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rinterSettings/printerSettings1.bin" ContentType="application/vnd.openxmlformats-officedocument.spreadsheetml.printerSettings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G:\Controle de Gestao\01_Controle de Gestão\02_Reporte Mensal\10_2026\13_Posição Financeira\02_Fevereiro\27_02_2026\"/>
    </mc:Choice>
  </mc:AlternateContent>
  <xr:revisionPtr revIDLastSave="0" documentId="13_ncr:1_{C25EC8A2-C28A-4C91-9C01-5E321E572B5B}" xr6:coauthVersionLast="47" xr6:coauthVersionMax="47" xr10:uidLastSave="{00000000-0000-0000-0000-000000000000}"/>
  <bookViews>
    <workbookView xWindow="20370" yWindow="-8640" windowWidth="29040" windowHeight="15840" tabRatio="879" firstSheet="7" activeTab="11" xr2:uid="{0954CD23-DD82-4E2E-8481-BC6C0E88C533}"/>
  </bookViews>
  <sheets>
    <sheet name="Posição de caixa Consolidado" sheetId="1" r:id="rId1"/>
    <sheet name="Fluxo de caixa" sheetId="2" r:id="rId2"/>
    <sheet name="Relatório CC ME Brasil" sheetId="14" r:id="rId3"/>
    <sheet name="Relatório CC ME Brasil_Semanal" sheetId="26" r:id="rId4"/>
    <sheet name="Relatório CC MACAÉ" sheetId="17" r:id="rId5"/>
    <sheet name="Relatório CC MACAÉ_ Semanal" sheetId="27" r:id="rId6"/>
    <sheet name="Tipo de Pagamento_Recebimento" sheetId="18" r:id="rId7"/>
    <sheet name="Tipo de Pagamento_Recebimento_S" sheetId="28" r:id="rId8"/>
    <sheet name="Top 10 Pagamento Fornecedor" sheetId="25" r:id="rId9"/>
    <sheet name="Top 10 Pagamento Fornecedor_Sem" sheetId="29" r:id="rId10"/>
    <sheet name="Posição Fornecedor_ Top 10" sheetId="32" r:id="rId11"/>
    <sheet name="Posição Clientes_ Top 10" sheetId="33" r:id="rId12"/>
    <sheet name="Planilha5" sheetId="24" state="hidden" r:id="rId13"/>
    <sheet name="Resumo" sheetId="13" r:id="rId14"/>
    <sheet name="MEEC" sheetId="7" r:id="rId15"/>
    <sheet name="MEB" sheetId="6" r:id="rId16"/>
    <sheet name="ALSUB" sheetId="8" r:id="rId17"/>
    <sheet name="VLT" sheetId="9" r:id="rId18"/>
    <sheet name="MEFB" sheetId="10" r:id="rId19"/>
    <sheet name="MEBR" sheetId="11" r:id="rId20"/>
    <sheet name="REDUC" sheetId="12" r:id="rId21"/>
  </sheets>
  <externalReferences>
    <externalReference r:id="rId22"/>
  </externalReferences>
  <definedNames>
    <definedName name="_xlnm._FilterDatabase" localSheetId="16" hidden="1">ALSUB!$A$1:$T$276</definedName>
    <definedName name="_xlnm._FilterDatabase" localSheetId="15" hidden="1">MEB!$A$1:$Z$2463</definedName>
    <definedName name="_xlnm._FilterDatabase" localSheetId="19" hidden="1">MEBR!$A$1:$Y$20</definedName>
    <definedName name="_xlnm._FilterDatabase" localSheetId="14" hidden="1">MEEC!$A$1:$Z$2424</definedName>
    <definedName name="_xlnm._FilterDatabase" localSheetId="18" hidden="1">MEFB!$A$1:$Z$59</definedName>
    <definedName name="_xlnm._FilterDatabase" localSheetId="12" hidden="1">Planilha5!$F$3:$I$543</definedName>
    <definedName name="_xlnm._FilterDatabase" localSheetId="20" hidden="1">REDUC!$A$1:$AC$8</definedName>
    <definedName name="_xlnm._FilterDatabase" localSheetId="13" hidden="1">Resumo!$C$2:$J$4887</definedName>
    <definedName name="_xlnm._FilterDatabase" localSheetId="8" hidden="1">'Top 10 Pagamento Fornecedor'!$G$4:$J$14</definedName>
    <definedName name="_xlnm._FilterDatabase" localSheetId="9" hidden="1">'Top 10 Pagamento Fornecedor_Sem'!$G$23:$G$629</definedName>
    <definedName name="_xlnm._FilterDatabase" localSheetId="17" hidden="1">VLT!$A$1:$N$61</definedName>
  </definedNames>
  <calcPr calcId="191029"/>
  <pivotCaches>
    <pivotCache cacheId="0" r:id="rId23"/>
    <pivotCache cacheId="1" r:id="rId24"/>
    <pivotCache cacheId="2" r:id="rId25"/>
    <pivotCache cacheId="3" r:id="rId2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33" l="1"/>
  <c r="G34" i="33"/>
  <c r="F34" i="33"/>
  <c r="E14" i="25" l="1"/>
  <c r="E13" i="25"/>
  <c r="E12" i="25"/>
  <c r="E11" i="25"/>
  <c r="E10" i="25"/>
  <c r="E9" i="25"/>
  <c r="E8" i="25"/>
  <c r="E7" i="25"/>
  <c r="E6" i="25"/>
  <c r="E5" i="25"/>
  <c r="C15" i="25"/>
  <c r="G28" i="2" l="1"/>
  <c r="P43" i="2"/>
  <c r="P42" i="2"/>
  <c r="P39" i="2"/>
  <c r="P38" i="2"/>
  <c r="P35" i="2"/>
  <c r="P34" i="2"/>
  <c r="P33" i="2"/>
  <c r="P32" i="2"/>
  <c r="P31" i="2"/>
  <c r="P30" i="2"/>
  <c r="P28" i="2"/>
  <c r="F40" i="2"/>
  <c r="F47" i="2"/>
  <c r="F36" i="2" l="1"/>
  <c r="F44" i="2"/>
  <c r="E13" i="29" l="1"/>
  <c r="E12" i="29"/>
  <c r="E11" i="29"/>
  <c r="E10" i="29"/>
  <c r="E9" i="29"/>
  <c r="E8" i="29"/>
  <c r="E7" i="29"/>
  <c r="E6" i="29"/>
  <c r="E15" i="29" s="1"/>
  <c r="E5" i="29"/>
  <c r="E14" i="29"/>
  <c r="D15" i="29"/>
  <c r="C15" i="29"/>
  <c r="G629" i="29"/>
  <c r="G628" i="29"/>
  <c r="G627" i="29"/>
  <c r="G626" i="29"/>
  <c r="G625" i="29"/>
  <c r="G624" i="29"/>
  <c r="G623" i="29"/>
  <c r="G622" i="29"/>
  <c r="G621" i="29"/>
  <c r="G620" i="29"/>
  <c r="G619" i="29"/>
  <c r="G618" i="29"/>
  <c r="G617" i="29"/>
  <c r="G616" i="29"/>
  <c r="G615" i="29"/>
  <c r="G614" i="29"/>
  <c r="G613" i="29"/>
  <c r="G612" i="29"/>
  <c r="G611" i="29"/>
  <c r="G610" i="29"/>
  <c r="G609" i="29"/>
  <c r="G608" i="29"/>
  <c r="G607" i="29"/>
  <c r="G606" i="29"/>
  <c r="G605" i="29"/>
  <c r="G604" i="29"/>
  <c r="G603" i="29"/>
  <c r="G602" i="29"/>
  <c r="G601" i="29"/>
  <c r="G600" i="29"/>
  <c r="G599" i="29"/>
  <c r="G598" i="29"/>
  <c r="G597" i="29"/>
  <c r="G596" i="29"/>
  <c r="G595" i="29"/>
  <c r="G594" i="29"/>
  <c r="G593" i="29"/>
  <c r="G592" i="29"/>
  <c r="G591" i="29"/>
  <c r="G590" i="29"/>
  <c r="G589" i="29"/>
  <c r="G588" i="29"/>
  <c r="G587" i="29"/>
  <c r="G586" i="29"/>
  <c r="G585" i="29"/>
  <c r="G584" i="29"/>
  <c r="G583" i="29"/>
  <c r="G582" i="29"/>
  <c r="G581" i="29"/>
  <c r="G580" i="29"/>
  <c r="G579" i="29"/>
  <c r="G578" i="29"/>
  <c r="G577" i="29"/>
  <c r="G576" i="29"/>
  <c r="G575" i="29"/>
  <c r="G574" i="29"/>
  <c r="G573" i="29"/>
  <c r="G572" i="29"/>
  <c r="G571" i="29"/>
  <c r="G570" i="29"/>
  <c r="G569" i="29"/>
  <c r="G568" i="29"/>
  <c r="G567" i="29"/>
  <c r="G566" i="29"/>
  <c r="G565" i="29"/>
  <c r="G564" i="29"/>
  <c r="G563" i="29"/>
  <c r="G562" i="29"/>
  <c r="G561" i="29"/>
  <c r="G560" i="29"/>
  <c r="G559" i="29"/>
  <c r="G558" i="29"/>
  <c r="G557" i="29"/>
  <c r="G556" i="29"/>
  <c r="G555" i="29"/>
  <c r="G554" i="29"/>
  <c r="G553" i="29"/>
  <c r="G552" i="29"/>
  <c r="G551" i="29"/>
  <c r="G550" i="29"/>
  <c r="G549" i="29"/>
  <c r="G548" i="29"/>
  <c r="G547" i="29"/>
  <c r="G546" i="29"/>
  <c r="G545" i="29"/>
  <c r="G544" i="29"/>
  <c r="G543" i="29"/>
  <c r="G542" i="29"/>
  <c r="G541" i="29"/>
  <c r="G540" i="29"/>
  <c r="G539" i="29"/>
  <c r="G538" i="29"/>
  <c r="G537" i="29"/>
  <c r="G536" i="29"/>
  <c r="G535" i="29"/>
  <c r="G534" i="29"/>
  <c r="G533" i="29"/>
  <c r="G532" i="29"/>
  <c r="G531" i="29"/>
  <c r="G530" i="29"/>
  <c r="G529" i="29"/>
  <c r="G528" i="29"/>
  <c r="G527" i="29"/>
  <c r="G526" i="29"/>
  <c r="G525" i="29"/>
  <c r="G524" i="29"/>
  <c r="G523" i="29"/>
  <c r="G522" i="29"/>
  <c r="G521" i="29"/>
  <c r="G520" i="29"/>
  <c r="G519" i="29"/>
  <c r="G518" i="29"/>
  <c r="G517" i="29"/>
  <c r="G516" i="29"/>
  <c r="G515" i="29"/>
  <c r="G514" i="29"/>
  <c r="G513" i="29"/>
  <c r="G512" i="29"/>
  <c r="G511" i="29"/>
  <c r="G510" i="29"/>
  <c r="G509" i="29"/>
  <c r="G508" i="29"/>
  <c r="G507" i="29"/>
  <c r="G506" i="29"/>
  <c r="G505" i="29"/>
  <c r="G504" i="29"/>
  <c r="G503" i="29"/>
  <c r="G502" i="29"/>
  <c r="G501" i="29"/>
  <c r="G500" i="29"/>
  <c r="G499" i="29"/>
  <c r="G498" i="29"/>
  <c r="G497" i="29"/>
  <c r="G496" i="29"/>
  <c r="G495" i="29"/>
  <c r="G494" i="29"/>
  <c r="G493" i="29"/>
  <c r="G492" i="29"/>
  <c r="G491" i="29"/>
  <c r="G490" i="29"/>
  <c r="G489" i="29"/>
  <c r="G488" i="29"/>
  <c r="G487" i="29"/>
  <c r="G486" i="29"/>
  <c r="G485" i="29"/>
  <c r="G484" i="29"/>
  <c r="G483" i="29"/>
  <c r="G482" i="29"/>
  <c r="G481" i="29"/>
  <c r="G480" i="29"/>
  <c r="G479" i="29"/>
  <c r="G478" i="29"/>
  <c r="G477" i="29"/>
  <c r="G476" i="29"/>
  <c r="G475" i="29"/>
  <c r="G474" i="29"/>
  <c r="G473" i="29"/>
  <c r="G472" i="29"/>
  <c r="G471" i="29"/>
  <c r="G470" i="29"/>
  <c r="G469" i="29"/>
  <c r="G468" i="29"/>
  <c r="G467" i="29"/>
  <c r="G466" i="29"/>
  <c r="G465" i="29"/>
  <c r="G464" i="29"/>
  <c r="G463" i="29"/>
  <c r="G462" i="29"/>
  <c r="G461" i="29"/>
  <c r="G460" i="29"/>
  <c r="G459" i="29"/>
  <c r="G458" i="29"/>
  <c r="G457" i="29"/>
  <c r="G456" i="29"/>
  <c r="G455" i="29"/>
  <c r="G454" i="29"/>
  <c r="G453" i="29"/>
  <c r="G452" i="29"/>
  <c r="G451" i="29"/>
  <c r="G450" i="29"/>
  <c r="G449" i="29"/>
  <c r="G448" i="29"/>
  <c r="G447" i="29"/>
  <c r="G446" i="29"/>
  <c r="G445" i="29"/>
  <c r="G444" i="29"/>
  <c r="G443" i="29"/>
  <c r="G442" i="29"/>
  <c r="G441" i="29"/>
  <c r="G440" i="29"/>
  <c r="G439" i="29"/>
  <c r="G438" i="29"/>
  <c r="G437" i="29"/>
  <c r="G436" i="29"/>
  <c r="G435" i="29"/>
  <c r="G434" i="29"/>
  <c r="G433" i="29"/>
  <c r="G432" i="29"/>
  <c r="G431" i="29"/>
  <c r="G430" i="29"/>
  <c r="G429" i="29"/>
  <c r="G428" i="29"/>
  <c r="G427" i="29"/>
  <c r="G426" i="29"/>
  <c r="G425" i="29"/>
  <c r="G424" i="29"/>
  <c r="G423" i="29"/>
  <c r="G422" i="29"/>
  <c r="G421" i="29"/>
  <c r="G420" i="29"/>
  <c r="G419" i="29"/>
  <c r="G418" i="29"/>
  <c r="G417" i="29"/>
  <c r="G416" i="29"/>
  <c r="G415" i="29"/>
  <c r="G414" i="29"/>
  <c r="G413" i="29"/>
  <c r="G412" i="29"/>
  <c r="G411" i="29"/>
  <c r="G410" i="29"/>
  <c r="G409" i="29"/>
  <c r="G408" i="29"/>
  <c r="G407" i="29"/>
  <c r="G406" i="29"/>
  <c r="G405" i="29"/>
  <c r="G404" i="29"/>
  <c r="G403" i="29"/>
  <c r="G402" i="29"/>
  <c r="G401" i="29"/>
  <c r="G400" i="29"/>
  <c r="G399" i="29"/>
  <c r="G398" i="29"/>
  <c r="G397" i="29"/>
  <c r="G396" i="29"/>
  <c r="G395" i="29"/>
  <c r="G394" i="29"/>
  <c r="G393" i="29"/>
  <c r="G392" i="29"/>
  <c r="G391" i="29"/>
  <c r="G390" i="29"/>
  <c r="G389" i="29"/>
  <c r="G388" i="29"/>
  <c r="G387" i="29"/>
  <c r="G386" i="29"/>
  <c r="G385" i="29"/>
  <c r="G384" i="29"/>
  <c r="G383" i="29"/>
  <c r="G382" i="29"/>
  <c r="G381" i="29"/>
  <c r="G380" i="29"/>
  <c r="G379" i="29"/>
  <c r="G378" i="29"/>
  <c r="G377" i="29"/>
  <c r="G376" i="29"/>
  <c r="G375" i="29"/>
  <c r="G374" i="29"/>
  <c r="G373" i="29"/>
  <c r="G372" i="29"/>
  <c r="G371" i="29"/>
  <c r="G370" i="29"/>
  <c r="G369" i="29"/>
  <c r="G368" i="29"/>
  <c r="G367" i="29"/>
  <c r="G366" i="29"/>
  <c r="G365" i="29"/>
  <c r="G364" i="29"/>
  <c r="G363" i="29"/>
  <c r="G362" i="29"/>
  <c r="G361" i="29"/>
  <c r="G360" i="29"/>
  <c r="G359" i="29"/>
  <c r="G358" i="29"/>
  <c r="G357" i="29"/>
  <c r="G356" i="29"/>
  <c r="G355" i="29"/>
  <c r="G354" i="29"/>
  <c r="G353" i="29"/>
  <c r="G352" i="29"/>
  <c r="G351" i="29"/>
  <c r="G350" i="29"/>
  <c r="G349" i="29"/>
  <c r="G348" i="29"/>
  <c r="G347" i="29"/>
  <c r="G346" i="29"/>
  <c r="G345" i="29"/>
  <c r="G344" i="29"/>
  <c r="G343" i="29"/>
  <c r="G342" i="29"/>
  <c r="G341" i="29"/>
  <c r="G340" i="29"/>
  <c r="G339" i="29"/>
  <c r="G338" i="29"/>
  <c r="G337" i="29"/>
  <c r="G336" i="29"/>
  <c r="G335" i="29"/>
  <c r="G334" i="29"/>
  <c r="G333" i="29"/>
  <c r="G332" i="29"/>
  <c r="G331" i="29"/>
  <c r="G330" i="29"/>
  <c r="G329" i="29"/>
  <c r="G328" i="29"/>
  <c r="G327" i="29"/>
  <c r="G326" i="29"/>
  <c r="G325" i="29"/>
  <c r="G324" i="29"/>
  <c r="G323" i="29"/>
  <c r="G322" i="29"/>
  <c r="G321" i="29"/>
  <c r="G320" i="29"/>
  <c r="G319" i="29"/>
  <c r="G318" i="29"/>
  <c r="G317" i="29"/>
  <c r="G316" i="29"/>
  <c r="G315" i="29"/>
  <c r="G314" i="29"/>
  <c r="G313" i="29"/>
  <c r="G312" i="29"/>
  <c r="G311" i="29"/>
  <c r="G310" i="29"/>
  <c r="G309" i="29"/>
  <c r="G308" i="29"/>
  <c r="G307" i="29"/>
  <c r="G306" i="29"/>
  <c r="G305" i="29"/>
  <c r="G304" i="29"/>
  <c r="G303" i="29"/>
  <c r="G302" i="29"/>
  <c r="G301" i="29"/>
  <c r="G300" i="29"/>
  <c r="G299" i="29"/>
  <c r="G298" i="29"/>
  <c r="G297" i="29"/>
  <c r="G296" i="29"/>
  <c r="G295" i="29"/>
  <c r="G294" i="29"/>
  <c r="G293" i="29"/>
  <c r="G292" i="29"/>
  <c r="G291" i="29"/>
  <c r="G290" i="29"/>
  <c r="G289" i="29"/>
  <c r="G288" i="29"/>
  <c r="G287" i="29"/>
  <c r="G286" i="29"/>
  <c r="G285" i="29"/>
  <c r="G284" i="29"/>
  <c r="G283" i="29"/>
  <c r="G282" i="29"/>
  <c r="G281" i="29"/>
  <c r="G280" i="29"/>
  <c r="G279" i="29"/>
  <c r="G278" i="29"/>
  <c r="G277" i="29"/>
  <c r="G276" i="29"/>
  <c r="G275" i="29"/>
  <c r="G274" i="29"/>
  <c r="G273" i="29"/>
  <c r="G272" i="29"/>
  <c r="G271" i="29"/>
  <c r="G270" i="29"/>
  <c r="G269" i="29"/>
  <c r="G268" i="29"/>
  <c r="G267" i="29"/>
  <c r="G266" i="29"/>
  <c r="G265" i="29"/>
  <c r="G264" i="29"/>
  <c r="G263" i="29"/>
  <c r="G262" i="29"/>
  <c r="G261" i="29"/>
  <c r="G260" i="29"/>
  <c r="G259" i="29"/>
  <c r="G258" i="29"/>
  <c r="G257" i="29"/>
  <c r="G256" i="29"/>
  <c r="G255" i="29"/>
  <c r="G254" i="29"/>
  <c r="G253" i="29"/>
  <c r="G252" i="29"/>
  <c r="G251" i="29"/>
  <c r="G250" i="29"/>
  <c r="G249" i="29"/>
  <c r="G248" i="29"/>
  <c r="G247" i="29"/>
  <c r="G246" i="29"/>
  <c r="G245" i="29"/>
  <c r="G244" i="29"/>
  <c r="G243" i="29"/>
  <c r="G242" i="29"/>
  <c r="G241" i="29"/>
  <c r="G240" i="29"/>
  <c r="G239" i="29"/>
  <c r="G238" i="29"/>
  <c r="G237" i="29"/>
  <c r="G236" i="29"/>
  <c r="G235" i="29"/>
  <c r="G234" i="29"/>
  <c r="G233" i="29"/>
  <c r="G232" i="29"/>
  <c r="G231" i="29"/>
  <c r="G230" i="29"/>
  <c r="G229" i="29"/>
  <c r="G228" i="29"/>
  <c r="G227" i="29"/>
  <c r="G226" i="29"/>
  <c r="G225" i="29"/>
  <c r="G224" i="29"/>
  <c r="G223" i="29"/>
  <c r="G222" i="29"/>
  <c r="G221" i="29"/>
  <c r="G220" i="29"/>
  <c r="G219" i="29"/>
  <c r="G218" i="29"/>
  <c r="G217" i="29"/>
  <c r="G216" i="29"/>
  <c r="G215" i="29"/>
  <c r="G214" i="29"/>
  <c r="G213" i="29"/>
  <c r="G212" i="29"/>
  <c r="G211" i="29"/>
  <c r="G210" i="29"/>
  <c r="G209" i="29"/>
  <c r="G208" i="29"/>
  <c r="G207" i="29"/>
  <c r="G206" i="29"/>
  <c r="G205" i="29"/>
  <c r="G204" i="29"/>
  <c r="G203" i="29"/>
  <c r="G202" i="29"/>
  <c r="G201" i="29"/>
  <c r="G200" i="29"/>
  <c r="G199" i="29"/>
  <c r="G198" i="29"/>
  <c r="G197" i="29"/>
  <c r="G196" i="29"/>
  <c r="G195" i="29"/>
  <c r="G194" i="29"/>
  <c r="G193" i="29"/>
  <c r="G192" i="29"/>
  <c r="G191" i="29"/>
  <c r="G190" i="29"/>
  <c r="G189" i="29"/>
  <c r="G188" i="29"/>
  <c r="G187" i="29"/>
  <c r="G186" i="29"/>
  <c r="G185" i="29"/>
  <c r="G184" i="29"/>
  <c r="G183" i="29"/>
  <c r="G182" i="29"/>
  <c r="G181" i="29"/>
  <c r="G180" i="29"/>
  <c r="G179" i="29"/>
  <c r="G178" i="29"/>
  <c r="G177" i="29"/>
  <c r="G122" i="29"/>
  <c r="G135" i="29"/>
  <c r="G30" i="29"/>
  <c r="G74" i="29"/>
  <c r="G174" i="29"/>
  <c r="G69" i="29"/>
  <c r="G63" i="29"/>
  <c r="G55" i="29"/>
  <c r="G127" i="29"/>
  <c r="G95" i="29"/>
  <c r="G115" i="29"/>
  <c r="G104" i="29"/>
  <c r="G59" i="29"/>
  <c r="G48" i="29"/>
  <c r="G47" i="29"/>
  <c r="G119" i="29"/>
  <c r="G51" i="29"/>
  <c r="G38" i="29"/>
  <c r="G121" i="29"/>
  <c r="G35" i="29"/>
  <c r="G152" i="29"/>
  <c r="G73" i="29"/>
  <c r="G126" i="29"/>
  <c r="G124" i="29"/>
  <c r="G98" i="29"/>
  <c r="G97" i="29"/>
  <c r="G25" i="29"/>
  <c r="G81" i="29"/>
  <c r="G89" i="29"/>
  <c r="G26" i="29"/>
  <c r="G161" i="29"/>
  <c r="G176" i="29"/>
  <c r="G87" i="29"/>
  <c r="G90" i="29"/>
  <c r="G109" i="29"/>
  <c r="G112" i="29"/>
  <c r="G91" i="29"/>
  <c r="G141" i="29"/>
  <c r="G118" i="29"/>
  <c r="G157" i="29"/>
  <c r="G37" i="29"/>
  <c r="G41" i="29"/>
  <c r="G88" i="29"/>
  <c r="G114" i="29"/>
  <c r="G80" i="29"/>
  <c r="G145" i="29"/>
  <c r="G46" i="29"/>
  <c r="G32" i="29"/>
  <c r="G150" i="29"/>
  <c r="G31" i="29"/>
  <c r="G52" i="29"/>
  <c r="G36" i="29"/>
  <c r="G147" i="29"/>
  <c r="G92" i="29"/>
  <c r="G116" i="29"/>
  <c r="G65" i="29"/>
  <c r="G49" i="29"/>
  <c r="G84" i="29"/>
  <c r="G144" i="29"/>
  <c r="G142" i="29"/>
  <c r="G168" i="29"/>
  <c r="G130" i="29"/>
  <c r="G153" i="29"/>
  <c r="G111" i="29"/>
  <c r="G50" i="29"/>
  <c r="G60" i="29"/>
  <c r="G66" i="29"/>
  <c r="G45" i="29"/>
  <c r="G132" i="29"/>
  <c r="G64" i="29"/>
  <c r="G67" i="29"/>
  <c r="G140" i="29"/>
  <c r="G166" i="29"/>
  <c r="G72" i="29"/>
  <c r="G148" i="29"/>
  <c r="G139" i="29"/>
  <c r="G29" i="29"/>
  <c r="G137" i="29"/>
  <c r="G39" i="29"/>
  <c r="G76" i="29"/>
  <c r="G33" i="29"/>
  <c r="G164" i="29"/>
  <c r="G40" i="29"/>
  <c r="G102" i="29"/>
  <c r="G128" i="29"/>
  <c r="G123" i="29"/>
  <c r="G172" i="29"/>
  <c r="G75" i="29"/>
  <c r="G117" i="29"/>
  <c r="G43" i="29"/>
  <c r="G58" i="29"/>
  <c r="G120" i="29"/>
  <c r="G68" i="29"/>
  <c r="G57" i="29"/>
  <c r="G85" i="29"/>
  <c r="G175" i="29"/>
  <c r="G113" i="29"/>
  <c r="G79" i="29"/>
  <c r="G94" i="29"/>
  <c r="G170" i="29"/>
  <c r="G106" i="29"/>
  <c r="G93" i="29"/>
  <c r="G105" i="29"/>
  <c r="G42" i="29"/>
  <c r="G165" i="29"/>
  <c r="G34" i="29"/>
  <c r="G146" i="29"/>
  <c r="G71" i="29"/>
  <c r="G155" i="29"/>
  <c r="G103" i="29"/>
  <c r="G169" i="29"/>
  <c r="G156" i="29"/>
  <c r="G138" i="29"/>
  <c r="G82" i="29"/>
  <c r="G162" i="29"/>
  <c r="G44" i="29"/>
  <c r="G62" i="29"/>
  <c r="G61" i="29"/>
  <c r="G77" i="29"/>
  <c r="G171" i="29"/>
  <c r="G158" i="29"/>
  <c r="G143" i="29"/>
  <c r="G28" i="29"/>
  <c r="G133" i="29"/>
  <c r="G167" i="29"/>
  <c r="G96" i="29"/>
  <c r="G53" i="29"/>
  <c r="G70" i="29"/>
  <c r="G86" i="29"/>
  <c r="G107" i="29"/>
  <c r="G154" i="29"/>
  <c r="G24" i="29"/>
  <c r="G136" i="29"/>
  <c r="G56" i="29"/>
  <c r="G54" i="29"/>
  <c r="G149" i="29"/>
  <c r="G129" i="29"/>
  <c r="G108" i="29"/>
  <c r="G163" i="29"/>
  <c r="G131" i="29"/>
  <c r="G173" i="29"/>
  <c r="G99" i="29"/>
  <c r="G151" i="29"/>
  <c r="G27" i="29"/>
  <c r="G134" i="29"/>
  <c r="G78" i="29"/>
  <c r="G100" i="29"/>
  <c r="G110" i="29"/>
  <c r="G159" i="29"/>
  <c r="G160" i="29"/>
  <c r="G125" i="29"/>
  <c r="G101" i="29"/>
  <c r="G83" i="29"/>
  <c r="F4887" i="13" l="1"/>
  <c r="F4886" i="13"/>
  <c r="F4885" i="13"/>
  <c r="F4884" i="13"/>
  <c r="F4883" i="13"/>
  <c r="F4882" i="13"/>
  <c r="F4881" i="13"/>
  <c r="F4880" i="13"/>
  <c r="F4879" i="13"/>
  <c r="F4878" i="13"/>
  <c r="F4877" i="13"/>
  <c r="F4876" i="13"/>
  <c r="F4875" i="13"/>
  <c r="F4874" i="13"/>
  <c r="F4873" i="13"/>
  <c r="F4872" i="13"/>
  <c r="F4871" i="13"/>
  <c r="F4870" i="13"/>
  <c r="F4869" i="13"/>
  <c r="F4868" i="13"/>
  <c r="F4867" i="13"/>
  <c r="F4866" i="13"/>
  <c r="F4865" i="13"/>
  <c r="F4864" i="13"/>
  <c r="F4863" i="13"/>
  <c r="F4862" i="13"/>
  <c r="F4861" i="13"/>
  <c r="F4860" i="13"/>
  <c r="F4859" i="13"/>
  <c r="F4858" i="13"/>
  <c r="F4857" i="13"/>
  <c r="F4856" i="13"/>
  <c r="F4855" i="13"/>
  <c r="F4854" i="13"/>
  <c r="F4853" i="13"/>
  <c r="F4852" i="13"/>
  <c r="F4851" i="13"/>
  <c r="F4850" i="13"/>
  <c r="F4849" i="13"/>
  <c r="F4848" i="13"/>
  <c r="F4847" i="13"/>
  <c r="F4846" i="13"/>
  <c r="F4845" i="13"/>
  <c r="F4844" i="13"/>
  <c r="F4843" i="13"/>
  <c r="F4842" i="13"/>
  <c r="F4841" i="13"/>
  <c r="F4840" i="13"/>
  <c r="F4839" i="13"/>
  <c r="F4838" i="13"/>
  <c r="F4837" i="13"/>
  <c r="F4836" i="13"/>
  <c r="F4835" i="13"/>
  <c r="F4834" i="13"/>
  <c r="F4833" i="13"/>
  <c r="F4832" i="13"/>
  <c r="F4831" i="13"/>
  <c r="F4830" i="13"/>
  <c r="F4829" i="13"/>
  <c r="F4828" i="13"/>
  <c r="F4827" i="13"/>
  <c r="F4826" i="13"/>
  <c r="F4825" i="13"/>
  <c r="F4824" i="13"/>
  <c r="F4823" i="13"/>
  <c r="F4822" i="13"/>
  <c r="F4821" i="13"/>
  <c r="F4820" i="13"/>
  <c r="F4819" i="13"/>
  <c r="F4818" i="13"/>
  <c r="F4817" i="13"/>
  <c r="F4816" i="13"/>
  <c r="F4815" i="13"/>
  <c r="F4814" i="13"/>
  <c r="F4813" i="13"/>
  <c r="F4812" i="13"/>
  <c r="F4811" i="13"/>
  <c r="F4810" i="13"/>
  <c r="F4809" i="13"/>
  <c r="F4808" i="13"/>
  <c r="F4807" i="13"/>
  <c r="F4806" i="13"/>
  <c r="F4805" i="13"/>
  <c r="F4804" i="13"/>
  <c r="F4803" i="13"/>
  <c r="F4802" i="13"/>
  <c r="F4801" i="13"/>
  <c r="F4800" i="13"/>
  <c r="F4799" i="13"/>
  <c r="F4798" i="13"/>
  <c r="F4797" i="13"/>
  <c r="F4796" i="13"/>
  <c r="F4795" i="13"/>
  <c r="F4794" i="13"/>
  <c r="F4793" i="13"/>
  <c r="F4792" i="13"/>
  <c r="F4791" i="13"/>
  <c r="F4790" i="13"/>
  <c r="F4789" i="13"/>
  <c r="F4788" i="13"/>
  <c r="F4787" i="13"/>
  <c r="F4786" i="13"/>
  <c r="F4785" i="13"/>
  <c r="F4784" i="13"/>
  <c r="F4783" i="13"/>
  <c r="F4782" i="13"/>
  <c r="F4781" i="13"/>
  <c r="F4780" i="13"/>
  <c r="F4779" i="13"/>
  <c r="F4778" i="13"/>
  <c r="F4777" i="13"/>
  <c r="F4776" i="13"/>
  <c r="F4775" i="13"/>
  <c r="F4774" i="13"/>
  <c r="F4773" i="13"/>
  <c r="F4772" i="13"/>
  <c r="F4771" i="13"/>
  <c r="F4770" i="13"/>
  <c r="F4769" i="13"/>
  <c r="F4768" i="13"/>
  <c r="F4767" i="13"/>
  <c r="F4766" i="13"/>
  <c r="F4765" i="13"/>
  <c r="F4764" i="13"/>
  <c r="F4763" i="13"/>
  <c r="F4762" i="13"/>
  <c r="F4761" i="13"/>
  <c r="F4760" i="13"/>
  <c r="F4759" i="13"/>
  <c r="F4758" i="13"/>
  <c r="F4757" i="13"/>
  <c r="F4756" i="13"/>
  <c r="F4755" i="13"/>
  <c r="F4754" i="13"/>
  <c r="F4753" i="13"/>
  <c r="F4752" i="13"/>
  <c r="F4751" i="13"/>
  <c r="F4750" i="13"/>
  <c r="F4749" i="13"/>
  <c r="F4748" i="13"/>
  <c r="F4747" i="13"/>
  <c r="F4746" i="13"/>
  <c r="F4745" i="13"/>
  <c r="F4744" i="13"/>
  <c r="F4743" i="13"/>
  <c r="F4742" i="13"/>
  <c r="F4741" i="13"/>
  <c r="F4740" i="13"/>
  <c r="F4739" i="13"/>
  <c r="F4738" i="13"/>
  <c r="F4737" i="13"/>
  <c r="F4736" i="13"/>
  <c r="F4735" i="13"/>
  <c r="F4734" i="13"/>
  <c r="F4733" i="13"/>
  <c r="F4732" i="13"/>
  <c r="F4731" i="13"/>
  <c r="F4730" i="13"/>
  <c r="F4729" i="13"/>
  <c r="F4728" i="13"/>
  <c r="F4727" i="13"/>
  <c r="F4726" i="13"/>
  <c r="F4725" i="13"/>
  <c r="F4724" i="13"/>
  <c r="F4723" i="13"/>
  <c r="F4722" i="13"/>
  <c r="F4721" i="13"/>
  <c r="F4720" i="13"/>
  <c r="F4719" i="13"/>
  <c r="F4718" i="13"/>
  <c r="F4717" i="13"/>
  <c r="F4716" i="13"/>
  <c r="F4715" i="13"/>
  <c r="F4714" i="13"/>
  <c r="F4713" i="13"/>
  <c r="F4712" i="13"/>
  <c r="F4711" i="13"/>
  <c r="F4710" i="13"/>
  <c r="F4709" i="13"/>
  <c r="F4708" i="13"/>
  <c r="F4707" i="13"/>
  <c r="F4706" i="13"/>
  <c r="F4705" i="13"/>
  <c r="F4704" i="13"/>
  <c r="F4703" i="13"/>
  <c r="F4702" i="13"/>
  <c r="F4701" i="13"/>
  <c r="F4700" i="13"/>
  <c r="F4699" i="13"/>
  <c r="F4698" i="13"/>
  <c r="F4697" i="13"/>
  <c r="F4696" i="13"/>
  <c r="F4695" i="13"/>
  <c r="F4694" i="13"/>
  <c r="F4693" i="13"/>
  <c r="F4692" i="13"/>
  <c r="F4691" i="13"/>
  <c r="F4690" i="13"/>
  <c r="F4689" i="13"/>
  <c r="F4688" i="13"/>
  <c r="F4687" i="13"/>
  <c r="F4686" i="13"/>
  <c r="F4685" i="13"/>
  <c r="F4684" i="13"/>
  <c r="F4683" i="13"/>
  <c r="F4682" i="13"/>
  <c r="F4681" i="13"/>
  <c r="F4680" i="13"/>
  <c r="F4679" i="13"/>
  <c r="F4678" i="13"/>
  <c r="F4677" i="13"/>
  <c r="F4676" i="13"/>
  <c r="F4675" i="13"/>
  <c r="F4674" i="13"/>
  <c r="F4673" i="13"/>
  <c r="F4672" i="13"/>
  <c r="F4671" i="13"/>
  <c r="F4670" i="13"/>
  <c r="F4669" i="13"/>
  <c r="F4668" i="13"/>
  <c r="F4667" i="13"/>
  <c r="F4666" i="13"/>
  <c r="F4665" i="13"/>
  <c r="F4664" i="13"/>
  <c r="F4663" i="13"/>
  <c r="F4662" i="13"/>
  <c r="F4661" i="13"/>
  <c r="F4660" i="13"/>
  <c r="F4659" i="13"/>
  <c r="F4658" i="13"/>
  <c r="F4657" i="13"/>
  <c r="F4656" i="13"/>
  <c r="F4655" i="13"/>
  <c r="F4654" i="13"/>
  <c r="F4653" i="13"/>
  <c r="F4652" i="13"/>
  <c r="F4651" i="13"/>
  <c r="F4650" i="13"/>
  <c r="F4649" i="13"/>
  <c r="F4648" i="13"/>
  <c r="F4647" i="13"/>
  <c r="F4646" i="13"/>
  <c r="F4645" i="13"/>
  <c r="F4644" i="13"/>
  <c r="F4643" i="13"/>
  <c r="F4642" i="13"/>
  <c r="F4641" i="13"/>
  <c r="F4640" i="13"/>
  <c r="F4639" i="13"/>
  <c r="F4638" i="13"/>
  <c r="F4637" i="13"/>
  <c r="F4636" i="13"/>
  <c r="F4635" i="13"/>
  <c r="F4634" i="13"/>
  <c r="F4633" i="13"/>
  <c r="F4632" i="13"/>
  <c r="F4631" i="13"/>
  <c r="F4630" i="13"/>
  <c r="F4629" i="13"/>
  <c r="F4628" i="13"/>
  <c r="F4627" i="13"/>
  <c r="F4626" i="13"/>
  <c r="F4625" i="13"/>
  <c r="F4624" i="13"/>
  <c r="F4623" i="13"/>
  <c r="F4622" i="13"/>
  <c r="F4621" i="13"/>
  <c r="F4620" i="13"/>
  <c r="F4619" i="13"/>
  <c r="F4618" i="13"/>
  <c r="F4617" i="13"/>
  <c r="F4616" i="13"/>
  <c r="F4615" i="13"/>
  <c r="F4614" i="13"/>
  <c r="F4613" i="13"/>
  <c r="F4612" i="13"/>
  <c r="F4611" i="13"/>
  <c r="F4610" i="13"/>
  <c r="F4609" i="13"/>
  <c r="F4608" i="13"/>
  <c r="F4607" i="13"/>
  <c r="F4606" i="13"/>
  <c r="F4605" i="13"/>
  <c r="F4604" i="13"/>
  <c r="F4603" i="13"/>
  <c r="F4602" i="13"/>
  <c r="F4601" i="13"/>
  <c r="F4600" i="13"/>
  <c r="F4599" i="13"/>
  <c r="F4598" i="13"/>
  <c r="F4597" i="13"/>
  <c r="F4596" i="13"/>
  <c r="F4595" i="13"/>
  <c r="F4594" i="13"/>
  <c r="F4593" i="13"/>
  <c r="F4592" i="13"/>
  <c r="F4591" i="13"/>
  <c r="F4590" i="13"/>
  <c r="F4589" i="13"/>
  <c r="F4588" i="13"/>
  <c r="F4587" i="13"/>
  <c r="F4586" i="13"/>
  <c r="F4585" i="13"/>
  <c r="F4584" i="13"/>
  <c r="F4583" i="13"/>
  <c r="F4582" i="13"/>
  <c r="F4581" i="13"/>
  <c r="F4580" i="13"/>
  <c r="F4579" i="13"/>
  <c r="F4578" i="13"/>
  <c r="F4577" i="13"/>
  <c r="F4576" i="13"/>
  <c r="F4575" i="13"/>
  <c r="F4574" i="13"/>
  <c r="F4573" i="13"/>
  <c r="F4572" i="13"/>
  <c r="F4571" i="13"/>
  <c r="F4570" i="13"/>
  <c r="F4569" i="13"/>
  <c r="F4568" i="13"/>
  <c r="F4567" i="13"/>
  <c r="F4566" i="13"/>
  <c r="F4565" i="13"/>
  <c r="F4564" i="13"/>
  <c r="F4563" i="13"/>
  <c r="F4562" i="13"/>
  <c r="F4561" i="13"/>
  <c r="F4560" i="13"/>
  <c r="F4559" i="13"/>
  <c r="F4558" i="13"/>
  <c r="F4557" i="13"/>
  <c r="F4556" i="13"/>
  <c r="F4555" i="13"/>
  <c r="F4554" i="13"/>
  <c r="F4553" i="13"/>
  <c r="F4552" i="13"/>
  <c r="F4551" i="13"/>
  <c r="F4550" i="13"/>
  <c r="F4549" i="13"/>
  <c r="F4548" i="13"/>
  <c r="F4547" i="13"/>
  <c r="F4546" i="13"/>
  <c r="F4545" i="13"/>
  <c r="F4544" i="13"/>
  <c r="F4543" i="13"/>
  <c r="F4542" i="13"/>
  <c r="F4541" i="13"/>
  <c r="F4540" i="13"/>
  <c r="F4539" i="13"/>
  <c r="F4538" i="13"/>
  <c r="F4537" i="13"/>
  <c r="F4536" i="13"/>
  <c r="F4535" i="13"/>
  <c r="F4534" i="13"/>
  <c r="F4533" i="13"/>
  <c r="F4532" i="13"/>
  <c r="F4531" i="13"/>
  <c r="F4530" i="13"/>
  <c r="F4529" i="13"/>
  <c r="F4528" i="13"/>
  <c r="F4527" i="13"/>
  <c r="F4526" i="13"/>
  <c r="F4525" i="13"/>
  <c r="F4524" i="13"/>
  <c r="F4523" i="13"/>
  <c r="F4522" i="13"/>
  <c r="F4521" i="13"/>
  <c r="F4520" i="13"/>
  <c r="F4519" i="13"/>
  <c r="F4518" i="13"/>
  <c r="F4517" i="13"/>
  <c r="F4516" i="13"/>
  <c r="F4515" i="13"/>
  <c r="F4514" i="13"/>
  <c r="F4513" i="13"/>
  <c r="F4512" i="13"/>
  <c r="F4511" i="13"/>
  <c r="F4510" i="13"/>
  <c r="F4509" i="13"/>
  <c r="F4508" i="13"/>
  <c r="F4507" i="13"/>
  <c r="F4506" i="13"/>
  <c r="F4505" i="13"/>
  <c r="F4504" i="13"/>
  <c r="F4503" i="13"/>
  <c r="F4502" i="13"/>
  <c r="F4501" i="13"/>
  <c r="F4500" i="13"/>
  <c r="F4499" i="13"/>
  <c r="F4498" i="13"/>
  <c r="F4497" i="13"/>
  <c r="F4496" i="13"/>
  <c r="F4495" i="13"/>
  <c r="F4494" i="13"/>
  <c r="F4493" i="13"/>
  <c r="F4492" i="13"/>
  <c r="F4491" i="13"/>
  <c r="F4490" i="13"/>
  <c r="F4489" i="13"/>
  <c r="F4488" i="13"/>
  <c r="F4487" i="13"/>
  <c r="F4486" i="13"/>
  <c r="F4485" i="13"/>
  <c r="F4484" i="13"/>
  <c r="F4483" i="13"/>
  <c r="F4482" i="13"/>
  <c r="F4481" i="13"/>
  <c r="F4480" i="13"/>
  <c r="F4479" i="13"/>
  <c r="F4478" i="13"/>
  <c r="F4477" i="13"/>
  <c r="F4476" i="13"/>
  <c r="F4475" i="13"/>
  <c r="F4474" i="13"/>
  <c r="F4473" i="13"/>
  <c r="F4472" i="13"/>
  <c r="F4471" i="13"/>
  <c r="F4470" i="13"/>
  <c r="F4469" i="13"/>
  <c r="F4468" i="13"/>
  <c r="F4467" i="13"/>
  <c r="F4466" i="13"/>
  <c r="F4465" i="13"/>
  <c r="F4464" i="13"/>
  <c r="F4463" i="13"/>
  <c r="F4462" i="13"/>
  <c r="F4461" i="13"/>
  <c r="F4460" i="13"/>
  <c r="F4459" i="13"/>
  <c r="F4458" i="13"/>
  <c r="F4457" i="13"/>
  <c r="F4456" i="13"/>
  <c r="F4455" i="13"/>
  <c r="F4454" i="13"/>
  <c r="F4453" i="13"/>
  <c r="F4452" i="13"/>
  <c r="F4451" i="13"/>
  <c r="F4450" i="13"/>
  <c r="F4449" i="13"/>
  <c r="F4448" i="13"/>
  <c r="F4447" i="13"/>
  <c r="F4446" i="13"/>
  <c r="F4445" i="13"/>
  <c r="F4444" i="13"/>
  <c r="F4443" i="13"/>
  <c r="F4442" i="13"/>
  <c r="F4441" i="13"/>
  <c r="F4440" i="13"/>
  <c r="F4439" i="13"/>
  <c r="F4438" i="13"/>
  <c r="F4437" i="13"/>
  <c r="F4436" i="13"/>
  <c r="F4435" i="13"/>
  <c r="F4434" i="13"/>
  <c r="F4433" i="13"/>
  <c r="F4432" i="13"/>
  <c r="F4431" i="13"/>
  <c r="F4430" i="13"/>
  <c r="F4429" i="13"/>
  <c r="F4428" i="13"/>
  <c r="F4427" i="13"/>
  <c r="F4426" i="13"/>
  <c r="F4425" i="13"/>
  <c r="F4424" i="13"/>
  <c r="F4423" i="13"/>
  <c r="F4422" i="13"/>
  <c r="F4421" i="13"/>
  <c r="F4420" i="13"/>
  <c r="F4419" i="13"/>
  <c r="F4418" i="13"/>
  <c r="F4417" i="13"/>
  <c r="F4416" i="13"/>
  <c r="F4415" i="13"/>
  <c r="F4414" i="13"/>
  <c r="F4413" i="13"/>
  <c r="F4412" i="13"/>
  <c r="F4411" i="13"/>
  <c r="F4410" i="13"/>
  <c r="F4409" i="13"/>
  <c r="F4408" i="13"/>
  <c r="F4407" i="13"/>
  <c r="F4406" i="13"/>
  <c r="F4405" i="13"/>
  <c r="F4404" i="13"/>
  <c r="F4403" i="13"/>
  <c r="F4402" i="13"/>
  <c r="F4401" i="13"/>
  <c r="F4400" i="13"/>
  <c r="F4399" i="13"/>
  <c r="F4398" i="13"/>
  <c r="F4397" i="13"/>
  <c r="F4396" i="13"/>
  <c r="F4395" i="13"/>
  <c r="F4394" i="13"/>
  <c r="F4393" i="13"/>
  <c r="F4392" i="13"/>
  <c r="F4391" i="13"/>
  <c r="F4390" i="13"/>
  <c r="F4389" i="13"/>
  <c r="F4388" i="13"/>
  <c r="F4387" i="13"/>
  <c r="F4386" i="13"/>
  <c r="F4385" i="13"/>
  <c r="F4384" i="13"/>
  <c r="F4383" i="13"/>
  <c r="F4382" i="13"/>
  <c r="F4381" i="13"/>
  <c r="F4380" i="13"/>
  <c r="F4379" i="13"/>
  <c r="F4378" i="13"/>
  <c r="F4377" i="13"/>
  <c r="F4376" i="13"/>
  <c r="F4375" i="13"/>
  <c r="F4374" i="13"/>
  <c r="F4373" i="13"/>
  <c r="F4372" i="13"/>
  <c r="F4371" i="13"/>
  <c r="F4370" i="13"/>
  <c r="F4369" i="13"/>
  <c r="F4368" i="13"/>
  <c r="F4367" i="13"/>
  <c r="F4366" i="13"/>
  <c r="F4365" i="13"/>
  <c r="F4364" i="13"/>
  <c r="F4363" i="13"/>
  <c r="F4362" i="13"/>
  <c r="F4361" i="13"/>
  <c r="F4360" i="13"/>
  <c r="F4359" i="13"/>
  <c r="F4358" i="13"/>
  <c r="F4357" i="13"/>
  <c r="F4356" i="13"/>
  <c r="F4355" i="13"/>
  <c r="F4354" i="13"/>
  <c r="F4353" i="13"/>
  <c r="F4352" i="13"/>
  <c r="F4351" i="13"/>
  <c r="F4350" i="13"/>
  <c r="F4349" i="13"/>
  <c r="F4348" i="13"/>
  <c r="F4347" i="13"/>
  <c r="F4346" i="13"/>
  <c r="F4345" i="13"/>
  <c r="F4344" i="13"/>
  <c r="F4343" i="13"/>
  <c r="F4342" i="13"/>
  <c r="F4341" i="13"/>
  <c r="F4340" i="13"/>
  <c r="F4339" i="13"/>
  <c r="F4338" i="13"/>
  <c r="F4337" i="13"/>
  <c r="F4336" i="13"/>
  <c r="F4335" i="13"/>
  <c r="F4334" i="13"/>
  <c r="F4333" i="13"/>
  <c r="F4332" i="13"/>
  <c r="F4331" i="13"/>
  <c r="F4330" i="13"/>
  <c r="F4329" i="13"/>
  <c r="F4328" i="13"/>
  <c r="F4327" i="13"/>
  <c r="F4326" i="13"/>
  <c r="F4325" i="13"/>
  <c r="F4324" i="13"/>
  <c r="F4323" i="13"/>
  <c r="F4322" i="13"/>
  <c r="F4321" i="13"/>
  <c r="F4320" i="13"/>
  <c r="F4319" i="13"/>
  <c r="F4318" i="13"/>
  <c r="F4317" i="13"/>
  <c r="F4316" i="13"/>
  <c r="F4315" i="13"/>
  <c r="F4314" i="13"/>
  <c r="F4313" i="13"/>
  <c r="F4312" i="13"/>
  <c r="F4311" i="13"/>
  <c r="F4310" i="13"/>
  <c r="F4309" i="13"/>
  <c r="F4308" i="13"/>
  <c r="F4307" i="13"/>
  <c r="F4306" i="13"/>
  <c r="F4305" i="13"/>
  <c r="F4304" i="13"/>
  <c r="F4303" i="13"/>
  <c r="F4302" i="13"/>
  <c r="F4301" i="13"/>
  <c r="F4300" i="13"/>
  <c r="F4299" i="13"/>
  <c r="F4298" i="13"/>
  <c r="F4297" i="13"/>
  <c r="F4296" i="13"/>
  <c r="F4295" i="13"/>
  <c r="F4294" i="13"/>
  <c r="F4293" i="13"/>
  <c r="F4292" i="13"/>
  <c r="F4291" i="13"/>
  <c r="F4290" i="13"/>
  <c r="F4289" i="13"/>
  <c r="F4288" i="13"/>
  <c r="F4287" i="13"/>
  <c r="F4286" i="13"/>
  <c r="F4285" i="13"/>
  <c r="F4284" i="13"/>
  <c r="F4283" i="13"/>
  <c r="F4282" i="13"/>
  <c r="F4281" i="13"/>
  <c r="F4280" i="13"/>
  <c r="F4279" i="13"/>
  <c r="F4278" i="13"/>
  <c r="F4277" i="13"/>
  <c r="F4276" i="13"/>
  <c r="F4275" i="13"/>
  <c r="F4274" i="13"/>
  <c r="F4273" i="13"/>
  <c r="F4272" i="13"/>
  <c r="F4271" i="13"/>
  <c r="F4270" i="13"/>
  <c r="F4269" i="13"/>
  <c r="F4268" i="13"/>
  <c r="F4267" i="13"/>
  <c r="F4266" i="13"/>
  <c r="F4265" i="13"/>
  <c r="F4264" i="13"/>
  <c r="F4263" i="13"/>
  <c r="F4262" i="13"/>
  <c r="F4261" i="13"/>
  <c r="F4260" i="13"/>
  <c r="F4259" i="13"/>
  <c r="F4258" i="13"/>
  <c r="F4257" i="13"/>
  <c r="F4256" i="13"/>
  <c r="F4255" i="13"/>
  <c r="F4254" i="13"/>
  <c r="F4253" i="13"/>
  <c r="F4252" i="13"/>
  <c r="F4251" i="13"/>
  <c r="F4250" i="13"/>
  <c r="F4249" i="13"/>
  <c r="F4248" i="13"/>
  <c r="F4247" i="13"/>
  <c r="F4246" i="13"/>
  <c r="F4245" i="13"/>
  <c r="F4244" i="13"/>
  <c r="F4243" i="13"/>
  <c r="F4242" i="13"/>
  <c r="F4241" i="13"/>
  <c r="F4240" i="13"/>
  <c r="F4239" i="13"/>
  <c r="F4238" i="13"/>
  <c r="F4237" i="13"/>
  <c r="F4236" i="13"/>
  <c r="F4235" i="13"/>
  <c r="F4234" i="13"/>
  <c r="F4233" i="13"/>
  <c r="F4232" i="13"/>
  <c r="F4231" i="13"/>
  <c r="F4230" i="13"/>
  <c r="F4229" i="13"/>
  <c r="F4228" i="13"/>
  <c r="F4227" i="13"/>
  <c r="F4226" i="13"/>
  <c r="F4225" i="13"/>
  <c r="F4224" i="13"/>
  <c r="F4223" i="13"/>
  <c r="F4222" i="13"/>
  <c r="F4221" i="13"/>
  <c r="F4220" i="13"/>
  <c r="F4219" i="13"/>
  <c r="F4218" i="13"/>
  <c r="F4217" i="13"/>
  <c r="F4216" i="13"/>
  <c r="F4215" i="13"/>
  <c r="F4214" i="13"/>
  <c r="F4213" i="13"/>
  <c r="F4212" i="13"/>
  <c r="F4211" i="13"/>
  <c r="F4210" i="13"/>
  <c r="F4209" i="13"/>
  <c r="F4208" i="13"/>
  <c r="F4207" i="13"/>
  <c r="F4206" i="13"/>
  <c r="F4205" i="13"/>
  <c r="F4204" i="13"/>
  <c r="F4203" i="13"/>
  <c r="F4202" i="13"/>
  <c r="F4201" i="13"/>
  <c r="F4200" i="13"/>
  <c r="F4199" i="13"/>
  <c r="F4198" i="13"/>
  <c r="F4197" i="13"/>
  <c r="F4196" i="13"/>
  <c r="F4195" i="13"/>
  <c r="F4194" i="13"/>
  <c r="F4193" i="13"/>
  <c r="F4192" i="13"/>
  <c r="F4191" i="13"/>
  <c r="F4190" i="13"/>
  <c r="F4189" i="13"/>
  <c r="F4188" i="13"/>
  <c r="F4187" i="13"/>
  <c r="F4186" i="13"/>
  <c r="F4185" i="13"/>
  <c r="F4184" i="13"/>
  <c r="F4183" i="13"/>
  <c r="F4182" i="13"/>
  <c r="F4181" i="13"/>
  <c r="F4180" i="13"/>
  <c r="F4179" i="13"/>
  <c r="F4178" i="13"/>
  <c r="F4177" i="13"/>
  <c r="F4176" i="13"/>
  <c r="F4175" i="13"/>
  <c r="F4174" i="13"/>
  <c r="F4173" i="13"/>
  <c r="F4172" i="13"/>
  <c r="F4171" i="13"/>
  <c r="F4170" i="13"/>
  <c r="F4169" i="13"/>
  <c r="F4168" i="13"/>
  <c r="F4167" i="13"/>
  <c r="F4166" i="13"/>
  <c r="F4165" i="13"/>
  <c r="F4164" i="13"/>
  <c r="F4163" i="13"/>
  <c r="F4162" i="13"/>
  <c r="F4161" i="13"/>
  <c r="F4160" i="13"/>
  <c r="F4159" i="13"/>
  <c r="F4158" i="13"/>
  <c r="F4157" i="13"/>
  <c r="F4156" i="13"/>
  <c r="F4155" i="13"/>
  <c r="F4154" i="13"/>
  <c r="F4153" i="13"/>
  <c r="F4152" i="13"/>
  <c r="F4151" i="13"/>
  <c r="F4150" i="13"/>
  <c r="F4149" i="13"/>
  <c r="F4148" i="13"/>
  <c r="F4147" i="13"/>
  <c r="F4146" i="13"/>
  <c r="F4145" i="13"/>
  <c r="F4144" i="13"/>
  <c r="F4143" i="13"/>
  <c r="F4142" i="13"/>
  <c r="F4141" i="13"/>
  <c r="F4140" i="13"/>
  <c r="F4139" i="13"/>
  <c r="F4138" i="13"/>
  <c r="F4137" i="13"/>
  <c r="F4136" i="13"/>
  <c r="F4135" i="13"/>
  <c r="F4134" i="13"/>
  <c r="F4133" i="13"/>
  <c r="F4132" i="13"/>
  <c r="F4131" i="13"/>
  <c r="F4130" i="13"/>
  <c r="F4129" i="13"/>
  <c r="F4128" i="13"/>
  <c r="F4127" i="13"/>
  <c r="F4126" i="13"/>
  <c r="F4125" i="13"/>
  <c r="F4124" i="13"/>
  <c r="F4123" i="13"/>
  <c r="F4122" i="13"/>
  <c r="F4121" i="13"/>
  <c r="F4120" i="13"/>
  <c r="F4119" i="13"/>
  <c r="F4118" i="13"/>
  <c r="F4117" i="13"/>
  <c r="F4116" i="13"/>
  <c r="F4115" i="13"/>
  <c r="F4114" i="13"/>
  <c r="F4113" i="13"/>
  <c r="F4112" i="13"/>
  <c r="F4111" i="13"/>
  <c r="F4110" i="13"/>
  <c r="F4109" i="13"/>
  <c r="F4108" i="13"/>
  <c r="F4107" i="13"/>
  <c r="F4106" i="13"/>
  <c r="F4105" i="13"/>
  <c r="F4104" i="13"/>
  <c r="F4103" i="13"/>
  <c r="F4102" i="13"/>
  <c r="F4101" i="13"/>
  <c r="F4100" i="13"/>
  <c r="F4099" i="13"/>
  <c r="F4098" i="13"/>
  <c r="F4097" i="13"/>
  <c r="F4096" i="13"/>
  <c r="F4095" i="13"/>
  <c r="F4094" i="13"/>
  <c r="F4093" i="13"/>
  <c r="F4092" i="13"/>
  <c r="F4091" i="13"/>
  <c r="F4090" i="13"/>
  <c r="F4089" i="13"/>
  <c r="F4088" i="13"/>
  <c r="F4087" i="13"/>
  <c r="F4086" i="13"/>
  <c r="F4085" i="13"/>
  <c r="F4084" i="13"/>
  <c r="F4083" i="13"/>
  <c r="F4082" i="13"/>
  <c r="F4081" i="13"/>
  <c r="F4080" i="13"/>
  <c r="F4079" i="13"/>
  <c r="F4078" i="13"/>
  <c r="F4077" i="13"/>
  <c r="F4076" i="13"/>
  <c r="F4075" i="13"/>
  <c r="F4074" i="13"/>
  <c r="F4073" i="13"/>
  <c r="F4072" i="13"/>
  <c r="F4071" i="13"/>
  <c r="F4070" i="13"/>
  <c r="F4069" i="13"/>
  <c r="F4068" i="13"/>
  <c r="F4067" i="13"/>
  <c r="F4066" i="13"/>
  <c r="F4065" i="13"/>
  <c r="F4064" i="13"/>
  <c r="F4063" i="13"/>
  <c r="F4062" i="13"/>
  <c r="F4061" i="13"/>
  <c r="F4060" i="13"/>
  <c r="F4059" i="13"/>
  <c r="F4058" i="13"/>
  <c r="F4057" i="13"/>
  <c r="F4056" i="13"/>
  <c r="F4055" i="13"/>
  <c r="F4054" i="13"/>
  <c r="F4053" i="13"/>
  <c r="F4052" i="13"/>
  <c r="F4051" i="13"/>
  <c r="F4050" i="13"/>
  <c r="F4049" i="13"/>
  <c r="F4048" i="13"/>
  <c r="F4047" i="13"/>
  <c r="F4046" i="13"/>
  <c r="F4045" i="13"/>
  <c r="F4044" i="13"/>
  <c r="F4043" i="13"/>
  <c r="F4042" i="13"/>
  <c r="F4041" i="13"/>
  <c r="F4040" i="13"/>
  <c r="F4039" i="13"/>
  <c r="F4038" i="13"/>
  <c r="F4037" i="13"/>
  <c r="F4036" i="13"/>
  <c r="F4035" i="13"/>
  <c r="F4034" i="13"/>
  <c r="F4033" i="13"/>
  <c r="F4032" i="13"/>
  <c r="F4031" i="13"/>
  <c r="F4030" i="13"/>
  <c r="F4029" i="13"/>
  <c r="F4028" i="13"/>
  <c r="F4027" i="13"/>
  <c r="F4026" i="13"/>
  <c r="F4025" i="13"/>
  <c r="F4024" i="13"/>
  <c r="F4023" i="13"/>
  <c r="F4022" i="13"/>
  <c r="F4021" i="13"/>
  <c r="F4020" i="13"/>
  <c r="F4019" i="13"/>
  <c r="F4018" i="13"/>
  <c r="F4017" i="13"/>
  <c r="F4016" i="13"/>
  <c r="F4015" i="13"/>
  <c r="F4014" i="13"/>
  <c r="F4013" i="13"/>
  <c r="F4012" i="13"/>
  <c r="F4011" i="13"/>
  <c r="F4010" i="13"/>
  <c r="F4009" i="13"/>
  <c r="F4008" i="13"/>
  <c r="F4007" i="13"/>
  <c r="F4006" i="13"/>
  <c r="F4005" i="13"/>
  <c r="F4004" i="13"/>
  <c r="F4003" i="13"/>
  <c r="F4002" i="13"/>
  <c r="F4001" i="13"/>
  <c r="F4000" i="13"/>
  <c r="F3999" i="13"/>
  <c r="F3998" i="13"/>
  <c r="F3997" i="13"/>
  <c r="F3996" i="13"/>
  <c r="F3995" i="13"/>
  <c r="F3994" i="13"/>
  <c r="F3993" i="13"/>
  <c r="F3992" i="13"/>
  <c r="F3991" i="13"/>
  <c r="F3990" i="13"/>
  <c r="F3989" i="13"/>
  <c r="F3988" i="13"/>
  <c r="F3987" i="13"/>
  <c r="F3986" i="13"/>
  <c r="F3985" i="13"/>
  <c r="F3984" i="13"/>
  <c r="F3983" i="13"/>
  <c r="F3982" i="13"/>
  <c r="F3981" i="13"/>
  <c r="F3980" i="13"/>
  <c r="J564" i="8"/>
  <c r="D11" i="1"/>
  <c r="C11" i="1"/>
  <c r="B11" i="1"/>
  <c r="E11" i="1"/>
  <c r="E20" i="1"/>
  <c r="B44" i="2" l="1"/>
  <c r="B36" i="2"/>
  <c r="E36" i="2"/>
  <c r="E15" i="25" l="1"/>
  <c r="D15" i="25"/>
  <c r="J565" i="8"/>
  <c r="J566" i="8"/>
  <c r="J567" i="8"/>
  <c r="J568" i="8"/>
  <c r="J569" i="8"/>
  <c r="J570" i="8"/>
  <c r="J571" i="8"/>
  <c r="J572" i="8"/>
  <c r="J573" i="8"/>
  <c r="J574" i="8"/>
  <c r="J575" i="8"/>
  <c r="J576" i="8"/>
  <c r="J577" i="8"/>
  <c r="J578" i="8"/>
  <c r="J579" i="8"/>
  <c r="J580" i="8"/>
  <c r="J581" i="8"/>
  <c r="J582" i="8"/>
  <c r="J583" i="8"/>
  <c r="J584" i="8"/>
  <c r="J585" i="8"/>
  <c r="J586" i="8"/>
  <c r="J587" i="8"/>
  <c r="J588" i="8"/>
  <c r="J589" i="8"/>
  <c r="J590" i="8"/>
  <c r="J591" i="8"/>
  <c r="J592" i="8"/>
  <c r="J593" i="8"/>
  <c r="J594" i="8"/>
  <c r="J595" i="8"/>
  <c r="J596" i="8"/>
  <c r="J597" i="8"/>
  <c r="J598" i="8"/>
  <c r="J599" i="8"/>
  <c r="J600" i="8"/>
  <c r="J601" i="8"/>
  <c r="J602" i="8"/>
  <c r="J603" i="8"/>
  <c r="J604" i="8"/>
  <c r="J605" i="8"/>
  <c r="J606" i="8"/>
  <c r="J607" i="8"/>
  <c r="J608" i="8"/>
  <c r="J609" i="8"/>
  <c r="J610" i="8"/>
  <c r="J611" i="8"/>
  <c r="J612" i="8"/>
  <c r="J613" i="8"/>
  <c r="J614" i="8"/>
  <c r="J615" i="8"/>
  <c r="J616" i="8"/>
  <c r="J617" i="8"/>
  <c r="J618" i="8"/>
  <c r="J619" i="8"/>
  <c r="J620" i="8"/>
  <c r="J621" i="8"/>
  <c r="J622" i="8"/>
  <c r="J623" i="8"/>
  <c r="J624" i="8"/>
  <c r="J625" i="8"/>
  <c r="J626" i="8"/>
  <c r="J627" i="8"/>
  <c r="J628" i="8"/>
  <c r="J629" i="8"/>
  <c r="J630" i="8"/>
  <c r="J631" i="8"/>
  <c r="J632" i="8"/>
  <c r="J633" i="8"/>
  <c r="J634" i="8"/>
  <c r="J635" i="8"/>
  <c r="J636" i="8"/>
  <c r="J637" i="8"/>
  <c r="J638" i="8"/>
  <c r="J639" i="8"/>
  <c r="J640" i="8"/>
  <c r="J641" i="8"/>
  <c r="J642" i="8"/>
  <c r="J643" i="8"/>
  <c r="J644" i="8"/>
  <c r="J645" i="8"/>
  <c r="J646" i="8"/>
  <c r="J647" i="8"/>
  <c r="J648" i="8"/>
  <c r="J649" i="8"/>
  <c r="J650" i="8"/>
  <c r="J651" i="8"/>
  <c r="J652" i="8"/>
  <c r="J653" i="8"/>
  <c r="J654" i="8"/>
  <c r="J655" i="8"/>
  <c r="J656" i="8"/>
  <c r="J657" i="8"/>
  <c r="J658" i="8"/>
  <c r="J659" i="8"/>
  <c r="J660" i="8"/>
  <c r="J661" i="8"/>
  <c r="J662" i="8"/>
  <c r="J663" i="8"/>
  <c r="J664" i="8"/>
  <c r="J665" i="8"/>
  <c r="J666" i="8"/>
  <c r="J667" i="8"/>
  <c r="J668" i="8"/>
  <c r="J669" i="8"/>
  <c r="J670" i="8"/>
  <c r="J671" i="8"/>
  <c r="J672" i="8"/>
  <c r="J673" i="8"/>
  <c r="J674" i="8"/>
  <c r="J675" i="8"/>
  <c r="J676" i="8"/>
  <c r="J677" i="8"/>
  <c r="J678" i="8"/>
  <c r="J679" i="8"/>
  <c r="J680" i="8"/>
  <c r="J681" i="8"/>
  <c r="J682" i="8"/>
  <c r="J683" i="8"/>
  <c r="J684" i="8"/>
  <c r="J685" i="8"/>
  <c r="J686" i="8"/>
  <c r="J687" i="8"/>
  <c r="J688" i="8"/>
  <c r="J689" i="8"/>
  <c r="J690" i="8"/>
  <c r="J691" i="8"/>
  <c r="J692" i="8"/>
  <c r="J693" i="8"/>
  <c r="J694" i="8"/>
  <c r="J695" i="8"/>
  <c r="J696" i="8"/>
  <c r="J697" i="8"/>
  <c r="J698" i="8"/>
  <c r="J699" i="8"/>
  <c r="J700" i="8"/>
  <c r="J701" i="8"/>
  <c r="J702" i="8"/>
  <c r="J703" i="8"/>
  <c r="J704" i="8"/>
  <c r="J705" i="8"/>
  <c r="J706" i="8"/>
  <c r="J707" i="8"/>
  <c r="J708" i="8"/>
  <c r="J709" i="8"/>
  <c r="J710" i="8"/>
  <c r="J711" i="8"/>
  <c r="J712" i="8"/>
  <c r="J713" i="8"/>
  <c r="J714" i="8"/>
  <c r="J715" i="8"/>
  <c r="J716" i="8"/>
  <c r="J717" i="8"/>
  <c r="J718" i="8"/>
  <c r="J719" i="8"/>
  <c r="J720" i="8"/>
  <c r="J721" i="8"/>
  <c r="J722" i="8"/>
  <c r="J723" i="8"/>
  <c r="J724" i="8"/>
  <c r="J725" i="8"/>
  <c r="J726" i="8"/>
  <c r="J727" i="8"/>
  <c r="J728" i="8"/>
  <c r="J729" i="8"/>
  <c r="J730" i="8"/>
  <c r="J731" i="8"/>
  <c r="J732" i="8"/>
  <c r="J733" i="8"/>
  <c r="J734" i="8"/>
  <c r="J735" i="8"/>
  <c r="J736" i="8"/>
  <c r="J737" i="8"/>
  <c r="J738" i="8"/>
  <c r="J739" i="8"/>
  <c r="J740" i="8"/>
  <c r="J741" i="8"/>
  <c r="J742" i="8"/>
  <c r="J743" i="8"/>
  <c r="J744" i="8"/>
  <c r="J745" i="8"/>
  <c r="J746" i="8"/>
  <c r="J747" i="8"/>
  <c r="J748" i="8"/>
  <c r="J749" i="8"/>
  <c r="J750" i="8"/>
  <c r="J751" i="8"/>
  <c r="J752" i="8"/>
  <c r="J753" i="8"/>
  <c r="J754" i="8"/>
  <c r="J755" i="8"/>
  <c r="J756" i="8"/>
  <c r="J757" i="8"/>
  <c r="J758" i="8"/>
  <c r="J759" i="8"/>
  <c r="J760" i="8"/>
  <c r="J761" i="8"/>
  <c r="J762" i="8"/>
  <c r="J763" i="8"/>
  <c r="J764" i="8"/>
  <c r="J765" i="8"/>
  <c r="J766" i="8"/>
  <c r="J767" i="8"/>
  <c r="J768" i="8"/>
  <c r="J769" i="8"/>
  <c r="J770" i="8"/>
  <c r="J771" i="8"/>
  <c r="J772" i="8"/>
  <c r="J773" i="8"/>
  <c r="J774" i="8"/>
  <c r="J775" i="8"/>
  <c r="J776" i="8"/>
  <c r="J777" i="8"/>
  <c r="J778" i="8"/>
  <c r="J779" i="8"/>
  <c r="J780" i="8"/>
  <c r="J781" i="8"/>
  <c r="J782" i="8"/>
  <c r="J783" i="8"/>
  <c r="J784" i="8"/>
  <c r="J785" i="8"/>
  <c r="J786" i="8"/>
  <c r="J787" i="8"/>
  <c r="J788" i="8"/>
  <c r="J789" i="8"/>
  <c r="J790" i="8"/>
  <c r="J791" i="8"/>
  <c r="J792" i="8"/>
  <c r="J793" i="8"/>
  <c r="J794" i="8"/>
  <c r="J795" i="8"/>
  <c r="J796" i="8"/>
  <c r="J797" i="8"/>
  <c r="J798" i="8"/>
  <c r="J799" i="8"/>
  <c r="J800" i="8"/>
  <c r="J801" i="8"/>
  <c r="J802" i="8"/>
  <c r="J803" i="8"/>
  <c r="J804" i="8"/>
  <c r="J805" i="8"/>
  <c r="J806" i="8"/>
  <c r="J807" i="8"/>
  <c r="J808" i="8"/>
  <c r="J809" i="8"/>
  <c r="J810" i="8"/>
  <c r="J811" i="8"/>
  <c r="J812" i="8"/>
  <c r="J813" i="8"/>
  <c r="J814" i="8"/>
  <c r="J815" i="8"/>
  <c r="J816" i="8"/>
  <c r="J817" i="8"/>
  <c r="J818" i="8"/>
  <c r="J819" i="8"/>
  <c r="J820" i="8"/>
  <c r="J821" i="8"/>
  <c r="J822" i="8"/>
  <c r="J823" i="8"/>
  <c r="J824" i="8"/>
  <c r="J825" i="8"/>
  <c r="J826" i="8"/>
  <c r="J827" i="8"/>
  <c r="J828" i="8"/>
  <c r="J829" i="8"/>
  <c r="J830" i="8"/>
  <c r="J831" i="8"/>
  <c r="J832" i="8"/>
  <c r="J833" i="8"/>
  <c r="J834" i="8"/>
  <c r="J835" i="8"/>
  <c r="J836" i="8"/>
  <c r="J837" i="8"/>
  <c r="J838" i="8"/>
  <c r="J839" i="8"/>
  <c r="J840" i="8"/>
  <c r="J841" i="8"/>
  <c r="J842" i="8"/>
  <c r="J843" i="8"/>
  <c r="J844" i="8"/>
  <c r="J845" i="8"/>
  <c r="J846" i="8"/>
  <c r="J847" i="8"/>
  <c r="J848" i="8"/>
  <c r="J849" i="8"/>
  <c r="J850" i="8"/>
  <c r="J851" i="8"/>
  <c r="J852" i="8"/>
  <c r="J853" i="8"/>
  <c r="J854" i="8"/>
  <c r="J855" i="8"/>
  <c r="J856" i="8"/>
  <c r="J857" i="8"/>
  <c r="J858" i="8"/>
  <c r="J859" i="8"/>
  <c r="J860" i="8"/>
  <c r="J861" i="8"/>
  <c r="J862" i="8"/>
  <c r="J863" i="8"/>
  <c r="J864" i="8"/>
  <c r="J865" i="8"/>
  <c r="J866" i="8"/>
  <c r="J867" i="8"/>
  <c r="J868" i="8"/>
  <c r="J869" i="8"/>
  <c r="J870" i="8"/>
  <c r="J871" i="8"/>
  <c r="J872" i="8"/>
  <c r="J873" i="8"/>
  <c r="J874" i="8"/>
  <c r="J875" i="8"/>
  <c r="J876" i="8"/>
  <c r="J877" i="8"/>
  <c r="J878" i="8"/>
  <c r="J879" i="8"/>
  <c r="J880" i="8"/>
  <c r="J881" i="8"/>
  <c r="J882" i="8"/>
  <c r="J883" i="8"/>
  <c r="J884" i="8"/>
  <c r="J885" i="8"/>
  <c r="J886" i="8"/>
  <c r="J887" i="8"/>
  <c r="J888" i="8"/>
  <c r="J889" i="8"/>
  <c r="J890" i="8"/>
  <c r="J891" i="8"/>
  <c r="J892" i="8"/>
  <c r="J893" i="8"/>
  <c r="J894" i="8"/>
  <c r="J895" i="8"/>
  <c r="J896" i="8"/>
  <c r="J897" i="8"/>
  <c r="J898" i="8"/>
  <c r="J899" i="8"/>
  <c r="J900" i="8"/>
  <c r="J901" i="8"/>
  <c r="J902" i="8"/>
  <c r="J903" i="8"/>
  <c r="J904" i="8"/>
  <c r="J905" i="8"/>
  <c r="J906" i="8"/>
  <c r="J907" i="8"/>
  <c r="J908" i="8"/>
  <c r="J909" i="8"/>
  <c r="J910" i="8"/>
  <c r="J911" i="8"/>
  <c r="J912" i="8"/>
  <c r="J913" i="8"/>
  <c r="J914" i="8"/>
  <c r="J915" i="8"/>
  <c r="J916" i="8"/>
  <c r="J917" i="8"/>
  <c r="J918" i="8"/>
  <c r="J919" i="8"/>
  <c r="J920" i="8"/>
  <c r="J921" i="8"/>
  <c r="J922" i="8"/>
  <c r="J923" i="8"/>
  <c r="J924" i="8"/>
  <c r="J925" i="8"/>
  <c r="J926" i="8"/>
  <c r="J927" i="8"/>
  <c r="J928" i="8"/>
  <c r="J929" i="8"/>
  <c r="G25" i="25"/>
  <c r="G26" i="25"/>
  <c r="G27" i="25"/>
  <c r="G28" i="25"/>
  <c r="G29" i="25"/>
  <c r="G30" i="25"/>
  <c r="G31" i="25"/>
  <c r="G32" i="25"/>
  <c r="G33" i="25"/>
  <c r="G34" i="25"/>
  <c r="G35" i="25"/>
  <c r="G36" i="25"/>
  <c r="G37" i="25"/>
  <c r="G38" i="25"/>
  <c r="G39" i="25"/>
  <c r="G40" i="25"/>
  <c r="G41" i="25"/>
  <c r="G42" i="25"/>
  <c r="G43" i="25"/>
  <c r="G44" i="25"/>
  <c r="G45" i="25"/>
  <c r="G46" i="25"/>
  <c r="G47" i="25"/>
  <c r="G48" i="25"/>
  <c r="G49" i="25"/>
  <c r="G50" i="25"/>
  <c r="G51" i="25"/>
  <c r="G52" i="25"/>
  <c r="G53" i="25"/>
  <c r="G54" i="25"/>
  <c r="G55" i="25"/>
  <c r="G56" i="25"/>
  <c r="G57" i="25"/>
  <c r="G58" i="25"/>
  <c r="G59" i="25"/>
  <c r="G60" i="25"/>
  <c r="G61" i="25"/>
  <c r="G62" i="25"/>
  <c r="G63" i="25"/>
  <c r="G64" i="25"/>
  <c r="G481" i="25"/>
  <c r="G66" i="25"/>
  <c r="G67" i="25"/>
  <c r="G68" i="25"/>
  <c r="G69" i="25"/>
  <c r="G70" i="25"/>
  <c r="G71" i="25"/>
  <c r="G72" i="25"/>
  <c r="G73" i="25"/>
  <c r="G74" i="25"/>
  <c r="G75" i="25"/>
  <c r="G76" i="25"/>
  <c r="G77" i="25"/>
  <c r="G78" i="25"/>
  <c r="G79" i="25"/>
  <c r="G80" i="25"/>
  <c r="G81" i="25"/>
  <c r="G82" i="25"/>
  <c r="G83" i="25"/>
  <c r="G84" i="25"/>
  <c r="G85" i="25"/>
  <c r="G86" i="25"/>
  <c r="G87" i="25"/>
  <c r="G88" i="25"/>
  <c r="G89" i="25"/>
  <c r="G90" i="25"/>
  <c r="G91" i="25"/>
  <c r="G92" i="25"/>
  <c r="G93" i="25"/>
  <c r="G94" i="25"/>
  <c r="G95" i="25"/>
  <c r="G96" i="25"/>
  <c r="G97" i="25"/>
  <c r="G98" i="25"/>
  <c r="G99" i="25"/>
  <c r="G100" i="25"/>
  <c r="G101" i="25"/>
  <c r="G102" i="25"/>
  <c r="G103" i="25"/>
  <c r="G104" i="25"/>
  <c r="G105" i="25"/>
  <c r="G106" i="25"/>
  <c r="G107" i="25"/>
  <c r="G108" i="25"/>
  <c r="G109" i="25"/>
  <c r="G110" i="25"/>
  <c r="G111" i="25"/>
  <c r="G112" i="25"/>
  <c r="G113" i="25"/>
  <c r="G114" i="25"/>
  <c r="G115" i="25"/>
  <c r="G116" i="25"/>
  <c r="G117" i="25"/>
  <c r="G118" i="25"/>
  <c r="G119" i="25"/>
  <c r="G120" i="25"/>
  <c r="G121" i="25"/>
  <c r="G122" i="25"/>
  <c r="G123" i="25"/>
  <c r="G124" i="25"/>
  <c r="G125" i="25"/>
  <c r="G126" i="25"/>
  <c r="G127" i="25"/>
  <c r="G128" i="25"/>
  <c r="G129" i="25"/>
  <c r="G130" i="25"/>
  <c r="G131" i="25"/>
  <c r="G132" i="25"/>
  <c r="G133" i="25"/>
  <c r="G134" i="25"/>
  <c r="G135" i="25"/>
  <c r="G136" i="25"/>
  <c r="G137" i="25"/>
  <c r="G138" i="25"/>
  <c r="G139" i="25"/>
  <c r="G140" i="25"/>
  <c r="G141" i="25"/>
  <c r="G142" i="25"/>
  <c r="G143" i="25"/>
  <c r="G144" i="25"/>
  <c r="G145" i="25"/>
  <c r="G146" i="25"/>
  <c r="G316" i="25"/>
  <c r="G148" i="25"/>
  <c r="G149" i="25"/>
  <c r="G150" i="25"/>
  <c r="G151" i="25"/>
  <c r="G152" i="25"/>
  <c r="G153" i="25"/>
  <c r="G154" i="25"/>
  <c r="G155" i="25"/>
  <c r="G156" i="25"/>
  <c r="G157" i="25"/>
  <c r="G158" i="25"/>
  <c r="G159" i="25"/>
  <c r="G160" i="25"/>
  <c r="G161" i="25"/>
  <c r="G162" i="25"/>
  <c r="G163" i="25"/>
  <c r="G164" i="25"/>
  <c r="G165" i="25"/>
  <c r="G166" i="25"/>
  <c r="G167" i="25"/>
  <c r="G168" i="25"/>
  <c r="G169" i="25"/>
  <c r="G170" i="25"/>
  <c r="G171" i="25"/>
  <c r="G172" i="25"/>
  <c r="G173" i="25"/>
  <c r="G174" i="25"/>
  <c r="G175" i="25"/>
  <c r="G176" i="25"/>
  <c r="G177" i="25"/>
  <c r="G178" i="25"/>
  <c r="G179" i="25"/>
  <c r="G180" i="25"/>
  <c r="G181" i="25"/>
  <c r="G182" i="25"/>
  <c r="G183" i="25"/>
  <c r="G184" i="25"/>
  <c r="G185" i="25"/>
  <c r="G186" i="25"/>
  <c r="G187" i="25"/>
  <c r="G188" i="25"/>
  <c r="G189" i="25"/>
  <c r="G190" i="25"/>
  <c r="G191" i="25"/>
  <c r="G192" i="25"/>
  <c r="G193" i="25"/>
  <c r="G194" i="25"/>
  <c r="G195" i="25"/>
  <c r="G196" i="25"/>
  <c r="G197" i="25"/>
  <c r="G198" i="25"/>
  <c r="G199" i="25"/>
  <c r="G200" i="25"/>
  <c r="G201" i="25"/>
  <c r="G202" i="25"/>
  <c r="G203" i="25"/>
  <c r="G204" i="25"/>
  <c r="G205" i="25"/>
  <c r="G206" i="25"/>
  <c r="G207" i="25"/>
  <c r="G208" i="25"/>
  <c r="G209" i="25"/>
  <c r="G210" i="25"/>
  <c r="G211" i="25"/>
  <c r="G212" i="25"/>
  <c r="G213" i="25"/>
  <c r="G214" i="25"/>
  <c r="G215" i="25"/>
  <c r="G216" i="25"/>
  <c r="G217" i="25"/>
  <c r="G218" i="25"/>
  <c r="G219" i="25"/>
  <c r="G220" i="25"/>
  <c r="G221" i="25"/>
  <c r="G222" i="25"/>
  <c r="G223" i="25"/>
  <c r="G224" i="25"/>
  <c r="G225" i="25"/>
  <c r="G226" i="25"/>
  <c r="G227" i="25"/>
  <c r="G228" i="25"/>
  <c r="G229" i="25"/>
  <c r="G230" i="25"/>
  <c r="G331" i="25"/>
  <c r="G232" i="25"/>
  <c r="G233" i="25"/>
  <c r="G234" i="25"/>
  <c r="G235" i="25"/>
  <c r="G236" i="25"/>
  <c r="G237" i="25"/>
  <c r="G238" i="25"/>
  <c r="G239" i="25"/>
  <c r="G240" i="25"/>
  <c r="G241" i="25"/>
  <c r="G242" i="25"/>
  <c r="G243" i="25"/>
  <c r="G244" i="25"/>
  <c r="G245" i="25"/>
  <c r="G246" i="25"/>
  <c r="G247" i="25"/>
  <c r="G248" i="25"/>
  <c r="G249" i="25"/>
  <c r="G250" i="25"/>
  <c r="G251" i="25"/>
  <c r="G252" i="25"/>
  <c r="G253" i="25"/>
  <c r="G254" i="25"/>
  <c r="G255" i="25"/>
  <c r="G256" i="25"/>
  <c r="G257" i="25"/>
  <c r="G258" i="25"/>
  <c r="G259" i="25"/>
  <c r="G260" i="25"/>
  <c r="G261" i="25"/>
  <c r="G262" i="25"/>
  <c r="G263" i="25"/>
  <c r="G264" i="25"/>
  <c r="G265" i="25"/>
  <c r="G266" i="25"/>
  <c r="G267" i="25"/>
  <c r="G268" i="25"/>
  <c r="G269" i="25"/>
  <c r="G270" i="25"/>
  <c r="G271" i="25"/>
  <c r="G272" i="25"/>
  <c r="G273" i="25"/>
  <c r="G274" i="25"/>
  <c r="G275" i="25"/>
  <c r="G276" i="25"/>
  <c r="G277" i="25"/>
  <c r="G278" i="25"/>
  <c r="G279" i="25"/>
  <c r="G280" i="25"/>
  <c r="G281" i="25"/>
  <c r="G282" i="25"/>
  <c r="G283" i="25"/>
  <c r="G284" i="25"/>
  <c r="G285" i="25"/>
  <c r="G286" i="25"/>
  <c r="G287" i="25"/>
  <c r="G288" i="25"/>
  <c r="G289" i="25"/>
  <c r="G290" i="25"/>
  <c r="G291" i="25"/>
  <c r="G292" i="25"/>
  <c r="G293" i="25"/>
  <c r="G294" i="25"/>
  <c r="G295" i="25"/>
  <c r="G296" i="25"/>
  <c r="G297" i="25"/>
  <c r="G298" i="25"/>
  <c r="G299" i="25"/>
  <c r="G300" i="25"/>
  <c r="G301" i="25"/>
  <c r="G302" i="25"/>
  <c r="G303" i="25"/>
  <c r="G304" i="25"/>
  <c r="G305" i="25"/>
  <c r="G306" i="25"/>
  <c r="G307" i="25"/>
  <c r="G308" i="25"/>
  <c r="G309" i="25"/>
  <c r="G310" i="25"/>
  <c r="G311" i="25"/>
  <c r="G312" i="25"/>
  <c r="G313" i="25"/>
  <c r="G314" i="25"/>
  <c r="G315" i="25"/>
  <c r="G231" i="25"/>
  <c r="G317" i="25"/>
  <c r="G594" i="25"/>
  <c r="G319" i="25"/>
  <c r="G320" i="25"/>
  <c r="G321" i="25"/>
  <c r="G322" i="25"/>
  <c r="G323" i="25"/>
  <c r="G324" i="25"/>
  <c r="G325" i="25"/>
  <c r="G326" i="25"/>
  <c r="G327" i="25"/>
  <c r="G328" i="25"/>
  <c r="G329" i="25"/>
  <c r="G330" i="25"/>
  <c r="G147" i="25"/>
  <c r="G332" i="25"/>
  <c r="G333" i="25"/>
  <c r="G334" i="25"/>
  <c r="G335" i="25"/>
  <c r="G336" i="25"/>
  <c r="G337" i="25"/>
  <c r="G338" i="25"/>
  <c r="G339" i="25"/>
  <c r="G340" i="25"/>
  <c r="G341" i="25"/>
  <c r="G342" i="25"/>
  <c r="G343" i="25"/>
  <c r="G344" i="25"/>
  <c r="G345" i="25"/>
  <c r="G346" i="25"/>
  <c r="G347" i="25"/>
  <c r="G348" i="25"/>
  <c r="G349" i="25"/>
  <c r="G350" i="25"/>
  <c r="G351" i="25"/>
  <c r="G352" i="25"/>
  <c r="G353" i="25"/>
  <c r="G354" i="25"/>
  <c r="G355" i="25"/>
  <c r="G356" i="25"/>
  <c r="G357" i="25"/>
  <c r="G358" i="25"/>
  <c r="G359" i="25"/>
  <c r="G360" i="25"/>
  <c r="G361" i="25"/>
  <c r="G362" i="25"/>
  <c r="G363" i="25"/>
  <c r="G364" i="25"/>
  <c r="G365" i="25"/>
  <c r="G366" i="25"/>
  <c r="G367" i="25"/>
  <c r="G368" i="25"/>
  <c r="G65" i="25"/>
  <c r="G370" i="25"/>
  <c r="G371" i="25"/>
  <c r="G372" i="25"/>
  <c r="G373" i="25"/>
  <c r="G374" i="25"/>
  <c r="G375" i="25"/>
  <c r="G376" i="25"/>
  <c r="G377" i="25"/>
  <c r="G378" i="25"/>
  <c r="G379" i="25"/>
  <c r="G380" i="25"/>
  <c r="G381" i="25"/>
  <c r="G382" i="25"/>
  <c r="G383" i="25"/>
  <c r="G384" i="25"/>
  <c r="G385" i="25"/>
  <c r="G386" i="25"/>
  <c r="G387" i="25"/>
  <c r="G388" i="25"/>
  <c r="G389" i="25"/>
  <c r="G390" i="25"/>
  <c r="G391" i="25"/>
  <c r="G392" i="25"/>
  <c r="G393" i="25"/>
  <c r="G394" i="25"/>
  <c r="G395" i="25"/>
  <c r="G396" i="25"/>
  <c r="G397" i="25"/>
  <c r="G398" i="25"/>
  <c r="G399" i="25"/>
  <c r="G400" i="25"/>
  <c r="G401" i="25"/>
  <c r="G402" i="25"/>
  <c r="G403" i="25"/>
  <c r="G404" i="25"/>
  <c r="G405" i="25"/>
  <c r="G406" i="25"/>
  <c r="G407" i="25"/>
  <c r="G408" i="25"/>
  <c r="G409" i="25"/>
  <c r="G410" i="25"/>
  <c r="G411" i="25"/>
  <c r="G412" i="25"/>
  <c r="G413" i="25"/>
  <c r="G414" i="25"/>
  <c r="G415" i="25"/>
  <c r="G416" i="25"/>
  <c r="G417" i="25"/>
  <c r="G418" i="25"/>
  <c r="G419" i="25"/>
  <c r="G420" i="25"/>
  <c r="G421" i="25"/>
  <c r="G422" i="25"/>
  <c r="G423" i="25"/>
  <c r="G424" i="25"/>
  <c r="G425" i="25"/>
  <c r="G426" i="25"/>
  <c r="G427" i="25"/>
  <c r="G428" i="25"/>
  <c r="G429" i="25"/>
  <c r="G430" i="25"/>
  <c r="G431" i="25"/>
  <c r="G432" i="25"/>
  <c r="G433" i="25"/>
  <c r="G434" i="25"/>
  <c r="G435" i="25"/>
  <c r="G436" i="25"/>
  <c r="G437" i="25"/>
  <c r="G438" i="25"/>
  <c r="G439" i="25"/>
  <c r="G440" i="25"/>
  <c r="G441" i="25"/>
  <c r="G442" i="25"/>
  <c r="G443" i="25"/>
  <c r="G444" i="25"/>
  <c r="G445" i="25"/>
  <c r="G446" i="25"/>
  <c r="G447" i="25"/>
  <c r="G448" i="25"/>
  <c r="G449" i="25"/>
  <c r="G450" i="25"/>
  <c r="G451" i="25"/>
  <c r="G452" i="25"/>
  <c r="G453" i="25"/>
  <c r="G454" i="25"/>
  <c r="G455" i="25"/>
  <c r="G456" i="25"/>
  <c r="G457" i="25"/>
  <c r="G458" i="25"/>
  <c r="G459" i="25"/>
  <c r="G460" i="25"/>
  <c r="G461" i="25"/>
  <c r="G462" i="25"/>
  <c r="G463" i="25"/>
  <c r="G464" i="25"/>
  <c r="G465" i="25"/>
  <c r="G466" i="25"/>
  <c r="G467" i="25"/>
  <c r="G468" i="25"/>
  <c r="G469" i="25"/>
  <c r="G470" i="25"/>
  <c r="G471" i="25"/>
  <c r="G472" i="25"/>
  <c r="G473" i="25"/>
  <c r="G474" i="25"/>
  <c r="G475" i="25"/>
  <c r="G476" i="25"/>
  <c r="G477" i="25"/>
  <c r="G478" i="25"/>
  <c r="G479" i="25"/>
  <c r="G480" i="25"/>
  <c r="G318" i="25"/>
  <c r="G482" i="25"/>
  <c r="G483" i="25"/>
  <c r="G484" i="25"/>
  <c r="G485" i="25"/>
  <c r="G486" i="25"/>
  <c r="G487" i="25"/>
  <c r="G488" i="25"/>
  <c r="G489" i="25"/>
  <c r="G490" i="25"/>
  <c r="G491" i="25"/>
  <c r="G492" i="25"/>
  <c r="G493" i="25"/>
  <c r="G494" i="25"/>
  <c r="G495" i="25"/>
  <c r="G496" i="25"/>
  <c r="G497" i="25"/>
  <c r="G498" i="25"/>
  <c r="G499" i="25"/>
  <c r="G500" i="25"/>
  <c r="G501" i="25"/>
  <c r="G502" i="25"/>
  <c r="G503" i="25"/>
  <c r="G504" i="25"/>
  <c r="G505" i="25"/>
  <c r="G506" i="25"/>
  <c r="G507" i="25"/>
  <c r="G508" i="25"/>
  <c r="G509" i="25"/>
  <c r="G510" i="25"/>
  <c r="G511" i="25"/>
  <c r="G512" i="25"/>
  <c r="G513" i="25"/>
  <c r="G514" i="25"/>
  <c r="G515" i="25"/>
  <c r="G516" i="25"/>
  <c r="G517" i="25"/>
  <c r="G518" i="25"/>
  <c r="G519" i="25"/>
  <c r="G520" i="25"/>
  <c r="G521" i="25"/>
  <c r="G522" i="25"/>
  <c r="G523" i="25"/>
  <c r="G524" i="25"/>
  <c r="G525" i="25"/>
  <c r="G526" i="25"/>
  <c r="G527" i="25"/>
  <c r="G528" i="25"/>
  <c r="G529" i="25"/>
  <c r="G530" i="25"/>
  <c r="G531" i="25"/>
  <c r="G532" i="25"/>
  <c r="G533" i="25"/>
  <c r="G534" i="25"/>
  <c r="G535" i="25"/>
  <c r="G536" i="25"/>
  <c r="G537" i="25"/>
  <c r="G538" i="25"/>
  <c r="G539" i="25"/>
  <c r="G540" i="25"/>
  <c r="G541" i="25"/>
  <c r="G542" i="25"/>
  <c r="G543" i="25"/>
  <c r="G544" i="25"/>
  <c r="G545" i="25"/>
  <c r="G546" i="25"/>
  <c r="G547" i="25"/>
  <c r="G548" i="25"/>
  <c r="G549" i="25"/>
  <c r="G550" i="25"/>
  <c r="G551" i="25"/>
  <c r="G552" i="25"/>
  <c r="G553" i="25"/>
  <c r="G554" i="25"/>
  <c r="G555" i="25"/>
  <c r="G556" i="25"/>
  <c r="G557" i="25"/>
  <c r="G558" i="25"/>
  <c r="G559" i="25"/>
  <c r="G560" i="25"/>
  <c r="G561" i="25"/>
  <c r="G562" i="25"/>
  <c r="G563" i="25"/>
  <c r="G564" i="25"/>
  <c r="G565" i="25"/>
  <c r="G566" i="25"/>
  <c r="G567" i="25"/>
  <c r="G568" i="25"/>
  <c r="G569" i="25"/>
  <c r="G570" i="25"/>
  <c r="G571" i="25"/>
  <c r="G572" i="25"/>
  <c r="G573" i="25"/>
  <c r="G574" i="25"/>
  <c r="G575" i="25"/>
  <c r="G576" i="25"/>
  <c r="G577" i="25"/>
  <c r="G578" i="25"/>
  <c r="G579" i="25"/>
  <c r="G580" i="25"/>
  <c r="G581" i="25"/>
  <c r="G582" i="25"/>
  <c r="G583" i="25"/>
  <c r="G584" i="25"/>
  <c r="G585" i="25"/>
  <c r="G586" i="25"/>
  <c r="G587" i="25"/>
  <c r="G588" i="25"/>
  <c r="G589" i="25"/>
  <c r="G590" i="25"/>
  <c r="G591" i="25"/>
  <c r="G592" i="25"/>
  <c r="G593" i="25"/>
  <c r="G369" i="25"/>
  <c r="G595" i="25"/>
  <c r="G596" i="25"/>
  <c r="G597" i="25"/>
  <c r="G598" i="25"/>
  <c r="G599" i="25"/>
  <c r="G600" i="25"/>
  <c r="G601" i="25"/>
  <c r="G602" i="25"/>
  <c r="G603" i="25"/>
  <c r="G604" i="25"/>
  <c r="G605" i="25"/>
  <c r="G606" i="25"/>
  <c r="G607" i="25"/>
  <c r="G608" i="25"/>
  <c r="G609" i="25"/>
  <c r="G610" i="25"/>
  <c r="G611" i="25"/>
  <c r="G612" i="25"/>
  <c r="G613" i="25"/>
  <c r="G614" i="25"/>
  <c r="G615" i="25"/>
  <c r="G616" i="25"/>
  <c r="G617" i="25"/>
  <c r="G618" i="25"/>
  <c r="G619" i="25"/>
  <c r="G620" i="25"/>
  <c r="G621" i="25"/>
  <c r="G622" i="25"/>
  <c r="G623" i="25"/>
  <c r="G624" i="25"/>
  <c r="G625" i="25"/>
  <c r="G626" i="25"/>
  <c r="G627" i="25"/>
  <c r="G628" i="25"/>
  <c r="G629" i="25"/>
  <c r="G24" i="25"/>
  <c r="G3" i="1"/>
  <c r="E40" i="2" l="1"/>
  <c r="E44" i="2"/>
  <c r="D36" i="2"/>
  <c r="D40" i="2"/>
  <c r="D44" i="2"/>
  <c r="B3" i="1" l="1"/>
  <c r="C40" i="2"/>
  <c r="B39" i="2"/>
  <c r="B40" i="2" s="1"/>
  <c r="B48" i="2" s="1"/>
  <c r="O44" i="2"/>
  <c r="N44" i="2"/>
  <c r="M44" i="2"/>
  <c r="L44" i="2"/>
  <c r="K44" i="2"/>
  <c r="J44" i="2"/>
  <c r="I44" i="2"/>
  <c r="H44" i="2"/>
  <c r="G44" i="2"/>
  <c r="O40" i="2"/>
  <c r="N40" i="2"/>
  <c r="M40" i="2"/>
  <c r="L40" i="2"/>
  <c r="K40" i="2"/>
  <c r="J40" i="2"/>
  <c r="I40" i="2"/>
  <c r="H40" i="2"/>
  <c r="G40" i="2"/>
  <c r="O36" i="2"/>
  <c r="N36" i="2"/>
  <c r="M36" i="2"/>
  <c r="L36" i="2"/>
  <c r="K36" i="2"/>
  <c r="J36" i="2"/>
  <c r="I36" i="2"/>
  <c r="H36" i="2"/>
  <c r="G36" i="2"/>
  <c r="P40" i="2" l="1"/>
  <c r="P44" i="2"/>
  <c r="P36" i="2"/>
  <c r="B20" i="1" l="1"/>
  <c r="C18" i="1"/>
  <c r="C20" i="1" s="1"/>
  <c r="C44" i="2"/>
  <c r="C36" i="2"/>
  <c r="C28" i="2"/>
  <c r="D20" i="1"/>
  <c r="C48" i="2" l="1"/>
  <c r="D28" i="2" l="1"/>
  <c r="D48" i="2" s="1"/>
  <c r="E28" i="2" s="1"/>
  <c r="E48" i="2" s="1"/>
  <c r="F28" i="2" s="1"/>
  <c r="F48" i="2" s="1"/>
  <c r="P48" i="2" l="1"/>
  <c r="G48" i="2"/>
  <c r="H28" i="2" s="1"/>
  <c r="H48" i="2" s="1"/>
  <c r="I28" i="2" s="1"/>
  <c r="I48" i="2" s="1"/>
  <c r="J28" i="2" s="1"/>
  <c r="J48" i="2" s="1"/>
  <c r="K28" i="2" s="1"/>
  <c r="K48" i="2" s="1"/>
  <c r="L28" i="2" s="1"/>
  <c r="L48" i="2" s="1"/>
  <c r="M28" i="2" s="1"/>
  <c r="M48" i="2" s="1"/>
  <c r="N28" i="2" s="1"/>
  <c r="N48" i="2" s="1"/>
  <c r="O28" i="2" s="1"/>
  <c r="O48" i="2" s="1"/>
</calcChain>
</file>

<file path=xl/sharedStrings.xml><?xml version="1.0" encoding="utf-8"?>
<sst xmlns="http://schemas.openxmlformats.org/spreadsheetml/2006/main" count="92599" uniqueCount="10068">
  <si>
    <t>Mota-Engil Brasil</t>
  </si>
  <si>
    <t>Mota-Engil Macaé</t>
  </si>
  <si>
    <t>Consórcio VLT</t>
  </si>
  <si>
    <t>Consórcio Alsub</t>
  </si>
  <si>
    <t>Consórcio Malha de Gás</t>
  </si>
  <si>
    <t>Consórcio Gaslub</t>
  </si>
  <si>
    <t>Tracevia</t>
  </si>
  <si>
    <t>Total</t>
  </si>
  <si>
    <t>Financeiro</t>
  </si>
  <si>
    <t>Saldo inicial</t>
  </si>
  <si>
    <t>Recebimentos</t>
  </si>
  <si>
    <t>Fornecedores</t>
  </si>
  <si>
    <t>Pessoal</t>
  </si>
  <si>
    <t>Impostos</t>
  </si>
  <si>
    <t>Outros recebimentos</t>
  </si>
  <si>
    <t>Caixa operacional</t>
  </si>
  <si>
    <t>Novos financiamentos</t>
  </si>
  <si>
    <t>Pagamento financiamentos</t>
  </si>
  <si>
    <t>Caixa Financeira</t>
  </si>
  <si>
    <t>Aportes da LATAM</t>
  </si>
  <si>
    <t>Aportes para a MEFB</t>
  </si>
  <si>
    <t>Caixa investimento</t>
  </si>
  <si>
    <t>Caixa final</t>
  </si>
  <si>
    <t>Trimestre</t>
  </si>
  <si>
    <t xml:space="preserve"> 01/02/26 até 08/02/26</t>
  </si>
  <si>
    <t xml:space="preserve"> 09/02/26 até 15/02/26</t>
  </si>
  <si>
    <t xml:space="preserve"> 16/02/26 até 22/02/26</t>
  </si>
  <si>
    <t xml:space="preserve"> 23/02/26 até 28/02/26</t>
  </si>
  <si>
    <t>MEFB</t>
  </si>
  <si>
    <t>MEBR</t>
  </si>
  <si>
    <t>TSG concessionária</t>
  </si>
  <si>
    <t>TSG LATAM</t>
  </si>
  <si>
    <t>Valor Total</t>
  </si>
  <si>
    <t>REDUC</t>
  </si>
  <si>
    <t>Saldos bancário que não temos gestão:</t>
  </si>
  <si>
    <t>Símb.prtds.em aberto/comp</t>
  </si>
  <si>
    <t>Bloqueio pgto.</t>
  </si>
  <si>
    <t>Tipo de documento</t>
  </si>
  <si>
    <t>Nº documento</t>
  </si>
  <si>
    <t>Referência</t>
  </si>
  <si>
    <t>Moeda interna</t>
  </si>
  <si>
    <t>Fornecedor</t>
  </si>
  <si>
    <t>Nome Sede</t>
  </si>
  <si>
    <t>Montante em moeda interna</t>
  </si>
  <si>
    <t>Data do documento</t>
  </si>
  <si>
    <t>Data de lançamento</t>
  </si>
  <si>
    <t>Data do movimento</t>
  </si>
  <si>
    <t>Atribuição</t>
  </si>
  <si>
    <t>Texto</t>
  </si>
  <si>
    <t>Pagamentos</t>
  </si>
  <si>
    <t>Rubrica</t>
  </si>
  <si>
    <t/>
  </si>
  <si>
    <t>RE</t>
  </si>
  <si>
    <t>3600008056</t>
  </si>
  <si>
    <t>000000177-1</t>
  </si>
  <si>
    <t>BRL</t>
  </si>
  <si>
    <t>1204129</t>
  </si>
  <si>
    <t>35.510.946 THAMIRIS MORENO DE FIGUE</t>
  </si>
  <si>
    <t>Coordenação de Equipamento</t>
  </si>
  <si>
    <t>MANUTENCAO</t>
  </si>
  <si>
    <t>FORNECEDOR</t>
  </si>
  <si>
    <t>3600008041</t>
  </si>
  <si>
    <t>000023</t>
  </si>
  <si>
    <t>1202838</t>
  </si>
  <si>
    <t>60.838.595 ALEX GRACIANO BATISTA</t>
  </si>
  <si>
    <t>10258</t>
  </si>
  <si>
    <t>TALUDE SUL FASE II A</t>
  </si>
  <si>
    <t>OBRA 258</t>
  </si>
  <si>
    <t>3600007481</t>
  </si>
  <si>
    <t>000035</t>
  </si>
  <si>
    <t>1174085</t>
  </si>
  <si>
    <t>ANDREA CRISTINA RODRIGUES</t>
  </si>
  <si>
    <t>KR</t>
  </si>
  <si>
    <t>3500000001</t>
  </si>
  <si>
    <t>000000101</t>
  </si>
  <si>
    <t>1148517</t>
  </si>
  <si>
    <t>ANGELA GONTIJO ASSUNCAO PIMENTA</t>
  </si>
  <si>
    <t>20099</t>
  </si>
  <si>
    <t>ADMINISTRAÇÃO CENTRAL</t>
  </si>
  <si>
    <t>SEDE</t>
  </si>
  <si>
    <t>3600008138</t>
  </si>
  <si>
    <t>000680</t>
  </si>
  <si>
    <t>1148893</t>
  </si>
  <si>
    <t>BELO HORIZONTE ADMINISTRACAO DE HOT</t>
  </si>
  <si>
    <t>Departamento de Topografia</t>
  </si>
  <si>
    <t>KA</t>
  </si>
  <si>
    <t>3500001937</t>
  </si>
  <si>
    <t>FI 0191140767</t>
  </si>
  <si>
    <t>1171106</t>
  </si>
  <si>
    <t>BMP SOC DE CREDITO AO MICROEMPREEND</t>
  </si>
  <si>
    <t>40001</t>
  </si>
  <si>
    <t>RESULTADO FINANCEIRO</t>
  </si>
  <si>
    <t>CAP.GIRO BMP</t>
  </si>
  <si>
    <t>FINANCIAMENTO</t>
  </si>
  <si>
    <t>3500001939</t>
  </si>
  <si>
    <t>FI 0190780360</t>
  </si>
  <si>
    <t>3600007779</t>
  </si>
  <si>
    <t>000002832-0</t>
  </si>
  <si>
    <t>1146412</t>
  </si>
  <si>
    <t>BR SINALIZACAO EIRELI</t>
  </si>
  <si>
    <t>3600007737</t>
  </si>
  <si>
    <t>000001580-1</t>
  </si>
  <si>
    <t>1188347</t>
  </si>
  <si>
    <t>BR TRACTOR LOCACAO DE MAQUINAS PECA</t>
  </si>
  <si>
    <t>BRB BANCO DE BRASILIA</t>
  </si>
  <si>
    <t>PGTO. PARCIAL CAP. DE GIRO BRB</t>
  </si>
  <si>
    <t>CAP.GIRO BRB</t>
  </si>
  <si>
    <t>3600007756</t>
  </si>
  <si>
    <t>000009</t>
  </si>
  <si>
    <t>1163576</t>
  </si>
  <si>
    <t>CASA DAS BOBINAS COMERCIO VAREJISTA</t>
  </si>
  <si>
    <t>3600007832</t>
  </si>
  <si>
    <t>006329</t>
  </si>
  <si>
    <t>1148426</t>
  </si>
  <si>
    <t>CKALIBRI CALIBRACOES LTDA</t>
  </si>
  <si>
    <t>LABORATÓRIO CENTRAL</t>
  </si>
  <si>
    <t>3600007799</t>
  </si>
  <si>
    <t>000236772-1</t>
  </si>
  <si>
    <t>1145321</t>
  </si>
  <si>
    <t>COMERCIO E REPRESENTACOES DEL REY L</t>
  </si>
  <si>
    <t>3600007754</t>
  </si>
  <si>
    <t>000449353-1</t>
  </si>
  <si>
    <t>1182689</t>
  </si>
  <si>
    <t>COMPANHIA DE CIMENTO CAMPEAO ALVORA</t>
  </si>
  <si>
    <t>3600007755</t>
  </si>
  <si>
    <t>000449354-1</t>
  </si>
  <si>
    <t>DANIELLA CHRISTINA FRANCISCO RIBEIRO DA SILVA</t>
  </si>
  <si>
    <t>20001</t>
  </si>
  <si>
    <t>REEMBOLSO DE DESPESA</t>
  </si>
  <si>
    <t>OUTROS CUSTOS</t>
  </si>
  <si>
    <t>DELTA B COWORKING LTDA</t>
  </si>
  <si>
    <t>REGIONAL SÃO PAULO</t>
  </si>
  <si>
    <t>SEDE SP</t>
  </si>
  <si>
    <t>3600007753</t>
  </si>
  <si>
    <t>000025288-1</t>
  </si>
  <si>
    <t>1148719</t>
  </si>
  <si>
    <t>ELETRODUARTE LTDA</t>
  </si>
  <si>
    <t>ESTHER TUPY BERNARDINO</t>
  </si>
  <si>
    <t>TI</t>
  </si>
  <si>
    <t>3600007790</t>
  </si>
  <si>
    <t>000187</t>
  </si>
  <si>
    <t>1200888</t>
  </si>
  <si>
    <t>EXATA SERVICOS DIGITAIS E AFINS LTD</t>
  </si>
  <si>
    <t>CONCORRÊNCIA</t>
  </si>
  <si>
    <t>FABIO VIEIRA DE OLIVEIRA</t>
  </si>
  <si>
    <t>3500002217</t>
  </si>
  <si>
    <t>500039807</t>
  </si>
  <si>
    <t>1148413</t>
  </si>
  <si>
    <t>FAIRFAX BRASIL SEGUROS CORPORATIVOS</t>
  </si>
  <si>
    <t>OBRAS ENCERRADAS</t>
  </si>
  <si>
    <t>SEGURO</t>
  </si>
  <si>
    <t>FEDERACAO DAS UNIMEDS DA AMAZONIA</t>
  </si>
  <si>
    <t>Mãe Maria</t>
  </si>
  <si>
    <t>FGTS RESC</t>
  </si>
  <si>
    <t>FGTS</t>
  </si>
  <si>
    <t>IMPOSTO</t>
  </si>
  <si>
    <t>CM</t>
  </si>
  <si>
    <t>7100003125</t>
  </si>
  <si>
    <t>023136</t>
  </si>
  <si>
    <t>1201192</t>
  </si>
  <si>
    <t>FRAZILLIO SOLUCOES DE TECNOLOGIA LT</t>
  </si>
  <si>
    <t>TECNOLOGIA DE INFORMACÃO</t>
  </si>
  <si>
    <t>3600007795</t>
  </si>
  <si>
    <t>000229132-0</t>
  </si>
  <si>
    <t>1164497</t>
  </si>
  <si>
    <t>IMA EQUIP. DE PROTECAO INDIVIDUAL L</t>
  </si>
  <si>
    <t>3600007751</t>
  </si>
  <si>
    <t>000033</t>
  </si>
  <si>
    <t>1147501</t>
  </si>
  <si>
    <t>INSTRUTEC MANUTENCAO</t>
  </si>
  <si>
    <t>3600007929</t>
  </si>
  <si>
    <t>000011</t>
  </si>
  <si>
    <t>1194325</t>
  </si>
  <si>
    <t>INTELIVIX LTDA</t>
  </si>
  <si>
    <t>JURÍDICO</t>
  </si>
  <si>
    <t>JURIDICO</t>
  </si>
  <si>
    <t>IR APLICAÇÃO</t>
  </si>
  <si>
    <t>3600007819</t>
  </si>
  <si>
    <t>046317</t>
  </si>
  <si>
    <t>1145363</t>
  </si>
  <si>
    <t>JP PNEUS LTDA</t>
  </si>
  <si>
    <t>3600007789</t>
  </si>
  <si>
    <t>000025152-1</t>
  </si>
  <si>
    <t>1176160</t>
  </si>
  <si>
    <t>JR INDUSTRIA E COMERCIO DE CABOS</t>
  </si>
  <si>
    <t>3500000002</t>
  </si>
  <si>
    <t>000000008</t>
  </si>
  <si>
    <t>1197763</t>
  </si>
  <si>
    <t>JULIANO VITORINO DE MATOS</t>
  </si>
  <si>
    <t>DIRETORIA</t>
  </si>
  <si>
    <t>3600007415</t>
  </si>
  <si>
    <t>015183978-1</t>
  </si>
  <si>
    <t>1164722</t>
  </si>
  <si>
    <t>KALUNGA SA</t>
  </si>
  <si>
    <t>3600007870</t>
  </si>
  <si>
    <t>015265032-1</t>
  </si>
  <si>
    <t>3600007740</t>
  </si>
  <si>
    <t>000013</t>
  </si>
  <si>
    <t>1200112</t>
  </si>
  <si>
    <t>LM CONSULTORIA EMPRESARIAL LTDA</t>
  </si>
  <si>
    <t>Tunel Santos Guarujá</t>
  </si>
  <si>
    <t>3600007762</t>
  </si>
  <si>
    <t>000010259-1</t>
  </si>
  <si>
    <t>1202548</t>
  </si>
  <si>
    <t>LOC W&amp;C TRANSPORTES E LOCACOES LTDA</t>
  </si>
  <si>
    <t>Gestão de Equipamento</t>
  </si>
  <si>
    <t>3600007896</t>
  </si>
  <si>
    <t>000002</t>
  </si>
  <si>
    <t>3600007836</t>
  </si>
  <si>
    <t>000516</t>
  </si>
  <si>
    <t>1180440</t>
  </si>
  <si>
    <t>LORENA CAROLINA SENA 11453592644</t>
  </si>
  <si>
    <t>3600007837</t>
  </si>
  <si>
    <t>000518</t>
  </si>
  <si>
    <t>3600007700</t>
  </si>
  <si>
    <t>000015570-1</t>
  </si>
  <si>
    <t>1184027</t>
  </si>
  <si>
    <t>LUHMA PECAS DIESEL LTDA</t>
  </si>
  <si>
    <t>LUIZ GUSTAVO PINTO DE OLIVEIRA</t>
  </si>
  <si>
    <t>SEDE RJ</t>
  </si>
  <si>
    <t>3600007778</t>
  </si>
  <si>
    <t>000006758-1</t>
  </si>
  <si>
    <t>1149236</t>
  </si>
  <si>
    <t>MADEX MADEIRAS E COMPENSADOS LTDA</t>
  </si>
  <si>
    <t>3500000000</t>
  </si>
  <si>
    <t>1148516</t>
  </si>
  <si>
    <t>MARIA HELENA RENNO DE ASSUNCAO</t>
  </si>
  <si>
    <t>3600007822</t>
  </si>
  <si>
    <t>009294</t>
  </si>
  <si>
    <t>1172523</t>
  </si>
  <si>
    <t>METROGERAIS METROLOGIA E ASSIST.</t>
  </si>
  <si>
    <t>3600007823</t>
  </si>
  <si>
    <t>009295</t>
  </si>
  <si>
    <t>3600007797</t>
  </si>
  <si>
    <t>000022322-1</t>
  </si>
  <si>
    <t>1179744</t>
  </si>
  <si>
    <t>MUCURI PECAS DIESEL DISTRIBUIDORA L</t>
  </si>
  <si>
    <t>3600007796</t>
  </si>
  <si>
    <t>000272388-1</t>
  </si>
  <si>
    <t>1148478</t>
  </si>
  <si>
    <t>NM INDUSTRIA E SUPRIMENTOS INDUSTRI</t>
  </si>
  <si>
    <t>3600007794</t>
  </si>
  <si>
    <t>000204</t>
  </si>
  <si>
    <t>1197758</t>
  </si>
  <si>
    <t>OTANIEL G. RODRIGUES LTDA</t>
  </si>
  <si>
    <t>RESCISAO</t>
  </si>
  <si>
    <t>SALARIOS</t>
  </si>
  <si>
    <t>3600007830</t>
  </si>
  <si>
    <t>002413</t>
  </si>
  <si>
    <t>1149396</t>
  </si>
  <si>
    <t>RUBFER LOC DE MAQ E SERV EIRELI</t>
  </si>
  <si>
    <t>3600008003</t>
  </si>
  <si>
    <t>000001</t>
  </si>
  <si>
    <t>1145324</t>
  </si>
  <si>
    <t>SINAL SEG LTDA</t>
  </si>
  <si>
    <t>3600007826</t>
  </si>
  <si>
    <t>000003</t>
  </si>
  <si>
    <t>3600007827</t>
  </si>
  <si>
    <t>000005</t>
  </si>
  <si>
    <t>3600007954</t>
  </si>
  <si>
    <t>000004</t>
  </si>
  <si>
    <t>3600007752</t>
  </si>
  <si>
    <t>000037467-1</t>
  </si>
  <si>
    <t>1163780</t>
  </si>
  <si>
    <t>SUPERMERCADO AZEVEDO &amp; COTA LTDA</t>
  </si>
  <si>
    <t>3600007674</t>
  </si>
  <si>
    <t>000037466-1</t>
  </si>
  <si>
    <t>3600007760</t>
  </si>
  <si>
    <t>000017586</t>
  </si>
  <si>
    <t>1148336</t>
  </si>
  <si>
    <t>SUPORTE EQUIPAMENTOS LTDA</t>
  </si>
  <si>
    <t>3600007776</t>
  </si>
  <si>
    <t>001063</t>
  </si>
  <si>
    <t>1163368</t>
  </si>
  <si>
    <t>SUPPLY FINANCE DO BRASIL HOLDING LT</t>
  </si>
  <si>
    <t>SUPRIMENTOS</t>
  </si>
  <si>
    <t>TARIFAS BANCARIAS</t>
  </si>
  <si>
    <t>7100003112</t>
  </si>
  <si>
    <t>036847333</t>
  </si>
  <si>
    <t>1145360</t>
  </si>
  <si>
    <t>TOKIO MARINE SEGURADORA SA</t>
  </si>
  <si>
    <t>3600007786</t>
  </si>
  <si>
    <t>000010923-1</t>
  </si>
  <si>
    <t>1148484</t>
  </si>
  <si>
    <t>UNIVERSAL TACOGRAFOS LTDA</t>
  </si>
  <si>
    <t>3600007824</t>
  </si>
  <si>
    <t>000199</t>
  </si>
  <si>
    <t>UPSTAR AVIATION</t>
  </si>
  <si>
    <t>3600008137</t>
  </si>
  <si>
    <t>309958</t>
  </si>
  <si>
    <t>1174126</t>
  </si>
  <si>
    <t>VAGAS TECNOLOGIA DE SOFTWARE LTDA</t>
  </si>
  <si>
    <t>RECURSOS HUMANOS</t>
  </si>
  <si>
    <t>3600007788</t>
  </si>
  <si>
    <t>000977</t>
  </si>
  <si>
    <t>1202073</t>
  </si>
  <si>
    <t>WSB ADVISORS S.A.</t>
  </si>
  <si>
    <t>EPRD Marlim</t>
  </si>
  <si>
    <t>OBRA 257</t>
  </si>
  <si>
    <t>3600007749</t>
  </si>
  <si>
    <t>000173291-1</t>
  </si>
  <si>
    <t>1164301</t>
  </si>
  <si>
    <t>YPIRANGA FILTROS ELETROPECAS LTDA</t>
  </si>
  <si>
    <t>3600007785</t>
  </si>
  <si>
    <t>000173376-1</t>
  </si>
  <si>
    <t>3500002823</t>
  </si>
  <si>
    <t>001523552</t>
  </si>
  <si>
    <t>1184794</t>
  </si>
  <si>
    <t>ADMINISTRADORA DE CONDOMINIOS OPALA</t>
  </si>
  <si>
    <t>3600007850</t>
  </si>
  <si>
    <t>000002839-0</t>
  </si>
  <si>
    <t>CAMBIO BS2</t>
  </si>
  <si>
    <t>TARIFA ABERTURA BCG</t>
  </si>
  <si>
    <t>3500002875</t>
  </si>
  <si>
    <t>340949374</t>
  </si>
  <si>
    <t>1145259</t>
  </si>
  <si>
    <t>CEMIG DISTRIBUICAO S.A</t>
  </si>
  <si>
    <t>3500002876</t>
  </si>
  <si>
    <t>036818273</t>
  </si>
  <si>
    <t>1148900</t>
  </si>
  <si>
    <t>CONDOMINIO ED RESIDENCIAL SANTIAGO</t>
  </si>
  <si>
    <t>3500002877</t>
  </si>
  <si>
    <t>000911887</t>
  </si>
  <si>
    <t>1201478</t>
  </si>
  <si>
    <t>CONDOMINIO ROCHAVERA CORPORATE TOWE</t>
  </si>
  <si>
    <t>CONSORCIO ALSUB</t>
  </si>
  <si>
    <t>10243</t>
  </si>
  <si>
    <t>REMESSA DE CAIXA</t>
  </si>
  <si>
    <t>ALSUB</t>
  </si>
  <si>
    <t>3600007761</t>
  </si>
  <si>
    <t>000013398-1</t>
  </si>
  <si>
    <t>1148685</t>
  </si>
  <si>
    <t>CONSTRU MAIS MATERIAIS DE CONSTRUCA</t>
  </si>
  <si>
    <t>3600007806</t>
  </si>
  <si>
    <t>000013397-1</t>
  </si>
  <si>
    <t>3600007847</t>
  </si>
  <si>
    <t>000013396-1</t>
  </si>
  <si>
    <t>3600007995</t>
  </si>
  <si>
    <t>000010</t>
  </si>
  <si>
    <t>1203460</t>
  </si>
  <si>
    <t>CPE COMERCIO DE EQUIPAMENTOS TOPOGR</t>
  </si>
  <si>
    <t>CRISTOFER AZEREDO MONTEIRO</t>
  </si>
  <si>
    <t>3600008091</t>
  </si>
  <si>
    <t>000010136-1</t>
  </si>
  <si>
    <t>1148865</t>
  </si>
  <si>
    <t>CRS DISTRIBUIDORA DE PRODUTOS DE LI</t>
  </si>
  <si>
    <t>ECONET PUBLICACOES PERIOD LTDA</t>
  </si>
  <si>
    <t>SERVIÇOS DE CONTABILIDADE E CONTROLE DE</t>
  </si>
  <si>
    <t>3600008132</t>
  </si>
  <si>
    <t>000065</t>
  </si>
  <si>
    <t>1163934</t>
  </si>
  <si>
    <t>FBA CONSULTORIA LTDA</t>
  </si>
  <si>
    <t>REGIONAL RIO</t>
  </si>
  <si>
    <t>FÉRIAS</t>
  </si>
  <si>
    <t>3500000004</t>
  </si>
  <si>
    <t>000010456</t>
  </si>
  <si>
    <t>1148132</t>
  </si>
  <si>
    <t>FUNDACAO SISTEL DE SEGURIDADE SOCIA</t>
  </si>
  <si>
    <t>3500000005</t>
  </si>
  <si>
    <t>000000011</t>
  </si>
  <si>
    <t>BOT ALBACORA</t>
  </si>
  <si>
    <t>3600007354</t>
  </si>
  <si>
    <t>000001241</t>
  </si>
  <si>
    <t>1148367</t>
  </si>
  <si>
    <t>GEM TRANSPORTES E LOCACAO DE VEICUL</t>
  </si>
  <si>
    <t>3600008073</t>
  </si>
  <si>
    <t>000024</t>
  </si>
  <si>
    <t>1193860</t>
  </si>
  <si>
    <t>I E C MARINHO PLANEJAMENTOS</t>
  </si>
  <si>
    <t>3600007381</t>
  </si>
  <si>
    <t>000435</t>
  </si>
  <si>
    <t>1201075</t>
  </si>
  <si>
    <t>IMTRAFF - CONSULTORIA E PROJETOS DE</t>
  </si>
  <si>
    <t>Lotes 4 e 5 do Paraná</t>
  </si>
  <si>
    <t>IOF</t>
  </si>
  <si>
    <t>3600007948</t>
  </si>
  <si>
    <t>000416</t>
  </si>
  <si>
    <t>1197888</t>
  </si>
  <si>
    <t>IPATINGA MANUTENCAO E LOCADORA DE</t>
  </si>
  <si>
    <t>3500000006</t>
  </si>
  <si>
    <t>000000006</t>
  </si>
  <si>
    <t>1200588</t>
  </si>
  <si>
    <t>KINEA RENDA IMOBILIARIA FUNDO DE</t>
  </si>
  <si>
    <t>3500000007</t>
  </si>
  <si>
    <t>000000007</t>
  </si>
  <si>
    <t>3500002885</t>
  </si>
  <si>
    <t>067042918</t>
  </si>
  <si>
    <t>1148678</t>
  </si>
  <si>
    <t>LIGHT SERVICOS DE ELETRICIDADE AS</t>
  </si>
  <si>
    <t>3600007955</t>
  </si>
  <si>
    <t>000995539</t>
  </si>
  <si>
    <t>1145480</t>
  </si>
  <si>
    <t>LOCALIZA RENT A CAR SA</t>
  </si>
  <si>
    <t>3600007956</t>
  </si>
  <si>
    <t>000397739</t>
  </si>
  <si>
    <t>3600007957</t>
  </si>
  <si>
    <t>000995534</t>
  </si>
  <si>
    <t>3600007958</t>
  </si>
  <si>
    <t>000995531</t>
  </si>
  <si>
    <t>3600007959</t>
  </si>
  <si>
    <t>000995538</t>
  </si>
  <si>
    <t>3600007960</t>
  </si>
  <si>
    <t>000995537</t>
  </si>
  <si>
    <t>3600007961</t>
  </si>
  <si>
    <t>000995532</t>
  </si>
  <si>
    <t>3600007962</t>
  </si>
  <si>
    <t>000995535</t>
  </si>
  <si>
    <t>3600007963</t>
  </si>
  <si>
    <t>000995530</t>
  </si>
  <si>
    <t>3600007964</t>
  </si>
  <si>
    <t>000995533</t>
  </si>
  <si>
    <t>3600007965</t>
  </si>
  <si>
    <t>000995536</t>
  </si>
  <si>
    <t>3600007848</t>
  </si>
  <si>
    <t>000015636-1</t>
  </si>
  <si>
    <t>3600007849</t>
  </si>
  <si>
    <t>000015635-1</t>
  </si>
  <si>
    <t>3600007831</t>
  </si>
  <si>
    <t>006184</t>
  </si>
  <si>
    <t>1148731</t>
  </si>
  <si>
    <t>LUIS FELIPE EBOLI IABRUDI EPP</t>
  </si>
  <si>
    <t>3600008078</t>
  </si>
  <si>
    <t>000962</t>
  </si>
  <si>
    <t>1196037</t>
  </si>
  <si>
    <t>M. DA SILVA CALDEIRA SERVICOS DE LA</t>
  </si>
  <si>
    <t>3600008116</t>
  </si>
  <si>
    <t>144951</t>
  </si>
  <si>
    <t>1145289</t>
  </si>
  <si>
    <t>MAAC TRAVEL CORPORATE LTDA</t>
  </si>
  <si>
    <t>3600008117</t>
  </si>
  <si>
    <t>000972</t>
  </si>
  <si>
    <t>Manutenção de Equipamento</t>
  </si>
  <si>
    <t>3600008118</t>
  </si>
  <si>
    <t>144950</t>
  </si>
  <si>
    <t>3600008119</t>
  </si>
  <si>
    <t>000934</t>
  </si>
  <si>
    <t>3600008131</t>
  </si>
  <si>
    <t>000036</t>
  </si>
  <si>
    <t>1175655</t>
  </si>
  <si>
    <t>MG O&amp;G SOLUTIONS CONSULTORIA LTDA</t>
  </si>
  <si>
    <t>3600007988</t>
  </si>
  <si>
    <t>000037711-7</t>
  </si>
  <si>
    <t>1199764</t>
  </si>
  <si>
    <t>MINAS FERRAMENTAS LTDA</t>
  </si>
  <si>
    <t>3600007260</t>
  </si>
  <si>
    <t>000035692-7</t>
  </si>
  <si>
    <t>3600007787</t>
  </si>
  <si>
    <t>000037578-7</t>
  </si>
  <si>
    <t>3600007841</t>
  </si>
  <si>
    <t>000002383-3</t>
  </si>
  <si>
    <t>1148771</t>
  </si>
  <si>
    <t>MOTTA DISTRIBUIDORA LTDA</t>
  </si>
  <si>
    <t>3600007843</t>
  </si>
  <si>
    <t>000002384-3</t>
  </si>
  <si>
    <t>3600008128</t>
  </si>
  <si>
    <t>000131945</t>
  </si>
  <si>
    <t>1148749</t>
  </si>
  <si>
    <t>MUNDIVOX COMUNICACOES LTDA</t>
  </si>
  <si>
    <t>3600008129</t>
  </si>
  <si>
    <t>000203706</t>
  </si>
  <si>
    <t>1187089</t>
  </si>
  <si>
    <t>MUNDIVOX NETWORKS LTDA</t>
  </si>
  <si>
    <t>3600008140</t>
  </si>
  <si>
    <t>000202380</t>
  </si>
  <si>
    <t>3600007384</t>
  </si>
  <si>
    <t>000102025</t>
  </si>
  <si>
    <t>1191447</t>
  </si>
  <si>
    <t>NOVO NORTE ENGENHARIA E LOCACAO</t>
  </si>
  <si>
    <t>3600007430</t>
  </si>
  <si>
    <t>000016793</t>
  </si>
  <si>
    <t>1148666</t>
  </si>
  <si>
    <t>OPUS LOCACOES E CONSTRUCOES</t>
  </si>
  <si>
    <t>3600007777</t>
  </si>
  <si>
    <t>000000598-1</t>
  </si>
  <si>
    <t>1199763</t>
  </si>
  <si>
    <t>PANIFICADORA E LANCHONETE KATHUTA L</t>
  </si>
  <si>
    <t>3600008139</t>
  </si>
  <si>
    <t>000037</t>
  </si>
  <si>
    <t>1145540</t>
  </si>
  <si>
    <t>PERSONAE BUSINESS INTELIGENCE LTDA</t>
  </si>
  <si>
    <t>3600008141</t>
  </si>
  <si>
    <t>3600008142</t>
  </si>
  <si>
    <t>000018</t>
  </si>
  <si>
    <t>3600007845</t>
  </si>
  <si>
    <t>005150125-1</t>
  </si>
  <si>
    <t>1164471</t>
  </si>
  <si>
    <t>PORT DISTRIBUIDORA DE INFORMATICA</t>
  </si>
  <si>
    <t>3600008134</t>
  </si>
  <si>
    <t>001116</t>
  </si>
  <si>
    <t>1171379</t>
  </si>
  <si>
    <t>PROSERVICE LTDA</t>
  </si>
  <si>
    <t>3600008101</t>
  </si>
  <si>
    <t>000027</t>
  </si>
  <si>
    <t>1146868</t>
  </si>
  <si>
    <t>QUEIROZ &amp; GOMES MANUTENCAO DE SOFTW</t>
  </si>
  <si>
    <t>3600008102</t>
  </si>
  <si>
    <t>000028</t>
  </si>
  <si>
    <t>RIO CARD</t>
  </si>
  <si>
    <t>VALE TRANSPORTE</t>
  </si>
  <si>
    <t>3600007775</t>
  </si>
  <si>
    <t>000044</t>
  </si>
  <si>
    <t>1183753</t>
  </si>
  <si>
    <t>SARNO LTDA</t>
  </si>
  <si>
    <t>3500000003</t>
  </si>
  <si>
    <t>000000021</t>
  </si>
  <si>
    <t>1176815</t>
  </si>
  <si>
    <t>SILVIA SEVERO BUARQUE DE HOLLANDA</t>
  </si>
  <si>
    <t>3500002811</t>
  </si>
  <si>
    <t>10777.</t>
  </si>
  <si>
    <t>1148288</t>
  </si>
  <si>
    <t>SUL AMERICA ENGENHARIA LTDA</t>
  </si>
  <si>
    <t>3600007868</t>
  </si>
  <si>
    <t>000037529-1</t>
  </si>
  <si>
    <t>3600007355</t>
  </si>
  <si>
    <t>000000555</t>
  </si>
  <si>
    <t>1149074</t>
  </si>
  <si>
    <t>TECCHIO TERRAPLENAGEM E COMERCIO DE</t>
  </si>
  <si>
    <t>3600007356</t>
  </si>
  <si>
    <t>000000064</t>
  </si>
  <si>
    <t>3600007351</t>
  </si>
  <si>
    <t>000008070</t>
  </si>
  <si>
    <t>1197922</t>
  </si>
  <si>
    <t>TERRA MAQUINAS EQUIPAMENTOS E CONST</t>
  </si>
  <si>
    <t>3600007352</t>
  </si>
  <si>
    <t>000018964</t>
  </si>
  <si>
    <t>1164606</t>
  </si>
  <si>
    <t>UNIAO COMERCIAL BARAO S/A</t>
  </si>
  <si>
    <t>3600007994</t>
  </si>
  <si>
    <t>000025155-1</t>
  </si>
  <si>
    <t>1148144</t>
  </si>
  <si>
    <t>XTREME EQUIPAMENTOS DE SEGURANCA LT</t>
  </si>
  <si>
    <t>3500002879</t>
  </si>
  <si>
    <t>2025111858</t>
  </si>
  <si>
    <t>1002355</t>
  </si>
  <si>
    <t>AMT CONSULTING SA</t>
  </si>
  <si>
    <t>3600008099</t>
  </si>
  <si>
    <t>1171952</t>
  </si>
  <si>
    <t>ARAUJO COSTA SOCIEDADE DE ADVOGADOS</t>
  </si>
  <si>
    <t>3600008146</t>
  </si>
  <si>
    <t>029334</t>
  </si>
  <si>
    <t>1147068</t>
  </si>
  <si>
    <t>AURUM SOFTWARE LTDA</t>
  </si>
  <si>
    <t>CARTORIO</t>
  </si>
  <si>
    <t>3500002878</t>
  </si>
  <si>
    <t>336519436</t>
  </si>
  <si>
    <t>3500002900</t>
  </si>
  <si>
    <t>126971177</t>
  </si>
  <si>
    <t>1145195</t>
  </si>
  <si>
    <t>CIA SANEAMENTO BASICO ESTADO SP</t>
  </si>
  <si>
    <t>3600008191</t>
  </si>
  <si>
    <t>002296</t>
  </si>
  <si>
    <t>1193949</t>
  </si>
  <si>
    <t>DBR ENERGIES S/A</t>
  </si>
  <si>
    <t>3600008192</t>
  </si>
  <si>
    <t>002331</t>
  </si>
  <si>
    <t>DEIBIT SANTOS DE OLIVEIRA</t>
  </si>
  <si>
    <t>3500002899</t>
  </si>
  <si>
    <t>022982650</t>
  </si>
  <si>
    <t>1148001</t>
  </si>
  <si>
    <t>ELETROPAULO METROPOLITANA ELETRICID</t>
  </si>
  <si>
    <t>3600008204</t>
  </si>
  <si>
    <t>000141</t>
  </si>
  <si>
    <t>1194026</t>
  </si>
  <si>
    <t>FELK E ATIVA SERVICOS E CONSULTORIA</t>
  </si>
  <si>
    <t>GABRIEL ALVES AREDES MORAES</t>
  </si>
  <si>
    <t>3600008115</t>
  </si>
  <si>
    <t>001006</t>
  </si>
  <si>
    <t>1148119</t>
  </si>
  <si>
    <t>GOSAFE BRAZIL SOLUCOES EM TRANSPORT</t>
  </si>
  <si>
    <t>3600007944</t>
  </si>
  <si>
    <t>077124</t>
  </si>
  <si>
    <t>1149472</t>
  </si>
  <si>
    <t>ICTS GLOBAL DO BRASIL LTDA</t>
  </si>
  <si>
    <t>COMITÉ DE ÉTICA E COMPLIANCE</t>
  </si>
  <si>
    <t>IOF AMT</t>
  </si>
  <si>
    <t>IOF REMESSA</t>
  </si>
  <si>
    <t>IR CAMBIO AMT CONSULTING SA</t>
  </si>
  <si>
    <t>IR CAMBIO</t>
  </si>
  <si>
    <t>7100000014</t>
  </si>
  <si>
    <t>FI-46618265</t>
  </si>
  <si>
    <t>1162986</t>
  </si>
  <si>
    <t>Itau Unibanco SA</t>
  </si>
  <si>
    <t>CAP.GIRO ITAU</t>
  </si>
  <si>
    <t>JOÃO ALVES MENDES</t>
  </si>
  <si>
    <t>3600008188</t>
  </si>
  <si>
    <t>000084</t>
  </si>
  <si>
    <t>1190475</t>
  </si>
  <si>
    <t>MOTRHZ PROJETOS E MANUTENCAO</t>
  </si>
  <si>
    <t>3600008194</t>
  </si>
  <si>
    <t>000019</t>
  </si>
  <si>
    <t>1194025</t>
  </si>
  <si>
    <t>OGG ENGENHARIA LTDA</t>
  </si>
  <si>
    <t>RUI PEDRO DIAS CARNEIRO</t>
  </si>
  <si>
    <t>ALUGUEL RUI CARNEIRO</t>
  </si>
  <si>
    <t xml:space="preserve">SEDE  </t>
  </si>
  <si>
    <t>CONDOMINIO RUI CARNEIRO</t>
  </si>
  <si>
    <t>3600007853</t>
  </si>
  <si>
    <t>000017606</t>
  </si>
  <si>
    <t>3600007791</t>
  </si>
  <si>
    <t>1203175</t>
  </si>
  <si>
    <t>59.161.173 FERNANDO SOARES DE MOURA</t>
  </si>
  <si>
    <t>ACORDO TRABALHISTA</t>
  </si>
  <si>
    <t>ACORDO TRABALHISTA / C:C 10222</t>
  </si>
  <si>
    <t>3500001391</t>
  </si>
  <si>
    <t>FI 01-373424</t>
  </si>
  <si>
    <t>1163219</t>
  </si>
  <si>
    <t>BANCO INDUSTRIAL DO BRASIL S/A</t>
  </si>
  <si>
    <t>CAP.GIRO BIB</t>
  </si>
  <si>
    <t>3600006834</t>
  </si>
  <si>
    <t>000062930-3</t>
  </si>
  <si>
    <t>1167962</t>
  </si>
  <si>
    <t>BMD TEXTEIS LTDA</t>
  </si>
  <si>
    <t>7100000015</t>
  </si>
  <si>
    <t>920400</t>
  </si>
  <si>
    <t>1145214</t>
  </si>
  <si>
    <t>DELL COMPUTADORES DO BRASIL LTDA</t>
  </si>
  <si>
    <t>7100003490</t>
  </si>
  <si>
    <t>008075183</t>
  </si>
  <si>
    <t>1164860</t>
  </si>
  <si>
    <t>7100003805</t>
  </si>
  <si>
    <t>008268289-1</t>
  </si>
  <si>
    <t>FGTS PARCELAMENTO</t>
  </si>
  <si>
    <t>3600007918</t>
  </si>
  <si>
    <t>000022367-1</t>
  </si>
  <si>
    <t>1200176</t>
  </si>
  <si>
    <t>IDEAL CESTAS DE ALIMENTOS LTDA</t>
  </si>
  <si>
    <t>3600007798</t>
  </si>
  <si>
    <t>000023841-1</t>
  </si>
  <si>
    <t>1149007</t>
  </si>
  <si>
    <t>IQR INDUSTRIA E COMERCIO DE PRODUTO</t>
  </si>
  <si>
    <t>3600007810</t>
  </si>
  <si>
    <t>002874041</t>
  </si>
  <si>
    <t>1149379</t>
  </si>
  <si>
    <t>LOCALIZA FLEET S.A.</t>
  </si>
  <si>
    <t>3600007811</t>
  </si>
  <si>
    <t>002874091</t>
  </si>
  <si>
    <t>3600007968</t>
  </si>
  <si>
    <t>002876853</t>
  </si>
  <si>
    <t>3600007969</t>
  </si>
  <si>
    <t>002893882</t>
  </si>
  <si>
    <t>3600007971</t>
  </si>
  <si>
    <t>002871935</t>
  </si>
  <si>
    <t>3600007972</t>
  </si>
  <si>
    <t>002876841</t>
  </si>
  <si>
    <t>MOTA ENGIL FUNDAÇÕES</t>
  </si>
  <si>
    <t>PENSÃO</t>
  </si>
  <si>
    <t>PENSAO</t>
  </si>
  <si>
    <t>3500000040</t>
  </si>
  <si>
    <t>000179.</t>
  </si>
  <si>
    <t>1176648</t>
  </si>
  <si>
    <t>RILTY ENGENHARIA E SERVICOS</t>
  </si>
  <si>
    <t>CCR CASTELO BRANCO</t>
  </si>
  <si>
    <t>OBRA 248</t>
  </si>
  <si>
    <t>3500000488</t>
  </si>
  <si>
    <t>000182.</t>
  </si>
  <si>
    <t>SUMA BRASIL</t>
  </si>
  <si>
    <t>SUMA</t>
  </si>
  <si>
    <t>3600000032</t>
  </si>
  <si>
    <t>000069</t>
  </si>
  <si>
    <t>1145156</t>
  </si>
  <si>
    <t>90 TECNOLOGIA DA INFORMACAO LTDA</t>
  </si>
  <si>
    <t>ANA PAULA PEREIRA DE SOUZA</t>
  </si>
  <si>
    <t>3600007851</t>
  </si>
  <si>
    <t>000002844-0</t>
  </si>
  <si>
    <t>3600007844</t>
  </si>
  <si>
    <t>000020361-1</t>
  </si>
  <si>
    <t>1145573</t>
  </si>
  <si>
    <t>CARIMBOS TUPINAMBAS LTDA - ME</t>
  </si>
  <si>
    <t>3600000031</t>
  </si>
  <si>
    <t>560130</t>
  </si>
  <si>
    <t>1201094</t>
  </si>
  <si>
    <t>D4S SERVICOS EM TECNOLOGIA LTDA</t>
  </si>
  <si>
    <t>3600007991</t>
  </si>
  <si>
    <t>000002471-1</t>
  </si>
  <si>
    <t>1149062</t>
  </si>
  <si>
    <t>DIRPECAS - COMERCIO DE PECAS</t>
  </si>
  <si>
    <t>3600000045</t>
  </si>
  <si>
    <t>010523</t>
  </si>
  <si>
    <t>1188131</t>
  </si>
  <si>
    <t>AFASTADOS</t>
  </si>
  <si>
    <t>3600000046</t>
  </si>
  <si>
    <t>010524</t>
  </si>
  <si>
    <t>FERNANDA ALCIDES DA CONCEIÇÃO MORAIS</t>
  </si>
  <si>
    <t>3600008133</t>
  </si>
  <si>
    <t>000053</t>
  </si>
  <si>
    <t>1176365</t>
  </si>
  <si>
    <t>FZR ENGENHARIA E PROJETOS</t>
  </si>
  <si>
    <t>3600000034</t>
  </si>
  <si>
    <t>1195563</t>
  </si>
  <si>
    <t>HBTO CONSULTORIA LTDA</t>
  </si>
  <si>
    <t>ISS</t>
  </si>
  <si>
    <t>ISS TIMELINK</t>
  </si>
  <si>
    <t>3600000035</t>
  </si>
  <si>
    <t>1149435</t>
  </si>
  <si>
    <t>JLO CONSULTORIA LTDA.</t>
  </si>
  <si>
    <t>LUIS MIGUEL AZEVEDO P ESTEVES</t>
  </si>
  <si>
    <t>3500000009</t>
  </si>
  <si>
    <t>000000013</t>
  </si>
  <si>
    <t>1190715</t>
  </si>
  <si>
    <t>M HOUSE ASSESSORIA IMOBILIARIA LTDA</t>
  </si>
  <si>
    <t>3600008130</t>
  </si>
  <si>
    <t>000092</t>
  </si>
  <si>
    <t>1180394</t>
  </si>
  <si>
    <t>MACHADO CONSULTORIA E ENGENHARIA LT</t>
  </si>
  <si>
    <t>3600000038</t>
  </si>
  <si>
    <t>1198423</t>
  </si>
  <si>
    <t>MANAH TREINAMENTOS TECNICOS LTDA</t>
  </si>
  <si>
    <t>3600007987</t>
  </si>
  <si>
    <t>000149206-1</t>
  </si>
  <si>
    <t>1148049</t>
  </si>
  <si>
    <t>MASON EQUIPAMENTOS LTDA</t>
  </si>
  <si>
    <t>3600008074</t>
  </si>
  <si>
    <t>009320</t>
  </si>
  <si>
    <t>3500000024</t>
  </si>
  <si>
    <t>000000012</t>
  </si>
  <si>
    <t>1193025</t>
  </si>
  <si>
    <t>MILTON BECHARA DE MIRANDA</t>
  </si>
  <si>
    <t>Medições</t>
  </si>
  <si>
    <t>3600008103</t>
  </si>
  <si>
    <t>004941</t>
  </si>
  <si>
    <t>1169613</t>
  </si>
  <si>
    <t>NETLEX TECNOLOGIA LTDA.</t>
  </si>
  <si>
    <t>PAULO ROBERTO ANDRADE DURAO</t>
  </si>
  <si>
    <t>3600007802</t>
  </si>
  <si>
    <t>000083822-2</t>
  </si>
  <si>
    <t>1164809</t>
  </si>
  <si>
    <t>POLI FILTRO IND E COM DE PECAS P/ A</t>
  </si>
  <si>
    <t>3600007803</t>
  </si>
  <si>
    <t>000083871-2</t>
  </si>
  <si>
    <t>3600000042</t>
  </si>
  <si>
    <t>000040</t>
  </si>
  <si>
    <t>1193863</t>
  </si>
  <si>
    <t>PTY ENGENHARIA ELETRICA LTDA</t>
  </si>
  <si>
    <t>3600008136</t>
  </si>
  <si>
    <t>000177</t>
  </si>
  <si>
    <t>1172653</t>
  </si>
  <si>
    <t>SCTE SERVICOS DE CONSULTORIA</t>
  </si>
  <si>
    <t>3500000027</t>
  </si>
  <si>
    <t>001354021</t>
  </si>
  <si>
    <t>1145488</t>
  </si>
  <si>
    <t>SECRETARIA DE ESTADO DE FAZENDA DE</t>
  </si>
  <si>
    <t>SUELI RODRIGUES DA SILVA</t>
  </si>
  <si>
    <t>TARIFA GAVEA</t>
  </si>
  <si>
    <t>ACORDO TRABALHISTA / C:C 10179</t>
  </si>
  <si>
    <t>ALEXANDRE HIGA</t>
  </si>
  <si>
    <t>3600000059</t>
  </si>
  <si>
    <t>000038</t>
  </si>
  <si>
    <t>1193861</t>
  </si>
  <si>
    <t>BJCL CONSULTORIA LTDA</t>
  </si>
  <si>
    <t>7100000041</t>
  </si>
  <si>
    <t>000044993-1</t>
  </si>
  <si>
    <t>1149262</t>
  </si>
  <si>
    <t>DAPEC DISTRIBUIDORA DE AUTO PECAS L</t>
  </si>
  <si>
    <t>3600008208</t>
  </si>
  <si>
    <t>000000003-1</t>
  </si>
  <si>
    <t>1204341</t>
  </si>
  <si>
    <t>DEPOSITO IRMAOS BECKER LTDA</t>
  </si>
  <si>
    <t>3600007880</t>
  </si>
  <si>
    <t>013674</t>
  </si>
  <si>
    <t>1146713</t>
  </si>
  <si>
    <t>ECOAR MONITORAMENTO AMBIENTAL LTDA</t>
  </si>
  <si>
    <t>3500000039</t>
  </si>
  <si>
    <t>002401106</t>
  </si>
  <si>
    <t>1164684</t>
  </si>
  <si>
    <t>EMPRESA BRASILEIRA DE CORREIOS E TE</t>
  </si>
  <si>
    <t>3600007829</t>
  </si>
  <si>
    <t>046441</t>
  </si>
  <si>
    <t>3600000043</t>
  </si>
  <si>
    <t>1195560</t>
  </si>
  <si>
    <t>LPB CONSULTORIA LTDA</t>
  </si>
  <si>
    <t>3600007879</t>
  </si>
  <si>
    <t>000012407-1</t>
  </si>
  <si>
    <t>1170219</t>
  </si>
  <si>
    <t>MAGNOLIA MULTIPLACE LTDA</t>
  </si>
  <si>
    <t>3600007881</t>
  </si>
  <si>
    <t>000012408-1</t>
  </si>
  <si>
    <t>3600007882</t>
  </si>
  <si>
    <t>000012413-1</t>
  </si>
  <si>
    <t>3600008110</t>
  </si>
  <si>
    <t>000012406-1</t>
  </si>
  <si>
    <t>3600008112</t>
  </si>
  <si>
    <t>000012412-1</t>
  </si>
  <si>
    <t>3600008113</t>
  </si>
  <si>
    <t>000012409-1</t>
  </si>
  <si>
    <t>3600008114</t>
  </si>
  <si>
    <t>000012415-1</t>
  </si>
  <si>
    <t>MANUEL ANTONIO DA FONSECA VASCONCELOS DA MOTA</t>
  </si>
  <si>
    <t>3600007846</t>
  </si>
  <si>
    <t>000094574-3</t>
  </si>
  <si>
    <t>1148673</t>
  </si>
  <si>
    <t>MERCANTIL AZEVEDO E COTA LTDA</t>
  </si>
  <si>
    <t>3600008135</t>
  </si>
  <si>
    <t>MILLER SOARES RUFINO</t>
  </si>
  <si>
    <t>ACORDO MILLER</t>
  </si>
  <si>
    <t>3600007833</t>
  </si>
  <si>
    <t>000059</t>
  </si>
  <si>
    <t>1145977</t>
  </si>
  <si>
    <t>MINAS FREIOS COMERCIO E SERVICOS LT</t>
  </si>
  <si>
    <t>3600007834</t>
  </si>
  <si>
    <t>000060</t>
  </si>
  <si>
    <t>3600007967</t>
  </si>
  <si>
    <t>000119518-1</t>
  </si>
  <si>
    <t>1148305</t>
  </si>
  <si>
    <t>MR SOLDAS LTDA</t>
  </si>
  <si>
    <t>3600007997</t>
  </si>
  <si>
    <t>000022373-1</t>
  </si>
  <si>
    <t>3600008059</t>
  </si>
  <si>
    <t>000219549-1</t>
  </si>
  <si>
    <t>1145229</t>
  </si>
  <si>
    <t>POLIPLAC DISTRIBUIDORA LTDA</t>
  </si>
  <si>
    <t>3600000060</t>
  </si>
  <si>
    <t>1149146</t>
  </si>
  <si>
    <t>RF ENGENHARIA E CONSULTORIA LTDA</t>
  </si>
  <si>
    <t>3600007979</t>
  </si>
  <si>
    <t>1149400</t>
  </si>
  <si>
    <t>ROSI CASTRO PENA SOC DE ADVOGADOS</t>
  </si>
  <si>
    <t>3600007927</t>
  </si>
  <si>
    <t>3600007928</t>
  </si>
  <si>
    <t>000000014</t>
  </si>
  <si>
    <t>3600007873</t>
  </si>
  <si>
    <t>000000091-2</t>
  </si>
  <si>
    <t>1182054</t>
  </si>
  <si>
    <t>S.N. REFEICOES E BUFFET LTDA</t>
  </si>
  <si>
    <t>3600007869</t>
  </si>
  <si>
    <t>000037580-1</t>
  </si>
  <si>
    <t>3600007812</t>
  </si>
  <si>
    <t>000663886</t>
  </si>
  <si>
    <t>1149428</t>
  </si>
  <si>
    <t>UNIDAS LOCADORA S.A.</t>
  </si>
  <si>
    <t>3600007431</t>
  </si>
  <si>
    <t>000051834</t>
  </si>
  <si>
    <t>1148008</t>
  </si>
  <si>
    <t>A CASA PADRAO LOCACAO DE MAQUINAS L</t>
  </si>
  <si>
    <t>7100003720</t>
  </si>
  <si>
    <t>000029</t>
  </si>
  <si>
    <t>1168599</t>
  </si>
  <si>
    <t>AGPA SERVICOS ELETRICO</t>
  </si>
  <si>
    <t>3600008002</t>
  </si>
  <si>
    <t>1186749</t>
  </si>
  <si>
    <t>AGV SUPLY SERVICOS ADMINISTRATIVOS</t>
  </si>
  <si>
    <t>ALELO</t>
  </si>
  <si>
    <t>ANTONIO DE ASSUNÇÃO MARCHEZINI</t>
  </si>
  <si>
    <t>RPA ANTONIO ASSUNÇÃO</t>
  </si>
  <si>
    <t>3600008098</t>
  </si>
  <si>
    <t>000016</t>
  </si>
  <si>
    <t>3600007807</t>
  </si>
  <si>
    <t>000008691-1</t>
  </si>
  <si>
    <t>1148733</t>
  </si>
  <si>
    <t>ARMARINHO MAGALHAES LTDA - ME</t>
  </si>
  <si>
    <t>3600007920</t>
  </si>
  <si>
    <t>000008704-1</t>
  </si>
  <si>
    <t>3600007919</t>
  </si>
  <si>
    <t>000057519-1</t>
  </si>
  <si>
    <t>1148283</t>
  </si>
  <si>
    <t>AUTOBC COM DE PECAS AUTO E IND LTD</t>
  </si>
  <si>
    <t>KZ</t>
  </si>
  <si>
    <t>3900016159</t>
  </si>
  <si>
    <t>NOTA COMERCIAL</t>
  </si>
  <si>
    <t>1162985</t>
  </si>
  <si>
    <t>BANCO CAIXA GERAL - BRASIL SA</t>
  </si>
  <si>
    <t>CAP.GIRO BCG</t>
  </si>
  <si>
    <t>3900007281</t>
  </si>
  <si>
    <t>FI 3867-24</t>
  </si>
  <si>
    <t>1162984</t>
  </si>
  <si>
    <t>Banco Komatsu do Brasil SA</t>
  </si>
  <si>
    <t>LEASING</t>
  </si>
  <si>
    <t>3600007975</t>
  </si>
  <si>
    <t>000044916-1</t>
  </si>
  <si>
    <t>1145181</t>
  </si>
  <si>
    <t>BATERGE ELETRO BATERIAS LTDA</t>
  </si>
  <si>
    <t>3600000072</t>
  </si>
  <si>
    <t>000020</t>
  </si>
  <si>
    <t>1145645</t>
  </si>
  <si>
    <t>BRASIL TELEMATICA LTDA</t>
  </si>
  <si>
    <t>3600007916</t>
  </si>
  <si>
    <t>000000078</t>
  </si>
  <si>
    <t>1184198</t>
  </si>
  <si>
    <t>BRUCE PADOVANI FREIRE VERDOLIN BRAN</t>
  </si>
  <si>
    <t>3600000086</t>
  </si>
  <si>
    <t>000080</t>
  </si>
  <si>
    <t>1145499</t>
  </si>
  <si>
    <t>BRUNO GOMES CHAVES 01493101617</t>
  </si>
  <si>
    <t>3600008185</t>
  </si>
  <si>
    <t>004727</t>
  </si>
  <si>
    <t>1149503</t>
  </si>
  <si>
    <t>CAMPOS COMERCIAL E SERVICOS LTDA</t>
  </si>
  <si>
    <t>3600007982</t>
  </si>
  <si>
    <t>000014</t>
  </si>
  <si>
    <t>3500000026</t>
  </si>
  <si>
    <t>341689737</t>
  </si>
  <si>
    <t>3500000010</t>
  </si>
  <si>
    <t>336033633</t>
  </si>
  <si>
    <t>SERVIÇOS FINANCEIROS</t>
  </si>
  <si>
    <t>3500000011</t>
  </si>
  <si>
    <t>335969732</t>
  </si>
  <si>
    <t>3500002896</t>
  </si>
  <si>
    <t>335579385</t>
  </si>
  <si>
    <t>3500002897</t>
  </si>
  <si>
    <t>335977239</t>
  </si>
  <si>
    <t>3600000091</t>
  </si>
  <si>
    <t>016126</t>
  </si>
  <si>
    <t>1145625</t>
  </si>
  <si>
    <t>CENTRO DE FORMACAO DE APRENDIZES E</t>
  </si>
  <si>
    <t>3600000092</t>
  </si>
  <si>
    <t>016128</t>
  </si>
  <si>
    <t>3500000019</t>
  </si>
  <si>
    <t>000025825</t>
  </si>
  <si>
    <t>1164911</t>
  </si>
  <si>
    <t>CLARO NXT TELECOMUNICACOES S/A</t>
  </si>
  <si>
    <t>3500002881</t>
  </si>
  <si>
    <t>000021968</t>
  </si>
  <si>
    <t>SUPERINTENDENCIA</t>
  </si>
  <si>
    <t>3500002857</t>
  </si>
  <si>
    <t>272771500</t>
  </si>
  <si>
    <t>1148611</t>
  </si>
  <si>
    <t>COMPANHIA DISTRIBUIDORA DE GAS DO R</t>
  </si>
  <si>
    <t>3500000029</t>
  </si>
  <si>
    <t>000158188</t>
  </si>
  <si>
    <t>1193662</t>
  </si>
  <si>
    <t>CONDOMINIO DO EDIFICIO BLUE DIAMOND</t>
  </si>
  <si>
    <t>3500002898</t>
  </si>
  <si>
    <t>000013928</t>
  </si>
  <si>
    <t>1149358</t>
  </si>
  <si>
    <t>CONDOMINIO DO EDIFICIO CENTRO EMPRE</t>
  </si>
  <si>
    <t>3500000017</t>
  </si>
  <si>
    <t>086500944</t>
  </si>
  <si>
    <t>1195570</t>
  </si>
  <si>
    <t>CONDOMINIO DO EDIFICIO NEW LIFE</t>
  </si>
  <si>
    <t>3500002814</t>
  </si>
  <si>
    <t>002165684</t>
  </si>
  <si>
    <t>1168751</t>
  </si>
  <si>
    <t>CONDOMINIO EDIFICIO FUNCHAL</t>
  </si>
  <si>
    <t>7100002895</t>
  </si>
  <si>
    <t>007904215-1</t>
  </si>
  <si>
    <t>7100003479</t>
  </si>
  <si>
    <t>862980</t>
  </si>
  <si>
    <t>7100003482</t>
  </si>
  <si>
    <t>861876</t>
  </si>
  <si>
    <t>7100003484</t>
  </si>
  <si>
    <t>008083321</t>
  </si>
  <si>
    <t>7100003487</t>
  </si>
  <si>
    <t>008085913</t>
  </si>
  <si>
    <t>3600007992</t>
  </si>
  <si>
    <t>000002473-1</t>
  </si>
  <si>
    <t>3500000056</t>
  </si>
  <si>
    <t>000000002</t>
  </si>
  <si>
    <t>1203504</t>
  </si>
  <si>
    <t>ELI MARCELO LAKRYC</t>
  </si>
  <si>
    <t>3500000033</t>
  </si>
  <si>
    <t>002426477</t>
  </si>
  <si>
    <t>Business Development</t>
  </si>
  <si>
    <t>3500000014</t>
  </si>
  <si>
    <t>000000004</t>
  </si>
  <si>
    <t>1200587</t>
  </si>
  <si>
    <t>EMPRESA MINEIRA DE TERRENOS LIMITAD</t>
  </si>
  <si>
    <t>FOLHA COMPLEMENTAR</t>
  </si>
  <si>
    <t>SALARIO</t>
  </si>
  <si>
    <t>3600007808</t>
  </si>
  <si>
    <t>000008444-1</t>
  </si>
  <si>
    <t>1177821</t>
  </si>
  <si>
    <t>GIOVANNE BERGAMO PEREIRA CUTIERI</t>
  </si>
  <si>
    <t>3600007714</t>
  </si>
  <si>
    <t>001189</t>
  </si>
  <si>
    <t>1177501</t>
  </si>
  <si>
    <t>GO4 DIGITAL LTDA</t>
  </si>
  <si>
    <t>3600007765</t>
  </si>
  <si>
    <t>000152654-3</t>
  </si>
  <si>
    <t>1164445</t>
  </si>
  <si>
    <t>ICONIC LUBRIFICANTES S.A.</t>
  </si>
  <si>
    <t>3600007872</t>
  </si>
  <si>
    <t>000041</t>
  </si>
  <si>
    <t>3600007525</t>
  </si>
  <si>
    <t>012496</t>
  </si>
  <si>
    <t>1175818</t>
  </si>
  <si>
    <t>INTERTECHNE CONSULTORES S.A</t>
  </si>
  <si>
    <t>3600007936</t>
  </si>
  <si>
    <t>005664</t>
  </si>
  <si>
    <t>1148740</t>
  </si>
  <si>
    <t>JRC USINAGEM E MECANICA LTDA</t>
  </si>
  <si>
    <t>3600007935</t>
  </si>
  <si>
    <t>005663</t>
  </si>
  <si>
    <t>3600008067</t>
  </si>
  <si>
    <t>000001309</t>
  </si>
  <si>
    <t>1176003</t>
  </si>
  <si>
    <t>LANCHONETE PILAR LTDA</t>
  </si>
  <si>
    <t>3500002883</t>
  </si>
  <si>
    <t>068547178</t>
  </si>
  <si>
    <t>3600007931</t>
  </si>
  <si>
    <t>000127247-1</t>
  </si>
  <si>
    <t>1148044</t>
  </si>
  <si>
    <t>MINASCOAT LTDA</t>
  </si>
  <si>
    <t>MOTA EMPA CONCRESOLO</t>
  </si>
  <si>
    <t>APORTE BR-101</t>
  </si>
  <si>
    <t>3600008009</t>
  </si>
  <si>
    <t>000022414-1</t>
  </si>
  <si>
    <t>3600007874</t>
  </si>
  <si>
    <t>000012518-1</t>
  </si>
  <si>
    <t>1148773</t>
  </si>
  <si>
    <t>MULTSILK COMUNICACAO VISUAL LTDA</t>
  </si>
  <si>
    <t>3600000025</t>
  </si>
  <si>
    <t>000047</t>
  </si>
  <si>
    <t>1198104</t>
  </si>
  <si>
    <t>NAIARA OLIVEIRA SANTOS LTDA</t>
  </si>
  <si>
    <t>3600008193</t>
  </si>
  <si>
    <t>1168780</t>
  </si>
  <si>
    <t>OPEN SEA LTDA</t>
  </si>
  <si>
    <t>3600008205</t>
  </si>
  <si>
    <t>000390</t>
  </si>
  <si>
    <t>1177256</t>
  </si>
  <si>
    <t>ORION ALPINISMO INDUSTRIAL LTDA</t>
  </si>
  <si>
    <t>3500000015</t>
  </si>
  <si>
    <t>019032601</t>
  </si>
  <si>
    <t>1148303</t>
  </si>
  <si>
    <t>PACTO ADMINISTRADORA LTDA</t>
  </si>
  <si>
    <t>3500000016</t>
  </si>
  <si>
    <t>014032601</t>
  </si>
  <si>
    <t>3500000043</t>
  </si>
  <si>
    <t>000000026</t>
  </si>
  <si>
    <t>1178363</t>
  </si>
  <si>
    <t>REDE ALTOS DO CUIABA PARTICIPACOES</t>
  </si>
  <si>
    <t>3600007946</t>
  </si>
  <si>
    <t>036039</t>
  </si>
  <si>
    <t>1149012</t>
  </si>
  <si>
    <t>REDOMA INDUSTRIA GRAFICA LTDA</t>
  </si>
  <si>
    <t>3600007679</t>
  </si>
  <si>
    <t>000916</t>
  </si>
  <si>
    <t>3600008176</t>
  </si>
  <si>
    <t>1147341</t>
  </si>
  <si>
    <t>SEIDOR VERITAS SISTEMAS LTDA</t>
  </si>
  <si>
    <t>3600008178</t>
  </si>
  <si>
    <t>000142</t>
  </si>
  <si>
    <t>3600008179</t>
  </si>
  <si>
    <t>000156</t>
  </si>
  <si>
    <t>3600008181</t>
  </si>
  <si>
    <t>000160</t>
  </si>
  <si>
    <t>3600008183</t>
  </si>
  <si>
    <t>000163</t>
  </si>
  <si>
    <t>3600000001</t>
  </si>
  <si>
    <t>755537</t>
  </si>
  <si>
    <t>1148235</t>
  </si>
  <si>
    <t>SEM PARAR INSTITUICAO DE PAGAMENTO</t>
  </si>
  <si>
    <t>3600007506</t>
  </si>
  <si>
    <t>001390667-2</t>
  </si>
  <si>
    <t>1147470</t>
  </si>
  <si>
    <t>SOTREQ SA</t>
  </si>
  <si>
    <t>3600000088</t>
  </si>
  <si>
    <t>000031371-1</t>
  </si>
  <si>
    <t>1161995</t>
  </si>
  <si>
    <t>Transportes e Logistica Bh-Minas LT</t>
  </si>
  <si>
    <t>3600000020</t>
  </si>
  <si>
    <t>000061</t>
  </si>
  <si>
    <t>1149088</t>
  </si>
  <si>
    <t>ALLIANCE CONSERVACAO E LIMPEZA LTDA</t>
  </si>
  <si>
    <t>3600000030</t>
  </si>
  <si>
    <t>3500002403</t>
  </si>
  <si>
    <t>1172301809</t>
  </si>
  <si>
    <t>1162988</t>
  </si>
  <si>
    <t>Banco Bradesco SA</t>
  </si>
  <si>
    <t>CAP.GIRO BRADESCO</t>
  </si>
  <si>
    <t>3600000089</t>
  </si>
  <si>
    <t>000780</t>
  </si>
  <si>
    <t>3600000090</t>
  </si>
  <si>
    <t>000779</t>
  </si>
  <si>
    <t>3600007942</t>
  </si>
  <si>
    <t>000330</t>
  </si>
  <si>
    <t>1198911</t>
  </si>
  <si>
    <t>BIOCONTROL LTDA</t>
  </si>
  <si>
    <t>3500000070</t>
  </si>
  <si>
    <t>1202928</t>
  </si>
  <si>
    <t>BMBRG ADMINISTRADORA DE IMOVEIS LTD</t>
  </si>
  <si>
    <t>COMISSÃO BRADESCO</t>
  </si>
  <si>
    <t>3500000065</t>
  </si>
  <si>
    <t>003161652</t>
  </si>
  <si>
    <t>1203686</t>
  </si>
  <si>
    <t>CONDOMINIO O PARQUE</t>
  </si>
  <si>
    <t>7100003645</t>
  </si>
  <si>
    <t>000006053-1</t>
  </si>
  <si>
    <t>1203112</t>
  </si>
  <si>
    <t>CPX DISTRIBUIDORA S.A.</t>
  </si>
  <si>
    <t>3600008088</t>
  </si>
  <si>
    <t>000010093-1</t>
  </si>
  <si>
    <t>3500000063</t>
  </si>
  <si>
    <t>959958212</t>
  </si>
  <si>
    <t>1179943</t>
  </si>
  <si>
    <t>DELTA BUSINESS COWORKING LTDA</t>
  </si>
  <si>
    <t>3500000076</t>
  </si>
  <si>
    <t>025606371</t>
  </si>
  <si>
    <t>3600000096</t>
  </si>
  <si>
    <t>1171989</t>
  </si>
  <si>
    <t>KBARROSO SERVICOS ADMINISTRATIVOS L</t>
  </si>
  <si>
    <t>3600007875</t>
  </si>
  <si>
    <t>1195835</t>
  </si>
  <si>
    <t>MARCONI BRUNO DE SIQUEIRA</t>
  </si>
  <si>
    <t>3600007664</t>
  </si>
  <si>
    <t>000035522-1</t>
  </si>
  <si>
    <t>1164615</t>
  </si>
  <si>
    <t>NEOBETEL EPI, EQUIPAMENTOS</t>
  </si>
  <si>
    <t>3600007990</t>
  </si>
  <si>
    <t>000016295-1</t>
  </si>
  <si>
    <t>1148915</t>
  </si>
  <si>
    <t>OXIMON GASES INDUSTRIAIS</t>
  </si>
  <si>
    <t>3600007629</t>
  </si>
  <si>
    <t>000018917-1</t>
  </si>
  <si>
    <t>1145783</t>
  </si>
  <si>
    <t>POWER UNIFORMES LTDA.</t>
  </si>
  <si>
    <t>3600007630</t>
  </si>
  <si>
    <t>000018918-1</t>
  </si>
  <si>
    <t>QSMS</t>
  </si>
  <si>
    <t>3600007631</t>
  </si>
  <si>
    <t>000018919-1</t>
  </si>
  <si>
    <t>RAFAELA FERREIRA AZEVEDO</t>
  </si>
  <si>
    <t>RICARDO ALEJANDRO M RODRIGUEZ ALVAREZ</t>
  </si>
  <si>
    <t>3600000006</t>
  </si>
  <si>
    <t>000005271-1</t>
  </si>
  <si>
    <t>1200233</t>
  </si>
  <si>
    <t>TRANSPORTE 3E LTDA</t>
  </si>
  <si>
    <t>VANIO CUNHA SILVEIRA</t>
  </si>
  <si>
    <t>REEMBOLSO GÁS DE COZINHA</t>
  </si>
  <si>
    <t>VITOR SOARES MARINHO</t>
  </si>
  <si>
    <t>3600008040</t>
  </si>
  <si>
    <t>000030</t>
  </si>
  <si>
    <t>1195118</t>
  </si>
  <si>
    <t>59.693.340 EDSON VANDE DE OLIVEIRA</t>
  </si>
  <si>
    <t>3500000044</t>
  </si>
  <si>
    <t>1194899</t>
  </si>
  <si>
    <t>ADR IMOVEIS LTDA</t>
  </si>
  <si>
    <t>ALEXANDRE FREIRE RAMOS DUTRA</t>
  </si>
  <si>
    <t>3600000122</t>
  </si>
  <si>
    <t>000008</t>
  </si>
  <si>
    <t>1174247</t>
  </si>
  <si>
    <t>ARNEST HANNA 06109057754</t>
  </si>
  <si>
    <t>3600007993</t>
  </si>
  <si>
    <t>000002852-0</t>
  </si>
  <si>
    <t>3600008085</t>
  </si>
  <si>
    <t>000108770-1</t>
  </si>
  <si>
    <t>1145233</t>
  </si>
  <si>
    <t>CAFONA ELETRICA LTDA EPP</t>
  </si>
  <si>
    <t>3600008209</t>
  </si>
  <si>
    <t>000000038-1</t>
  </si>
  <si>
    <t>1148104</t>
  </si>
  <si>
    <t>CARMEM HELENA DEMAS RIBEIRO 0903705</t>
  </si>
  <si>
    <t>3500000012</t>
  </si>
  <si>
    <t>345172495</t>
  </si>
  <si>
    <t>3500000037</t>
  </si>
  <si>
    <t>1194831</t>
  </si>
  <si>
    <t>CHEN HAIYONG</t>
  </si>
  <si>
    <t>3500002859</t>
  </si>
  <si>
    <t>000013927</t>
  </si>
  <si>
    <t>3500002860</t>
  </si>
  <si>
    <t>000013926</t>
  </si>
  <si>
    <t>3500002861</t>
  </si>
  <si>
    <t>000013925</t>
  </si>
  <si>
    <t>DIFERENÇA CAP. DE GIRO BRADESCO</t>
  </si>
  <si>
    <t>CAP. DE GIRO BRADESCO</t>
  </si>
  <si>
    <t>3600008016</t>
  </si>
  <si>
    <t>000002475-1</t>
  </si>
  <si>
    <t>3600000018</t>
  </si>
  <si>
    <t>1148267</t>
  </si>
  <si>
    <t>HF MARINS SERVICOS LTDA</t>
  </si>
  <si>
    <t>3600007953</t>
  </si>
  <si>
    <t>000392776-1</t>
  </si>
  <si>
    <t>1167259</t>
  </si>
  <si>
    <t>HIDRAU TORQUE INDUSTRIA COMERCIO</t>
  </si>
  <si>
    <t>IR CAMBIO NFS CHINESES</t>
  </si>
  <si>
    <t>IVAN ALVES CALVALCANTE FILHO</t>
  </si>
  <si>
    <t>3600007940</t>
  </si>
  <si>
    <t>046495</t>
  </si>
  <si>
    <t>3600007941</t>
  </si>
  <si>
    <t>046500</t>
  </si>
  <si>
    <t>3600007945</t>
  </si>
  <si>
    <t>001263</t>
  </si>
  <si>
    <t>1148704</t>
  </si>
  <si>
    <t>LEONARDO DE MORAIS PIRES</t>
  </si>
  <si>
    <t>3500000079</t>
  </si>
  <si>
    <t>067053123</t>
  </si>
  <si>
    <t>3500000080</t>
  </si>
  <si>
    <t>067053125</t>
  </si>
  <si>
    <t>3500000081</t>
  </si>
  <si>
    <t>067053124</t>
  </si>
  <si>
    <t>MAURICIO DE ALMEIDA JARDIM</t>
  </si>
  <si>
    <t>3600008109</t>
  </si>
  <si>
    <t>000094718-3</t>
  </si>
  <si>
    <t>NAIP INSTITUIÇÃO</t>
  </si>
  <si>
    <t>3600008008</t>
  </si>
  <si>
    <t>000062</t>
  </si>
  <si>
    <t>1146603</t>
  </si>
  <si>
    <t>PRICEWATERHOUSECOOPERS AUDITORES</t>
  </si>
  <si>
    <t>3600008010</t>
  </si>
  <si>
    <t>000063</t>
  </si>
  <si>
    <t>3600008011</t>
  </si>
  <si>
    <t>000064</t>
  </si>
  <si>
    <t>RUI PEDRO DE ALMEIDA D SIMOES</t>
  </si>
  <si>
    <t>3500000035</t>
  </si>
  <si>
    <t>1194833</t>
  </si>
  <si>
    <t>RUIFENG DENG</t>
  </si>
  <si>
    <t>SULAMERICA</t>
  </si>
  <si>
    <t>1147492</t>
  </si>
  <si>
    <t>TOTVS SA</t>
  </si>
  <si>
    <t>7100010979</t>
  </si>
  <si>
    <t>992834</t>
  </si>
  <si>
    <t>3600007978</t>
  </si>
  <si>
    <t>000129015-1</t>
  </si>
  <si>
    <t>1145202</t>
  </si>
  <si>
    <t>VMC VALVULAS MAQUINAS E CAMARAS LTD</t>
  </si>
  <si>
    <t>3500000036</t>
  </si>
  <si>
    <t>1194830</t>
  </si>
  <si>
    <t>WONG CHEE LOONG</t>
  </si>
  <si>
    <t>3500000034</t>
  </si>
  <si>
    <t>1194832</t>
  </si>
  <si>
    <t>YANG DEHAO</t>
  </si>
  <si>
    <t>3500000038</t>
  </si>
  <si>
    <t>1200916</t>
  </si>
  <si>
    <t>YING JUN MA</t>
  </si>
  <si>
    <t>3600007952</t>
  </si>
  <si>
    <t>000032</t>
  </si>
  <si>
    <t>3600000166</t>
  </si>
  <si>
    <t>000072</t>
  </si>
  <si>
    <t>1148064</t>
  </si>
  <si>
    <t>ABAX SISTEMAS LTDA</t>
  </si>
  <si>
    <t>ALAN SANTOS DE CARVALHO</t>
  </si>
  <si>
    <t>3500000088</t>
  </si>
  <si>
    <t>000000136</t>
  </si>
  <si>
    <t>1148301</t>
  </si>
  <si>
    <t>ARILDO EUSTAQUIO PAIM</t>
  </si>
  <si>
    <t>3500002806</t>
  </si>
  <si>
    <t>000000020</t>
  </si>
  <si>
    <t>1185273</t>
  </si>
  <si>
    <t>ATTICA IMOBILIARIA LTDA</t>
  </si>
  <si>
    <t>3500000025</t>
  </si>
  <si>
    <t>750029134</t>
  </si>
  <si>
    <t>1165672</t>
  </si>
  <si>
    <t>AVLA SEGUROS BRASIL S.A.</t>
  </si>
  <si>
    <t>3600000165</t>
  </si>
  <si>
    <t>000005287-1</t>
  </si>
  <si>
    <t>1147450</t>
  </si>
  <si>
    <t>BISCOITOS CASEIROS SEGREDOS DA BISA</t>
  </si>
  <si>
    <t>3600008186</t>
  </si>
  <si>
    <t>004739</t>
  </si>
  <si>
    <t>215122025</t>
  </si>
  <si>
    <t>1145529</t>
  </si>
  <si>
    <t>CARTORIO NONO O N B HORIZONTE</t>
  </si>
  <si>
    <t>3500000022</t>
  </si>
  <si>
    <t>000000157</t>
  </si>
  <si>
    <t>1148660</t>
  </si>
  <si>
    <t>FOCO IMOVEIS ADMINISTRAVSO LTDA-ME</t>
  </si>
  <si>
    <t xml:space="preserve">IGOR FERREIRA DOS SANTOS </t>
  </si>
  <si>
    <t>MARCELO DANIEL SAJNIN</t>
  </si>
  <si>
    <t>MARCOS GUEDES GOMES MORAIS</t>
  </si>
  <si>
    <t xml:space="preserve">MAURICIO ALMEIDA JARDIM </t>
  </si>
  <si>
    <t>3600000039</t>
  </si>
  <si>
    <t>1147997</t>
  </si>
  <si>
    <t>MEDIAR SERVICOS MEDICOS LTDA</t>
  </si>
  <si>
    <t>3500002325</t>
  </si>
  <si>
    <t>715.</t>
  </si>
  <si>
    <t>1169612</t>
  </si>
  <si>
    <t>METALMA METAIS LTDA</t>
  </si>
  <si>
    <t>3500002326</t>
  </si>
  <si>
    <t>717.</t>
  </si>
  <si>
    <t>3600008013</t>
  </si>
  <si>
    <t>000038157-7</t>
  </si>
  <si>
    <t>3600008038</t>
  </si>
  <si>
    <t>000038123-7</t>
  </si>
  <si>
    <t>3600000101</t>
  </si>
  <si>
    <t>024639</t>
  </si>
  <si>
    <t>1164848</t>
  </si>
  <si>
    <t>SERASA S.A</t>
  </si>
  <si>
    <t>SL IMPRESSAO DE DOCUMENTOS LTDA</t>
  </si>
  <si>
    <t>TRADUÇÃO JURAMENTADA</t>
  </si>
  <si>
    <t>3600000132</t>
  </si>
  <si>
    <t>929800</t>
  </si>
  <si>
    <t>1145188</t>
  </si>
  <si>
    <t>UNIMED BELO HORIZONTE COOPERATIVA</t>
  </si>
  <si>
    <t>3600000133</t>
  </si>
  <si>
    <t>929807</t>
  </si>
  <si>
    <t>3600000134</t>
  </si>
  <si>
    <t>929811</t>
  </si>
  <si>
    <t>3600000135</t>
  </si>
  <si>
    <t>968931</t>
  </si>
  <si>
    <t>3600000136</t>
  </si>
  <si>
    <t>968933</t>
  </si>
  <si>
    <t>3600000137</t>
  </si>
  <si>
    <t>968941</t>
  </si>
  <si>
    <t>Projeto Gaslub</t>
  </si>
  <si>
    <t>3600000138</t>
  </si>
  <si>
    <t>929798</t>
  </si>
  <si>
    <t>3600000139</t>
  </si>
  <si>
    <t>929803</t>
  </si>
  <si>
    <t>3600000140</t>
  </si>
  <si>
    <t>968927</t>
  </si>
  <si>
    <t>3600000141</t>
  </si>
  <si>
    <t>968934</t>
  </si>
  <si>
    <t>3600000142</t>
  </si>
  <si>
    <t>968938</t>
  </si>
  <si>
    <t>3600000143</t>
  </si>
  <si>
    <t>929801</t>
  </si>
  <si>
    <t>3600000144</t>
  </si>
  <si>
    <t>929805</t>
  </si>
  <si>
    <t>3600000145</t>
  </si>
  <si>
    <t>929808</t>
  </si>
  <si>
    <t>3600000146</t>
  </si>
  <si>
    <t>968929</t>
  </si>
  <si>
    <t>3600000147</t>
  </si>
  <si>
    <t>968935</t>
  </si>
  <si>
    <t>3600000148</t>
  </si>
  <si>
    <t>968945</t>
  </si>
  <si>
    <t>3600000149</t>
  </si>
  <si>
    <t>929814</t>
  </si>
  <si>
    <t>3600000150</t>
  </si>
  <si>
    <t>968943</t>
  </si>
  <si>
    <t>3600000151</t>
  </si>
  <si>
    <t>009184</t>
  </si>
  <si>
    <t>1147770</t>
  </si>
  <si>
    <t>UNIMED DE MACAE COOPERATIVA DE ASSI</t>
  </si>
  <si>
    <t>3600000154</t>
  </si>
  <si>
    <t>009172</t>
  </si>
  <si>
    <t>3600007768</t>
  </si>
  <si>
    <t>000005352</t>
  </si>
  <si>
    <t>1148040</t>
  </si>
  <si>
    <t>VIP LOCACAO DE VANS LTDA</t>
  </si>
  <si>
    <t>3500000047</t>
  </si>
  <si>
    <t>007821561</t>
  </si>
  <si>
    <t>1181692</t>
  </si>
  <si>
    <t>ALLPARK EMPREENDIMENTOS, PARTICIPAC</t>
  </si>
  <si>
    <t>3500000048</t>
  </si>
  <si>
    <t>007821559</t>
  </si>
  <si>
    <t>Malha de Gás</t>
  </si>
  <si>
    <t>3500000049</t>
  </si>
  <si>
    <t>007821558</t>
  </si>
  <si>
    <t>3500000050</t>
  </si>
  <si>
    <t>007821557</t>
  </si>
  <si>
    <t>3500000051</t>
  </si>
  <si>
    <t>007821556</t>
  </si>
  <si>
    <t>3600008015</t>
  </si>
  <si>
    <t>001022016-1</t>
  </si>
  <si>
    <t>1164561</t>
  </si>
  <si>
    <t>COFERMETA S/A</t>
  </si>
  <si>
    <t>3500000066</t>
  </si>
  <si>
    <t>793549185</t>
  </si>
  <si>
    <t>1145194</t>
  </si>
  <si>
    <t>COPASA-CIA.DE SANEAMENTO DE MINAS G</t>
  </si>
  <si>
    <t xml:space="preserve">EDUARDO VILLAS BOAS DOS SANTOS </t>
  </si>
  <si>
    <t>MULTA DE TRANSITO</t>
  </si>
  <si>
    <t>3600008042</t>
  </si>
  <si>
    <t>000390872-0</t>
  </si>
  <si>
    <t>1197052</t>
  </si>
  <si>
    <t>FORTPEL COMERCIO DE DESCARTAVEIS LT</t>
  </si>
  <si>
    <t>IVAN ALVES CAVALCANTE FILHO</t>
  </si>
  <si>
    <t>ADIANTAMENTO DE VIAGEM</t>
  </si>
  <si>
    <t>LUCAS DE ANDRADE MARÇAL</t>
  </si>
  <si>
    <t>3600008017</t>
  </si>
  <si>
    <t>001387</t>
  </si>
  <si>
    <t>1148809</t>
  </si>
  <si>
    <t>NEUSA DO NASCIMENTO SOUZA</t>
  </si>
  <si>
    <t>3600007998</t>
  </si>
  <si>
    <t>000000612-1</t>
  </si>
  <si>
    <t>3600000160</t>
  </si>
  <si>
    <t>000007</t>
  </si>
  <si>
    <t>1164145</t>
  </si>
  <si>
    <t>PLANEAR ENGENHARIA AR CONDICIONADO</t>
  </si>
  <si>
    <t>3600008195</t>
  </si>
  <si>
    <t>000210</t>
  </si>
  <si>
    <t>1194953</t>
  </si>
  <si>
    <t>RECCHIA PAINO SERVICOS DE ENGENHARI</t>
  </si>
  <si>
    <t>3600008058</t>
  </si>
  <si>
    <t>002433</t>
  </si>
  <si>
    <t xml:space="preserve">RUI PEDRO DIAS CARNEIRO </t>
  </si>
  <si>
    <t>TSG CONCESSIONARIA</t>
  </si>
  <si>
    <t xml:space="preserve">Tunel Santos Guaruja </t>
  </si>
  <si>
    <t>3600000102</t>
  </si>
  <si>
    <t>000001494-2</t>
  </si>
  <si>
    <t>1145673</t>
  </si>
  <si>
    <t>ALIMENTOS YESHUA EIRELI</t>
  </si>
  <si>
    <t>3600008039</t>
  </si>
  <si>
    <t>000057621-1</t>
  </si>
  <si>
    <t>3500002710</t>
  </si>
  <si>
    <t>FI 330801736</t>
  </si>
  <si>
    <t>1145204</t>
  </si>
  <si>
    <t>BANCO DO BRASIL SA</t>
  </si>
  <si>
    <t>CAP.GIRO BB</t>
  </si>
  <si>
    <t>7100003568</t>
  </si>
  <si>
    <t>FI 004325</t>
  </si>
  <si>
    <t>FI 004325 BIB</t>
  </si>
  <si>
    <t>7100001227</t>
  </si>
  <si>
    <t>FI-531026</t>
  </si>
  <si>
    <t>1147335</t>
  </si>
  <si>
    <t>BANCO LUSO BRASILEIRO S/A</t>
  </si>
  <si>
    <t>CAP.GIRO 531026 LUSO</t>
  </si>
  <si>
    <t>CAP.GIRO LUSO</t>
  </si>
  <si>
    <t>7100001947</t>
  </si>
  <si>
    <t>FI 531387</t>
  </si>
  <si>
    <t>FI 531387 LUSO</t>
  </si>
  <si>
    <t>BETHANIA STEPHANE GERMANO</t>
  </si>
  <si>
    <t>3500000078</t>
  </si>
  <si>
    <t>000012026</t>
  </si>
  <si>
    <t>1145802</t>
  </si>
  <si>
    <t>BRESCIA SOCIEDADE DE ADVOGADOS</t>
  </si>
  <si>
    <t>3600008006</t>
  </si>
  <si>
    <t>000000079</t>
  </si>
  <si>
    <t>3500000013</t>
  </si>
  <si>
    <t>343873390</t>
  </si>
  <si>
    <t>3500000021</t>
  </si>
  <si>
    <t>343204001</t>
  </si>
  <si>
    <t>3600008054</t>
  </si>
  <si>
    <t>001022468-1</t>
  </si>
  <si>
    <t>3500000082</t>
  </si>
  <si>
    <t>851217011</t>
  </si>
  <si>
    <t>3500000023</t>
  </si>
  <si>
    <t>857883021</t>
  </si>
  <si>
    <t>3500002884</t>
  </si>
  <si>
    <t>851266454</t>
  </si>
  <si>
    <t>3600008126</t>
  </si>
  <si>
    <t>000000081-1</t>
  </si>
  <si>
    <t>3500000089</t>
  </si>
  <si>
    <t>000216760</t>
  </si>
  <si>
    <t>1175933</t>
  </si>
  <si>
    <t>ECOVADIS SAS</t>
  </si>
  <si>
    <t>3600008100</t>
  </si>
  <si>
    <t>000132821-0</t>
  </si>
  <si>
    <t>1148477</t>
  </si>
  <si>
    <t>EDFER - COMERCIO DE FERRO E ACO LTD</t>
  </si>
  <si>
    <t>3600008076</t>
  </si>
  <si>
    <t>000025421-1</t>
  </si>
  <si>
    <t>3600000004</t>
  </si>
  <si>
    <t>079199</t>
  </si>
  <si>
    <t>1148361</t>
  </si>
  <si>
    <t>ENGEQUISA ENG QUIMICA SANITARIA AMB</t>
  </si>
  <si>
    <t>3600008092</t>
  </si>
  <si>
    <t>079196</t>
  </si>
  <si>
    <t>3600008095</t>
  </si>
  <si>
    <t>079197</t>
  </si>
  <si>
    <t>3600000005</t>
  </si>
  <si>
    <t>079200</t>
  </si>
  <si>
    <t>3600008069</t>
  </si>
  <si>
    <t>000042848</t>
  </si>
  <si>
    <t>1145799</t>
  </si>
  <si>
    <t>FROTA CAR LTDA</t>
  </si>
  <si>
    <t>3600008086</t>
  </si>
  <si>
    <t>000000080-1</t>
  </si>
  <si>
    <t>1195892</t>
  </si>
  <si>
    <t>GABRE CHOCOLATERIA LTDA</t>
  </si>
  <si>
    <t>3500000053</t>
  </si>
  <si>
    <t>000000034</t>
  </si>
  <si>
    <t>1180321</t>
  </si>
  <si>
    <t>GABRIEL DIAS AGUILERA FERNANDES</t>
  </si>
  <si>
    <t>3600000186</t>
  </si>
  <si>
    <t>000231556-0</t>
  </si>
  <si>
    <t>IOF ECOVADIS</t>
  </si>
  <si>
    <t>7100002337</t>
  </si>
  <si>
    <t>FI-60009500</t>
  </si>
  <si>
    <t>FI 60009500 ITAU</t>
  </si>
  <si>
    <t>3500000046</t>
  </si>
  <si>
    <t>1171476</t>
  </si>
  <si>
    <t>JOSE CARLOS AGUILERA FERNANDES</t>
  </si>
  <si>
    <t>3600008121</t>
  </si>
  <si>
    <t>046588</t>
  </si>
  <si>
    <t>3600008159</t>
  </si>
  <si>
    <t>001003798</t>
  </si>
  <si>
    <t>3600008152</t>
  </si>
  <si>
    <t>001003800</t>
  </si>
  <si>
    <t>3600008154</t>
  </si>
  <si>
    <t>001003802</t>
  </si>
  <si>
    <t>3600008163</t>
  </si>
  <si>
    <t>001003797</t>
  </si>
  <si>
    <t>3600008155</t>
  </si>
  <si>
    <t>001003805</t>
  </si>
  <si>
    <t>3600008160</t>
  </si>
  <si>
    <t>001003801</t>
  </si>
  <si>
    <t>3600008161</t>
  </si>
  <si>
    <t>001003804</t>
  </si>
  <si>
    <t>3600008157</t>
  </si>
  <si>
    <t>001003796</t>
  </si>
  <si>
    <t>3600008158</t>
  </si>
  <si>
    <t>001003795</t>
  </si>
  <si>
    <t>3600008153</t>
  </si>
  <si>
    <t>001003803</t>
  </si>
  <si>
    <t>3600008151</t>
  </si>
  <si>
    <t>000399823</t>
  </si>
  <si>
    <t>3600008156</t>
  </si>
  <si>
    <t>001003799</t>
  </si>
  <si>
    <t>3600000003</t>
  </si>
  <si>
    <t>006265</t>
  </si>
  <si>
    <t>3600008049</t>
  </si>
  <si>
    <t>000012512-1</t>
  </si>
  <si>
    <t>3600008048</t>
  </si>
  <si>
    <t>000012509-1</t>
  </si>
  <si>
    <t>3600008050</t>
  </si>
  <si>
    <t>1147994</t>
  </si>
  <si>
    <t>MGA ENGENHARIA E GEOLOGIA LTDA</t>
  </si>
  <si>
    <t>3600007750</t>
  </si>
  <si>
    <t>1145246</t>
  </si>
  <si>
    <t>MOLAHVIC LTDA</t>
  </si>
  <si>
    <t>3600008083</t>
  </si>
  <si>
    <t>000022498-1</t>
  </si>
  <si>
    <t>Manut  Eq Talude Sul Fase II A</t>
  </si>
  <si>
    <t>3600000036</t>
  </si>
  <si>
    <t>000143324-1</t>
  </si>
  <si>
    <t>1148002</t>
  </si>
  <si>
    <t>MULTIREDE DISTRIBUIDORA LTDA</t>
  </si>
  <si>
    <t>3600008196</t>
  </si>
  <si>
    <t>3600000121</t>
  </si>
  <si>
    <t>000948</t>
  </si>
  <si>
    <t>3600000108</t>
  </si>
  <si>
    <t>000001501-1</t>
  </si>
  <si>
    <t>1146595</t>
  </si>
  <si>
    <t>PAO DE LO LTDA</t>
  </si>
  <si>
    <t>3600000000</t>
  </si>
  <si>
    <t>3600007792</t>
  </si>
  <si>
    <t>005149660-1</t>
  </si>
  <si>
    <t>3500000059</t>
  </si>
  <si>
    <t>000273802</t>
  </si>
  <si>
    <t>3600000061</t>
  </si>
  <si>
    <t>001661</t>
  </si>
  <si>
    <t>1148816</t>
  </si>
  <si>
    <t>SILVEIRA RIBEIRO SOCIEDADE DE ADVOG</t>
  </si>
  <si>
    <t>3600000062</t>
  </si>
  <si>
    <t>001678</t>
  </si>
  <si>
    <t>3600007866</t>
  </si>
  <si>
    <t>010776</t>
  </si>
  <si>
    <t>3600007771</t>
  </si>
  <si>
    <t>000000583</t>
  </si>
  <si>
    <t>3500000042</t>
  </si>
  <si>
    <t>000415691</t>
  </si>
  <si>
    <t>1164353</t>
  </si>
  <si>
    <t>TELEFONICA BRASIL S.A</t>
  </si>
  <si>
    <t>3600008111</t>
  </si>
  <si>
    <t>000898729-1</t>
  </si>
  <si>
    <t>1145299</t>
  </si>
  <si>
    <t>VEMINAS CAMINHOES LTDA</t>
  </si>
  <si>
    <t>3500000061</t>
  </si>
  <si>
    <t>000056786</t>
  </si>
  <si>
    <t>1145620</t>
  </si>
  <si>
    <t>VERISSIMO, MOREIRA &amp; SIMAS ADVOGADO</t>
  </si>
  <si>
    <t>3600000095</t>
  </si>
  <si>
    <t>000113</t>
  </si>
  <si>
    <t>1203731</t>
  </si>
  <si>
    <t>VILLAS BOAS ADVOGADOS</t>
  </si>
  <si>
    <t>3500000062</t>
  </si>
  <si>
    <t>524922493</t>
  </si>
  <si>
    <t>1148653</t>
  </si>
  <si>
    <t>VOGEL SOLUCOES EM TELECOM E INF LTD</t>
  </si>
  <si>
    <t>3600008202</t>
  </si>
  <si>
    <t>000990</t>
  </si>
  <si>
    <t>ACORDO TRABALHISTA / C:C 10208</t>
  </si>
  <si>
    <t>3500000077</t>
  </si>
  <si>
    <t>7100000092</t>
  </si>
  <si>
    <t>000566</t>
  </si>
  <si>
    <t>1147982</t>
  </si>
  <si>
    <t>AROEIRA SALLES ADVOGADOS</t>
  </si>
  <si>
    <t xml:space="preserve">BRUNO SOUZA BARROS </t>
  </si>
  <si>
    <t>3500000090</t>
  </si>
  <si>
    <t>000000043</t>
  </si>
  <si>
    <t>1148141</t>
  </si>
  <si>
    <t>FABIANO FERREIRA SOUZA</t>
  </si>
  <si>
    <t>3600007648</t>
  </si>
  <si>
    <t>000010050-1</t>
  </si>
  <si>
    <t>1147518</t>
  </si>
  <si>
    <t>KPN SAFETY LTDA</t>
  </si>
  <si>
    <t>LIQ. ADIANTAMENTO</t>
  </si>
  <si>
    <t>3600000220</t>
  </si>
  <si>
    <t>000016630</t>
  </si>
  <si>
    <t>1146823</t>
  </si>
  <si>
    <t>LOC FROTAS LOCACOES LTDA</t>
  </si>
  <si>
    <t>3500000045</t>
  </si>
  <si>
    <t>1194435</t>
  </si>
  <si>
    <t>MARIA VANESSA SOARES LIMA ARANTES</t>
  </si>
  <si>
    <t>3600000158</t>
  </si>
  <si>
    <t>000001142-1</t>
  </si>
  <si>
    <t>1163778</t>
  </si>
  <si>
    <t>MERCEARIA LAWENDAN LTDA</t>
  </si>
  <si>
    <t>3600008145</t>
  </si>
  <si>
    <t>000133129</t>
  </si>
  <si>
    <t>3600000187</t>
  </si>
  <si>
    <t>000090859</t>
  </si>
  <si>
    <t>1148656</t>
  </si>
  <si>
    <t>MUNDIVOX DO BRASIL LTDA</t>
  </si>
  <si>
    <t>3500000073</t>
  </si>
  <si>
    <t>000211121</t>
  </si>
  <si>
    <t>1147149</t>
  </si>
  <si>
    <t>3600008197</t>
  </si>
  <si>
    <t>000209718</t>
  </si>
  <si>
    <t>3600008198</t>
  </si>
  <si>
    <t>000208391</t>
  </si>
  <si>
    <t>3500000101</t>
  </si>
  <si>
    <t>000127234</t>
  </si>
  <si>
    <t>1182916</t>
  </si>
  <si>
    <t>MVSS SERVICOS DE IMPLANTACAO E MANU</t>
  </si>
  <si>
    <t>3600000008</t>
  </si>
  <si>
    <t>000269531-101</t>
  </si>
  <si>
    <t>1147498</t>
  </si>
  <si>
    <t>OXIMIL OXIGENIO MINAS GERAIS LTDA</t>
  </si>
  <si>
    <t>RENATO JOSE MOREIRA ALVES</t>
  </si>
  <si>
    <t>RIOCARD</t>
  </si>
  <si>
    <t xml:space="preserve">VALE TRANSPORTE </t>
  </si>
  <si>
    <t>SESI SENAI</t>
  </si>
  <si>
    <t>3500000099</t>
  </si>
  <si>
    <t>000621298</t>
  </si>
  <si>
    <t>1145275</t>
  </si>
  <si>
    <t>TELEFONICA BRASIL S.A.</t>
  </si>
  <si>
    <t>3500000057</t>
  </si>
  <si>
    <t>526780427</t>
  </si>
  <si>
    <t>3500000058</t>
  </si>
  <si>
    <t>526786597</t>
  </si>
  <si>
    <t>3500002829</t>
  </si>
  <si>
    <t>522639379</t>
  </si>
  <si>
    <t>3500002831</t>
  </si>
  <si>
    <t>522394751</t>
  </si>
  <si>
    <t>ALINE FERREIRA COELHO</t>
  </si>
  <si>
    <t>3600008170</t>
  </si>
  <si>
    <t>000324</t>
  </si>
  <si>
    <t>1148274</t>
  </si>
  <si>
    <t>ANCHIETA PULVERIZACOES LTDA - ME</t>
  </si>
  <si>
    <t>3600008174</t>
  </si>
  <si>
    <t>000325</t>
  </si>
  <si>
    <t>BANCO SANTANDER</t>
  </si>
  <si>
    <t>JUROS CAP.GIRO SANTANDER</t>
  </si>
  <si>
    <t>CAP.GIRO SANTANDER</t>
  </si>
  <si>
    <t>3600008127</t>
  </si>
  <si>
    <t>000044578-1</t>
  </si>
  <si>
    <t>1164612</t>
  </si>
  <si>
    <t>BH CORREIAS LTDA</t>
  </si>
  <si>
    <t>3600000172</t>
  </si>
  <si>
    <t>086407</t>
  </si>
  <si>
    <t>1148133</t>
  </si>
  <si>
    <t>BRH SAUDE OCUPACIONAL LTDA</t>
  </si>
  <si>
    <t>3600008084</t>
  </si>
  <si>
    <t>000013441-1</t>
  </si>
  <si>
    <t>3600008203</t>
  </si>
  <si>
    <t>000017369</t>
  </si>
  <si>
    <t>GOVERNO DO ESTADO DE SÃO PAULO</t>
  </si>
  <si>
    <t>REGISTRO JUNTA COMERCIAL</t>
  </si>
  <si>
    <t>3600000099</t>
  </si>
  <si>
    <t>000002367-1</t>
  </si>
  <si>
    <t>1189563</t>
  </si>
  <si>
    <t>J.A.R EQUIPAMENTOS INDUSTRIAIS LIMI</t>
  </si>
  <si>
    <t>3600008104</t>
  </si>
  <si>
    <t>000012543-1</t>
  </si>
  <si>
    <t>3600000228</t>
  </si>
  <si>
    <t>000052</t>
  </si>
  <si>
    <t>1149322</t>
  </si>
  <si>
    <t>PAULO SERGIO MOREIRA SILVA LTDA</t>
  </si>
  <si>
    <t>3600000037</t>
  </si>
  <si>
    <t>000085</t>
  </si>
  <si>
    <t>3600000181</t>
  </si>
  <si>
    <t>000002729-1</t>
  </si>
  <si>
    <t>1148866</t>
  </si>
  <si>
    <t>QUINTAO MATERIAIS DE  CONSTRUCAO LT</t>
  </si>
  <si>
    <t>3600008149</t>
  </si>
  <si>
    <t>000000015</t>
  </si>
  <si>
    <t>3600008081</t>
  </si>
  <si>
    <t>000037717-1</t>
  </si>
  <si>
    <t>3600000125</t>
  </si>
  <si>
    <t>001101</t>
  </si>
  <si>
    <t>3500000052</t>
  </si>
  <si>
    <t>3500000100</t>
  </si>
  <si>
    <t>161938679</t>
  </si>
  <si>
    <t>3600000007</t>
  </si>
  <si>
    <t>000005308-1</t>
  </si>
  <si>
    <t>3600000167</t>
  </si>
  <si>
    <t>1146664</t>
  </si>
  <si>
    <t>VALUE AVALIACAO DE ATIVOS</t>
  </si>
  <si>
    <t>WELLHUB</t>
  </si>
  <si>
    <t>JUROS WELLHUB</t>
  </si>
  <si>
    <t>ACORDO TRABALHISTA  ECB vs. VIAOESTE - cautelar equipamentos</t>
  </si>
  <si>
    <t>3600008108</t>
  </si>
  <si>
    <t>000000064-0</t>
  </si>
  <si>
    <t>1201206</t>
  </si>
  <si>
    <t>ALVO INFORMATICA E LOCACAO LTDA</t>
  </si>
  <si>
    <t xml:space="preserve">BRB BANCO DE BRASILIA </t>
  </si>
  <si>
    <t>BRUNO SOUZA BARROS</t>
  </si>
  <si>
    <t>3500000083</t>
  </si>
  <si>
    <t>345599178</t>
  </si>
  <si>
    <t>3500000084</t>
  </si>
  <si>
    <t>345599158</t>
  </si>
  <si>
    <t>3500000085</t>
  </si>
  <si>
    <t>345590328</t>
  </si>
  <si>
    <t>3500000086</t>
  </si>
  <si>
    <t>347213525</t>
  </si>
  <si>
    <t>3500000068</t>
  </si>
  <si>
    <t>000564604</t>
  </si>
  <si>
    <t>1164709</t>
  </si>
  <si>
    <t>CLARO S/A</t>
  </si>
  <si>
    <t>3500000069</t>
  </si>
  <si>
    <t>000106875</t>
  </si>
  <si>
    <t>3500000071</t>
  </si>
  <si>
    <t>000565794</t>
  </si>
  <si>
    <t>3500002363</t>
  </si>
  <si>
    <t>FI-3403024</t>
  </si>
  <si>
    <t>JOAO ALVES MENDES</t>
  </si>
  <si>
    <t>3600000258</t>
  </si>
  <si>
    <t>001008</t>
  </si>
  <si>
    <t>1145690</t>
  </si>
  <si>
    <t>JPP CONSULTORIA EMPRESARIAL</t>
  </si>
  <si>
    <t>3600008120</t>
  </si>
  <si>
    <t>000006786-1</t>
  </si>
  <si>
    <t>3500000102</t>
  </si>
  <si>
    <t>068891457</t>
  </si>
  <si>
    <t>3500000103</t>
  </si>
  <si>
    <t>068897399</t>
  </si>
  <si>
    <t>3500000104</t>
  </si>
  <si>
    <t>068897398</t>
  </si>
  <si>
    <t>3500000105</t>
  </si>
  <si>
    <t>068897397</t>
  </si>
  <si>
    <t>3600000015</t>
  </si>
  <si>
    <t>1177817</t>
  </si>
  <si>
    <t>ORBITECH SOLUCOES TECNOLOGICAS LTDA</t>
  </si>
  <si>
    <t>3600000058</t>
  </si>
  <si>
    <t>3600007757</t>
  </si>
  <si>
    <t>000457</t>
  </si>
  <si>
    <t>1149380</t>
  </si>
  <si>
    <t>AVM ENGENHARIA E EQUIP DE PROTECAO</t>
  </si>
  <si>
    <t>3600007758</t>
  </si>
  <si>
    <t>000458</t>
  </si>
  <si>
    <t>3600007759</t>
  </si>
  <si>
    <t>000459</t>
  </si>
  <si>
    <t>3500002015</t>
  </si>
  <si>
    <t>0201963311</t>
  </si>
  <si>
    <t>3500002016</t>
  </si>
  <si>
    <t>FI 0201969299</t>
  </si>
  <si>
    <t>3600000202</t>
  </si>
  <si>
    <t>000095</t>
  </si>
  <si>
    <t>1193865</t>
  </si>
  <si>
    <t>CONSULTORIA BUSINESS PRO LIVE LTDA</t>
  </si>
  <si>
    <t>FABIO VIERIA DE OLIVEIRA</t>
  </si>
  <si>
    <t>3600007813</t>
  </si>
  <si>
    <t>000042793</t>
  </si>
  <si>
    <t>3600008201</t>
  </si>
  <si>
    <t>000042850</t>
  </si>
  <si>
    <t>3600007854</t>
  </si>
  <si>
    <t>000000250</t>
  </si>
  <si>
    <t>1148322</t>
  </si>
  <si>
    <t>GIOVANI GONCALVES CHAVES SERVICOS L</t>
  </si>
  <si>
    <t>3600007855</t>
  </si>
  <si>
    <t>000000251</t>
  </si>
  <si>
    <t>3600007709</t>
  </si>
  <si>
    <t>000506</t>
  </si>
  <si>
    <t>1186796</t>
  </si>
  <si>
    <t>LGEO ENGENHARIA LTDA</t>
  </si>
  <si>
    <t>3600007711</t>
  </si>
  <si>
    <t>000000753</t>
  </si>
  <si>
    <t>LHOURRAINE ALMEIDA DE RESENDE</t>
  </si>
  <si>
    <t>LUIS MIGUEL AZEVEDO PEREIRA ESTEVES</t>
  </si>
  <si>
    <t>3500000087</t>
  </si>
  <si>
    <t>000036004</t>
  </si>
  <si>
    <t>1181018</t>
  </si>
  <si>
    <t>M C EMPREENDIMENTOS IMOBILIARIOS E</t>
  </si>
  <si>
    <t>3600000266</t>
  </si>
  <si>
    <t>000042</t>
  </si>
  <si>
    <t>3600000267</t>
  </si>
  <si>
    <t>000043</t>
  </si>
  <si>
    <t>REMESSA CAIXA OBRA 258</t>
  </si>
  <si>
    <t>REPOSICAO DE CAIXA</t>
  </si>
  <si>
    <t>3600007835</t>
  </si>
  <si>
    <t>000748</t>
  </si>
  <si>
    <t>1148867</t>
  </si>
  <si>
    <t>SONIA A DA SILVA TRANSPORTE E LOC M</t>
  </si>
  <si>
    <t>3600000098</t>
  </si>
  <si>
    <t>000088</t>
  </si>
  <si>
    <t>1146459</t>
  </si>
  <si>
    <t>ALINE ADA DE PAULA SILVA 0816866465</t>
  </si>
  <si>
    <t>3600000110</t>
  </si>
  <si>
    <t>000086</t>
  </si>
  <si>
    <t>3600000119</t>
  </si>
  <si>
    <t>000087</t>
  </si>
  <si>
    <t>3600004777</t>
  </si>
  <si>
    <t>000011120</t>
  </si>
  <si>
    <t>1169434</t>
  </si>
  <si>
    <t>AQUASOLIS SOLUCOES CONSTRUTIVAS LTD</t>
  </si>
  <si>
    <t>7100000115</t>
  </si>
  <si>
    <t>FI-26589036</t>
  </si>
  <si>
    <t>1146500</t>
  </si>
  <si>
    <t>BRB BANCO DE BRASILIA S.A</t>
  </si>
  <si>
    <t>3500000167</t>
  </si>
  <si>
    <t>001160682</t>
  </si>
  <si>
    <t>1148408</t>
  </si>
  <si>
    <t>CAMARA PORTUGUESA DE COMERCIO NO BR</t>
  </si>
  <si>
    <t>CARTAO BRADESCO</t>
  </si>
  <si>
    <t>CARTAO ITAU</t>
  </si>
  <si>
    <t>3600000094</t>
  </si>
  <si>
    <t>000290989-2</t>
  </si>
  <si>
    <t>1145265</t>
  </si>
  <si>
    <t>CCL DISTRIBUIDORA LTDA</t>
  </si>
  <si>
    <t>3500000163</t>
  </si>
  <si>
    <t>075281772</t>
  </si>
  <si>
    <t>3500000164</t>
  </si>
  <si>
    <t>075319309</t>
  </si>
  <si>
    <t>3500000165</t>
  </si>
  <si>
    <t>075552937</t>
  </si>
  <si>
    <t>ME LATAM</t>
  </si>
  <si>
    <t>3500000162</t>
  </si>
  <si>
    <t>075313229</t>
  </si>
  <si>
    <t>1169256</t>
  </si>
  <si>
    <t>CLARO S.A.</t>
  </si>
  <si>
    <t>7100003552</t>
  </si>
  <si>
    <t>021081</t>
  </si>
  <si>
    <t>1170043</t>
  </si>
  <si>
    <t>EMBRATOP GEO TECNOLOGIAS LTDA</t>
  </si>
  <si>
    <t>7100003553</t>
  </si>
  <si>
    <t>000094770-1</t>
  </si>
  <si>
    <t>7100003566</t>
  </si>
  <si>
    <t>000094768-1</t>
  </si>
  <si>
    <t>3600000199</t>
  </si>
  <si>
    <t>000089</t>
  </si>
  <si>
    <t>1193864</t>
  </si>
  <si>
    <t>GREMAUD CONSULTORIA EM ENGENHARIA L</t>
  </si>
  <si>
    <t>3600007675</t>
  </si>
  <si>
    <t>000227913-0</t>
  </si>
  <si>
    <t>3600000236</t>
  </si>
  <si>
    <t>000001538-1</t>
  </si>
  <si>
    <t>1178041</t>
  </si>
  <si>
    <t>LOPES &amp; AMANCIO COMERCIO DE SUCATA</t>
  </si>
  <si>
    <t>3600000277</t>
  </si>
  <si>
    <t>001744</t>
  </si>
  <si>
    <t>3600000278</t>
  </si>
  <si>
    <t>001746</t>
  </si>
  <si>
    <t>3600000279</t>
  </si>
  <si>
    <t>000146083</t>
  </si>
  <si>
    <t>3600000280</t>
  </si>
  <si>
    <t>000146084</t>
  </si>
  <si>
    <t>3600000281</t>
  </si>
  <si>
    <t>001745</t>
  </si>
  <si>
    <t>3600000282</t>
  </si>
  <si>
    <t>000146085</t>
  </si>
  <si>
    <t>3600000180</t>
  </si>
  <si>
    <t>047451</t>
  </si>
  <si>
    <t>1148308</t>
  </si>
  <si>
    <t>MAPDATA-TECNOLOGIA, INFORMATICA E C</t>
  </si>
  <si>
    <t>3600008065</t>
  </si>
  <si>
    <t>091046946</t>
  </si>
  <si>
    <t>1149233</t>
  </si>
  <si>
    <t>MASON RENTAL - SERVICOS E LOCACOES</t>
  </si>
  <si>
    <t>3600008165</t>
  </si>
  <si>
    <t>091048202</t>
  </si>
  <si>
    <t>3500001522</t>
  </si>
  <si>
    <t>ACORDO NOVATA</t>
  </si>
  <si>
    <t>1163415</t>
  </si>
  <si>
    <t>NOVATA ENGENHARIA LTDA</t>
  </si>
  <si>
    <t xml:space="preserve">ACORDO  </t>
  </si>
  <si>
    <t>3600000014</t>
  </si>
  <si>
    <t>000100363-1</t>
  </si>
  <si>
    <t>1145407</t>
  </si>
  <si>
    <t>PERFILADOS MACOVI LTDA</t>
  </si>
  <si>
    <t>3600000193</t>
  </si>
  <si>
    <t>000117</t>
  </si>
  <si>
    <t>3600000194</t>
  </si>
  <si>
    <t>000118</t>
  </si>
  <si>
    <t>3600000247</t>
  </si>
  <si>
    <t>3600000203</t>
  </si>
  <si>
    <t>000025</t>
  </si>
  <si>
    <t>1195558</t>
  </si>
  <si>
    <t>RAPHAEL SAINT WILLIAMS ENGENHARIA L</t>
  </si>
  <si>
    <t>3600000208</t>
  </si>
  <si>
    <t>000010676</t>
  </si>
  <si>
    <t>1146940</t>
  </si>
  <si>
    <t>REPNET REPRESENTACOES</t>
  </si>
  <si>
    <t>3600000209</t>
  </si>
  <si>
    <t>000010674</t>
  </si>
  <si>
    <t>3600000210</t>
  </si>
  <si>
    <t>000010673</t>
  </si>
  <si>
    <t>3600000211</t>
  </si>
  <si>
    <t>000010644</t>
  </si>
  <si>
    <t>3600000212</t>
  </si>
  <si>
    <t>000010641</t>
  </si>
  <si>
    <t>3600000213</t>
  </si>
  <si>
    <t>000010640</t>
  </si>
  <si>
    <t>3600000214</t>
  </si>
  <si>
    <t>000010639</t>
  </si>
  <si>
    <t>3600000215</t>
  </si>
  <si>
    <t>000010638</t>
  </si>
  <si>
    <t>3600000216</t>
  </si>
  <si>
    <t>000010637</t>
  </si>
  <si>
    <t>RESC. COMPLEMENTAR</t>
  </si>
  <si>
    <t>RICARDO ANDRADE</t>
  </si>
  <si>
    <t>3500000168</t>
  </si>
  <si>
    <t>000009593</t>
  </si>
  <si>
    <t>1148398</t>
  </si>
  <si>
    <t>SINDICATO NACIONAL DA INDUSTRIA DA</t>
  </si>
  <si>
    <t>SL IMPRESSÃO DE DOCUMENTO</t>
  </si>
  <si>
    <t>3500000179</t>
  </si>
  <si>
    <t>010381721</t>
  </si>
  <si>
    <t>1163623</t>
  </si>
  <si>
    <t>SOCIAL RBN - SOCIEDADE ADM. PART.</t>
  </si>
  <si>
    <t>3600000027</t>
  </si>
  <si>
    <t>00009527</t>
  </si>
  <si>
    <t>1148047</t>
  </si>
  <si>
    <t>TECNICAL TELECOMUNICACOES LTDA</t>
  </si>
  <si>
    <t>3600007773</t>
  </si>
  <si>
    <t>000009255</t>
  </si>
  <si>
    <t>3500001524</t>
  </si>
  <si>
    <t>ACORDO VIA APIA</t>
  </si>
  <si>
    <t>1163434</t>
  </si>
  <si>
    <t>VIA APIA SERVICOS ESPECIAIS LTDA</t>
  </si>
  <si>
    <t>ACORDO</t>
  </si>
  <si>
    <t>3600000223</t>
  </si>
  <si>
    <t>1194068</t>
  </si>
  <si>
    <t>VIA ONDAS SERVICOS E PRODUTOS</t>
  </si>
  <si>
    <t>3600000112</t>
  </si>
  <si>
    <t>000000552</t>
  </si>
  <si>
    <t>1194759</t>
  </si>
  <si>
    <t>VIA ONDAS TELECOMUNICACOES LTDA</t>
  </si>
  <si>
    <t>3600000093</t>
  </si>
  <si>
    <t>000000041-1</t>
  </si>
  <si>
    <t>1189933</t>
  </si>
  <si>
    <t>VIDRACARIA CRISTAL TEMPERADO LTDA</t>
  </si>
  <si>
    <t>AMAURI PINHA</t>
  </si>
  <si>
    <t xml:space="preserve">REEMBOLSO DE DESPESA </t>
  </si>
  <si>
    <t>7100006069</t>
  </si>
  <si>
    <t>FI-527871</t>
  </si>
  <si>
    <t>3600000309</t>
  </si>
  <si>
    <t>001124</t>
  </si>
  <si>
    <t>COFINS</t>
  </si>
  <si>
    <t>3500000067</t>
  </si>
  <si>
    <t>008832251</t>
  </si>
  <si>
    <t>FATIMA VALERIA PEREIRA DA SILVA</t>
  </si>
  <si>
    <t>JOAO ACELINO DE ANDRADE NETO</t>
  </si>
  <si>
    <t>3500000184</t>
  </si>
  <si>
    <t>000000025</t>
  </si>
  <si>
    <t>3500000180</t>
  </si>
  <si>
    <t>3600000306</t>
  </si>
  <si>
    <t>PIS</t>
  </si>
  <si>
    <t>3500000055</t>
  </si>
  <si>
    <t>120112026</t>
  </si>
  <si>
    <t>1070354</t>
  </si>
  <si>
    <t>TIME LINK PLANEAMENTO E</t>
  </si>
  <si>
    <t>ANA CAROLINA COSTA FERREIRA</t>
  </si>
  <si>
    <t>3600000340</t>
  </si>
  <si>
    <t>1185578</t>
  </si>
  <si>
    <t>C.G.L COMERCIO DE ALIMENTOS LTDA</t>
  </si>
  <si>
    <t>FABIO SILVA</t>
  </si>
  <si>
    <t>TAXISTA FABIO</t>
  </si>
  <si>
    <t>3600007769</t>
  </si>
  <si>
    <t>000001264</t>
  </si>
  <si>
    <t>3600007770</t>
  </si>
  <si>
    <t>000001265</t>
  </si>
  <si>
    <t>LUIS FERNANDO DE ABREU XAVIER</t>
  </si>
  <si>
    <t>MAIS MOBI</t>
  </si>
  <si>
    <t>3600000260</t>
  </si>
  <si>
    <t>000057</t>
  </si>
  <si>
    <t>1193896</t>
  </si>
  <si>
    <t>MALBEC TRANSPORTE CORPORATIVO LTDA</t>
  </si>
  <si>
    <t>3600000262</t>
  </si>
  <si>
    <t>OTIMO</t>
  </si>
  <si>
    <t>PERSONAE BUSINESS INTELLIGENCE LTDA</t>
  </si>
  <si>
    <t>3600000103</t>
  </si>
  <si>
    <t>692959</t>
  </si>
  <si>
    <t>1145787</t>
  </si>
  <si>
    <t>TICKET SOLUCOES HDFGT S/A</t>
  </si>
  <si>
    <t>3600000104</t>
  </si>
  <si>
    <t>692958</t>
  </si>
  <si>
    <t>TRANSFACIL</t>
  </si>
  <si>
    <t>3600000265</t>
  </si>
  <si>
    <t>000005320-1</t>
  </si>
  <si>
    <t>3600007772</t>
  </si>
  <si>
    <t>000112025</t>
  </si>
  <si>
    <t>1164013</t>
  </si>
  <si>
    <t>ALFA EQUIPAMENTOS LTDA</t>
  </si>
  <si>
    <t>7100003025</t>
  </si>
  <si>
    <t>FI 531935</t>
  </si>
  <si>
    <t>FI 531935 LUSO</t>
  </si>
  <si>
    <t>3600000164</t>
  </si>
  <si>
    <t>1204766</t>
  </si>
  <si>
    <t>FABIO MOREIRA 31490010807</t>
  </si>
  <si>
    <t>3600007767</t>
  </si>
  <si>
    <t>RUI ALEXANDRE DIAS CAETANO</t>
  </si>
  <si>
    <t>3500000208</t>
  </si>
  <si>
    <t>007686904</t>
  </si>
  <si>
    <t>SINDICATO DOS TRABALHADORES PORTUARIOS</t>
  </si>
  <si>
    <t>SINDICATO</t>
  </si>
  <si>
    <t>3600000303</t>
  </si>
  <si>
    <t>000006</t>
  </si>
  <si>
    <t>1182649</t>
  </si>
  <si>
    <t>VOGUZ SERVICOS DE ARQUITETURA LTDA</t>
  </si>
  <si>
    <t>3600000304</t>
  </si>
  <si>
    <t>3600007793</t>
  </si>
  <si>
    <t>000054</t>
  </si>
  <si>
    <t>1191574</t>
  </si>
  <si>
    <t>54.963.420 MARKONNY GOMES SIQUEIRA</t>
  </si>
  <si>
    <t>ALELO MEBR</t>
  </si>
  <si>
    <t>3500001988</t>
  </si>
  <si>
    <t>710006180</t>
  </si>
  <si>
    <t>1145160</t>
  </si>
  <si>
    <t>ALLIANZ SEGUROS S. A.</t>
  </si>
  <si>
    <t>3600007838</t>
  </si>
  <si>
    <t>3500002017</t>
  </si>
  <si>
    <t>FI 0205599678</t>
  </si>
  <si>
    <t>3500002018</t>
  </si>
  <si>
    <t>FI 0205600644</t>
  </si>
  <si>
    <t>CONSORCIO REDUC</t>
  </si>
  <si>
    <t>3500000041</t>
  </si>
  <si>
    <t>610824850</t>
  </si>
  <si>
    <t>1145309</t>
  </si>
  <si>
    <t>CREA-CONSELHO REGIONAL DE ENG. E AR</t>
  </si>
  <si>
    <t>DARF COFINS</t>
  </si>
  <si>
    <t>PARCELAMENTO IMPOSTO</t>
  </si>
  <si>
    <t>DARF CSRF</t>
  </si>
  <si>
    <t>DARF IRRF</t>
  </si>
  <si>
    <t>DARF PIS</t>
  </si>
  <si>
    <t xml:space="preserve">DARF PIS </t>
  </si>
  <si>
    <t>3500000222</t>
  </si>
  <si>
    <t>000000005</t>
  </si>
  <si>
    <t>1203871</t>
  </si>
  <si>
    <t>DAVID COELHO RODRIGUES</t>
  </si>
  <si>
    <t>CAUÇÃO DE ALUGUEL</t>
  </si>
  <si>
    <t>3600000261</t>
  </si>
  <si>
    <t>1199290</t>
  </si>
  <si>
    <t>GEP SERVICOS DE ENGENHARIA LTDA</t>
  </si>
  <si>
    <t>GUIA SINDICAL (SITICOP)</t>
  </si>
  <si>
    <t>LIQ. FOLHA</t>
  </si>
  <si>
    <t>3600007925</t>
  </si>
  <si>
    <t>000000260</t>
  </si>
  <si>
    <t>1163864</t>
  </si>
  <si>
    <t>MPS EQUIP E EMPREENDIMENTOS LTDA</t>
  </si>
  <si>
    <t>3600007926</t>
  </si>
  <si>
    <t>000000261</t>
  </si>
  <si>
    <t>3600008055</t>
  </si>
  <si>
    <t>007082</t>
  </si>
  <si>
    <t>1149085</t>
  </si>
  <si>
    <t>NBA SAUDE OCUPACIONAL</t>
  </si>
  <si>
    <t>7100001734</t>
  </si>
  <si>
    <t>PARCEL. 02/2025</t>
  </si>
  <si>
    <t>1007</t>
  </si>
  <si>
    <t>Parcelamento 0211000120041117938255</t>
  </si>
  <si>
    <t>PARCELAMENTO 02110001200424123262554 02/2025</t>
  </si>
  <si>
    <t>7100002138</t>
  </si>
  <si>
    <t>PARC. FINAL 2535</t>
  </si>
  <si>
    <t>1014</t>
  </si>
  <si>
    <t>Parcelamento 0211000120053617058253</t>
  </si>
  <si>
    <t>PARC. 02110001200536170582535</t>
  </si>
  <si>
    <t>3500001550</t>
  </si>
  <si>
    <t>PARCELAMENTO 997</t>
  </si>
  <si>
    <t>997</t>
  </si>
  <si>
    <t>Parcelamento 0211000120054276982241</t>
  </si>
  <si>
    <t>7100002141</t>
  </si>
  <si>
    <t>PARC. FINAL 2502</t>
  </si>
  <si>
    <t>1015</t>
  </si>
  <si>
    <t>Parcelamento 0211000120064559668250</t>
  </si>
  <si>
    <t>parcel. 02110001200645596682502</t>
  </si>
  <si>
    <t>7100002455</t>
  </si>
  <si>
    <t>PARC. FINAL 2573</t>
  </si>
  <si>
    <t>1017</t>
  </si>
  <si>
    <t>Parcelamento 021100012007482966425-</t>
  </si>
  <si>
    <t>parc. 02110001200745158822573</t>
  </si>
  <si>
    <t>PARCEL.2401</t>
  </si>
  <si>
    <t>1006</t>
  </si>
  <si>
    <t>Parcelamento 0211000120134569493240</t>
  </si>
  <si>
    <t>7100002339</t>
  </si>
  <si>
    <t>PARCEL. LITIGIO</t>
  </si>
  <si>
    <t>1005</t>
  </si>
  <si>
    <t>Parcelamento 12154.754841/2024-41</t>
  </si>
  <si>
    <t>3500002040</t>
  </si>
  <si>
    <t>PARCELAMENTO</t>
  </si>
  <si>
    <t>1018</t>
  </si>
  <si>
    <t>Parcelamento Nº 0211.00012.00845101</t>
  </si>
  <si>
    <t>3500000739</t>
  </si>
  <si>
    <t>992</t>
  </si>
  <si>
    <t>Parcelamento Nº 0211000120018297955</t>
  </si>
  <si>
    <t>SE</t>
  </si>
  <si>
    <t>4300000004</t>
  </si>
  <si>
    <t>PARC.</t>
  </si>
  <si>
    <t>7100001949</t>
  </si>
  <si>
    <t>PARC.FINAL 2501</t>
  </si>
  <si>
    <t>1012</t>
  </si>
  <si>
    <t>Parcelamento Nº 0211000120044211993</t>
  </si>
  <si>
    <t>3500001542</t>
  </si>
  <si>
    <t>996</t>
  </si>
  <si>
    <t>Parcelamento Nº 0211000120051208115</t>
  </si>
  <si>
    <t>7100001956</t>
  </si>
  <si>
    <t>PARCEL. 1011</t>
  </si>
  <si>
    <t>1011</t>
  </si>
  <si>
    <t>Parcelamento Nº 0211000120053617058</t>
  </si>
  <si>
    <t>3600008075</t>
  </si>
  <si>
    <t>005151479-1</t>
  </si>
  <si>
    <t>3500000188</t>
  </si>
  <si>
    <t>260640610</t>
  </si>
  <si>
    <t>1145198</t>
  </si>
  <si>
    <t>PREFEITURA MUNICIPAL DE BELO HORIZO</t>
  </si>
  <si>
    <t>3500000189</t>
  </si>
  <si>
    <t>096251484</t>
  </si>
  <si>
    <t>3500000190</t>
  </si>
  <si>
    <t>096251565</t>
  </si>
  <si>
    <t>3500000191</t>
  </si>
  <si>
    <t>260345328</t>
  </si>
  <si>
    <t>3500000192</t>
  </si>
  <si>
    <t>155860356</t>
  </si>
  <si>
    <t>3500000193</t>
  </si>
  <si>
    <t>155850989</t>
  </si>
  <si>
    <t>3500000194</t>
  </si>
  <si>
    <t>155818317</t>
  </si>
  <si>
    <t>3500000195</t>
  </si>
  <si>
    <t>155879375</t>
  </si>
  <si>
    <t>3500000209</t>
  </si>
  <si>
    <t>260577626</t>
  </si>
  <si>
    <t>3500000210</t>
  </si>
  <si>
    <t>260442944</t>
  </si>
  <si>
    <t>3600000207</t>
  </si>
  <si>
    <t>ADIANTAMENTO</t>
  </si>
  <si>
    <t>3600007820</t>
  </si>
  <si>
    <t>000000239</t>
  </si>
  <si>
    <t>1183248</t>
  </si>
  <si>
    <t>RRMINER LOCACOES LTDA</t>
  </si>
  <si>
    <t>3500000216</t>
  </si>
  <si>
    <t>260100272</t>
  </si>
  <si>
    <t>1145205</t>
  </si>
  <si>
    <t>SINDICATO IND.CONST.PESADA DE MG</t>
  </si>
  <si>
    <t>SOLUTI SOLUÇÕES EM NEGOCIOS</t>
  </si>
  <si>
    <t>3600007814</t>
  </si>
  <si>
    <t>000008174</t>
  </si>
  <si>
    <t>3500000093</t>
  </si>
  <si>
    <t>366199940</t>
  </si>
  <si>
    <t>SBM</t>
  </si>
  <si>
    <t>OBRA 253</t>
  </si>
  <si>
    <t>3500000094</t>
  </si>
  <si>
    <t>366199877</t>
  </si>
  <si>
    <t>3500000096</t>
  </si>
  <si>
    <t>367231197</t>
  </si>
  <si>
    <t>3600007815</t>
  </si>
  <si>
    <t>000011580</t>
  </si>
  <si>
    <t>1175043</t>
  </si>
  <si>
    <t>3500000161</t>
  </si>
  <si>
    <t>000000030</t>
  </si>
  <si>
    <t>1173061</t>
  </si>
  <si>
    <t>VERO SERVICOS E EMPREENDIMENTOS LTD</t>
  </si>
  <si>
    <t>3500000028</t>
  </si>
  <si>
    <t>000001957</t>
  </si>
  <si>
    <t>1146072</t>
  </si>
  <si>
    <t>WHIRLPOOL S/A</t>
  </si>
  <si>
    <t>3600000073</t>
  </si>
  <si>
    <t>000174160-1</t>
  </si>
  <si>
    <t>3600000074</t>
  </si>
  <si>
    <t>000174163-1</t>
  </si>
  <si>
    <t>3600007781</t>
  </si>
  <si>
    <t>000000686-1</t>
  </si>
  <si>
    <t>1148689</t>
  </si>
  <si>
    <t>ANELIA ARLINDA DA CRUZ VIEIRA</t>
  </si>
  <si>
    <t>3500000243</t>
  </si>
  <si>
    <t>000000102</t>
  </si>
  <si>
    <t>CAP. DE GIRO BMP</t>
  </si>
  <si>
    <t>3600000184</t>
  </si>
  <si>
    <t>000006344-1</t>
  </si>
  <si>
    <t>1145760</t>
  </si>
  <si>
    <t>C &amp; C CONTROLE DE PONTO E ACESSO LT</t>
  </si>
  <si>
    <t>3600000407</t>
  </si>
  <si>
    <t>000146</t>
  </si>
  <si>
    <t>3600000408</t>
  </si>
  <si>
    <t>3500000169</t>
  </si>
  <si>
    <t>267470576</t>
  </si>
  <si>
    <t>3500000213</t>
  </si>
  <si>
    <t>019060412</t>
  </si>
  <si>
    <t>1190537</t>
  </si>
  <si>
    <t>CONSELHO REGIONAL DE ENFERMAGEM</t>
  </si>
  <si>
    <t>3600000190</t>
  </si>
  <si>
    <t>000001015-803</t>
  </si>
  <si>
    <t>1197386</t>
  </si>
  <si>
    <t>CORDAL BH COMERCIO DE CABOS E ACESS</t>
  </si>
  <si>
    <t>3500000223</t>
  </si>
  <si>
    <t>969073139</t>
  </si>
  <si>
    <t>3600000405</t>
  </si>
  <si>
    <t>011323</t>
  </si>
  <si>
    <t>3600000406</t>
  </si>
  <si>
    <t>011324</t>
  </si>
  <si>
    <t>3600000295</t>
  </si>
  <si>
    <t>FGTS RESC.</t>
  </si>
  <si>
    <t>3600000253</t>
  </si>
  <si>
    <t>JORGE LUIZ PEREIRA CANÇADO</t>
  </si>
  <si>
    <t>3500000238</t>
  </si>
  <si>
    <t>000000009</t>
  </si>
  <si>
    <t>3600000326</t>
  </si>
  <si>
    <t>3600000286</t>
  </si>
  <si>
    <t>1178345</t>
  </si>
  <si>
    <t>LGPO ENGENHARIA &amp; CONSULTORIA LTDA</t>
  </si>
  <si>
    <t>3600000033</t>
  </si>
  <si>
    <t>000015</t>
  </si>
  <si>
    <t>3600007816</t>
  </si>
  <si>
    <t>000002003</t>
  </si>
  <si>
    <t>1148692</t>
  </si>
  <si>
    <t>LOCAR BELL LOCACOES LTDA</t>
  </si>
  <si>
    <t>3600000391</t>
  </si>
  <si>
    <t>000147312</t>
  </si>
  <si>
    <t>3600000394</t>
  </si>
  <si>
    <t>002197</t>
  </si>
  <si>
    <t>3600000396</t>
  </si>
  <si>
    <t>002198</t>
  </si>
  <si>
    <t>3600000399</t>
  </si>
  <si>
    <t>000147314</t>
  </si>
  <si>
    <t>3500000244</t>
  </si>
  <si>
    <t>3600000294</t>
  </si>
  <si>
    <t>3600000293</t>
  </si>
  <si>
    <t>3600000327</t>
  </si>
  <si>
    <t xml:space="preserve">RESCISAO </t>
  </si>
  <si>
    <t>3600007817</t>
  </si>
  <si>
    <t>000002531</t>
  </si>
  <si>
    <t>1148316</t>
  </si>
  <si>
    <t>ROCHA ALVES TOPOGRAFIA LTDA</t>
  </si>
  <si>
    <t>3600000290</t>
  </si>
  <si>
    <t>002993</t>
  </si>
  <si>
    <t>1147236</t>
  </si>
  <si>
    <t>SEIDOR EXAKTA CONSULTORIA DE GESTAO</t>
  </si>
  <si>
    <t>3600000292</t>
  </si>
  <si>
    <t>003149</t>
  </si>
  <si>
    <t>3600000321</t>
  </si>
  <si>
    <t>001877</t>
  </si>
  <si>
    <t>1204877</t>
  </si>
  <si>
    <t>SES BRASIL LTDA</t>
  </si>
  <si>
    <t>3600007821</t>
  </si>
  <si>
    <t>000004385</t>
  </si>
  <si>
    <t>1148230</t>
  </si>
  <si>
    <t>SIMEQ SERVICOS LTDA</t>
  </si>
  <si>
    <t>3500002866</t>
  </si>
  <si>
    <t>10258.</t>
  </si>
  <si>
    <t>3600008079</t>
  </si>
  <si>
    <t>000000590</t>
  </si>
  <si>
    <t>3600008090</t>
  </si>
  <si>
    <t>010831</t>
  </si>
  <si>
    <t>3600000013</t>
  </si>
  <si>
    <t>000072194-1</t>
  </si>
  <si>
    <t>1148163</t>
  </si>
  <si>
    <t>SUPERMERCADO MIX DO BORRACHEIRO LTD</t>
  </si>
  <si>
    <t>TARIFA BANCARIA</t>
  </si>
  <si>
    <t>3600000400</t>
  </si>
  <si>
    <t>310833</t>
  </si>
  <si>
    <t>3600007825</t>
  </si>
  <si>
    <t>000000249</t>
  </si>
  <si>
    <t>1191666</t>
  </si>
  <si>
    <t>WGL SOLUCOES EM TECNOLOGIAS E SERVI</t>
  </si>
  <si>
    <t>3500000177</t>
  </si>
  <si>
    <t>001533727</t>
  </si>
  <si>
    <t>ANA FLAVIA PORTO SANTOS</t>
  </si>
  <si>
    <t>3600000336</t>
  </si>
  <si>
    <t>000048</t>
  </si>
  <si>
    <t>REGISTRO CONTRATO CAP. DE GIRO BIB</t>
  </si>
  <si>
    <t>3600000377</t>
  </si>
  <si>
    <t>000025442-1</t>
  </si>
  <si>
    <t>1148560</t>
  </si>
  <si>
    <t>CASA NICOLAU MAQUINAS PARA ESPRESSO</t>
  </si>
  <si>
    <t>3500000198</t>
  </si>
  <si>
    <t>351097366</t>
  </si>
  <si>
    <t>MANUTENÇÃO</t>
  </si>
  <si>
    <t>3600000386</t>
  </si>
  <si>
    <t>000965517-1</t>
  </si>
  <si>
    <t>1148106</t>
  </si>
  <si>
    <t>ECONET PUBLICACOES PERIODICAS LTDA</t>
  </si>
  <si>
    <t>3500000186</t>
  </si>
  <si>
    <t>033023720</t>
  </si>
  <si>
    <t>3500000214</t>
  </si>
  <si>
    <t>000000044</t>
  </si>
  <si>
    <t>3600000344</t>
  </si>
  <si>
    <t>001010</t>
  </si>
  <si>
    <t>3600000325</t>
  </si>
  <si>
    <t>1200024</t>
  </si>
  <si>
    <t>INRIO TRANSPORTES LTDA</t>
  </si>
  <si>
    <t>MARTIN CHEAH KOK CHOON</t>
  </si>
  <si>
    <t>NARCIZIO FERREIRA SILVA</t>
  </si>
  <si>
    <t>3600007989</t>
  </si>
  <si>
    <t>000035883-1</t>
  </si>
  <si>
    <t>3600007976</t>
  </si>
  <si>
    <t>000019019-1</t>
  </si>
  <si>
    <t>3600008082</t>
  </si>
  <si>
    <t>000019018-1</t>
  </si>
  <si>
    <t>TARIFA COMISSÃO BRADESCO</t>
  </si>
  <si>
    <t>TARIFA COMISSÃO CAP. DE GIRO BRADESCO</t>
  </si>
  <si>
    <t>VANESSA TOLENTINO BELTRAO SILVA KLAUSING</t>
  </si>
  <si>
    <t>ALELO PREPAX</t>
  </si>
  <si>
    <t>3600000047</t>
  </si>
  <si>
    <t>000552995-2</t>
  </si>
  <si>
    <t>1145176</t>
  </si>
  <si>
    <t>BH CABINES LTDA - FILIAL</t>
  </si>
  <si>
    <t>3600000044</t>
  </si>
  <si>
    <t>000238571-1</t>
  </si>
  <si>
    <t>3600000041</t>
  </si>
  <si>
    <t>000002482-1</t>
  </si>
  <si>
    <t>3600000126</t>
  </si>
  <si>
    <t>000348</t>
  </si>
  <si>
    <t>3600000248</t>
  </si>
  <si>
    <t>000034</t>
  </si>
  <si>
    <t>1178740</t>
  </si>
  <si>
    <t>FM3L ENGENHARIA E CONSULTORIA LTDA</t>
  </si>
  <si>
    <t>GUTTENBERG ARRUDA MONTEIRO DE CASTRO</t>
  </si>
  <si>
    <t>3600000381</t>
  </si>
  <si>
    <t>3600000050</t>
  </si>
  <si>
    <t>001010090</t>
  </si>
  <si>
    <t>3600000051</t>
  </si>
  <si>
    <t>001010089</t>
  </si>
  <si>
    <t>3600000052</t>
  </si>
  <si>
    <t>001010086</t>
  </si>
  <si>
    <t>3600000053</t>
  </si>
  <si>
    <t>001010087</t>
  </si>
  <si>
    <t>3600000054</t>
  </si>
  <si>
    <t>001010084</t>
  </si>
  <si>
    <t>3600000055</t>
  </si>
  <si>
    <t>001010088</t>
  </si>
  <si>
    <t>3600000056</t>
  </si>
  <si>
    <t>001010085</t>
  </si>
  <si>
    <t>3600000057</t>
  </si>
  <si>
    <t>001010083</t>
  </si>
  <si>
    <t>3600000078</t>
  </si>
  <si>
    <t>000015888-1</t>
  </si>
  <si>
    <t>3600000079</t>
  </si>
  <si>
    <t>000015886-1</t>
  </si>
  <si>
    <t>3600000255</t>
  </si>
  <si>
    <t>1196832</t>
  </si>
  <si>
    <t>LUIZ AUGUSTO DE CAMPOS MARQUES SERV</t>
  </si>
  <si>
    <t>MAYQUE DA SILVA PERES</t>
  </si>
  <si>
    <t>3600000017</t>
  </si>
  <si>
    <t>000017550-1</t>
  </si>
  <si>
    <t>RICARDO JORGE DA SILVA ANDRADE</t>
  </si>
  <si>
    <t>3500000259</t>
  </si>
  <si>
    <t>011187135</t>
  </si>
  <si>
    <t>3600008187</t>
  </si>
  <si>
    <t>000751</t>
  </si>
  <si>
    <t>3600000075</t>
  </si>
  <si>
    <t>000037835-1</t>
  </si>
  <si>
    <t>VIVIAN MARQUES DO NASCIMENTO SOUSA</t>
  </si>
  <si>
    <t>3600000048</t>
  </si>
  <si>
    <t>000004377-803</t>
  </si>
  <si>
    <t>1148404</t>
  </si>
  <si>
    <t>WF PARAFUSOS LTDA</t>
  </si>
  <si>
    <t>3600000337</t>
  </si>
  <si>
    <t>128881</t>
  </si>
  <si>
    <t>1167814</t>
  </si>
  <si>
    <t>AGE DESENVOLVIMENTO DE SISTEMAS LTD</t>
  </si>
  <si>
    <t>3600000338</t>
  </si>
  <si>
    <t>129063</t>
  </si>
  <si>
    <t>ALBERIS DOS SANTOS GOMES</t>
  </si>
  <si>
    <t>3600000111</t>
  </si>
  <si>
    <t>000107</t>
  </si>
  <si>
    <t>3600000163</t>
  </si>
  <si>
    <t>3600000438</t>
  </si>
  <si>
    <t>001244</t>
  </si>
  <si>
    <t>1145497</t>
  </si>
  <si>
    <t>ARCO ADMINISTRADORA LTDA-EPP</t>
  </si>
  <si>
    <t>3600000439</t>
  </si>
  <si>
    <t>001247</t>
  </si>
  <si>
    <t>3600000440</t>
  </si>
  <si>
    <t>001245</t>
  </si>
  <si>
    <t>Projetos Especiais</t>
  </si>
  <si>
    <t>3600000441</t>
  </si>
  <si>
    <t>001246</t>
  </si>
  <si>
    <t>3600000442</t>
  </si>
  <si>
    <t>001249</t>
  </si>
  <si>
    <t>3600000077</t>
  </si>
  <si>
    <t>000553544-2</t>
  </si>
  <si>
    <t>CAP. DE GIRO BRB</t>
  </si>
  <si>
    <t>3600000375</t>
  </si>
  <si>
    <t>010969</t>
  </si>
  <si>
    <t>1205125</t>
  </si>
  <si>
    <t>BUREAU VERITAS DO BRASIL SOC CLAS E</t>
  </si>
  <si>
    <t>3600000376</t>
  </si>
  <si>
    <t>010997</t>
  </si>
  <si>
    <t>3500000252</t>
  </si>
  <si>
    <t>003181828</t>
  </si>
  <si>
    <t>3500000201</t>
  </si>
  <si>
    <t>000936777</t>
  </si>
  <si>
    <t>DIEGO ZEBALLOS PINO</t>
  </si>
  <si>
    <t>INVISTA ADMINISTRAÇÃO E LOCAÇÃO</t>
  </si>
  <si>
    <t>Tunel Santos Guaruja</t>
  </si>
  <si>
    <t>3500000236</t>
  </si>
  <si>
    <t>3500000237</t>
  </si>
  <si>
    <t>3600000222</t>
  </si>
  <si>
    <t>3600000127</t>
  </si>
  <si>
    <t>000015905-1</t>
  </si>
  <si>
    <t>3600000159</t>
  </si>
  <si>
    <t>3600000225</t>
  </si>
  <si>
    <t>3600000016</t>
  </si>
  <si>
    <t>000002623-3</t>
  </si>
  <si>
    <t>3500000234</t>
  </si>
  <si>
    <t>001141211</t>
  </si>
  <si>
    <t>1148417</t>
  </si>
  <si>
    <t>MUNICIPIO DE NOVA LIMA</t>
  </si>
  <si>
    <t>3600008184</t>
  </si>
  <si>
    <t>007084</t>
  </si>
  <si>
    <t>RENAN YUKI MELO</t>
  </si>
  <si>
    <t>3600000307</t>
  </si>
  <si>
    <t>1145609</t>
  </si>
  <si>
    <t>RICARDO CARNEIRO SOCIEDADE DOS ADVO</t>
  </si>
  <si>
    <t xml:space="preserve">THIAGO HENRIQUE TEIXEIRA CORAGEM </t>
  </si>
  <si>
    <t>3600000081</t>
  </si>
  <si>
    <t>000108</t>
  </si>
  <si>
    <t>3600000475</t>
  </si>
  <si>
    <t>3600000474</t>
  </si>
  <si>
    <t>000039</t>
  </si>
  <si>
    <t>3500000247</t>
  </si>
  <si>
    <t>005642826</t>
  </si>
  <si>
    <t>1189422</t>
  </si>
  <si>
    <t>CAMARA DE COMERCIO BRASIL CANADA</t>
  </si>
  <si>
    <t>3500000199</t>
  </si>
  <si>
    <t>346537341</t>
  </si>
  <si>
    <t>3600000235</t>
  </si>
  <si>
    <t>000010173-1</t>
  </si>
  <si>
    <t>7100000161</t>
  </si>
  <si>
    <t>008269980-1</t>
  </si>
  <si>
    <t>3500000170</t>
  </si>
  <si>
    <t>031653507</t>
  </si>
  <si>
    <t>3500000280</t>
  </si>
  <si>
    <t>034299462</t>
  </si>
  <si>
    <t>REEMBOLSO ESTACIONAMENTO ECB</t>
  </si>
  <si>
    <t>3600000395</t>
  </si>
  <si>
    <t>3600008180</t>
  </si>
  <si>
    <t>000000254</t>
  </si>
  <si>
    <t>3600008182</t>
  </si>
  <si>
    <t>000000255</t>
  </si>
  <si>
    <t>HAROLDO NUNES DA SILVA</t>
  </si>
  <si>
    <t>3600000477</t>
  </si>
  <si>
    <t>3600007996</t>
  </si>
  <si>
    <t>000229675-0</t>
  </si>
  <si>
    <t>7100004595</t>
  </si>
  <si>
    <t>CAP. DE GIRO ITAU</t>
  </si>
  <si>
    <t>3600000496</t>
  </si>
  <si>
    <t>JOSE ATACIANO PEREIRA DOS SANTOS</t>
  </si>
  <si>
    <t>3600000473</t>
  </si>
  <si>
    <t>LUCIA CARDOSO DA SILVA LIMA</t>
  </si>
  <si>
    <t>3600000392</t>
  </si>
  <si>
    <t>000093</t>
  </si>
  <si>
    <t>3600000495</t>
  </si>
  <si>
    <t>3600000494</t>
  </si>
  <si>
    <t>3600000040</t>
  </si>
  <si>
    <t>000110</t>
  </si>
  <si>
    <t>3600000107</t>
  </si>
  <si>
    <t>000274033-1</t>
  </si>
  <si>
    <t>3600000476</t>
  </si>
  <si>
    <t>3600000118</t>
  </si>
  <si>
    <t>005153589-1</t>
  </si>
  <si>
    <t>3600000397</t>
  </si>
  <si>
    <t>3600000049</t>
  </si>
  <si>
    <t>000000103-2</t>
  </si>
  <si>
    <t>3600000398</t>
  </si>
  <si>
    <t>000178</t>
  </si>
  <si>
    <t>3600000028</t>
  </si>
  <si>
    <t>000022026</t>
  </si>
  <si>
    <t>3600000196</t>
  </si>
  <si>
    <t>000005344-1</t>
  </si>
  <si>
    <t>3600008173</t>
  </si>
  <si>
    <t>000005405</t>
  </si>
  <si>
    <t>RENDIMENTO APLICAÇÃO</t>
  </si>
  <si>
    <t>OUTROS RECEBIMENTOS</t>
  </si>
  <si>
    <t>JOHN KEVIN DO SANTOS DA SILVA</t>
  </si>
  <si>
    <t>VENDA DE IMOBILIZADO</t>
  </si>
  <si>
    <t>JOYCE LISBOA TAVARES MAIA</t>
  </si>
  <si>
    <t>ACERTO DE VALE DE ADIANTAMENTO</t>
  </si>
  <si>
    <t>RESGATE ACOES</t>
  </si>
  <si>
    <t>VALE S.A</t>
  </si>
  <si>
    <t>REC. VALE S.A</t>
  </si>
  <si>
    <t>RECEBIMENTO CLIENTE</t>
  </si>
  <si>
    <t>CONSORCIO BAHIA BR-101</t>
  </si>
  <si>
    <t>REC. ND CONSORCIO BAHIA BR-101</t>
  </si>
  <si>
    <t>REC. SBM</t>
  </si>
  <si>
    <t>WARLEY DE ARAUJO CANDIDO</t>
  </si>
  <si>
    <t>ACERTO ENTREGA DE IMOVEL CCR (BMO)</t>
  </si>
  <si>
    <t>LUCIANA CRISTINA SACCHI FERREIRA</t>
  </si>
  <si>
    <t>CONSORCIO GASLUB</t>
  </si>
  <si>
    <t>REC. CONSORCIO GASLUB</t>
  </si>
  <si>
    <t>PETROBRAS</t>
  </si>
  <si>
    <t>REC. PETROBRAS CONS. ALSUB</t>
  </si>
  <si>
    <t>EPRD</t>
  </si>
  <si>
    <t>REC. FINACIAMENTO BCG</t>
  </si>
  <si>
    <t xml:space="preserve">DEV. DEPOSITO JUDICIAL </t>
  </si>
  <si>
    <t>TRACEVIA S.A</t>
  </si>
  <si>
    <t>REC. TRACEVIA S.A</t>
  </si>
  <si>
    <t>Prefixo</t>
  </si>
  <si>
    <t>Tp</t>
  </si>
  <si>
    <t>No. Titulo</t>
  </si>
  <si>
    <t>Loja</t>
  </si>
  <si>
    <t>Nome Fornece</t>
  </si>
  <si>
    <t>Vlr.Titulo</t>
  </si>
  <si>
    <t>Acrescimo</t>
  </si>
  <si>
    <t>Decrescimo</t>
  </si>
  <si>
    <t>Saldo do titulo</t>
  </si>
  <si>
    <t>Data de Emissao</t>
  </si>
  <si>
    <t>Data de Vencto</t>
  </si>
  <si>
    <t>Vencto Real</t>
  </si>
  <si>
    <t>Dt Liberacao</t>
  </si>
  <si>
    <t>Centro Custo</t>
  </si>
  <si>
    <t>Tipo de Pagamento</t>
  </si>
  <si>
    <t>Historico(Vencidos+Vencer)</t>
  </si>
  <si>
    <t>Cod.Barras</t>
  </si>
  <si>
    <t>LD Tributo</t>
  </si>
  <si>
    <t>Banco</t>
  </si>
  <si>
    <t>Cod Agencia</t>
  </si>
  <si>
    <t>Dig.Agencia</t>
  </si>
  <si>
    <t>Cta Corrente</t>
  </si>
  <si>
    <t>Dig.Conta Co</t>
  </si>
  <si>
    <t>Tipo Conta C</t>
  </si>
  <si>
    <t>Conta F/J</t>
  </si>
  <si>
    <t>CGC/CPF Cont</t>
  </si>
  <si>
    <t>Cont. Financ</t>
  </si>
  <si>
    <t>02</t>
  </si>
  <si>
    <t>NF</t>
  </si>
  <si>
    <t>000036053</t>
  </si>
  <si>
    <t>02638</t>
  </si>
  <si>
    <t>01</t>
  </si>
  <si>
    <t>ALIANCA COMERCIO IMP</t>
  </si>
  <si>
    <t>SPED  000036053 - ALIANCA</t>
  </si>
  <si>
    <t>Corrente</t>
  </si>
  <si>
    <t>2</t>
  </si>
  <si>
    <t>30.862.521/0001-19</t>
  </si>
  <si>
    <t>000036068</t>
  </si>
  <si>
    <t>SPED  000036068 - ALIANCA</t>
  </si>
  <si>
    <t>000005495</t>
  </si>
  <si>
    <t>02088</t>
  </si>
  <si>
    <t>ALMEQ SERVICOS TECNI</t>
  </si>
  <si>
    <t>RE    000005495 - ALMEQ S</t>
  </si>
  <si>
    <t>756</t>
  </si>
  <si>
    <t>3003</t>
  </si>
  <si>
    <t>61495</t>
  </si>
  <si>
    <t>5</t>
  </si>
  <si>
    <t>05.460.476/0001-29</t>
  </si>
  <si>
    <t>CONFIRMING</t>
  </si>
  <si>
    <t>000005497</t>
  </si>
  <si>
    <t>RE    000005497 - ALMEQ S</t>
  </si>
  <si>
    <t>000005498</t>
  </si>
  <si>
    <t>RE    000005498 - ALMEQ S</t>
  </si>
  <si>
    <t>000005499</t>
  </si>
  <si>
    <t>RE    000005499 - ALMEQ S</t>
  </si>
  <si>
    <t>000005500</t>
  </si>
  <si>
    <t>RE    000005500 - ALMEQ S</t>
  </si>
  <si>
    <t>000005316</t>
  </si>
  <si>
    <t>02099</t>
  </si>
  <si>
    <t>ALTURA E COMPANHIA E</t>
  </si>
  <si>
    <t>SPED  000005316 - ALTURA</t>
  </si>
  <si>
    <t>237</t>
  </si>
  <si>
    <t>1803</t>
  </si>
  <si>
    <t>55966</t>
  </si>
  <si>
    <t>0</t>
  </si>
  <si>
    <t>23.463.299/0001-16</t>
  </si>
  <si>
    <t>000063093</t>
  </si>
  <si>
    <t>02329</t>
  </si>
  <si>
    <t>ARGON COMERCIAL LTDA</t>
  </si>
  <si>
    <t>SPED  000063093 - ARGON C</t>
  </si>
  <si>
    <t>64.590.532/0001-09</t>
  </si>
  <si>
    <t>000746680</t>
  </si>
  <si>
    <t>02325</t>
  </si>
  <si>
    <t>CENCI E CIA LTDA</t>
  </si>
  <si>
    <t>SPED  000746680 - CENCI E</t>
  </si>
  <si>
    <t>89.341.127/0001-88</t>
  </si>
  <si>
    <t>000000508</t>
  </si>
  <si>
    <t>02094</t>
  </si>
  <si>
    <t>CISA TRADING S/A</t>
  </si>
  <si>
    <t>RE    000000508 - CISA TR</t>
  </si>
  <si>
    <t>341</t>
  </si>
  <si>
    <t>0910</t>
  </si>
  <si>
    <t>08221</t>
  </si>
  <si>
    <t>3</t>
  </si>
  <si>
    <t>39.373.782/0019-79</t>
  </si>
  <si>
    <t>000048375</t>
  </si>
  <si>
    <t>02356</t>
  </si>
  <si>
    <t>CM COUTO SISTEMAS CO</t>
  </si>
  <si>
    <t>NFS   000048375 - CM COUT</t>
  </si>
  <si>
    <t>34.115.188/0001-35</t>
  </si>
  <si>
    <t>000000481</t>
  </si>
  <si>
    <t>03039</t>
  </si>
  <si>
    <t>COEX INDUSTRIA E COM</t>
  </si>
  <si>
    <t>SPED  000000481 - COEX IN</t>
  </si>
  <si>
    <t>53.951.696/0001-06</t>
  </si>
  <si>
    <t>000001105</t>
  </si>
  <si>
    <t>02608</t>
  </si>
  <si>
    <t>CONTINENS CONTEINERE</t>
  </si>
  <si>
    <t>RE    000001105 - CONTINE</t>
  </si>
  <si>
    <t>35.896.305/0001-08</t>
  </si>
  <si>
    <t>000001747</t>
  </si>
  <si>
    <t>03078</t>
  </si>
  <si>
    <t>CRAFT SOLUCOES EMPRE</t>
  </si>
  <si>
    <t>SPED  000001747 - DILMA D</t>
  </si>
  <si>
    <t>37.375.422/0001-51</t>
  </si>
  <si>
    <t>000188737</t>
  </si>
  <si>
    <t>02745</t>
  </si>
  <si>
    <t>D-SAAS TEC EM DES DE</t>
  </si>
  <si>
    <t>NFS   000188737 - D-SAAS</t>
  </si>
  <si>
    <t>46.220.369/0002-91</t>
  </si>
  <si>
    <t>000000075</t>
  </si>
  <si>
    <t>03074</t>
  </si>
  <si>
    <t>FCC CIENCIA DOS MATE</t>
  </si>
  <si>
    <t>NFS   000000075 - FCC CIE</t>
  </si>
  <si>
    <t>88.065.321/0001-15</t>
  </si>
  <si>
    <t>000074528</t>
  </si>
  <si>
    <t>02480</t>
  </si>
  <si>
    <t>FLOW LATINO AMERICAN</t>
  </si>
  <si>
    <t>SPED  000074528 - FLOW LA</t>
  </si>
  <si>
    <t>03.173.450/0001-74</t>
  </si>
  <si>
    <t>000002402</t>
  </si>
  <si>
    <t>03237</t>
  </si>
  <si>
    <t>FOSINFO</t>
  </si>
  <si>
    <t>SPED  000002402 - FOS VAR</t>
  </si>
  <si>
    <t>39.455.957/0001-68</t>
  </si>
  <si>
    <t>000002403</t>
  </si>
  <si>
    <t>SPED  000002403 - FOS VAR</t>
  </si>
  <si>
    <t>000002405</t>
  </si>
  <si>
    <t>SPED  000002405 - FOS VAR</t>
  </si>
  <si>
    <t>000002411</t>
  </si>
  <si>
    <t>SPED  000002411 - FOS VAR</t>
  </si>
  <si>
    <t>000068077</t>
  </si>
  <si>
    <t>02215</t>
  </si>
  <si>
    <t>GUILHERME SOEHNCHEN</t>
  </si>
  <si>
    <t>SPED  000068077 - GUILHER</t>
  </si>
  <si>
    <t>33.054.412/0005-97</t>
  </si>
  <si>
    <t>000000893</t>
  </si>
  <si>
    <t>02912</t>
  </si>
  <si>
    <t>JAGUAR CONEXOES</t>
  </si>
  <si>
    <t>SPED  000000893 - JAGUAR</t>
  </si>
  <si>
    <t>32.538.830/0001-63</t>
  </si>
  <si>
    <t>000097045</t>
  </si>
  <si>
    <t>02006</t>
  </si>
  <si>
    <t>JOTUN BRASIL</t>
  </si>
  <si>
    <t>SPED  000097045 - JOTUN B</t>
  </si>
  <si>
    <t>02.907.585/0004-04</t>
  </si>
  <si>
    <t>000073790</t>
  </si>
  <si>
    <t>02934</t>
  </si>
  <si>
    <t>JOY TUBOS COMERCIAL</t>
  </si>
  <si>
    <t>SPED  000073790 - JOY TUB</t>
  </si>
  <si>
    <t>13.863.368/0001-25</t>
  </si>
  <si>
    <t>000166858</t>
  </si>
  <si>
    <t>02609</t>
  </si>
  <si>
    <t>KROMINOX ACOS E META</t>
  </si>
  <si>
    <t>SPED  000166858 - KROMINO</t>
  </si>
  <si>
    <t>01.606.452/0001-84</t>
  </si>
  <si>
    <t>000000807</t>
  </si>
  <si>
    <t>03253</t>
  </si>
  <si>
    <t>LOADTEST DO BRASIL</t>
  </si>
  <si>
    <t>NFS   000000807 - LOADTES</t>
  </si>
  <si>
    <t>11.419.521/0001-02</t>
  </si>
  <si>
    <t>000001630</t>
  </si>
  <si>
    <t>02055</t>
  </si>
  <si>
    <t>MESSER GASES LTDA</t>
  </si>
  <si>
    <t>SPED  000001630 - MESSER</t>
  </si>
  <si>
    <t>60.619.202/0054-50</t>
  </si>
  <si>
    <t>000001631</t>
  </si>
  <si>
    <t>SPED  000001631 - MESSER</t>
  </si>
  <si>
    <t>000001634</t>
  </si>
  <si>
    <t>SPED  000001634 - MESSER</t>
  </si>
  <si>
    <t>000001647</t>
  </si>
  <si>
    <t>SPED  000001647 - MESSER</t>
  </si>
  <si>
    <t>000042279</t>
  </si>
  <si>
    <t>02449</t>
  </si>
  <si>
    <t>MMG SOLUCOES EM METR</t>
  </si>
  <si>
    <t>SPED  000042279 - MMG SOL</t>
  </si>
  <si>
    <t>12.472.941/0001-07</t>
  </si>
  <si>
    <t>000002000</t>
  </si>
  <si>
    <t>02471</t>
  </si>
  <si>
    <t>MONTIPOWER BRASIL CO</t>
  </si>
  <si>
    <t>SPED  000002000 - MONTIPO</t>
  </si>
  <si>
    <t>40.139.851/0001-34</t>
  </si>
  <si>
    <t>000044324</t>
  </si>
  <si>
    <t>02700</t>
  </si>
  <si>
    <t>PLASTIVEDA COMERCIAL</t>
  </si>
  <si>
    <t>SPED  000044324 - PLASTIV</t>
  </si>
  <si>
    <t>38.771.143/0001-70</t>
  </si>
  <si>
    <t>000044325</t>
  </si>
  <si>
    <t>SPED  000044325 - PLASTIV</t>
  </si>
  <si>
    <t>000127773</t>
  </si>
  <si>
    <t>02441</t>
  </si>
  <si>
    <t>POLEODUTO INDUSTRIA</t>
  </si>
  <si>
    <t>SPED  000127773 - POLEODU</t>
  </si>
  <si>
    <t>72.797.913/0001-91</t>
  </si>
  <si>
    <t>000030695</t>
  </si>
  <si>
    <t>02370</t>
  </si>
  <si>
    <t>QUALIPAR FERRAMENTAS</t>
  </si>
  <si>
    <t>SPED  000030695 - QUALIPA</t>
  </si>
  <si>
    <t>09.303.401/0001-95</t>
  </si>
  <si>
    <t>000004613</t>
  </si>
  <si>
    <t>02128</t>
  </si>
  <si>
    <t>RAVAN REPRESENTACAO</t>
  </si>
  <si>
    <t>SPED  000004613 - RAVAN R</t>
  </si>
  <si>
    <t>0682</t>
  </si>
  <si>
    <t>42558</t>
  </si>
  <si>
    <t>10.780.118/0002-14</t>
  </si>
  <si>
    <t>000101296</t>
  </si>
  <si>
    <t>02002</t>
  </si>
  <si>
    <t>RODOMAC DE MACAE ROD</t>
  </si>
  <si>
    <t>CTE   000101296 - RODOMAC</t>
  </si>
  <si>
    <t>36.578.458/0001-70</t>
  </si>
  <si>
    <t>000293587</t>
  </si>
  <si>
    <t>CTE   000293587 - RODOMAC</t>
  </si>
  <si>
    <t>36.578.458/0003-31</t>
  </si>
  <si>
    <t>001470954</t>
  </si>
  <si>
    <t>03089</t>
  </si>
  <si>
    <t>RODOVIARIO CAMILO DO</t>
  </si>
  <si>
    <t>CTE   001470954 - RODOVIA</t>
  </si>
  <si>
    <t>19.451.038/0024-03</t>
  </si>
  <si>
    <t>000432271</t>
  </si>
  <si>
    <t>02127</t>
  </si>
  <si>
    <t>SIDER COMERCIAL INDU</t>
  </si>
  <si>
    <t>SPED  000432271 - SIDER C</t>
  </si>
  <si>
    <t>49.050.164/0001-12</t>
  </si>
  <si>
    <t>000432374</t>
  </si>
  <si>
    <t>SPED  000432374 - SIDER C</t>
  </si>
  <si>
    <t>000432492</t>
  </si>
  <si>
    <t>SPED  000432492 - SIDER C</t>
  </si>
  <si>
    <t>000432493</t>
  </si>
  <si>
    <t>SPED  000432493 - SIDER C</t>
  </si>
  <si>
    <t>000016590</t>
  </si>
  <si>
    <t>02710</t>
  </si>
  <si>
    <t>SMART CONTROL VALVUL</t>
  </si>
  <si>
    <t>SPED  000016590 - SMART C</t>
  </si>
  <si>
    <t>04.971.788/0001-34</t>
  </si>
  <si>
    <t>000072438</t>
  </si>
  <si>
    <t>02439</t>
  </si>
  <si>
    <t>SOLDALIDER LOCACAO E</t>
  </si>
  <si>
    <t>RE    000072438 - SOLDALI</t>
  </si>
  <si>
    <t>12.240.074/0001-84</t>
  </si>
  <si>
    <t>000072440</t>
  </si>
  <si>
    <t>RE    000072440 - SOLDALI</t>
  </si>
  <si>
    <t>000072441</t>
  </si>
  <si>
    <t>RE    000072441 - SOLDALI</t>
  </si>
  <si>
    <t>000072442</t>
  </si>
  <si>
    <t>RE    000072442 - SOLDALI</t>
  </si>
  <si>
    <t>000072443</t>
  </si>
  <si>
    <t>RE    000072443 - SOLDALI</t>
  </si>
  <si>
    <t>000072444</t>
  </si>
  <si>
    <t>RE    000072444 - SOLDALI</t>
  </si>
  <si>
    <t>000072445</t>
  </si>
  <si>
    <t>RE    000072445 - SOLDALI</t>
  </si>
  <si>
    <t>000072446</t>
  </si>
  <si>
    <t>RE    000072446 - SOLDALI</t>
  </si>
  <si>
    <t>000057058</t>
  </si>
  <si>
    <t>02662</t>
  </si>
  <si>
    <t>SUPREMY COMERCIO DE</t>
  </si>
  <si>
    <t>SPED  000057058 - SUPREMY</t>
  </si>
  <si>
    <t>23.008.575/0001-56</t>
  </si>
  <si>
    <t>000057059</t>
  </si>
  <si>
    <t>SPED  000057059 - SUPREMY</t>
  </si>
  <si>
    <t>000012528</t>
  </si>
  <si>
    <t>02299</t>
  </si>
  <si>
    <t>TEADIT BRASIL LTDA</t>
  </si>
  <si>
    <t>SPED  000012528 - TEADIT</t>
  </si>
  <si>
    <t>62.948.658/0014-00</t>
  </si>
  <si>
    <t>000012529</t>
  </si>
  <si>
    <t>SPED  000012529 - TEADIT</t>
  </si>
  <si>
    <t>000012530</t>
  </si>
  <si>
    <t>SPED  000012530 - TEADIT</t>
  </si>
  <si>
    <t>000012531</t>
  </si>
  <si>
    <t>SPED  000012531 - TEADIT</t>
  </si>
  <si>
    <t>000012532</t>
  </si>
  <si>
    <t>SPED  000012532 - TEADIT</t>
  </si>
  <si>
    <t>000012533</t>
  </si>
  <si>
    <t>SPED  000012533 - TEADIT</t>
  </si>
  <si>
    <t>000012534</t>
  </si>
  <si>
    <t>SPED  000012534 - TEADIT</t>
  </si>
  <si>
    <t>000121876</t>
  </si>
  <si>
    <t>02153</t>
  </si>
  <si>
    <t>TERCOFLAN ACESSORIOS</t>
  </si>
  <si>
    <t>SPED  000121876 - TERCOFL</t>
  </si>
  <si>
    <t>44.073.971/0001-37</t>
  </si>
  <si>
    <t>000121887</t>
  </si>
  <si>
    <t>SPED  000121887 - TERCOFL</t>
  </si>
  <si>
    <t>000000617</t>
  </si>
  <si>
    <t>03165</t>
  </si>
  <si>
    <t>UNION GROUP IMPORTAC</t>
  </si>
  <si>
    <t>SPED  000000617 - UG COME</t>
  </si>
  <si>
    <t>55.055.329/0001-41</t>
  </si>
  <si>
    <t>000000619</t>
  </si>
  <si>
    <t>SPED  000000619 - UG COME</t>
  </si>
  <si>
    <t>000344967</t>
  </si>
  <si>
    <t>02182</t>
  </si>
  <si>
    <t>VIFERRO FERRAMENTAS</t>
  </si>
  <si>
    <t>SPED  000344967 - VIFERRO</t>
  </si>
  <si>
    <t>28.415.370/0001-09</t>
  </si>
  <si>
    <t>000344990</t>
  </si>
  <si>
    <t>SPED  000344990 - VIFERRO</t>
  </si>
  <si>
    <t>000053020</t>
  </si>
  <si>
    <t>02025</t>
  </si>
  <si>
    <t>A M DE SOUZA GOMES C</t>
  </si>
  <si>
    <t>SPED  000053020 - A M DE</t>
  </si>
  <si>
    <t>033</t>
  </si>
  <si>
    <t>3190</t>
  </si>
  <si>
    <t>13081394</t>
  </si>
  <si>
    <t>03.182.704/0001-10</t>
  </si>
  <si>
    <t>002</t>
  </si>
  <si>
    <t>033388557</t>
  </si>
  <si>
    <t>02759</t>
  </si>
  <si>
    <t>ABESPETRO</t>
  </si>
  <si>
    <t>BOL-ABESPETRO</t>
  </si>
  <si>
    <t>06.240.194/0001-89</t>
  </si>
  <si>
    <t>000039205</t>
  </si>
  <si>
    <t>02484</t>
  </si>
  <si>
    <t>ABRASUL ABRASIVOS EP</t>
  </si>
  <si>
    <t>SPED  000039205 - ABRASUL</t>
  </si>
  <si>
    <t>1592</t>
  </si>
  <si>
    <t>10196</t>
  </si>
  <si>
    <t>6</t>
  </si>
  <si>
    <t>10.619.499/0003-35</t>
  </si>
  <si>
    <t>000039220</t>
  </si>
  <si>
    <t>SPED  000039220 - ABRASUL</t>
  </si>
  <si>
    <t>000039221</t>
  </si>
  <si>
    <t>SPED  000039221 - ABRASUL</t>
  </si>
  <si>
    <t>000032436</t>
  </si>
  <si>
    <t>03000</t>
  </si>
  <si>
    <t>ACIPLAS COMERCIO DE</t>
  </si>
  <si>
    <t>SPED  000032436 - ACIPLAS</t>
  </si>
  <si>
    <t>04.805.268/0001-51</t>
  </si>
  <si>
    <t>000032437</t>
  </si>
  <si>
    <t>SPED  000032437 - ACIPLAS</t>
  </si>
  <si>
    <t>000035105</t>
  </si>
  <si>
    <t>02689</t>
  </si>
  <si>
    <t>ACOS VITAL COM DE TU</t>
  </si>
  <si>
    <t>SPED  000035105 - ACOS VI</t>
  </si>
  <si>
    <t>23.440.235/0001-08</t>
  </si>
  <si>
    <t>000037897</t>
  </si>
  <si>
    <t>SPED  000037897 - ACOS VI</t>
  </si>
  <si>
    <t>000038877</t>
  </si>
  <si>
    <t>SPED  000038877 - ACOS VI</t>
  </si>
  <si>
    <t>000039198</t>
  </si>
  <si>
    <t>SPED  000039198 - ACOS VI</t>
  </si>
  <si>
    <t>000039383</t>
  </si>
  <si>
    <t>SPED  000039383 - ACOS VI</t>
  </si>
  <si>
    <t>000126672</t>
  </si>
  <si>
    <t>02219</t>
  </si>
  <si>
    <t>ALF INDUSTRIA E COM</t>
  </si>
  <si>
    <t>SPED  000126672 - ALF IND</t>
  </si>
  <si>
    <t>10.967.516/0001-63</t>
  </si>
  <si>
    <t>000005120</t>
  </si>
  <si>
    <t>SPED  000005120 - ALTURA</t>
  </si>
  <si>
    <t>000005320</t>
  </si>
  <si>
    <t>SPED  000005320 - ALTURA</t>
  </si>
  <si>
    <t>000006206</t>
  </si>
  <si>
    <t>02146</t>
  </si>
  <si>
    <t>APTEX MOVEIS DE ESCR</t>
  </si>
  <si>
    <t>SPED  000006206 - APTEX M</t>
  </si>
  <si>
    <t>07.195.315/0001-80</t>
  </si>
  <si>
    <t>000157688</t>
  </si>
  <si>
    <t>02044</t>
  </si>
  <si>
    <t>ARMAZEM OFFSHORE DE</t>
  </si>
  <si>
    <t>SPED  000157688 - ARMAZEM</t>
  </si>
  <si>
    <t>001</t>
  </si>
  <si>
    <t>51</t>
  </si>
  <si>
    <t>94552</t>
  </si>
  <si>
    <t>8</t>
  </si>
  <si>
    <t>31.383.201/0001-49</t>
  </si>
  <si>
    <t>000022841</t>
  </si>
  <si>
    <t>02040</t>
  </si>
  <si>
    <t>ATIVA CONTROLE AMBIE</t>
  </si>
  <si>
    <t>NFS   000022841 - ATIVA C</t>
  </si>
  <si>
    <t>06.012.804/0001-97</t>
  </si>
  <si>
    <t>000004758</t>
  </si>
  <si>
    <t>03279</t>
  </si>
  <si>
    <t>AUDAX - UNIDADE GRU</t>
  </si>
  <si>
    <t xml:space="preserve">  /  /</t>
  </si>
  <si>
    <t>CTE   000004758 - AUDAX L</t>
  </si>
  <si>
    <t>13.461.436/0003-91</t>
  </si>
  <si>
    <t>000000966</t>
  </si>
  <si>
    <t>02413</t>
  </si>
  <si>
    <t>BRESCIA SOCIEDADE DE</t>
  </si>
  <si>
    <t>NFS   000000966 - BRESCIA</t>
  </si>
  <si>
    <t>22.187.494/0001-06</t>
  </si>
  <si>
    <t>000076424</t>
  </si>
  <si>
    <t>02121</t>
  </si>
  <si>
    <t>CALDEX</t>
  </si>
  <si>
    <t>SPED  000076424 - CALDEX</t>
  </si>
  <si>
    <t>3357</t>
  </si>
  <si>
    <t>450281</t>
  </si>
  <si>
    <t>7</t>
  </si>
  <si>
    <t>44.151.413/0001-42</t>
  </si>
  <si>
    <t>000746852</t>
  </si>
  <si>
    <t>SPED  000746852 - CENCI E</t>
  </si>
  <si>
    <t>000005997</t>
  </si>
  <si>
    <t>02785</t>
  </si>
  <si>
    <t>CIL CONEXOES E VALVU</t>
  </si>
  <si>
    <t>SPED  000005997 - CIL IND</t>
  </si>
  <si>
    <t>97.533.434/0001-99</t>
  </si>
  <si>
    <t>000005998</t>
  </si>
  <si>
    <t>SPED  000005998 - CIL IND</t>
  </si>
  <si>
    <t>000006000</t>
  </si>
  <si>
    <t>SPED  000006000 - CIL IND</t>
  </si>
  <si>
    <t>000000110</t>
  </si>
  <si>
    <t>01974</t>
  </si>
  <si>
    <t>CISARENTAL ADMINISTR</t>
  </si>
  <si>
    <t>RE    000000110 - CISAREN</t>
  </si>
  <si>
    <t>910</t>
  </si>
  <si>
    <t>3258</t>
  </si>
  <si>
    <t>19.409.573/0001-00</t>
  </si>
  <si>
    <t>000882025</t>
  </si>
  <si>
    <t>000005515</t>
  </si>
  <si>
    <t>02330</t>
  </si>
  <si>
    <t>CMX SERVICO DE TRANS</t>
  </si>
  <si>
    <t>NFS   000005515 - CMX SER</t>
  </si>
  <si>
    <t>9298</t>
  </si>
  <si>
    <t>48779</t>
  </si>
  <si>
    <t>26.253.624/0001-04</t>
  </si>
  <si>
    <t>03057</t>
  </si>
  <si>
    <t>CONNECT MATERIAIS E</t>
  </si>
  <si>
    <t>SPED  000000101 - CONNECT</t>
  </si>
  <si>
    <t>68.729.870/0001-30</t>
  </si>
  <si>
    <t>000001355</t>
  </si>
  <si>
    <t>02521</t>
  </si>
  <si>
    <t>CONSORCIO ECB-LCD_RE</t>
  </si>
  <si>
    <t>SPED  000001355 - CONSORC</t>
  </si>
  <si>
    <t>40.169.643/0001-88</t>
  </si>
  <si>
    <t>000001112</t>
  </si>
  <si>
    <t>03083</t>
  </si>
  <si>
    <t>DNA WORK</t>
  </si>
  <si>
    <t>SPED  000001112 - DNA WOR</t>
  </si>
  <si>
    <t>45.320.135/0001-72</t>
  </si>
  <si>
    <t>02580</t>
  </si>
  <si>
    <t>DOMINUS COMERCIO E S</t>
  </si>
  <si>
    <t>SPED  000001355 - DOMINUS</t>
  </si>
  <si>
    <t>13.723.913/0001-88</t>
  </si>
  <si>
    <t>000132259</t>
  </si>
  <si>
    <t>02194</t>
  </si>
  <si>
    <t>EDFER COMERCIO DE FE</t>
  </si>
  <si>
    <t>SPED  000132259 - EDFER C</t>
  </si>
  <si>
    <t>3113</t>
  </si>
  <si>
    <t>5281</t>
  </si>
  <si>
    <t>9</t>
  </si>
  <si>
    <t>08.603.541/0001-16</t>
  </si>
  <si>
    <t>EXETRA EXPORT &amp; TRADING</t>
  </si>
  <si>
    <t>PARCELA EXETRA</t>
  </si>
  <si>
    <t>000000074</t>
  </si>
  <si>
    <t>NFS   000000074 - FCC CIE</t>
  </si>
  <si>
    <t>000079216</t>
  </si>
  <si>
    <t>02165</t>
  </si>
  <si>
    <t>FEBRATEC INDUSTRIA E</t>
  </si>
  <si>
    <t>SPED  000079216 - FEBRATE</t>
  </si>
  <si>
    <t>57.645.962/0001-15</t>
  </si>
  <si>
    <t>000012769</t>
  </si>
  <si>
    <t>02171</t>
  </si>
  <si>
    <t>FLP TRANSPORTES DE M</t>
  </si>
  <si>
    <t>CTE   000012769 - FLP TRA</t>
  </si>
  <si>
    <t>1545</t>
  </si>
  <si>
    <t>116360</t>
  </si>
  <si>
    <t>4</t>
  </si>
  <si>
    <t>11.056.216/0001-95</t>
  </si>
  <si>
    <t>000012773</t>
  </si>
  <si>
    <t>CTE   000012773 - FLP TRA</t>
  </si>
  <si>
    <t>000002077</t>
  </si>
  <si>
    <t>02680</t>
  </si>
  <si>
    <t>FORNECEDORA SIMOES E</t>
  </si>
  <si>
    <t>SPED  000002077 - FORNECE</t>
  </si>
  <si>
    <t>40.839.683/0001-90</t>
  </si>
  <si>
    <t>000002078</t>
  </si>
  <si>
    <t>SPED  000002078 - FORNECE</t>
  </si>
  <si>
    <t>000002486</t>
  </si>
  <si>
    <t>SPED  000002486 - FOS VAR</t>
  </si>
  <si>
    <t>000002487</t>
  </si>
  <si>
    <t>SPED  000002487 - FOS VAR</t>
  </si>
  <si>
    <t>000002423</t>
  </si>
  <si>
    <t>SPED  000002423 - FOS VAR</t>
  </si>
  <si>
    <t>000002450</t>
  </si>
  <si>
    <t>SPED  000002450 - FOS VAR</t>
  </si>
  <si>
    <t>000002475</t>
  </si>
  <si>
    <t>SPED  000002475 - FOS VAR</t>
  </si>
  <si>
    <t>000002476</t>
  </si>
  <si>
    <t>SPED  000002476 - FOS VAR</t>
  </si>
  <si>
    <t>000002477</t>
  </si>
  <si>
    <t>SPED  000002477 - FOS VAR</t>
  </si>
  <si>
    <t>000002478</t>
  </si>
  <si>
    <t>SPED  000002478 - FOS VAR</t>
  </si>
  <si>
    <t>000273137</t>
  </si>
  <si>
    <t>02879</t>
  </si>
  <si>
    <t>G M R EQUIPAMENTOS E</t>
  </si>
  <si>
    <t>SPED  000273137 - G M R E</t>
  </si>
  <si>
    <t>42.270.058/0001-03</t>
  </si>
  <si>
    <t>000042869</t>
  </si>
  <si>
    <t>02256</t>
  </si>
  <si>
    <t>GELDBACH DO BRASIL T</t>
  </si>
  <si>
    <t>SPED  000042869 - GELDBAC</t>
  </si>
  <si>
    <t>1185</t>
  </si>
  <si>
    <t>72061</t>
  </si>
  <si>
    <t>10.378.969/0004-05</t>
  </si>
  <si>
    <t>000000155</t>
  </si>
  <si>
    <t>02059</t>
  </si>
  <si>
    <t>GONPETRO</t>
  </si>
  <si>
    <t>SPED  000000155 - GON PET</t>
  </si>
  <si>
    <t>32.150.187/0002-87</t>
  </si>
  <si>
    <t>000002464</t>
  </si>
  <si>
    <t>02186</t>
  </si>
  <si>
    <t>H.C.I HIDRAULICA CON</t>
  </si>
  <si>
    <t>SPED  000002464 - H.C.I H</t>
  </si>
  <si>
    <t>62.312.426/0008-04</t>
  </si>
  <si>
    <t>000006668</t>
  </si>
  <si>
    <t>02100</t>
  </si>
  <si>
    <t>HYDRATIGHT EQUIPAMEN</t>
  </si>
  <si>
    <t>NFS   000006668 - HYDRATI</t>
  </si>
  <si>
    <t>07.404.800/0001-17</t>
  </si>
  <si>
    <t>000024312</t>
  </si>
  <si>
    <t>02733</t>
  </si>
  <si>
    <t>IBAM INDUSTRIA BRASI</t>
  </si>
  <si>
    <t>SPED  000024312 - IBAM IN</t>
  </si>
  <si>
    <t>29.478.545/0001-90</t>
  </si>
  <si>
    <t>000019490</t>
  </si>
  <si>
    <t>03197</t>
  </si>
  <si>
    <t>JJ SOLDAS FERRAMENTA</t>
  </si>
  <si>
    <t>SPED  000019490 - JJ SOLD</t>
  </si>
  <si>
    <t>13.332.103/0001-09</t>
  </si>
  <si>
    <t>000019517</t>
  </si>
  <si>
    <t>SPED  000019517 - JJ SOLD</t>
  </si>
  <si>
    <t>000019558</t>
  </si>
  <si>
    <t>SPED  000019558 - JJ SOLD</t>
  </si>
  <si>
    <t>000019559</t>
  </si>
  <si>
    <t>SPED  000019559 - JJ SOLD</t>
  </si>
  <si>
    <t>000097097</t>
  </si>
  <si>
    <t>SPED  000097097 - JOTUN B</t>
  </si>
  <si>
    <t>000165702</t>
  </si>
  <si>
    <t>SPED  000165702 - KROMINO</t>
  </si>
  <si>
    <t>000165703</t>
  </si>
  <si>
    <t>SPED  000165703 - KROMINO</t>
  </si>
  <si>
    <t>000011749</t>
  </si>
  <si>
    <t>02932</t>
  </si>
  <si>
    <t>LAXMY PAPELARIA COME</t>
  </si>
  <si>
    <t>SPED  000011749 - LAXMY P</t>
  </si>
  <si>
    <t>23.431.187/0001-83</t>
  </si>
  <si>
    <t>000000316</t>
  </si>
  <si>
    <t>02581</t>
  </si>
  <si>
    <t>LIGHTHOUSE-SMS CONSU</t>
  </si>
  <si>
    <t>NFS   000000316 - LIGHTHO</t>
  </si>
  <si>
    <t>48615</t>
  </si>
  <si>
    <t>1</t>
  </si>
  <si>
    <t>08.900.111/0001-66</t>
  </si>
  <si>
    <t>000030920</t>
  </si>
  <si>
    <t>02534</t>
  </si>
  <si>
    <t>MARSHORE COMERCIAL L</t>
  </si>
  <si>
    <t>SPED  000030920 - MARSHOR</t>
  </si>
  <si>
    <t>6890</t>
  </si>
  <si>
    <t>4003</t>
  </si>
  <si>
    <t>10.264.696/0001-17</t>
  </si>
  <si>
    <t>000030950</t>
  </si>
  <si>
    <t>SPED  000030950 - MARSHOR</t>
  </si>
  <si>
    <t>000030963</t>
  </si>
  <si>
    <t>SPED  000030963 - MARSHOR</t>
  </si>
  <si>
    <t>000030964</t>
  </si>
  <si>
    <t>SPED  000030964 - MARSHOR</t>
  </si>
  <si>
    <t>000031176</t>
  </si>
  <si>
    <t>SPED  000031176 - MARSHOR</t>
  </si>
  <si>
    <t>000031224</t>
  </si>
  <si>
    <t>SPED  000031224 - MARSHOR</t>
  </si>
  <si>
    <t>000031226</t>
  </si>
  <si>
    <t>SPED  000031226 - MARSHOR</t>
  </si>
  <si>
    <t>000031392</t>
  </si>
  <si>
    <t>SPED  000031392 - MARSHOR</t>
  </si>
  <si>
    <t>000031393</t>
  </si>
  <si>
    <t>SPED  000031393 - MARSHOR</t>
  </si>
  <si>
    <t>000031394</t>
  </si>
  <si>
    <t>SPED  000031394 - MARSHOR</t>
  </si>
  <si>
    <t>000031450</t>
  </si>
  <si>
    <t>SPED  000031450 - MARSHOR</t>
  </si>
  <si>
    <t>000001403</t>
  </si>
  <si>
    <t>02868</t>
  </si>
  <si>
    <t>NGR SOLUTIONS LTDA</t>
  </si>
  <si>
    <t>SPED  000001403 - NGR SOL</t>
  </si>
  <si>
    <t>32.483.178/0001-27</t>
  </si>
  <si>
    <t>000010375</t>
  </si>
  <si>
    <t>03158</t>
  </si>
  <si>
    <t>NOVA MACAE OFFSHORE</t>
  </si>
  <si>
    <t>SPED  000010375 - NOVA MA</t>
  </si>
  <si>
    <t>41.089.927/0001-27</t>
  </si>
  <si>
    <t>000878908</t>
  </si>
  <si>
    <t>03133</t>
  </si>
  <si>
    <t>PARAFUSOS RUDGE RAMO</t>
  </si>
  <si>
    <t>SPED  000878908 - PARAFUS</t>
  </si>
  <si>
    <t>96.221.486/0001-67</t>
  </si>
  <si>
    <t>000044388</t>
  </si>
  <si>
    <t>SPED  000044388 - PLASTIV</t>
  </si>
  <si>
    <t>000044389</t>
  </si>
  <si>
    <t>SPED  000044389 - PLASTIV</t>
  </si>
  <si>
    <t>000025865</t>
  </si>
  <si>
    <t>02001</t>
  </si>
  <si>
    <t>POLONINI PRODUTOS E</t>
  </si>
  <si>
    <t>SPED  000025865 - POLONIN</t>
  </si>
  <si>
    <t>943</t>
  </si>
  <si>
    <t>13001857</t>
  </si>
  <si>
    <t>11.146.614/0001-00</t>
  </si>
  <si>
    <t>000006442</t>
  </si>
  <si>
    <t>02650</t>
  </si>
  <si>
    <t>PROSEALS FILTROS E V</t>
  </si>
  <si>
    <t>SPED  000006442 - PROSEAL</t>
  </si>
  <si>
    <t>18.651.236/0001-53</t>
  </si>
  <si>
    <t>000030708</t>
  </si>
  <si>
    <t>SPED  000030708 - QUALIPA</t>
  </si>
  <si>
    <t>000030720</t>
  </si>
  <si>
    <t>SPED  000030720 - QUALIPA</t>
  </si>
  <si>
    <t>000030721</t>
  </si>
  <si>
    <t>SPED  000030721 - QUALIPA</t>
  </si>
  <si>
    <t>000094749</t>
  </si>
  <si>
    <t>02838</t>
  </si>
  <si>
    <t>R SIMIONI INDUSTRIA</t>
  </si>
  <si>
    <t>SPED  000094749 - R SIMIO</t>
  </si>
  <si>
    <t>62.821.723/0001-09</t>
  </si>
  <si>
    <t>000094753</t>
  </si>
  <si>
    <t>SPED  000094753 - R SIMIO</t>
  </si>
  <si>
    <t>000094752</t>
  </si>
  <si>
    <t>SPED  000094752 - R SIMIO</t>
  </si>
  <si>
    <t>000009145</t>
  </si>
  <si>
    <t>02056</t>
  </si>
  <si>
    <t>RENAVI ENGENHARIA LT</t>
  </si>
  <si>
    <t>RE    000009145 - RENAVI</t>
  </si>
  <si>
    <t>0941</t>
  </si>
  <si>
    <t>16242</t>
  </si>
  <si>
    <t>30.392.823/0001-70</t>
  </si>
  <si>
    <t>02796</t>
  </si>
  <si>
    <t>RFIDBRASIL</t>
  </si>
  <si>
    <t>NFS   000001112 - EGSA TE</t>
  </si>
  <si>
    <t>26.773.117/0001-00</t>
  </si>
  <si>
    <t>000006957</t>
  </si>
  <si>
    <t>02702</t>
  </si>
  <si>
    <t>RJM COMERCIO E CONEX</t>
  </si>
  <si>
    <t>SPED  000006957 - RJM COM</t>
  </si>
  <si>
    <t>23</t>
  </si>
  <si>
    <t>52000</t>
  </si>
  <si>
    <t>22.203.759/0001-04</t>
  </si>
  <si>
    <t>000006959</t>
  </si>
  <si>
    <t>SPED  000006959 - RJM COM</t>
  </si>
  <si>
    <t>000006960</t>
  </si>
  <si>
    <t>SPED  000006960 - RJM COM</t>
  </si>
  <si>
    <t>000006961</t>
  </si>
  <si>
    <t>SPED  000006961 - RJM COM</t>
  </si>
  <si>
    <t>000293964</t>
  </si>
  <si>
    <t>CTE   000293964 - RODOMAC</t>
  </si>
  <si>
    <t>001475045</t>
  </si>
  <si>
    <t>CTE   001475045 - RODOVIA</t>
  </si>
  <si>
    <t>001475217</t>
  </si>
  <si>
    <t>CTE   001475217 - RODOVIA</t>
  </si>
  <si>
    <t>001475547</t>
  </si>
  <si>
    <t>CTE   001475547 - RODOVIA</t>
  </si>
  <si>
    <t>001475604</t>
  </si>
  <si>
    <t>CTE   001475604 - RODOVIA</t>
  </si>
  <si>
    <t>001475736</t>
  </si>
  <si>
    <t>CTE   001475736 - RODOVIA</t>
  </si>
  <si>
    <t>001476746</t>
  </si>
  <si>
    <t>CTE   001476746 - RODOVIA</t>
  </si>
  <si>
    <t>001477551</t>
  </si>
  <si>
    <t>CTE   001477551 - RODOVIA</t>
  </si>
  <si>
    <t>000006237</t>
  </si>
  <si>
    <t>02493</t>
  </si>
  <si>
    <t>SAPIENSIA DESENVOLVI</t>
  </si>
  <si>
    <t>NFS   000006237 - SAPIENS</t>
  </si>
  <si>
    <t>15.175.998/0001-32</t>
  </si>
  <si>
    <t>000000750</t>
  </si>
  <si>
    <t>03274</t>
  </si>
  <si>
    <t>SCALARE COMERCIO E S</t>
  </si>
  <si>
    <t>SPED  000000750 - SCALARE</t>
  </si>
  <si>
    <t>30.871.572/0001-07</t>
  </si>
  <si>
    <t>000017681</t>
  </si>
  <si>
    <t>03097</t>
  </si>
  <si>
    <t>SIBROL</t>
  </si>
  <si>
    <t>SPED  000017681 - SIBROL</t>
  </si>
  <si>
    <t>04.860.162/0001-50</t>
  </si>
  <si>
    <t>000432623</t>
  </si>
  <si>
    <t>SPED  000432623 - SIDER C</t>
  </si>
  <si>
    <t>000432624</t>
  </si>
  <si>
    <t>SPED  000432624 - SIDER C</t>
  </si>
  <si>
    <t>000432625</t>
  </si>
  <si>
    <t>SPED  000432625 - SIDER C</t>
  </si>
  <si>
    <t>000432626</t>
  </si>
  <si>
    <t>SPED  000432626 - SIDER C</t>
  </si>
  <si>
    <t>000432702</t>
  </si>
  <si>
    <t>SPED  000432702 - SIDER C</t>
  </si>
  <si>
    <t>000432703</t>
  </si>
  <si>
    <t>SPED  000432703 - SIDER C</t>
  </si>
  <si>
    <t>000432870</t>
  </si>
  <si>
    <t>SPED  000432870 - SIDER C</t>
  </si>
  <si>
    <t>000433025</t>
  </si>
  <si>
    <t>SPED  000433025 - SIDER C</t>
  </si>
  <si>
    <t>000433031</t>
  </si>
  <si>
    <t>SPED  000433031 - SIDER C</t>
  </si>
  <si>
    <t>000049991</t>
  </si>
  <si>
    <t>02673</t>
  </si>
  <si>
    <t>SISCOM TELECOMUNICAC</t>
  </si>
  <si>
    <t>RE    000049991 - SISCOM</t>
  </si>
  <si>
    <t>01.479.100/0001-05</t>
  </si>
  <si>
    <t>000049992</t>
  </si>
  <si>
    <t>RE    000049992 - SISCOM</t>
  </si>
  <si>
    <t>000049993</t>
  </si>
  <si>
    <t>RE    000049993 - SISCOM</t>
  </si>
  <si>
    <t>000049594</t>
  </si>
  <si>
    <t>RE    000049594 - SISCOM</t>
  </si>
  <si>
    <t>000002707</t>
  </si>
  <si>
    <t>02579</t>
  </si>
  <si>
    <t>SLTK MANUTENCOES E L</t>
  </si>
  <si>
    <t>RE    000002707 - SLTK MA</t>
  </si>
  <si>
    <t>30.959.182/0001-93</t>
  </si>
  <si>
    <t>000002713</t>
  </si>
  <si>
    <t>RE    000002713 - SLTK MA</t>
  </si>
  <si>
    <t>000002714</t>
  </si>
  <si>
    <t>RE    000002714 - SLTK MA</t>
  </si>
  <si>
    <t>000002715</t>
  </si>
  <si>
    <t>RE    000002715 - SLTK MA</t>
  </si>
  <si>
    <t>000002716</t>
  </si>
  <si>
    <t>RE    000002716 - SLTK MA</t>
  </si>
  <si>
    <t>000002717</t>
  </si>
  <si>
    <t>RE    000002717 - SLTK MA</t>
  </si>
  <si>
    <t>000002718</t>
  </si>
  <si>
    <t>RE    000002718 - SLTK MA</t>
  </si>
  <si>
    <t>000002719</t>
  </si>
  <si>
    <t>RE    000002719 - SLTK MA</t>
  </si>
  <si>
    <t>000057129</t>
  </si>
  <si>
    <t>SPED  000057129 - SUPREMY</t>
  </si>
  <si>
    <t>000000769</t>
  </si>
  <si>
    <t>03062</t>
  </si>
  <si>
    <t>TEM SERVICOS E CERTI</t>
  </si>
  <si>
    <t>NFS   000000769 - TEM SER</t>
  </si>
  <si>
    <t>48.182.278/0001-53</t>
  </si>
  <si>
    <t>000121897</t>
  </si>
  <si>
    <t>SPED  000121897 - TERCOFL</t>
  </si>
  <si>
    <t>000011780</t>
  </si>
  <si>
    <t>02696</t>
  </si>
  <si>
    <t>TFI DO BRASIL COMERC</t>
  </si>
  <si>
    <t>SPED  000011780 - TFI DO</t>
  </si>
  <si>
    <t>8561</t>
  </si>
  <si>
    <t>1572</t>
  </si>
  <si>
    <t>00.100.408/0001-35</t>
  </si>
  <si>
    <t>000011781</t>
  </si>
  <si>
    <t>SPED  000011781 - TFI DO</t>
  </si>
  <si>
    <t>BENEFÍCIOS</t>
  </si>
  <si>
    <t>TOKIO MARINE</t>
  </si>
  <si>
    <t>000001784</t>
  </si>
  <si>
    <t>03179</t>
  </si>
  <si>
    <t>ACOS PUMA LTDA</t>
  </si>
  <si>
    <t>SPED  000001784 - ACOS PU</t>
  </si>
  <si>
    <t>27.172.687/0001-07</t>
  </si>
  <si>
    <t>000005496</t>
  </si>
  <si>
    <t>RE    000005496 - ALMEQ S</t>
  </si>
  <si>
    <t>000002018</t>
  </si>
  <si>
    <t>02915</t>
  </si>
  <si>
    <t>CANTINHO GOURMET DA</t>
  </si>
  <si>
    <t>SPED  000002018 - KARLA B</t>
  </si>
  <si>
    <t>33.496.692/0001-60</t>
  </si>
  <si>
    <t>000002019</t>
  </si>
  <si>
    <t>SPED  000002019 - KARLA B</t>
  </si>
  <si>
    <t>000002113</t>
  </si>
  <si>
    <t>02519</t>
  </si>
  <si>
    <t>CENTRO DE TREINAMENT</t>
  </si>
  <si>
    <t>NFS   000002113 - CENTRO</t>
  </si>
  <si>
    <t>12.962.634/0001-04</t>
  </si>
  <si>
    <t>000006008</t>
  </si>
  <si>
    <t>SPED  000006008 - CIL IND</t>
  </si>
  <si>
    <t>000006011</t>
  </si>
  <si>
    <t>SPED  000006011 - CIL IND</t>
  </si>
  <si>
    <t>000000995</t>
  </si>
  <si>
    <t>02743</t>
  </si>
  <si>
    <t>COMSERJ COMERCIO E S</t>
  </si>
  <si>
    <t>SPED  000000995 - COMSERJ</t>
  </si>
  <si>
    <t>30.193.581/0001-96</t>
  </si>
  <si>
    <t>000000996</t>
  </si>
  <si>
    <t>SPED  000000996 - COMSERJ</t>
  </si>
  <si>
    <t>RE    000000078 - CONTINE</t>
  </si>
  <si>
    <t>000011417</t>
  </si>
  <si>
    <t>CTE   000011417 - FLP TRA</t>
  </si>
  <si>
    <t>000011418</t>
  </si>
  <si>
    <t>CTE   000011418 - FLP TRA</t>
  </si>
  <si>
    <t>000011605</t>
  </si>
  <si>
    <t>SPED  000011605 - FLP TRA</t>
  </si>
  <si>
    <t>000011618</t>
  </si>
  <si>
    <t>CTE   000011618 - FLP TRA</t>
  </si>
  <si>
    <t>000012036</t>
  </si>
  <si>
    <t>CTE   000012036 - FLP TRA</t>
  </si>
  <si>
    <t>000012050</t>
  </si>
  <si>
    <t>CTE   000012050 - FLP TRA</t>
  </si>
  <si>
    <t>000012220</t>
  </si>
  <si>
    <t>CTE   000012220 - FLP TRA</t>
  </si>
  <si>
    <t>000012222</t>
  </si>
  <si>
    <t>CTE   000012222 - FLP TRA</t>
  </si>
  <si>
    <t>000012225</t>
  </si>
  <si>
    <t>CTE   000012225 - FLP TRA</t>
  </si>
  <si>
    <t>000012243</t>
  </si>
  <si>
    <t>CTE   000012243 - FLP TRA</t>
  </si>
  <si>
    <t>000012245</t>
  </si>
  <si>
    <t>CTE   000012245 - FLP TRA</t>
  </si>
  <si>
    <t>000012272</t>
  </si>
  <si>
    <t>CTE   000012272 - FLP TRA</t>
  </si>
  <si>
    <t>000012286</t>
  </si>
  <si>
    <t>CTE   000012286 - FLP TRA</t>
  </si>
  <si>
    <t>000012299</t>
  </si>
  <si>
    <t>CTE   000012299 - FLP TRA</t>
  </si>
  <si>
    <t>000012311</t>
  </si>
  <si>
    <t>CTE   000012311 - FLP TRA</t>
  </si>
  <si>
    <t>000012351</t>
  </si>
  <si>
    <t>CTE   000012351 - FLP TRA</t>
  </si>
  <si>
    <t>000012375</t>
  </si>
  <si>
    <t>CTE   000012375 - FLP TRA</t>
  </si>
  <si>
    <t>000012380</t>
  </si>
  <si>
    <t>CTE   000012380 - FLP TRA</t>
  </si>
  <si>
    <t>000012384</t>
  </si>
  <si>
    <t>CTE   000012384 - FLP TRA</t>
  </si>
  <si>
    <t>000012406</t>
  </si>
  <si>
    <t>CTE   000012406 - FLP TRA</t>
  </si>
  <si>
    <t>000012435</t>
  </si>
  <si>
    <t>CTE   000012435 - FLP TRA</t>
  </si>
  <si>
    <t>000012486</t>
  </si>
  <si>
    <t>CTE   000012486 - FLP TRA</t>
  </si>
  <si>
    <t>000012526</t>
  </si>
  <si>
    <t>CTE   000012526 - FLP TRA</t>
  </si>
  <si>
    <t>CTE   000012534 - FLP TRA</t>
  </si>
  <si>
    <t>000012707</t>
  </si>
  <si>
    <t>CTE   000012707 - FLP TRA</t>
  </si>
  <si>
    <t>000012730</t>
  </si>
  <si>
    <t>CTE   000012730 - FLP TRA</t>
  </si>
  <si>
    <t>000012744</t>
  </si>
  <si>
    <t>CTE   000012744 - FLP TRA</t>
  </si>
  <si>
    <t>000012745</t>
  </si>
  <si>
    <t>CTE   000012745 - FLP TRA</t>
  </si>
  <si>
    <t>000012049</t>
  </si>
  <si>
    <t>CTE   000012049 - FLP TRA</t>
  </si>
  <si>
    <t>000012702</t>
  </si>
  <si>
    <t>CTE   000012702 - FLP TRA</t>
  </si>
  <si>
    <t>000012703</t>
  </si>
  <si>
    <t>CTE   000012703 - FLP TRA</t>
  </si>
  <si>
    <t>000012704</t>
  </si>
  <si>
    <t>CTE   000012704 - FLP TRA</t>
  </si>
  <si>
    <t>000012723</t>
  </si>
  <si>
    <t>CTE   000012723 - FLP TRA</t>
  </si>
  <si>
    <t>000012724</t>
  </si>
  <si>
    <t>CTE   000012724 - FLP TRA</t>
  </si>
  <si>
    <t>000012725</t>
  </si>
  <si>
    <t>CTE   000012725 - FLP TRA</t>
  </si>
  <si>
    <t>000273141</t>
  </si>
  <si>
    <t>SPED  000273141 - G M R E</t>
  </si>
  <si>
    <t>000271432</t>
  </si>
  <si>
    <t>02988</t>
  </si>
  <si>
    <t>GRUPO NM: TRADIPAR T</t>
  </si>
  <si>
    <t>SPED  000271432 - NM SUPR</t>
  </si>
  <si>
    <t>07.956.465/0001-60</t>
  </si>
  <si>
    <t>000271433</t>
  </si>
  <si>
    <t>SPED  000271433 - NM SUPR</t>
  </si>
  <si>
    <t>000021148</t>
  </si>
  <si>
    <t>02952</t>
  </si>
  <si>
    <t>IUS NATURA</t>
  </si>
  <si>
    <t>NFS   000021148 - VELA SO</t>
  </si>
  <si>
    <t>72.157.654/0002-15</t>
  </si>
  <si>
    <t>000019463</t>
  </si>
  <si>
    <t>SPED  000019463 - JJ SOLD</t>
  </si>
  <si>
    <t>000143320</t>
  </si>
  <si>
    <t>02470</t>
  </si>
  <si>
    <t>MAAC TRAVEL CORPORAT</t>
  </si>
  <si>
    <t>RE    000143320 - MAAC TR</t>
  </si>
  <si>
    <t>22.299.283/0001-57</t>
  </si>
  <si>
    <t>000031023</t>
  </si>
  <si>
    <t>SPED  000031023 - MARSHOR</t>
  </si>
  <si>
    <t>000038256</t>
  </si>
  <si>
    <t>02873</t>
  </si>
  <si>
    <t>MINERACAO SANTA LUZI</t>
  </si>
  <si>
    <t>SPED  000038256 - MINERAC</t>
  </si>
  <si>
    <t>00.665.867/0001-66</t>
  </si>
  <si>
    <t>000038257</t>
  </si>
  <si>
    <t>SPED  000038257 - MINERAC</t>
  </si>
  <si>
    <t>000005592</t>
  </si>
  <si>
    <t>02839</t>
  </si>
  <si>
    <t>OSR TRANSPORTES</t>
  </si>
  <si>
    <t>NFS   000005592 - SOBRINH</t>
  </si>
  <si>
    <t>32.773.158/0001-90</t>
  </si>
  <si>
    <t>000030700</t>
  </si>
  <si>
    <t>SPED  000030700 - QUALIPA</t>
  </si>
  <si>
    <t>000030701</t>
  </si>
  <si>
    <t>SPED  000030701 - QUALIPA</t>
  </si>
  <si>
    <t>000030702</t>
  </si>
  <si>
    <t>SPED  000030702 - QUALIPA</t>
  </si>
  <si>
    <t>FOLHA</t>
  </si>
  <si>
    <t>000025132</t>
  </si>
  <si>
    <t>01992</t>
  </si>
  <si>
    <t>RESCISAO DE CONTRATO</t>
  </si>
  <si>
    <t>RESCISAO - 11751246196 -</t>
  </si>
  <si>
    <t>00.000.000/0000-00</t>
  </si>
  <si>
    <t>000293465</t>
  </si>
  <si>
    <t>CTE   000293465 - RODOMAC</t>
  </si>
  <si>
    <t>001461623</t>
  </si>
  <si>
    <t>CTE   001461623 - RODOVIA</t>
  </si>
  <si>
    <t>001461797</t>
  </si>
  <si>
    <t>CTE   001461797 - RODOVIA</t>
  </si>
  <si>
    <t>000025129</t>
  </si>
  <si>
    <t>01993</t>
  </si>
  <si>
    <t>FOLHA 2ª PARC. DO 13º C/C</t>
  </si>
  <si>
    <t>000029942</t>
  </si>
  <si>
    <t>02338</t>
  </si>
  <si>
    <t>SELMEC EQUIPAMENTOS</t>
  </si>
  <si>
    <t>SPED  000029942 - SELMEC</t>
  </si>
  <si>
    <t>62.053.921/0001-70</t>
  </si>
  <si>
    <t>000429389</t>
  </si>
  <si>
    <t>SPED  000429389 - SIDER C</t>
  </si>
  <si>
    <t>000049490</t>
  </si>
  <si>
    <t>RE    000049490 - SISCOM</t>
  </si>
  <si>
    <t>000049494</t>
  </si>
  <si>
    <t>RE    000049494 - SISCOM</t>
  </si>
  <si>
    <t>000049496</t>
  </si>
  <si>
    <t>RE    000049496 - SISCOM</t>
  </si>
  <si>
    <t>000049499</t>
  </si>
  <si>
    <t>RE    000049499 - SISCOM</t>
  </si>
  <si>
    <t>000000429</t>
  </si>
  <si>
    <t>03105</t>
  </si>
  <si>
    <t>STUDIO FIBRA INDUSTR</t>
  </si>
  <si>
    <t>SPED  000000429 - STUDIO</t>
  </si>
  <si>
    <t>09.560.775/0001-96</t>
  </si>
  <si>
    <t>000000527</t>
  </si>
  <si>
    <t>02083</t>
  </si>
  <si>
    <t>03</t>
  </si>
  <si>
    <t>WEG TINTAS LTDA</t>
  </si>
  <si>
    <t>SPED  000000527 - WEG TIN</t>
  </si>
  <si>
    <t>60.621.141/0008-20</t>
  </si>
  <si>
    <t>000000530</t>
  </si>
  <si>
    <t>SPED  000000530 - WEG TIN</t>
  </si>
  <si>
    <t>CAPITAL/LEASING</t>
  </si>
  <si>
    <t>1220962</t>
  </si>
  <si>
    <t>02908</t>
  </si>
  <si>
    <t>BANCO DAYCOVAL S.A.</t>
  </si>
  <si>
    <t>FI -BANCO DAYCOVAL S.A.</t>
  </si>
  <si>
    <t>62.232.889/0001-90</t>
  </si>
  <si>
    <t>000060455</t>
  </si>
  <si>
    <t>02435</t>
  </si>
  <si>
    <t>CORAX INDUSTRIA COME</t>
  </si>
  <si>
    <t>SPED  000060455 - CORAX I</t>
  </si>
  <si>
    <t>6767</t>
  </si>
  <si>
    <t>14837</t>
  </si>
  <si>
    <t>11.781.768/0001-66</t>
  </si>
  <si>
    <t>000002493</t>
  </si>
  <si>
    <t>SPED  000002493 - FOS VAR</t>
  </si>
  <si>
    <t>000002496</t>
  </si>
  <si>
    <t>SPED  000002496 - FOS VAR</t>
  </si>
  <si>
    <t>000023144</t>
  </si>
  <si>
    <t>02279</t>
  </si>
  <si>
    <t>L. M. IND E COMERCIO</t>
  </si>
  <si>
    <t>SPED  000023144 - L. M. I</t>
  </si>
  <si>
    <t>077</t>
  </si>
  <si>
    <t>00001</t>
  </si>
  <si>
    <t>6906831</t>
  </si>
  <si>
    <t>03.218.065/0001-04</t>
  </si>
  <si>
    <t>000000708</t>
  </si>
  <si>
    <t>02957</t>
  </si>
  <si>
    <t>LP TINTAS E OFFSHORE</t>
  </si>
  <si>
    <t>SPED  000000708 - PORTO T</t>
  </si>
  <si>
    <t>45.314.901/0001-96</t>
  </si>
  <si>
    <t>000001012</t>
  </si>
  <si>
    <t>02406</t>
  </si>
  <si>
    <t>MANA SUPPLY COMERCIA</t>
  </si>
  <si>
    <t>NFS   000001012 - MANA SU</t>
  </si>
  <si>
    <t>23.339.380/0001-99</t>
  </si>
  <si>
    <t>000001013</t>
  </si>
  <si>
    <t>NFS   000001013 - MANA SU</t>
  </si>
  <si>
    <t>000046573</t>
  </si>
  <si>
    <t>02756</t>
  </si>
  <si>
    <t>METALLIC MATERIAIS E</t>
  </si>
  <si>
    <t>SPED  000046573 - METALLI</t>
  </si>
  <si>
    <t>02.848.082/0001-54</t>
  </si>
  <si>
    <t>000046578</t>
  </si>
  <si>
    <t>SPED  000046578 - METALLI</t>
  </si>
  <si>
    <t>000046579</t>
  </si>
  <si>
    <t>SPED  000046579 - METALLI</t>
  </si>
  <si>
    <t>000000035</t>
  </si>
  <si>
    <t>03278</t>
  </si>
  <si>
    <t>NAVEGA GROUP SERVICO</t>
  </si>
  <si>
    <t>NFS   000000035 - NAVEGA</t>
  </si>
  <si>
    <t>40.291.853/0001-44</t>
  </si>
  <si>
    <t>000000036</t>
  </si>
  <si>
    <t>NFS   000000036 - NAVEGA</t>
  </si>
  <si>
    <t>000000037</t>
  </si>
  <si>
    <t>NFS   000000037 - NAVEGA</t>
  </si>
  <si>
    <t>000002619</t>
  </si>
  <si>
    <t>02376</t>
  </si>
  <si>
    <t>P M CERVEIRA TRANSPO</t>
  </si>
  <si>
    <t>SPED  000002619 - P M CER</t>
  </si>
  <si>
    <t>13.749.560/0001-95</t>
  </si>
  <si>
    <t>000025214</t>
  </si>
  <si>
    <t>01996</t>
  </si>
  <si>
    <t>PENSAO ALIMENTICIA</t>
  </si>
  <si>
    <t>PENSAO ALIMENTICIA FOLHA</t>
  </si>
  <si>
    <t>001450236</t>
  </si>
  <si>
    <t>CTE   001450236 - RODOVIA</t>
  </si>
  <si>
    <t>000025213</t>
  </si>
  <si>
    <t>LIQUIDO FOLHA  FUNC. C/CO</t>
  </si>
  <si>
    <t>000039252</t>
  </si>
  <si>
    <t>SPED  000039252 - ABRASUL</t>
  </si>
  <si>
    <t>02823</t>
  </si>
  <si>
    <t>ANNA JESSICA A C S I</t>
  </si>
  <si>
    <t>RE    000000006 - ANNA JE</t>
  </si>
  <si>
    <t>51.252.477/0001-03</t>
  </si>
  <si>
    <t>000158212</t>
  </si>
  <si>
    <t>SPED  000158212 - ARMAZEM</t>
  </si>
  <si>
    <t>000000423</t>
  </si>
  <si>
    <t>02494</t>
  </si>
  <si>
    <t>BID SERVICOS DE SOLD</t>
  </si>
  <si>
    <t>NFS   000000423 - BID SER</t>
  </si>
  <si>
    <t>20.695.028/0001-06</t>
  </si>
  <si>
    <t>000001611</t>
  </si>
  <si>
    <t>02708</t>
  </si>
  <si>
    <t>EDIFICAR MATERIAL DE</t>
  </si>
  <si>
    <t>SPED  000001611 - EDIFICA</t>
  </si>
  <si>
    <t>47.763.918/0001-56</t>
  </si>
  <si>
    <t>000025196</t>
  </si>
  <si>
    <t>01989</t>
  </si>
  <si>
    <t>FERIAS</t>
  </si>
  <si>
    <t>FERIAS - 12761104112 - SA</t>
  </si>
  <si>
    <t>000025197</t>
  </si>
  <si>
    <t>FERIAS - 12419692626 - MA</t>
  </si>
  <si>
    <t>000025198</t>
  </si>
  <si>
    <t>FERIAS - 12814513569 - DO</t>
  </si>
  <si>
    <t>000025199</t>
  </si>
  <si>
    <t>FERIAS - 20657448863 - EL</t>
  </si>
  <si>
    <t>000025200</t>
  </si>
  <si>
    <t>FERIAS - 16365100451 - LE</t>
  </si>
  <si>
    <t>000025201</t>
  </si>
  <si>
    <t>FERIAS - 12816089543 - AN</t>
  </si>
  <si>
    <t>000025202</t>
  </si>
  <si>
    <t>FERIAS - 21267100364 - AN</t>
  </si>
  <si>
    <t>000025203</t>
  </si>
  <si>
    <t>FERIAS - 10704518373 - AD</t>
  </si>
  <si>
    <t>000025204</t>
  </si>
  <si>
    <t>FERIAS - 20702616383 - PA</t>
  </si>
  <si>
    <t>000025205</t>
  </si>
  <si>
    <t>FERIAS - 16011059423 - AR</t>
  </si>
  <si>
    <t>000025206</t>
  </si>
  <si>
    <t>FERIAS - 27076045538 - NI</t>
  </si>
  <si>
    <t>000025207</t>
  </si>
  <si>
    <t>FERIAS - 12548964789 - FE</t>
  </si>
  <si>
    <t>000012782</t>
  </si>
  <si>
    <t>CTE   000012782 - FLP TRA</t>
  </si>
  <si>
    <t>000012783</t>
  </si>
  <si>
    <t>CTE   000012783 - FLP TRA</t>
  </si>
  <si>
    <t>000002501</t>
  </si>
  <si>
    <t>SPED  000002501 - FOS VAR</t>
  </si>
  <si>
    <t>000001000</t>
  </si>
  <si>
    <t>03101</t>
  </si>
  <si>
    <t>HEB SERVICOS</t>
  </si>
  <si>
    <t>NFS   000001000 - HADDAD</t>
  </si>
  <si>
    <t>07.312.301/0001-08</t>
  </si>
  <si>
    <t>000003523</t>
  </si>
  <si>
    <t>02237</t>
  </si>
  <si>
    <t>I9SPRAY MAQUINAS E E</t>
  </si>
  <si>
    <t>SPED  000003523 - I9SPRAY</t>
  </si>
  <si>
    <t>17.205.187/0001-62</t>
  </si>
  <si>
    <t>000000196</t>
  </si>
  <si>
    <t>02986</t>
  </si>
  <si>
    <t>JGONCALVES EQUIPAMEN</t>
  </si>
  <si>
    <t>SPED  000000196 - JGONCAL</t>
  </si>
  <si>
    <t>21.450.265/0001-61</t>
  </si>
  <si>
    <t>000000197</t>
  </si>
  <si>
    <t>SPED  000000197 - JGONCAL</t>
  </si>
  <si>
    <t>03114</t>
  </si>
  <si>
    <t>JL MERCO GRAFE COMER</t>
  </si>
  <si>
    <t>NFS   000000002 - JL MERC</t>
  </si>
  <si>
    <t>17.161.704/0001-49</t>
  </si>
  <si>
    <t>000073931</t>
  </si>
  <si>
    <t>SPED  000073931 - JOY TUB</t>
  </si>
  <si>
    <t>000000922</t>
  </si>
  <si>
    <t>02686</t>
  </si>
  <si>
    <t>L1 PARAFUSOS E FERRA</t>
  </si>
  <si>
    <t>SPED  000000922 - L1 PARA</t>
  </si>
  <si>
    <t>43.589.635/0002-60</t>
  </si>
  <si>
    <t>000000923</t>
  </si>
  <si>
    <t>SPED  000000923 - L1 PARA</t>
  </si>
  <si>
    <t>000008641</t>
  </si>
  <si>
    <t>03026</t>
  </si>
  <si>
    <t>LOCONTAINER</t>
  </si>
  <si>
    <t>RE    000008641 - LOCONTA</t>
  </si>
  <si>
    <t>08.056.775/0001-90</t>
  </si>
  <si>
    <t>000000502</t>
  </si>
  <si>
    <t>02603</t>
  </si>
  <si>
    <t>LUZ E MAR OFFSHORE E</t>
  </si>
  <si>
    <t>SPED  000000502 - LUZ E M</t>
  </si>
  <si>
    <t>260</t>
  </si>
  <si>
    <t>0001</t>
  </si>
  <si>
    <t>56710488</t>
  </si>
  <si>
    <t>45.824.098/0001-30</t>
  </si>
  <si>
    <t>000000503</t>
  </si>
  <si>
    <t>SPED  000000503 - LUZ E M</t>
  </si>
  <si>
    <t>000001064</t>
  </si>
  <si>
    <t>02963</t>
  </si>
  <si>
    <t>MACHADO SHOP</t>
  </si>
  <si>
    <t>SPED  000001064 - MACHADO</t>
  </si>
  <si>
    <t>41.013.936/0001-34</t>
  </si>
  <si>
    <t>000031307</t>
  </si>
  <si>
    <t>SPED  000031307 - MARSHOR</t>
  </si>
  <si>
    <t>000031310</t>
  </si>
  <si>
    <t>SPED  000031310 - MARSHOR</t>
  </si>
  <si>
    <t>000001430</t>
  </si>
  <si>
    <t>SPED  000001430 - NGR SOL</t>
  </si>
  <si>
    <t>000001431</t>
  </si>
  <si>
    <t>SPED  000001431 - NGR SOL</t>
  </si>
  <si>
    <t>000025210</t>
  </si>
  <si>
    <t>PENSAO ALIM. FERIAS</t>
  </si>
  <si>
    <t>000025259</t>
  </si>
  <si>
    <t>PENHORA JUDICIAL</t>
  </si>
  <si>
    <t>000025260</t>
  </si>
  <si>
    <t>000025261</t>
  </si>
  <si>
    <t>000025893</t>
  </si>
  <si>
    <t>SPED  000025893 - POLONIN</t>
  </si>
  <si>
    <t>000025894</t>
  </si>
  <si>
    <t>SPED  000025894 - POLONIN</t>
  </si>
  <si>
    <t>000093412</t>
  </si>
  <si>
    <t>SPED  000093412 - R SIMIO</t>
  </si>
  <si>
    <t>000093453</t>
  </si>
  <si>
    <t>SPED  000093453 - R SIMIO</t>
  </si>
  <si>
    <t>000004627</t>
  </si>
  <si>
    <t>SPED  000004627 - RAVAN R</t>
  </si>
  <si>
    <t>CTE   001479746 - RODOVIA</t>
  </si>
  <si>
    <t>000001255</t>
  </si>
  <si>
    <t>02829</t>
  </si>
  <si>
    <t>SB OFFSHORE</t>
  </si>
  <si>
    <t>SPED  000001255 - SB MATE</t>
  </si>
  <si>
    <t>22.560.836/0001-83</t>
  </si>
  <si>
    <t>000433402</t>
  </si>
  <si>
    <t>SPED  000433402 - SIDER C</t>
  </si>
  <si>
    <t>000433503</t>
  </si>
  <si>
    <t>SPED  000433503 - SIDER C</t>
  </si>
  <si>
    <t>000433504</t>
  </si>
  <si>
    <t>SPED  000433504 - SIDER C</t>
  </si>
  <si>
    <t>000433620</t>
  </si>
  <si>
    <t>SPED  000433620 - SIDER C</t>
  </si>
  <si>
    <t>000433621</t>
  </si>
  <si>
    <t>SPED  000433621 - SIDER C</t>
  </si>
  <si>
    <t>000056900</t>
  </si>
  <si>
    <t>SPED  000056900 - SUPREMY</t>
  </si>
  <si>
    <t>000000656</t>
  </si>
  <si>
    <t>SPED  000000656 - UG COME</t>
  </si>
  <si>
    <t>000158334</t>
  </si>
  <si>
    <t>SPED  000158334 - ARMAZEM</t>
  </si>
  <si>
    <t>000026493</t>
  </si>
  <si>
    <t>02120</t>
  </si>
  <si>
    <t>FAMP DE BARROS GOMES</t>
  </si>
  <si>
    <t>NFS   000026493 - FAMP DE</t>
  </si>
  <si>
    <t>11.006.748/0001-18</t>
  </si>
  <si>
    <t>000203823</t>
  </si>
  <si>
    <t>02509</t>
  </si>
  <si>
    <t>FERCOM INDUSTRIA E C</t>
  </si>
  <si>
    <t>SPED  000203823 - FERCOM</t>
  </si>
  <si>
    <t>466</t>
  </si>
  <si>
    <t>85521</t>
  </si>
  <si>
    <t>46.906.624/0001-73</t>
  </si>
  <si>
    <t>000074302</t>
  </si>
  <si>
    <t>SPED  000074302 - FLOW LA</t>
  </si>
  <si>
    <t>000074591</t>
  </si>
  <si>
    <t>SPED  000074591 - FLOW LA</t>
  </si>
  <si>
    <t>000074612</t>
  </si>
  <si>
    <t>SPED  000074612 - FLOW LA</t>
  </si>
  <si>
    <t>000002519</t>
  </si>
  <si>
    <t>SPED  000002519 - FOS VAR</t>
  </si>
  <si>
    <t>000024436</t>
  </si>
  <si>
    <t>SPED  000024436 - IBAM IN</t>
  </si>
  <si>
    <t>000000554</t>
  </si>
  <si>
    <t>02880</t>
  </si>
  <si>
    <t>JCR COMERCIO, SERVIC</t>
  </si>
  <si>
    <t>SPED  000000554 - JCR COM</t>
  </si>
  <si>
    <t>37.134.952/0001-08</t>
  </si>
  <si>
    <t>SPED  000000555 - JCR COM</t>
  </si>
  <si>
    <t>000000556</t>
  </si>
  <si>
    <t>SPED  000000556 - JCR COM</t>
  </si>
  <si>
    <t>000000557</t>
  </si>
  <si>
    <t>SPED  000000557 - JCR COM</t>
  </si>
  <si>
    <t>000127189</t>
  </si>
  <si>
    <t>02102</t>
  </si>
  <si>
    <t>JEVIN</t>
  </si>
  <si>
    <t>SPED  000127189 - JEVIN C</t>
  </si>
  <si>
    <t>31.969.702/0003-73</t>
  </si>
  <si>
    <t>000019105</t>
  </si>
  <si>
    <t>SPED  000019105 - JJ SOLD</t>
  </si>
  <si>
    <t>000019674</t>
  </si>
  <si>
    <t>SPED  000019674 - JJ SOLD</t>
  </si>
  <si>
    <t>000019675</t>
  </si>
  <si>
    <t>SPED  000019675 - JJ SOLD</t>
  </si>
  <si>
    <t>000073963</t>
  </si>
  <si>
    <t>SPED  000073963 - JOY TUB</t>
  </si>
  <si>
    <t>000073967</t>
  </si>
  <si>
    <t>SPED  000073967 - JOY TUB</t>
  </si>
  <si>
    <t>000073980</t>
  </si>
  <si>
    <t>SPED  000073980 - JOY TUB</t>
  </si>
  <si>
    <t>000031051</t>
  </si>
  <si>
    <t>SPED  000031051 - MARSHOR</t>
  </si>
  <si>
    <t>000031055</t>
  </si>
  <si>
    <t>SPED  000031055 - MARSHOR</t>
  </si>
  <si>
    <t>000031056</t>
  </si>
  <si>
    <t>SPED  000031056 - MARSHOR</t>
  </si>
  <si>
    <t>000006983</t>
  </si>
  <si>
    <t>SPED  000006983 - RJM COM</t>
  </si>
  <si>
    <t>001482731</t>
  </si>
  <si>
    <t>CTE   001482731 - RODOVIA</t>
  </si>
  <si>
    <t>000008582</t>
  </si>
  <si>
    <t>CTE   000008582 - RODOVIA</t>
  </si>
  <si>
    <t>19.451.038/0047-91</t>
  </si>
  <si>
    <t>000026633</t>
  </si>
  <si>
    <t>02755</t>
  </si>
  <si>
    <t>RUSPRISTEEL COM E IN</t>
  </si>
  <si>
    <t>SPED  000026633 - RUSPRIS</t>
  </si>
  <si>
    <t>09.379.357/0001-05</t>
  </si>
  <si>
    <t>172155979</t>
  </si>
  <si>
    <t>02252</t>
  </si>
  <si>
    <t>SECRETARIA DE ESTADO</t>
  </si>
  <si>
    <t>RE    172155979 - SECRETA</t>
  </si>
  <si>
    <t>42.498.675/0001-52</t>
  </si>
  <si>
    <t>172159556</t>
  </si>
  <si>
    <t>RE    172159556 - SECRETA</t>
  </si>
  <si>
    <t>172160853</t>
  </si>
  <si>
    <t>RE    172160853 - SECRETA</t>
  </si>
  <si>
    <t>172172023</t>
  </si>
  <si>
    <t>RE    172172023 - SECRETA</t>
  </si>
  <si>
    <t>172174868</t>
  </si>
  <si>
    <t>RE    172174868 - SECRETA</t>
  </si>
  <si>
    <t>172176860</t>
  </si>
  <si>
    <t>RE    172176860 - SECRETA</t>
  </si>
  <si>
    <t>172177818</t>
  </si>
  <si>
    <t>RE    172177818 - SECRETA</t>
  </si>
  <si>
    <t>172178762</t>
  </si>
  <si>
    <t>RE    172178762 - SECRETA</t>
  </si>
  <si>
    <t>172179457</t>
  </si>
  <si>
    <t>RE    172179457 - SECRETA</t>
  </si>
  <si>
    <t>172180133</t>
  </si>
  <si>
    <t>RE    172180133 - SECRETA</t>
  </si>
  <si>
    <t>172181055</t>
  </si>
  <si>
    <t>RE    172181055 - SECRETA</t>
  </si>
  <si>
    <t>172181812</t>
  </si>
  <si>
    <t>RE    172181812 - SECRETA</t>
  </si>
  <si>
    <t>172186069</t>
  </si>
  <si>
    <t>RE    172186069 - SECRETA</t>
  </si>
  <si>
    <t>172450562</t>
  </si>
  <si>
    <t>RE    172450562 - SECRETA</t>
  </si>
  <si>
    <t>ENCARGO</t>
  </si>
  <si>
    <t>000025258</t>
  </si>
  <si>
    <t>02197</t>
  </si>
  <si>
    <t>SINDICATO DOS TRABAL</t>
  </si>
  <si>
    <t>CONTRIB CONFEDER. P/EMPRE</t>
  </si>
  <si>
    <t>31.504.483/0001-95</t>
  </si>
  <si>
    <t>000012549</t>
  </si>
  <si>
    <t>SPED  000012549 - TEADIT</t>
  </si>
  <si>
    <t>000012550</t>
  </si>
  <si>
    <t>SPED  000012550 - TEADIT</t>
  </si>
  <si>
    <t>000000666</t>
  </si>
  <si>
    <t>SPED  000000666 - UG COME</t>
  </si>
  <si>
    <t>000000667</t>
  </si>
  <si>
    <t>SPED  000000667 - UG COME</t>
  </si>
  <si>
    <t>000058793</t>
  </si>
  <si>
    <t>02081</t>
  </si>
  <si>
    <t>WEST GROUP TREINAMEN</t>
  </si>
  <si>
    <t>NFS   000058793 - WEST GR</t>
  </si>
  <si>
    <t>7911</t>
  </si>
  <si>
    <t>28104</t>
  </si>
  <si>
    <t>25.000.524/0001-03</t>
  </si>
  <si>
    <t>000032559</t>
  </si>
  <si>
    <t>SPED  000032559 - ACIPLAS</t>
  </si>
  <si>
    <t>000001811</t>
  </si>
  <si>
    <t>SPED  000001811 - ACOS PU</t>
  </si>
  <si>
    <t>03260</t>
  </si>
  <si>
    <t>AERO BIER</t>
  </si>
  <si>
    <t>SPED  000000026 - JOVI BA</t>
  </si>
  <si>
    <t>55.520.693/0001-35</t>
  </si>
  <si>
    <t>000126990</t>
  </si>
  <si>
    <t>SPED  000126990 - ALF IND</t>
  </si>
  <si>
    <t>000127114</t>
  </si>
  <si>
    <t>SPED  000127114 - ALF IND</t>
  </si>
  <si>
    <t>000063045</t>
  </si>
  <si>
    <t>02648</t>
  </si>
  <si>
    <t>ALFAPAR PARAFUSOS LT</t>
  </si>
  <si>
    <t>SPED  000063045 - ALFAPAR</t>
  </si>
  <si>
    <t>0584</t>
  </si>
  <si>
    <t>68319</t>
  </si>
  <si>
    <t>12.397.383/0001-62</t>
  </si>
  <si>
    <t>000036420</t>
  </si>
  <si>
    <t>SPED  000036420 - ALIANCA</t>
  </si>
  <si>
    <t>000036421</t>
  </si>
  <si>
    <t>SPED  000036421 - ALIANCA</t>
  </si>
  <si>
    <t>000005516</t>
  </si>
  <si>
    <t>RE    000005516 - ALMEQ S</t>
  </si>
  <si>
    <t>000005517</t>
  </si>
  <si>
    <t>RE    000005517 - ALMEQ S</t>
  </si>
  <si>
    <t>000005518</t>
  </si>
  <si>
    <t>RE    000005518 - ALMEQ S</t>
  </si>
  <si>
    <t>000005519</t>
  </si>
  <si>
    <t>RE    000005519 - ALMEQ S</t>
  </si>
  <si>
    <t>000005520</t>
  </si>
  <si>
    <t>RE    000005520 - ALMEQ S</t>
  </si>
  <si>
    <t>000005521</t>
  </si>
  <si>
    <t>RE    000005521 - ALMEQ S</t>
  </si>
  <si>
    <t>000005522</t>
  </si>
  <si>
    <t>RE    000005522 - ALMEQ S</t>
  </si>
  <si>
    <t>NFS   000000015 - ANNA JE</t>
  </si>
  <si>
    <t>000158657</t>
  </si>
  <si>
    <t>SPED  000158657 - ARMAZEM</t>
  </si>
  <si>
    <t>000004774</t>
  </si>
  <si>
    <t>CTE   000004774 - AUDAX L</t>
  </si>
  <si>
    <t>000000943</t>
  </si>
  <si>
    <t>03285</t>
  </si>
  <si>
    <t>CEMAL SERVICOS TECNI</t>
  </si>
  <si>
    <t>NFS   000000943 - CEMAL S</t>
  </si>
  <si>
    <t>11.934.222/0001-06</t>
  </si>
  <si>
    <t>000746359</t>
  </si>
  <si>
    <t>SPED  000746359 - CENCI E</t>
  </si>
  <si>
    <t>000006027</t>
  </si>
  <si>
    <t>SPED  000006027 - CIL IND</t>
  </si>
  <si>
    <t>000006028</t>
  </si>
  <si>
    <t>SPED  000006028 - CIL IND</t>
  </si>
  <si>
    <t>000006029</t>
  </si>
  <si>
    <t>SPED  000006029 - CIL IND</t>
  </si>
  <si>
    <t>000006030</t>
  </si>
  <si>
    <t>SPED  000006030 - CIL IND</t>
  </si>
  <si>
    <t>000006037</t>
  </si>
  <si>
    <t>SPED  000006037 - CIL IND</t>
  </si>
  <si>
    <t>000004770</t>
  </si>
  <si>
    <t>02500</t>
  </si>
  <si>
    <t>COMERCIAL TJ ELETRIC</t>
  </si>
  <si>
    <t>SPED  000004770 - COMERCI</t>
  </si>
  <si>
    <t>575</t>
  </si>
  <si>
    <t>45942</t>
  </si>
  <si>
    <t>21.220.738/0002-15</t>
  </si>
  <si>
    <t>000005042</t>
  </si>
  <si>
    <t>02663</t>
  </si>
  <si>
    <t>COMET DO BRASIL INDU</t>
  </si>
  <si>
    <t>SPED  000005042 - COMET D</t>
  </si>
  <si>
    <t>21.571.621/0003-67</t>
  </si>
  <si>
    <t>000000997</t>
  </si>
  <si>
    <t>SPED  000000997 - COMSERJ</t>
  </si>
  <si>
    <t>000001768</t>
  </si>
  <si>
    <t>SPED  000001768 - DILMA D</t>
  </si>
  <si>
    <t>BOL</t>
  </si>
  <si>
    <t>030242709</t>
  </si>
  <si>
    <t>02709</t>
  </si>
  <si>
    <t>CREA-RJ - CONS. REG.</t>
  </si>
  <si>
    <t>BOL-CREA-RJ - CONS. REG.</t>
  </si>
  <si>
    <t>34.260.596/0001-80</t>
  </si>
  <si>
    <t>302427076</t>
  </si>
  <si>
    <t>BOL-CREA-RJ-CONS. REG. EN</t>
  </si>
  <si>
    <t>000001121</t>
  </si>
  <si>
    <t>SPED  000001121 - DNA WOR</t>
  </si>
  <si>
    <t>000001293</t>
  </si>
  <si>
    <t>02893</t>
  </si>
  <si>
    <t>ECOLOGIKA AMBIENTAL</t>
  </si>
  <si>
    <t>NFS   000001293 - ECOLOGI</t>
  </si>
  <si>
    <t>12.483.353/0001-79</t>
  </si>
  <si>
    <t>000203885</t>
  </si>
  <si>
    <t>SPED  000203885 - FERCOM</t>
  </si>
  <si>
    <t>000203887</t>
  </si>
  <si>
    <t>SPED  000203887 - FERCOM</t>
  </si>
  <si>
    <t>000203890</t>
  </si>
  <si>
    <t>SPED  000203890 - FERCOM</t>
  </si>
  <si>
    <t>000204016</t>
  </si>
  <si>
    <t>SPED  000204016 - FERCOM</t>
  </si>
  <si>
    <t>000002740</t>
  </si>
  <si>
    <t>NFS   000002740 - FLOW LA</t>
  </si>
  <si>
    <t>000002079</t>
  </si>
  <si>
    <t>SPED  000002079 - FORNECE</t>
  </si>
  <si>
    <t>000002080</t>
  </si>
  <si>
    <t>SPED  000002080 - FORNECE</t>
  </si>
  <si>
    <t>000002083</t>
  </si>
  <si>
    <t>SPED  000002083 - FORNECE</t>
  </si>
  <si>
    <t>000002524</t>
  </si>
  <si>
    <t>SPED  000002524 - FOS VAR</t>
  </si>
  <si>
    <t>000002532</t>
  </si>
  <si>
    <t>SPED  000002532 - FOS VAR</t>
  </si>
  <si>
    <t>000002536</t>
  </si>
  <si>
    <t>SPED  000002536 - FOS VAR</t>
  </si>
  <si>
    <t>000002539</t>
  </si>
  <si>
    <t>SPED  000002539 - FOS VAR</t>
  </si>
  <si>
    <t>000043004</t>
  </si>
  <si>
    <t>SPED  000043004 - GELDBAC</t>
  </si>
  <si>
    <t>000001234</t>
  </si>
  <si>
    <t>02960</t>
  </si>
  <si>
    <t>GOL A GOL FUTEBOL SO</t>
  </si>
  <si>
    <t>NFS   000001234 - L.G. GO</t>
  </si>
  <si>
    <t>11.918.193/0001-80</t>
  </si>
  <si>
    <t>000271630</t>
  </si>
  <si>
    <t>SPED  000271630 - NM SUPR</t>
  </si>
  <si>
    <t>000212252</t>
  </si>
  <si>
    <t>H.C.I. HIDRAULICA CO</t>
  </si>
  <si>
    <t>SPED  000212252 - H.C.I.</t>
  </si>
  <si>
    <t>4672</t>
  </si>
  <si>
    <t>13000231</t>
  </si>
  <si>
    <t>62.312.426/0001-38</t>
  </si>
  <si>
    <t>000001058</t>
  </si>
  <si>
    <t>RE    000001058 - HADDAD</t>
  </si>
  <si>
    <t>000001059</t>
  </si>
  <si>
    <t>RE    000001059 - HADDAD</t>
  </si>
  <si>
    <t>170962006</t>
  </si>
  <si>
    <t>ICMS DIFAL</t>
  </si>
  <si>
    <t>RE    170962006 - SECRETA</t>
  </si>
  <si>
    <t>000003224</t>
  </si>
  <si>
    <t>02656</t>
  </si>
  <si>
    <t>IDEAL WORK UNIFORMES</t>
  </si>
  <si>
    <t>SPED  000003224 - IDEAL W</t>
  </si>
  <si>
    <t>03.246.317/0002-81</t>
  </si>
  <si>
    <t>000000560</t>
  </si>
  <si>
    <t>SPED  000000560 - JCR COM</t>
  </si>
  <si>
    <t>000007909</t>
  </si>
  <si>
    <t>02657</t>
  </si>
  <si>
    <t>JUNTAX INDUSTRIA E C</t>
  </si>
  <si>
    <t>SPED  000007909 - JUNTAX</t>
  </si>
  <si>
    <t>27.443.645/0001-55</t>
  </si>
  <si>
    <t>000000504</t>
  </si>
  <si>
    <t>SPED  000000504 - LUZ E M</t>
  </si>
  <si>
    <t>000000505</t>
  </si>
  <si>
    <t>SPED  000000505 - LUZ E M</t>
  </si>
  <si>
    <t>000069825</t>
  </si>
  <si>
    <t>02096</t>
  </si>
  <si>
    <t>MAGRAL EQUIPAMENTOS</t>
  </si>
  <si>
    <t>SPED  000069825 - MAGRAL</t>
  </si>
  <si>
    <t>04.883.748/0001-30</t>
  </si>
  <si>
    <t>000031369</t>
  </si>
  <si>
    <t>SPED  000031369 - MARSHOR</t>
  </si>
  <si>
    <t>000031370</t>
  </si>
  <si>
    <t>SPED  000031370 - MARSHOR</t>
  </si>
  <si>
    <t>000001653</t>
  </si>
  <si>
    <t>SPED  000001653 - MESSER</t>
  </si>
  <si>
    <t>000001657</t>
  </si>
  <si>
    <t>SPED  000001657 - MESSER</t>
  </si>
  <si>
    <t>000000045</t>
  </si>
  <si>
    <t>03174</t>
  </si>
  <si>
    <t>MS REFEICOES E COMER</t>
  </si>
  <si>
    <t>SPED  000000045 - MS REFE</t>
  </si>
  <si>
    <t>59.867.215/0001-57</t>
  </si>
  <si>
    <t>000001329</t>
  </si>
  <si>
    <t>SPED  000001329 - NGR SOL</t>
  </si>
  <si>
    <t>000884537</t>
  </si>
  <si>
    <t>SPED  000884537 - PARAFUS</t>
  </si>
  <si>
    <t>000884538</t>
  </si>
  <si>
    <t>SPED  000884538 - PARAFUS</t>
  </si>
  <si>
    <t>000008040</t>
  </si>
  <si>
    <t>02924</t>
  </si>
  <si>
    <t>PROTECTWORK</t>
  </si>
  <si>
    <t>SPED  000008040 - WINNER</t>
  </si>
  <si>
    <t>09.557.941/0001-03</t>
  </si>
  <si>
    <t>000030744</t>
  </si>
  <si>
    <t>SPED  000030744 - QUALIPA</t>
  </si>
  <si>
    <t>000009789</t>
  </si>
  <si>
    <t>02973</t>
  </si>
  <si>
    <t>REAL CONEXOES INDUST</t>
  </si>
  <si>
    <t>SPED  000009789 - JH INDU</t>
  </si>
  <si>
    <t>09.485.744/0001-18</t>
  </si>
  <si>
    <t>000009790</t>
  </si>
  <si>
    <t>SPED  000009790 - JH INDU</t>
  </si>
  <si>
    <t>000009791</t>
  </si>
  <si>
    <t>SPED  000009791 - JH INDU</t>
  </si>
  <si>
    <t>000009792</t>
  </si>
  <si>
    <t>SPED  000009792 - JH INDU</t>
  </si>
  <si>
    <t>000025262</t>
  </si>
  <si>
    <t>RESCISAO - 13696636052 -</t>
  </si>
  <si>
    <t>03145</t>
  </si>
  <si>
    <t>RIO CONEX SOLUCOES I</t>
  </si>
  <si>
    <t>NFS   000000026 - RIO CON</t>
  </si>
  <si>
    <t>01.218.806/0001-13</t>
  </si>
  <si>
    <t>000006985</t>
  </si>
  <si>
    <t>SPED  000006985 - RJM COM</t>
  </si>
  <si>
    <t>000101362</t>
  </si>
  <si>
    <t>CTE   000101362 - RODOMAC</t>
  </si>
  <si>
    <t>001483766</t>
  </si>
  <si>
    <t>CTE   001483766 - RODOVIA</t>
  </si>
  <si>
    <t>000433645</t>
  </si>
  <si>
    <t>SPED  000433645 - SIDER C</t>
  </si>
  <si>
    <t>000433812</t>
  </si>
  <si>
    <t>SPED  000433812 - SIDER C</t>
  </si>
  <si>
    <t>000025284</t>
  </si>
  <si>
    <t>CONTRIBUICAO ASSITENCIAL</t>
  </si>
  <si>
    <t>000025285</t>
  </si>
  <si>
    <t>000025286</t>
  </si>
  <si>
    <t>000025287</t>
  </si>
  <si>
    <t>03289</t>
  </si>
  <si>
    <t>SOEMECK DECORACOES</t>
  </si>
  <si>
    <t>NFS   000000250 - SOEMECK</t>
  </si>
  <si>
    <t>34.100.030/0001-91</t>
  </si>
  <si>
    <t>000011786</t>
  </si>
  <si>
    <t>SPED  000011786 - TFI DO</t>
  </si>
  <si>
    <t>000014080</t>
  </si>
  <si>
    <t>02091</t>
  </si>
  <si>
    <t>TRIDAN COMPONENTES E</t>
  </si>
  <si>
    <t>SPED  000014080 - TRIDAN</t>
  </si>
  <si>
    <t>26.727.928/0002-47</t>
  </si>
  <si>
    <t>000001599</t>
  </si>
  <si>
    <t>02051</t>
  </si>
  <si>
    <t>VITORIA COMERCIO E S</t>
  </si>
  <si>
    <t>RE    000001599 - VITORIA</t>
  </si>
  <si>
    <t>23.441.752/0001-93</t>
  </si>
  <si>
    <t>000006044</t>
  </si>
  <si>
    <t>SPED  000006044 - CIL IND</t>
  </si>
  <si>
    <t>000006052</t>
  </si>
  <si>
    <t>SPED  000006052 - CIL IND</t>
  </si>
  <si>
    <t>FI</t>
  </si>
  <si>
    <t>000011849</t>
  </si>
  <si>
    <t>CTE   000011849 - FLP TRA</t>
  </si>
  <si>
    <t>000012067</t>
  </si>
  <si>
    <t>CTE   000012067 - FLP TRA</t>
  </si>
  <si>
    <t>000012219</t>
  </si>
  <si>
    <t>CTE   000012219 - FLP TRA</t>
  </si>
  <si>
    <t>000012237</t>
  </si>
  <si>
    <t>CTE   000012237 - FLP TRA</t>
  </si>
  <si>
    <t>000012246</t>
  </si>
  <si>
    <t>CTE   000012246 - FLP TRA</t>
  </si>
  <si>
    <t>000012280</t>
  </si>
  <si>
    <t>CTE   000012280 - FLP TRA</t>
  </si>
  <si>
    <t>000012285</t>
  </si>
  <si>
    <t>CTE   000012285 - FLP TRA</t>
  </si>
  <si>
    <t>000012288</t>
  </si>
  <si>
    <t>CTE   000012288 - FLP TRA</t>
  </si>
  <si>
    <t>000012345</t>
  </si>
  <si>
    <t>SPED  000012345 - FLP TRA</t>
  </si>
  <si>
    <t>000012363</t>
  </si>
  <si>
    <t>CTE   000012363 - FLP TRA</t>
  </si>
  <si>
    <t>000012364</t>
  </si>
  <si>
    <t>CTE   000012364 - FLP TRA</t>
  </si>
  <si>
    <t>000012365</t>
  </si>
  <si>
    <t>CTE   000012365 - FLP TRA</t>
  </si>
  <si>
    <t>000012410</t>
  </si>
  <si>
    <t>CTE   000012410 - FLP TRA</t>
  </si>
  <si>
    <t>000012457</t>
  </si>
  <si>
    <t>CTE   000012457 - FLP TRA</t>
  </si>
  <si>
    <t>000012471</t>
  </si>
  <si>
    <t>CTE   000012471 - FLP TRA</t>
  </si>
  <si>
    <t>000012480</t>
  </si>
  <si>
    <t>CTE   000012480 - FLP TRA</t>
  </si>
  <si>
    <t>000012487</t>
  </si>
  <si>
    <t>CTE   000012487 - FLP TRA</t>
  </si>
  <si>
    <t>000012491</t>
  </si>
  <si>
    <t>CTE   000012491 - FLP TRA</t>
  </si>
  <si>
    <t>000012505</t>
  </si>
  <si>
    <t>CTE   000012505 - FLP TRA</t>
  </si>
  <si>
    <t>000012551</t>
  </si>
  <si>
    <t>CTE   000012551 - FLP TRA</t>
  </si>
  <si>
    <t>000012598</t>
  </si>
  <si>
    <t>CTE   000012598 - FLP TRA</t>
  </si>
  <si>
    <t>000012614</t>
  </si>
  <si>
    <t>CTE   000012614 - FLP TRA</t>
  </si>
  <si>
    <t>000012696</t>
  </si>
  <si>
    <t>CTE   000012696 - FLP TRA</t>
  </si>
  <si>
    <t>000012697</t>
  </si>
  <si>
    <t>CTE   000012697 - FLP TRA</t>
  </si>
  <si>
    <t>000012712</t>
  </si>
  <si>
    <t>CTE   000012712 - FLP TRA</t>
  </si>
  <si>
    <t>000012721</t>
  </si>
  <si>
    <t>CTE   000012721 - FLP TRA</t>
  </si>
  <si>
    <t>000012748</t>
  </si>
  <si>
    <t>CTE   000012748 - FLP TRA</t>
  </si>
  <si>
    <t>000012760</t>
  </si>
  <si>
    <t>CTE   000012760 - FLP TRA</t>
  </si>
  <si>
    <t>000002322</t>
  </si>
  <si>
    <t>SPED  000002322 - FOS VAR</t>
  </si>
  <si>
    <t>000270564</t>
  </si>
  <si>
    <t>SPED  000270564 - G M R E</t>
  </si>
  <si>
    <t>000274240</t>
  </si>
  <si>
    <t>SPED  000274240 - G M R E</t>
  </si>
  <si>
    <t>000112376</t>
  </si>
  <si>
    <t>GON PETRO COMERCIAL</t>
  </si>
  <si>
    <t>SPED  000112376 - GON PET</t>
  </si>
  <si>
    <t>941</t>
  </si>
  <si>
    <t>15857</t>
  </si>
  <si>
    <t>32.150.187/0001-04</t>
  </si>
  <si>
    <t>000001387</t>
  </si>
  <si>
    <t>02207</t>
  </si>
  <si>
    <t>JCNEL COMERCIO, TORN</t>
  </si>
  <si>
    <t>NFS   000001387 - JCNEL C</t>
  </si>
  <si>
    <t>104</t>
  </si>
  <si>
    <t>4403</t>
  </si>
  <si>
    <t>1057</t>
  </si>
  <si>
    <t>11.310.972/0001-07</t>
  </si>
  <si>
    <t>000000187</t>
  </si>
  <si>
    <t>SPED  000000187 - JGONCAL</t>
  </si>
  <si>
    <t>000097429</t>
  </si>
  <si>
    <t>SPED  000097429 - JOTUN B</t>
  </si>
  <si>
    <t>000097439</t>
  </si>
  <si>
    <t>SPED  000097439 - JOTUN B</t>
  </si>
  <si>
    <t>000000501</t>
  </si>
  <si>
    <t>SPED  000000501 - LUZ E M</t>
  </si>
  <si>
    <t>000031150</t>
  </si>
  <si>
    <t>SPED  000031150 - MARSHOR</t>
  </si>
  <si>
    <t>000031152</t>
  </si>
  <si>
    <t>SPED  000031152 - MARSHOR</t>
  </si>
  <si>
    <t>132601050</t>
  </si>
  <si>
    <t>00005</t>
  </si>
  <si>
    <t xml:space="preserve">PROCESSO TRABALHISTA </t>
  </si>
  <si>
    <t>BOL-FORNECEDORES DIVERSOS</t>
  </si>
  <si>
    <t>.   .   /    -</t>
  </si>
  <si>
    <t>000004453</t>
  </si>
  <si>
    <t>SPED  000004453 - RAVAN R</t>
  </si>
  <si>
    <t>000000920</t>
  </si>
  <si>
    <t>03226</t>
  </si>
  <si>
    <t>SALLES OFFSHORE</t>
  </si>
  <si>
    <t>NFS   000000920 - R. E. S</t>
  </si>
  <si>
    <t>23.376.993/0001-04</t>
  </si>
  <si>
    <t>000001251</t>
  </si>
  <si>
    <t>SPED  000001251 - SB MATE</t>
  </si>
  <si>
    <t>000001253</t>
  </si>
  <si>
    <t>SPED  000001253 - SB MATE</t>
  </si>
  <si>
    <t>000100352</t>
  </si>
  <si>
    <t>02109</t>
  </si>
  <si>
    <t>SMART TOUR AG DE TUR</t>
  </si>
  <si>
    <t>RE    000100352 - SMART T</t>
  </si>
  <si>
    <t>12.201.605/0001-20</t>
  </si>
  <si>
    <t>000000149</t>
  </si>
  <si>
    <t>02316</t>
  </si>
  <si>
    <t>TRES GERACOES MANUTE</t>
  </si>
  <si>
    <t>RE    000000149 - TRES GE</t>
  </si>
  <si>
    <t>31.469.487/0001-80</t>
  </si>
  <si>
    <t>000002741</t>
  </si>
  <si>
    <t>02711</t>
  </si>
  <si>
    <t>VTC INDUSTRIA DE VAL</t>
  </si>
  <si>
    <t>SPED  000002741 - VTC IND</t>
  </si>
  <si>
    <t>34.958.955/0001-78</t>
  </si>
  <si>
    <t>000007363</t>
  </si>
  <si>
    <t>02067</t>
  </si>
  <si>
    <t>DOVA EQUIPAMENTOS EL</t>
  </si>
  <si>
    <t>SPED  000007363 - DOVA EQ</t>
  </si>
  <si>
    <t>000002555</t>
  </si>
  <si>
    <t>SPED  000002555 - FOS VAR</t>
  </si>
  <si>
    <t>000002556</t>
  </si>
  <si>
    <t>SPED  000002556 - FOS VAR</t>
  </si>
  <si>
    <t>000001060</t>
  </si>
  <si>
    <t>RE    000001060 - HADDAD</t>
  </si>
  <si>
    <t>000001061</t>
  </si>
  <si>
    <t>RE    000001061 - HADDAD</t>
  </si>
  <si>
    <t>000044545</t>
  </si>
  <si>
    <t>SPED  000044545 - PLASTIV</t>
  </si>
  <si>
    <t>000086510</t>
  </si>
  <si>
    <t>02691</t>
  </si>
  <si>
    <t>POLIFLUOR IND. E COM</t>
  </si>
  <si>
    <t>SPED  000086510 - POLIFLU</t>
  </si>
  <si>
    <t>000007975</t>
  </si>
  <si>
    <t>SPED  000007975 - WINNER</t>
  </si>
  <si>
    <t>000030750</t>
  </si>
  <si>
    <t>SPED  000030750 - QUALIPA</t>
  </si>
  <si>
    <t>001487323</t>
  </si>
  <si>
    <t>CTE   001487323 - RODOVIA</t>
  </si>
  <si>
    <t>001487753</t>
  </si>
  <si>
    <t>CTE   001487753 - RODOVIA</t>
  </si>
  <si>
    <t>000726297</t>
  </si>
  <si>
    <t>05</t>
  </si>
  <si>
    <t>CTE   000726297 - RODOVIA</t>
  </si>
  <si>
    <t>174699171</t>
  </si>
  <si>
    <t>RE    174699171 - SECRETA</t>
  </si>
  <si>
    <t>000434133</t>
  </si>
  <si>
    <t>SPED  000434133 - SIDER C</t>
  </si>
  <si>
    <t>000434143</t>
  </si>
  <si>
    <t>SPED  000434143 - SIDER C</t>
  </si>
  <si>
    <t>000002725</t>
  </si>
  <si>
    <t>RE    000002725 - SLTK MA</t>
  </si>
  <si>
    <t>000007683</t>
  </si>
  <si>
    <t>NFS   000007683 - VITORIA</t>
  </si>
  <si>
    <t>000000891</t>
  </si>
  <si>
    <t>02472</t>
  </si>
  <si>
    <t>5RS RECICLAGEM LTDA.</t>
  </si>
  <si>
    <t>SPED  000000891 - 5RS REC</t>
  </si>
  <si>
    <t>1614</t>
  </si>
  <si>
    <t>17341</t>
  </si>
  <si>
    <t>29.171.158/0002-97</t>
  </si>
  <si>
    <t>000039465</t>
  </si>
  <si>
    <t>SPED  000039465 - ABRASUL</t>
  </si>
  <si>
    <t>000039478</t>
  </si>
  <si>
    <t>SPED  000039478 - ABRASUL</t>
  </si>
  <si>
    <t>000039479</t>
  </si>
  <si>
    <t>SPED  000039479 - ABRASUL</t>
  </si>
  <si>
    <t>000038875</t>
  </si>
  <si>
    <t>SPED  000038875 - ACOS VI</t>
  </si>
  <si>
    <t>000038876</t>
  </si>
  <si>
    <t>SPED  000038876 - ACOS VI</t>
  </si>
  <si>
    <t>000158883</t>
  </si>
  <si>
    <t>SPED  000158883 - ARMAZEM</t>
  </si>
  <si>
    <t>000749011</t>
  </si>
  <si>
    <t>SPED  000749011 - CENCI E</t>
  </si>
  <si>
    <t>000000109</t>
  </si>
  <si>
    <t>RE    000000109 - CISAREN</t>
  </si>
  <si>
    <t>SPED  000001000 - COMSERJ</t>
  </si>
  <si>
    <t>000000213</t>
  </si>
  <si>
    <t>03202</t>
  </si>
  <si>
    <t>DEPOSITO FONSECA</t>
  </si>
  <si>
    <t>SPED  000000213 - DEPOSIT</t>
  </si>
  <si>
    <t>60.077.852/0001-09</t>
  </si>
  <si>
    <t>000000214</t>
  </si>
  <si>
    <t>SPED  000000214 - DEPOSIT</t>
  </si>
  <si>
    <t>000000215</t>
  </si>
  <si>
    <t>SPED  000000215 - DEPOSIT</t>
  </si>
  <si>
    <t>000000216</t>
  </si>
  <si>
    <t>SPED  000000216 - DEPOSIT</t>
  </si>
  <si>
    <t>000001616</t>
  </si>
  <si>
    <t>SPED  000001616 - EDIFICA</t>
  </si>
  <si>
    <t>000083861</t>
  </si>
  <si>
    <t>03030</t>
  </si>
  <si>
    <t>EXPRESSO PREDILETO</t>
  </si>
  <si>
    <t>CTE   000083861 - EXPRESS</t>
  </si>
  <si>
    <t>29.863.420/0003-45</t>
  </si>
  <si>
    <t>000001147</t>
  </si>
  <si>
    <t>01973</t>
  </si>
  <si>
    <t>FENIX SJCAMPOS LTDA</t>
  </si>
  <si>
    <t>SPED  000001147 - FENIX S</t>
  </si>
  <si>
    <t>03.922.915/0001-42</t>
  </si>
  <si>
    <t>000025218</t>
  </si>
  <si>
    <t>FERIAS - 12747481583 - RO</t>
  </si>
  <si>
    <t>000025219</t>
  </si>
  <si>
    <t>FERIAS - 12921795347 - AN</t>
  </si>
  <si>
    <t>000025221</t>
  </si>
  <si>
    <t>FERIAS - 12430617422 - NE</t>
  </si>
  <si>
    <t>000025223</t>
  </si>
  <si>
    <t>FERIAS - 13302070348 - RO</t>
  </si>
  <si>
    <t>000025228</t>
  </si>
  <si>
    <t>FERIAS - 13187030563 - TH</t>
  </si>
  <si>
    <t>000025229</t>
  </si>
  <si>
    <t>FERIAS - 20771265780 - EV</t>
  </si>
  <si>
    <t>000025230</t>
  </si>
  <si>
    <t>FERIAS - 20191328876 - LE</t>
  </si>
  <si>
    <t>000025232</t>
  </si>
  <si>
    <t>FERIAS - 13224820607 - FE</t>
  </si>
  <si>
    <t>000025233</t>
  </si>
  <si>
    <t>FERIAS - 13328104541 - VI</t>
  </si>
  <si>
    <t>000025251</t>
  </si>
  <si>
    <t>FERIAS - 12998853007 - JO</t>
  </si>
  <si>
    <t>000025254</t>
  </si>
  <si>
    <t>FERIAS - 16203242285 - JE</t>
  </si>
  <si>
    <t>000025217</t>
  </si>
  <si>
    <t>FERIAS - 16208335567 - JO</t>
  </si>
  <si>
    <t>000025220</t>
  </si>
  <si>
    <t>FERIAS - 12558127561 - RI</t>
  </si>
  <si>
    <t>000025224</t>
  </si>
  <si>
    <t>FERIAS - 13071130588 - JU</t>
  </si>
  <si>
    <t>000025225</t>
  </si>
  <si>
    <t>FERIAS - 16352477365 - NE</t>
  </si>
  <si>
    <t>000025226</t>
  </si>
  <si>
    <t>FERIAS - 20469361225 - LU</t>
  </si>
  <si>
    <t>000025227</t>
  </si>
  <si>
    <t>FERIAS - 13403548340 - MA</t>
  </si>
  <si>
    <t>000025231</t>
  </si>
  <si>
    <t>FERIAS - 16558134455 - WE</t>
  </si>
  <si>
    <t>000025235</t>
  </si>
  <si>
    <t>FERIAS - 20612132131 - MA</t>
  </si>
  <si>
    <t>000025236</t>
  </si>
  <si>
    <t>FERIAS - 16212646598 - IS</t>
  </si>
  <si>
    <t>000025237</t>
  </si>
  <si>
    <t>FERIAS - 12685243048 - UO</t>
  </si>
  <si>
    <t>000025238</t>
  </si>
  <si>
    <t>FERIAS - 13210388627 - FE</t>
  </si>
  <si>
    <t>000025239</t>
  </si>
  <si>
    <t>FERIAS - 12939041581 - JO</t>
  </si>
  <si>
    <t>000025240</t>
  </si>
  <si>
    <t>FERIAS - 12070865608 - ED</t>
  </si>
  <si>
    <t>000025241</t>
  </si>
  <si>
    <t>FERIAS - 20353464400 - TI</t>
  </si>
  <si>
    <t>000025242</t>
  </si>
  <si>
    <t>FERIAS - 21049599855 - LU</t>
  </si>
  <si>
    <t>000025243</t>
  </si>
  <si>
    <t>FERIAS - 16351740224 - LU</t>
  </si>
  <si>
    <t>000025244</t>
  </si>
  <si>
    <t>FERIAS - 12833253542 - ED</t>
  </si>
  <si>
    <t>000025245</t>
  </si>
  <si>
    <t>FERIAS - 20190264416 - TH</t>
  </si>
  <si>
    <t>000025246</t>
  </si>
  <si>
    <t>FERIAS - 20762847454 - LU</t>
  </si>
  <si>
    <t>000025247</t>
  </si>
  <si>
    <t>FERIAS - 16542443992 - RE</t>
  </si>
  <si>
    <t>000025248</t>
  </si>
  <si>
    <t>FERIAS - 12842401540 - FA</t>
  </si>
  <si>
    <t>000025249</t>
  </si>
  <si>
    <t>FERIAS - 12754677625 - CA</t>
  </si>
  <si>
    <t>000025250</t>
  </si>
  <si>
    <t>FERIAS - 12759196609 - BR</t>
  </si>
  <si>
    <t>000025252</t>
  </si>
  <si>
    <t>FERIAS - 16182185806 - GA</t>
  </si>
  <si>
    <t>000025253</t>
  </si>
  <si>
    <t>FERIAS - 12685611764 - ER</t>
  </si>
  <si>
    <t>000004445</t>
  </si>
  <si>
    <t>02262</t>
  </si>
  <si>
    <t>FKE CONTROLE DE FLUI</t>
  </si>
  <si>
    <t>SPED  000004445 - FKE CON</t>
  </si>
  <si>
    <t>01.667.410/0001-53</t>
  </si>
  <si>
    <t>02A</t>
  </si>
  <si>
    <t>000001025</t>
  </si>
  <si>
    <t>NFS   000001025 - FLP TRA</t>
  </si>
  <si>
    <t>000001249</t>
  </si>
  <si>
    <t>RE    000001249 - FLP TRA</t>
  </si>
  <si>
    <t>000002572</t>
  </si>
  <si>
    <t>SPED  000002572 - FOS VAR</t>
  </si>
  <si>
    <t>000002573</t>
  </si>
  <si>
    <t>SPED  000002573 - FOS VAR</t>
  </si>
  <si>
    <t>000043459</t>
  </si>
  <si>
    <t>SPED  000043459 - GELDBAC</t>
  </si>
  <si>
    <t>000003497</t>
  </si>
  <si>
    <t>02474</t>
  </si>
  <si>
    <t>GLL COMERCIO E SERVI</t>
  </si>
  <si>
    <t>SPED  000003497 - GLL COM</t>
  </si>
  <si>
    <t>30.391.594/0001-70</t>
  </si>
  <si>
    <t>166584</t>
  </si>
  <si>
    <t>01947</t>
  </si>
  <si>
    <t>00</t>
  </si>
  <si>
    <t xml:space="preserve">ISS PRÓPRIO </t>
  </si>
  <si>
    <t>ISSQN PROPRIO 12.2025</t>
  </si>
  <si>
    <t>166585</t>
  </si>
  <si>
    <t>ISS RETIDO</t>
  </si>
  <si>
    <t>ISSQN RETIDO 12.2025</t>
  </si>
  <si>
    <t>000019744</t>
  </si>
  <si>
    <t>SPED  000019744 - JJ SOLD</t>
  </si>
  <si>
    <t>000031380</t>
  </si>
  <si>
    <t>SPED  000031380 - MARSHOR</t>
  </si>
  <si>
    <t>000031381</t>
  </si>
  <si>
    <t>SPED  000031381 - MARSHOR</t>
  </si>
  <si>
    <t>000001714</t>
  </si>
  <si>
    <t>SPED  000001714 - MESSER</t>
  </si>
  <si>
    <t>03264</t>
  </si>
  <si>
    <t>OFFSEA</t>
  </si>
  <si>
    <t>SPED  000000101 - OFFSEA</t>
  </si>
  <si>
    <t>61.704.727/0001-44</t>
  </si>
  <si>
    <t>099001339</t>
  </si>
  <si>
    <t>02816</t>
  </si>
  <si>
    <t>PEDRA BONITA PRECIOS</t>
  </si>
  <si>
    <t>NFS   099001339 - PEDRA B</t>
  </si>
  <si>
    <t>04.165.360/0001-02</t>
  </si>
  <si>
    <t>000025256</t>
  </si>
  <si>
    <t>000025257</t>
  </si>
  <si>
    <t>000044323</t>
  </si>
  <si>
    <t>SPED  000044323 - PLASTIV</t>
  </si>
  <si>
    <t>000044349</t>
  </si>
  <si>
    <t>SPED  000044349 - PLASTIV</t>
  </si>
  <si>
    <t>000008186</t>
  </si>
  <si>
    <t>SPED  000008186 - WINNER</t>
  </si>
  <si>
    <t>000007017</t>
  </si>
  <si>
    <t>SPED  000007017 - RJM COM</t>
  </si>
  <si>
    <t>000000752</t>
  </si>
  <si>
    <t>SPED  000000752 - SCALARE</t>
  </si>
  <si>
    <t>000002726</t>
  </si>
  <si>
    <t>RE    000002726 - SLTK MA</t>
  </si>
  <si>
    <t>000002727</t>
  </si>
  <si>
    <t>RE    000002727 - SLTK MA</t>
  </si>
  <si>
    <t>000057017</t>
  </si>
  <si>
    <t>SPED  000057017 - SUPREMY</t>
  </si>
  <si>
    <t>000012558</t>
  </si>
  <si>
    <t>SPED  000012558 - TEADIT</t>
  </si>
  <si>
    <t>000122008</t>
  </si>
  <si>
    <t>SPED  000122008 - TERCOFL</t>
  </si>
  <si>
    <t>000122021</t>
  </si>
  <si>
    <t>SPED  000122021 - TERCOFL</t>
  </si>
  <si>
    <t xml:space="preserve">BENEFÍCIO </t>
  </si>
  <si>
    <t>02390</t>
  </si>
  <si>
    <t>UNIMED DE MACAE COOP</t>
  </si>
  <si>
    <t>000013794</t>
  </si>
  <si>
    <t>02619</t>
  </si>
  <si>
    <t>VEDASERVICE IND. E C</t>
  </si>
  <si>
    <t>SPED  000013794 - VEDASER</t>
  </si>
  <si>
    <t>06.140.667/0001-76</t>
  </si>
  <si>
    <t>000013797</t>
  </si>
  <si>
    <t>SPED  000013797 - VEDASER</t>
  </si>
  <si>
    <t>000013800</t>
  </si>
  <si>
    <t>SPED  000013800 - VEDASER</t>
  </si>
  <si>
    <t>000036571</t>
  </si>
  <si>
    <t>SPED  000036571 - ALIANCA</t>
  </si>
  <si>
    <t>RE    000000007 - ANNA JE</t>
  </si>
  <si>
    <t>000002020</t>
  </si>
  <si>
    <t>SPED  000002020 - KARLA B</t>
  </si>
  <si>
    <t>000005203</t>
  </si>
  <si>
    <t>SPED  000005203 - COMET D</t>
  </si>
  <si>
    <t>000132686</t>
  </si>
  <si>
    <t>SPED  000132686 - EDFER C</t>
  </si>
  <si>
    <t>000132687</t>
  </si>
  <si>
    <t>SPED  000132687 - EDFER C</t>
  </si>
  <si>
    <t>000132688</t>
  </si>
  <si>
    <t>SPED  000132688 - EDFER C</t>
  </si>
  <si>
    <t>000132709</t>
  </si>
  <si>
    <t>SPED  000132709 - EDFER C</t>
  </si>
  <si>
    <t>000021364</t>
  </si>
  <si>
    <t>SPED  000021364 - FCC CIE</t>
  </si>
  <si>
    <t>000025288</t>
  </si>
  <si>
    <t>01988</t>
  </si>
  <si>
    <t>GRRF</t>
  </si>
  <si>
    <t>000074662</t>
  </si>
  <si>
    <t>SPED  000074662 - FLOW LA</t>
  </si>
  <si>
    <t>000271766</t>
  </si>
  <si>
    <t>SPED  000271766 - NM SUPR</t>
  </si>
  <si>
    <t>000000561</t>
  </si>
  <si>
    <t>SPED  000000561 - JCR COM</t>
  </si>
  <si>
    <t>000000562</t>
  </si>
  <si>
    <t>SPED  000000562 - JCR COM</t>
  </si>
  <si>
    <t>000019218</t>
  </si>
  <si>
    <t>SPED  000019218 - JJ SOLD</t>
  </si>
  <si>
    <t>000074252</t>
  </si>
  <si>
    <t>SPED  000074252 - JOY TUB</t>
  </si>
  <si>
    <t>000007912</t>
  </si>
  <si>
    <t>SPED  000007912 - JUNTAX</t>
  </si>
  <si>
    <t>000023179</t>
  </si>
  <si>
    <t>SPED  000023179 - L. M. I</t>
  </si>
  <si>
    <t>000023180</t>
  </si>
  <si>
    <t>SPED  000023180 - L. M. I</t>
  </si>
  <si>
    <t>000031177</t>
  </si>
  <si>
    <t>SPED  000031177 - MARSHOR</t>
  </si>
  <si>
    <t>000031425</t>
  </si>
  <si>
    <t>SPED  000031425 - MARSHOR</t>
  </si>
  <si>
    <t>000031426</t>
  </si>
  <si>
    <t>SPED  000031426 - MARSHOR</t>
  </si>
  <si>
    <t>000031448</t>
  </si>
  <si>
    <t>SPED  000031448 - MARSHOR</t>
  </si>
  <si>
    <t>000031449</t>
  </si>
  <si>
    <t>SPED  000031449 - MARSHOR</t>
  </si>
  <si>
    <t>000046757</t>
  </si>
  <si>
    <t>SPED  000046757 - METALLI</t>
  </si>
  <si>
    <t>000046763</t>
  </si>
  <si>
    <t>SPED  000046763 - METALLI</t>
  </si>
  <si>
    <t>000010411</t>
  </si>
  <si>
    <t>SPED  000010411 - NOVA MA</t>
  </si>
  <si>
    <t>000010412</t>
  </si>
  <si>
    <t>SPED  000010412 - NOVA MA</t>
  </si>
  <si>
    <t>000006454</t>
  </si>
  <si>
    <t>SPED  000006454 - PROSEAL</t>
  </si>
  <si>
    <t>000006455</t>
  </si>
  <si>
    <t>SPED  000006455 - PROSEAL</t>
  </si>
  <si>
    <t>000006456</t>
  </si>
  <si>
    <t>SPED  000006456 - PROSEAL</t>
  </si>
  <si>
    <t>000006457</t>
  </si>
  <si>
    <t>SPED  000006457 - PROSEAL</t>
  </si>
  <si>
    <t>000006458</t>
  </si>
  <si>
    <t>SPED  000006458 - PROSEAL</t>
  </si>
  <si>
    <t>000004612</t>
  </si>
  <si>
    <t>SPED  000004612 - RAVAN R</t>
  </si>
  <si>
    <t>REMESSA CAIXA</t>
  </si>
  <si>
    <t>000025264</t>
  </si>
  <si>
    <t>RESCISAO - 16380312790 -</t>
  </si>
  <si>
    <t>000025265</t>
  </si>
  <si>
    <t>RESCISAO - 16205286166 -</t>
  </si>
  <si>
    <t>000025266</t>
  </si>
  <si>
    <t>RESCISAO - 12288477875 -</t>
  </si>
  <si>
    <t>000025267</t>
  </si>
  <si>
    <t>RESCISAO - 12789167291 -</t>
  </si>
  <si>
    <t>000025268</t>
  </si>
  <si>
    <t>RESCISAO - 21201529109 -</t>
  </si>
  <si>
    <t>000025269</t>
  </si>
  <si>
    <t>RESCISAO - 12864017565 -</t>
  </si>
  <si>
    <t>000025270</t>
  </si>
  <si>
    <t>RESCISAO - 12834413608 -</t>
  </si>
  <si>
    <t>000025271</t>
  </si>
  <si>
    <t>RESCISAO - 19001641906 -</t>
  </si>
  <si>
    <t>000025272</t>
  </si>
  <si>
    <t>RESCISAO - 20193720439 -</t>
  </si>
  <si>
    <t>000025273</t>
  </si>
  <si>
    <t>RESCISAO - 16266638291 -</t>
  </si>
  <si>
    <t>000007024</t>
  </si>
  <si>
    <t>SPED  000007024 - RJM COM</t>
  </si>
  <si>
    <t>000007026</t>
  </si>
  <si>
    <t>SPED  000007026 - RJM COM</t>
  </si>
  <si>
    <t>000119198</t>
  </si>
  <si>
    <t>CTE   000119198 - RODOMAC</t>
  </si>
  <si>
    <t>36.578.458/0002-50</t>
  </si>
  <si>
    <t>001490765</t>
  </si>
  <si>
    <t>CTE   001490765 - RODOVIA</t>
  </si>
  <si>
    <t>000625565</t>
  </si>
  <si>
    <t>06</t>
  </si>
  <si>
    <t>CTE   000625565 - RODOVIA</t>
  </si>
  <si>
    <t>19.451.038/0003-70</t>
  </si>
  <si>
    <t>000000535</t>
  </si>
  <si>
    <t>02075</t>
  </si>
  <si>
    <t>VINICIUS DE MELO CHA</t>
  </si>
  <si>
    <t>SPED  000000535 - VINICIU</t>
  </si>
  <si>
    <t>13.339.319/0001-98</t>
  </si>
  <si>
    <t>000000980</t>
  </si>
  <si>
    <t>02124</t>
  </si>
  <si>
    <t>W E S SAURA LTDA</t>
  </si>
  <si>
    <t>SPED  000000980 - W E S S</t>
  </si>
  <si>
    <t>6624</t>
  </si>
  <si>
    <t>105082</t>
  </si>
  <si>
    <t>01.238.801/0001-52</t>
  </si>
  <si>
    <t>000000551</t>
  </si>
  <si>
    <t>SPED  000000551 - WEG TIN</t>
  </si>
  <si>
    <t>SPED  000000552 - WEG TIN</t>
  </si>
  <si>
    <t>03054</t>
  </si>
  <si>
    <t>25.453.694 LEONEL OS</t>
  </si>
  <si>
    <t>NFS   000000043 - 25.453.</t>
  </si>
  <si>
    <t>25.453.694/0001-43</t>
  </si>
  <si>
    <t>000166249</t>
  </si>
  <si>
    <t>02740</t>
  </si>
  <si>
    <t>ADVANCE TINTAS E VER</t>
  </si>
  <si>
    <t>SPED  000166249 - ADVANCE</t>
  </si>
  <si>
    <t>72.739.873/0001-21</t>
  </si>
  <si>
    <t>000127475</t>
  </si>
  <si>
    <t>SPED  000127475 - ALF IND</t>
  </si>
  <si>
    <t>000005293</t>
  </si>
  <si>
    <t>SPED  000005293 - ALTURA</t>
  </si>
  <si>
    <t>000006258</t>
  </si>
  <si>
    <t>SPED  000006258 - APTEX M</t>
  </si>
  <si>
    <t>000047502</t>
  </si>
  <si>
    <t>02173</t>
  </si>
  <si>
    <t>ARC AR COMPRIMIDO LT</t>
  </si>
  <si>
    <t>SPED  000047502 - ARC AR</t>
  </si>
  <si>
    <t>20.507.505/0001-54</t>
  </si>
  <si>
    <t>000003055</t>
  </si>
  <si>
    <t>03255</t>
  </si>
  <si>
    <t>BRAVA SUPPLY</t>
  </si>
  <si>
    <t>SPED  000003055 - BRAVA S</t>
  </si>
  <si>
    <t>19.895.512/0001-91</t>
  </si>
  <si>
    <t>DARJ</t>
  </si>
  <si>
    <t>RE    175971218 - SECRETA</t>
  </si>
  <si>
    <t>000007375</t>
  </si>
  <si>
    <t>SPED  000007375 - DOVA EQ</t>
  </si>
  <si>
    <t>33.462.359/0003-00</t>
  </si>
  <si>
    <t>000025353</t>
  </si>
  <si>
    <t>000047605</t>
  </si>
  <si>
    <t>02321</t>
  </si>
  <si>
    <t>GCABE ELECTRIC CONDU</t>
  </si>
  <si>
    <t>SPED  000047605 - GCABE E</t>
  </si>
  <si>
    <t>2076</t>
  </si>
  <si>
    <t>13000728</t>
  </si>
  <si>
    <t>30.983.200/0001-72</t>
  </si>
  <si>
    <t>000113274</t>
  </si>
  <si>
    <t>SPED  000113274 - GON PET</t>
  </si>
  <si>
    <t>000113678</t>
  </si>
  <si>
    <t>SPED  000113678 - GON PET</t>
  </si>
  <si>
    <t>000212617</t>
  </si>
  <si>
    <t>SPED  000212617 - H.C.I.</t>
  </si>
  <si>
    <t>000002784</t>
  </si>
  <si>
    <t>02813</t>
  </si>
  <si>
    <t>HOTEL SAMBA ITABORAI</t>
  </si>
  <si>
    <t>SPED  000002784 - 3JF ADM</t>
  </si>
  <si>
    <t>10.310.752/0002-93</t>
  </si>
  <si>
    <t>099025473</t>
  </si>
  <si>
    <t>NFS   099025473 - 3JF ADM</t>
  </si>
  <si>
    <t>000003543</t>
  </si>
  <si>
    <t>SPED  000003543 - I9SPRAY</t>
  </si>
  <si>
    <t>000003544</t>
  </si>
  <si>
    <t>SPED  000003544 - I9SPRAY</t>
  </si>
  <si>
    <t>000024584</t>
  </si>
  <si>
    <t>SPED  000024584 - IBAM IN</t>
  </si>
  <si>
    <t>000000579</t>
  </si>
  <si>
    <t>03163</t>
  </si>
  <si>
    <t>ID VALVULAS</t>
  </si>
  <si>
    <t>SPED  000000579 - ID VALV</t>
  </si>
  <si>
    <t>30.788.318/0001-40</t>
  </si>
  <si>
    <t>000019814</t>
  </si>
  <si>
    <t>SPED  000019814 - JJ SOLD</t>
  </si>
  <si>
    <t>PA</t>
  </si>
  <si>
    <t>JOHN ZINK</t>
  </si>
  <si>
    <t>000097533</t>
  </si>
  <si>
    <t>SPED  000097533 - JOTUN B</t>
  </si>
  <si>
    <t>000074334</t>
  </si>
  <si>
    <t>SPED  000074334 - JOY TUB</t>
  </si>
  <si>
    <t>000074429</t>
  </si>
  <si>
    <t>SPED  000074429 - JOY TUB</t>
  </si>
  <si>
    <t>000007917</t>
  </si>
  <si>
    <t>SPED  000007917 - JUNTAX</t>
  </si>
  <si>
    <t>000000506</t>
  </si>
  <si>
    <t>SPED  000000506 - LUZ E M</t>
  </si>
  <si>
    <t>000000507</t>
  </si>
  <si>
    <t>SPED  000000507 - LUZ E M</t>
  </si>
  <si>
    <t>000031225</t>
  </si>
  <si>
    <t>SPED  000031225 - MARSHOR</t>
  </si>
  <si>
    <t>000031227</t>
  </si>
  <si>
    <t>SPED  000031227 - MARSHOR</t>
  </si>
  <si>
    <t>000031228</t>
  </si>
  <si>
    <t>SPED  000031228 - MARSHOR</t>
  </si>
  <si>
    <t>000031678</t>
  </si>
  <si>
    <t>SPED  000031678 - MARSHOR</t>
  </si>
  <si>
    <t>000031679</t>
  </si>
  <si>
    <t>SPED  000031679 - MARSHOR</t>
  </si>
  <si>
    <t>000031680</t>
  </si>
  <si>
    <t>SPED  000031680 - MARSHOR</t>
  </si>
  <si>
    <t>000031682</t>
  </si>
  <si>
    <t>SPED  000031682 - MARSHOR</t>
  </si>
  <si>
    <t>000031683</t>
  </si>
  <si>
    <t>SPED  000031683 - MARSHOR</t>
  </si>
  <si>
    <t>000031711</t>
  </si>
  <si>
    <t>SPED  000031711 - MARSHOR</t>
  </si>
  <si>
    <t>000001673</t>
  </si>
  <si>
    <t>SPED  000001673 - MESSER</t>
  </si>
  <si>
    <t>000001698</t>
  </si>
  <si>
    <t>SPED  000001698 - MESSER</t>
  </si>
  <si>
    <t>000001690</t>
  </si>
  <si>
    <t>SPED  000001690 - MESSER</t>
  </si>
  <si>
    <t>000038579</t>
  </si>
  <si>
    <t>SPED  000038579 - MINERAC</t>
  </si>
  <si>
    <t>000038580</t>
  </si>
  <si>
    <t>SPED  000038580 - MINERAC</t>
  </si>
  <si>
    <t>000885434</t>
  </si>
  <si>
    <t>SPED  000885434 - PARAFUS</t>
  </si>
  <si>
    <t>000025380</t>
  </si>
  <si>
    <t>000044378</t>
  </si>
  <si>
    <t>SPED  000044378 - PLASTIV</t>
  </si>
  <si>
    <t>000044379</t>
  </si>
  <si>
    <t>SPED  000044379 - PLASTIV</t>
  </si>
  <si>
    <t>000044598</t>
  </si>
  <si>
    <t>SPED  000044598 - PLASTIV</t>
  </si>
  <si>
    <t>000044607</t>
  </si>
  <si>
    <t>SPED  000044607 - PLASTIV</t>
  </si>
  <si>
    <t>000044611</t>
  </si>
  <si>
    <t>SPED  000044611 - PLASTIV</t>
  </si>
  <si>
    <t>000044612</t>
  </si>
  <si>
    <t>SPED  000044612 - PLASTIV</t>
  </si>
  <si>
    <t>000044627</t>
  </si>
  <si>
    <t>SPED  000044627 - PLASTIV</t>
  </si>
  <si>
    <t>000003951</t>
  </si>
  <si>
    <t>03208</t>
  </si>
  <si>
    <t>PRO SOLUTION SERVICO</t>
  </si>
  <si>
    <t>SPED  000003951 - PRO SOL</t>
  </si>
  <si>
    <t>29.270.274/0001-82</t>
  </si>
  <si>
    <t>000094757</t>
  </si>
  <si>
    <t>SPED  000094757 - R SIMIO</t>
  </si>
  <si>
    <t>000025289</t>
  </si>
  <si>
    <t>RESCISAO - 12720675549 -</t>
  </si>
  <si>
    <t>000025290</t>
  </si>
  <si>
    <t>RESCISAO - 20316881753 -</t>
  </si>
  <si>
    <t>000025292</t>
  </si>
  <si>
    <t>RESCISAO - 20471742273 -</t>
  </si>
  <si>
    <t>000025293</t>
  </si>
  <si>
    <t>RESCISAO - 16679252610 -</t>
  </si>
  <si>
    <t>000025294</t>
  </si>
  <si>
    <t>RESCISAO - 21208972873 -</t>
  </si>
  <si>
    <t>000025295</t>
  </si>
  <si>
    <t>RESCISAO - 15453670944 -</t>
  </si>
  <si>
    <t>000025296</t>
  </si>
  <si>
    <t>RESCISAO - 15076992258 -</t>
  </si>
  <si>
    <t>000025297</t>
  </si>
  <si>
    <t>RESCISAO - 16161743605 -</t>
  </si>
  <si>
    <t>000025298</t>
  </si>
  <si>
    <t>RESCISAO - 16514444491 -</t>
  </si>
  <si>
    <t>000025299</t>
  </si>
  <si>
    <t>RESCISAO - 13564006175 -</t>
  </si>
  <si>
    <t>000025300</t>
  </si>
  <si>
    <t>RESCISAO - 15003647348 -</t>
  </si>
  <si>
    <t>000025301</t>
  </si>
  <si>
    <t>RESCISAO - 16470574409 -</t>
  </si>
  <si>
    <t>000025302</t>
  </si>
  <si>
    <t>RESCISAO - 16264993108 -</t>
  </si>
  <si>
    <t>000025303</t>
  </si>
  <si>
    <t>RESCISAO - 14594849322 -</t>
  </si>
  <si>
    <t>000025304</t>
  </si>
  <si>
    <t>RESCISAO - 12589589591 -</t>
  </si>
  <si>
    <t>000025305</t>
  </si>
  <si>
    <t>RESCISAO - 16330974285 -</t>
  </si>
  <si>
    <t>000025306</t>
  </si>
  <si>
    <t>RESCISAO - 15167794912 -</t>
  </si>
  <si>
    <t>000025308</t>
  </si>
  <si>
    <t>RESCISAO - 15649991255 -</t>
  </si>
  <si>
    <t>000025309</t>
  </si>
  <si>
    <t>RESCISAO - 16461803034 -</t>
  </si>
  <si>
    <t>000025310</t>
  </si>
  <si>
    <t>RESCISAO - 16472276391 -</t>
  </si>
  <si>
    <t>000025311</t>
  </si>
  <si>
    <t>RESCISAO - 16313615752 -</t>
  </si>
  <si>
    <t>000025312</t>
  </si>
  <si>
    <t>RESCISAO - 16677683681 -</t>
  </si>
  <si>
    <t>000025313</t>
  </si>
  <si>
    <t>RESCISAO - 21253650324 -</t>
  </si>
  <si>
    <t>000025314</t>
  </si>
  <si>
    <t>RESCISAO - 26907324286 -</t>
  </si>
  <si>
    <t>000025315</t>
  </si>
  <si>
    <t>RESCISAO - 21338539940 -</t>
  </si>
  <si>
    <t>000025316</t>
  </si>
  <si>
    <t>RESCISAO - 16491049451 -</t>
  </si>
  <si>
    <t>000025317</t>
  </si>
  <si>
    <t>RESCISAO - 16330774553 -</t>
  </si>
  <si>
    <t>000025318</t>
  </si>
  <si>
    <t>RESCISAO - 23833966404 -</t>
  </si>
  <si>
    <t>000025319</t>
  </si>
  <si>
    <t>RESCISAO - 13697220542 -</t>
  </si>
  <si>
    <t>000025320</t>
  </si>
  <si>
    <t>RESCISAO - 14134766156 -</t>
  </si>
  <si>
    <t>000025321</t>
  </si>
  <si>
    <t>RESCISAO - 12876014469 -</t>
  </si>
  <si>
    <t>000025335</t>
  </si>
  <si>
    <t>RESCISAO - 26900731412 -</t>
  </si>
  <si>
    <t>000025291</t>
  </si>
  <si>
    <t>RESCISAO - 16633000031 -</t>
  </si>
  <si>
    <t>000025307</t>
  </si>
  <si>
    <t>RESCISAO - 16296185686 -</t>
  </si>
  <si>
    <t>000025322</t>
  </si>
  <si>
    <t>RESCISAO - 16644860282 -</t>
  </si>
  <si>
    <t>000025323</t>
  </si>
  <si>
    <t>RESCISAO - 16486445050 -</t>
  </si>
  <si>
    <t>000025324</t>
  </si>
  <si>
    <t>RESCISAO - 22804042595 -</t>
  </si>
  <si>
    <t>000025325</t>
  </si>
  <si>
    <t>RESCISAO - 16641958060 -</t>
  </si>
  <si>
    <t>000025326</t>
  </si>
  <si>
    <t>RESCISAO - 12589437430 -</t>
  </si>
  <si>
    <t>000025327</t>
  </si>
  <si>
    <t>RESCISAO - 21222023662 -</t>
  </si>
  <si>
    <t>000025328</t>
  </si>
  <si>
    <t>RESCISAO - 13857477341 -</t>
  </si>
  <si>
    <t>000025329</t>
  </si>
  <si>
    <t>RESCISAO - 15523645536 -</t>
  </si>
  <si>
    <t>000025330</t>
  </si>
  <si>
    <t>RESCISAO - 27100094823 -</t>
  </si>
  <si>
    <t>000025331</t>
  </si>
  <si>
    <t>RESCISAO - 16651975537 -</t>
  </si>
  <si>
    <t>000025332</t>
  </si>
  <si>
    <t>RESCISAO - 12875982577 -</t>
  </si>
  <si>
    <t>000025333</t>
  </si>
  <si>
    <t>RESCISAO - 16495193565 -</t>
  </si>
  <si>
    <t>000025334</t>
  </si>
  <si>
    <t>RESCISAO - 16320038609 -</t>
  </si>
  <si>
    <t>000025336</t>
  </si>
  <si>
    <t>RESCISAO - 27077892587 -</t>
  </si>
  <si>
    <t>000025337</t>
  </si>
  <si>
    <t>RESCISAO - 16663501039 -</t>
  </si>
  <si>
    <t>000025338</t>
  </si>
  <si>
    <t>RESCISAO - 23609721886 -</t>
  </si>
  <si>
    <t>000025339</t>
  </si>
  <si>
    <t>RESCISAO - 27083365623 -</t>
  </si>
  <si>
    <t>000025340</t>
  </si>
  <si>
    <t>RESCISAO - 13386809129 -</t>
  </si>
  <si>
    <t>000025341</t>
  </si>
  <si>
    <t>RESCISAO - 16326324972 -</t>
  </si>
  <si>
    <t>000025342</t>
  </si>
  <si>
    <t>RESCISAO - 15633471982 -</t>
  </si>
  <si>
    <t>000025343</t>
  </si>
  <si>
    <t>RESCISAO - 16307339544 -</t>
  </si>
  <si>
    <t>000025344</t>
  </si>
  <si>
    <t>RESCISAO - 16461686771 -</t>
  </si>
  <si>
    <t>000025345</t>
  </si>
  <si>
    <t>RESCISAO - 16504890448 -</t>
  </si>
  <si>
    <t>000025346</t>
  </si>
  <si>
    <t>RESCISAO - 23661204412 -</t>
  </si>
  <si>
    <t>000025347</t>
  </si>
  <si>
    <t>RESCISAO - 16151810881 -</t>
  </si>
  <si>
    <t>000025348</t>
  </si>
  <si>
    <t>RESCISAO - 22805716891 -</t>
  </si>
  <si>
    <t>000025349</t>
  </si>
  <si>
    <t>RESCISAO - 21212996641 -</t>
  </si>
  <si>
    <t>000025350</t>
  </si>
  <si>
    <t>RESCISAO - 13539045448 -</t>
  </si>
  <si>
    <t>000025351</t>
  </si>
  <si>
    <t>RESCISAO - 16297262307 -</t>
  </si>
  <si>
    <t>000025352</t>
  </si>
  <si>
    <t>RESCISAO - 20022035111 -</t>
  </si>
  <si>
    <t>CTE   001480932 - RODOVIA</t>
  </si>
  <si>
    <t>04</t>
  </si>
  <si>
    <t>CTE   000873175 - RODOVIA</t>
  </si>
  <si>
    <t>19.451.038/0002-90</t>
  </si>
  <si>
    <t>000434693</t>
  </si>
  <si>
    <t>SPED  000434693 - SIDER C</t>
  </si>
  <si>
    <t>000032853</t>
  </si>
  <si>
    <t>03096</t>
  </si>
  <si>
    <t>SIGA ELEMENTOS DE FI</t>
  </si>
  <si>
    <t>SPED  000032853 - SIGA EL</t>
  </si>
  <si>
    <t>00.866.937/0001-44</t>
  </si>
  <si>
    <t>000032854</t>
  </si>
  <si>
    <t>SPED  000032854 - SIGA EL</t>
  </si>
  <si>
    <t>000101519</t>
  </si>
  <si>
    <t>RE    000101519 - SMART T</t>
  </si>
  <si>
    <t>000101520</t>
  </si>
  <si>
    <t>RE    000101520 - SMART T</t>
  </si>
  <si>
    <t>000044944</t>
  </si>
  <si>
    <t>03267</t>
  </si>
  <si>
    <t>TRANSPORTADORA BONS</t>
  </si>
  <si>
    <t>CTE   000044944 - TRANSPO</t>
  </si>
  <si>
    <t>07.118.913/0001-56</t>
  </si>
  <si>
    <t>000014105</t>
  </si>
  <si>
    <t>SPED  000014105 - TRIDAN</t>
  </si>
  <si>
    <t>000020202</t>
  </si>
  <si>
    <t>02195</t>
  </si>
  <si>
    <t>WDM BRASIL ACOS LTDA</t>
  </si>
  <si>
    <t>SPED  000020202 - WDM BRA</t>
  </si>
  <si>
    <t>09.406.820/0003-14</t>
  </si>
  <si>
    <t>000020203</t>
  </si>
  <si>
    <t>SPED  000020203 - WDM BRA</t>
  </si>
  <si>
    <t>000012625</t>
  </si>
  <si>
    <t>03128</t>
  </si>
  <si>
    <t>WORLDVAL VALVULAS E</t>
  </si>
  <si>
    <t>SPED  000012625 - WORLDVA</t>
  </si>
  <si>
    <t>05.952.303/0001-28</t>
  </si>
  <si>
    <t>000012626</t>
  </si>
  <si>
    <t>SPED  000012626 - WORLDVA</t>
  </si>
  <si>
    <t>033499053</t>
  </si>
  <si>
    <t>000000933</t>
  </si>
  <si>
    <t>NFS   000000933 - APTEX M</t>
  </si>
  <si>
    <t>000015323</t>
  </si>
  <si>
    <t>02380</t>
  </si>
  <si>
    <t>BONJOUR HOTEL EIRELI</t>
  </si>
  <si>
    <t>NFS   000015323 - BONJOUR</t>
  </si>
  <si>
    <t>19.071.253/0001-84</t>
  </si>
  <si>
    <t>000749097</t>
  </si>
  <si>
    <t>SPED  000749097 - CENCI E</t>
  </si>
  <si>
    <t>000001002</t>
  </si>
  <si>
    <t>SPED  000001002 - COMSERJ</t>
  </si>
  <si>
    <t>000026587</t>
  </si>
  <si>
    <t>NFS   000026587 - FAMP DE</t>
  </si>
  <si>
    <t>1220969</t>
  </si>
  <si>
    <t>ACORDO FLP</t>
  </si>
  <si>
    <t>000012037</t>
  </si>
  <si>
    <t>CTE   000012037 - FLP TRA</t>
  </si>
  <si>
    <t>000012038</t>
  </si>
  <si>
    <t>CTE   000012038 - FLP TRA</t>
  </si>
  <si>
    <t>000012066</t>
  </si>
  <si>
    <t>CTE   000012066 - FLP TRA</t>
  </si>
  <si>
    <t>000012223</t>
  </si>
  <si>
    <t>CTE   000012223 - FLP TRA</t>
  </si>
  <si>
    <t>000012252</t>
  </si>
  <si>
    <t>CTE   000012252 - FLP TRA</t>
  </si>
  <si>
    <t>000012281</t>
  </si>
  <si>
    <t>CTE   000012281 - FLP TRA</t>
  </si>
  <si>
    <t>000012314</t>
  </si>
  <si>
    <t>CTE   000012314 - FLP TRA</t>
  </si>
  <si>
    <t>000012328</t>
  </si>
  <si>
    <t>SPED  000012328 - FLP TRA</t>
  </si>
  <si>
    <t>000012373</t>
  </si>
  <si>
    <t>CTE   000012373 - FLP TRA</t>
  </si>
  <si>
    <t>000012409</t>
  </si>
  <si>
    <t>CTE   000012409 - FLP TRA</t>
  </si>
  <si>
    <t>000012539</t>
  </si>
  <si>
    <t>CTE   000012539 - FLP TRA</t>
  </si>
  <si>
    <t>000012540</t>
  </si>
  <si>
    <t>CTE   000012540 - FLP TRA</t>
  </si>
  <si>
    <t>000012541</t>
  </si>
  <si>
    <t>CTE   000012541 - FLP TRA</t>
  </si>
  <si>
    <t>004189415</t>
  </si>
  <si>
    <t>03256</t>
  </si>
  <si>
    <t>GIGA MAIS FIBRA</t>
  </si>
  <si>
    <t>RE    004189415 - GIGA MA</t>
  </si>
  <si>
    <t>07.714.104/0001-07</t>
  </si>
  <si>
    <t>202514437</t>
  </si>
  <si>
    <t>RE    202514437 - HYDRATI</t>
  </si>
  <si>
    <t>03244</t>
  </si>
  <si>
    <t>LAVANDERIA NOVA ERA</t>
  </si>
  <si>
    <t>NFS   000000025 - LAVANDE</t>
  </si>
  <si>
    <t>55.657.463/0001-12</t>
  </si>
  <si>
    <t>000000355</t>
  </si>
  <si>
    <t>02050</t>
  </si>
  <si>
    <t>LPRINT TELECOMUNICAC</t>
  </si>
  <si>
    <t>NFS   000000355 - LPRINT</t>
  </si>
  <si>
    <t>28.216.331/0001-82</t>
  </si>
  <si>
    <t>000000971</t>
  </si>
  <si>
    <t>NFS   000000971 - MAAC TR</t>
  </si>
  <si>
    <t>000031267</t>
  </si>
  <si>
    <t>SPED  000031267 - MARSHOR</t>
  </si>
  <si>
    <t>000031273</t>
  </si>
  <si>
    <t>SPED  000031273 - MARSHOR</t>
  </si>
  <si>
    <t>000031274</t>
  </si>
  <si>
    <t>SPED  000031274 - MARSHOR</t>
  </si>
  <si>
    <t>000031580</t>
  </si>
  <si>
    <t>SPED  000031580 - MARSHOR</t>
  </si>
  <si>
    <t>000001742</t>
  </si>
  <si>
    <t>SPED  000001742 - MESSER</t>
  </si>
  <si>
    <t>000002671</t>
  </si>
  <si>
    <t>02726</t>
  </si>
  <si>
    <t>MIC MONTAGENS INDUST</t>
  </si>
  <si>
    <t>RE    000002671 - MIC MON</t>
  </si>
  <si>
    <t>01.567.717/0001-82</t>
  </si>
  <si>
    <t>000010420</t>
  </si>
  <si>
    <t>SPED  000010420 - NOVA MA</t>
  </si>
  <si>
    <t>BENEFÍCIO</t>
  </si>
  <si>
    <t>068559913</t>
  </si>
  <si>
    <t>02076</t>
  </si>
  <si>
    <t>ODONTOPREV S.A</t>
  </si>
  <si>
    <t>RE    068559913 - ODONTOP</t>
  </si>
  <si>
    <t>58.119.199/0001-51</t>
  </si>
  <si>
    <t>000002720</t>
  </si>
  <si>
    <t>RE    000002720 - SLTK MA</t>
  </si>
  <si>
    <t>000101014</t>
  </si>
  <si>
    <t>RE    000101014 - SMART T</t>
  </si>
  <si>
    <t>522169177</t>
  </si>
  <si>
    <t>02930</t>
  </si>
  <si>
    <t>VOGEL TELECOM</t>
  </si>
  <si>
    <t>NTST  522169177 - VOGEL S</t>
  </si>
  <si>
    <t>05.872.814/0007-25</t>
  </si>
  <si>
    <t>000002756</t>
  </si>
  <si>
    <t>SPED  000002756 - VTC IND</t>
  </si>
  <si>
    <t>000004803</t>
  </si>
  <si>
    <t>SPED  000004803 - COMERCI</t>
  </si>
  <si>
    <t>000004804</t>
  </si>
  <si>
    <t>SPED  000004804 - COMERCI</t>
  </si>
  <si>
    <t>000001793</t>
  </si>
  <si>
    <t>SPED  000001793 - DILMA D</t>
  </si>
  <si>
    <t>000001794</t>
  </si>
  <si>
    <t>SPED  000001794 - DILMA D</t>
  </si>
  <si>
    <t>000002602</t>
  </si>
  <si>
    <t>SPED  000002602 - FOS VAR</t>
  </si>
  <si>
    <t>000002604</t>
  </si>
  <si>
    <t>SPED  000002604 - FOS VAR</t>
  </si>
  <si>
    <t>000212224</t>
  </si>
  <si>
    <t>SPED  000212224 - H.C.I.</t>
  </si>
  <si>
    <t>000044645</t>
  </si>
  <si>
    <t>SPED  000044645 - PLASTIV</t>
  </si>
  <si>
    <t>000044646</t>
  </si>
  <si>
    <t>SPED  000044646 - PLASTIV</t>
  </si>
  <si>
    <t>000562227</t>
  </si>
  <si>
    <t>03292</t>
  </si>
  <si>
    <t>QUADREM BRAZIL LTDA</t>
  </si>
  <si>
    <t>NFS   000562227 - QUADREM</t>
  </si>
  <si>
    <t>04.178.880/0001-41</t>
  </si>
  <si>
    <t>000295199</t>
  </si>
  <si>
    <t>CTE   000295199 - RODOMAC</t>
  </si>
  <si>
    <t>FOLHA COMPL</t>
  </si>
  <si>
    <t>000025402</t>
  </si>
  <si>
    <t>177172874</t>
  </si>
  <si>
    <t>RE    177172874 - SECRETA</t>
  </si>
  <si>
    <t>000000718</t>
  </si>
  <si>
    <t>SPED  000000718 - UG COME</t>
  </si>
  <si>
    <t>000000719</t>
  </si>
  <si>
    <t>SPED  000000719 - UG COME</t>
  </si>
  <si>
    <t>000000723</t>
  </si>
  <si>
    <t>SPED  000000723 - UG COME</t>
  </si>
  <si>
    <t>000053399</t>
  </si>
  <si>
    <t>SPED  000053399 - A M DE</t>
  </si>
  <si>
    <t>000005372</t>
  </si>
  <si>
    <t>SPED  000005372 - ALTURA</t>
  </si>
  <si>
    <t>000006260</t>
  </si>
  <si>
    <t>SPED  000006260 - APTEX M</t>
  </si>
  <si>
    <t>000159463</t>
  </si>
  <si>
    <t>SPED  000159463 - ARMAZEM</t>
  </si>
  <si>
    <t>000001169</t>
  </si>
  <si>
    <t>SPED  000001169 - DNA WOR</t>
  </si>
  <si>
    <t>000025358</t>
  </si>
  <si>
    <t>FERIAS - 16673942127 - HU</t>
  </si>
  <si>
    <t>000025359</t>
  </si>
  <si>
    <t>FERIAS - 12519193508 - WI</t>
  </si>
  <si>
    <t>000025361</t>
  </si>
  <si>
    <t>FERIAS - 16594719492 - VI</t>
  </si>
  <si>
    <t>000025363</t>
  </si>
  <si>
    <t>FERIAS - 12912957348 - VI</t>
  </si>
  <si>
    <t>000025364</t>
  </si>
  <si>
    <t>FERIAS - 20465511818 - FE</t>
  </si>
  <si>
    <t>000025367</t>
  </si>
  <si>
    <t>FERIAS - 12195605393 - RO</t>
  </si>
  <si>
    <t>000025368</t>
  </si>
  <si>
    <t>FERIAS - 20761881519 - LU</t>
  </si>
  <si>
    <t>000025370</t>
  </si>
  <si>
    <t>FERIAS - 20190363627 - DI</t>
  </si>
  <si>
    <t>000025371</t>
  </si>
  <si>
    <t>FERIAS - 12811909569 - MA</t>
  </si>
  <si>
    <t>000025360</t>
  </si>
  <si>
    <t>FERIAS - 27070228479 - MA</t>
  </si>
  <si>
    <t>000025362</t>
  </si>
  <si>
    <t>FERIAS - 12774996459 - DA</t>
  </si>
  <si>
    <t>000025365</t>
  </si>
  <si>
    <t>FERIAS - 12514448389 - FR</t>
  </si>
  <si>
    <t>000025366</t>
  </si>
  <si>
    <t>FERIAS - 27236263686 - FR</t>
  </si>
  <si>
    <t>000025369</t>
  </si>
  <si>
    <t>FERIAS - 14880416475 - MA</t>
  </si>
  <si>
    <t>000025372</t>
  </si>
  <si>
    <t>000000211</t>
  </si>
  <si>
    <t>02976</t>
  </si>
  <si>
    <t>GENESIS GLOBAL SUPPL</t>
  </si>
  <si>
    <t>SPED  000000211 - G.S. GE</t>
  </si>
  <si>
    <t>57.012.549/0001-13</t>
  </si>
  <si>
    <t>000000212</t>
  </si>
  <si>
    <t>SPED  000000212 - G.S. GE</t>
  </si>
  <si>
    <t>000001394</t>
  </si>
  <si>
    <t>NFS   000001394 - JCNEL C</t>
  </si>
  <si>
    <t>000001395</t>
  </si>
  <si>
    <t>NFS   000001395 - JCNEL C</t>
  </si>
  <si>
    <t>000001396</t>
  </si>
  <si>
    <t>NFS   000001396 - JCNEL C</t>
  </si>
  <si>
    <t>000001397</t>
  </si>
  <si>
    <t>NFS   000001397 - JCNEL C</t>
  </si>
  <si>
    <t>000074437</t>
  </si>
  <si>
    <t>SPED  000074437 - JOY TUB</t>
  </si>
  <si>
    <t>000023204</t>
  </si>
  <si>
    <t>SPED  000023204 - L. M. I</t>
  </si>
  <si>
    <t>089251140</t>
  </si>
  <si>
    <t>03196</t>
  </si>
  <si>
    <t>MAIS.MOBI</t>
  </si>
  <si>
    <t>RE    089251140 - MAIS MO</t>
  </si>
  <si>
    <t>57.929.012/0001-12</t>
  </si>
  <si>
    <t>089251149</t>
  </si>
  <si>
    <t>RE    089251149 - MAIS MO</t>
  </si>
  <si>
    <t>089251203</t>
  </si>
  <si>
    <t>RE    089251203 - MAIS MO</t>
  </si>
  <si>
    <t>089257920</t>
  </si>
  <si>
    <t>RE    089257920 - MAIS MO</t>
  </si>
  <si>
    <t>089258058</t>
  </si>
  <si>
    <t>RE    089258058 - MAIS MO</t>
  </si>
  <si>
    <t>089258046</t>
  </si>
  <si>
    <t>RE    089258046 - MAIS MO</t>
  </si>
  <si>
    <t>089258105</t>
  </si>
  <si>
    <t>RE    089258105 - MAIS MO</t>
  </si>
  <si>
    <t>089258123</t>
  </si>
  <si>
    <t>RE    089258123 - MAIS MO</t>
  </si>
  <si>
    <t>089258162</t>
  </si>
  <si>
    <t>RE    089258162 - MAIS MO</t>
  </si>
  <si>
    <t>089258173</t>
  </si>
  <si>
    <t>RE    089258173 - MAIS MO</t>
  </si>
  <si>
    <t>089250954</t>
  </si>
  <si>
    <t>RE    089250954 - MAIS MO</t>
  </si>
  <si>
    <t>089250966</t>
  </si>
  <si>
    <t>RE    089250966 - MAIS MO</t>
  </si>
  <si>
    <t>089251020</t>
  </si>
  <si>
    <t>RE    089251020 - MAIS MO</t>
  </si>
  <si>
    <t>089251403</t>
  </si>
  <si>
    <t>RE    089251403 - MAIS MO</t>
  </si>
  <si>
    <t>089251519</t>
  </si>
  <si>
    <t>RE    089251519 - MAIS MO</t>
  </si>
  <si>
    <t>089251809</t>
  </si>
  <si>
    <t>RE    089251809 - MAIS MO</t>
  </si>
  <si>
    <t>089251815</t>
  </si>
  <si>
    <t>RE    089251815 - MAIS MO</t>
  </si>
  <si>
    <t>089251958</t>
  </si>
  <si>
    <t>RE    089251958 - MAIS MO</t>
  </si>
  <si>
    <t>089251965</t>
  </si>
  <si>
    <t>RE    089251965 - MAIS MO</t>
  </si>
  <si>
    <t>089252064</t>
  </si>
  <si>
    <t>RE    089252064 - MAIS MO</t>
  </si>
  <si>
    <t>089259117</t>
  </si>
  <si>
    <t>RE    089259117 - MAIS MO</t>
  </si>
  <si>
    <t>080395417</t>
  </si>
  <si>
    <t>RE    080395417 - MAIS MO</t>
  </si>
  <si>
    <t>080395426</t>
  </si>
  <si>
    <t>RE    080395426 - MAIS MO</t>
  </si>
  <si>
    <t>000031751</t>
  </si>
  <si>
    <t>SPED  000031751 - MARSHOR</t>
  </si>
  <si>
    <t>000092289</t>
  </si>
  <si>
    <t>02695</t>
  </si>
  <si>
    <t>NOVO VALE ADMINISTRA</t>
  </si>
  <si>
    <t>RE    000092289 - NOVO VA</t>
  </si>
  <si>
    <t>10.754.586/0001-33</t>
  </si>
  <si>
    <t>000092302</t>
  </si>
  <si>
    <t>RE    000092302 - NOVO VA</t>
  </si>
  <si>
    <t>000092288</t>
  </si>
  <si>
    <t>RE    000092288 - NOVO VA</t>
  </si>
  <si>
    <t>000092295</t>
  </si>
  <si>
    <t>RE    000092295 - NOVO VA</t>
  </si>
  <si>
    <t>000044436</t>
  </si>
  <si>
    <t>SPED  000044436 - PLASTIV</t>
  </si>
  <si>
    <t>000008999</t>
  </si>
  <si>
    <t>03025</t>
  </si>
  <si>
    <t>REAL COMERCIO BH</t>
  </si>
  <si>
    <t>SPED  000008999 - REAL CO</t>
  </si>
  <si>
    <t>50.128.951/0001-19</t>
  </si>
  <si>
    <t>000025354</t>
  </si>
  <si>
    <t>RESCISAO - 13009669606 -</t>
  </si>
  <si>
    <t>000025355</t>
  </si>
  <si>
    <t>RESCISAO - 20724904284 -</t>
  </si>
  <si>
    <t>000025356</t>
  </si>
  <si>
    <t>RESCISAO - 20618658860 -</t>
  </si>
  <si>
    <t>000025357</t>
  </si>
  <si>
    <t>RESCISAO - 12912360627 -</t>
  </si>
  <si>
    <t>000006337</t>
  </si>
  <si>
    <t>NFS   000006337 - SAPIENS</t>
  </si>
  <si>
    <t>000000755</t>
  </si>
  <si>
    <t>SPED  000000755 - SCALARE</t>
  </si>
  <si>
    <t>000057162</t>
  </si>
  <si>
    <t>SPED  000057162 - SUPREMY</t>
  </si>
  <si>
    <t>000032807</t>
  </si>
  <si>
    <t>SPED  000032807 - ACIPLAS</t>
  </si>
  <si>
    <t>000006117</t>
  </si>
  <si>
    <t>SPED  000006117 - CIL IND</t>
  </si>
  <si>
    <t>000132934</t>
  </si>
  <si>
    <t>SPED  000132934 - EDFER C</t>
  </si>
  <si>
    <t>000038471</t>
  </si>
  <si>
    <t>02921</t>
  </si>
  <si>
    <t>EMBRALIMP EMPRESA BR</t>
  </si>
  <si>
    <t>SPED  000038471 - EMBRALI</t>
  </si>
  <si>
    <t>45.771.834/0001-39</t>
  </si>
  <si>
    <t>000025379</t>
  </si>
  <si>
    <t>000074478</t>
  </si>
  <si>
    <t>SPED  000074478 - JOY TUB</t>
  </si>
  <si>
    <t>000031311</t>
  </si>
  <si>
    <t>SPED  000031311 - MARSHOR</t>
  </si>
  <si>
    <t>087783798</t>
  </si>
  <si>
    <t>RE    087783798 - MESSER</t>
  </si>
  <si>
    <t>000025373</t>
  </si>
  <si>
    <t>RESCISAO - 20658941784 -</t>
  </si>
  <si>
    <t>000025374</t>
  </si>
  <si>
    <t>RESCISAO - 13927718229 -</t>
  </si>
  <si>
    <t>000025375</t>
  </si>
  <si>
    <t>RESCISAO - 27225212066 -</t>
  </si>
  <si>
    <t>000025376</t>
  </si>
  <si>
    <t>RESCISAO - 12334430821 -</t>
  </si>
  <si>
    <t>000025377</t>
  </si>
  <si>
    <t>RESCISAO - 15848432167 -</t>
  </si>
  <si>
    <t>000025378</t>
  </si>
  <si>
    <t>RESCISAO - 20715830575 -</t>
  </si>
  <si>
    <t>02604</t>
  </si>
  <si>
    <t>TECH OIL SERVICES</t>
  </si>
  <si>
    <t>NFS   000000187 - TECH OI</t>
  </si>
  <si>
    <t>15.920.757/0001-70</t>
  </si>
  <si>
    <t>000053449</t>
  </si>
  <si>
    <t>SPED  000053449 - A M DE</t>
  </si>
  <si>
    <t>000039385</t>
  </si>
  <si>
    <t>SPED  000039385 - ACOS VI</t>
  </si>
  <si>
    <t>000040014</t>
  </si>
  <si>
    <t>SPED  000040014 - ACOS VI</t>
  </si>
  <si>
    <t>526918514</t>
  </si>
  <si>
    <t>ALGAR</t>
  </si>
  <si>
    <t>NTST  526918514 - VOGEL S</t>
  </si>
  <si>
    <t>05.872.814/0003-00</t>
  </si>
  <si>
    <t>000076557</t>
  </si>
  <si>
    <t>SPED  000076557 - CALDEX</t>
  </si>
  <si>
    <t>000006074</t>
  </si>
  <si>
    <t>SPED  000006074 - CIL IND</t>
  </si>
  <si>
    <t>000006077</t>
  </si>
  <si>
    <t>SPED  000006077 - CIL IND</t>
  </si>
  <si>
    <t>000000485</t>
  </si>
  <si>
    <t>SPED  000000485 - COEX IN</t>
  </si>
  <si>
    <t>000001593</t>
  </si>
  <si>
    <t>SPED  000001593 - EDIFICA</t>
  </si>
  <si>
    <t>000204532</t>
  </si>
  <si>
    <t>SPED  000204532 - FERCOM</t>
  </si>
  <si>
    <t>000204542</t>
  </si>
  <si>
    <t>SPED  000204542 - FERCOM</t>
  </si>
  <si>
    <t>000204570</t>
  </si>
  <si>
    <t>SPED  000204570 - FERCOM</t>
  </si>
  <si>
    <t>000025430</t>
  </si>
  <si>
    <t>000012894</t>
  </si>
  <si>
    <t>CTE   000012894 - FLP TRA</t>
  </si>
  <si>
    <t>000012902</t>
  </si>
  <si>
    <t>CTE   000012902 - FLP TRA</t>
  </si>
  <si>
    <t>000012906</t>
  </si>
  <si>
    <t>CTE   000012906 - FLP TRA</t>
  </si>
  <si>
    <t>000012907</t>
  </si>
  <si>
    <t>CTE   000012907 - FLP TRA</t>
  </si>
  <si>
    <t>004189417</t>
  </si>
  <si>
    <t>RE    004189417 - GIGA MA</t>
  </si>
  <si>
    <t>004210357</t>
  </si>
  <si>
    <t>RE    004210357 - GIGA MA</t>
  </si>
  <si>
    <t>004210359</t>
  </si>
  <si>
    <t>RE    004210359 - GIGA MA</t>
  </si>
  <si>
    <t>000113395</t>
  </si>
  <si>
    <t>SPED  000113395 - GON PET</t>
  </si>
  <si>
    <t>000000114</t>
  </si>
  <si>
    <t>03066</t>
  </si>
  <si>
    <t>GUILHERME GOMES MACE</t>
  </si>
  <si>
    <t>NFS   000000114 - GUILHER</t>
  </si>
  <si>
    <t>32.102.043/0001-74</t>
  </si>
  <si>
    <t>000010524</t>
  </si>
  <si>
    <t>02385</t>
  </si>
  <si>
    <t>HOTEL PORTUGAL LTDA</t>
  </si>
  <si>
    <t>NFS   000010524 - HOTEL P</t>
  </si>
  <si>
    <t>27.008.911/0001-11</t>
  </si>
  <si>
    <t>000003050</t>
  </si>
  <si>
    <t>SPED  000003050 - IDEAL W</t>
  </si>
  <si>
    <t>000019466</t>
  </si>
  <si>
    <t>SPED  000019466 - JJ SOLD</t>
  </si>
  <si>
    <t>000019494</t>
  </si>
  <si>
    <t>SPED  000019494 - JJ SOLD</t>
  </si>
  <si>
    <t>000097712</t>
  </si>
  <si>
    <t>SPED  000097712 - JOTUN B</t>
  </si>
  <si>
    <t>000097715</t>
  </si>
  <si>
    <t>SPED  000097715 - JOTUN B</t>
  </si>
  <si>
    <t>000097810</t>
  </si>
  <si>
    <t>SPED  000097810 - JOTUN B</t>
  </si>
  <si>
    <t>000074523</t>
  </si>
  <si>
    <t>SPED  000074523 - JOY TUB</t>
  </si>
  <si>
    <t>000074656</t>
  </si>
  <si>
    <t>SPED  000074656 - JOY TUB</t>
  </si>
  <si>
    <t>000074657</t>
  </si>
  <si>
    <t>SPED  000074657 - JOY TUB</t>
  </si>
  <si>
    <t>000074658</t>
  </si>
  <si>
    <t>SPED  000074658 - JOY TUB</t>
  </si>
  <si>
    <t xml:space="preserve">JURÍDICO </t>
  </si>
  <si>
    <t>432025501</t>
  </si>
  <si>
    <t>02131</t>
  </si>
  <si>
    <t>RE    432025501 - MINISTE</t>
  </si>
  <si>
    <t>00.394.460/0409-50</t>
  </si>
  <si>
    <t>122601227</t>
  </si>
  <si>
    <t>010065804</t>
  </si>
  <si>
    <t>JURÍDICO / AMAURI TRIGO</t>
  </si>
  <si>
    <t>010065808</t>
  </si>
  <si>
    <t>166583</t>
  </si>
  <si>
    <t>000000926</t>
  </si>
  <si>
    <t>SPED  000000926 - L1 PARA</t>
  </si>
  <si>
    <t>000000927</t>
  </si>
  <si>
    <t>SPED  000000927 - L1 PARA</t>
  </si>
  <si>
    <t>000000928</t>
  </si>
  <si>
    <t>SPED  000000928 - L1 PARA</t>
  </si>
  <si>
    <t>000000929</t>
  </si>
  <si>
    <t>SPED  000000929 - L1 PARA</t>
  </si>
  <si>
    <t>000000930</t>
  </si>
  <si>
    <t>SPED  000000930 - L1 PARA</t>
  </si>
  <si>
    <t>000000931</t>
  </si>
  <si>
    <t>SPED  000000931 - L1 PARA</t>
  </si>
  <si>
    <t>000000932</t>
  </si>
  <si>
    <t>SPED  000000932 - L1 PARA</t>
  </si>
  <si>
    <t>SPED  000000933 - L1 PARA</t>
  </si>
  <si>
    <t>000000934</t>
  </si>
  <si>
    <t>SPED  000000934 - L1 PARA</t>
  </si>
  <si>
    <t>000003151</t>
  </si>
  <si>
    <t>02049</t>
  </si>
  <si>
    <t>M. P DE ANDRADE - CO</t>
  </si>
  <si>
    <t>NFS   000003151 - M. P DE</t>
  </si>
  <si>
    <t>6242</t>
  </si>
  <si>
    <t>13820</t>
  </si>
  <si>
    <t>10.815.925/0001-44</t>
  </si>
  <si>
    <t>000144701</t>
  </si>
  <si>
    <t>RE    000144701 - MAAC TR</t>
  </si>
  <si>
    <t>000031348</t>
  </si>
  <si>
    <t>SPED  000031348 - MARSHOR</t>
  </si>
  <si>
    <t>000000054</t>
  </si>
  <si>
    <t>SPED  000000054 - MS REFE</t>
  </si>
  <si>
    <t>000010439</t>
  </si>
  <si>
    <t>SPED  000010439 - NOVA MA</t>
  </si>
  <si>
    <t>000010440</t>
  </si>
  <si>
    <t>SPED  000010440 - NOVA MA</t>
  </si>
  <si>
    <t>000025428</t>
  </si>
  <si>
    <t>PENSAO ALIMENT. RESCISAO</t>
  </si>
  <si>
    <t>000025429</t>
  </si>
  <si>
    <t>000009881</t>
  </si>
  <si>
    <t>SPED  000009881 - JH INDU</t>
  </si>
  <si>
    <t>000009882</t>
  </si>
  <si>
    <t>SPED  000009882 - JH INDU</t>
  </si>
  <si>
    <t>000025404</t>
  </si>
  <si>
    <t>RESCISAO - 20465597844 -</t>
  </si>
  <si>
    <t>000025405</t>
  </si>
  <si>
    <t>RESCISAO - 16656013318 -</t>
  </si>
  <si>
    <t>000025406</t>
  </si>
  <si>
    <t>RESCISAO - 12979713580 -</t>
  </si>
  <si>
    <t>000025407</t>
  </si>
  <si>
    <t>RESCISAO - 16207071043 -</t>
  </si>
  <si>
    <t>000025408</t>
  </si>
  <si>
    <t>RESCISAO - 20468722992 -</t>
  </si>
  <si>
    <t>000025409</t>
  </si>
  <si>
    <t>RESCISAO - 16359768551 -</t>
  </si>
  <si>
    <t>000025410</t>
  </si>
  <si>
    <t>RESCISAO - 16319294966 -</t>
  </si>
  <si>
    <t>000025411</t>
  </si>
  <si>
    <t>RESCISAO - 16095893659 -</t>
  </si>
  <si>
    <t>000025412</t>
  </si>
  <si>
    <t>RESCISAO - 15356493243 -</t>
  </si>
  <si>
    <t>000025413</t>
  </si>
  <si>
    <t>RESCISAO - 20761864746 -</t>
  </si>
  <si>
    <t>000025414</t>
  </si>
  <si>
    <t>RESCISAO - 12754429583 -</t>
  </si>
  <si>
    <t>000025415</t>
  </si>
  <si>
    <t>RESCISAO - 13093282623 -</t>
  </si>
  <si>
    <t>000101651</t>
  </si>
  <si>
    <t>CTE   000101651 - RODOMAC</t>
  </si>
  <si>
    <t>1220942</t>
  </si>
  <si>
    <t>02553</t>
  </si>
  <si>
    <t>SIFRA PLUS</t>
  </si>
  <si>
    <t>CAP.GIRO SIFRA</t>
  </si>
  <si>
    <t>FI - 001220942 SIFRA PLUS</t>
  </si>
  <si>
    <t>08.678.936/0001-88</t>
  </si>
  <si>
    <t>000071842</t>
  </si>
  <si>
    <t>RE    000071842 - SOLDALI</t>
  </si>
  <si>
    <t>000072447</t>
  </si>
  <si>
    <t>RE    000072447 - SOLDALI</t>
  </si>
  <si>
    <t>000012568</t>
  </si>
  <si>
    <t>SPED  000012568 - TEADIT</t>
  </si>
  <si>
    <t>000000730</t>
  </si>
  <si>
    <t>SPED  000000730 - UG COME</t>
  </si>
  <si>
    <t>000000731</t>
  </si>
  <si>
    <t>SPED  000000731 - UG COME</t>
  </si>
  <si>
    <t>000000732</t>
  </si>
  <si>
    <t>SPED  000000732 - UG COME</t>
  </si>
  <si>
    <t>000000735</t>
  </si>
  <si>
    <t>SPED  000000735 - UG COME</t>
  </si>
  <si>
    <t>000347009</t>
  </si>
  <si>
    <t>SPED  000347009 - VIFERRO</t>
  </si>
  <si>
    <t>000000586</t>
  </si>
  <si>
    <t>SPED  000000586 - WEG TIN</t>
  </si>
  <si>
    <t>000015347</t>
  </si>
  <si>
    <t>NFS   000015347 - BONJOUR</t>
  </si>
  <si>
    <t>000006086</t>
  </si>
  <si>
    <t>SPED  000006086 - CIL IND</t>
  </si>
  <si>
    <t>000006087</t>
  </si>
  <si>
    <t>SPED  000006087 - CIL IND</t>
  </si>
  <si>
    <t>000012811</t>
  </si>
  <si>
    <t>CTE   000012811 - FLP TRA</t>
  </si>
  <si>
    <t>000012865</t>
  </si>
  <si>
    <t>CTE   000012865 - FLP TRA</t>
  </si>
  <si>
    <t>000012866</t>
  </si>
  <si>
    <t>CTE   000012866 - FLP TRA</t>
  </si>
  <si>
    <t>000012867</t>
  </si>
  <si>
    <t>CTE   000012867 - FLP TRA</t>
  </si>
  <si>
    <t>000012872</t>
  </si>
  <si>
    <t>CTE   000012872 - FLP TRA</t>
  </si>
  <si>
    <t>000012873</t>
  </si>
  <si>
    <t>CTE   000012873 - FLP TRA</t>
  </si>
  <si>
    <t>000012876</t>
  </si>
  <si>
    <t>CTE   000012876 - FLP TRA</t>
  </si>
  <si>
    <t>000012879</t>
  </si>
  <si>
    <t>CTE   000012879 - FLP TRA</t>
  </si>
  <si>
    <t>000012880</t>
  </si>
  <si>
    <t>CTE   000012880 - FLP TRA</t>
  </si>
  <si>
    <t>000012881</t>
  </si>
  <si>
    <t>CTE   000012881 - FLP TRA</t>
  </si>
  <si>
    <t>000012882</t>
  </si>
  <si>
    <t>CTE   000012882 - FLP TRA</t>
  </si>
  <si>
    <t>000012913</t>
  </si>
  <si>
    <t>CTE   000012913 - FLP TRA</t>
  </si>
  <si>
    <t>000012915</t>
  </si>
  <si>
    <t>CTE   000012915 - FLP TRA</t>
  </si>
  <si>
    <t>000012916</t>
  </si>
  <si>
    <t>CTE   000012916 - FLP TRA</t>
  </si>
  <si>
    <t>000003069</t>
  </si>
  <si>
    <t>SPED  000003069 - IDEAL W</t>
  </si>
  <si>
    <t>000001390</t>
  </si>
  <si>
    <t>NFS   000001390 - JCNEL C</t>
  </si>
  <si>
    <t>000001391</t>
  </si>
  <si>
    <t>NFS   000001391 - JCNEL C</t>
  </si>
  <si>
    <t>000001392</t>
  </si>
  <si>
    <t>NFS   000001392 - JCNEL C</t>
  </si>
  <si>
    <t>000001399</t>
  </si>
  <si>
    <t>NFS   000001399 - JCNEL C</t>
  </si>
  <si>
    <t>000097820</t>
  </si>
  <si>
    <t>SPED  000097820 - JOTUN B</t>
  </si>
  <si>
    <t>000097848</t>
  </si>
  <si>
    <t>SPED  000097848 - JOTUN B</t>
  </si>
  <si>
    <t>000012200</t>
  </si>
  <si>
    <t>SPED  000012200 - LAXMY P</t>
  </si>
  <si>
    <t>000008020</t>
  </si>
  <si>
    <t>SPED  000008020 - WINNER</t>
  </si>
  <si>
    <t>000000636</t>
  </si>
  <si>
    <t>03154</t>
  </si>
  <si>
    <t>QUALITY SHORE</t>
  </si>
  <si>
    <t>NFS   000000636 - QUALITY</t>
  </si>
  <si>
    <t>44.194.524/0001-36</t>
  </si>
  <si>
    <t>000000637</t>
  </si>
  <si>
    <t>NFS   000000637 - QUALITY</t>
  </si>
  <si>
    <t>000050375</t>
  </si>
  <si>
    <t>RE    000050375 - SISCOM</t>
  </si>
  <si>
    <t>000039671</t>
  </si>
  <si>
    <t>SPED  000039671 - ABRASUL</t>
  </si>
  <si>
    <t>000039672</t>
  </si>
  <si>
    <t>SPED  000039672 - ABRASUL</t>
  </si>
  <si>
    <t>000039673</t>
  </si>
  <si>
    <t>SPED  000039673 - ABRASUL</t>
  </si>
  <si>
    <t>000039692</t>
  </si>
  <si>
    <t>SPED  000039692 - ABRASUL</t>
  </si>
  <si>
    <t>000025443</t>
  </si>
  <si>
    <t>ACORDO HE</t>
  </si>
  <si>
    <t>ALELO ALIMENTAÇÃO</t>
  </si>
  <si>
    <t>ALELO REFEIÇÃO</t>
  </si>
  <si>
    <t>000000001</t>
  </si>
  <si>
    <t>02501</t>
  </si>
  <si>
    <t>ASSISLANI LOCACAO DE</t>
  </si>
  <si>
    <t>RE    000000001 - ASSISLA</t>
  </si>
  <si>
    <t>03.468.862/0001-31</t>
  </si>
  <si>
    <t>DAYCOVAL LEASING</t>
  </si>
  <si>
    <t>356822</t>
  </si>
  <si>
    <t>000000103</t>
  </si>
  <si>
    <t>SPED  000000103 - CONNECT</t>
  </si>
  <si>
    <t>000000104</t>
  </si>
  <si>
    <t>SPED  000000104 - CONNECT</t>
  </si>
  <si>
    <t>000012914</t>
  </si>
  <si>
    <t>CTE   000012914 - FLP TRA</t>
  </si>
  <si>
    <t>000012917</t>
  </si>
  <si>
    <t>CTE   000012917 - FLP TRA</t>
  </si>
  <si>
    <t>000012918</t>
  </si>
  <si>
    <t>CTE   000012918 - FLP TRA</t>
  </si>
  <si>
    <t>000012919</t>
  </si>
  <si>
    <t>CTE   000012919 - FLP TRA</t>
  </si>
  <si>
    <t>000043626</t>
  </si>
  <si>
    <t>SPED  000043626 - GELDBAC</t>
  </si>
  <si>
    <t>000000199</t>
  </si>
  <si>
    <t>SPED  000000199 - JGONCAL</t>
  </si>
  <si>
    <t>000000200</t>
  </si>
  <si>
    <t>SPED  000000200 - JGONCAL</t>
  </si>
  <si>
    <t>000000201</t>
  </si>
  <si>
    <t>SPED  000000201 - JGONCAL</t>
  </si>
  <si>
    <t>000000202</t>
  </si>
  <si>
    <t>SPED  000000202 - JGONCAL</t>
  </si>
  <si>
    <t>010046474</t>
  </si>
  <si>
    <t>02855</t>
  </si>
  <si>
    <t>JOHN ZINK COMPANY LL</t>
  </si>
  <si>
    <t>RE    010046474 - JOHN ZI</t>
  </si>
  <si>
    <t>73.156.129/7249-</t>
  </si>
  <si>
    <t>SPED  000000730 - PORTO T</t>
  </si>
  <si>
    <t>000042769</t>
  </si>
  <si>
    <t>SPED  000042769 - MMG SOL</t>
  </si>
  <si>
    <t>022601264</t>
  </si>
  <si>
    <t>000856899</t>
  </si>
  <si>
    <t>02031</t>
  </si>
  <si>
    <t>TICKET SERVICOS SA</t>
  </si>
  <si>
    <t>TICKET</t>
  </si>
  <si>
    <t>RE    000856899 - TICKET</t>
  </si>
  <si>
    <t>47.866.934/0001-74</t>
  </si>
  <si>
    <t>000856903</t>
  </si>
  <si>
    <t>RE    000856903 - TICKET</t>
  </si>
  <si>
    <t>000856904</t>
  </si>
  <si>
    <t>RE    000856904 - TICKET</t>
  </si>
  <si>
    <t>000856905</t>
  </si>
  <si>
    <t>RE    000856905 - TICKET</t>
  </si>
  <si>
    <t>000856897</t>
  </si>
  <si>
    <t>RE    000856897 - TICKET</t>
  </si>
  <si>
    <t>000856898</t>
  </si>
  <si>
    <t>RE    000856898 - TICKET</t>
  </si>
  <si>
    <t>000856900</t>
  </si>
  <si>
    <t>RE    000856900 - TICKET</t>
  </si>
  <si>
    <t>000856901</t>
  </si>
  <si>
    <t>RE    000856901 - TICKET</t>
  </si>
  <si>
    <t>000856902</t>
  </si>
  <si>
    <t>RE    000856902 - TICKET</t>
  </si>
  <si>
    <t>000861280</t>
  </si>
  <si>
    <t>RE    000861280 - TICKET</t>
  </si>
  <si>
    <t>000000840</t>
  </si>
  <si>
    <t>02926</t>
  </si>
  <si>
    <t>TRR SUPRIMENTOS</t>
  </si>
  <si>
    <t>SPED  000000840 - TRR SUP</t>
  </si>
  <si>
    <t>49.217.115/0001-21</t>
  </si>
  <si>
    <t>000347006</t>
  </si>
  <si>
    <t>SPED  000347006 - VIFERRO</t>
  </si>
  <si>
    <t>000347012</t>
  </si>
  <si>
    <t>SPED  000347012 - VIFERRO</t>
  </si>
  <si>
    <t>000347026</t>
  </si>
  <si>
    <t>SPED  000347026 - VIFERRO</t>
  </si>
  <si>
    <t>000039720</t>
  </si>
  <si>
    <t>SPED  000039720 - ABRASUL</t>
  </si>
  <si>
    <t>000005383</t>
  </si>
  <si>
    <t>SPED  000005383 - ALTURA</t>
  </si>
  <si>
    <t>ASIA CAPITAL</t>
  </si>
  <si>
    <t>000025382</t>
  </si>
  <si>
    <t>FERIAS - 16206993648 - JE</t>
  </si>
  <si>
    <t>000025383</t>
  </si>
  <si>
    <t>FERIAS - 12668960071 - AL</t>
  </si>
  <si>
    <t>000025384</t>
  </si>
  <si>
    <t>FERIAS - 12421390658 - CA</t>
  </si>
  <si>
    <t>000025385</t>
  </si>
  <si>
    <t>FERIAS - 12728039560 - MA</t>
  </si>
  <si>
    <t>000025386</t>
  </si>
  <si>
    <t>FERIAS - 20761834693 - DA</t>
  </si>
  <si>
    <t>000025387</t>
  </si>
  <si>
    <t>FERIAS - 12929094100 - LI</t>
  </si>
  <si>
    <t>000025388</t>
  </si>
  <si>
    <t>FERIAS - 20701903028 - PA</t>
  </si>
  <si>
    <t>000025389</t>
  </si>
  <si>
    <t>FERIAS - 19049161009 - MA</t>
  </si>
  <si>
    <t>000025390</t>
  </si>
  <si>
    <t>FERIAS - 17058800772 - MA</t>
  </si>
  <si>
    <t>000025391</t>
  </si>
  <si>
    <t>FERIAS - 12380945944 - DE</t>
  </si>
  <si>
    <t>000025392</t>
  </si>
  <si>
    <t>FERIAS - 21050470372 - AD</t>
  </si>
  <si>
    <t>000025393</t>
  </si>
  <si>
    <t>FERIAS - 20754159315 - GI</t>
  </si>
  <si>
    <t>000025394</t>
  </si>
  <si>
    <t>FERIAS - 20623176356 - AN</t>
  </si>
  <si>
    <t>000025397</t>
  </si>
  <si>
    <t>FERIAS - 13264425547 - PA</t>
  </si>
  <si>
    <t>000025398</t>
  </si>
  <si>
    <t>FERIAS - 12930112583 - CR</t>
  </si>
  <si>
    <t>000025399</t>
  </si>
  <si>
    <t>FERIAS - 21005008029 - ED</t>
  </si>
  <si>
    <t>000025400</t>
  </si>
  <si>
    <t>FERIAS - 12381031032 - OS</t>
  </si>
  <si>
    <t>000025432</t>
  </si>
  <si>
    <t>FERIAS - 16182399431 - KA</t>
  </si>
  <si>
    <t>000025442</t>
  </si>
  <si>
    <t>000012926</t>
  </si>
  <si>
    <t>CTE   000012926 - FLP TRA</t>
  </si>
  <si>
    <t>000012931</t>
  </si>
  <si>
    <t>CTE   000012931 - FLP TRA</t>
  </si>
  <si>
    <t>000000564</t>
  </si>
  <si>
    <t>SPED  000000564 - JCR COM</t>
  </si>
  <si>
    <t>000000565</t>
  </si>
  <si>
    <t>SPED  000000565 - JCR COM</t>
  </si>
  <si>
    <t>SPED  000000508 - LUZ E M</t>
  </si>
  <si>
    <t>000000509</t>
  </si>
  <si>
    <t>SPED  000000509 - LUZ E M</t>
  </si>
  <si>
    <t>000000510</t>
  </si>
  <si>
    <t>SPED  000000510 - LUZ E M</t>
  </si>
  <si>
    <t>000025433</t>
  </si>
  <si>
    <t>000025434</t>
  </si>
  <si>
    <t>000025435</t>
  </si>
  <si>
    <t>000095576</t>
  </si>
  <si>
    <t>SPED  000095576 - R SIMIO</t>
  </si>
  <si>
    <t>000095581</t>
  </si>
  <si>
    <t>SPED  000095581 - R SIMIO</t>
  </si>
  <si>
    <t>000009046</t>
  </si>
  <si>
    <t>SPED  000009046 - REAL CO</t>
  </si>
  <si>
    <t>000025436</t>
  </si>
  <si>
    <t>RESCISAO - 12741403068 -</t>
  </si>
  <si>
    <t>000025437</t>
  </si>
  <si>
    <t>RESCISAO - 15677441094 -</t>
  </si>
  <si>
    <t>000025438</t>
  </si>
  <si>
    <t>RESCISAO - 20190323757 -</t>
  </si>
  <si>
    <t>000025439</t>
  </si>
  <si>
    <t>RESCISAO - 16205993571 -</t>
  </si>
  <si>
    <t>000025440</t>
  </si>
  <si>
    <t>RESCISAO - 16065902013 -</t>
  </si>
  <si>
    <t>000025441</t>
  </si>
  <si>
    <t>RESCISAO - 20637238693 -</t>
  </si>
  <si>
    <t>000025535</t>
  </si>
  <si>
    <t>RESCISAO -  -</t>
  </si>
  <si>
    <t>000002289</t>
  </si>
  <si>
    <t>02644</t>
  </si>
  <si>
    <t>RJR LOCACAO DE MAQUI</t>
  </si>
  <si>
    <t>RE    000002289 - RJR LOC</t>
  </si>
  <si>
    <t>18.836.025/0001-95</t>
  </si>
  <si>
    <t>000002291</t>
  </si>
  <si>
    <t>RE    000002291 - RJR LOC</t>
  </si>
  <si>
    <t>000002292</t>
  </si>
  <si>
    <t>RE    000002292 - RJR LOC</t>
  </si>
  <si>
    <t>000000442</t>
  </si>
  <si>
    <t>SPED  000000442 - STUDIO</t>
  </si>
  <si>
    <t>000000598</t>
  </si>
  <si>
    <t>SPED  000000598 - WEG TIN</t>
  </si>
  <si>
    <t>000128081</t>
  </si>
  <si>
    <t>SPED  000128081 - ALF IND</t>
  </si>
  <si>
    <t>000076690</t>
  </si>
  <si>
    <t>SPED  000076690 - CALDEX</t>
  </si>
  <si>
    <t>000025456</t>
  </si>
  <si>
    <t>000074501</t>
  </si>
  <si>
    <t>SPED  000074501 - FLOW LA</t>
  </si>
  <si>
    <t>000074502</t>
  </si>
  <si>
    <t>SPED  000074502 - FLOW LA</t>
  </si>
  <si>
    <t>000074503</t>
  </si>
  <si>
    <t>SPED  000074503 - FLOW LA</t>
  </si>
  <si>
    <t>000074504</t>
  </si>
  <si>
    <t>SPED  000074504 - FLOW LA</t>
  </si>
  <si>
    <t>000074530</t>
  </si>
  <si>
    <t>SPED  000074530 - FLOW LA</t>
  </si>
  <si>
    <t>000025403</t>
  </si>
  <si>
    <t>02857</t>
  </si>
  <si>
    <t>GYMPASS</t>
  </si>
  <si>
    <t>CONVENIO ACADEMIA</t>
  </si>
  <si>
    <t>15.664.649/0001-84</t>
  </si>
  <si>
    <t>000003142</t>
  </si>
  <si>
    <t>SPED  000003142 - IDEAL W</t>
  </si>
  <si>
    <t>000097911</t>
  </si>
  <si>
    <t>SPED  000097911 - JOTUN B</t>
  </si>
  <si>
    <t>000097912</t>
  </si>
  <si>
    <t>SPED  000097912 - JOTUN B</t>
  </si>
  <si>
    <t>000009905</t>
  </si>
  <si>
    <t>02929</t>
  </si>
  <si>
    <t>JRM SERVICOS</t>
  </si>
  <si>
    <t>RE    000009905 - JR MACH</t>
  </si>
  <si>
    <t>44.118.764/0001-51</t>
  </si>
  <si>
    <t>000007934</t>
  </si>
  <si>
    <t>SPED  000007934 - JUNTAX</t>
  </si>
  <si>
    <t>000003411</t>
  </si>
  <si>
    <t>02531</t>
  </si>
  <si>
    <t>MARCLA COMERCIO E LO</t>
  </si>
  <si>
    <t>RE    000003411 - MARCLA</t>
  </si>
  <si>
    <t>08.717.545/0001-25</t>
  </si>
  <si>
    <t>000003412</t>
  </si>
  <si>
    <t>RE    000003412 - MARCLA</t>
  </si>
  <si>
    <t>000031382</t>
  </si>
  <si>
    <t>SPED  000031382 - MARSHOR</t>
  </si>
  <si>
    <t>000031395</t>
  </si>
  <si>
    <t>SPED  000031395 - MARSHOR</t>
  </si>
  <si>
    <t>2016644</t>
  </si>
  <si>
    <t>00002</t>
  </si>
  <si>
    <t>PARCELAMENTO CSLL</t>
  </si>
  <si>
    <t>BOL-SECRETARIA DA RECEITA</t>
  </si>
  <si>
    <t>2016642</t>
  </si>
  <si>
    <t>RE    023721220 - SECRETA</t>
  </si>
  <si>
    <t>2016621</t>
  </si>
  <si>
    <t>PARCELAMENTO ISS</t>
  </si>
  <si>
    <t>ENCARGO/IMPOSTOS</t>
  </si>
  <si>
    <t>PARCELAMENTOS</t>
  </si>
  <si>
    <t>000025455</t>
  </si>
  <si>
    <t>000025444</t>
  </si>
  <si>
    <t>RESCISAO - 12956333625 -</t>
  </si>
  <si>
    <t>000025445</t>
  </si>
  <si>
    <t>RESCISAO - 12492163948 -</t>
  </si>
  <si>
    <t>000025446</t>
  </si>
  <si>
    <t>RESCISAO - 16274446371 -</t>
  </si>
  <si>
    <t>000025447</t>
  </si>
  <si>
    <t>RESCISAO - 12454276951 -</t>
  </si>
  <si>
    <t>000025448</t>
  </si>
  <si>
    <t>RESCISAO - 21290984273 -</t>
  </si>
  <si>
    <t>000025449</t>
  </si>
  <si>
    <t>RESCISAO - 20772522787 -</t>
  </si>
  <si>
    <t>000025450</t>
  </si>
  <si>
    <t>RESCISAO - 15635065779 -</t>
  </si>
  <si>
    <t>000025451</t>
  </si>
  <si>
    <t>RESCISAO - 16468692564 -</t>
  </si>
  <si>
    <t>000025452</t>
  </si>
  <si>
    <t>RESCISAO - 12615711077 -</t>
  </si>
  <si>
    <t>000025453</t>
  </si>
  <si>
    <t>RESCISAO - 27122048379 -</t>
  </si>
  <si>
    <t>000025454</t>
  </si>
  <si>
    <t>RESCISAO - 16351618224 -</t>
  </si>
  <si>
    <t>000001272</t>
  </si>
  <si>
    <t>SPED  000001272 - SB MATE</t>
  </si>
  <si>
    <t>180813309</t>
  </si>
  <si>
    <t>RE    180813309 - SECRETA</t>
  </si>
  <si>
    <t>180813940</t>
  </si>
  <si>
    <t>RE    180813940 - SECRETA</t>
  </si>
  <si>
    <t>000025543</t>
  </si>
  <si>
    <t>01991</t>
  </si>
  <si>
    <t>SENAI</t>
  </si>
  <si>
    <t>FOL</t>
  </si>
  <si>
    <t>000025542</t>
  </si>
  <si>
    <t>000025541</t>
  </si>
  <si>
    <t xml:space="preserve">SOLUTI SOLUCOES </t>
  </si>
  <si>
    <t>000000443</t>
  </si>
  <si>
    <t>SPED  000000443 - STUDIO</t>
  </si>
  <si>
    <t>366199826</t>
  </si>
  <si>
    <t>02105</t>
  </si>
  <si>
    <t>TOKIO MARINE SEGURAD</t>
  </si>
  <si>
    <t>RE    366199826 - TOKIO M</t>
  </si>
  <si>
    <t>33.164.021/0001-00</t>
  </si>
  <si>
    <t>367231278</t>
  </si>
  <si>
    <t>RE    367231278 - TOKIO M</t>
  </si>
  <si>
    <t>000020329</t>
  </si>
  <si>
    <t>SPED  000020329 - WDM BRA</t>
  </si>
  <si>
    <t xml:space="preserve">IMPOSTO </t>
  </si>
  <si>
    <t>181240583</t>
  </si>
  <si>
    <t>RE    181240583 - SECRETA</t>
  </si>
  <si>
    <t>000053526</t>
  </si>
  <si>
    <t>SPED  000053526 - A M DE</t>
  </si>
  <si>
    <t>000000028</t>
  </si>
  <si>
    <t>SPED  000000028 - JOVI BA</t>
  </si>
  <si>
    <t>000128355</t>
  </si>
  <si>
    <t>SPED  000128355 - ALF IND</t>
  </si>
  <si>
    <t>000160165</t>
  </si>
  <si>
    <t>SPED  000160165 - ARMAZEM</t>
  </si>
  <si>
    <t>000006091</t>
  </si>
  <si>
    <t>SPED  000006091 - CIL IND</t>
  </si>
  <si>
    <t>000006092</t>
  </si>
  <si>
    <t>SPED  000006092 - CIL IND</t>
  </si>
  <si>
    <t>000006097</t>
  </si>
  <si>
    <t>SPED  000006097 - CIL IND</t>
  </si>
  <si>
    <t>000006158</t>
  </si>
  <si>
    <t>SPED  000006158 - CIL IND</t>
  </si>
  <si>
    <t>RE    000000527 - CISA TR</t>
  </si>
  <si>
    <t>000000537</t>
  </si>
  <si>
    <t>RE    000000537 - CISA TR</t>
  </si>
  <si>
    <t>000001809</t>
  </si>
  <si>
    <t>SPED  000001809 - DILMA D</t>
  </si>
  <si>
    <t>000002092</t>
  </si>
  <si>
    <t>SPED  000002092 - FORNECE</t>
  </si>
  <si>
    <t>000001552</t>
  </si>
  <si>
    <t>02972</t>
  </si>
  <si>
    <t>GILENA COMERCIO DE A</t>
  </si>
  <si>
    <t>SPED  000001552 - GILENA</t>
  </si>
  <si>
    <t>03.273.092/0001-71</t>
  </si>
  <si>
    <t>000272412</t>
  </si>
  <si>
    <t>SPED  000272412 - NM SUPR</t>
  </si>
  <si>
    <t>000001066</t>
  </si>
  <si>
    <t>RE    000001066 - HADDAD</t>
  </si>
  <si>
    <t>000001067</t>
  </si>
  <si>
    <t>RE    000001067 - HADDAD</t>
  </si>
  <si>
    <t>000003144</t>
  </si>
  <si>
    <t>SPED  000003144 - IDEAL W</t>
  </si>
  <si>
    <t>000019557</t>
  </si>
  <si>
    <t>SPED  000019557 - JJ SOLD</t>
  </si>
  <si>
    <t>000097967</t>
  </si>
  <si>
    <t>SPED  000097967 - JOTUN B</t>
  </si>
  <si>
    <t>000007913</t>
  </si>
  <si>
    <t>SPED  000007913 - JUNTAX</t>
  </si>
  <si>
    <t>000012226</t>
  </si>
  <si>
    <t>SPED  000012226 - LAXMY P</t>
  </si>
  <si>
    <t>000012227</t>
  </si>
  <si>
    <t>SPED  000012227 - LAXMY P</t>
  </si>
  <si>
    <t>000012229</t>
  </si>
  <si>
    <t>SPED  000012229 - LAXMY P</t>
  </si>
  <si>
    <t>000012300</t>
  </si>
  <si>
    <t>SPED  000012300 - LAXMY P</t>
  </si>
  <si>
    <t>03293</t>
  </si>
  <si>
    <t>LUMENSUL COMERCIAL</t>
  </si>
  <si>
    <t>NFS   000000007 - LUMENSU</t>
  </si>
  <si>
    <t>04.302.614/0001-89</t>
  </si>
  <si>
    <t>NFS   000000008 - LUMENSU</t>
  </si>
  <si>
    <t>000000511</t>
  </si>
  <si>
    <t>SPED  000000511 - LUZ E M</t>
  </si>
  <si>
    <t>000031424</t>
  </si>
  <si>
    <t>SPED  000031424 - MARSHOR</t>
  </si>
  <si>
    <t>000031451</t>
  </si>
  <si>
    <t>SPED  000031451 - MARSHOR</t>
  </si>
  <si>
    <t>000031676</t>
  </si>
  <si>
    <t>SPED  000031676 - MARSHOR</t>
  </si>
  <si>
    <t>000031681</t>
  </si>
  <si>
    <t>SPED  000031681 - MARSHOR</t>
  </si>
  <si>
    <t>000001451</t>
  </si>
  <si>
    <t>SPED  000001451 - NGR SOL</t>
  </si>
  <si>
    <t>000044610</t>
  </si>
  <si>
    <t>SPED  000044610 - PLASTIV</t>
  </si>
  <si>
    <t>000044626</t>
  </si>
  <si>
    <t>SPED  000044626 - PLASTIV</t>
  </si>
  <si>
    <t>000000882</t>
  </si>
  <si>
    <t>03064</t>
  </si>
  <si>
    <t>POUSADA VIDA NOVA</t>
  </si>
  <si>
    <t>SPED  000000882 - M M M P</t>
  </si>
  <si>
    <t>46.555.381/0001-76</t>
  </si>
  <si>
    <t>NFS   000001064 - M M M P</t>
  </si>
  <si>
    <t>000001273</t>
  </si>
  <si>
    <t>SPED  000001273 - SB MATE</t>
  </si>
  <si>
    <t>000073540</t>
  </si>
  <si>
    <t>RE    000073540 - SOLDALI</t>
  </si>
  <si>
    <t>000073542</t>
  </si>
  <si>
    <t>RE    000073542 - SOLDALI</t>
  </si>
  <si>
    <t>000073543</t>
  </si>
  <si>
    <t>RE    000073543 - SOLDALI</t>
  </si>
  <si>
    <t>000073544</t>
  </si>
  <si>
    <t>RE    000073544 - SOLDALI</t>
  </si>
  <si>
    <t>000073545</t>
  </si>
  <si>
    <t>RE    000073545 - SOLDALI</t>
  </si>
  <si>
    <t>000073546</t>
  </si>
  <si>
    <t>RE    000073546 - SOLDALI</t>
  </si>
  <si>
    <t>000073547</t>
  </si>
  <si>
    <t>RE    000073547 - SOLDALI</t>
  </si>
  <si>
    <t>000073550</t>
  </si>
  <si>
    <t>RE    000073550 - SOLDALI</t>
  </si>
  <si>
    <t>000057401</t>
  </si>
  <si>
    <t>SPED  000057401 - SUPREMY</t>
  </si>
  <si>
    <t>000020337</t>
  </si>
  <si>
    <t>SPED  000020337 - WDM BRA</t>
  </si>
  <si>
    <t>000000608</t>
  </si>
  <si>
    <t>SPED  000000608 - WEG TIN</t>
  </si>
  <si>
    <t>000070286</t>
  </si>
  <si>
    <t>RE    000070286 - SOLDALI</t>
  </si>
  <si>
    <t>000070289</t>
  </si>
  <si>
    <t>RE    000070289 - SOLDALI</t>
  </si>
  <si>
    <t>000071845</t>
  </si>
  <si>
    <t>RE    000071845 - SOLDALI</t>
  </si>
  <si>
    <t>000002510</t>
  </si>
  <si>
    <t>NFS   000002510 - MAAC TR</t>
  </si>
  <si>
    <t>000147119</t>
  </si>
  <si>
    <t>RE    000147119 - MAAC TR</t>
  </si>
  <si>
    <t>000001023</t>
  </si>
  <si>
    <t>NFS   000001023 - MANA SU</t>
  </si>
  <si>
    <t>000001024</t>
  </si>
  <si>
    <t>NFS   000001024 - MANA SU</t>
  </si>
  <si>
    <t>NFS   000001025 - MANA SU</t>
  </si>
  <si>
    <t>000001026</t>
  </si>
  <si>
    <t>NFS   000001026 - MANA SU</t>
  </si>
  <si>
    <t>000001027</t>
  </si>
  <si>
    <t>NFS   000001027 - MANA SU</t>
  </si>
  <si>
    <t>000001776</t>
  </si>
  <si>
    <t>SPED  000001776 - MESSER</t>
  </si>
  <si>
    <t>000001777</t>
  </si>
  <si>
    <t>SPED  000001777 - MESSER</t>
  </si>
  <si>
    <t>000039201</t>
  </si>
  <si>
    <t>SPED  000039201 - ABRASUL</t>
  </si>
  <si>
    <t>000004418</t>
  </si>
  <si>
    <t>02187</t>
  </si>
  <si>
    <t>CONCEITO SINZALIZACA</t>
  </si>
  <si>
    <t>SPED  000004418 - CONCEIT</t>
  </si>
  <si>
    <t>09.452.513/0001-08</t>
  </si>
  <si>
    <t>000001156</t>
  </si>
  <si>
    <t>SPED  000001156 - FENIX S</t>
  </si>
  <si>
    <t>000012891</t>
  </si>
  <si>
    <t>CTE   000012891 - FLP TRA</t>
  </si>
  <si>
    <t>000058570</t>
  </si>
  <si>
    <t>02968</t>
  </si>
  <si>
    <t>RIO FIX COMERCIO DE</t>
  </si>
  <si>
    <t>SPED  000058570 - RIO FIX</t>
  </si>
  <si>
    <t>34.851.110/0001-89</t>
  </si>
  <si>
    <t>000000842</t>
  </si>
  <si>
    <t>SPED  000000842 - TRR SUP</t>
  </si>
  <si>
    <t>000000843</t>
  </si>
  <si>
    <t>SPED  000000843 - TRR SUP</t>
  </si>
  <si>
    <t>000039778</t>
  </si>
  <si>
    <t>SPED  000039778 - ABRASUL</t>
  </si>
  <si>
    <t>000001004</t>
  </si>
  <si>
    <t>NFS   000001004 - HADDAD</t>
  </si>
  <si>
    <t>000003570</t>
  </si>
  <si>
    <t>02318</t>
  </si>
  <si>
    <t>HIGH SUPPLY SERVICOS</t>
  </si>
  <si>
    <t>RE    000003570 - HIGH SU</t>
  </si>
  <si>
    <t>12570</t>
  </si>
  <si>
    <t>11.220.149/0001-00</t>
  </si>
  <si>
    <t>000003571</t>
  </si>
  <si>
    <t>RE    000003571 - HIGH SU</t>
  </si>
  <si>
    <t>000012353</t>
  </si>
  <si>
    <t>SPED  000012353 - LAXMY P</t>
  </si>
  <si>
    <t>SPED  000000735 - PORTO T</t>
  </si>
  <si>
    <t>000000736</t>
  </si>
  <si>
    <t>SPED  000000736 - PORTO T</t>
  </si>
  <si>
    <t>000000457</t>
  </si>
  <si>
    <t>02196</t>
  </si>
  <si>
    <t>MF MAQUINAS - LOCACO</t>
  </si>
  <si>
    <t>RE    000000457 - MF MAQU</t>
  </si>
  <si>
    <t>0800</t>
  </si>
  <si>
    <t>13000610</t>
  </si>
  <si>
    <t>17.927.291/0001-60</t>
  </si>
  <si>
    <t>000002057</t>
  </si>
  <si>
    <t>SPED  000002057 - MONTIPO</t>
  </si>
  <si>
    <t>000046892</t>
  </si>
  <si>
    <t>03239</t>
  </si>
  <si>
    <t>NEOBETEL EPI, EQUIPA</t>
  </si>
  <si>
    <t>SPED  000046892 - NEOBETE</t>
  </si>
  <si>
    <t>25.464.260/0004-91</t>
  </si>
  <si>
    <t>000046898</t>
  </si>
  <si>
    <t>SPED  000046898 - NEOBETE</t>
  </si>
  <si>
    <t>SPED  000000103 - OFFSEA</t>
  </si>
  <si>
    <t>000044730</t>
  </si>
  <si>
    <t>SPED  000044730 - PLASTIV</t>
  </si>
  <si>
    <t>000044731</t>
  </si>
  <si>
    <t>SPED  000044731 - PLASTIV</t>
  </si>
  <si>
    <t>001499255</t>
  </si>
  <si>
    <t>CTE   001499255 - RODOVIA</t>
  </si>
  <si>
    <t>000057507</t>
  </si>
  <si>
    <t>SPED  000057507 - SUPREMY</t>
  </si>
  <si>
    <t>000000749</t>
  </si>
  <si>
    <t>SPED  000000749 - UG COME</t>
  </si>
  <si>
    <t>SPED  000000750 - UG COME</t>
  </si>
  <si>
    <t>000347192</t>
  </si>
  <si>
    <t>SPED  000347192 - VIFERRO</t>
  </si>
  <si>
    <t>000025459</t>
  </si>
  <si>
    <t>FERIAS - 10759372176 - EL</t>
  </si>
  <si>
    <t>000025463</t>
  </si>
  <si>
    <t>FERIAS - 14217516270 - JO</t>
  </si>
  <si>
    <t>000025466</t>
  </si>
  <si>
    <t>FERIAS - 12795074569 - RO</t>
  </si>
  <si>
    <t>000025468</t>
  </si>
  <si>
    <t>FERIAS - 12225168883 - MA</t>
  </si>
  <si>
    <t>000025470</t>
  </si>
  <si>
    <t>FERIAS - 12291902379 - PA</t>
  </si>
  <si>
    <t>000025471</t>
  </si>
  <si>
    <t>FERIAS - 13191136621 - SA</t>
  </si>
  <si>
    <t>000025472</t>
  </si>
  <si>
    <t>FERIAS - 12986165542 - JO</t>
  </si>
  <si>
    <t>000025473</t>
  </si>
  <si>
    <t>FERIAS - 16273882674 - JO</t>
  </si>
  <si>
    <t>000025476</t>
  </si>
  <si>
    <t>FERIAS - 20077196710 - GR</t>
  </si>
  <si>
    <t>000025484</t>
  </si>
  <si>
    <t>FERIAS - 12964449602 - RO</t>
  </si>
  <si>
    <t>000025488</t>
  </si>
  <si>
    <t>FERIAS - 20766877161 - GU</t>
  </si>
  <si>
    <t>000025489</t>
  </si>
  <si>
    <t>FERIAS - 12810424545 - RO</t>
  </si>
  <si>
    <t>000025491</t>
  </si>
  <si>
    <t>FERIAS - 16533871006 - RE</t>
  </si>
  <si>
    <t>000025492</t>
  </si>
  <si>
    <t>FERIAS - 16149431089 - AN</t>
  </si>
  <si>
    <t>000025493</t>
  </si>
  <si>
    <t>FERIAS - 16288728935 - JO</t>
  </si>
  <si>
    <t>000025494</t>
  </si>
  <si>
    <t>FERIAS - 12813981291 - EL</t>
  </si>
  <si>
    <t>000025495</t>
  </si>
  <si>
    <t>FERIAS - 12397941289 - IS</t>
  </si>
  <si>
    <t>000025457</t>
  </si>
  <si>
    <t>FERIAS - 20963948851 - AN</t>
  </si>
  <si>
    <t>000025458</t>
  </si>
  <si>
    <t>FERIAS - 12610229072 - ED</t>
  </si>
  <si>
    <t>000025460</t>
  </si>
  <si>
    <t>FERIAS - 16536948808 - SA</t>
  </si>
  <si>
    <t>000025461</t>
  </si>
  <si>
    <t>FERIAS - 12729412761 - WA</t>
  </si>
  <si>
    <t>000025462</t>
  </si>
  <si>
    <t>FERIAS - 16243722512 - FA</t>
  </si>
  <si>
    <t>000025464</t>
  </si>
  <si>
    <t>FERIAS - 12591210073 - RE</t>
  </si>
  <si>
    <t>000025465</t>
  </si>
  <si>
    <t>FERIAS - 12714323768 - RI</t>
  </si>
  <si>
    <t>000025467</t>
  </si>
  <si>
    <t>FERIAS - 20468810425 - FE</t>
  </si>
  <si>
    <t>000025469</t>
  </si>
  <si>
    <t>FERIAS - 20097155769 - WI</t>
  </si>
  <si>
    <t>000025474</t>
  </si>
  <si>
    <t>FERIAS - 20766373546 - FI</t>
  </si>
  <si>
    <t>000025475</t>
  </si>
  <si>
    <t>FERIAS - 12395913962 - JU</t>
  </si>
  <si>
    <t>000025477</t>
  </si>
  <si>
    <t>FERIAS - 16680361568 - RO</t>
  </si>
  <si>
    <t>000025478</t>
  </si>
  <si>
    <t>FERIAS - 13360968580 - MA</t>
  </si>
  <si>
    <t>000025479</t>
  </si>
  <si>
    <t>FERIAS - 13133034544 - EV</t>
  </si>
  <si>
    <t>000025480</t>
  </si>
  <si>
    <t>FERIAS - 12875126549 - TH</t>
  </si>
  <si>
    <t>000025481</t>
  </si>
  <si>
    <t>FERIAS - 12929409624 - NE</t>
  </si>
  <si>
    <t>000025482</t>
  </si>
  <si>
    <t>FERIAS - 12902664046 - AR</t>
  </si>
  <si>
    <t>000025483</t>
  </si>
  <si>
    <t>FERIAS - 21059930112 - RO</t>
  </si>
  <si>
    <t>000025485</t>
  </si>
  <si>
    <t>FERIAS - 12478898758 - SI</t>
  </si>
  <si>
    <t>000025486</t>
  </si>
  <si>
    <t>FERIAS - 15069148773 - GA</t>
  </si>
  <si>
    <t>000025487</t>
  </si>
  <si>
    <t>FERIAS - 13161594583 - MA</t>
  </si>
  <si>
    <t>000025490</t>
  </si>
  <si>
    <t>FERIAS - 12333807433 - JO</t>
  </si>
  <si>
    <t>000025555</t>
  </si>
  <si>
    <t>000025538</t>
  </si>
  <si>
    <t>RESCISAO - 12442678499 -</t>
  </si>
  <si>
    <t>000025539</t>
  </si>
  <si>
    <t>RESCISAO - 20468560224 -</t>
  </si>
  <si>
    <t>000000089</t>
  </si>
  <si>
    <t>ALUGUEL BASE</t>
  </si>
  <si>
    <t>RE    000000089 - CISAREN</t>
  </si>
  <si>
    <t>000000111</t>
  </si>
  <si>
    <t>RE    000000111 - CISAREN</t>
  </si>
  <si>
    <t>000022871</t>
  </si>
  <si>
    <t>NFS   000022871 - ATIVA C</t>
  </si>
  <si>
    <t>000000805</t>
  </si>
  <si>
    <t>03268</t>
  </si>
  <si>
    <t>BLUEOCEAN</t>
  </si>
  <si>
    <t>NFS   000000805 - BLUEOCE</t>
  </si>
  <si>
    <t>36.941.795/0001-80</t>
  </si>
  <si>
    <t>000016100</t>
  </si>
  <si>
    <t>SPED  000016100 - CENCI E</t>
  </si>
  <si>
    <t>000016102</t>
  </si>
  <si>
    <t>SPED  000016102 - CENCI E</t>
  </si>
  <si>
    <t>000001804</t>
  </si>
  <si>
    <t>SPED  000001804 - DILMA D</t>
  </si>
  <si>
    <t>000001805</t>
  </si>
  <si>
    <t>SPED  000001805 - DILMA D</t>
  </si>
  <si>
    <t>000133084</t>
  </si>
  <si>
    <t>SPED  000133084 - EDFER C</t>
  </si>
  <si>
    <t>000133090</t>
  </si>
  <si>
    <t>SPED  000133090 - EDFER C</t>
  </si>
  <si>
    <t>000133095</t>
  </si>
  <si>
    <t>SPED  000133095 - EDFER C</t>
  </si>
  <si>
    <t>000204891</t>
  </si>
  <si>
    <t>SPED  000204891 - FERCOM</t>
  </si>
  <si>
    <t>000074742</t>
  </si>
  <si>
    <t>SPED  000074742 - FLOW LA</t>
  </si>
  <si>
    <t>000074743</t>
  </si>
  <si>
    <t>SPED  000074743 - FLOW LA</t>
  </si>
  <si>
    <t>000072437</t>
  </si>
  <si>
    <t>RE    000072437 - SOLDALI</t>
  </si>
  <si>
    <t>000001393</t>
  </si>
  <si>
    <t>NFS   000001393 - JCNEL C</t>
  </si>
  <si>
    <t>000012401</t>
  </si>
  <si>
    <t>SPED  000012401 - LAXMY P</t>
  </si>
  <si>
    <t>000012710</t>
  </si>
  <si>
    <t>SPED  000012710 - LAXMY P</t>
  </si>
  <si>
    <t>000031835</t>
  </si>
  <si>
    <t>SPED  000031835 - MARSHOR</t>
  </si>
  <si>
    <t>000031836</t>
  </si>
  <si>
    <t>SPED  000031836 - MARSHOR</t>
  </si>
  <si>
    <t>000017630</t>
  </si>
  <si>
    <t>02164</t>
  </si>
  <si>
    <t>OTICAS SAFETY GLASSE</t>
  </si>
  <si>
    <t>SPED  000017630 - OTICAS</t>
  </si>
  <si>
    <t>3315</t>
  </si>
  <si>
    <t>33784</t>
  </si>
  <si>
    <t>14.192.083/0001-72</t>
  </si>
  <si>
    <t>000017631</t>
  </si>
  <si>
    <t>SPED  000017631 - OTICAS</t>
  </si>
  <si>
    <t>001500028</t>
  </si>
  <si>
    <t>CTE   001500028 - RODOVIA</t>
  </si>
  <si>
    <t>000057473</t>
  </si>
  <si>
    <t>SPED  000057473 - SUPREMY</t>
  </si>
  <si>
    <t>000347558</t>
  </si>
  <si>
    <t>SPED  000347558 - VIFERRO</t>
  </si>
  <si>
    <t>000025557</t>
  </si>
  <si>
    <t>000025558</t>
  </si>
  <si>
    <t>000025559</t>
  </si>
  <si>
    <t>000025552</t>
  </si>
  <si>
    <t>000025553</t>
  </si>
  <si>
    <t>000025554</t>
  </si>
  <si>
    <t>000025549</t>
  </si>
  <si>
    <t>RESCISAO - 20684229549 -</t>
  </si>
  <si>
    <t>000025550</t>
  </si>
  <si>
    <t>RESCISAO - 16205861306 -</t>
  </si>
  <si>
    <t>000025551</t>
  </si>
  <si>
    <t>NFS   000000028 - ANNA JE</t>
  </si>
  <si>
    <t>000002724</t>
  </si>
  <si>
    <t>RE    000002724 - ASSISLA</t>
  </si>
  <si>
    <t>RE    000002725 - ASSISLA</t>
  </si>
  <si>
    <t>RE    000002726 - ASSISLA</t>
  </si>
  <si>
    <t>000002123</t>
  </si>
  <si>
    <t>NFS   000002123 - CENTRO</t>
  </si>
  <si>
    <t>000133099</t>
  </si>
  <si>
    <t>SPED  000133099 - EDFER C</t>
  </si>
  <si>
    <t>000133110</t>
  </si>
  <si>
    <t>SPED  000133110 - EDFER C</t>
  </si>
  <si>
    <t>000074771</t>
  </si>
  <si>
    <t>SPED  000074771 - FLOW LA</t>
  </si>
  <si>
    <t>000009053</t>
  </si>
  <si>
    <t>02097</t>
  </si>
  <si>
    <t>GRAMATA MECANICA DE</t>
  </si>
  <si>
    <t>SPED  000009053 - GRAMATA</t>
  </si>
  <si>
    <t>30.286.520/0001-73</t>
  </si>
  <si>
    <t>000009054</t>
  </si>
  <si>
    <t>SPED  000009054 - GRAMATA</t>
  </si>
  <si>
    <t>000014471</t>
  </si>
  <si>
    <t>RE    000014471 - HYDRATI</t>
  </si>
  <si>
    <t>000014472</t>
  </si>
  <si>
    <t>RE    000014472 - HYDRATI</t>
  </si>
  <si>
    <t>000014473</t>
  </si>
  <si>
    <t>RE    000014473 - HYDRATI</t>
  </si>
  <si>
    <t>000014474</t>
  </si>
  <si>
    <t>RE    000014474 - HYDRATI</t>
  </si>
  <si>
    <t>000014475</t>
  </si>
  <si>
    <t>RE    000014475 - HYDRATI</t>
  </si>
  <si>
    <t>000003551</t>
  </si>
  <si>
    <t>SPED  000003551 - I9SPRAY</t>
  </si>
  <si>
    <t>000005200</t>
  </si>
  <si>
    <t>02565</t>
  </si>
  <si>
    <t>INDUSVALVES IND. E C</t>
  </si>
  <si>
    <t>SPED  000005200 - INDUSVA</t>
  </si>
  <si>
    <t>07.695.648/0001-79</t>
  </si>
  <si>
    <t>000070147</t>
  </si>
  <si>
    <t>SPED  000070147 - MAGRAL</t>
  </si>
  <si>
    <t>000070148</t>
  </si>
  <si>
    <t>SPED  000070148 - MAGRAL</t>
  </si>
  <si>
    <t>000007787</t>
  </si>
  <si>
    <t>02327</t>
  </si>
  <si>
    <t>MANZO COMERCIO DE FE</t>
  </si>
  <si>
    <t>SPED  000007787 - MANZO C</t>
  </si>
  <si>
    <t>02.669.031/0002-46</t>
  </si>
  <si>
    <t>000219950</t>
  </si>
  <si>
    <t>02618</t>
  </si>
  <si>
    <t>MULTITEINER COMERCIO</t>
  </si>
  <si>
    <t>RE    000219950 - MULTITE</t>
  </si>
  <si>
    <t>204</t>
  </si>
  <si>
    <t>56284</t>
  </si>
  <si>
    <t>00.240.568/0001-80</t>
  </si>
  <si>
    <t>000009285</t>
  </si>
  <si>
    <t>RE    000009285 - RENAVI</t>
  </si>
  <si>
    <t>000000003</t>
  </si>
  <si>
    <t>NFS   000000003 - RIO CON</t>
  </si>
  <si>
    <t>NFS   000000004 - RIO CON</t>
  </si>
  <si>
    <t>NFS   000000005 - RIO CON</t>
  </si>
  <si>
    <t>000295582</t>
  </si>
  <si>
    <t>CTE   000295582 - RODOMAC</t>
  </si>
  <si>
    <t>000295583</t>
  </si>
  <si>
    <t>CTE   000295583 - RODOMAC</t>
  </si>
  <si>
    <t>000001269</t>
  </si>
  <si>
    <t>SPED  000001269 - SB MATE</t>
  </si>
  <si>
    <t>000057537</t>
  </si>
  <si>
    <t>SPED  000057537 - SUPREMY</t>
  </si>
  <si>
    <t>000122055</t>
  </si>
  <si>
    <t>SPED  000122055 - TERCOFL</t>
  </si>
  <si>
    <t>000000771</t>
  </si>
  <si>
    <t>SPED  000000771 - UG COME</t>
  </si>
  <si>
    <t>000000857</t>
  </si>
  <si>
    <t>SPED  000000857 - UG COME</t>
  </si>
  <si>
    <t>REC. PETROBRAS OBRA 256</t>
  </si>
  <si>
    <t>REC. PETROBRAS OBRA 259</t>
  </si>
  <si>
    <t>ARCELLORMITAL</t>
  </si>
  <si>
    <t>VENDA DE SUCATA ME MACAE</t>
  </si>
  <si>
    <t>REC. PETROBRAS OBRA 251</t>
  </si>
  <si>
    <t>DEV. FORNECEDOR ME MACAE</t>
  </si>
  <si>
    <t>DEVOLUCAO DE CAUCAO OBRA 241</t>
  </si>
  <si>
    <t>CISARENTAL</t>
  </si>
  <si>
    <t>REC. CISARENTAL</t>
  </si>
  <si>
    <t>REC. PETROBRAS OBRA 241</t>
  </si>
  <si>
    <t>Data de pagamento</t>
  </si>
  <si>
    <t>Loc.negócios</t>
  </si>
  <si>
    <t>Referência de pagamento</t>
  </si>
  <si>
    <t>Doc.compensação</t>
  </si>
  <si>
    <t>Referência 1 específica de país/região</t>
  </si>
  <si>
    <t>Motivo Bloqueio Pagamento</t>
  </si>
  <si>
    <t>ADIANTAMENTO - PRICILA DE SOUZA PEREIRA - 05.01.2026</t>
  </si>
  <si>
    <t>1199686</t>
  </si>
  <si>
    <t>AUTO WASH VEICULOS LTDA</t>
  </si>
  <si>
    <t>3600000614</t>
  </si>
  <si>
    <t>Autorizado p/pgto.</t>
  </si>
  <si>
    <t>3600000640</t>
  </si>
  <si>
    <t>086408</t>
  </si>
  <si>
    <t>000000159</t>
  </si>
  <si>
    <t>3600000605</t>
  </si>
  <si>
    <t>000970</t>
  </si>
  <si>
    <t>1164614</t>
  </si>
  <si>
    <t>3600000632</t>
  </si>
  <si>
    <t>000046468-1</t>
  </si>
  <si>
    <t>NOTA DE DESPESA – BIANCA ACRO TROTTA - FOLHA1408</t>
  </si>
  <si>
    <t>NOTA DE DESPESA – CARLOS HENRIQUE FERNANDES - FOLHA1394</t>
  </si>
  <si>
    <t>NOTA DE DESPESA – ESTER SOUZA RESENDE - FOLHA1403</t>
  </si>
  <si>
    <t>1149437</t>
  </si>
  <si>
    <t>TRANSPORTADORA BH-MINAS LTDA</t>
  </si>
  <si>
    <t>3600000626</t>
  </si>
  <si>
    <t>000045927-1</t>
  </si>
  <si>
    <t>1183527</t>
  </si>
  <si>
    <t>VIFERRO FERRAMENTAS E FERRAGENS LTD</t>
  </si>
  <si>
    <t>3600000587</t>
  </si>
  <si>
    <t>000345013-1</t>
  </si>
  <si>
    <t>1203198</t>
  </si>
  <si>
    <t>CARBON COMERCIO DE LUBRIFICANTES LT</t>
  </si>
  <si>
    <t>3600000002</t>
  </si>
  <si>
    <t>000004648-4</t>
  </si>
  <si>
    <t>1149440</t>
  </si>
  <si>
    <t>EQUIPAR TENDAS E EQUIPAMENTOS LTDA</t>
  </si>
  <si>
    <t>000001197-1</t>
  </si>
  <si>
    <t>3600000646</t>
  </si>
  <si>
    <t>144642</t>
  </si>
  <si>
    <t>1168286</t>
  </si>
  <si>
    <t>AMANDA DE OLIVEIRA CALIMAN 16088986</t>
  </si>
  <si>
    <t>3600000641</t>
  </si>
  <si>
    <t>000176</t>
  </si>
  <si>
    <t>FOLHA DE PAGAMENTO  - COMPETENCIA: 12/2025</t>
  </si>
  <si>
    <t>1203011</t>
  </si>
  <si>
    <t>GASTROSERVICE REFEICOES LTDA</t>
  </si>
  <si>
    <t>3600000654</t>
  </si>
  <si>
    <t>000003545-1</t>
  </si>
  <si>
    <t>1169354</t>
  </si>
  <si>
    <t>LAFONTE MATERIAIS DE CONSTRUCAO LTD</t>
  </si>
  <si>
    <t>3600000591</t>
  </si>
  <si>
    <t>000020778-1</t>
  </si>
  <si>
    <t>PENSAO  - COMPETENCIA: 12/2025</t>
  </si>
  <si>
    <t>1200795</t>
  </si>
  <si>
    <t>SUVINENSE DE CAMPOS TINTAS LTDA</t>
  </si>
  <si>
    <t>3600000574</t>
  </si>
  <si>
    <t>000298586-1</t>
  </si>
  <si>
    <t>1164544</t>
  </si>
  <si>
    <t>LOJA ELETRICA LIMITADA</t>
  </si>
  <si>
    <t>3600000644</t>
  </si>
  <si>
    <t>000671591-1</t>
  </si>
  <si>
    <t>1145164</t>
  </si>
  <si>
    <t>3600000583</t>
  </si>
  <si>
    <t>000012066-2</t>
  </si>
  <si>
    <t>1165316</t>
  </si>
  <si>
    <t>R.GOMES RODRIGUES</t>
  </si>
  <si>
    <t>3600000569</t>
  </si>
  <si>
    <t>000024094-1</t>
  </si>
  <si>
    <t>3600000570</t>
  </si>
  <si>
    <t>000024095-1</t>
  </si>
  <si>
    <t>1203090</t>
  </si>
  <si>
    <t>TECNIC HIDRAULIC LTDA</t>
  </si>
  <si>
    <t>3600000585</t>
  </si>
  <si>
    <t>000016908-1</t>
  </si>
  <si>
    <t>1148876</t>
  </si>
  <si>
    <t>TRANSPORTADORA MARTINS GOMES LTDA</t>
  </si>
  <si>
    <t>000002447-1</t>
  </si>
  <si>
    <t>1203105</t>
  </si>
  <si>
    <t>ARTHUR M. ALMEIDA</t>
  </si>
  <si>
    <t>3600000623</t>
  </si>
  <si>
    <t>000123</t>
  </si>
  <si>
    <t>1164892</t>
  </si>
  <si>
    <t>BRAM OFFSHORE TRANSPORTES MARITIMOS</t>
  </si>
  <si>
    <t>3600000645</t>
  </si>
  <si>
    <t>001859</t>
  </si>
  <si>
    <t>DARJ - ICMS DIFAL REF. 12.2025 - SECRETARIA DE ESTADO DE FAZENDA</t>
  </si>
  <si>
    <t>GUIA ISS RETIDO ALSUB 12.2025 - PREFEITURA MUNICIPAL DE SÃO JOÃO DA BARRA</t>
  </si>
  <si>
    <t>1145364</t>
  </si>
  <si>
    <t>ICONIC LUBRIFICANTES SA</t>
  </si>
  <si>
    <t>3600000642</t>
  </si>
  <si>
    <t>000937539-3</t>
  </si>
  <si>
    <t>1177563</t>
  </si>
  <si>
    <t>LABORATORIO DE PESQUISAS CLINICAS</t>
  </si>
  <si>
    <t>3600000636</t>
  </si>
  <si>
    <t>746233</t>
  </si>
  <si>
    <t>1149051</t>
  </si>
  <si>
    <t>LVH ENGENHARIA LTDA</t>
  </si>
  <si>
    <t>3600000651</t>
  </si>
  <si>
    <t>000127</t>
  </si>
  <si>
    <t>1163792</t>
  </si>
  <si>
    <t>MARCOS ANTONIO RISCADO MANHAES</t>
  </si>
  <si>
    <t>000000160</t>
  </si>
  <si>
    <t>NOTA DE DESPESA – ARLEI SINOTI MAIA - FOLHA 1350</t>
  </si>
  <si>
    <t>NOTA DE DESPESA – BIANCA ACRO TROTTA - FOLHA 1409</t>
  </si>
  <si>
    <t>NOTA DE DESPESA – CESAR LEANDRO DE OLIVEIRA COUTINHO - FOLHA 1362</t>
  </si>
  <si>
    <t>NOTA DE DESPESA – CESAR LEANDRO DE OLIVEIRA COUTINHO - FOLHA 1395</t>
  </si>
  <si>
    <t>NOTA DE DESPESA – PEDRO HENRIQUE PACHECO DA SILVA - FOLHA 1406</t>
  </si>
  <si>
    <t>1204217</t>
  </si>
  <si>
    <t>OXI GASES LTDA</t>
  </si>
  <si>
    <t>3600000610</t>
  </si>
  <si>
    <t>000094079-1</t>
  </si>
  <si>
    <t>RPA 40 - LUCIANA DE OLIVEIRA RIBEIRO</t>
  </si>
  <si>
    <t>RPA 41 - SILVAN GRANDI GOMES</t>
  </si>
  <si>
    <t>3600000602</t>
  </si>
  <si>
    <t>000045998-1</t>
  </si>
  <si>
    <t>3600000611</t>
  </si>
  <si>
    <t>000031306-1</t>
  </si>
  <si>
    <t>3600000577</t>
  </si>
  <si>
    <t>000128884-1</t>
  </si>
  <si>
    <t>1148606</t>
  </si>
  <si>
    <t>AMPLA ENERGIA E SERVICOS S.A.</t>
  </si>
  <si>
    <t>3500000151</t>
  </si>
  <si>
    <t>117049431</t>
  </si>
  <si>
    <t>1164011</t>
  </si>
  <si>
    <t>CEG RIO S/A</t>
  </si>
  <si>
    <t>3500000149</t>
  </si>
  <si>
    <t>009881132</t>
  </si>
  <si>
    <t>1149125</t>
  </si>
  <si>
    <t>CG COMERCIO DE PRODUTOS E LIMPEZA</t>
  </si>
  <si>
    <t>000119957-2</t>
  </si>
  <si>
    <t>1165547</t>
  </si>
  <si>
    <t>DIST DE ARTEFATOS DE BORRACHAS DIAB</t>
  </si>
  <si>
    <t>3600000592</t>
  </si>
  <si>
    <t>000029397-1</t>
  </si>
  <si>
    <t>1203568</t>
  </si>
  <si>
    <t>H. L. EQUIPAMENTOS E PARAFUSOS LTDA</t>
  </si>
  <si>
    <t>3600000596</t>
  </si>
  <si>
    <t>000052416-1</t>
  </si>
  <si>
    <t>3600000603</t>
  </si>
  <si>
    <t>000230369-0</t>
  </si>
  <si>
    <t>3600000589</t>
  </si>
  <si>
    <t>000024128-1</t>
  </si>
  <si>
    <t>3600000653</t>
  </si>
  <si>
    <t>000024151-1</t>
  </si>
  <si>
    <t>1163637</t>
  </si>
  <si>
    <t>SUMICITY TELECOMUNICACOES S.A.</t>
  </si>
  <si>
    <t>061296276</t>
  </si>
  <si>
    <t>3500000158</t>
  </si>
  <si>
    <t>061534476</t>
  </si>
  <si>
    <t>3600000019</t>
  </si>
  <si>
    <t>000045928-1</t>
  </si>
  <si>
    <t>1185518</t>
  </si>
  <si>
    <t>PETRO LIDER COMERCIO DE EQUIPAMENTO</t>
  </si>
  <si>
    <t>3600000535</t>
  </si>
  <si>
    <t>000009950-1</t>
  </si>
  <si>
    <t>TAXA ASSISTENCIAL - SINDICATO DOS TRABALHADORES PORTUARIOS</t>
  </si>
  <si>
    <t>1162016</t>
  </si>
  <si>
    <t>Ca Log Express Transporte Eireli</t>
  </si>
  <si>
    <t>001187</t>
  </si>
  <si>
    <t>3500000152</t>
  </si>
  <si>
    <t>000013929</t>
  </si>
  <si>
    <t>3600000593</t>
  </si>
  <si>
    <t>000052441-1</t>
  </si>
  <si>
    <t>3600000594</t>
  </si>
  <si>
    <t>000052439-1</t>
  </si>
  <si>
    <t>000024180-1</t>
  </si>
  <si>
    <t>000005341-1</t>
  </si>
  <si>
    <t>000005342-1</t>
  </si>
  <si>
    <t>000005343-1</t>
  </si>
  <si>
    <t>000005345-1</t>
  </si>
  <si>
    <t>000005346-1</t>
  </si>
  <si>
    <t>000005347-1</t>
  </si>
  <si>
    <t>000005348-1</t>
  </si>
  <si>
    <t>3600000011</t>
  </si>
  <si>
    <t>000015774-1</t>
  </si>
  <si>
    <t>3600000612</t>
  </si>
  <si>
    <t>000094157-1</t>
  </si>
  <si>
    <t xml:space="preserve">PENSAO  </t>
  </si>
  <si>
    <t>1200764</t>
  </si>
  <si>
    <t>PERALTA ENGENHARIA LTDA</t>
  </si>
  <si>
    <t>1176332</t>
  </si>
  <si>
    <t>PRECISA COMERCIO E SERVICOS DE</t>
  </si>
  <si>
    <t>3600000624</t>
  </si>
  <si>
    <t>001335</t>
  </si>
  <si>
    <t>TRCT</t>
  </si>
  <si>
    <t>COFINS REF INNOVO ENGINEERING</t>
  </si>
  <si>
    <t>1163419</t>
  </si>
  <si>
    <t>INNOVO ENGINEERING AND CONSTRUCTION</t>
  </si>
  <si>
    <t>001302025</t>
  </si>
  <si>
    <t>00143205</t>
  </si>
  <si>
    <t>001412025</t>
  </si>
  <si>
    <t>IOF REF INVOICE 130 - INNOVO</t>
  </si>
  <si>
    <t>IOF REF INVOICE 141 - INNOVO</t>
  </si>
  <si>
    <t>IOF REF INVOICE 143 - INNOVO</t>
  </si>
  <si>
    <t>IR REF INVOICE 130 - INNOVO</t>
  </si>
  <si>
    <t>IR REF INVOICE 141 - INNOVO</t>
  </si>
  <si>
    <t>IR REF INVOICE 143 - INNOVO</t>
  </si>
  <si>
    <t>1146193</t>
  </si>
  <si>
    <t>JERBRA COMERCIAL LTDA</t>
  </si>
  <si>
    <t>000056384-1</t>
  </si>
  <si>
    <t>1147640</t>
  </si>
  <si>
    <t>LAAM OFFSHORE INDUSTRIA, COMERCIO E</t>
  </si>
  <si>
    <t>3600000643</t>
  </si>
  <si>
    <t>005656</t>
  </si>
  <si>
    <t>1203868</t>
  </si>
  <si>
    <t>MANG OURO LTDA</t>
  </si>
  <si>
    <t>3600000010</t>
  </si>
  <si>
    <t>000000943-1</t>
  </si>
  <si>
    <t>1167129</t>
  </si>
  <si>
    <t>MENDES COMERCIO DE PRODUTOS</t>
  </si>
  <si>
    <t>3600000022</t>
  </si>
  <si>
    <t>000004003-1</t>
  </si>
  <si>
    <t>1187427</t>
  </si>
  <si>
    <t>NEADE IND E COM DE PRODUTOS P/ ELEV</t>
  </si>
  <si>
    <t>3600000012</t>
  </si>
  <si>
    <t>000096420-1</t>
  </si>
  <si>
    <t>000046644-1</t>
  </si>
  <si>
    <t>NOTA DE DESPESA – ALBERIS DOS SANTOS GOMES - FOLHA 1410</t>
  </si>
  <si>
    <t>NOTA DE DESPESA – ALEX SANDRO DE SOUZA RODRIGUES - FOLHA 1411</t>
  </si>
  <si>
    <t>NOTA DE DESPESA – CARLOS EDUARDO SOUZA DE JESUS - FOLHA 1413</t>
  </si>
  <si>
    <t>NOTA DE DESPESA – CARLOS HENRIQUE FERNANDES - FOLHA 1402</t>
  </si>
  <si>
    <t>NOTA DE DESPESA – CARLOS HENRIQUE FERNANDES - FOLHA 1417</t>
  </si>
  <si>
    <t>NOTA DE DESPESA – CRISTIANO PEREIRA SOARES - FOLHA 1414</t>
  </si>
  <si>
    <t>NOTA DE DESPESA – DECIO HASHIGUCHI - FOLHA 1420</t>
  </si>
  <si>
    <t>NOTA DE DESPESA – IGOR MAIELLO MAIA - FOLHA 1419</t>
  </si>
  <si>
    <t>NOTA DE DESPESA – JOSE ATACIANO PEREIRA DOS SANTOS - FOLHA 1421</t>
  </si>
  <si>
    <t>NOTA DE DESPESA – KATHLEEN AZEVEDO TORRES - FOLHA 1407</t>
  </si>
  <si>
    <t>NOTA DE DESPESA – KAUAN RODRIGUES DO VALE - FOLHA 1415</t>
  </si>
  <si>
    <t>NOTA DE DESPESA – RAIMUNDO REGIS SILVA DOS SANTOS - FOLHA 1416</t>
  </si>
  <si>
    <t>NOTA DE DESPESA – RAIMUNDO REGIS SILVA DOS SANTOS - FOLHA 1428</t>
  </si>
  <si>
    <t>NOTA DE DESPESA – RAIMUNDO REGIS SILVA DOS SANTOS - FOLHA 1429</t>
  </si>
  <si>
    <t>NOTA DE DESPESA – ROBSON GONÇALVES PERALTA - FOLHA 1412</t>
  </si>
  <si>
    <t>NOTA DE DESPESA – TIAGO MARTINS FIGUEIREDO - FOLHA 1405</t>
  </si>
  <si>
    <t>PIS REF INNOVO ENGINEERING</t>
  </si>
  <si>
    <t>3600000615</t>
  </si>
  <si>
    <t>000024211-1</t>
  </si>
  <si>
    <t>1201780</t>
  </si>
  <si>
    <t>RIOLOG TRANSPORTES, LOCACOES EXECUT</t>
  </si>
  <si>
    <t>000312</t>
  </si>
  <si>
    <t>1148630</t>
  </si>
  <si>
    <t>ARN WORLD COMERCIO E SERVICE EIRELL</t>
  </si>
  <si>
    <t>3600000625</t>
  </si>
  <si>
    <t>000021192-4</t>
  </si>
  <si>
    <t>3600000619</t>
  </si>
  <si>
    <t>000001071-8</t>
  </si>
  <si>
    <t>3600000628</t>
  </si>
  <si>
    <t>000126</t>
  </si>
  <si>
    <t>3600000637</t>
  </si>
  <si>
    <t>000125</t>
  </si>
  <si>
    <t>3600000647</t>
  </si>
  <si>
    <t>001862</t>
  </si>
  <si>
    <t>000000536</t>
  </si>
  <si>
    <t>1204378</t>
  </si>
  <si>
    <t>CAPRINI AUTO PECAS, IMPORTACAO</t>
  </si>
  <si>
    <t>3600000638</t>
  </si>
  <si>
    <t>000077404-1</t>
  </si>
  <si>
    <t>001312025</t>
  </si>
  <si>
    <t>144022025</t>
  </si>
  <si>
    <t>IOF REF INVOICE 131 - INNOVO</t>
  </si>
  <si>
    <t>IOF REF INVOICE 144 - INNOVO</t>
  </si>
  <si>
    <t>IR REF INVOICE 131 - INNOVO</t>
  </si>
  <si>
    <t>IR REF INVOICE 144 - INNOVO</t>
  </si>
  <si>
    <t>1186353</t>
  </si>
  <si>
    <t>JOY TUBOS COMERCIAL LTDA</t>
  </si>
  <si>
    <t>3600000582</t>
  </si>
  <si>
    <t>000074366-1</t>
  </si>
  <si>
    <t>1147614</t>
  </si>
  <si>
    <t>NFX COMBUSTIVEIS MARITIMOS LTDA</t>
  </si>
  <si>
    <t>3600000655</t>
  </si>
  <si>
    <t>000010763-1</t>
  </si>
  <si>
    <t>1166972</t>
  </si>
  <si>
    <t>PETROVERA DERIVADOS DE PETROLEO LTD</t>
  </si>
  <si>
    <t>3600000580</t>
  </si>
  <si>
    <t>000244076-2</t>
  </si>
  <si>
    <t>000024235-1</t>
  </si>
  <si>
    <t>3600000009</t>
  </si>
  <si>
    <t>000024234-1</t>
  </si>
  <si>
    <t>000000638-1</t>
  </si>
  <si>
    <t>000000637-1</t>
  </si>
  <si>
    <t>000046112-1</t>
  </si>
  <si>
    <t>000031673-1</t>
  </si>
  <si>
    <t>1181467</t>
  </si>
  <si>
    <t>W.A. PHILO COMERCIO E SERVICOS</t>
  </si>
  <si>
    <t>3600000627</t>
  </si>
  <si>
    <t>001334</t>
  </si>
  <si>
    <t>ADIANTAMENTO - FOLHA DE PAGAMENTO  - COMPETENCIA: 01/2026</t>
  </si>
  <si>
    <t>1204419</t>
  </si>
  <si>
    <t>COSTAZUL ALIMENTOS LTDA</t>
  </si>
  <si>
    <t>3600000065</t>
  </si>
  <si>
    <t>000012686-1</t>
  </si>
  <si>
    <t>GUIA DE PAGAMENTO DCTFWEB REF. 12.2025</t>
  </si>
  <si>
    <t>0002</t>
  </si>
  <si>
    <t>GUIA DE RECOLHIMENTO DO FGTS (GRF) - REF 12.2025</t>
  </si>
  <si>
    <t>3600000634</t>
  </si>
  <si>
    <t>000029463-1</t>
  </si>
  <si>
    <t>000094236-1</t>
  </si>
  <si>
    <t>000024249-1</t>
  </si>
  <si>
    <t>3600000635</t>
  </si>
  <si>
    <t>000299582-1</t>
  </si>
  <si>
    <t>1169914</t>
  </si>
  <si>
    <t>VAI LOCAR EQUIPAMENTOS LTDA</t>
  </si>
  <si>
    <t>3600000616</t>
  </si>
  <si>
    <t>000021664</t>
  </si>
  <si>
    <t>1202819</t>
  </si>
  <si>
    <t>VITORIA CERTA COMERCIO LTDA</t>
  </si>
  <si>
    <t>3600000633</t>
  </si>
  <si>
    <t>000003514-1</t>
  </si>
  <si>
    <t>1203197</t>
  </si>
  <si>
    <t>AGUAS DO PARAIBA SA</t>
  </si>
  <si>
    <t>3500000150</t>
  </si>
  <si>
    <t>030787388</t>
  </si>
  <si>
    <t>1168808</t>
  </si>
  <si>
    <t>ARCELORMITTAL BRASIL SA</t>
  </si>
  <si>
    <t>000089489-0</t>
  </si>
  <si>
    <t>000089486-0</t>
  </si>
  <si>
    <t>000052704-1</t>
  </si>
  <si>
    <t>000024261-1</t>
  </si>
  <si>
    <t>3600000067</t>
  </si>
  <si>
    <t>000017142-1</t>
  </si>
  <si>
    <t>3600000021</t>
  </si>
  <si>
    <t>000346617-1</t>
  </si>
  <si>
    <t>3600000023</t>
  </si>
  <si>
    <t>000346743-1</t>
  </si>
  <si>
    <t>1145462</t>
  </si>
  <si>
    <t>ACESSO TOTAL COMERCIO, INTERNET</t>
  </si>
  <si>
    <t>3500000153</t>
  </si>
  <si>
    <t>000000833</t>
  </si>
  <si>
    <t>1200058</t>
  </si>
  <si>
    <t>CREACOM INFORMATICA COMERCIO E SERV</t>
  </si>
  <si>
    <t>000017126-1</t>
  </si>
  <si>
    <t>1202956</t>
  </si>
  <si>
    <t>LOADTEST DO BRASIL LOCACOES E SERVI</t>
  </si>
  <si>
    <t>000841</t>
  </si>
  <si>
    <t>3600000547</t>
  </si>
  <si>
    <t>000009263</t>
  </si>
  <si>
    <t>3600000608</t>
  </si>
  <si>
    <t>000009530</t>
  </si>
  <si>
    <t>1148195</t>
  </si>
  <si>
    <t>TECNOGERA LOC E TRANSFORM DE ENERGI</t>
  </si>
  <si>
    <t>TECNOGERA</t>
  </si>
  <si>
    <t>000046130-1</t>
  </si>
  <si>
    <t>120586740</t>
  </si>
  <si>
    <t>1185575</t>
  </si>
  <si>
    <t>ANHANGUERA COMERCIO DE FERRAMENTAS</t>
  </si>
  <si>
    <t>3600000622</t>
  </si>
  <si>
    <t>000092189-3</t>
  </si>
  <si>
    <t>000014072</t>
  </si>
  <si>
    <t>1199499</t>
  </si>
  <si>
    <t>ENGENET CONSTRUCOES EMPREENDIMENTOS</t>
  </si>
  <si>
    <t>3500000008</t>
  </si>
  <si>
    <t>000000161</t>
  </si>
  <si>
    <t>068898602</t>
  </si>
  <si>
    <t>000024260-1</t>
  </si>
  <si>
    <t>000046164-1</t>
  </si>
  <si>
    <t>009183</t>
  </si>
  <si>
    <t>1164700</t>
  </si>
  <si>
    <t>WHITE MARTINS GASES INDUSTRIAS LTDA</t>
  </si>
  <si>
    <t>3600000026</t>
  </si>
  <si>
    <t>000002503-605</t>
  </si>
  <si>
    <t>GUIA ISS RETIDO REF NF 29 - OPEN SEA - PREFEITURA MUNICIPAL DE SÃO JOÃO DA BARRA</t>
  </si>
  <si>
    <t>1164874</t>
  </si>
  <si>
    <t>PETROLEO BRASILEIRO S A PETROBRAS</t>
  </si>
  <si>
    <t>002938385-1</t>
  </si>
  <si>
    <t>ALLPARK EMPREENDIMENTOS, PARTICIPACOES E</t>
  </si>
  <si>
    <t>M07865524</t>
  </si>
  <si>
    <t>1166048</t>
  </si>
  <si>
    <t>GAMA AMIM COMERCIO DE MATERIAL DE</t>
  </si>
  <si>
    <t>000008925-1</t>
  </si>
  <si>
    <t>1201400</t>
  </si>
  <si>
    <t>JOSE RICARDO TERRA BARBOSA 01771460</t>
  </si>
  <si>
    <t>3600000097</t>
  </si>
  <si>
    <t>NOTA DE DESPESA – ALEI SINOTI MAIA - FOLHA 1422</t>
  </si>
  <si>
    <t>NOTA DE DESPESA – ALEI SINOTI MAIA - FOLHA 1426</t>
  </si>
  <si>
    <t>NOTA DE DESPESA – ALEI SINOTI MAIA - FOLHA 1440</t>
  </si>
  <si>
    <t>NOTA DE DESPESA – ALEI SINOTI MAIA - FOLHA 1447</t>
  </si>
  <si>
    <t>NOTA DE DESPESA – ANA GABRIELA ALEIXO SILVA - FOLHA 1431</t>
  </si>
  <si>
    <t>NOTA DE DESPESA – CARLOS HENRIQUE FERNANDES - FOLHA 1435</t>
  </si>
  <si>
    <t>NOTA DE DESPESA – CARLOS JOSE DE SOUZA ALVEZ - FOLHA 1418</t>
  </si>
  <si>
    <t>NOTA DE DESPESA – CLAUDIO MARLON DA HORA - FOLHA 1424</t>
  </si>
  <si>
    <t>NOTA DE DESPESA – DECIO HASHIGUCHI - FOLHA 1427</t>
  </si>
  <si>
    <t>NOTA DE DESPESA – ESTER SOUZA RESENDE - FOLHA 1449</t>
  </si>
  <si>
    <t>NOTA DE DESPESA – ESTEVAM DE OLIVEIRA AZEREDO - FOLHA 1430</t>
  </si>
  <si>
    <t>NOTA DE DESPESA – FABRICIO SILVA ROSA - FOLHA 1441</t>
  </si>
  <si>
    <t>NOTA DE DESPESA – JEFFERSON MACHADO MONTEIRO - FOLHA 1434</t>
  </si>
  <si>
    <t>NOTA DE DESPESA – JOAO VITOR PENA DOS SANTOS - FOLHA 1432</t>
  </si>
  <si>
    <t>NOTA DE DESPESA – JOSE NATALICIO MARTINS SANTOS - FOLHA 1404</t>
  </si>
  <si>
    <t>NOTA DE DESPESA – LEONCIO DA SILVA PONTES NETO - FOLHA 1425</t>
  </si>
  <si>
    <t>NOTA DE DESPESA – LUIZ FAGNER DA COSTA BARRETO - FOLHA 1437</t>
  </si>
  <si>
    <t>NOTA DE DESPESA – PAULO PAQUIELI GOMES FERREIRA - FOLHA 1438</t>
  </si>
  <si>
    <t>NOTA DE DESPESA – PAULO VITOR PENA ANDRADE DURAO - FOLHA 1448</t>
  </si>
  <si>
    <t>NOTA DE DESPESA – RAIMUNDO REGIS SILVA DOS SANTOS - FOLHA 1453</t>
  </si>
  <si>
    <t>NOTA DE DESPESA – ROBERTO MOURA DO NASCIMENTO - FOLHA 1423</t>
  </si>
  <si>
    <t>NOTA DE DESPESA – SERGIO AUGUSTO CUNHA DE ABREU E LIMA - FOLHA 1433</t>
  </si>
  <si>
    <t>NOTA DE DESPESA – THIAGO NICOLINE  GULLO MEGE - FOLHA 1451</t>
  </si>
  <si>
    <t>002940084-1</t>
  </si>
  <si>
    <t>H. L. EQUIPAMENTOS E PARAFUSOS</t>
  </si>
  <si>
    <t>0004</t>
  </si>
  <si>
    <t>0003</t>
  </si>
  <si>
    <t>ALELO INSTITUICAO DE PAGAMENTO SA</t>
  </si>
  <si>
    <t>59752982 E 59752986</t>
  </si>
  <si>
    <t>000181</t>
  </si>
  <si>
    <t>000183</t>
  </si>
  <si>
    <t>3600000063</t>
  </si>
  <si>
    <t>000184</t>
  </si>
  <si>
    <t>3600000064</t>
  </si>
  <si>
    <t>000185</t>
  </si>
  <si>
    <t>000182</t>
  </si>
  <si>
    <t>1204178</t>
  </si>
  <si>
    <t>FRIGELAR COMERCIO E INDUSTRIA LTDA</t>
  </si>
  <si>
    <t>000177254-5</t>
  </si>
  <si>
    <t>IOF REF APOLICE 340/0000150532 - TOKIO MARINE</t>
  </si>
  <si>
    <t>1202693</t>
  </si>
  <si>
    <t>MARCIO M RANGEL DEDETIZACAO</t>
  </si>
  <si>
    <t>012917</t>
  </si>
  <si>
    <t>991</t>
  </si>
  <si>
    <t>Parcelamento Nº 0211000120018198413</t>
  </si>
  <si>
    <t>7100000025</t>
  </si>
  <si>
    <t>1001</t>
  </si>
  <si>
    <t>Parcelamento Nº 0211000120038312471</t>
  </si>
  <si>
    <t>7100000027</t>
  </si>
  <si>
    <t>994</t>
  </si>
  <si>
    <t>Parcelamento Nº 0211000120038810257</t>
  </si>
  <si>
    <t>7100000026</t>
  </si>
  <si>
    <t>SEGURO DE VIDA - TOKIO MARINE SEGURADORA</t>
  </si>
  <si>
    <t>6800000000</t>
  </si>
  <si>
    <t>000150532</t>
  </si>
  <si>
    <t>AB</t>
  </si>
  <si>
    <t>1164609</t>
  </si>
  <si>
    <t>000005177</t>
  </si>
  <si>
    <t>002942008-1</t>
  </si>
  <si>
    <t>3600000130</t>
  </si>
  <si>
    <t>002942044-1</t>
  </si>
  <si>
    <t>1145519</t>
  </si>
  <si>
    <t>MINISTERIO DA FAZENDA</t>
  </si>
  <si>
    <t>000032419</t>
  </si>
  <si>
    <t>3600000648</t>
  </si>
  <si>
    <t>001865</t>
  </si>
  <si>
    <t>3700000109</t>
  </si>
  <si>
    <t>KM</t>
  </si>
  <si>
    <t>3600000076</t>
  </si>
  <si>
    <t>005634</t>
  </si>
  <si>
    <t>005613</t>
  </si>
  <si>
    <t>1194788</t>
  </si>
  <si>
    <t>WGL SOLUCOES EM TECNOLOGIAS</t>
  </si>
  <si>
    <t>3600000606</t>
  </si>
  <si>
    <t>000000019</t>
  </si>
  <si>
    <t>000844</t>
  </si>
  <si>
    <t>3600000069</t>
  </si>
  <si>
    <t>000195</t>
  </si>
  <si>
    <t>3600000115</t>
  </si>
  <si>
    <t>000012959-1</t>
  </si>
  <si>
    <t>3600000116</t>
  </si>
  <si>
    <t>000012958-1</t>
  </si>
  <si>
    <t>1148710</t>
  </si>
  <si>
    <t>TRIBUNAL DE JUSTICA DO ESTADO</t>
  </si>
  <si>
    <t>3600000087</t>
  </si>
  <si>
    <t>002225</t>
  </si>
  <si>
    <t>000147073</t>
  </si>
  <si>
    <t>ADIANTAMENTO - PRICILA DE SOUZA PEREIRA - 03.02.2026</t>
  </si>
  <si>
    <t>NOTA DE DESPESA – ALEI SINOTI MAIA - FOLHA 1460</t>
  </si>
  <si>
    <t>NOTA DE DESPESA – ANA GABRIELA ALEIXO SILVA - FOLHA 1455</t>
  </si>
  <si>
    <t>NOTA DE DESPESA – CREBSON FERNANDO DE SOUZA ALVES - FOLHA 1445</t>
  </si>
  <si>
    <t>NOTA DE DESPESA – CRISTIANO PEREIRA SOARES - FOLHA 1456</t>
  </si>
  <si>
    <t>NOTA DE DESPESA – DECIO HASHIGUCHI - FOLHA 1459</t>
  </si>
  <si>
    <t>NOTA DE DESPESA – EDSON CRUZ DA SILVA - FOLHA 1452</t>
  </si>
  <si>
    <t>NOTA DE DESPESA – LEONCIO DA SILVA PONTES NETO - FOLHA 1444</t>
  </si>
  <si>
    <t>NOTA DE DESPESA – MARCOS PAULO DE OLIVEIRA - FOLHA 1454</t>
  </si>
  <si>
    <t>NOTA DE DESPESA – MAXIMIANO DOS SANTOS - FOLHA 1439</t>
  </si>
  <si>
    <t>NOTA DE DESPESA – PEDRO GIOVANI MIRANDA PENA NETO - FOLHA 1458</t>
  </si>
  <si>
    <t>NOTA DE DESPESA – RICARDO SOUZA - FOLHA 1442</t>
  </si>
  <si>
    <t>3600000128</t>
  </si>
  <si>
    <t>002942790-1</t>
  </si>
  <si>
    <t>3600000129</t>
  </si>
  <si>
    <t>002942795-1</t>
  </si>
  <si>
    <t>000004681-1</t>
  </si>
  <si>
    <t>000024320-1</t>
  </si>
  <si>
    <t>3500000018</t>
  </si>
  <si>
    <t>000000162</t>
  </si>
  <si>
    <t>000077734-1</t>
  </si>
  <si>
    <t>1147514</t>
  </si>
  <si>
    <t>WEST GROUP TREINAMENTOS DO BRASIL L</t>
  </si>
  <si>
    <t>3600000029</t>
  </si>
  <si>
    <t>059309</t>
  </si>
  <si>
    <t>3600000573</t>
  </si>
  <si>
    <t>000001314-1</t>
  </si>
  <si>
    <t>002943244-1</t>
  </si>
  <si>
    <t>002943260-1</t>
  </si>
  <si>
    <t>002943269-1</t>
  </si>
  <si>
    <t>3600000131</t>
  </si>
  <si>
    <t>005635</t>
  </si>
  <si>
    <t>1165103</t>
  </si>
  <si>
    <t>MUNICIPIO DE RIO DE JANEIRO</t>
  </si>
  <si>
    <t>189598816</t>
  </si>
  <si>
    <t>000024351-1</t>
  </si>
  <si>
    <t>3700000094</t>
  </si>
  <si>
    <t>89486</t>
  </si>
  <si>
    <t>3700000095</t>
  </si>
  <si>
    <t>89489</t>
  </si>
  <si>
    <t>000314</t>
  </si>
  <si>
    <t>FOLHA DE PAGAMENTO  - COMPETENCIA: 01/2026</t>
  </si>
  <si>
    <t>RPA 42 - LUCIANA DE OLIVEIRA RIBEIRO</t>
  </si>
  <si>
    <t>CC</t>
  </si>
  <si>
    <t>Setor</t>
  </si>
  <si>
    <t>Data da Emissão NF</t>
  </si>
  <si>
    <t>Valor Bruto</t>
  </si>
  <si>
    <t>Último Dia Mês</t>
  </si>
  <si>
    <t>Semana/Ano</t>
  </si>
  <si>
    <t>Data do Pagamento</t>
  </si>
  <si>
    <t>Valor Líquido</t>
  </si>
  <si>
    <t>Modalidade</t>
  </si>
  <si>
    <t>Status</t>
  </si>
  <si>
    <t>SAP</t>
  </si>
  <si>
    <t>PREFEITURA DE SALVADOR - ISS Retido 12/25</t>
  </si>
  <si>
    <t>2/2026</t>
  </si>
  <si>
    <t>BOLETO</t>
  </si>
  <si>
    <t>PAGO</t>
  </si>
  <si>
    <t>OK</t>
  </si>
  <si>
    <t>Folha Líquido</t>
  </si>
  <si>
    <t>Fopag 12/25</t>
  </si>
  <si>
    <t>Líquido Folha - 12/25</t>
  </si>
  <si>
    <t>Folha de Pagamento</t>
  </si>
  <si>
    <t>Reembolso</t>
  </si>
  <si>
    <t>RD Pedro 21</t>
  </si>
  <si>
    <t>Pedro Paulo Galdino Sá</t>
  </si>
  <si>
    <t>PIX</t>
  </si>
  <si>
    <t>RD 05 Luiz Henrique</t>
  </si>
  <si>
    <t>Luiz Henrique dos Anjos</t>
  </si>
  <si>
    <t>Ok</t>
  </si>
  <si>
    <t>RD 01 Mary Elly</t>
  </si>
  <si>
    <t>Mary Elly dos Santos Rodrigues</t>
  </si>
  <si>
    <t>Viagens</t>
  </si>
  <si>
    <t>MAAC TRAVEL Dez/25 - Viagens  3800024696</t>
  </si>
  <si>
    <t>RH</t>
  </si>
  <si>
    <t>Solides Tecnologia S/A - 01/26 - Pedido: 3800023368</t>
  </si>
  <si>
    <t>RD 10 Igor</t>
  </si>
  <si>
    <t>Igor Augusto Alves V. Bezerra</t>
  </si>
  <si>
    <t>Projetos</t>
  </si>
  <si>
    <t>S Palma Faturamento direto FTD (Contrato PCE)</t>
  </si>
  <si>
    <t>Projetista PCE - Projeto Básico - Set/25 BM11</t>
  </si>
  <si>
    <t>Construção</t>
  </si>
  <si>
    <t>TOTAL PLACAS COMERCIO E SERVICOS LTDA Parc. 02</t>
  </si>
  <si>
    <t>Tarifa</t>
  </si>
  <si>
    <t>Tarifas Bancária - 01/26</t>
  </si>
  <si>
    <t>3/2026</t>
  </si>
  <si>
    <t>Débito em Conta</t>
  </si>
  <si>
    <t>KMT SOFTWARE INFORMATICA - Revisão e Readequação Fechadura Principal</t>
  </si>
  <si>
    <t>4/2026</t>
  </si>
  <si>
    <t>Internet Mundivox Dez</t>
  </si>
  <si>
    <t>Internet Mundivox Dez/25 - MVSS Serviço</t>
  </si>
  <si>
    <t>Telefonia Vivo Dez/25</t>
  </si>
  <si>
    <t xml:space="preserve">PC Link Computadores - Impressora Color M477fdw Dezembro.25 </t>
  </si>
  <si>
    <t>DCTFweb</t>
  </si>
  <si>
    <t>Previsão DCTFWEB - Comp: 12/25</t>
  </si>
  <si>
    <t>DARF</t>
  </si>
  <si>
    <t>CREA</t>
  </si>
  <si>
    <t>CREA-BA - ART Cargo e Função - Cassio</t>
  </si>
  <si>
    <t>RD Virginia 08</t>
  </si>
  <si>
    <t>Virginia Paschoaly Alves Bezerra - Baixada fim de ano (20/12/2025 a 5/01/2026)</t>
  </si>
  <si>
    <t>HPS - Rede Aérea</t>
  </si>
  <si>
    <t>Bruno Lima - Rede Aérea HPS - Nov/25- BM11</t>
  </si>
  <si>
    <t>Folha Adto</t>
  </si>
  <si>
    <t>Adto Quinzenal Folha - 01/26</t>
  </si>
  <si>
    <t>FGTS Folha - Comp: 13°</t>
  </si>
  <si>
    <t>DARF/PIX</t>
  </si>
  <si>
    <t>FGTS Folha - Comp: 12/25</t>
  </si>
  <si>
    <t>Seguros</t>
  </si>
  <si>
    <t>Tokio Marine Seguradora - Nov/25</t>
  </si>
  <si>
    <t>RD 02 Fabricio</t>
  </si>
  <si>
    <t>Fabricio Pereira da Silva -  Viagem PCE (01/10/2025 a 20/10/2025)</t>
  </si>
  <si>
    <t>Resisitividade</t>
  </si>
  <si>
    <t>TBR Projetos, Montagem e Comissionamento (THIAGO BRUNO ROSITO)</t>
  </si>
  <si>
    <t>Pis/Cofins</t>
  </si>
  <si>
    <t>Pis/Cofins - 3,00% - Medição 16</t>
  </si>
  <si>
    <t>Pis/Cofins - 0,65% - Medição 16</t>
  </si>
  <si>
    <t>Meio Ambiente</t>
  </si>
  <si>
    <t>Boleto Inema - Comboio</t>
  </si>
  <si>
    <t>5/2026</t>
  </si>
  <si>
    <t>RD Lázaro 11</t>
  </si>
  <si>
    <t>Lázaro Santos Santana</t>
  </si>
  <si>
    <t>MAAC TRAVEL Jan/26 - Viagens  3800024696</t>
  </si>
  <si>
    <t>Refeição</t>
  </si>
  <si>
    <t>Cartão Ali Alelo 02/26 - 3800024092</t>
  </si>
  <si>
    <t>Adiantamento</t>
  </si>
  <si>
    <t>Cartão REF Alelo 02/26 - 3800024092</t>
  </si>
  <si>
    <t>Cesta Básica</t>
  </si>
  <si>
    <t>Cesta Básica - Cartão Alelo 02/26 - 3800024092</t>
  </si>
  <si>
    <t>Vale Transporte</t>
  </si>
  <si>
    <t>Salvador Card - Vale Transporte - Fev/26</t>
  </si>
  <si>
    <t>Tarifas Bancária - 02/26</t>
  </si>
  <si>
    <t>6/2026</t>
  </si>
  <si>
    <t>Escritório</t>
  </si>
  <si>
    <t>PARFEL PARAFUSO FERRAGENS LTDA</t>
  </si>
  <si>
    <t>FORPEL COMERCIO E SERVIÇOS LTDA</t>
  </si>
  <si>
    <t>Valter Luis de Andrade Santos - Água Galão 28 GL</t>
  </si>
  <si>
    <t>CRS Engenharia e Construção LTDA</t>
  </si>
  <si>
    <t>RD Pedro 22</t>
  </si>
  <si>
    <t>Solides Tecnologia S/A - 02/26</t>
  </si>
  <si>
    <t xml:space="preserve">Adiantamento </t>
  </si>
  <si>
    <t>PREFEITURA DE SALVADOR - ISS Retido 01/26</t>
  </si>
  <si>
    <t>Plotter/Impressões</t>
  </si>
  <si>
    <t>G4 COMERCIO E SERVIÇOS - Pedido: 3800024788</t>
  </si>
  <si>
    <t>Colaborativo - Construtivo</t>
  </si>
  <si>
    <t>Plataforma Construtivo.com do Brasil - Jan/25</t>
  </si>
  <si>
    <t>Environ - BM05</t>
  </si>
  <si>
    <t>Projeto</t>
  </si>
  <si>
    <t>26.941.721 JOSE EDUARDO CUNHA FILHO (Andrea Garaldi) - Layout Canteiro</t>
  </si>
  <si>
    <t>Líquido Folha - 01/26</t>
  </si>
  <si>
    <t>Líquido Folha - 01/26 (1 integrante)</t>
  </si>
  <si>
    <t>Mont.moeda doc.</t>
  </si>
  <si>
    <t>Data de compensação</t>
  </si>
  <si>
    <t>Ano/Mês</t>
  </si>
  <si>
    <t>Status do documento</t>
  </si>
  <si>
    <t>Ordem</t>
  </si>
  <si>
    <t>Cód.Razão Especial</t>
  </si>
  <si>
    <t>Conta lnçto.contrap.</t>
  </si>
  <si>
    <t>10100</t>
  </si>
  <si>
    <t>003040821</t>
  </si>
  <si>
    <t>Projeto Fundações Portonave</t>
  </si>
  <si>
    <t>2026/01</t>
  </si>
  <si>
    <t>3700000001</t>
  </si>
  <si>
    <t>6813086823</t>
  </si>
  <si>
    <t>007049</t>
  </si>
  <si>
    <t>1182385</t>
  </si>
  <si>
    <t>FABIO DO CARMO GENTIL</t>
  </si>
  <si>
    <t>3700000003</t>
  </si>
  <si>
    <t>6221003479</t>
  </si>
  <si>
    <t>025930</t>
  </si>
  <si>
    <t>1178863</t>
  </si>
  <si>
    <t>LEAN TECNOLOGIA E ENGENHARIA LTDA</t>
  </si>
  <si>
    <t>3700000004</t>
  </si>
  <si>
    <t>6221003492</t>
  </si>
  <si>
    <t>449790384</t>
  </si>
  <si>
    <t>3700000002</t>
  </si>
  <si>
    <t>6262003331</t>
  </si>
  <si>
    <t>819131</t>
  </si>
  <si>
    <t>1171714</t>
  </si>
  <si>
    <t>UNIMED LITORAL COOPERATIVA</t>
  </si>
  <si>
    <t>3700000005</t>
  </si>
  <si>
    <t>6370104514</t>
  </si>
  <si>
    <t>819132</t>
  </si>
  <si>
    <t>DARF INSS IR 12 2025</t>
  </si>
  <si>
    <t xml:space="preserve">FGTS  </t>
  </si>
  <si>
    <t>000396</t>
  </si>
  <si>
    <t>1166591</t>
  </si>
  <si>
    <t>SGA SEGURANCA E MEDICINA DO</t>
  </si>
  <si>
    <t>3700000006</t>
  </si>
  <si>
    <t>6221003461</t>
  </si>
  <si>
    <t>SHARE LOGISTICS LTDA</t>
  </si>
  <si>
    <t>008099</t>
  </si>
  <si>
    <t>1149330</t>
  </si>
  <si>
    <t>SCH IMPRESSAO DE DOCUMENTO LTDA ME</t>
  </si>
  <si>
    <t>3700000007</t>
  </si>
  <si>
    <t>ADRIANE BRUTTI</t>
  </si>
  <si>
    <t>REEMBOLSO DE DESPESAS</t>
  </si>
  <si>
    <t>ALEO</t>
  </si>
  <si>
    <t>EZEQUIEL CURTY</t>
  </si>
  <si>
    <t>JOAQUIM ROBERTO DE CARVAL</t>
  </si>
  <si>
    <t>JOSE JOAO CORREIA</t>
  </si>
  <si>
    <t>KARINE DRUMOND REIS</t>
  </si>
  <si>
    <t>PAULO RICARDO DOS SANTOS</t>
  </si>
  <si>
    <t>TOKIO MARINE SEGURADORA S A</t>
  </si>
  <si>
    <t>VANDICK COSTA SANTOS</t>
  </si>
  <si>
    <t>000959</t>
  </si>
  <si>
    <t>3700000013</t>
  </si>
  <si>
    <t>100000215</t>
  </si>
  <si>
    <t>1201936</t>
  </si>
  <si>
    <t>COMPANHIA DE SEGUROS ALIANCA DA BAH</t>
  </si>
  <si>
    <t>2025/10</t>
  </si>
  <si>
    <t>3700000012</t>
  </si>
  <si>
    <t>2810000196</t>
  </si>
  <si>
    <t>PARC SEGURO10216</t>
  </si>
  <si>
    <t>PARC SEGURO 10216</t>
  </si>
  <si>
    <t>7100000029</t>
  </si>
  <si>
    <t>PARCELAMENTO 004</t>
  </si>
  <si>
    <t>1008</t>
  </si>
  <si>
    <t>Parcelamento  021100012004241241425</t>
  </si>
  <si>
    <t>2025/04</t>
  </si>
  <si>
    <t>3700000010</t>
  </si>
  <si>
    <t>PARC FEDEDERAL</t>
  </si>
  <si>
    <t>1016</t>
  </si>
  <si>
    <t>Parcelamento 021100012006415757125-</t>
  </si>
  <si>
    <t>PARC IMPOSTOS FEDERAIS</t>
  </si>
  <si>
    <t>2025/06</t>
  </si>
  <si>
    <t>3700000009</t>
  </si>
  <si>
    <t>PARC FEDERAL</t>
  </si>
  <si>
    <t>2025/08</t>
  </si>
  <si>
    <t>3700000008</t>
  </si>
  <si>
    <t>7100000046</t>
  </si>
  <si>
    <t>PARCELAMENTO FED</t>
  </si>
  <si>
    <t>1010</t>
  </si>
  <si>
    <t>Parcelamento Nº 0211000120050587570</t>
  </si>
  <si>
    <t>3700000011</t>
  </si>
  <si>
    <t>026411</t>
  </si>
  <si>
    <t>2026/02</t>
  </si>
  <si>
    <t>026417</t>
  </si>
  <si>
    <t>THIAGO SANTOS PINHEIRO MOREIRA</t>
  </si>
  <si>
    <t>000086012</t>
  </si>
  <si>
    <t>1193713</t>
  </si>
  <si>
    <t>EDIFICIO BENEDITO LAPIN</t>
  </si>
  <si>
    <t>Diretoria</t>
  </si>
  <si>
    <t>2025/12</t>
  </si>
  <si>
    <t>6268013520</t>
  </si>
  <si>
    <t>FABIANA PATRICIA PEREIRA MIRANDA</t>
  </si>
  <si>
    <t>PAGTO DESP FABIANA</t>
  </si>
  <si>
    <t>1194058</t>
  </si>
  <si>
    <t>ANA MARIA NORIEGA PETRILLI</t>
  </si>
  <si>
    <t>20012</t>
  </si>
  <si>
    <t>Comercial</t>
  </si>
  <si>
    <t>6261003090</t>
  </si>
  <si>
    <t>1193356</t>
  </si>
  <si>
    <t>CLAUDIO LUIZ MAIA PETRILLI</t>
  </si>
  <si>
    <t>345035640</t>
  </si>
  <si>
    <t>MEBR CONSTRUÇÕES, CONSULT. PART. S.A.</t>
  </si>
  <si>
    <t>6241003010</t>
  </si>
  <si>
    <t>INSS   IR</t>
  </si>
  <si>
    <t>3900000001</t>
  </si>
  <si>
    <t>PAGTO BONSUCESSO</t>
  </si>
  <si>
    <t>1150198</t>
  </si>
  <si>
    <t>BONSUCESSO PARTICIPACOES SOCIETARIA</t>
  </si>
  <si>
    <t>A</t>
  </si>
  <si>
    <t>1290400970</t>
  </si>
  <si>
    <t>1205232</t>
  </si>
  <si>
    <t>EMBAIXADA DA REPUBLICA DOMINICANA</t>
  </si>
  <si>
    <t>6882096882</t>
  </si>
  <si>
    <t>SOLUTI</t>
  </si>
  <si>
    <t>TX CERTIFICADO DIG</t>
  </si>
  <si>
    <t>Numero CTP</t>
  </si>
  <si>
    <t>DP</t>
  </si>
  <si>
    <t>3410</t>
  </si>
  <si>
    <t>01948</t>
  </si>
  <si>
    <t>INSS</t>
  </si>
  <si>
    <t>10242</t>
  </si>
  <si>
    <t>PARCELAMENTO RF</t>
  </si>
  <si>
    <t>17.164.435/0001-74</t>
  </si>
  <si>
    <t>333344488</t>
  </si>
  <si>
    <t>030012026</t>
  </si>
  <si>
    <t>21520</t>
  </si>
  <si>
    <t>MUNICIPIO DE MACAE</t>
  </si>
  <si>
    <t>PA -MUNICIPIO DE MACAE</t>
  </si>
  <si>
    <t>DUAS GUIAS TFL AGUARDA APROVACAO</t>
  </si>
  <si>
    <t>29.115.474/0001-60</t>
  </si>
  <si>
    <t>22552</t>
  </si>
  <si>
    <t>NOTRE DAME INTERMEDI</t>
  </si>
  <si>
    <t>PA -NOTRE DAME INTERMEDIC</t>
  </si>
  <si>
    <t>44.649.812/0001-38</t>
  </si>
  <si>
    <t>01949</t>
  </si>
  <si>
    <t>RECEITA FEDERAL</t>
  </si>
  <si>
    <t>PA -RECEITA FEDERAL</t>
  </si>
  <si>
    <t>GUIA QUE FALTA O LEVINDO INTEGRAR NO SISTEMA</t>
  </si>
  <si>
    <t>.</t>
  </si>
  <si>
    <t>3411</t>
  </si>
  <si>
    <t>23222</t>
  </si>
  <si>
    <t>SOLUTI - SOLUCOES EM</t>
  </si>
  <si>
    <t>-SOLUTI - SOLUCOES EM</t>
  </si>
  <si>
    <t>09.461.647/0024-81</t>
  </si>
  <si>
    <t>Empresa</t>
  </si>
  <si>
    <t>Data</t>
  </si>
  <si>
    <t>Tipo</t>
  </si>
  <si>
    <t>Valor</t>
  </si>
  <si>
    <t>Fornecedor / Cliente</t>
  </si>
  <si>
    <t>Centro de custo</t>
  </si>
  <si>
    <t>Mota Engil Brasil</t>
  </si>
  <si>
    <t>Macaé</t>
  </si>
  <si>
    <t>Rótulos de Linha</t>
  </si>
  <si>
    <t>Total Geral</t>
  </si>
  <si>
    <t>Soma de Montante em moeda interna</t>
  </si>
  <si>
    <t>Rótulos de Coluna</t>
  </si>
  <si>
    <t>Soma de Valor</t>
  </si>
  <si>
    <t>Total estimado</t>
  </si>
  <si>
    <t>01/03/2026 até 08/03/2026</t>
  </si>
  <si>
    <t>09/03/2026 até 15/03/2026</t>
  </si>
  <si>
    <t>16/03/2026 até 22/03/2026</t>
  </si>
  <si>
    <t>23/03/2026 até 31/03/2026</t>
  </si>
  <si>
    <t>01/04/2026 até 05/04/2026</t>
  </si>
  <si>
    <t>06/04/2026 até 12/04/2026</t>
  </si>
  <si>
    <t>13/04/2026 até 19/04/2026</t>
  </si>
  <si>
    <t>20/04/2026 até 26/04/2026</t>
  </si>
  <si>
    <t>27/04/2026 até 30/04/2026</t>
  </si>
  <si>
    <t>Mês</t>
  </si>
  <si>
    <t>Outros Custos</t>
  </si>
  <si>
    <t>Top 10 Pagamento de Fornecedor</t>
  </si>
  <si>
    <t>Tipo de Pagamento/Recebimento por empresa</t>
  </si>
  <si>
    <t>Tipo de custo por Centro de Custo Mota engil Brasil</t>
  </si>
  <si>
    <t>Tipo de custo por Centro de Custo Macaé</t>
  </si>
  <si>
    <t>Soma de Saldo do titulo</t>
  </si>
  <si>
    <t>Conferir SAP</t>
  </si>
  <si>
    <t>Faglb03</t>
  </si>
  <si>
    <t>Transação</t>
  </si>
  <si>
    <t>Conferir Protheus</t>
  </si>
  <si>
    <t>Conferir com consorciada</t>
  </si>
  <si>
    <t>Delta</t>
  </si>
  <si>
    <t>Conferir SAP extrato</t>
  </si>
  <si>
    <t>10256</t>
  </si>
  <si>
    <t>10251</t>
  </si>
  <si>
    <t>10259</t>
  </si>
  <si>
    <t>10241</t>
  </si>
  <si>
    <t>10232</t>
  </si>
  <si>
    <t>10234</t>
  </si>
  <si>
    <t>NEW DEMAG</t>
  </si>
  <si>
    <t>PA NEW DEMAG</t>
  </si>
  <si>
    <t>NOVO VALE - ESPORÁDICO</t>
  </si>
  <si>
    <t>RIO CARD - CANCELAMENTO</t>
  </si>
  <si>
    <t xml:space="preserve">FOLHA </t>
  </si>
  <si>
    <t>000020111</t>
  </si>
  <si>
    <t>PROCESSO MADSON ARAUJO</t>
  </si>
  <si>
    <t>132602024</t>
  </si>
  <si>
    <t>000025556</t>
  </si>
  <si>
    <t>RESCISAO - 16187072864 -</t>
  </si>
  <si>
    <t>NFS   000000044 - 25.453.</t>
  </si>
  <si>
    <t>000038829</t>
  </si>
  <si>
    <t>01978</t>
  </si>
  <si>
    <t>ALUMAQ LOCACAO E COM</t>
  </si>
  <si>
    <t>RE    000038829 - ALUMAQ</t>
  </si>
  <si>
    <t>46.991.618/0003-23</t>
  </si>
  <si>
    <t>000001790</t>
  </si>
  <si>
    <t>03151</t>
  </si>
  <si>
    <t>BETA SUPRIMENTOS IND</t>
  </si>
  <si>
    <t>SPED  000001790 - BETA SU</t>
  </si>
  <si>
    <t>35.553.201/0004-43</t>
  </si>
  <si>
    <t>NFS   000000003 - BID SER</t>
  </si>
  <si>
    <t>000000105</t>
  </si>
  <si>
    <t>SPED  000000105 - CONNECT</t>
  </si>
  <si>
    <t>000000106</t>
  </si>
  <si>
    <t>SPED  000000106 - CONNECT</t>
  </si>
  <si>
    <t>000000107</t>
  </si>
  <si>
    <t>SPED  000000107 - CONNECT</t>
  </si>
  <si>
    <t>000001366</t>
  </si>
  <si>
    <t>SPED  000001366 - DOMINUS</t>
  </si>
  <si>
    <t>000005939</t>
  </si>
  <si>
    <t>NFS   000005939 - D-SAAS</t>
  </si>
  <si>
    <t>000133192</t>
  </si>
  <si>
    <t>SPED  000133192 - EDFER C</t>
  </si>
  <si>
    <t>000084081</t>
  </si>
  <si>
    <t>CTE   000084081 - EXPRESS</t>
  </si>
  <si>
    <t>000074611</t>
  </si>
  <si>
    <t>SPED  000074611 - FLOW LA</t>
  </si>
  <si>
    <t>000074613</t>
  </si>
  <si>
    <t>SPED  000074613 - FLOW LA</t>
  </si>
  <si>
    <t>000012980</t>
  </si>
  <si>
    <t>CTE   000012980 - FLP TRA</t>
  </si>
  <si>
    <t>000012981</t>
  </si>
  <si>
    <t>CTE   000012981 - FLP TRA</t>
  </si>
  <si>
    <t>000012982</t>
  </si>
  <si>
    <t>CTE   000012982 - FLP TRA</t>
  </si>
  <si>
    <t>000012989</t>
  </si>
  <si>
    <t>CTE   000012989 - FLP TRA</t>
  </si>
  <si>
    <t>000012990</t>
  </si>
  <si>
    <t>CTE   000012990 - FLP TRA</t>
  </si>
  <si>
    <t>000002652</t>
  </si>
  <si>
    <t>SPED  000002652 - FOS VAR</t>
  </si>
  <si>
    <t>000002653</t>
  </si>
  <si>
    <t>SPED  000002653 - FOS VAR</t>
  </si>
  <si>
    <t>000002654</t>
  </si>
  <si>
    <t>SPED  000002654 - FOS VAR</t>
  </si>
  <si>
    <t>000002655</t>
  </si>
  <si>
    <t>SPED  000002655 - FOS VAR</t>
  </si>
  <si>
    <t>000002656</t>
  </si>
  <si>
    <t>SPED  000002656 - FOS VAR</t>
  </si>
  <si>
    <t>000002657</t>
  </si>
  <si>
    <t>SPED  000002657 - FOS VAR</t>
  </si>
  <si>
    <t>03161</t>
  </si>
  <si>
    <t>FOURCABLE COMERCIAL</t>
  </si>
  <si>
    <t>SPED  000000021 - FOURCAB</t>
  </si>
  <si>
    <t>29.294.186/0002-00</t>
  </si>
  <si>
    <t>000213172</t>
  </si>
  <si>
    <t>SPED  000213172 - H.C.I.</t>
  </si>
  <si>
    <t>000001005</t>
  </si>
  <si>
    <t>NFS   000001005 - HADDAD</t>
  </si>
  <si>
    <t>000001006</t>
  </si>
  <si>
    <t>NFS   000001006 - HADDAD</t>
  </si>
  <si>
    <t>000001069</t>
  </si>
  <si>
    <t>RE    000001069 - HADDAD</t>
  </si>
  <si>
    <t>000001070</t>
  </si>
  <si>
    <t>RE    000001070 - HADDAD</t>
  </si>
  <si>
    <t>000024658</t>
  </si>
  <si>
    <t>SPED  000024658 - IBAM IN</t>
  </si>
  <si>
    <t>000024659</t>
  </si>
  <si>
    <t>SPED  000024659 - IBAM IN</t>
  </si>
  <si>
    <t>02344</t>
  </si>
  <si>
    <t>IMI - INSTITUTO DE M</t>
  </si>
  <si>
    <t>NFS   000000008 - IMI - I</t>
  </si>
  <si>
    <t>01.808.942/0001-63</t>
  </si>
  <si>
    <t>NFS   000000009 - IMI - I</t>
  </si>
  <si>
    <t>000000203</t>
  </si>
  <si>
    <t>SPED  000000203 - JGONCAL</t>
  </si>
  <si>
    <t>000000204</t>
  </si>
  <si>
    <t>SPED  000000204 - JGONCAL</t>
  </si>
  <si>
    <t>000000205</t>
  </si>
  <si>
    <t>SPED  000000205 - JGONCAL</t>
  </si>
  <si>
    <t>000000206</t>
  </si>
  <si>
    <t>SPED  000000206 - JGONCAL</t>
  </si>
  <si>
    <t>000000207</t>
  </si>
  <si>
    <t>SPED  000000207 - JGONCAL</t>
  </si>
  <si>
    <t>000019649</t>
  </si>
  <si>
    <t>SPED  000019649 - JJ SOLD</t>
  </si>
  <si>
    <t>000019650</t>
  </si>
  <si>
    <t>SPED  000019650 - JJ SOLD</t>
  </si>
  <si>
    <t>000019680</t>
  </si>
  <si>
    <t>SPED  000019680 - JJ SOLD</t>
  </si>
  <si>
    <t>000098202</t>
  </si>
  <si>
    <t>SPED  000098202 - JOTUN B</t>
  </si>
  <si>
    <t>000098253</t>
  </si>
  <si>
    <t>SPED  000098253 - JOTUN B</t>
  </si>
  <si>
    <t>000098254</t>
  </si>
  <si>
    <t>SPED  000098254 - JOTUN B</t>
  </si>
  <si>
    <t>000002704</t>
  </si>
  <si>
    <t>02546</t>
  </si>
  <si>
    <t>LATINA 11 VALVULA CO</t>
  </si>
  <si>
    <t>SPED  000002704 - LATINA</t>
  </si>
  <si>
    <t>61.851.358/0001-12</t>
  </si>
  <si>
    <t>000012399</t>
  </si>
  <si>
    <t>SPED  000012399 - LAXMY P</t>
  </si>
  <si>
    <t>000031543</t>
  </si>
  <si>
    <t>SPED  000031543 - MARSHOR</t>
  </si>
  <si>
    <t>000046875</t>
  </si>
  <si>
    <t>SPED  000046875 - METALLI</t>
  </si>
  <si>
    <t>000046876</t>
  </si>
  <si>
    <t>SPED  000046876 - METALLI</t>
  </si>
  <si>
    <t>000046877</t>
  </si>
  <si>
    <t>SPED  000046877 - METALLI</t>
  </si>
  <si>
    <t>000000065</t>
  </si>
  <si>
    <t>SPED  000000065 - MS REFE</t>
  </si>
  <si>
    <t>000001510</t>
  </si>
  <si>
    <t>SPED  000001510 - NGR SOL</t>
  </si>
  <si>
    <t>SPED  000000105 - OFFSEA</t>
  </si>
  <si>
    <t>SPED  000000106 - OFFSEA</t>
  </si>
  <si>
    <t>000017699</t>
  </si>
  <si>
    <t>SPED  000017699 - OTICAS</t>
  </si>
  <si>
    <t>000888130</t>
  </si>
  <si>
    <t>SPED  000888130 - PARAFUS</t>
  </si>
  <si>
    <t>000097129</t>
  </si>
  <si>
    <t>SPED  000097129 - R SIMIO</t>
  </si>
  <si>
    <t>000097132</t>
  </si>
  <si>
    <t>SPED  000097132 - R SIMIO</t>
  </si>
  <si>
    <t>000097133</t>
  </si>
  <si>
    <t>SPED  000097133 - R SIMIO</t>
  </si>
  <si>
    <t>000004672</t>
  </si>
  <si>
    <t>SPED  000004672 - RAVAN R</t>
  </si>
  <si>
    <t>000010027</t>
  </si>
  <si>
    <t>SPED  000010027 - JH INDU</t>
  </si>
  <si>
    <t>000010028</t>
  </si>
  <si>
    <t>SPED  000010028 - JH INDU</t>
  </si>
  <si>
    <t>000010029</t>
  </si>
  <si>
    <t>SPED  000010029 - JH INDU</t>
  </si>
  <si>
    <t>NFS   000000020 - EGSA TE</t>
  </si>
  <si>
    <t>000735670</t>
  </si>
  <si>
    <t>CTE   000735670 - RODOVIA</t>
  </si>
  <si>
    <t>19.451.038/0043-68</t>
  </si>
  <si>
    <t>000050669</t>
  </si>
  <si>
    <t>RE    000050669 - SISCOM</t>
  </si>
  <si>
    <t>000002739</t>
  </si>
  <si>
    <t>RE    000002739 - SLTK MA</t>
  </si>
  <si>
    <t>RE    000002740 - SLTK MA</t>
  </si>
  <si>
    <t>000072439</t>
  </si>
  <si>
    <t>RE    000072439 - SOLDALI</t>
  </si>
  <si>
    <t>03007</t>
  </si>
  <si>
    <t>SPEEDTORC</t>
  </si>
  <si>
    <t>NFS   000000004 - SPEEDTO</t>
  </si>
  <si>
    <t>08.605.039/0001-44</t>
  </si>
  <si>
    <t>000002434</t>
  </si>
  <si>
    <t>02346</t>
  </si>
  <si>
    <t>TRIBST INSPECOES TRE</t>
  </si>
  <si>
    <t>NFS   000002434 - TRIBST</t>
  </si>
  <si>
    <t>19.758.883/0001-21</t>
  </si>
  <si>
    <t>181940527</t>
  </si>
  <si>
    <t>RE    181940527 - SECRETA</t>
  </si>
  <si>
    <t>000025544</t>
  </si>
  <si>
    <t>000025565</t>
  </si>
  <si>
    <t>000025566</t>
  </si>
  <si>
    <t>000025567</t>
  </si>
  <si>
    <t>000025568</t>
  </si>
  <si>
    <t>000033139</t>
  </si>
  <si>
    <t>SPED  000033139 - ACIPLAS</t>
  </si>
  <si>
    <t>000033140</t>
  </si>
  <si>
    <t>SPED  000033140 - ACIPLAS</t>
  </si>
  <si>
    <t>000000029</t>
  </si>
  <si>
    <t>SPED  000000029 - JOVI BA</t>
  </si>
  <si>
    <t>000748631</t>
  </si>
  <si>
    <t>SPED  000748631 - CENCI E</t>
  </si>
  <si>
    <t>000001151</t>
  </si>
  <si>
    <t>RE    000001151 - CONTINE</t>
  </si>
  <si>
    <t>000012952</t>
  </si>
  <si>
    <t>CTE   000012952 - FLP TRA</t>
  </si>
  <si>
    <t>000012953</t>
  </si>
  <si>
    <t>CTE   000012953 - FLP TRA</t>
  </si>
  <si>
    <t>000012956</t>
  </si>
  <si>
    <t>CTE   000012956 - FLP TRA</t>
  </si>
  <si>
    <t>000012957</t>
  </si>
  <si>
    <t>CTE   000012957 - FLP TRA</t>
  </si>
  <si>
    <t>000002986</t>
  </si>
  <si>
    <t>02810</t>
  </si>
  <si>
    <t>HICO COMERCIO E SERV</t>
  </si>
  <si>
    <t>SPED  000002986 - HICO CO</t>
  </si>
  <si>
    <t>33.764.081/0001-55</t>
  </si>
  <si>
    <t>000001769</t>
  </si>
  <si>
    <t>NFS   000001769 - VELA SO</t>
  </si>
  <si>
    <t>000031577</t>
  </si>
  <si>
    <t>SPED  000031577 - MARSHOR</t>
  </si>
  <si>
    <t>000031578</t>
  </si>
  <si>
    <t>SPED  000031578 - MARSHOR</t>
  </si>
  <si>
    <t>000031579</t>
  </si>
  <si>
    <t>SPED  000031579 - MARSHOR</t>
  </si>
  <si>
    <t>000102000</t>
  </si>
  <si>
    <t>RE    000102000 - SMART T</t>
  </si>
  <si>
    <t>000102001</t>
  </si>
  <si>
    <t>RE    000102001 - SMART T</t>
  </si>
  <si>
    <t>000102002</t>
  </si>
  <si>
    <t>RE    000102002 - SMART T</t>
  </si>
  <si>
    <t>000000158</t>
  </si>
  <si>
    <t>RE    000000158 - TRES GE</t>
  </si>
  <si>
    <t>000002633</t>
  </si>
  <si>
    <t>SPED  000002633 - P M CER</t>
  </si>
  <si>
    <t>SPED  000001811 - DILMA D</t>
  </si>
  <si>
    <t>000001812</t>
  </si>
  <si>
    <t>SPED  000001812 - DILMA D</t>
  </si>
  <si>
    <t>000001813</t>
  </si>
  <si>
    <t>SPED  000001813 - DILMA D</t>
  </si>
  <si>
    <t>000074782</t>
  </si>
  <si>
    <t>SPED  000074782 - FLOW LA</t>
  </si>
  <si>
    <t>000212222</t>
  </si>
  <si>
    <t>SPED  000212222 - H.C.I.</t>
  </si>
  <si>
    <t>000000935</t>
  </si>
  <si>
    <t>SPED  000000935 - L1 PARA</t>
  </si>
  <si>
    <t>000000936</t>
  </si>
  <si>
    <t>SPED  000000936 - L1 PARA</t>
  </si>
  <si>
    <t>000000937</t>
  </si>
  <si>
    <t>SPED  000000937 - L1 PARA</t>
  </si>
  <si>
    <t>000000938</t>
  </si>
  <si>
    <t>SPED  000000938 - L1 PARA</t>
  </si>
  <si>
    <t>000000939</t>
  </si>
  <si>
    <t>SPED  000000939 - L1 PARA</t>
  </si>
  <si>
    <t>000008993</t>
  </si>
  <si>
    <t>02284</t>
  </si>
  <si>
    <t>PRINER LOCACAO DE EQ</t>
  </si>
  <si>
    <t>RE    000008993 - PRINER</t>
  </si>
  <si>
    <t>24.566.534/0003-00</t>
  </si>
  <si>
    <t>000008994</t>
  </si>
  <si>
    <t>RE    000008994 - PRINER</t>
  </si>
  <si>
    <t>000008995</t>
  </si>
  <si>
    <t>RE    000008995 - PRINER</t>
  </si>
  <si>
    <t>000009005</t>
  </si>
  <si>
    <t>RE    000009005 - PRINER</t>
  </si>
  <si>
    <t>000009006</t>
  </si>
  <si>
    <t>RE    000009006 - PRINER</t>
  </si>
  <si>
    <t>000009007</t>
  </si>
  <si>
    <t>RE    000009007 - PRINER</t>
  </si>
  <si>
    <t>000009008</t>
  </si>
  <si>
    <t>RE    000009008 - PRINER</t>
  </si>
  <si>
    <t>000009009</t>
  </si>
  <si>
    <t>RE    000009009 - PRINER</t>
  </si>
  <si>
    <t>000009010</t>
  </si>
  <si>
    <t>RE    000009010 - PRINER</t>
  </si>
  <si>
    <t>000009011</t>
  </si>
  <si>
    <t>RE    000009011 - PRINER</t>
  </si>
  <si>
    <t>000009012</t>
  </si>
  <si>
    <t>RE    000009012 - PRINER</t>
  </si>
  <si>
    <t>000009013</t>
  </si>
  <si>
    <t>RE    000009013 - PRINER</t>
  </si>
  <si>
    <t>000009014</t>
  </si>
  <si>
    <t>RE    000009014 - PRINER</t>
  </si>
  <si>
    <t>000122078</t>
  </si>
  <si>
    <t>SPED  000122078 - TERCOFL</t>
  </si>
  <si>
    <t>000025560</t>
  </si>
  <si>
    <t>RESCISAO - 21293388434 -</t>
  </si>
  <si>
    <t>000025561</t>
  </si>
  <si>
    <t>RESCISAO - 16017014510 -</t>
  </si>
  <si>
    <t>000025562</t>
  </si>
  <si>
    <t>000025601</t>
  </si>
  <si>
    <t>012602024</t>
  </si>
  <si>
    <t>PROC. TRABALHISTA / PATRICIO BISPO</t>
  </si>
  <si>
    <t>184752841</t>
  </si>
  <si>
    <t>RE    184752841 - SECRETA</t>
  </si>
  <si>
    <t>000006275</t>
  </si>
  <si>
    <t>SPED  000006275 - APTEX M</t>
  </si>
  <si>
    <t>NFS   000000004 - BRESCIA</t>
  </si>
  <si>
    <t>000076816</t>
  </si>
  <si>
    <t>SPED  000076816 - CALDEX</t>
  </si>
  <si>
    <t>000028325</t>
  </si>
  <si>
    <t>03095</t>
  </si>
  <si>
    <t>CALFORGE INDUSTRIA E</t>
  </si>
  <si>
    <t>SPED  000028325 - CALFORG</t>
  </si>
  <si>
    <t>13.603.312/0001-31</t>
  </si>
  <si>
    <t>000001637</t>
  </si>
  <si>
    <t>SPED  000001637 - EDIFICA</t>
  </si>
  <si>
    <t>000000958</t>
  </si>
  <si>
    <t>03126</t>
  </si>
  <si>
    <t>F P SOLUCOES EM ALTU</t>
  </si>
  <si>
    <t>SPED  000000958 - F P SOL</t>
  </si>
  <si>
    <t>58.348.102/0001-82</t>
  </si>
  <si>
    <t>000000959</t>
  </si>
  <si>
    <t>SPED  000000959 - F P SOL</t>
  </si>
  <si>
    <t>000069815</t>
  </si>
  <si>
    <t>SPED  000069815 - GUILHER</t>
  </si>
  <si>
    <t>000069829</t>
  </si>
  <si>
    <t>SPED  000069829 - GUILHER</t>
  </si>
  <si>
    <t>000069842</t>
  </si>
  <si>
    <t>SPED  000069842 - GUILHER</t>
  </si>
  <si>
    <t>000000940</t>
  </si>
  <si>
    <t>SPED  000000940 - L1 PARA</t>
  </si>
  <si>
    <t>000012715</t>
  </si>
  <si>
    <t>SPED  000012715 - LAXMY P</t>
  </si>
  <si>
    <t>000001030</t>
  </si>
  <si>
    <t>NFS   000001030 - MANA SU</t>
  </si>
  <si>
    <t>000007797</t>
  </si>
  <si>
    <t>SPED  000007797 - MANZO C</t>
  </si>
  <si>
    <t>000026198</t>
  </si>
  <si>
    <t>SPED  000026198 - POLONIN</t>
  </si>
  <si>
    <t>000076062</t>
  </si>
  <si>
    <t>02806</t>
  </si>
  <si>
    <t>R P FILHO</t>
  </si>
  <si>
    <t>RE    000076062 - R P FIL</t>
  </si>
  <si>
    <t>01.299.537/0001-67</t>
  </si>
  <si>
    <t>000009209</t>
  </si>
  <si>
    <t>SPED  000009209 - REAL CO</t>
  </si>
  <si>
    <t>UNIMED</t>
  </si>
  <si>
    <t>000025563</t>
  </si>
  <si>
    <t>RESCISAO - 13111185566 -</t>
  </si>
  <si>
    <t>000025564</t>
  </si>
  <si>
    <t>RESCISAO - 16484165387 -</t>
  </si>
  <si>
    <t>000025597</t>
  </si>
  <si>
    <t>RESCISAO - 20913967313 -</t>
  </si>
  <si>
    <t>000025600</t>
  </si>
  <si>
    <t>RESCISAO - 16683970298 -</t>
  </si>
  <si>
    <t>000025602</t>
  </si>
  <si>
    <t>01998</t>
  </si>
  <si>
    <t>PAULA FERNANDES ESTE</t>
  </si>
  <si>
    <t>69038</t>
  </si>
  <si>
    <t>Física</t>
  </si>
  <si>
    <t>09.596.033/794 -</t>
  </si>
  <si>
    <t>899724379</t>
  </si>
  <si>
    <t>CIDE - PA JOHN ZINK</t>
  </si>
  <si>
    <t>RE    899724379 - SECRETA</t>
  </si>
  <si>
    <t>166592</t>
  </si>
  <si>
    <t>ISS PRÓPRIO</t>
  </si>
  <si>
    <t>ISSQN PROPRIO 01.2026</t>
  </si>
  <si>
    <t>166591</t>
  </si>
  <si>
    <t>ISSQN RETIDO 01.2026</t>
  </si>
  <si>
    <t>000000112</t>
  </si>
  <si>
    <t>ENERGIA</t>
  </si>
  <si>
    <t>RE    000000112 - CISAREN</t>
  </si>
  <si>
    <t>000053690</t>
  </si>
  <si>
    <t>SPED  000053690 - A M DE</t>
  </si>
  <si>
    <t>000053705</t>
  </si>
  <si>
    <t>SPED  000053705 - A M DE</t>
  </si>
  <si>
    <t>000039986</t>
  </si>
  <si>
    <t>SPED  000039986 - ABRASUL</t>
  </si>
  <si>
    <t>000039987</t>
  </si>
  <si>
    <t>SPED  000039987 - ABRASUL</t>
  </si>
  <si>
    <t>000039989</t>
  </si>
  <si>
    <t>SPED  000039989 - ABRASUL</t>
  </si>
  <si>
    <t>000039990</t>
  </si>
  <si>
    <t>SPED  000039990 - ABRASUL</t>
  </si>
  <si>
    <t>000039993</t>
  </si>
  <si>
    <t>SPED  000039993 - ABRASUL</t>
  </si>
  <si>
    <t>000012717</t>
  </si>
  <si>
    <t>SPED  000012717 - LAXMY P</t>
  </si>
  <si>
    <t>000005544</t>
  </si>
  <si>
    <t>RE    000005544 - ALMEQ S</t>
  </si>
  <si>
    <t>000005545</t>
  </si>
  <si>
    <t>RE    000005545 - ALMEQ S</t>
  </si>
  <si>
    <t>000005546</t>
  </si>
  <si>
    <t>RE    000005546 - ALMEQ S</t>
  </si>
  <si>
    <t>000005547</t>
  </si>
  <si>
    <t>RE    000005547 - ALMEQ S</t>
  </si>
  <si>
    <t>000005548</t>
  </si>
  <si>
    <t>RE    000005548 - ALMEQ S</t>
  </si>
  <si>
    <t>000005549</t>
  </si>
  <si>
    <t>RE    000005549 - ALMEQ S</t>
  </si>
  <si>
    <t>000005550</t>
  </si>
  <si>
    <t>RE    000005550 - ALMEQ S</t>
  </si>
  <si>
    <t>000005551</t>
  </si>
  <si>
    <t>RE    000005551 - ALMEQ S</t>
  </si>
  <si>
    <t>000005554</t>
  </si>
  <si>
    <t>RE    000005554 - ALMEQ S</t>
  </si>
  <si>
    <t>000004331</t>
  </si>
  <si>
    <t>02379</t>
  </si>
  <si>
    <t>BRASIL INSPECT – ENS</t>
  </si>
  <si>
    <t>NFS   000004331 - BRASIL</t>
  </si>
  <si>
    <t>22.636.082/0001-06</t>
  </si>
  <si>
    <t>000004332</t>
  </si>
  <si>
    <t>NFS   000004332 - BRASIL</t>
  </si>
  <si>
    <t>000004333</t>
  </si>
  <si>
    <t>NFS   000004333 - BRASIL</t>
  </si>
  <si>
    <t>000004334</t>
  </si>
  <si>
    <t>NFS   000004334 - BRASIL</t>
  </si>
  <si>
    <t>000004335</t>
  </si>
  <si>
    <t>NFS   000004335 - BRASIL</t>
  </si>
  <si>
    <t>000005629</t>
  </si>
  <si>
    <t>NFS   000005629 - CMX SER</t>
  </si>
  <si>
    <t>000012752</t>
  </si>
  <si>
    <t>SPED  000012752 - LAXMY P</t>
  </si>
  <si>
    <t>000012847</t>
  </si>
  <si>
    <t>SPED  000012847 - LAXMY P</t>
  </si>
  <si>
    <t>000012848</t>
  </si>
  <si>
    <t>SPED  000012848 - LAXMY P</t>
  </si>
  <si>
    <t>02862</t>
  </si>
  <si>
    <t>GAC STEEL</t>
  </si>
  <si>
    <t>SPED  000000101 - GAC STE</t>
  </si>
  <si>
    <t>51.506.217/0001-09</t>
  </si>
  <si>
    <t>000013035</t>
  </si>
  <si>
    <t>SPED  000013035 - LAXMY P</t>
  </si>
  <si>
    <t>001513423</t>
  </si>
  <si>
    <t>CTE   001513423 - RODOVIA</t>
  </si>
  <si>
    <t>000001239</t>
  </si>
  <si>
    <t>NFS   000001239 - L.G. GO</t>
  </si>
  <si>
    <t>000113673</t>
  </si>
  <si>
    <t>SPED  000113673 - GON PET</t>
  </si>
  <si>
    <t>000213173</t>
  </si>
  <si>
    <t>SPED  000213173 - H.C.I.</t>
  </si>
  <si>
    <t>000014522</t>
  </si>
  <si>
    <t>RE    000014522 - HYDRATI</t>
  </si>
  <si>
    <t>000014523</t>
  </si>
  <si>
    <t>RE    000014523 - HYDRATI</t>
  </si>
  <si>
    <t>000014524</t>
  </si>
  <si>
    <t>RE    000014524 - HYDRATI</t>
  </si>
  <si>
    <t>000008654</t>
  </si>
  <si>
    <t>CTE   000008654 - RODOVIA</t>
  </si>
  <si>
    <t>NFS   000000044 - IMI - I</t>
  </si>
  <si>
    <t>SPED  000000212 - JGONCAL</t>
  </si>
  <si>
    <t>000019801</t>
  </si>
  <si>
    <t>SPED  000019801 - JJ SOLD</t>
  </si>
  <si>
    <t>000020025</t>
  </si>
  <si>
    <t>SPED  000020025 - JJ SOLD</t>
  </si>
  <si>
    <t>000020029</t>
  </si>
  <si>
    <t>SPED  000020029 - JJ SOLD</t>
  </si>
  <si>
    <t>000020032</t>
  </si>
  <si>
    <t>SPED  000020032 - JJ SOLD</t>
  </si>
  <si>
    <t>000020041</t>
  </si>
  <si>
    <t>SPED  000020041 - JJ SOLD</t>
  </si>
  <si>
    <t>000166743</t>
  </si>
  <si>
    <t>SPED  000166743 - ADVANCE</t>
  </si>
  <si>
    <t>000001821</t>
  </si>
  <si>
    <t>SPED  000001821 - DILMA D</t>
  </si>
  <si>
    <t>000002071</t>
  </si>
  <si>
    <t>SPED  000002071 - MONTIPO</t>
  </si>
  <si>
    <t>000010123</t>
  </si>
  <si>
    <t>SPED  000010123 - JH INDU</t>
  </si>
  <si>
    <t>000004860</t>
  </si>
  <si>
    <t>SPED  000004860 - COMERCI</t>
  </si>
  <si>
    <t>000005290</t>
  </si>
  <si>
    <t>SPED  000005290 - COMET D</t>
  </si>
  <si>
    <t>000000226</t>
  </si>
  <si>
    <t>SPED  000000226 - G.S. GE</t>
  </si>
  <si>
    <t>000000227</t>
  </si>
  <si>
    <t>SPED  000000227 - G.S. GE</t>
  </si>
  <si>
    <t>001509188</t>
  </si>
  <si>
    <t>CTE   001509188 - RODOVIA</t>
  </si>
  <si>
    <t>000098306</t>
  </si>
  <si>
    <t>SPED  000098306 - JOTUN B</t>
  </si>
  <si>
    <t>000098528</t>
  </si>
  <si>
    <t>SPED  000098528 - JOTUN B</t>
  </si>
  <si>
    <t>000098529</t>
  </si>
  <si>
    <t>SPED  000098529 - JOTUN B</t>
  </si>
  <si>
    <t>000000850</t>
  </si>
  <si>
    <t>NFS   000000850 - LOADTES</t>
  </si>
  <si>
    <t>000009162</t>
  </si>
  <si>
    <t>RE    000009162 - LOCONTA</t>
  </si>
  <si>
    <t>000007595</t>
  </si>
  <si>
    <t>02434</t>
  </si>
  <si>
    <t>LUMINA EQUIPAMENTOS</t>
  </si>
  <si>
    <t>SPED  000007595 - LUMINA</t>
  </si>
  <si>
    <t>21.119.233/0003-40</t>
  </si>
  <si>
    <t>000001031</t>
  </si>
  <si>
    <t>NFS   000001031 - MANA SU</t>
  </si>
  <si>
    <t>000046986</t>
  </si>
  <si>
    <t>SPED  000046986 - METALLI</t>
  </si>
  <si>
    <t>000047015</t>
  </si>
  <si>
    <t>SPED  000047015 - METALLI</t>
  </si>
  <si>
    <t>000043109</t>
  </si>
  <si>
    <t>SPED  000043109 - MMG SOL</t>
  </si>
  <si>
    <t>000000941</t>
  </si>
  <si>
    <t>SPED  000000941 - L1 PARA</t>
  </si>
  <si>
    <t>000000942</t>
  </si>
  <si>
    <t>SPED  000000942 - L1 PARA</t>
  </si>
  <si>
    <t>000000122</t>
  </si>
  <si>
    <t>SPED  000000122 - OFFSEA</t>
  </si>
  <si>
    <t>000000123</t>
  </si>
  <si>
    <t>SPED  000000123 - OFFSEA</t>
  </si>
  <si>
    <t>000026265</t>
  </si>
  <si>
    <t>SPED  000026265 - POLONIN</t>
  </si>
  <si>
    <t>SPED  000000943 - L1 PARA</t>
  </si>
  <si>
    <t>000001339</t>
  </si>
  <si>
    <t>03280</t>
  </si>
  <si>
    <t>RICKER TRANSPORTE E</t>
  </si>
  <si>
    <t>NFS   000001339 - RKR TRA</t>
  </si>
  <si>
    <t>30.119.676/0001-60</t>
  </si>
  <si>
    <t>NFS   000000002 - RIO CON</t>
  </si>
  <si>
    <t>000058565</t>
  </si>
  <si>
    <t>SPED  000058565 - RIO FIX</t>
  </si>
  <si>
    <t>000007066</t>
  </si>
  <si>
    <t>SPED  000007066 - RJM COM</t>
  </si>
  <si>
    <t>000007077</t>
  </si>
  <si>
    <t>SPED  000007077 - RJM COM</t>
  </si>
  <si>
    <t>000007078</t>
  </si>
  <si>
    <t>SPED  000007078 - RJM COM</t>
  </si>
  <si>
    <t>000007079</t>
  </si>
  <si>
    <t>SPED  000007079 - RJM COM</t>
  </si>
  <si>
    <t>000002290</t>
  </si>
  <si>
    <t>RE    000002290 - RJR LOC</t>
  </si>
  <si>
    <t>000000944</t>
  </si>
  <si>
    <t>SPED  000000944 - L1 PARA</t>
  </si>
  <si>
    <t>000047198</t>
  </si>
  <si>
    <t>SPED  000047198 - NEOBETE</t>
  </si>
  <si>
    <t>000296258</t>
  </si>
  <si>
    <t>CTE   000296258 - RODOMAC</t>
  </si>
  <si>
    <t>000000450</t>
  </si>
  <si>
    <t>SPED  000000450 - STUDIO</t>
  </si>
  <si>
    <t>RE    000000078 - TRIBST</t>
  </si>
  <si>
    <t>000020463</t>
  </si>
  <si>
    <t>SPED  000020463 - WDM BRA</t>
  </si>
  <si>
    <t>000000650</t>
  </si>
  <si>
    <t>SPED  000000650 - WEG TIN</t>
  </si>
  <si>
    <t>000000655</t>
  </si>
  <si>
    <t>SPED  000000655 - WEG TIN</t>
  </si>
  <si>
    <t>000355990</t>
  </si>
  <si>
    <t>RE    000355990 - MAIS MO</t>
  </si>
  <si>
    <t>000025633</t>
  </si>
  <si>
    <t>000025634</t>
  </si>
  <si>
    <t>RESCISAO - 16198719805 -</t>
  </si>
  <si>
    <t>000025635</t>
  </si>
  <si>
    <t>RESCISAO - 21214767135 -</t>
  </si>
  <si>
    <t>000025636</t>
  </si>
  <si>
    <t>RESCISAO - 20468826194 -</t>
  </si>
  <si>
    <t>000025637</t>
  </si>
  <si>
    <t>RESCISAO - 12943316581 -</t>
  </si>
  <si>
    <t>000025638</t>
  </si>
  <si>
    <t>RESCISAO - 20190323943 -</t>
  </si>
  <si>
    <t>000025639</t>
  </si>
  <si>
    <t>RESCISAO - 12581564085 -</t>
  </si>
  <si>
    <t>000025640</t>
  </si>
  <si>
    <t>RESCISAO - 20469422682 -</t>
  </si>
  <si>
    <t>000025641</t>
  </si>
  <si>
    <t>RESCISAO - 20637231427 -</t>
  </si>
  <si>
    <t>000025642</t>
  </si>
  <si>
    <t>RESCISAO - 20333307601 -</t>
  </si>
  <si>
    <t>000025643</t>
  </si>
  <si>
    <t>RESCISAO - 13399019407 -</t>
  </si>
  <si>
    <t>000025644</t>
  </si>
  <si>
    <t>RESCISAO - 16448974351 -</t>
  </si>
  <si>
    <t>000025645</t>
  </si>
  <si>
    <t>RESCISAO - 12538321451 -</t>
  </si>
  <si>
    <t>000025646</t>
  </si>
  <si>
    <t>RESCISAO - 14875259200 -</t>
  </si>
  <si>
    <t>000025647</t>
  </si>
  <si>
    <t>RESCISAO - 13033387542 -</t>
  </si>
  <si>
    <t>000025648</t>
  </si>
  <si>
    <t>RESCISAO - 20934302078 -</t>
  </si>
  <si>
    <t>000025649</t>
  </si>
  <si>
    <t>RESCISAO - 20921809055 -</t>
  </si>
  <si>
    <t>000025650</t>
  </si>
  <si>
    <t>RESCISAO - 20191696573 -</t>
  </si>
  <si>
    <t>000025651</t>
  </si>
  <si>
    <t>RESCISAO - 16100553539 -</t>
  </si>
  <si>
    <t>000025652</t>
  </si>
  <si>
    <t>RESCISAO - 16121605104 -</t>
  </si>
  <si>
    <t>000025653</t>
  </si>
  <si>
    <t>RESCISAO - 12955707424 -</t>
  </si>
  <si>
    <t>000025654</t>
  </si>
  <si>
    <t>RESCISAO - 20765150136 -</t>
  </si>
  <si>
    <t>000025655</t>
  </si>
  <si>
    <t>RESCISAO - 13378500602 -</t>
  </si>
  <si>
    <t>000025656</t>
  </si>
  <si>
    <t>000025657</t>
  </si>
  <si>
    <t>000025658</t>
  </si>
  <si>
    <t>000025603</t>
  </si>
  <si>
    <t>FERIAS - 12462118901 - AL</t>
  </si>
  <si>
    <t>000025604</t>
  </si>
  <si>
    <t>FERIAS - 12377553038 - JO</t>
  </si>
  <si>
    <t>000025605</t>
  </si>
  <si>
    <t>FERIAS - 13061900542 - JO</t>
  </si>
  <si>
    <t>000025606</t>
  </si>
  <si>
    <t>FERIAS - 19050739841 - LU</t>
  </si>
  <si>
    <t>000025607</t>
  </si>
  <si>
    <t>FERIAS - 18087626104 - OS</t>
  </si>
  <si>
    <t>000025608</t>
  </si>
  <si>
    <t>FERIAS - 20061401115 - MA</t>
  </si>
  <si>
    <t>000025609</t>
  </si>
  <si>
    <t>FERIAS - 12648968549 - MA</t>
  </si>
  <si>
    <t>000025610</t>
  </si>
  <si>
    <t>FERIAS - 16532097358 - NA</t>
  </si>
  <si>
    <t>000025611</t>
  </si>
  <si>
    <t>FERIAS - 20715966809 - CA</t>
  </si>
  <si>
    <t>000025612</t>
  </si>
  <si>
    <t>FERIAS - 12803573603 - JA</t>
  </si>
  <si>
    <t>000025613</t>
  </si>
  <si>
    <t>FERIAS - 12345251796 - LE</t>
  </si>
  <si>
    <t>000025614</t>
  </si>
  <si>
    <t>FERIAS - 12757270623 - AN</t>
  </si>
  <si>
    <t>000025615</t>
  </si>
  <si>
    <t>FERIAS - 20191699491 - ER</t>
  </si>
  <si>
    <t>000025616</t>
  </si>
  <si>
    <t>FERIAS - 12732026583 - KL</t>
  </si>
  <si>
    <t>000025617</t>
  </si>
  <si>
    <t>FERIAS - 13327226562 - PA</t>
  </si>
  <si>
    <t>000025618</t>
  </si>
  <si>
    <t>FERIAS - 12745679629 - MA</t>
  </si>
  <si>
    <t>000025619</t>
  </si>
  <si>
    <t>FERIAS - 21049554320 - GI</t>
  </si>
  <si>
    <t>000025620</t>
  </si>
  <si>
    <t>FERIAS - 14880437960 - JE</t>
  </si>
  <si>
    <t>000025621</t>
  </si>
  <si>
    <t>FERIAS - 12751612603 - AL</t>
  </si>
  <si>
    <t>000025622</t>
  </si>
  <si>
    <t>FERIAS - 26959248610 - MA</t>
  </si>
  <si>
    <t>000025623</t>
  </si>
  <si>
    <t>FERIAS - 16180499196 - GA</t>
  </si>
  <si>
    <t>000025624</t>
  </si>
  <si>
    <t>FERIAS - 16030828879 - EL</t>
  </si>
  <si>
    <t>000025625</t>
  </si>
  <si>
    <t>FERIAS - 20637244391 - TH</t>
  </si>
  <si>
    <t>000025626</t>
  </si>
  <si>
    <t>FERIAS - 20770914262 - JE</t>
  </si>
  <si>
    <t>000025627</t>
  </si>
  <si>
    <t>FERIAS - 20191338189 - RO</t>
  </si>
  <si>
    <t>000025628</t>
  </si>
  <si>
    <t>FERIAS - 20715965233 - LI</t>
  </si>
  <si>
    <t>000025629</t>
  </si>
  <si>
    <t>FERIAS - 26942791693 - KA</t>
  </si>
  <si>
    <t>000025630</t>
  </si>
  <si>
    <t>FERIAS - 12519209102 - SI</t>
  </si>
  <si>
    <t>000025631</t>
  </si>
  <si>
    <t>FERIAS - 12556350050 - MA</t>
  </si>
  <si>
    <t>000025596</t>
  </si>
  <si>
    <t>000025632</t>
  </si>
  <si>
    <t>000053823</t>
  </si>
  <si>
    <t>SPED  000053823 - A M DE</t>
  </si>
  <si>
    <t>000040045</t>
  </si>
  <si>
    <t>SPED  000040045 - ABRASUL</t>
  </si>
  <si>
    <t>000040056</t>
  </si>
  <si>
    <t>SPED  000040056 - ABRASUL</t>
  </si>
  <si>
    <t>000040059</t>
  </si>
  <si>
    <t>SPED  000040059 - ABRASUL</t>
  </si>
  <si>
    <t>000040060</t>
  </si>
  <si>
    <t>SPED  000040060 - ABRASUL</t>
  </si>
  <si>
    <t>000040741</t>
  </si>
  <si>
    <t>SPED  000040741 - ACOS VI</t>
  </si>
  <si>
    <t>000166662</t>
  </si>
  <si>
    <t>SPED  000166662 - ADVANCE</t>
  </si>
  <si>
    <t>000128479</t>
  </si>
  <si>
    <t>SPED  000128479 - ALF IND</t>
  </si>
  <si>
    <t>000005442</t>
  </si>
  <si>
    <t>SPED  000005442 - ALTURA</t>
  </si>
  <si>
    <t>000161158</t>
  </si>
  <si>
    <t>SPED  000161158 - ARMAZEM</t>
  </si>
  <si>
    <t>RE    000002727 - ASSISLA</t>
  </si>
  <si>
    <t>000173156</t>
  </si>
  <si>
    <t>03277</t>
  </si>
  <si>
    <t>BIOANALISE DE MACAE</t>
  </si>
  <si>
    <t>NFS   000173156 - ABILA E</t>
  </si>
  <si>
    <t>40.447.047/0001-12</t>
  </si>
  <si>
    <t>000173158</t>
  </si>
  <si>
    <t>NFS   000173158 - ABILA E</t>
  </si>
  <si>
    <t>000000124</t>
  </si>
  <si>
    <t>03222</t>
  </si>
  <si>
    <t>BRAFUSO FIX</t>
  </si>
  <si>
    <t>SPED  000000124 - BRAFUSO</t>
  </si>
  <si>
    <t>59.759.980/0001-53</t>
  </si>
  <si>
    <t>000000125</t>
  </si>
  <si>
    <t>SPED  000000125 - BRAFUSO</t>
  </si>
  <si>
    <t>000004342</t>
  </si>
  <si>
    <t>NFS   000004342 - BRASIL</t>
  </si>
  <si>
    <t>000004343</t>
  </si>
  <si>
    <t>NFS   000004343 - BRASIL</t>
  </si>
  <si>
    <t>000077050</t>
  </si>
  <si>
    <t>SPED  000077050 - CALDEX</t>
  </si>
  <si>
    <t>000077076</t>
  </si>
  <si>
    <t>SPED  000077076 - CALDEX</t>
  </si>
  <si>
    <t>000002050</t>
  </si>
  <si>
    <t>SPED  000002050 - KARLA B</t>
  </si>
  <si>
    <t>000016145</t>
  </si>
  <si>
    <t>SPED  000016145 - CENCI E</t>
  </si>
  <si>
    <t>000000256</t>
  </si>
  <si>
    <t>02514</t>
  </si>
  <si>
    <t>CETRIN TREINAMENTO E</t>
  </si>
  <si>
    <t>NFS   000000256 - CETRIN</t>
  </si>
  <si>
    <t>14.473.192/0001-68</t>
  </si>
  <si>
    <t>000006151</t>
  </si>
  <si>
    <t>SPED  000006151 - CIL IND</t>
  </si>
  <si>
    <t>000006162</t>
  </si>
  <si>
    <t>SPED  000006162 - CIL IND</t>
  </si>
  <si>
    <t>000105010</t>
  </si>
  <si>
    <t>02107</t>
  </si>
  <si>
    <t>COMERCIAL OFFSHORE M</t>
  </si>
  <si>
    <t>SPED  000105010 - COMERCI</t>
  </si>
  <si>
    <t>07.441.063/0001-22</t>
  </si>
  <si>
    <t>000004425</t>
  </si>
  <si>
    <t>SPED  000004425 - CONCEIT</t>
  </si>
  <si>
    <t>RE    000000079 - CONTINE</t>
  </si>
  <si>
    <t>000001828</t>
  </si>
  <si>
    <t>SPED  000001828 - DILMA D</t>
  </si>
  <si>
    <t>000001836</t>
  </si>
  <si>
    <t>SPED  000001836 - DILMA D</t>
  </si>
  <si>
    <t>000001837</t>
  </si>
  <si>
    <t>SPED  000001837 - DILMA D</t>
  </si>
  <si>
    <t>000000229</t>
  </si>
  <si>
    <t>SPED  000000229 - DEPOSIT</t>
  </si>
  <si>
    <t>000000230</t>
  </si>
  <si>
    <t>SPED  000000230 - DEPOSIT</t>
  </si>
  <si>
    <t>000000076</t>
  </si>
  <si>
    <t>NFS   000000076 - ECOLOGI</t>
  </si>
  <si>
    <t>000133401</t>
  </si>
  <si>
    <t>SPED  000133401 - EDFER C</t>
  </si>
  <si>
    <t>000133402</t>
  </si>
  <si>
    <t>SPED  000133402 - EDFER C</t>
  </si>
  <si>
    <t>000079182</t>
  </si>
  <si>
    <t>SPED  000079182 - FEBRATE</t>
  </si>
  <si>
    <t>000002746</t>
  </si>
  <si>
    <t>SPED  000002746 - FOS VAR</t>
  </si>
  <si>
    <t>000002747</t>
  </si>
  <si>
    <t>SPED  000002747 - FOS VAR</t>
  </si>
  <si>
    <t>000002761</t>
  </si>
  <si>
    <t>SPED  000002761 - FOS VAR</t>
  </si>
  <si>
    <t>000002813</t>
  </si>
  <si>
    <t>SPED  000002813 - FOS VAR</t>
  </si>
  <si>
    <t>000010538</t>
  </si>
  <si>
    <t>NFS   000010538 - HOTEL P</t>
  </si>
  <si>
    <t>000000132</t>
  </si>
  <si>
    <t>03115</t>
  </si>
  <si>
    <t>I. P. LOPES TRANSPOR</t>
  </si>
  <si>
    <t>RE    000000132 - I. P. L</t>
  </si>
  <si>
    <t>46.250.334/0001-14</t>
  </si>
  <si>
    <t>000024813</t>
  </si>
  <si>
    <t>SPED  000024813 - IBAM IN</t>
  </si>
  <si>
    <t>000024814</t>
  </si>
  <si>
    <t>SPED  000024814 - IBAM IN</t>
  </si>
  <si>
    <t>000024815</t>
  </si>
  <si>
    <t>SPED  000024815 - IBAM IN</t>
  </si>
  <si>
    <t>000000909</t>
  </si>
  <si>
    <t>SPED  000000909 - JAGUAR</t>
  </si>
  <si>
    <t>000000910</t>
  </si>
  <si>
    <t>SPED  000000910 - JAGUAR</t>
  </si>
  <si>
    <t>000000208</t>
  </si>
  <si>
    <t>SPED  000000208 - JGONCAL</t>
  </si>
  <si>
    <t>000000209</t>
  </si>
  <si>
    <t>SPED  000000209 - JGONCAL</t>
  </si>
  <si>
    <t>000000210</t>
  </si>
  <si>
    <t>SPED  000000210 - JGONCAL</t>
  </si>
  <si>
    <t>SPED  000000211 - JGONCAL</t>
  </si>
  <si>
    <t>SPED  000000213 - JGONCAL</t>
  </si>
  <si>
    <t>SPED  000000214 - JGONCAL</t>
  </si>
  <si>
    <t>SPED  000000216 - JGONCAL</t>
  </si>
  <si>
    <t>000007994</t>
  </si>
  <si>
    <t>SPED  000007994 - JUNTAX</t>
  </si>
  <si>
    <t>000023262</t>
  </si>
  <si>
    <t>SPED  000023262 - L. M. I</t>
  </si>
  <si>
    <t>000023263</t>
  </si>
  <si>
    <t>SPED  000023263 - L. M. I</t>
  </si>
  <si>
    <t>000023264</t>
  </si>
  <si>
    <t>SPED  000023264 - L. M. I</t>
  </si>
  <si>
    <t>000023265</t>
  </si>
  <si>
    <t>SPED  000023265 - L. M. I</t>
  </si>
  <si>
    <t>000023266</t>
  </si>
  <si>
    <t>SPED  000023266 - L. M. I</t>
  </si>
  <si>
    <t>000013073</t>
  </si>
  <si>
    <t>SPED  000013073 - LAXMY P</t>
  </si>
  <si>
    <t>000000512</t>
  </si>
  <si>
    <t>SPED  000000512 - LUZ E M</t>
  </si>
  <si>
    <t>000000513</t>
  </si>
  <si>
    <t>SPED  000000513 - LUZ E M</t>
  </si>
  <si>
    <t>000007805</t>
  </si>
  <si>
    <t>SPED  000007805 - MANZO C</t>
  </si>
  <si>
    <t>000031654</t>
  </si>
  <si>
    <t>SPED  000031654 - MARSHOR</t>
  </si>
  <si>
    <t>000031677</t>
  </si>
  <si>
    <t>SPED  000031677 - MARSHOR</t>
  </si>
  <si>
    <t>000032086</t>
  </si>
  <si>
    <t>SPED  000032086 - MARSHOR</t>
  </si>
  <si>
    <t>000032322</t>
  </si>
  <si>
    <t>SPED  000032322 - MARSHOR</t>
  </si>
  <si>
    <t>000015430</t>
  </si>
  <si>
    <t>02125</t>
  </si>
  <si>
    <t>MEDTEC IND. E COM. D</t>
  </si>
  <si>
    <t>SPED  000015430 - MEDTEC</t>
  </si>
  <si>
    <t>08.103.750/0001-09</t>
  </si>
  <si>
    <t>000015431</t>
  </si>
  <si>
    <t>SPED  000015431 - MEDTEC</t>
  </si>
  <si>
    <t>000047046</t>
  </si>
  <si>
    <t>SPED  000047046 - METALLI</t>
  </si>
  <si>
    <t>000213330</t>
  </si>
  <si>
    <t>02712</t>
  </si>
  <si>
    <t>MICROMAZZA INDUSTRIA</t>
  </si>
  <si>
    <t>SPED  000213330 - MICROMA</t>
  </si>
  <si>
    <t>72.096.100/0001-74</t>
  </si>
  <si>
    <t>000083270</t>
  </si>
  <si>
    <t>02022</t>
  </si>
  <si>
    <t>PARADISO MACAE HOTEL</t>
  </si>
  <si>
    <t>NFS   000083270 - PARADIS</t>
  </si>
  <si>
    <t>29.241.711/0001-30</t>
  </si>
  <si>
    <t>000044747</t>
  </si>
  <si>
    <t>SPED  000044747 - PLASTIV</t>
  </si>
  <si>
    <t>000008198</t>
  </si>
  <si>
    <t>SPED  000008198 - WINNER</t>
  </si>
  <si>
    <t>000004696</t>
  </si>
  <si>
    <t>SPED  000004696 - RAVAN R</t>
  </si>
  <si>
    <t>000127116</t>
  </si>
  <si>
    <t>02854</t>
  </si>
  <si>
    <t>RELYON NUTEC 360 SAF</t>
  </si>
  <si>
    <t>NFS   000127116 - RELYON</t>
  </si>
  <si>
    <t>07.070.955/0001-64</t>
  </si>
  <si>
    <t>000127117</t>
  </si>
  <si>
    <t>NFS   000127117 - RELYON</t>
  </si>
  <si>
    <t>000127118</t>
  </si>
  <si>
    <t>NFS   000127118 - RELYON</t>
  </si>
  <si>
    <t>001510264</t>
  </si>
  <si>
    <t>CTE   001510264 - RODOVIA</t>
  </si>
  <si>
    <t>001515574</t>
  </si>
  <si>
    <t>CTE   001515574 - RODOVIA</t>
  </si>
  <si>
    <t>000011613</t>
  </si>
  <si>
    <t>02425</t>
  </si>
  <si>
    <t>SAVECARE ATENDIMENTO</t>
  </si>
  <si>
    <t>NFS   000011613 - SAVECAR</t>
  </si>
  <si>
    <t>05.372.204/0002-58</t>
  </si>
  <si>
    <t>000011614</t>
  </si>
  <si>
    <t>NFS   000011614 - SAVECAR</t>
  </si>
  <si>
    <t>000436180</t>
  </si>
  <si>
    <t>SPED  000436180 - SIDER C</t>
  </si>
  <si>
    <t>000436181</t>
  </si>
  <si>
    <t>SPED  000436181 - SIDER C</t>
  </si>
  <si>
    <t>000033540</t>
  </si>
  <si>
    <t>SPED  000033540 - SIGA EL</t>
  </si>
  <si>
    <t>000033576</t>
  </si>
  <si>
    <t>SPED  000033576 - SIGA EL</t>
  </si>
  <si>
    <t>000033577</t>
  </si>
  <si>
    <t>SPED  000033577 - SIGA EL</t>
  </si>
  <si>
    <t>000033583</t>
  </si>
  <si>
    <t>SPED  000033583 - SIGA EL</t>
  </si>
  <si>
    <t>000033591</t>
  </si>
  <si>
    <t>SPED  000033591 - SIGA EL</t>
  </si>
  <si>
    <t>RE    000002741 - SLTK MA</t>
  </si>
  <si>
    <t>000057500</t>
  </si>
  <si>
    <t>SPED  000057500 - SUPREMY</t>
  </si>
  <si>
    <t>000122144</t>
  </si>
  <si>
    <t>SPED  000122144 - TERCOFL</t>
  </si>
  <si>
    <t>000122145</t>
  </si>
  <si>
    <t>SPED  000122145 - TERCOFL</t>
  </si>
  <si>
    <t>000059767</t>
  </si>
  <si>
    <t>NFS   000059767 - WEST GR</t>
  </si>
  <si>
    <t>000025684</t>
  </si>
  <si>
    <t>01994</t>
  </si>
  <si>
    <t>000025685</t>
  </si>
  <si>
    <t>01995</t>
  </si>
  <si>
    <t>IRRF</t>
  </si>
  <si>
    <t>000025675</t>
  </si>
  <si>
    <t>000025676</t>
  </si>
  <si>
    <t>000092742</t>
  </si>
  <si>
    <t>RE    000092742 - NOVO VA</t>
  </si>
  <si>
    <t>000092743</t>
  </si>
  <si>
    <t>RE    000092743 - NOVO VA</t>
  </si>
  <si>
    <t>000092744</t>
  </si>
  <si>
    <t>RE    000092744 - NOVO VA</t>
  </si>
  <si>
    <t>000092746</t>
  </si>
  <si>
    <t>RE    000092746 - NOVO VA</t>
  </si>
  <si>
    <t>000025668</t>
  </si>
  <si>
    <t>000025666</t>
  </si>
  <si>
    <t>000025659</t>
  </si>
  <si>
    <t>RESCISAO - 16615152798 -</t>
  </si>
  <si>
    <t>000025660</t>
  </si>
  <si>
    <t>RESCISAO - 12891950587 -</t>
  </si>
  <si>
    <t>000025661</t>
  </si>
  <si>
    <t>RESCISAO - 23754707155 -</t>
  </si>
  <si>
    <t>000025662</t>
  </si>
  <si>
    <t>RESCISAO - 12728864855 -</t>
  </si>
  <si>
    <t>000025663</t>
  </si>
  <si>
    <t>RESCISAO - 12829245603 -</t>
  </si>
  <si>
    <t>000025664</t>
  </si>
  <si>
    <t>RESCISAO - 20776215463 -</t>
  </si>
  <si>
    <t>000025665</t>
  </si>
  <si>
    <t>RESCISAO - 20992547223 -</t>
  </si>
  <si>
    <t>069080966</t>
  </si>
  <si>
    <t>RE    069080966 - ODONTOP</t>
  </si>
  <si>
    <t>033909189</t>
  </si>
  <si>
    <t>NFSC  000000530 - LPRINT</t>
  </si>
  <si>
    <t>526894043</t>
  </si>
  <si>
    <t>NTST  526894043 - VOGEL S</t>
  </si>
  <si>
    <t>529854031</t>
  </si>
  <si>
    <t>NTST  529854031 - VOGEL S</t>
  </si>
  <si>
    <t>000128543</t>
  </si>
  <si>
    <t>SPED  000128543 - ALF IND</t>
  </si>
  <si>
    <t>000005557</t>
  </si>
  <si>
    <t>RE    000005557 - ALMEQ S</t>
  </si>
  <si>
    <t>000026717</t>
  </si>
  <si>
    <t>NFS   000026717 - FAMP DE</t>
  </si>
  <si>
    <t>000074872</t>
  </si>
  <si>
    <t>SPED  000074872 - FLOW LA</t>
  </si>
  <si>
    <t>004230647</t>
  </si>
  <si>
    <t>RE    004230647 - GIGA MA</t>
  </si>
  <si>
    <t>004230649</t>
  </si>
  <si>
    <t>RE    004230649 - GIGA MA</t>
  </si>
  <si>
    <t>000070073</t>
  </si>
  <si>
    <t>SPED  000070073 - GUILHER</t>
  </si>
  <si>
    <t>000070079</t>
  </si>
  <si>
    <t>SPED  000070079 - GUILHER</t>
  </si>
  <si>
    <t>000213871</t>
  </si>
  <si>
    <t>SPED  000213871 - H.C.I.</t>
  </si>
  <si>
    <t>000009621</t>
  </si>
  <si>
    <t>02533</t>
  </si>
  <si>
    <t>IKT BRASIL IMPORTACA</t>
  </si>
  <si>
    <t>SPED  000009621 - IKT BRA</t>
  </si>
  <si>
    <t>03.484.582/0001-17</t>
  </si>
  <si>
    <t>000001411</t>
  </si>
  <si>
    <t>NFS   000001411 - JCNEL C</t>
  </si>
  <si>
    <t>000001412</t>
  </si>
  <si>
    <t>NFS   000001412 - JCNEL C</t>
  </si>
  <si>
    <t>NFS   000000003 - JL MERC</t>
  </si>
  <si>
    <t>000074958</t>
  </si>
  <si>
    <t>SPED  000074958 - JOY TUB</t>
  </si>
  <si>
    <t>000031840</t>
  </si>
  <si>
    <t>SPED  000031840 - MARSHOR</t>
  </si>
  <si>
    <t>000045040</t>
  </si>
  <si>
    <t>SPED  000045040 - PLASTIV</t>
  </si>
  <si>
    <t>000007082</t>
  </si>
  <si>
    <t>SPED  000007082 - RJM COM</t>
  </si>
  <si>
    <t>000007083</t>
  </si>
  <si>
    <t>SPED  000007083 - RJM COM</t>
  </si>
  <si>
    <t>000002294</t>
  </si>
  <si>
    <t>RE    000002294 - RJR LOC</t>
  </si>
  <si>
    <t>000002296</t>
  </si>
  <si>
    <t>RE    000002296 - RJR LOC</t>
  </si>
  <si>
    <t>000002297</t>
  </si>
  <si>
    <t>RE    000002297 - RJR LOC</t>
  </si>
  <si>
    <t>000296683</t>
  </si>
  <si>
    <t>CTE   000296683 - RODOMAC</t>
  </si>
  <si>
    <t>30099</t>
  </si>
  <si>
    <t>20023</t>
  </si>
  <si>
    <t>31001</t>
  </si>
  <si>
    <t>20008</t>
  </si>
  <si>
    <t>20004</t>
  </si>
  <si>
    <t>10001</t>
  </si>
  <si>
    <t>30001</t>
  </si>
  <si>
    <t>20010</t>
  </si>
  <si>
    <t>20021</t>
  </si>
  <si>
    <t>30002</t>
  </si>
  <si>
    <t>20104</t>
  </si>
  <si>
    <t>30003</t>
  </si>
  <si>
    <t>20005</t>
  </si>
  <si>
    <t>10257</t>
  </si>
  <si>
    <t>20029</t>
  </si>
  <si>
    <t>20015</t>
  </si>
  <si>
    <t>20003</t>
  </si>
  <si>
    <t>20030</t>
  </si>
  <si>
    <t>20031</t>
  </si>
  <si>
    <t>20013</t>
  </si>
  <si>
    <t>20009</t>
  </si>
  <si>
    <t>20108</t>
  </si>
  <si>
    <t>20024</t>
  </si>
  <si>
    <t>10250</t>
  </si>
  <si>
    <t>20102</t>
  </si>
  <si>
    <t>10248</t>
  </si>
  <si>
    <t>10260</t>
  </si>
  <si>
    <t>20002</t>
  </si>
  <si>
    <t>20006</t>
  </si>
  <si>
    <t>20017</t>
  </si>
  <si>
    <t>20020</t>
  </si>
  <si>
    <t>20107</t>
  </si>
  <si>
    <t>20111</t>
  </si>
  <si>
    <t>30258</t>
  </si>
  <si>
    <t>20100</t>
  </si>
  <si>
    <t>20032</t>
  </si>
  <si>
    <t>10216</t>
  </si>
  <si>
    <t>10252</t>
  </si>
  <si>
    <t>10244</t>
  </si>
  <si>
    <t>ANUIDADE CARTAO BRADESCO</t>
  </si>
  <si>
    <t>IOF CARTAO BRADESCO</t>
  </si>
  <si>
    <t xml:space="preserve">IOF CARTAO ITAU </t>
  </si>
  <si>
    <t>20022</t>
  </si>
  <si>
    <t>10253</t>
  </si>
  <si>
    <t>20109</t>
  </si>
  <si>
    <t>3600000383</t>
  </si>
  <si>
    <t>000790</t>
  </si>
  <si>
    <t>3600000363</t>
  </si>
  <si>
    <t>000010285-1</t>
  </si>
  <si>
    <t>1204331</t>
  </si>
  <si>
    <t>AC PRODUTOS AUTOMOTIVOS E RESIDENCI</t>
  </si>
  <si>
    <t>O</t>
  </si>
  <si>
    <t>3500000298</t>
  </si>
  <si>
    <t>1205503</t>
  </si>
  <si>
    <t>AGUAPEHU CONSTRUTORA LTDA</t>
  </si>
  <si>
    <t>3600000217</t>
  </si>
  <si>
    <t>000097545-3</t>
  </si>
  <si>
    <t>3600007938</t>
  </si>
  <si>
    <t>000463</t>
  </si>
  <si>
    <t>CAP. DE GIRO BIB</t>
  </si>
  <si>
    <t>3600000508</t>
  </si>
  <si>
    <t>001435</t>
  </si>
  <si>
    <t>3600000430</t>
  </si>
  <si>
    <t>000082</t>
  </si>
  <si>
    <t>3600007858</t>
  </si>
  <si>
    <t>000002458</t>
  </si>
  <si>
    <t>1171356</t>
  </si>
  <si>
    <t>CHB LOCACOES E SERVICOS ESPECIAIS L</t>
  </si>
  <si>
    <t>3600000384</t>
  </si>
  <si>
    <t>585886</t>
  </si>
  <si>
    <t>3600000100</t>
  </si>
  <si>
    <t>000045356-1</t>
  </si>
  <si>
    <t>DIFERANÇA JUROS CAP. DE GIRO ITAU</t>
  </si>
  <si>
    <t>3600000189</t>
  </si>
  <si>
    <t>000002489-1</t>
  </si>
  <si>
    <t>3600000109</t>
  </si>
  <si>
    <t>000132</t>
  </si>
  <si>
    <t>PAGAMENTO FGTS EM CONTA VINCULADA E RECOLHIMENTOS PREVIDENCIÁRIOS - PROC: 1001490-91.2024.5.02.0204</t>
  </si>
  <si>
    <t>FLAVIO ROBERTO COSTA FERREIRA LEITE</t>
  </si>
  <si>
    <t>GABRIEL PAGGIOLI DA SILVA SANTOS</t>
  </si>
  <si>
    <t>3600007859</t>
  </si>
  <si>
    <t>000002271</t>
  </si>
  <si>
    <t>1148328</t>
  </si>
  <si>
    <t>GILBERTO TRANSPORTES LTDA</t>
  </si>
  <si>
    <t>3600007860</t>
  </si>
  <si>
    <t>000000686</t>
  </si>
  <si>
    <t>3600000123</t>
  </si>
  <si>
    <t>1149308</t>
  </si>
  <si>
    <t>INOVAR AMBIENTAL GERENCIAMENTO</t>
  </si>
  <si>
    <t>3600000124</t>
  </si>
  <si>
    <t>IR APLICACAO</t>
  </si>
  <si>
    <t xml:space="preserve">ADIANTAMENTO DE VIAGEM </t>
  </si>
  <si>
    <t>3600007804</t>
  </si>
  <si>
    <t>015632025</t>
  </si>
  <si>
    <t>1174178</t>
  </si>
  <si>
    <t>JANUARIA LOCACOES E TRANSPORTES LTD</t>
  </si>
  <si>
    <t>JUGIS II PRE-PRECATORIOS FUNDO</t>
  </si>
  <si>
    <t>LIQUIDAÇÃO DEBENTURE</t>
  </si>
  <si>
    <t>DEBENTURE</t>
  </si>
  <si>
    <t>3500000031</t>
  </si>
  <si>
    <t>002935183</t>
  </si>
  <si>
    <t>3500000032</t>
  </si>
  <si>
    <t>002935163</t>
  </si>
  <si>
    <t>002935206</t>
  </si>
  <si>
    <t>002935182</t>
  </si>
  <si>
    <t>002975392</t>
  </si>
  <si>
    <t>3600000066</t>
  </si>
  <si>
    <t>002935241</t>
  </si>
  <si>
    <t>029935333</t>
  </si>
  <si>
    <t>3600000068</t>
  </si>
  <si>
    <t>02935359</t>
  </si>
  <si>
    <t>02935274</t>
  </si>
  <si>
    <t>3600000070</t>
  </si>
  <si>
    <t>02935160</t>
  </si>
  <si>
    <t>3600000071</t>
  </si>
  <si>
    <t>002935308</t>
  </si>
  <si>
    <t>3600000360</t>
  </si>
  <si>
    <t>000003738-002</t>
  </si>
  <si>
    <t>3600000491</t>
  </si>
  <si>
    <t>218737</t>
  </si>
  <si>
    <t>3600000270</t>
  </si>
  <si>
    <t>000010419</t>
  </si>
  <si>
    <t>1149173</t>
  </si>
  <si>
    <t>OPERADORA JRC TELECOMUNICACOES LTDA</t>
  </si>
  <si>
    <t>3600000490</t>
  </si>
  <si>
    <t>031972</t>
  </si>
  <si>
    <t>3600007856</t>
  </si>
  <si>
    <t>000017445</t>
  </si>
  <si>
    <t>3600000106</t>
  </si>
  <si>
    <t>000150175-1</t>
  </si>
  <si>
    <t>1164129</t>
  </si>
  <si>
    <t>PERICOM COMERCIO DE EQUIP.DE SEG.LT</t>
  </si>
  <si>
    <t>3600000471</t>
  </si>
  <si>
    <t>003575</t>
  </si>
  <si>
    <t>005154070-1</t>
  </si>
  <si>
    <t>3600000177</t>
  </si>
  <si>
    <t>005153779-1</t>
  </si>
  <si>
    <t>3600007977</t>
  </si>
  <si>
    <t>000019033-1</t>
  </si>
  <si>
    <t>3600008053</t>
  </si>
  <si>
    <t>000019034-1</t>
  </si>
  <si>
    <t>3500000241</t>
  </si>
  <si>
    <t>000000027</t>
  </si>
  <si>
    <t>RESCISÃO COMPLEMENTAR</t>
  </si>
  <si>
    <t>3500002852</t>
  </si>
  <si>
    <t>000271002</t>
  </si>
  <si>
    <t>3600000472</t>
  </si>
  <si>
    <t>000128</t>
  </si>
  <si>
    <t>3500000106</t>
  </si>
  <si>
    <t>976777751</t>
  </si>
  <si>
    <t>3500000107</t>
  </si>
  <si>
    <t>963609936</t>
  </si>
  <si>
    <t>3500000108</t>
  </si>
  <si>
    <t>962916029</t>
  </si>
  <si>
    <t>3500000109</t>
  </si>
  <si>
    <t>960331783</t>
  </si>
  <si>
    <t>3500000110</t>
  </si>
  <si>
    <t>957523561</t>
  </si>
  <si>
    <t>3500000111</t>
  </si>
  <si>
    <t>956116695</t>
  </si>
  <si>
    <t>3500000112</t>
  </si>
  <si>
    <t>955982704</t>
  </si>
  <si>
    <t>3500000113</t>
  </si>
  <si>
    <t>954387586</t>
  </si>
  <si>
    <t>3500000114</t>
  </si>
  <si>
    <t>953418798</t>
  </si>
  <si>
    <t>3500000115</t>
  </si>
  <si>
    <t>953275636</t>
  </si>
  <si>
    <t>3500000118</t>
  </si>
  <si>
    <t>960849570</t>
  </si>
  <si>
    <t>3500000119</t>
  </si>
  <si>
    <t>959178276</t>
  </si>
  <si>
    <t>3500000121</t>
  </si>
  <si>
    <t>958921111</t>
  </si>
  <si>
    <t>3500000122</t>
  </si>
  <si>
    <t>957088385</t>
  </si>
  <si>
    <t>3500000123</t>
  </si>
  <si>
    <t>956727864</t>
  </si>
  <si>
    <t>3600007924</t>
  </si>
  <si>
    <t>1148458</t>
  </si>
  <si>
    <t>SILVA &amp; MENDES LOCACOES LTDA - ME</t>
  </si>
  <si>
    <t>3600000191</t>
  </si>
  <si>
    <t>000010054-803</t>
  </si>
  <si>
    <t>1149250</t>
  </si>
  <si>
    <t>TRADIMANN COMERCIO DE PECAS LTDA</t>
  </si>
  <si>
    <t>3600000510</t>
  </si>
  <si>
    <t>000031847-1</t>
  </si>
  <si>
    <t>3600000511</t>
  </si>
  <si>
    <t>000031900-1</t>
  </si>
  <si>
    <t>3600000221</t>
  </si>
  <si>
    <t>000005332-1</t>
  </si>
  <si>
    <t>1196299</t>
  </si>
  <si>
    <t>TRIANGULO PECAS E FILTROS LTDA</t>
  </si>
  <si>
    <t>3600007857</t>
  </si>
  <si>
    <t>000019496</t>
  </si>
  <si>
    <t>3600000484</t>
  </si>
  <si>
    <t>002065</t>
  </si>
  <si>
    <t>1184664</t>
  </si>
  <si>
    <t>VELA SOFTWARE E SERVICOS LTDA</t>
  </si>
  <si>
    <t>3600000497</t>
  </si>
  <si>
    <t>002062</t>
  </si>
  <si>
    <t>3500000185</t>
  </si>
  <si>
    <t>528294308</t>
  </si>
  <si>
    <t>3600000459</t>
  </si>
  <si>
    <t>3600000171</t>
  </si>
  <si>
    <t>000174383-1</t>
  </si>
  <si>
    <t>3500000261</t>
  </si>
  <si>
    <t>3600000271</t>
  </si>
  <si>
    <t>000172720-1</t>
  </si>
  <si>
    <t>1178004</t>
  </si>
  <si>
    <t>BMC MAQUINAS, EQUIPAMENTOS PESADOS,</t>
  </si>
  <si>
    <t>3600000463</t>
  </si>
  <si>
    <t>3500000217</t>
  </si>
  <si>
    <t>351798930</t>
  </si>
  <si>
    <t>3500000229</t>
  </si>
  <si>
    <t>000000018</t>
  </si>
  <si>
    <t>3500000245</t>
  </si>
  <si>
    <t>000000660</t>
  </si>
  <si>
    <t>3500000266</t>
  </si>
  <si>
    <t>000008461</t>
  </si>
  <si>
    <t>3500000212</t>
  </si>
  <si>
    <t>273697971</t>
  </si>
  <si>
    <t>3500000251</t>
  </si>
  <si>
    <t>000159373</t>
  </si>
  <si>
    <t>3500000218</t>
  </si>
  <si>
    <t>000014215</t>
  </si>
  <si>
    <t>3500000219</t>
  </si>
  <si>
    <t>000014214</t>
  </si>
  <si>
    <t>3500000220</t>
  </si>
  <si>
    <t>000014213</t>
  </si>
  <si>
    <t>3500000221</t>
  </si>
  <si>
    <t>000014212</t>
  </si>
  <si>
    <t>3500000253</t>
  </si>
  <si>
    <t>086500983</t>
  </si>
  <si>
    <t>3500000171</t>
  </si>
  <si>
    <t>002186377</t>
  </si>
  <si>
    <t>3500000258</t>
  </si>
  <si>
    <t>3500000263</t>
  </si>
  <si>
    <t>3500000257</t>
  </si>
  <si>
    <t>3500000239</t>
  </si>
  <si>
    <t>3500000240</t>
  </si>
  <si>
    <t>000010457</t>
  </si>
  <si>
    <t>3600000538</t>
  </si>
  <si>
    <t>3600000206</t>
  </si>
  <si>
    <t>001242</t>
  </si>
  <si>
    <t>3600000257</t>
  </si>
  <si>
    <t>000775</t>
  </si>
  <si>
    <t>1145548</t>
  </si>
  <si>
    <t>GRAFICA CENTRAL EDITORA E DIGITAL L</t>
  </si>
  <si>
    <t>3600000113</t>
  </si>
  <si>
    <t>000735668</t>
  </si>
  <si>
    <t>3600000156</t>
  </si>
  <si>
    <t>000002674-1</t>
  </si>
  <si>
    <t>3600000157</t>
  </si>
  <si>
    <t>000002675-1</t>
  </si>
  <si>
    <t>3600000168</t>
  </si>
  <si>
    <t>000734613</t>
  </si>
  <si>
    <t>3500000215</t>
  </si>
  <si>
    <t>070276859</t>
  </si>
  <si>
    <t>3500000200</t>
  </si>
  <si>
    <t>045395942</t>
  </si>
  <si>
    <t>1146381</t>
  </si>
  <si>
    <t>MUNICIPIO DE SAO PAULO</t>
  </si>
  <si>
    <t>3500000255</t>
  </si>
  <si>
    <t>190326021</t>
  </si>
  <si>
    <t>3500000256</t>
  </si>
  <si>
    <t>140326021</t>
  </si>
  <si>
    <t>3600000296</t>
  </si>
  <si>
    <t>000321</t>
  </si>
  <si>
    <t>1190117</t>
  </si>
  <si>
    <t>PCD E VOCE CONSULTORIA EM INCLUSAO</t>
  </si>
  <si>
    <t xml:space="preserve">PIS </t>
  </si>
  <si>
    <t>3600000319</t>
  </si>
  <si>
    <t>000012</t>
  </si>
  <si>
    <t>3500000233</t>
  </si>
  <si>
    <t>3500000124</t>
  </si>
  <si>
    <t>953962048</t>
  </si>
  <si>
    <t>3500000125</t>
  </si>
  <si>
    <t>951820009</t>
  </si>
  <si>
    <t>3500000126</t>
  </si>
  <si>
    <t>950808404</t>
  </si>
  <si>
    <t>3500000273</t>
  </si>
  <si>
    <t>653969366</t>
  </si>
  <si>
    <t>3500000274</t>
  </si>
  <si>
    <t>653808079</t>
  </si>
  <si>
    <t>3500000275</t>
  </si>
  <si>
    <t>288982671</t>
  </si>
  <si>
    <t>3600000523</t>
  </si>
  <si>
    <t>181731</t>
  </si>
  <si>
    <t>3500000242</t>
  </si>
  <si>
    <t>000000022</t>
  </si>
  <si>
    <t>3500000231</t>
  </si>
  <si>
    <t>000000016</t>
  </si>
  <si>
    <t>3500000232</t>
  </si>
  <si>
    <t>3500000230</t>
  </si>
  <si>
    <t>3600000462</t>
  </si>
  <si>
    <t>050057</t>
  </si>
  <si>
    <t>1199066</t>
  </si>
  <si>
    <t>2A PRINT COMUNICACAO VISUAL, PRODUC</t>
  </si>
  <si>
    <t>1145942</t>
  </si>
  <si>
    <t>ABC TURBO DIESEL LTDA</t>
  </si>
  <si>
    <t>3600000182</t>
  </si>
  <si>
    <t>000011753-1</t>
  </si>
  <si>
    <t>CAP. DE GIRO BCG</t>
  </si>
  <si>
    <t>3500000248</t>
  </si>
  <si>
    <t>345569431</t>
  </si>
  <si>
    <t>3500000249</t>
  </si>
  <si>
    <t>346024374</t>
  </si>
  <si>
    <t>3500000250</t>
  </si>
  <si>
    <t>346011170</t>
  </si>
  <si>
    <t>3500000267</t>
  </si>
  <si>
    <t>346067844</t>
  </si>
  <si>
    <t>3600000380</t>
  </si>
  <si>
    <t>000000451-1</t>
  </si>
  <si>
    <t>3500000225</t>
  </si>
  <si>
    <t>002448471</t>
  </si>
  <si>
    <t>3500000228</t>
  </si>
  <si>
    <t>002447486</t>
  </si>
  <si>
    <t>EXETRA</t>
  </si>
  <si>
    <t>PA  ENTRADA EXETRA</t>
  </si>
  <si>
    <t>3600000105</t>
  </si>
  <si>
    <t>078397</t>
  </si>
  <si>
    <t>3600000161</t>
  </si>
  <si>
    <t>006579</t>
  </si>
  <si>
    <t>1164717</t>
  </si>
  <si>
    <t>ITAMIX LTDA</t>
  </si>
  <si>
    <t>3600000162</t>
  </si>
  <si>
    <t>006580</t>
  </si>
  <si>
    <t>JULIANA GUIMARAES RIBEIRO LINHARES</t>
  </si>
  <si>
    <t>3600000169</t>
  </si>
  <si>
    <t>1149403</t>
  </si>
  <si>
    <t>LAGE LOCADORA DE VEICULOS LTDA</t>
  </si>
  <si>
    <t>3600000170</t>
  </si>
  <si>
    <t>3600000387</t>
  </si>
  <si>
    <t>000254</t>
  </si>
  <si>
    <t>1204012</t>
  </si>
  <si>
    <t>LFBITTENCOURT CONTADORIA ESPECIALIZ</t>
  </si>
  <si>
    <t>3600000183</t>
  </si>
  <si>
    <t>000002358-1</t>
  </si>
  <si>
    <t>1147209</t>
  </si>
  <si>
    <t>MACRO TECH LTDA</t>
  </si>
  <si>
    <t>3500000654</t>
  </si>
  <si>
    <t>6328.</t>
  </si>
  <si>
    <t>10254</t>
  </si>
  <si>
    <t>Talude Sul da cava de Gongo Soco</t>
  </si>
  <si>
    <t>OBRA 254</t>
  </si>
  <si>
    <t>3500000903</t>
  </si>
  <si>
    <t>6371.</t>
  </si>
  <si>
    <t>3500001065</t>
  </si>
  <si>
    <t>006436.</t>
  </si>
  <si>
    <t>3500001514</t>
  </si>
  <si>
    <t>006590.</t>
  </si>
  <si>
    <t>3500001650</t>
  </si>
  <si>
    <t>5719.</t>
  </si>
  <si>
    <t>3500001801</t>
  </si>
  <si>
    <t>6656.</t>
  </si>
  <si>
    <t>3500001964</t>
  </si>
  <si>
    <t>6682.</t>
  </si>
  <si>
    <t>3500002127</t>
  </si>
  <si>
    <t>005830.</t>
  </si>
  <si>
    <t>3500002466</t>
  </si>
  <si>
    <t>5953.</t>
  </si>
  <si>
    <t>3500002743</t>
  </si>
  <si>
    <t>6025.</t>
  </si>
  <si>
    <t>3500003122</t>
  </si>
  <si>
    <t>6107.</t>
  </si>
  <si>
    <t>3500003493</t>
  </si>
  <si>
    <t>6194.</t>
  </si>
  <si>
    <t>3600000390</t>
  </si>
  <si>
    <t>3600000422</t>
  </si>
  <si>
    <t>000115</t>
  </si>
  <si>
    <t>3500000127</t>
  </si>
  <si>
    <t>963705391</t>
  </si>
  <si>
    <t>3500000129</t>
  </si>
  <si>
    <t>960526240</t>
  </si>
  <si>
    <t>3500000130</t>
  </si>
  <si>
    <t>960039080</t>
  </si>
  <si>
    <t>3500000131</t>
  </si>
  <si>
    <t>959281212</t>
  </si>
  <si>
    <t>3500000132</t>
  </si>
  <si>
    <t>963782760</t>
  </si>
  <si>
    <t>3500000133</t>
  </si>
  <si>
    <t>963520323</t>
  </si>
  <si>
    <t>3500000141</t>
  </si>
  <si>
    <t>958653159</t>
  </si>
  <si>
    <t>3500000142</t>
  </si>
  <si>
    <t>958416882</t>
  </si>
  <si>
    <t>3500000143</t>
  </si>
  <si>
    <t>958293608</t>
  </si>
  <si>
    <t>3500000145</t>
  </si>
  <si>
    <t>957996885</t>
  </si>
  <si>
    <t>956867607</t>
  </si>
  <si>
    <t>956597839</t>
  </si>
  <si>
    <t>956275742</t>
  </si>
  <si>
    <t>971399091</t>
  </si>
  <si>
    <t>3500000155</t>
  </si>
  <si>
    <t>953819172</t>
  </si>
  <si>
    <t>3500000276</t>
  </si>
  <si>
    <t>413005648</t>
  </si>
  <si>
    <t>WELLINGTON DE OLIVEIRA SANTOS</t>
  </si>
  <si>
    <t>3600000198</t>
  </si>
  <si>
    <t>1194944</t>
  </si>
  <si>
    <t>36.486.947 ELISANGELA DO CARMO SILV</t>
  </si>
  <si>
    <t>3600000197</t>
  </si>
  <si>
    <t>000008790-1</t>
  </si>
  <si>
    <t>3600000201</t>
  </si>
  <si>
    <t>000058020-1</t>
  </si>
  <si>
    <t>3600000500</t>
  </si>
  <si>
    <t>000942</t>
  </si>
  <si>
    <t>3600000482</t>
  </si>
  <si>
    <t>011000</t>
  </si>
  <si>
    <t>3600000425</t>
  </si>
  <si>
    <t>000025444-1</t>
  </si>
  <si>
    <t>CGL COMERCIO DE ALIMENTOS</t>
  </si>
  <si>
    <t>CLAUDIA CRISTINA RODRIGUES DA FONSECA</t>
  </si>
  <si>
    <t>JOÃO ACELINO DE ANDRADE NETO</t>
  </si>
  <si>
    <t>3600000357</t>
  </si>
  <si>
    <t>3600000192</t>
  </si>
  <si>
    <t>3500000135</t>
  </si>
  <si>
    <t>963109151</t>
  </si>
  <si>
    <t>3500000137</t>
  </si>
  <si>
    <t>960674575</t>
  </si>
  <si>
    <t>3500000138</t>
  </si>
  <si>
    <t>960189634</t>
  </si>
  <si>
    <t>3500000139</t>
  </si>
  <si>
    <t>959550094</t>
  </si>
  <si>
    <t>3500000144</t>
  </si>
  <si>
    <t>958130911</t>
  </si>
  <si>
    <t>3500000148</t>
  </si>
  <si>
    <t>957375635</t>
  </si>
  <si>
    <t>3500000156</t>
  </si>
  <si>
    <t>954173152</t>
  </si>
  <si>
    <t>3500000157</t>
  </si>
  <si>
    <t>951644464</t>
  </si>
  <si>
    <t>3600000155</t>
  </si>
  <si>
    <t>000037954-1</t>
  </si>
  <si>
    <t>3600000230</t>
  </si>
  <si>
    <t>000057851-2</t>
  </si>
  <si>
    <t>1145231</t>
  </si>
  <si>
    <t>ACESOLDAS COML LTDA</t>
  </si>
  <si>
    <t>3500000324</t>
  </si>
  <si>
    <t>3600000249</t>
  </si>
  <si>
    <t>3500000301</t>
  </si>
  <si>
    <t>007872074</t>
  </si>
  <si>
    <t>3500000302</t>
  </si>
  <si>
    <t>007872075</t>
  </si>
  <si>
    <t>3500000303</t>
  </si>
  <si>
    <t>007872078</t>
  </si>
  <si>
    <t>3500000304</t>
  </si>
  <si>
    <t>007872076</t>
  </si>
  <si>
    <t>3500000305</t>
  </si>
  <si>
    <t>007872073</t>
  </si>
  <si>
    <t>ANDRE ASSIS PEREIRA</t>
  </si>
  <si>
    <t>3500000262</t>
  </si>
  <si>
    <t>000000137</t>
  </si>
  <si>
    <t>3600000224</t>
  </si>
  <si>
    <t>000008816-1</t>
  </si>
  <si>
    <t>3600000245</t>
  </si>
  <si>
    <t>000008796-1</t>
  </si>
  <si>
    <t>3500000176</t>
  </si>
  <si>
    <t>3600000553</t>
  </si>
  <si>
    <t>001791</t>
  </si>
  <si>
    <t>3600000554</t>
  </si>
  <si>
    <t>001832</t>
  </si>
  <si>
    <t>3600000555</t>
  </si>
  <si>
    <t>001729</t>
  </si>
  <si>
    <t>3600000600</t>
  </si>
  <si>
    <t>001825</t>
  </si>
  <si>
    <t>CONTROLE DE TERCEIROS E AUDITORIA</t>
  </si>
  <si>
    <t>3600000195</t>
  </si>
  <si>
    <t>000555356-2</t>
  </si>
  <si>
    <t>3600000226</t>
  </si>
  <si>
    <t>000501</t>
  </si>
  <si>
    <t>3500000254</t>
  </si>
  <si>
    <t>215012026</t>
  </si>
  <si>
    <t>3600000246</t>
  </si>
  <si>
    <t>000292000-2</t>
  </si>
  <si>
    <t>3500000211</t>
  </si>
  <si>
    <t>353144315</t>
  </si>
  <si>
    <t>3500000235</t>
  </si>
  <si>
    <t>353923657</t>
  </si>
  <si>
    <t>3500000307</t>
  </si>
  <si>
    <t>355680532</t>
  </si>
  <si>
    <t>CIDE</t>
  </si>
  <si>
    <t>3600000243</t>
  </si>
  <si>
    <t>000002971-1</t>
  </si>
  <si>
    <t>3600000241</t>
  </si>
  <si>
    <t>001029028-1</t>
  </si>
  <si>
    <t>3500000271</t>
  </si>
  <si>
    <t>064121496</t>
  </si>
  <si>
    <t>3500000314</t>
  </si>
  <si>
    <t>064123049</t>
  </si>
  <si>
    <t>3500000315</t>
  </si>
  <si>
    <t>064058166</t>
  </si>
  <si>
    <t>3600000233</t>
  </si>
  <si>
    <t>000002494-1</t>
  </si>
  <si>
    <t>3500000330</t>
  </si>
  <si>
    <t>026786400</t>
  </si>
  <si>
    <t>1147507</t>
  </si>
  <si>
    <t>ESTADO DO RIO DE JANEIRO</t>
  </si>
  <si>
    <t>3500000331</t>
  </si>
  <si>
    <t>026786380</t>
  </si>
  <si>
    <t>3500000332</t>
  </si>
  <si>
    <t>026786387</t>
  </si>
  <si>
    <t>3500000334</t>
  </si>
  <si>
    <t>026787174</t>
  </si>
  <si>
    <t>3500000285</t>
  </si>
  <si>
    <t>IGOR FERREIRA DOS SANTOS</t>
  </si>
  <si>
    <t>3600000242</t>
  </si>
  <si>
    <t>000234226-0</t>
  </si>
  <si>
    <t>3600008007</t>
  </si>
  <si>
    <t>000231182-0</t>
  </si>
  <si>
    <t>3600000545</t>
  </si>
  <si>
    <t>000486675-16</t>
  </si>
  <si>
    <t>1164335</t>
  </si>
  <si>
    <t>INGRAM MICRO BRASIL LTDA</t>
  </si>
  <si>
    <t>ISS PROPRIO</t>
  </si>
  <si>
    <t>3600000227</t>
  </si>
  <si>
    <t>000186</t>
  </si>
  <si>
    <t>003007</t>
  </si>
  <si>
    <t>3600000550</t>
  </si>
  <si>
    <t>003006</t>
  </si>
  <si>
    <t>3600000264</t>
  </si>
  <si>
    <t>000168107-1</t>
  </si>
  <si>
    <t>1176342</t>
  </si>
  <si>
    <t>MAGAZINE LUIZA S/A</t>
  </si>
  <si>
    <t>3600000234</t>
  </si>
  <si>
    <t>000012756-1</t>
  </si>
  <si>
    <t>MAURICIO ALMEIDA JARDIM</t>
  </si>
  <si>
    <t>3600000188</t>
  </si>
  <si>
    <t>000038853-7</t>
  </si>
  <si>
    <t>3600000254</t>
  </si>
  <si>
    <t>000153</t>
  </si>
  <si>
    <t>1195238</t>
  </si>
  <si>
    <t>MINAS TEC AMBIENTAL SOLUCOES</t>
  </si>
  <si>
    <t>3600000204</t>
  </si>
  <si>
    <t>000033165-0</t>
  </si>
  <si>
    <t>1179940</t>
  </si>
  <si>
    <t>MINASMAQUINAS SA</t>
  </si>
  <si>
    <t>3600000238</t>
  </si>
  <si>
    <t>000022709-1</t>
  </si>
  <si>
    <t>3500000333</t>
  </si>
  <si>
    <t>350832767</t>
  </si>
  <si>
    <t>3500000337</t>
  </si>
  <si>
    <t>351042348</t>
  </si>
  <si>
    <t>NAIP INSTITUICAO DE PAGAMENTOS S.A</t>
  </si>
  <si>
    <t>3600000443</t>
  </si>
  <si>
    <t>000123735-2</t>
  </si>
  <si>
    <t>1200079</t>
  </si>
  <si>
    <t>NCH BRASIL LTDA</t>
  </si>
  <si>
    <t>3600000426</t>
  </si>
  <si>
    <t>3600000469</t>
  </si>
  <si>
    <t>000058</t>
  </si>
  <si>
    <t>3600000415</t>
  </si>
  <si>
    <t>3600000521</t>
  </si>
  <si>
    <t>005923</t>
  </si>
  <si>
    <t>1148242</t>
  </si>
  <si>
    <t>RECAPAGEM ALTEROSA LTDA</t>
  </si>
  <si>
    <t>3600000231</t>
  </si>
  <si>
    <t>1204727</t>
  </si>
  <si>
    <t>RHULIO DOS SANTOS</t>
  </si>
  <si>
    <t>RPA GILVANI DE MORAIS DE MELO</t>
  </si>
  <si>
    <t>3500000136</t>
  </si>
  <si>
    <t>963026078</t>
  </si>
  <si>
    <t>3500000140</t>
  </si>
  <si>
    <t>959416941</t>
  </si>
  <si>
    <t>3500000146</t>
  </si>
  <si>
    <t>957887725</t>
  </si>
  <si>
    <t>957212868</t>
  </si>
  <si>
    <t>953677009</t>
  </si>
  <si>
    <t>3500000277</t>
  </si>
  <si>
    <t>654102242</t>
  </si>
  <si>
    <t>3500000278</t>
  </si>
  <si>
    <t>653663682</t>
  </si>
  <si>
    <t>3600000502</t>
  </si>
  <si>
    <t>171029</t>
  </si>
  <si>
    <t>3500000269</t>
  </si>
  <si>
    <t>001863851</t>
  </si>
  <si>
    <t>3600000557</t>
  </si>
  <si>
    <t>017455</t>
  </si>
  <si>
    <t>3600000558</t>
  </si>
  <si>
    <t>017461</t>
  </si>
  <si>
    <t>3600000559</t>
  </si>
  <si>
    <t>017470</t>
  </si>
  <si>
    <t>3600000560</t>
  </si>
  <si>
    <t>056568</t>
  </si>
  <si>
    <t>3600000561</t>
  </si>
  <si>
    <t>056570</t>
  </si>
  <si>
    <t>3600000562</t>
  </si>
  <si>
    <t>056578</t>
  </si>
  <si>
    <t>3600000563</t>
  </si>
  <si>
    <t>017472</t>
  </si>
  <si>
    <t>3600000564</t>
  </si>
  <si>
    <t>056577</t>
  </si>
  <si>
    <t>3600000565</t>
  </si>
  <si>
    <t>017456</t>
  </si>
  <si>
    <t>3600000566</t>
  </si>
  <si>
    <t>017464</t>
  </si>
  <si>
    <t>3600000567</t>
  </si>
  <si>
    <t>017471</t>
  </si>
  <si>
    <t>3600000568</t>
  </si>
  <si>
    <t>056572</t>
  </si>
  <si>
    <t>056566</t>
  </si>
  <si>
    <t>056561</t>
  </si>
  <si>
    <t>3600000581</t>
  </si>
  <si>
    <t>017457</t>
  </si>
  <si>
    <t>017463</t>
  </si>
  <si>
    <t>017468</t>
  </si>
  <si>
    <t>Mota Engil Africa</t>
  </si>
  <si>
    <t>056565</t>
  </si>
  <si>
    <t>3600000599</t>
  </si>
  <si>
    <t>056579</t>
  </si>
  <si>
    <t>009296</t>
  </si>
  <si>
    <t>009286</t>
  </si>
  <si>
    <t>3600000518</t>
  </si>
  <si>
    <t>1195121</t>
  </si>
  <si>
    <t>59.807.355 KELVERSON SOUZA SILVA</t>
  </si>
  <si>
    <t>000051997</t>
  </si>
  <si>
    <t>3600008166</t>
  </si>
  <si>
    <t>000122025</t>
  </si>
  <si>
    <t>3600008077</t>
  </si>
  <si>
    <t>000000696-1</t>
  </si>
  <si>
    <t>3500000321</t>
  </si>
  <si>
    <t>CAP. DE GIRO LUSO</t>
  </si>
  <si>
    <t>3600000556</t>
  </si>
  <si>
    <t>001730</t>
  </si>
  <si>
    <t>BRUNO SILVA DE OLIVEIRA</t>
  </si>
  <si>
    <t>CARLA DUPLAN PACHECO TRINDADE</t>
  </si>
  <si>
    <t>3600000263</t>
  </si>
  <si>
    <t>000002973-1</t>
  </si>
  <si>
    <t>3500000287</t>
  </si>
  <si>
    <t>FABIO PERES DA SILVA</t>
  </si>
  <si>
    <t>3500000340</t>
  </si>
  <si>
    <t>3600000256</t>
  </si>
  <si>
    <t>000774</t>
  </si>
  <si>
    <t>3600000259</t>
  </si>
  <si>
    <t>1149324</t>
  </si>
  <si>
    <t>J. R SANTOS SILVA</t>
  </si>
  <si>
    <t>JAE</t>
  </si>
  <si>
    <t>3500000339</t>
  </si>
  <si>
    <t>JOSE FRANÇA DE LIMA NETO</t>
  </si>
  <si>
    <t>3600000342</t>
  </si>
  <si>
    <t>001016017</t>
  </si>
  <si>
    <t>3600000343</t>
  </si>
  <si>
    <t>001016015</t>
  </si>
  <si>
    <t>3600000345</t>
  </si>
  <si>
    <t>001016022</t>
  </si>
  <si>
    <t>3600000346</t>
  </si>
  <si>
    <t>001016021</t>
  </si>
  <si>
    <t>3600000347</t>
  </si>
  <si>
    <t>001016020</t>
  </si>
  <si>
    <t>3600000348</t>
  </si>
  <si>
    <t>001016019</t>
  </si>
  <si>
    <t>3600000349</t>
  </si>
  <si>
    <t>001016014</t>
  </si>
  <si>
    <t>3600000350</t>
  </si>
  <si>
    <t>001016016</t>
  </si>
  <si>
    <t>3600000351</t>
  </si>
  <si>
    <t>001016018</t>
  </si>
  <si>
    <t>3600000289</t>
  </si>
  <si>
    <t>3600000578</t>
  </si>
  <si>
    <t>001256</t>
  </si>
  <si>
    <t>1147670</t>
  </si>
  <si>
    <t>MF MAQUINAS LOCACOES E SERVICOS LTD</t>
  </si>
  <si>
    <t>3600000579</t>
  </si>
  <si>
    <t>001275</t>
  </si>
  <si>
    <t>3600000308</t>
  </si>
  <si>
    <t>3600008167</t>
  </si>
  <si>
    <t>3600008148</t>
  </si>
  <si>
    <t>000017652</t>
  </si>
  <si>
    <t>3600000514</t>
  </si>
  <si>
    <t>3600000531</t>
  </si>
  <si>
    <t>PENSÃO FÉRIAS</t>
  </si>
  <si>
    <t>3600000613</t>
  </si>
  <si>
    <t>7100000222</t>
  </si>
  <si>
    <t>000067</t>
  </si>
  <si>
    <t>RUI PEDRO PINHEIRO ALMEIDA SIMOES</t>
  </si>
  <si>
    <t>3600000428</t>
  </si>
  <si>
    <t>003209</t>
  </si>
  <si>
    <t>3600008087</t>
  </si>
  <si>
    <t>000004390</t>
  </si>
  <si>
    <t>3600008066</t>
  </si>
  <si>
    <t>000008236</t>
  </si>
  <si>
    <t>3600000506</t>
  </si>
  <si>
    <t>001498</t>
  </si>
  <si>
    <t>1193607</t>
  </si>
  <si>
    <t>TJ TRUCK LTDA</t>
  </si>
  <si>
    <t>3600000273</t>
  </si>
  <si>
    <t>000005372-1</t>
  </si>
  <si>
    <t>3600008063</t>
  </si>
  <si>
    <t>000019697</t>
  </si>
  <si>
    <t>3600000244</t>
  </si>
  <si>
    <t>000129883-1</t>
  </si>
  <si>
    <t>3600008064</t>
  </si>
  <si>
    <t>3600008190</t>
  </si>
  <si>
    <t>000055</t>
  </si>
  <si>
    <t>3600000401</t>
  </si>
  <si>
    <t>130432</t>
  </si>
  <si>
    <t>3600000402</t>
  </si>
  <si>
    <t>130437</t>
  </si>
  <si>
    <t>3600000542</t>
  </si>
  <si>
    <t>1205056</t>
  </si>
  <si>
    <t>ALENCAR &amp; SIGNORINI ENGENHARIA DE</t>
  </si>
  <si>
    <t>3600008189</t>
  </si>
  <si>
    <t>3600000666</t>
  </si>
  <si>
    <t>001205</t>
  </si>
  <si>
    <t>BRUNO HENRIQUE SOUSA RIBEIRO</t>
  </si>
  <si>
    <t>3600008162</t>
  </si>
  <si>
    <t>CLAUDIA APARECIDA MARINHEIRO DA SILVA</t>
  </si>
  <si>
    <t>3600000269</t>
  </si>
  <si>
    <t>000009386-1</t>
  </si>
  <si>
    <t>1148586</t>
  </si>
  <si>
    <t>ELENICE DAS DORES RODRIGUES CABRAL-</t>
  </si>
  <si>
    <t>3600000274</t>
  </si>
  <si>
    <t>010699</t>
  </si>
  <si>
    <t>3600000275</t>
  </si>
  <si>
    <t>010700</t>
  </si>
  <si>
    <t>3600000276</t>
  </si>
  <si>
    <t>000009387-1</t>
  </si>
  <si>
    <t>3600008172</t>
  </si>
  <si>
    <t>000002026</t>
  </si>
  <si>
    <t>3500000323</t>
  </si>
  <si>
    <t>3600000379</t>
  </si>
  <si>
    <t>000150471-1</t>
  </si>
  <si>
    <t>3600008171</t>
  </si>
  <si>
    <t>000000271</t>
  </si>
  <si>
    <t>3500000075</t>
  </si>
  <si>
    <t>000214496</t>
  </si>
  <si>
    <t>3500000309</t>
  </si>
  <si>
    <t>000217733</t>
  </si>
  <si>
    <t>3500000313</t>
  </si>
  <si>
    <t>000216215</t>
  </si>
  <si>
    <t>3600008150</t>
  </si>
  <si>
    <t>000002586</t>
  </si>
  <si>
    <t>3600008169</t>
  </si>
  <si>
    <t>000000247</t>
  </si>
  <si>
    <t>3600000410</t>
  </si>
  <si>
    <t>000105</t>
  </si>
  <si>
    <t>1177646</t>
  </si>
  <si>
    <t>RT AUTOMOVEIS COMERCIO DE RADIADORE</t>
  </si>
  <si>
    <t>3500000342</t>
  </si>
  <si>
    <t>433632291</t>
  </si>
  <si>
    <t>SINDICATO DOS TRABALHADORES</t>
  </si>
  <si>
    <t>3600000310</t>
  </si>
  <si>
    <t>000009993</t>
  </si>
  <si>
    <t>3600000311</t>
  </si>
  <si>
    <t>000009991</t>
  </si>
  <si>
    <t>3600000312</t>
  </si>
  <si>
    <t>000009992</t>
  </si>
  <si>
    <t>3500000182</t>
  </si>
  <si>
    <t>526902792</t>
  </si>
  <si>
    <t>3500000183</t>
  </si>
  <si>
    <t>526176578</t>
  </si>
  <si>
    <t>3500000294</t>
  </si>
  <si>
    <t>530100763</t>
  </si>
  <si>
    <t>3500000295</t>
  </si>
  <si>
    <t>529803809</t>
  </si>
  <si>
    <t>3500000296</t>
  </si>
  <si>
    <t>529837968</t>
  </si>
  <si>
    <t>3500000297</t>
  </si>
  <si>
    <t>529850768</t>
  </si>
  <si>
    <t>BANCO CITIBANK S.A</t>
  </si>
  <si>
    <t xml:space="preserve">FINANCIAMENTO </t>
  </si>
  <si>
    <t>CAIXA GERAL DEPOSITOS</t>
  </si>
  <si>
    <t>ESTORNO TARIFA BANCO CAIXA GERAL PT</t>
  </si>
  <si>
    <t>TASA LUBRIFICANTES LTDA</t>
  </si>
  <si>
    <t>DEV. ENTREGA DE IMOVEL MILTON BECHARA DE MIRANDA</t>
  </si>
  <si>
    <t xml:space="preserve"> </t>
  </si>
  <si>
    <t>3700000146</t>
  </si>
  <si>
    <t>1865</t>
  </si>
  <si>
    <t>000024394-1</t>
  </si>
  <si>
    <t>1203867</t>
  </si>
  <si>
    <t>HL EQUIPAMENTOS DA 28</t>
  </si>
  <si>
    <t>000018166-1</t>
  </si>
  <si>
    <t>000122</t>
  </si>
  <si>
    <t>000017217-1</t>
  </si>
  <si>
    <t>3600000120</t>
  </si>
  <si>
    <t>000024367-1</t>
  </si>
  <si>
    <t>119990193</t>
  </si>
  <si>
    <t>009949207</t>
  </si>
  <si>
    <t>000014216</t>
  </si>
  <si>
    <t>000000163</t>
  </si>
  <si>
    <t>000010905-1</t>
  </si>
  <si>
    <t>001338</t>
  </si>
  <si>
    <t>1164091</t>
  </si>
  <si>
    <t>TOP UNIFORMES LTDA</t>
  </si>
  <si>
    <t>000005350-1</t>
  </si>
  <si>
    <t>GUIA ISS REF INNOVO</t>
  </si>
  <si>
    <t>ICMS – DIFAL - REF 01.2026 - SECRETARIA DE ESTADO DE FAZENDA</t>
  </si>
  <si>
    <t>1205559</t>
  </si>
  <si>
    <t>M. DA SILVA RANGEL</t>
  </si>
  <si>
    <t>000401</t>
  </si>
  <si>
    <t>000017421-1</t>
  </si>
  <si>
    <t>000529737</t>
  </si>
  <si>
    <t>000679133</t>
  </si>
  <si>
    <t xml:space="preserve">DOCUMENTO 33993000682601288 - REF DEPOSITO JUDICIAL - PROCESSO 0101140-84.2025.5.01.0281 - ROBSON LOSS BISSA </t>
  </si>
  <si>
    <t xml:space="preserve">DOCUMENTO 30180000312602044 - REF DEPOSITO RECURSAL - PROCESSO 0101136-47.2025.5.01.0281 - GLAUCIO VINHOSA NETTO </t>
  </si>
  <si>
    <t>ADIANTAMENTO - PRICILA DE SOUZA PEREIRA - 09.02.2026</t>
  </si>
  <si>
    <t>NOTA DE DESPESA – ALEX SANDRO DE SOUZA RODRIGUES - FOLHA 1474</t>
  </si>
  <si>
    <t>NOTA DE DESPESA – COSMILTON AGUIAR DA MOTA - FOLHA 1479</t>
  </si>
  <si>
    <t>NOTA DE DESPESA – ESTEVAM DE OLIVEIRA AZEREDO - FOLHA 1466</t>
  </si>
  <si>
    <t>NOTA DE DESPESA – FABRICIO ALVES SONEGHETI - FOLHA 1472</t>
  </si>
  <si>
    <t>NOTA DE DESPESA – FABRICIO SILVA ROSA - FOLHA 1481</t>
  </si>
  <si>
    <t>NOTA DE DESPESA – FELIPE FERNANDES DA SILVA CARNEIRO - FOLHA 1467</t>
  </si>
  <si>
    <t>NOTA DE DESPESA – GIVALDO GOMES DE OLIVEIRA - FOLHA 1480</t>
  </si>
  <si>
    <t>NOTA DE DESPESA – LEONCIO DA SILVA PONTES NETO - FOLHA 1468</t>
  </si>
  <si>
    <t>NOTA DE DESPESA – LUIZ CARLOS DE AZEREDO ALVES - FOLHA 1465</t>
  </si>
  <si>
    <t>NOTA DE DESPESA – RAIMUNDO REGIS SILVA DOS SANTOS - FOLHA 1476</t>
  </si>
  <si>
    <t>NOTA DE DESPESA – RAIMUNDO REGIS SILVA DOS SANTOS - FOLHA 1477</t>
  </si>
  <si>
    <t>NOTA DE DESPESA – RAIMUNDO REGIS SILVA DOS SANTOS - FOLHA 1478</t>
  </si>
  <si>
    <t>NOTA DE DESPESA – RODRIGO DA SILVA ALMEIDA FILHO - FOLHA 1460</t>
  </si>
  <si>
    <t>NOTA DE DESPESA – SERGIO CONCEICAO NERY - FOLHA 1471</t>
  </si>
  <si>
    <t>NOTA DE DESPESA – THIAGO NICOLINE GULLO MEGE - FOLHA 1489</t>
  </si>
  <si>
    <t>NOTA DE DESPESA – TIAGO MARTINS FIGUEIREDO - FOLHA 1462</t>
  </si>
  <si>
    <t>NOTA DE DESPESA – WANDERSON DOS SANTOS MONTEIRO - FOLHA 1475</t>
  </si>
  <si>
    <t>000017256-1</t>
  </si>
  <si>
    <t>1163322</t>
  </si>
  <si>
    <t>EXATA COMERCIAL E SERVICOS LTDA</t>
  </si>
  <si>
    <t>000002933-1</t>
  </si>
  <si>
    <t>3600000082</t>
  </si>
  <si>
    <t>000056810-1</t>
  </si>
  <si>
    <t>3600000178</t>
  </si>
  <si>
    <t>3600000175</t>
  </si>
  <si>
    <t>013030</t>
  </si>
  <si>
    <t>000024420-1</t>
  </si>
  <si>
    <t>000742774</t>
  </si>
  <si>
    <t>3500000020</t>
  </si>
  <si>
    <t>000840650</t>
  </si>
  <si>
    <t>002096</t>
  </si>
  <si>
    <t>3700000127</t>
  </si>
  <si>
    <t>77404</t>
  </si>
  <si>
    <t>NF 77404 - CAPRINI</t>
  </si>
  <si>
    <t>000052703-1</t>
  </si>
  <si>
    <t>000001260-1</t>
  </si>
  <si>
    <t>3600000080</t>
  </si>
  <si>
    <t>000001261-1</t>
  </si>
  <si>
    <t>000001267-1</t>
  </si>
  <si>
    <t>3600000083</t>
  </si>
  <si>
    <t>000856</t>
  </si>
  <si>
    <t>3600000084</t>
  </si>
  <si>
    <t>000857</t>
  </si>
  <si>
    <t>000001268-1</t>
  </si>
  <si>
    <t>002879</t>
  </si>
  <si>
    <t>000022678-1</t>
  </si>
  <si>
    <t>000010903-1</t>
  </si>
  <si>
    <t>1170847</t>
  </si>
  <si>
    <t>P F ALMEIDA MANHAES</t>
  </si>
  <si>
    <t>000006524-2</t>
  </si>
  <si>
    <t>000046300-1</t>
  </si>
  <si>
    <t>000005264</t>
  </si>
  <si>
    <t>000348050-1</t>
  </si>
  <si>
    <t>3600000617</t>
  </si>
  <si>
    <t>001343</t>
  </si>
  <si>
    <t>3600000179</t>
  </si>
  <si>
    <t>002947750-1</t>
  </si>
  <si>
    <t>000090041-0</t>
  </si>
  <si>
    <t>000001266-1</t>
  </si>
  <si>
    <t>3600000649</t>
  </si>
  <si>
    <t>001871</t>
  </si>
  <si>
    <t>1148634</t>
  </si>
  <si>
    <t>SECRETARIA DE ESTADO DE FAZENDA - S</t>
  </si>
  <si>
    <t>056785654</t>
  </si>
  <si>
    <t>Em Aprovação</t>
  </si>
  <si>
    <t>030931254</t>
  </si>
  <si>
    <t>000001700-8</t>
  </si>
  <si>
    <t>000012584-1</t>
  </si>
  <si>
    <t>3600000114</t>
  </si>
  <si>
    <t>000017671-1</t>
  </si>
  <si>
    <t>000021919</t>
  </si>
  <si>
    <t>001341</t>
  </si>
  <si>
    <t>001342</t>
  </si>
  <si>
    <t>001344</t>
  </si>
  <si>
    <t>001345</t>
  </si>
  <si>
    <t>ADIANTAMENTO - FOLHA DE PAGAMENTO  - COMPETENCIA: 02/2026</t>
  </si>
  <si>
    <t>GUIA DE RECOLHIMENTO DO FGTS (GRF) - REF 01.2026</t>
  </si>
  <si>
    <t>GUIA DE PAGAMENTO DCTFWEB REF. 01.2026</t>
  </si>
  <si>
    <t>1179823</t>
  </si>
  <si>
    <t>ECOLOGIKA AMBIENTAL TRANSPORTE</t>
  </si>
  <si>
    <t>1700000001</t>
  </si>
  <si>
    <t>000002358-002</t>
  </si>
  <si>
    <t>ATACADAO DO PAPEL LTDA</t>
  </si>
  <si>
    <t>7/2026</t>
  </si>
  <si>
    <t>RD Lázaro 12</t>
  </si>
  <si>
    <t>Internet Mundivox</t>
  </si>
  <si>
    <t>Internet Mundivox Jan/26 - MVSS Serviço</t>
  </si>
  <si>
    <t>Telefonia Vivo Jan/26</t>
  </si>
  <si>
    <t>Assessoria</t>
  </si>
  <si>
    <t>Vela Software e Serviços LTDA</t>
  </si>
  <si>
    <t>ATACADAO DO PAPEL LTDA -  Rolo Plotter</t>
  </si>
  <si>
    <t>RD 03 Fabricio</t>
  </si>
  <si>
    <t>Fabricio Pereira da Silva -  Despesas Baixada (29/01/2026 a 01/02/2026)</t>
  </si>
  <si>
    <t>PC Link Computadores - Impressora Color M477fdw Janeiro.26</t>
  </si>
  <si>
    <t>8/2026</t>
  </si>
  <si>
    <t>Previsão DCTFWEB - Comp: 01/26</t>
  </si>
  <si>
    <t>Adto Quinzenal Folha - 02/26</t>
  </si>
  <si>
    <t>FGTS Folha - Comp: 01/26</t>
  </si>
  <si>
    <t>CTB</t>
  </si>
  <si>
    <t>NF 41</t>
  </si>
  <si>
    <t>Medição 17 - Dez/25</t>
  </si>
  <si>
    <t>NF 42</t>
  </si>
  <si>
    <t>Medição 17 - Dez/25 - Reajustamento</t>
  </si>
  <si>
    <t>DEV. SHARE LOGISTICS LTDA</t>
  </si>
  <si>
    <t>VIVO PR E SC</t>
  </si>
  <si>
    <t> Lean Tecnologia E Engenha</t>
  </si>
  <si>
    <t>BRESCIA SOCIEDADE DE ADVO</t>
  </si>
  <si>
    <t>SGA SEGURANCA E MEDICINA DO TR</t>
  </si>
  <si>
    <t>FGTS MATRIZ</t>
  </si>
  <si>
    <t>DARF INSS IR 01 2026</t>
  </si>
  <si>
    <t>DARF INSS IR</t>
  </si>
  <si>
    <t xml:space="preserve">Pottencial Segurador </t>
  </si>
  <si>
    <t>000086586</t>
  </si>
  <si>
    <t>353479248</t>
  </si>
  <si>
    <t>6811016821</t>
  </si>
  <si>
    <t>JUNTA COMERCIAL</t>
  </si>
  <si>
    <t>CARTORIO DE PROTESTO</t>
  </si>
  <si>
    <t>BAIXA DE PROTESTO</t>
  </si>
  <si>
    <t>(Tudo)</t>
  </si>
  <si>
    <t>Outros</t>
  </si>
  <si>
    <t>CMEC 216</t>
  </si>
  <si>
    <t>000025669</t>
  </si>
  <si>
    <t>RESCISAO - 13908434768 -</t>
  </si>
  <si>
    <t>000025670</t>
  </si>
  <si>
    <t>RESCISAO - 20468947471 -</t>
  </si>
  <si>
    <t>000025671</t>
  </si>
  <si>
    <t>089543721</t>
  </si>
  <si>
    <t>RE    089543721 - MAIS MO</t>
  </si>
  <si>
    <t>089543722</t>
  </si>
  <si>
    <t>RE    089543722 - MAIS MO</t>
  </si>
  <si>
    <t>089543736</t>
  </si>
  <si>
    <t>RE    089543736 - MAIS MO</t>
  </si>
  <si>
    <t>089543737</t>
  </si>
  <si>
    <t>RE    089543737 - MAIS MO</t>
  </si>
  <si>
    <t>089543739</t>
  </si>
  <si>
    <t>RE    089543739 - MAIS MO</t>
  </si>
  <si>
    <t>089543771</t>
  </si>
  <si>
    <t>RE    089543771 - MAIS MO</t>
  </si>
  <si>
    <t>089543805</t>
  </si>
  <si>
    <t>RE    089543805 - MAIS MO</t>
  </si>
  <si>
    <t>089543869</t>
  </si>
  <si>
    <t>RE    089543869 - MAIS MO</t>
  </si>
  <si>
    <t>089543871</t>
  </si>
  <si>
    <t>RE    089543871 - MAIS MO</t>
  </si>
  <si>
    <t>089543892</t>
  </si>
  <si>
    <t>RE    089543892 - MAIS MO</t>
  </si>
  <si>
    <t>089543896</t>
  </si>
  <si>
    <t>RE    089543896 - MAIS MO</t>
  </si>
  <si>
    <t>089543905</t>
  </si>
  <si>
    <t>RE    089543905 - MAIS MO</t>
  </si>
  <si>
    <t>089543926</t>
  </si>
  <si>
    <t>RE    089543926 - MAIS MO</t>
  </si>
  <si>
    <t>089543927</t>
  </si>
  <si>
    <t>RE    089543927 - MAIS MO</t>
  </si>
  <si>
    <t>089543972</t>
  </si>
  <si>
    <t>RE    089543972 - MAIS MO</t>
  </si>
  <si>
    <t>089543973</t>
  </si>
  <si>
    <t>RE    089543973 - MAIS MO</t>
  </si>
  <si>
    <t>089543990</t>
  </si>
  <si>
    <t>RE    089543990 - MAIS MO</t>
  </si>
  <si>
    <t>089543992</t>
  </si>
  <si>
    <t>RE    089543992 - MAIS MO</t>
  </si>
  <si>
    <t>089544002</t>
  </si>
  <si>
    <t>RE    089544002 - MAIS MO</t>
  </si>
  <si>
    <t>089544005</t>
  </si>
  <si>
    <t>RE    089544005 - MAIS MO</t>
  </si>
  <si>
    <t>089544024</t>
  </si>
  <si>
    <t>RE    089544024 - MAIS MO</t>
  </si>
  <si>
    <t>000040226</t>
  </si>
  <si>
    <t>SPED  000040226 - ABRASUL</t>
  </si>
  <si>
    <t>000128547</t>
  </si>
  <si>
    <t>SPED  000128547 - ALF IND</t>
  </si>
  <si>
    <t>000037209</t>
  </si>
  <si>
    <t>SPED  000037209 - ALIANCA</t>
  </si>
  <si>
    <t>000161672</t>
  </si>
  <si>
    <t>SPED  000161672 - ARMAZEM</t>
  </si>
  <si>
    <t>000006178</t>
  </si>
  <si>
    <t>SPED  000006178 - CIL IND</t>
  </si>
  <si>
    <t>000006181</t>
  </si>
  <si>
    <t>SPED  000006181 - CIL IND</t>
  </si>
  <si>
    <t>000026658</t>
  </si>
  <si>
    <t>02445</t>
  </si>
  <si>
    <t>COANI MATERIAL ELETR</t>
  </si>
  <si>
    <t>SPED  000026658 - COANI M</t>
  </si>
  <si>
    <t>03.344.670/0001-13</t>
  </si>
  <si>
    <t>000105494</t>
  </si>
  <si>
    <t>SPED  000105494 - COMERCI</t>
  </si>
  <si>
    <t>000004884</t>
  </si>
  <si>
    <t>SPED  000004884 - COMERCI</t>
  </si>
  <si>
    <t>SPED  000005316 - COMET D</t>
  </si>
  <si>
    <t>000061677</t>
  </si>
  <si>
    <t>SPED  000061677 - CORAX I</t>
  </si>
  <si>
    <t>000001843</t>
  </si>
  <si>
    <t>SPED  000001843 - DILMA D</t>
  </si>
  <si>
    <t>000001844</t>
  </si>
  <si>
    <t>SPED  000001844 - DILMA D</t>
  </si>
  <si>
    <t>000000238</t>
  </si>
  <si>
    <t>SPED  000000238 - DEPOSIT</t>
  </si>
  <si>
    <t>SPED  000000239 - DEPOSIT</t>
  </si>
  <si>
    <t>000002853</t>
  </si>
  <si>
    <t>SPED  000002853 - FOS VAR</t>
  </si>
  <si>
    <t>000002854</t>
  </si>
  <si>
    <t>SPED  000002854 - FOS VAR</t>
  </si>
  <si>
    <t>000002855</t>
  </si>
  <si>
    <t>SPED  000002855 - FOS VAR</t>
  </si>
  <si>
    <t>000043911</t>
  </si>
  <si>
    <t>SPED  000043911 - GELDBAC</t>
  </si>
  <si>
    <t>SPED  000000230 - G.S. GE</t>
  </si>
  <si>
    <t>000213174</t>
  </si>
  <si>
    <t>SPED  000213174 - H.C.I.</t>
  </si>
  <si>
    <t>000213176</t>
  </si>
  <si>
    <t>SPED  000213176 - H.C.I.</t>
  </si>
  <si>
    <t>000014568</t>
  </si>
  <si>
    <t>RE    000014568 - HYDRATI</t>
  </si>
  <si>
    <t>000003578</t>
  </si>
  <si>
    <t>SPED  000003578 - I9SPRAY</t>
  </si>
  <si>
    <t>000020164</t>
  </si>
  <si>
    <t>SPED  000020164 - JJ SOLD</t>
  </si>
  <si>
    <t>000020184</t>
  </si>
  <si>
    <t>SPED  000020184 - JJ SOLD</t>
  </si>
  <si>
    <t>000000945</t>
  </si>
  <si>
    <t>SPED  000000945 - L1 PARA</t>
  </si>
  <si>
    <t>000000946</t>
  </si>
  <si>
    <t>SPED  000000946 - L1 PARA</t>
  </si>
  <si>
    <t>000000947</t>
  </si>
  <si>
    <t>SPED  000000947 - L1 PARA</t>
  </si>
  <si>
    <t>000000948</t>
  </si>
  <si>
    <t>SPED  000000948 - L1 PARA</t>
  </si>
  <si>
    <t>000004328</t>
  </si>
  <si>
    <t>02602</t>
  </si>
  <si>
    <t>LATINA BR - FIXADORE</t>
  </si>
  <si>
    <t>SPED  000004328 - LATINA</t>
  </si>
  <si>
    <t>38.424.739/0001-01</t>
  </si>
  <si>
    <t>000000344</t>
  </si>
  <si>
    <t>NFS   000000344 - LIGHTHO</t>
  </si>
  <si>
    <t>000000514</t>
  </si>
  <si>
    <t>SPED  000000514 - LUZ E M</t>
  </si>
  <si>
    <t>000002792</t>
  </si>
  <si>
    <t>NFS   000002792 - MAAC TR</t>
  </si>
  <si>
    <t>000032199</t>
  </si>
  <si>
    <t>SPED  000032199 - MARSHOR</t>
  </si>
  <si>
    <t>000001815</t>
  </si>
  <si>
    <t>SPED  000001815 - MESSER</t>
  </si>
  <si>
    <t>000001840</t>
  </si>
  <si>
    <t>SPED  000001840 - MESSER</t>
  </si>
  <si>
    <t>000001842</t>
  </si>
  <si>
    <t>SPED  000001842 - MESSER</t>
  </si>
  <si>
    <t>000001863</t>
  </si>
  <si>
    <t>SPED  000001863 - MESSER</t>
  </si>
  <si>
    <t>000001870</t>
  </si>
  <si>
    <t>SPED  000001870 - MESSER</t>
  </si>
  <si>
    <t>000047064</t>
  </si>
  <si>
    <t>SPED  000047064 - METALLI</t>
  </si>
  <si>
    <t>000047070</t>
  </si>
  <si>
    <t>SPED  000047070 - METALLI</t>
  </si>
  <si>
    <t>000044820</t>
  </si>
  <si>
    <t>SPED  000044820 - PLASTIV</t>
  </si>
  <si>
    <t>000044833</t>
  </si>
  <si>
    <t>SPED  000044833 - PLASTIV</t>
  </si>
  <si>
    <t>000006566</t>
  </si>
  <si>
    <t>02982</t>
  </si>
  <si>
    <t>PLUS SERVICOS</t>
  </si>
  <si>
    <t>SPED  000006566 - PLUS DE</t>
  </si>
  <si>
    <t>01.685.446/0001-60</t>
  </si>
  <si>
    <t>000026314</t>
  </si>
  <si>
    <t>SPED  000026314 - POLONIN</t>
  </si>
  <si>
    <t>000026334</t>
  </si>
  <si>
    <t>SPED  000026334 - POLONIN</t>
  </si>
  <si>
    <t>000009115</t>
  </si>
  <si>
    <t>RE    000009115 - PRINER</t>
  </si>
  <si>
    <t>000009116</t>
  </si>
  <si>
    <t>RE    000009116 - PRINER</t>
  </si>
  <si>
    <t>000009117</t>
  </si>
  <si>
    <t>RE    000009117 - PRINER</t>
  </si>
  <si>
    <t>000009118</t>
  </si>
  <si>
    <t>RE    000009118 - PRINER</t>
  </si>
  <si>
    <t>000009119</t>
  </si>
  <si>
    <t>RE    000009119 - PRINER</t>
  </si>
  <si>
    <t>000009120</t>
  </si>
  <si>
    <t>RE    000009120 - PRINER</t>
  </si>
  <si>
    <t>000009121</t>
  </si>
  <si>
    <t>RE    000009121 - PRINER</t>
  </si>
  <si>
    <t>000009122</t>
  </si>
  <si>
    <t>RE    000009122 - PRINER</t>
  </si>
  <si>
    <t>000009123</t>
  </si>
  <si>
    <t>RE    000009123 - PRINER</t>
  </si>
  <si>
    <t>000009124</t>
  </si>
  <si>
    <t>RE    000009124 - PRINER</t>
  </si>
  <si>
    <t>000097131</t>
  </si>
  <si>
    <t>SPED  000097131 - R SIMIO</t>
  </si>
  <si>
    <t>000097134</t>
  </si>
  <si>
    <t>SPED  000097134 - R SIMIO</t>
  </si>
  <si>
    <t>NFS   000000006 - RIO CON</t>
  </si>
  <si>
    <t>001520158</t>
  </si>
  <si>
    <t>CTE   001520158 - RODOVIA</t>
  </si>
  <si>
    <t>001522977</t>
  </si>
  <si>
    <t>CTE   001522977 - RODOVIA</t>
  </si>
  <si>
    <t>000008698</t>
  </si>
  <si>
    <t>CTE   000008698 - RODOVIA</t>
  </si>
  <si>
    <t>000008699</t>
  </si>
  <si>
    <t>CTE   000008699 - RODOVIA</t>
  </si>
  <si>
    <t>000008700</t>
  </si>
  <si>
    <t>CTE   000008700 - RODOVIA</t>
  </si>
  <si>
    <t>000743611</t>
  </si>
  <si>
    <t>CTE   000743611 - RODOVIA</t>
  </si>
  <si>
    <t>000022320</t>
  </si>
  <si>
    <t>02444</t>
  </si>
  <si>
    <t>RT-LEA - LOCACAO DE</t>
  </si>
  <si>
    <t>RE    000022320 - RT-LEA</t>
  </si>
  <si>
    <t>53488</t>
  </si>
  <si>
    <t>04.433.625/0001-06</t>
  </si>
  <si>
    <t>000022321</t>
  </si>
  <si>
    <t>RE    000022321 - RT-LEA</t>
  </si>
  <si>
    <t>000000451</t>
  </si>
  <si>
    <t>02139</t>
  </si>
  <si>
    <t>S A OFFSHORE</t>
  </si>
  <si>
    <t>RE    000000451 - S A OFF</t>
  </si>
  <si>
    <t>99879</t>
  </si>
  <si>
    <t>26.228.824/0001-07</t>
  </si>
  <si>
    <t>000000452</t>
  </si>
  <si>
    <t>RE    000000452 - S A OFF</t>
  </si>
  <si>
    <t>000000441</t>
  </si>
  <si>
    <t>NFS   000000441 - S A OFF</t>
  </si>
  <si>
    <t>000436915</t>
  </si>
  <si>
    <t>SPED  000436915 - SIDER C</t>
  </si>
  <si>
    <t>000073541</t>
  </si>
  <si>
    <t>RE    000073541 - SOLDALI</t>
  </si>
  <si>
    <t>000001122</t>
  </si>
  <si>
    <t>02172</t>
  </si>
  <si>
    <t>TRANSMAZ TRANSPORTE</t>
  </si>
  <si>
    <t>CTEOS 000001122 - TRANSMA</t>
  </si>
  <si>
    <t>13.610.347/0001-06</t>
  </si>
  <si>
    <t>000001123</t>
  </si>
  <si>
    <t>CTEOS 000001123 - TRANSMA</t>
  </si>
  <si>
    <t>000001124</t>
  </si>
  <si>
    <t>CTEOS 000001124 - TRANSMA</t>
  </si>
  <si>
    <t>000001125</t>
  </si>
  <si>
    <t>CTEOS 000001125 - TRANSMA</t>
  </si>
  <si>
    <t>000001126</t>
  </si>
  <si>
    <t>CTEOS 000001126 - TRANSMA</t>
  </si>
  <si>
    <t>000001127</t>
  </si>
  <si>
    <t>CTEOS 000001127 - TRANSMA</t>
  </si>
  <si>
    <t>000044754</t>
  </si>
  <si>
    <t>CTE   000044754 - TRANSPO</t>
  </si>
  <si>
    <t>000000858</t>
  </si>
  <si>
    <t>SPED  000000858 - TRR SUP</t>
  </si>
  <si>
    <t>000000859</t>
  </si>
  <si>
    <t>SPED  000000859 - TRR SUP</t>
  </si>
  <si>
    <t>000000829</t>
  </si>
  <si>
    <t>SPED  000000829 - UG COME</t>
  </si>
  <si>
    <t>000134261</t>
  </si>
  <si>
    <t>02903</t>
  </si>
  <si>
    <t>VIMETAL COMERCIAL LT</t>
  </si>
  <si>
    <t>SPED  000134261 - VIMETAL</t>
  </si>
  <si>
    <t>00.741.491/0001-21</t>
  </si>
  <si>
    <t>000020378</t>
  </si>
  <si>
    <t>SPED  000020378 - WDM BRA</t>
  </si>
  <si>
    <t>000012553</t>
  </si>
  <si>
    <t>CTE   000012553 - FLP TRA</t>
  </si>
  <si>
    <t>000012574</t>
  </si>
  <si>
    <t>CTE   000012574 - FLP TRA</t>
  </si>
  <si>
    <t>000012594</t>
  </si>
  <si>
    <t>CTE   000012594 - FLP TRA</t>
  </si>
  <si>
    <t>000012596</t>
  </si>
  <si>
    <t>CTE   000012596 - FLP TRA</t>
  </si>
  <si>
    <t>000012599</t>
  </si>
  <si>
    <t>CTE   000012599 - FLP TRA</t>
  </si>
  <si>
    <t>000012613</t>
  </si>
  <si>
    <t>CTE   000012613 - FLP TRA</t>
  </si>
  <si>
    <t>000012615</t>
  </si>
  <si>
    <t>CTE   000012615 - FLP TRA</t>
  </si>
  <si>
    <t>000012617</t>
  </si>
  <si>
    <t>CTE   000012617 - FLP TRA</t>
  </si>
  <si>
    <t>000012618</t>
  </si>
  <si>
    <t>CTE   000012618 - FLP TRA</t>
  </si>
  <si>
    <t>000012637</t>
  </si>
  <si>
    <t>CTE   000012637 - FLP TRA</t>
  </si>
  <si>
    <t>000012641</t>
  </si>
  <si>
    <t>CTE   000012641 - FLP TRA</t>
  </si>
  <si>
    <t>000012646</t>
  </si>
  <si>
    <t>CTE   000012646 - FLP TRA</t>
  </si>
  <si>
    <t>000012651</t>
  </si>
  <si>
    <t>CTE   000012651 - FLP TRA</t>
  </si>
  <si>
    <t>000012652</t>
  </si>
  <si>
    <t>CTE   000012652 - FLP TRA</t>
  </si>
  <si>
    <t>000012654</t>
  </si>
  <si>
    <t>CTE   000012654 - FLP TRA</t>
  </si>
  <si>
    <t>000012722</t>
  </si>
  <si>
    <t>CTE   000012722 - FLP TRA</t>
  </si>
  <si>
    <t>000012733</t>
  </si>
  <si>
    <t>CTE   000012733 - FLP TRA</t>
  </si>
  <si>
    <t>000012740</t>
  </si>
  <si>
    <t>CTE   000012740 - FLP TRA</t>
  </si>
  <si>
    <t>000012741</t>
  </si>
  <si>
    <t>CTE   000012741 - FLP TRA</t>
  </si>
  <si>
    <t>000012742</t>
  </si>
  <si>
    <t>CTE   000012742 - FLP TRA</t>
  </si>
  <si>
    <t>000012743</t>
  </si>
  <si>
    <t>CTE   000012743 - FLP TRA</t>
  </si>
  <si>
    <t>000012749</t>
  </si>
  <si>
    <t>CTE   000012749 - FLP TRA</t>
  </si>
  <si>
    <t>000012761</t>
  </si>
  <si>
    <t>CTE   000012761 - FLP TRA</t>
  </si>
  <si>
    <t>000012765</t>
  </si>
  <si>
    <t>CTE   000012765 - FLP TRA</t>
  </si>
  <si>
    <t>000012766</t>
  </si>
  <si>
    <t>CTE   000012766 - FLP TRA</t>
  </si>
  <si>
    <t>000012768</t>
  </si>
  <si>
    <t>CTE   000012768 - FLP TRA</t>
  </si>
  <si>
    <t>000012781</t>
  </si>
  <si>
    <t>CTE   000012781 - FLP TRA</t>
  </si>
  <si>
    <t>000012787</t>
  </si>
  <si>
    <t>CTE   000012787 - FLP TRA</t>
  </si>
  <si>
    <t>000012789</t>
  </si>
  <si>
    <t>CTE   000012789 - FLP TRA</t>
  </si>
  <si>
    <t>000012792</t>
  </si>
  <si>
    <t>CTE   000012792 - FLP TRA</t>
  </si>
  <si>
    <t>000012810</t>
  </si>
  <si>
    <t>CTE   000012810 - FLP TRA</t>
  </si>
  <si>
    <t>000012813</t>
  </si>
  <si>
    <t>CTE   000012813 - FLP TRA</t>
  </si>
  <si>
    <t>000012819</t>
  </si>
  <si>
    <t>CTE   000012819 - FLP TRA</t>
  </si>
  <si>
    <t>000012820</t>
  </si>
  <si>
    <t>CTE   000012820 - FLP TRA</t>
  </si>
  <si>
    <t>000012821</t>
  </si>
  <si>
    <t>CTE   000012821 - FLP TRA</t>
  </si>
  <si>
    <t>000215131</t>
  </si>
  <si>
    <t>SPED  000215131 - H.C.I.</t>
  </si>
  <si>
    <t>000143395</t>
  </si>
  <si>
    <t>02209</t>
  </si>
  <si>
    <t>IMEFER INDL E MERCAN</t>
  </si>
  <si>
    <t>SPED  000143395 - IMEFER</t>
  </si>
  <si>
    <t>2166</t>
  </si>
  <si>
    <t>13000003</t>
  </si>
  <si>
    <t>61.383.758/0001-40</t>
  </si>
  <si>
    <t>000002677</t>
  </si>
  <si>
    <t>RE    000002677 - MIC MON</t>
  </si>
  <si>
    <t>000213333</t>
  </si>
  <si>
    <t>SPED  000213333 - MICROMA</t>
  </si>
  <si>
    <t xml:space="preserve">ALELO ALIMENTAÇÃO </t>
  </si>
  <si>
    <t xml:space="preserve">ALELO REFEIÇÃO </t>
  </si>
  <si>
    <t>000501217</t>
  </si>
  <si>
    <t>RE    000501217 - TICKET</t>
  </si>
  <si>
    <t>000501219</t>
  </si>
  <si>
    <t>RE    000501219 - TICKET</t>
  </si>
  <si>
    <t>000501220</t>
  </si>
  <si>
    <t>RE    000501220 - TICKET</t>
  </si>
  <si>
    <t>000501223</t>
  </si>
  <si>
    <t>RE    000501223 - TICKET</t>
  </si>
  <si>
    <t>000501218</t>
  </si>
  <si>
    <t>RE    000501218 - TICKET</t>
  </si>
  <si>
    <t>000501221</t>
  </si>
  <si>
    <t>RE    000501221 - TICKET</t>
  </si>
  <si>
    <t>113825064</t>
  </si>
  <si>
    <t>RE    113825064 - SECRETA</t>
  </si>
  <si>
    <t>113870973</t>
  </si>
  <si>
    <t>PIS SCP</t>
  </si>
  <si>
    <t>RE    113870973 - SECRETA</t>
  </si>
  <si>
    <t>113914598</t>
  </si>
  <si>
    <t>RE    113914598 - SECRETA</t>
  </si>
  <si>
    <t>113977212</t>
  </si>
  <si>
    <t>COFINS SCP</t>
  </si>
  <si>
    <t>RE    113977212 - SECRETA</t>
  </si>
  <si>
    <t>000133572</t>
  </si>
  <si>
    <t>SPED  000133572 - EDFER C</t>
  </si>
  <si>
    <t>000000086</t>
  </si>
  <si>
    <t>NFS   000000086 - FCC CIE</t>
  </si>
  <si>
    <t>000074924</t>
  </si>
  <si>
    <t>SPED  000074924 - FLOW LA</t>
  </si>
  <si>
    <t>000002873</t>
  </si>
  <si>
    <t>SPED  000002873 - FOS VAR</t>
  </si>
  <si>
    <t>SPED  000000771 - PORTO T</t>
  </si>
  <si>
    <t>000030839</t>
  </si>
  <si>
    <t>SPED  000030839 - QUALIPA</t>
  </si>
  <si>
    <t>000007094</t>
  </si>
  <si>
    <t>SPED  000007094 - RJM COM</t>
  </si>
  <si>
    <t>001524304</t>
  </si>
  <si>
    <t>CTE   001524304 - RODOVIA</t>
  </si>
  <si>
    <t>001524641</t>
  </si>
  <si>
    <t>CTE   001524641 - RODOVIA</t>
  </si>
  <si>
    <t>000001313</t>
  </si>
  <si>
    <t>SPED  000001313 - SB MATE</t>
  </si>
  <si>
    <t>000000848</t>
  </si>
  <si>
    <t>SPED  000000848 - UG COME</t>
  </si>
  <si>
    <t>000000851</t>
  </si>
  <si>
    <t>SPED  000000851 - UG COME</t>
  </si>
  <si>
    <t>000000852</t>
  </si>
  <si>
    <t>SPED  000000852 - UG COME</t>
  </si>
  <si>
    <t>FLOW LATINO</t>
  </si>
  <si>
    <t>000025693</t>
  </si>
  <si>
    <t>FERIAS - 12660114627 - IS</t>
  </si>
  <si>
    <t>000025694</t>
  </si>
  <si>
    <t>FERIAS - 12519281717 - NA</t>
  </si>
  <si>
    <t>000025695</t>
  </si>
  <si>
    <t>FERIAS - 12989035070 - GI</t>
  </si>
  <si>
    <t>000025696</t>
  </si>
  <si>
    <t>FERIAS - 12664418078 - JE</t>
  </si>
  <si>
    <t>000025697</t>
  </si>
  <si>
    <t>FERIAS - 19006501290 - GE</t>
  </si>
  <si>
    <t>000025698</t>
  </si>
  <si>
    <t>FERIAS - 18111377776 - MA</t>
  </si>
  <si>
    <t>000025699</t>
  </si>
  <si>
    <t>FERIAS - 13179558775 - DA</t>
  </si>
  <si>
    <t>000025700</t>
  </si>
  <si>
    <t>FERIAS - 12118661772 - PA</t>
  </si>
  <si>
    <t>000025701</t>
  </si>
  <si>
    <t>FERIAS - 12850390587 - AN</t>
  </si>
  <si>
    <t>000025702</t>
  </si>
  <si>
    <t>FERIAS - 13303011566 - PE</t>
  </si>
  <si>
    <t>000025703</t>
  </si>
  <si>
    <t>FERIAS - 12630305238 - EV</t>
  </si>
  <si>
    <t>000025704</t>
  </si>
  <si>
    <t>FERIAS - 12817555629 - PE</t>
  </si>
  <si>
    <t>000025705</t>
  </si>
  <si>
    <t>FERIAS - 13334319589 - MI</t>
  </si>
  <si>
    <t>000025706</t>
  </si>
  <si>
    <t>FERIAS - 13013210582 - PA</t>
  </si>
  <si>
    <t>000025707</t>
  </si>
  <si>
    <t>FERIAS - 12771932603 - CR</t>
  </si>
  <si>
    <t>000025708</t>
  </si>
  <si>
    <t>FERIAS - 12846485560 - FA</t>
  </si>
  <si>
    <t>000025709</t>
  </si>
  <si>
    <t>FERIAS - 12614994075 - ED</t>
  </si>
  <si>
    <t>000025710</t>
  </si>
  <si>
    <t>FERIAS - 12705086546 - DI</t>
  </si>
  <si>
    <t>000025711</t>
  </si>
  <si>
    <t>FERIAS - 12537875178 - AD</t>
  </si>
  <si>
    <t>000025712</t>
  </si>
  <si>
    <t>FERIAS - 20615626496 - CR</t>
  </si>
  <si>
    <t>000025713</t>
  </si>
  <si>
    <t>FERIAS - 16376183639 - LA</t>
  </si>
  <si>
    <t>000025714</t>
  </si>
  <si>
    <t>FERIAS - 13302050622 - WA</t>
  </si>
  <si>
    <t>000025715</t>
  </si>
  <si>
    <t>FERIAS - 13029386626 - JO</t>
  </si>
  <si>
    <t>000025716</t>
  </si>
  <si>
    <t>FERIAS - 12771569541 - AL</t>
  </si>
  <si>
    <t>000025717</t>
  </si>
  <si>
    <t>FERIAS - 12333842336 - AN</t>
  </si>
  <si>
    <t>000025718</t>
  </si>
  <si>
    <t>FERIAS - 12832827626 - AL</t>
  </si>
  <si>
    <t>000025719</t>
  </si>
  <si>
    <t>FERIAS - 12319724895 - MA</t>
  </si>
  <si>
    <t>000025720</t>
  </si>
  <si>
    <t>FERIAS - 20220761781 - FA</t>
  </si>
  <si>
    <t>000025721</t>
  </si>
  <si>
    <t>FERIAS - 12611029603 - JO</t>
  </si>
  <si>
    <t>000025722</t>
  </si>
  <si>
    <t>FERIAS - 20163240072 - CA</t>
  </si>
  <si>
    <t>000025723</t>
  </si>
  <si>
    <t>FERIAS - 12876081115 - RE</t>
  </si>
  <si>
    <t>000025724</t>
  </si>
  <si>
    <t>FERIAS - 12998209604 - ER</t>
  </si>
  <si>
    <t>000025725</t>
  </si>
  <si>
    <t>FERIAS - 20767984743 - FA</t>
  </si>
  <si>
    <t>000025726</t>
  </si>
  <si>
    <t>FERIAS - 12946932542 - CA</t>
  </si>
  <si>
    <t>000025727</t>
  </si>
  <si>
    <t>FERIAS - 16551782001 - CH</t>
  </si>
  <si>
    <t>000025728</t>
  </si>
  <si>
    <t>FERIAS - 20972824698 - PH</t>
  </si>
  <si>
    <t>000025729</t>
  </si>
  <si>
    <t>FERIAS - 12970287244 - LU</t>
  </si>
  <si>
    <t>000025730</t>
  </si>
  <si>
    <t>FERIAS - 12788518600 - FE</t>
  </si>
  <si>
    <t>000025731</t>
  </si>
  <si>
    <t>FERIAS - 20468776308 - MA</t>
  </si>
  <si>
    <t>000025732</t>
  </si>
  <si>
    <t>FERIAS - 12621759620 - PA</t>
  </si>
  <si>
    <t>000025733</t>
  </si>
  <si>
    <t>FERIAS - 16527327650 - VA</t>
  </si>
  <si>
    <t>000025734</t>
  </si>
  <si>
    <t>FERIAS - 21049621842 - FE</t>
  </si>
  <si>
    <t>000025735</t>
  </si>
  <si>
    <t>FERIAS - 12965513622 - WE</t>
  </si>
  <si>
    <t>000025736</t>
  </si>
  <si>
    <t>FERIAS - 12777752046 - PA</t>
  </si>
  <si>
    <t>000025737</t>
  </si>
  <si>
    <t>FERIAS - 20045671626 - SE</t>
  </si>
  <si>
    <t>000025738</t>
  </si>
  <si>
    <t>FERIAS - 12210542768 - JO</t>
  </si>
  <si>
    <t>000025739</t>
  </si>
  <si>
    <t>FERIAS - 12607670081 - HO</t>
  </si>
  <si>
    <t>000025740</t>
  </si>
  <si>
    <t>FERIAS - 16024242531 - EG</t>
  </si>
  <si>
    <t>000025741</t>
  </si>
  <si>
    <t>FERIAS - 12939774600 - FL</t>
  </si>
  <si>
    <t>000025742</t>
  </si>
  <si>
    <t>FERIAS - 12803815542 - MI</t>
  </si>
  <si>
    <t>000025743</t>
  </si>
  <si>
    <t>FERIAS - 16267807747 - JO</t>
  </si>
  <si>
    <t>000025744</t>
  </si>
  <si>
    <t>FERIAS - 12676119585 - CA</t>
  </si>
  <si>
    <t>000025745</t>
  </si>
  <si>
    <t>FERIAS - 12783704562 - FA</t>
  </si>
  <si>
    <t>000025746</t>
  </si>
  <si>
    <t>FERIAS - 16179344044 - GU</t>
  </si>
  <si>
    <t>000025747</t>
  </si>
  <si>
    <t>FERIAS - 13029365564 - HI</t>
  </si>
  <si>
    <t>000025748</t>
  </si>
  <si>
    <t>FERIAS - 20065323194 - LU</t>
  </si>
  <si>
    <t>000025749</t>
  </si>
  <si>
    <t>FERIAS - 16273258504 - FA</t>
  </si>
  <si>
    <t>000025750</t>
  </si>
  <si>
    <t>FERIAS - 19021629286 - MA</t>
  </si>
  <si>
    <t>000025751</t>
  </si>
  <si>
    <t>FERIAS - 12188319143 - JO</t>
  </si>
  <si>
    <t>000025752</t>
  </si>
  <si>
    <t>FERIAS - 12454328366 - WE</t>
  </si>
  <si>
    <t>000025753</t>
  </si>
  <si>
    <t>FERIAS - 16433526412 - CA</t>
  </si>
  <si>
    <t>000025754</t>
  </si>
  <si>
    <t>FERIAS - 12709081042 - AD</t>
  </si>
  <si>
    <t>000025755</t>
  </si>
  <si>
    <t>FERIAS - 12705482581 - UI</t>
  </si>
  <si>
    <t>000025756</t>
  </si>
  <si>
    <t>FERIAS - 20400525482 - LE</t>
  </si>
  <si>
    <t>000025757</t>
  </si>
  <si>
    <t>FERIAS - 20465709170 - DO</t>
  </si>
  <si>
    <t>000025758</t>
  </si>
  <si>
    <t>FERIAS - 20097764862 - ED</t>
  </si>
  <si>
    <t>000025759</t>
  </si>
  <si>
    <t>FERIAS - 13133371540 - RO</t>
  </si>
  <si>
    <t>000025760</t>
  </si>
  <si>
    <t>FERIAS - 12944195540 - WA</t>
  </si>
  <si>
    <t>000025761</t>
  </si>
  <si>
    <t>FERIAS - 12659091295 - DI</t>
  </si>
  <si>
    <t>000025762</t>
  </si>
  <si>
    <t>FERIAS - 12020648085 - ZE</t>
  </si>
  <si>
    <t>000025763</t>
  </si>
  <si>
    <t>FERIAS - 12888616566 - CA</t>
  </si>
  <si>
    <t>000025764</t>
  </si>
  <si>
    <t>FERIAS - 14873486838 - RU</t>
  </si>
  <si>
    <t>000025765</t>
  </si>
  <si>
    <t>FERIAS - 12198033277 - MA</t>
  </si>
  <si>
    <t>000025766</t>
  </si>
  <si>
    <t>FERIAS - 12327898929 - JU</t>
  </si>
  <si>
    <t>000025767</t>
  </si>
  <si>
    <t>FERIAS - 12949704540 - FL</t>
  </si>
  <si>
    <t>000025768</t>
  </si>
  <si>
    <t>FERIAS - 21049624191 - GA</t>
  </si>
  <si>
    <t>000025769</t>
  </si>
  <si>
    <t>FERIAS - 12198056994 - AN</t>
  </si>
  <si>
    <t>000025770</t>
  </si>
  <si>
    <t>FERIAS - 16624124149 - WE</t>
  </si>
  <si>
    <t>000025771</t>
  </si>
  <si>
    <t>FERIAS - 12502217832 - SA</t>
  </si>
  <si>
    <t>000025772</t>
  </si>
  <si>
    <t>FERIAS - 20129155289 - JA</t>
  </si>
  <si>
    <t>000025773</t>
  </si>
  <si>
    <t>FERIAS - 12740427583 - WA</t>
  </si>
  <si>
    <t>000025774</t>
  </si>
  <si>
    <t>FERIAS - 12936016586 - FA</t>
  </si>
  <si>
    <t>000025775</t>
  </si>
  <si>
    <t>FERIAS - 20191304357 - JO</t>
  </si>
  <si>
    <t>000025776</t>
  </si>
  <si>
    <t>FERIAS - 13129855628 - JO</t>
  </si>
  <si>
    <t>000025777</t>
  </si>
  <si>
    <t>FERIAS - 20322294074 - RO</t>
  </si>
  <si>
    <t>000025778</t>
  </si>
  <si>
    <t>FERIAS - 20761877198 - EU</t>
  </si>
  <si>
    <t>000025779</t>
  </si>
  <si>
    <t>FERIAS - 12699648541 - JO</t>
  </si>
  <si>
    <t>000025780</t>
  </si>
  <si>
    <t>FERIAS - 12435207109 - CR</t>
  </si>
  <si>
    <t>000025781</t>
  </si>
  <si>
    <t>FERIAS - 12791325605 - ER</t>
  </si>
  <si>
    <t>000025782</t>
  </si>
  <si>
    <t>FERIAS - 12651855547 - VA</t>
  </si>
  <si>
    <t>000025783</t>
  </si>
  <si>
    <t>FERIAS - 13068548623 - CL</t>
  </si>
  <si>
    <t>000025784</t>
  </si>
  <si>
    <t>FERIAS - 15107172273 - DO</t>
  </si>
  <si>
    <t>000025785</t>
  </si>
  <si>
    <t>FERIAS - 20648423462 - GI</t>
  </si>
  <si>
    <t>000025786</t>
  </si>
  <si>
    <t>FERIAS - 13124153609 - WI</t>
  </si>
  <si>
    <t>000025787</t>
  </si>
  <si>
    <t>FERIAS - 12756146546 - IR</t>
  </si>
  <si>
    <t>000025788</t>
  </si>
  <si>
    <t>FERIAS - 12478894183 - AN</t>
  </si>
  <si>
    <t>000025789</t>
  </si>
  <si>
    <t>FERIAS - 16360756413 - LU</t>
  </si>
  <si>
    <t>000025790</t>
  </si>
  <si>
    <t>FERIAS - 20466113697 - CL</t>
  </si>
  <si>
    <t>000025791</t>
  </si>
  <si>
    <t>FERIAS - 20747737678 - RY</t>
  </si>
  <si>
    <t>000025792</t>
  </si>
  <si>
    <t>FERIAS - 13292543605 - VI</t>
  </si>
  <si>
    <t>000025793</t>
  </si>
  <si>
    <t>FERIAS - 12621523074 - UE</t>
  </si>
  <si>
    <t>000025794</t>
  </si>
  <si>
    <t>FERIAS - 16306536427 - JE</t>
  </si>
  <si>
    <t>000025795</t>
  </si>
  <si>
    <t>FERIAS - 13180071582 - ED</t>
  </si>
  <si>
    <t>000025796</t>
  </si>
  <si>
    <t>FERIAS - 12758029083 - PA</t>
  </si>
  <si>
    <t>000025797</t>
  </si>
  <si>
    <t>FERIAS - 13171411546 - RO</t>
  </si>
  <si>
    <t>000025798</t>
  </si>
  <si>
    <t>FERIAS - 16380997807 - ME</t>
  </si>
  <si>
    <t>000025799</t>
  </si>
  <si>
    <t>FERIAS - 20469378098 - MA</t>
  </si>
  <si>
    <t>000025800</t>
  </si>
  <si>
    <t>FERIAS - 12537992948 - AL</t>
  </si>
  <si>
    <t>000025801</t>
  </si>
  <si>
    <t>FERIAS - 16593260070 - RA</t>
  </si>
  <si>
    <t>000025802</t>
  </si>
  <si>
    <t>FERIAS - 18087392758 - CR</t>
  </si>
  <si>
    <t>000025803</t>
  </si>
  <si>
    <t>FERIAS - 20637230110 - GI</t>
  </si>
  <si>
    <t>000025804</t>
  </si>
  <si>
    <t>FERIAS - 12605526544 - CA</t>
  </si>
  <si>
    <t>000025805</t>
  </si>
  <si>
    <t>FERIAS - 20774903427 - MA</t>
  </si>
  <si>
    <t>000025806</t>
  </si>
  <si>
    <t>FERIAS - 12673524543 - GU</t>
  </si>
  <si>
    <t>000025807</t>
  </si>
  <si>
    <t>FERIAS - 16365306289 - MA</t>
  </si>
  <si>
    <t>000025808</t>
  </si>
  <si>
    <t>FERIAS - 19029383375 - AN</t>
  </si>
  <si>
    <t>000025809</t>
  </si>
  <si>
    <t>FERIAS - 12963866560 - BR</t>
  </si>
  <si>
    <t>000025810</t>
  </si>
  <si>
    <t>FERIAS - 16222488243 - GL</t>
  </si>
  <si>
    <t>000025811</t>
  </si>
  <si>
    <t>FERIAS - 20191840712 - JH</t>
  </si>
  <si>
    <t>000025812</t>
  </si>
  <si>
    <t>FERIAS - 20762288668 - IV</t>
  </si>
  <si>
    <t>000025813</t>
  </si>
  <si>
    <t>FERIAS - 20469382834 - RU</t>
  </si>
  <si>
    <t>000025814</t>
  </si>
  <si>
    <t>FERIAS - 16032559972 - DI</t>
  </si>
  <si>
    <t>000025815</t>
  </si>
  <si>
    <t>FERIAS - 13359623621 - MA</t>
  </si>
  <si>
    <t>000025816</t>
  </si>
  <si>
    <t>FERIAS - 16537723036 - RA</t>
  </si>
  <si>
    <t>000025817</t>
  </si>
  <si>
    <t>FERIAS - 14379754495 - LE</t>
  </si>
  <si>
    <t>000025818</t>
  </si>
  <si>
    <t>FERIAS - 16556688992 - RA</t>
  </si>
  <si>
    <t>000025819</t>
  </si>
  <si>
    <t>FERIAS - 12679489081 - ED</t>
  </si>
  <si>
    <t>000025820</t>
  </si>
  <si>
    <t>FERIAS - 16452441702 - CL</t>
  </si>
  <si>
    <t>000025821</t>
  </si>
  <si>
    <t>FERIAS - 20700980258 - DE</t>
  </si>
  <si>
    <t>000025822</t>
  </si>
  <si>
    <t>FERIAS - 12706736110 - GU</t>
  </si>
  <si>
    <t>000025823</t>
  </si>
  <si>
    <t>FERIAS - 26752231522 - LE</t>
  </si>
  <si>
    <t>000025824</t>
  </si>
  <si>
    <t>FERIAS - 13196282561 - CA</t>
  </si>
  <si>
    <t>FERIAS - 21049628790 - LU</t>
  </si>
  <si>
    <t>000025826</t>
  </si>
  <si>
    <t>FERIAS - 17053380074 - MA</t>
  </si>
  <si>
    <t>000025827</t>
  </si>
  <si>
    <t>FERIAS - 12959016566 - RI</t>
  </si>
  <si>
    <t>000025828</t>
  </si>
  <si>
    <t>FERIAS - 16078020308 - IG</t>
  </si>
  <si>
    <t>000025829</t>
  </si>
  <si>
    <t>FERIAS - 16606590168 - WA</t>
  </si>
  <si>
    <t>000025830</t>
  </si>
  <si>
    <t>FERIAS - 13019877295 - AU</t>
  </si>
  <si>
    <t>000025831</t>
  </si>
  <si>
    <t>FERIAS - 12659437299 - JO</t>
  </si>
  <si>
    <t>000025832</t>
  </si>
  <si>
    <t>FERIAS - 16463246876 - MA</t>
  </si>
  <si>
    <t>000025833</t>
  </si>
  <si>
    <t>FERIAS - 20191688090 - PA</t>
  </si>
  <si>
    <t>000025834</t>
  </si>
  <si>
    <t>FERIAS - 17031443472 - CA</t>
  </si>
  <si>
    <t>000025835</t>
  </si>
  <si>
    <t>FERIAS - 14012799726 - JE</t>
  </si>
  <si>
    <t>000025836</t>
  </si>
  <si>
    <t>FERIAS - 13733193473 - PE</t>
  </si>
  <si>
    <t>000025837</t>
  </si>
  <si>
    <t>FERIAS - 20465768940 - RI</t>
  </si>
  <si>
    <t>000025838</t>
  </si>
  <si>
    <t>FERIAS - 20190108031 - PA</t>
  </si>
  <si>
    <t>000025839</t>
  </si>
  <si>
    <t>FERIAS - 12096013226 - LU</t>
  </si>
  <si>
    <t>000025840</t>
  </si>
  <si>
    <t>FERIAS - 12301094393 - CL</t>
  </si>
  <si>
    <t>000025841</t>
  </si>
  <si>
    <t>FERIAS - 12879312622 - CA</t>
  </si>
  <si>
    <t>000025842</t>
  </si>
  <si>
    <t>FERIAS - 13024483607 - CA</t>
  </si>
  <si>
    <t>000025843</t>
  </si>
  <si>
    <t>FERIAS - 16389259817 - LU</t>
  </si>
  <si>
    <t>000025844</t>
  </si>
  <si>
    <t>FERIAS - 13055460625 - DA</t>
  </si>
  <si>
    <t>000025845</t>
  </si>
  <si>
    <t>FERIAS - 12437927184 - LU</t>
  </si>
  <si>
    <t>000025846</t>
  </si>
  <si>
    <t>FERIAS - 12704368564 - RO</t>
  </si>
  <si>
    <t>000025847</t>
  </si>
  <si>
    <t>FERIAS - 26904907752 - JO</t>
  </si>
  <si>
    <t>000025848</t>
  </si>
  <si>
    <t>FERIAS - 20191689356 - HU</t>
  </si>
  <si>
    <t>000025849</t>
  </si>
  <si>
    <t>FERIAS - 12413866630 - MA</t>
  </si>
  <si>
    <t>000025850</t>
  </si>
  <si>
    <t>FERIAS - 16500503326 - MA</t>
  </si>
  <si>
    <t>000025851</t>
  </si>
  <si>
    <t>FERIAS - 16645853069 - WI</t>
  </si>
  <si>
    <t>000025852</t>
  </si>
  <si>
    <t>FERIAS - 12600117085 - JO</t>
  </si>
  <si>
    <t>000025853</t>
  </si>
  <si>
    <t>FERIAS - 12853078568 - LE</t>
  </si>
  <si>
    <t>000025854</t>
  </si>
  <si>
    <t>FERIAS - 16031931150 - AR</t>
  </si>
  <si>
    <t>000025855</t>
  </si>
  <si>
    <t>FERIAS - 16206993060 - JE</t>
  </si>
  <si>
    <t>000025856</t>
  </si>
  <si>
    <t>FERIAS - 16001702366 - AL</t>
  </si>
  <si>
    <t>000025857</t>
  </si>
  <si>
    <t>FERIAS - 20963692768 - JU</t>
  </si>
  <si>
    <t>000025858</t>
  </si>
  <si>
    <t>FERIAS - 16640334926 - TA</t>
  </si>
  <si>
    <t>000025859</t>
  </si>
  <si>
    <t>FERIAS - 13184019623 - AN</t>
  </si>
  <si>
    <t>000025860</t>
  </si>
  <si>
    <t>FERIAS - 12635108686 - MA</t>
  </si>
  <si>
    <t>000025861</t>
  </si>
  <si>
    <t>FERIAS - 16555030349 - PA</t>
  </si>
  <si>
    <t>000025862</t>
  </si>
  <si>
    <t>FERIAS - 12809130045 - FA</t>
  </si>
  <si>
    <t>000025863</t>
  </si>
  <si>
    <t>FERIAS - 16115957479 - AN</t>
  </si>
  <si>
    <t>000025864</t>
  </si>
  <si>
    <t>FERIAS - 12788586541 - TH</t>
  </si>
  <si>
    <t>FERIAS - 20469388530 - RI</t>
  </si>
  <si>
    <t>000025866</t>
  </si>
  <si>
    <t>FERIAS - 13381442626 - LE</t>
  </si>
  <si>
    <t>000025867</t>
  </si>
  <si>
    <t>FERIAS - 16534640415 - RO</t>
  </si>
  <si>
    <t>000025868</t>
  </si>
  <si>
    <t>FERIAS - 16364411046 - LE</t>
  </si>
  <si>
    <t>000025869</t>
  </si>
  <si>
    <t>FERIAS - 16078141423 - LU</t>
  </si>
  <si>
    <t>000025870</t>
  </si>
  <si>
    <t>FERIAS - 15232722496 - DA</t>
  </si>
  <si>
    <t>000025871</t>
  </si>
  <si>
    <t>FERIAS - 16283376771 - FE</t>
  </si>
  <si>
    <t>000025872</t>
  </si>
  <si>
    <t>FERIAS - 21059926778 - PA</t>
  </si>
  <si>
    <t>000025873</t>
  </si>
  <si>
    <t>FERIAS - 12937110608 - WA</t>
  </si>
  <si>
    <t>000025874</t>
  </si>
  <si>
    <t>FERIAS - 20191314123 - RO</t>
  </si>
  <si>
    <t>000025875</t>
  </si>
  <si>
    <t>FERIAS - 20631248123 - MA</t>
  </si>
  <si>
    <t>000025876</t>
  </si>
  <si>
    <t>FERIAS - 20616030724 - RA</t>
  </si>
  <si>
    <t>000025877</t>
  </si>
  <si>
    <t>FERIAS - 16569540557 - OT</t>
  </si>
  <si>
    <t>000025878</t>
  </si>
  <si>
    <t>FERIAS - 20465579269 - UL</t>
  </si>
  <si>
    <t>000025879</t>
  </si>
  <si>
    <t>FERIAS - 20004624410 - ED</t>
  </si>
  <si>
    <t>000025880</t>
  </si>
  <si>
    <t>FERIAS - 20965056664 - RE</t>
  </si>
  <si>
    <t>000025881</t>
  </si>
  <si>
    <t>FERIAS - 21202421379 - ER</t>
  </si>
  <si>
    <t>000025882</t>
  </si>
  <si>
    <t>FERIAS - 12848262569 - MA</t>
  </si>
  <si>
    <t>000025883</t>
  </si>
  <si>
    <t>FERIAS - 13212494629 - LA</t>
  </si>
  <si>
    <t>000025884</t>
  </si>
  <si>
    <t>FERIAS - 26791668685 - WE</t>
  </si>
  <si>
    <t>000025885</t>
  </si>
  <si>
    <t>FERIAS - 14302796398 - KA</t>
  </si>
  <si>
    <t>000025886</t>
  </si>
  <si>
    <t>FERIAS - 13368655271 - MA</t>
  </si>
  <si>
    <t>000025887</t>
  </si>
  <si>
    <t>FERIAS - 21224003839 - ED</t>
  </si>
  <si>
    <t>000025888</t>
  </si>
  <si>
    <t>FERIAS - 20415050868 - DI</t>
  </si>
  <si>
    <t>000025889</t>
  </si>
  <si>
    <t>FERIAS - 12835866568 - VA</t>
  </si>
  <si>
    <t>000025890</t>
  </si>
  <si>
    <t>FERIAS - 16603683084 - PA</t>
  </si>
  <si>
    <t>000025891</t>
  </si>
  <si>
    <t>FERIAS - 17029985336 - DA</t>
  </si>
  <si>
    <t>000025892</t>
  </si>
  <si>
    <t>FERIAS - 12586994746 - GU</t>
  </si>
  <si>
    <t>FERIAS - 16643174911 - WE</t>
  </si>
  <si>
    <t>FERIAS - 12832985043 - UB</t>
  </si>
  <si>
    <t>000025895</t>
  </si>
  <si>
    <t>FERIAS - 16017014626 - AN</t>
  </si>
  <si>
    <t>000025896</t>
  </si>
  <si>
    <t>FERIAS - 19013274695 - HE</t>
  </si>
  <si>
    <t>000025897</t>
  </si>
  <si>
    <t>FERIAS - 20747611275 - MA</t>
  </si>
  <si>
    <t>000025898</t>
  </si>
  <si>
    <t>FERIAS - 20943970894 - IG</t>
  </si>
  <si>
    <t>000025899</t>
  </si>
  <si>
    <t>FERIAS - 21292794404 - DA</t>
  </si>
  <si>
    <t>000025900</t>
  </si>
  <si>
    <t>FERIAS - 12677835047 - FA</t>
  </si>
  <si>
    <t>000025901</t>
  </si>
  <si>
    <t>FERIAS - 20397097624 - FL</t>
  </si>
  <si>
    <t>000025902</t>
  </si>
  <si>
    <t>FERIAS - 13162271605 - RO</t>
  </si>
  <si>
    <t>000025903</t>
  </si>
  <si>
    <t>FERIAS - 13102902625 - TH</t>
  </si>
  <si>
    <t>000025904</t>
  </si>
  <si>
    <t>FERIAS - 13002958068 - AL</t>
  </si>
  <si>
    <t>000025905</t>
  </si>
  <si>
    <t>FERIAS - 12973009601 - DA</t>
  </si>
  <si>
    <t>000025906</t>
  </si>
  <si>
    <t>FERIAS - 16623098756 - WE</t>
  </si>
  <si>
    <t>000025907</t>
  </si>
  <si>
    <t>FERIAS - 13389747620 - DE</t>
  </si>
  <si>
    <t>000025908</t>
  </si>
  <si>
    <t>FERIAS - 20465607564 - LY</t>
  </si>
  <si>
    <t>000025909</t>
  </si>
  <si>
    <t>FERIAS - 16590484261 - PE</t>
  </si>
  <si>
    <t>000025910</t>
  </si>
  <si>
    <t>FERIAS - 13399016777 - RO</t>
  </si>
  <si>
    <t>000025911</t>
  </si>
  <si>
    <t>FERIAS - 21007141788 - JE</t>
  </si>
  <si>
    <t>000025912</t>
  </si>
  <si>
    <t>FERIAS - 12863692609 - JO</t>
  </si>
  <si>
    <t>000025913</t>
  </si>
  <si>
    <t>FERIAS - 16381239566 - LU</t>
  </si>
  <si>
    <t>000025914</t>
  </si>
  <si>
    <t>FERIAS - 13901598641 - GA</t>
  </si>
  <si>
    <t>000025915</t>
  </si>
  <si>
    <t>FERIAS - 16685991500 - CH</t>
  </si>
  <si>
    <t>000025916</t>
  </si>
  <si>
    <t>FERIAS - 19013984587 - MA</t>
  </si>
  <si>
    <t>000025917</t>
  </si>
  <si>
    <t>FERIAS - 16169135760 - DA</t>
  </si>
  <si>
    <t>000025918</t>
  </si>
  <si>
    <t>FERIAS - 20471491157 - LU</t>
  </si>
  <si>
    <t>000025919</t>
  </si>
  <si>
    <t>FERIAS - 21055184904 - AN</t>
  </si>
  <si>
    <t>000025920</t>
  </si>
  <si>
    <t>FERIAS - 19017123411 - BR</t>
  </si>
  <si>
    <t>000025921</t>
  </si>
  <si>
    <t>FERIAS - 16035735046 - EV</t>
  </si>
  <si>
    <t>000025922</t>
  </si>
  <si>
    <t>FERIAS - 12492465057 - ED</t>
  </si>
  <si>
    <t>000025938</t>
  </si>
  <si>
    <t>000025939</t>
  </si>
  <si>
    <t>000025940</t>
  </si>
  <si>
    <t>000025941</t>
  </si>
  <si>
    <t>000025942</t>
  </si>
  <si>
    <t>000025943</t>
  </si>
  <si>
    <t>000025944</t>
  </si>
  <si>
    <t>000025945</t>
  </si>
  <si>
    <t>000025946</t>
  </si>
  <si>
    <t>000025947</t>
  </si>
  <si>
    <t>000025948</t>
  </si>
  <si>
    <t>000025949</t>
  </si>
  <si>
    <t>000025950</t>
  </si>
  <si>
    <t>000025951</t>
  </si>
  <si>
    <t>000025952</t>
  </si>
  <si>
    <t>010065805</t>
  </si>
  <si>
    <t>GAMEIRO ADVOGADOS</t>
  </si>
  <si>
    <t>010065809</t>
  </si>
  <si>
    <t>AMAURI TRIGO DE MORAES JUNIOR</t>
  </si>
  <si>
    <t>370181910</t>
  </si>
  <si>
    <t>RE    370181910 - TOKIO M</t>
  </si>
  <si>
    <t>370565300</t>
  </si>
  <si>
    <t>RE    370565300 - TOKIO M</t>
  </si>
  <si>
    <t>000040319</t>
  </si>
  <si>
    <t>SPED  000040319 - ABRASUL</t>
  </si>
  <si>
    <t>000001941</t>
  </si>
  <si>
    <t>SPED  000001941 - ACOS PU</t>
  </si>
  <si>
    <t>000037277</t>
  </si>
  <si>
    <t>SPED  000037277 - ALIANCA</t>
  </si>
  <si>
    <t>000005479</t>
  </si>
  <si>
    <t>SPED  000005479 - ALTURA</t>
  </si>
  <si>
    <t>000005480</t>
  </si>
  <si>
    <t>SPED  000005480 - ALTURA</t>
  </si>
  <si>
    <t>000003251</t>
  </si>
  <si>
    <t>SPED  000003251 - BRAVA S</t>
  </si>
  <si>
    <t>000003252</t>
  </si>
  <si>
    <t>SPED  000003252 - BRAVA S</t>
  </si>
  <si>
    <t>000003253</t>
  </si>
  <si>
    <t>SPED  000003253 - BRAVA S</t>
  </si>
  <si>
    <t>000003270</t>
  </si>
  <si>
    <t>SPED  000003270 - BRAVA S</t>
  </si>
  <si>
    <t>02175</t>
  </si>
  <si>
    <t>FRANIK OIL E GAS LTD</t>
  </si>
  <si>
    <t>SPED  000001811 - FRANIK</t>
  </si>
  <si>
    <t>21.399.018/0001-88</t>
  </si>
  <si>
    <t>000003560</t>
  </si>
  <si>
    <t>SPED  000003560 - IDEAL W</t>
  </si>
  <si>
    <t>000020248</t>
  </si>
  <si>
    <t>SPED  000020248 - JJ SOLD</t>
  </si>
  <si>
    <t>000001925</t>
  </si>
  <si>
    <t>SPED  000001925 - MESSER</t>
  </si>
  <si>
    <t>000000131</t>
  </si>
  <si>
    <t>SPED  000000131 - OFFSEA</t>
  </si>
  <si>
    <t>000000133</t>
  </si>
  <si>
    <t>SPED  000000133 - OFFSEA</t>
  </si>
  <si>
    <t>000000134</t>
  </si>
  <si>
    <t>SPED  000000134 - OFFSEA</t>
  </si>
  <si>
    <t>000000135</t>
  </si>
  <si>
    <t>SPED  000000135 - OFFSEA</t>
  </si>
  <si>
    <t>000002474</t>
  </si>
  <si>
    <t>03166</t>
  </si>
  <si>
    <t>PEIXE LUZ INFORMATIC</t>
  </si>
  <si>
    <t>SPED  000002474 - PEIXE L</t>
  </si>
  <si>
    <t>03.543.185/0001-79</t>
  </si>
  <si>
    <t>000437444</t>
  </si>
  <si>
    <t>SPED  000437444 - SIDER C</t>
  </si>
  <si>
    <t>000012593</t>
  </si>
  <si>
    <t>SPED  000012593 - TEADIT</t>
  </si>
  <si>
    <t>SPED  000012594 - TEADIT</t>
  </si>
  <si>
    <t>HORA EXTRA</t>
  </si>
  <si>
    <t>ENCARGO/IMPOSTO</t>
  </si>
  <si>
    <t>000025960</t>
  </si>
  <si>
    <t>000025961</t>
  </si>
  <si>
    <t>166596</t>
  </si>
  <si>
    <t>ISS NF 000000086 - FCC CI</t>
  </si>
  <si>
    <t>000025687</t>
  </si>
  <si>
    <t>000025686</t>
  </si>
  <si>
    <t>000025677</t>
  </si>
  <si>
    <t>RESCISAO - 20645918746 -</t>
  </si>
  <si>
    <t>000025678</t>
  </si>
  <si>
    <t>RESCISAO - 16008463030 -</t>
  </si>
  <si>
    <t>000025679</t>
  </si>
  <si>
    <t>RESCISAO - 16011839429 -</t>
  </si>
  <si>
    <t>000025680</t>
  </si>
  <si>
    <t>RESCISAO - 16527273356 -</t>
  </si>
  <si>
    <t>000025681</t>
  </si>
  <si>
    <t>RESCISAO - 16480733070 -</t>
  </si>
  <si>
    <t>000025682</t>
  </si>
  <si>
    <t>RESCISAO - 12909057293 -</t>
  </si>
  <si>
    <t>000025683</t>
  </si>
  <si>
    <t>RESCISAO - 12742979583 -</t>
  </si>
  <si>
    <t>000000071</t>
  </si>
  <si>
    <t>02856</t>
  </si>
  <si>
    <t>QUEIROZ &amp; GOMES MANU</t>
  </si>
  <si>
    <t>NFS   000000071 - QUEIROZ</t>
  </si>
  <si>
    <t>07.160.869/0001-42</t>
  </si>
  <si>
    <t>NFS   000000007 - BID SER</t>
  </si>
  <si>
    <t>000003284</t>
  </si>
  <si>
    <t>SPED  000003284 - BRAVA S</t>
  </si>
  <si>
    <t>000003282</t>
  </si>
  <si>
    <t>02155</t>
  </si>
  <si>
    <t>CARLOS MAQUINAS SERV</t>
  </si>
  <si>
    <t>SPED  000003282 - CARLOS</t>
  </si>
  <si>
    <t>03.538.544/0001-08</t>
  </si>
  <si>
    <t>000006194</t>
  </si>
  <si>
    <t>SPED  000006194 - CIL IND</t>
  </si>
  <si>
    <t>SPED  000005320 - COMET D</t>
  </si>
  <si>
    <t>000061837</t>
  </si>
  <si>
    <t>SPED  000061837 - CORAX I</t>
  </si>
  <si>
    <t>000206587</t>
  </si>
  <si>
    <t>SPED  000206587 - FERCOM</t>
  </si>
  <si>
    <t>SPED  000000209 - GON PET</t>
  </si>
  <si>
    <t>SPED  000000210 - GON PET</t>
  </si>
  <si>
    <t>SPED  000000211 - GON PET</t>
  </si>
  <si>
    <t>000003617</t>
  </si>
  <si>
    <t>RE    000003617 - HIGH SU</t>
  </si>
  <si>
    <t>000020257</t>
  </si>
  <si>
    <t>SPED  000020257 - JJ SOLD</t>
  </si>
  <si>
    <t>NFS   000000004 - JL MERC</t>
  </si>
  <si>
    <t>000075107</t>
  </si>
  <si>
    <t>SPED  000075107 - JOY TUB</t>
  </si>
  <si>
    <t>000000778</t>
  </si>
  <si>
    <t>SPED  000000778 - PORTO T</t>
  </si>
  <si>
    <t>000001934</t>
  </si>
  <si>
    <t>SPED  000001934 - MESSER</t>
  </si>
  <si>
    <t>000038878</t>
  </si>
  <si>
    <t>SPED  000038878 - MINERAC</t>
  </si>
  <si>
    <t>000038879</t>
  </si>
  <si>
    <t>SPED  000038879 - MINERAC</t>
  </si>
  <si>
    <t>000030848</t>
  </si>
  <si>
    <t>SPED  000030848 - QUALIPA</t>
  </si>
  <si>
    <t>000030849</t>
  </si>
  <si>
    <t>SPED  000030849 - QUALIPA</t>
  </si>
  <si>
    <t>000030852</t>
  </si>
  <si>
    <t>SPED  000030852 - QUALIPA</t>
  </si>
  <si>
    <t>3600000300</t>
  </si>
  <si>
    <t>000000073-0</t>
  </si>
  <si>
    <t>07790001161213696329005763894424513640001151040</t>
  </si>
  <si>
    <t>6120311084</t>
  </si>
  <si>
    <t>AMAURY JOSE MOREIRA DE ALMEIDA</t>
  </si>
  <si>
    <t>3500000343</t>
  </si>
  <si>
    <t>355663794</t>
  </si>
  <si>
    <t>PGTO 22.02.2026</t>
  </si>
  <si>
    <t>3500000344</t>
  </si>
  <si>
    <t>355663772</t>
  </si>
  <si>
    <t>3500000345</t>
  </si>
  <si>
    <t>355656497</t>
  </si>
  <si>
    <t>3500000346</t>
  </si>
  <si>
    <t>356698167</t>
  </si>
  <si>
    <t>3500000347</t>
  </si>
  <si>
    <t>004049312</t>
  </si>
  <si>
    <t>3500000348</t>
  </si>
  <si>
    <t>002040840</t>
  </si>
  <si>
    <t>3500000349</t>
  </si>
  <si>
    <t>004049898</t>
  </si>
  <si>
    <t>COMISSAO SANTANDER</t>
  </si>
  <si>
    <t>TARIFA COMISSAO CAP.GIRO SANTANDER</t>
  </si>
  <si>
    <t>3600000335</t>
  </si>
  <si>
    <t>000013529-1</t>
  </si>
  <si>
    <t>0039</t>
  </si>
  <si>
    <t>2250000000</t>
  </si>
  <si>
    <t>6210012199</t>
  </si>
  <si>
    <t>3600008199</t>
  </si>
  <si>
    <t>000002282</t>
  </si>
  <si>
    <t>6261003225</t>
  </si>
  <si>
    <t>3600008200</t>
  </si>
  <si>
    <t>000000687</t>
  </si>
  <si>
    <t>3600000323</t>
  </si>
  <si>
    <t>000111</t>
  </si>
  <si>
    <t>1149507</t>
  </si>
  <si>
    <t>JN HIDRAULICA LTDA</t>
  </si>
  <si>
    <t>34191570070044760736799988560001213660000219000</t>
  </si>
  <si>
    <t>6226003415</t>
  </si>
  <si>
    <t>3600000356</t>
  </si>
  <si>
    <t>000644199-1</t>
  </si>
  <si>
    <t>1148153</t>
  </si>
  <si>
    <t>LIDIS COMERCIO E REPRESENTACOES LTD</t>
  </si>
  <si>
    <t>34191090081353908140938745120006913660000154596</t>
  </si>
  <si>
    <t>6120311134</t>
  </si>
  <si>
    <t>3500000196</t>
  </si>
  <si>
    <t>000233904</t>
  </si>
  <si>
    <t>1145790</t>
  </si>
  <si>
    <t>LIFE RENT A CAR LTDA</t>
  </si>
  <si>
    <t>34191090080042909532659972020008413650000129127</t>
  </si>
  <si>
    <t>6888136887</t>
  </si>
  <si>
    <t>3500000306</t>
  </si>
  <si>
    <t>070471090</t>
  </si>
  <si>
    <t>3500000308</t>
  </si>
  <si>
    <t>070471091</t>
  </si>
  <si>
    <t>3500000318</t>
  </si>
  <si>
    <t>070471092</t>
  </si>
  <si>
    <t>3500000325</t>
  </si>
  <si>
    <t>070467039</t>
  </si>
  <si>
    <t>3600000676</t>
  </si>
  <si>
    <t>000612</t>
  </si>
  <si>
    <t>1175562</t>
  </si>
  <si>
    <t>MA - CONSULTORIA &amp; TREINAMENTO LTDA</t>
  </si>
  <si>
    <t>75691308960102614080401332830015613660000026600</t>
  </si>
  <si>
    <t>0008</t>
  </si>
  <si>
    <t>3600000509</t>
  </si>
  <si>
    <t>6261003219</t>
  </si>
  <si>
    <t>3600000512</t>
  </si>
  <si>
    <t>000068</t>
  </si>
  <si>
    <t>3600000316</t>
  </si>
  <si>
    <t>3600000317</t>
  </si>
  <si>
    <t>001527759-0</t>
  </si>
  <si>
    <t>1145193</t>
  </si>
  <si>
    <t>MINASMAQUINAS S.A.</t>
  </si>
  <si>
    <t>34191090084291090063049136020002413640000105868</t>
  </si>
  <si>
    <t>6120311069</t>
  </si>
  <si>
    <t>MOTA ENGIL FUNDACOES</t>
  </si>
  <si>
    <t>MOTA-ENGIL GLOBAL SERV.PART.ADMN.TE</t>
  </si>
  <si>
    <t>ME GLOBAL</t>
  </si>
  <si>
    <t>3600000299</t>
  </si>
  <si>
    <t>000002747-3</t>
  </si>
  <si>
    <t>6120311999</t>
  </si>
  <si>
    <t>3600000382</t>
  </si>
  <si>
    <t>000433</t>
  </si>
  <si>
    <t>3600000324</t>
  </si>
  <si>
    <t>75691410830134329550500004420014913640000075000</t>
  </si>
  <si>
    <t>75691314070113005200200022630016413650000721665</t>
  </si>
  <si>
    <t>000091406-1</t>
  </si>
  <si>
    <t>1147516</t>
  </si>
  <si>
    <t>RODOMAC DE MACAE RODOVIARIO LTDA</t>
  </si>
  <si>
    <t>0040</t>
  </si>
  <si>
    <t>6253003350</t>
  </si>
  <si>
    <t>000095228-1</t>
  </si>
  <si>
    <t>3600000571</t>
  </si>
  <si>
    <t>000266230-2</t>
  </si>
  <si>
    <t>1164703</t>
  </si>
  <si>
    <t>3600000575</t>
  </si>
  <si>
    <t>000266575-2</t>
  </si>
  <si>
    <t>3600000576</t>
  </si>
  <si>
    <t>000268653-2</t>
  </si>
  <si>
    <t>3600000305</t>
  </si>
  <si>
    <t>1149289</t>
  </si>
  <si>
    <t>SCA AUTOMACAO E CONTROLES LTDA</t>
  </si>
  <si>
    <t>3500000272</t>
  </si>
  <si>
    <t>011515736</t>
  </si>
  <si>
    <t>3500000341</t>
  </si>
  <si>
    <t>013582287</t>
  </si>
  <si>
    <t>000000558</t>
  </si>
  <si>
    <t>6261003221</t>
  </si>
  <si>
    <t>3500000350</t>
  </si>
  <si>
    <t>000921367</t>
  </si>
  <si>
    <t>7100000235</t>
  </si>
  <si>
    <t>000044919-1</t>
  </si>
  <si>
    <t>1147497</t>
  </si>
  <si>
    <t>TOKYO TRATORES LTDA</t>
  </si>
  <si>
    <t>3600000677</t>
  </si>
  <si>
    <t>351573</t>
  </si>
  <si>
    <t>000011771</t>
  </si>
  <si>
    <t>6261003227</t>
  </si>
  <si>
    <t>002064</t>
  </si>
  <si>
    <t>3600000621</t>
  </si>
  <si>
    <t>3600000683</t>
  </si>
  <si>
    <t>000139</t>
  </si>
  <si>
    <t>BANCO CAIXA GERAL</t>
  </si>
  <si>
    <t>COFINS TIME LINK</t>
  </si>
  <si>
    <t>3600000662</t>
  </si>
  <si>
    <t>000439</t>
  </si>
  <si>
    <t>34191090084390015650653160490008103620000244949</t>
  </si>
  <si>
    <t>FERNANDO SANTOS MASSARO</t>
  </si>
  <si>
    <t>IR TIME LINK</t>
  </si>
  <si>
    <t>3600000688</t>
  </si>
  <si>
    <t>1148094</t>
  </si>
  <si>
    <t>JLA CASAGRANDE SERVICOS E CONSULTOR</t>
  </si>
  <si>
    <t xml:space="preserve">JOÃO ALVES MENDES </t>
  </si>
  <si>
    <t>JOSE ANTONIO CORREA DE QUEIROS</t>
  </si>
  <si>
    <t>1196039</t>
  </si>
  <si>
    <t>LAVANDERIA MARE LTDA</t>
  </si>
  <si>
    <t>3600000362</t>
  </si>
  <si>
    <t>001073569-1</t>
  </si>
  <si>
    <t>1145767</t>
  </si>
  <si>
    <t>LEPOK DISTRIBUICAO E LOGISTICA LTDA</t>
  </si>
  <si>
    <t>00190000090279625700000061242178113670000136020</t>
  </si>
  <si>
    <t>3600000703</t>
  </si>
  <si>
    <t>PIS TIME LINK</t>
  </si>
  <si>
    <t>3600000240</t>
  </si>
  <si>
    <t>000220947-1</t>
  </si>
  <si>
    <t>34191090080660733057530917580000113670000261752</t>
  </si>
  <si>
    <t>3500000279</t>
  </si>
  <si>
    <t>000000378</t>
  </si>
  <si>
    <t>000026229-1</t>
  </si>
  <si>
    <t>75691304900121369100701538410018513670000031000</t>
  </si>
  <si>
    <t>6120311081</t>
  </si>
  <si>
    <t>3600000301</t>
  </si>
  <si>
    <t>000000077-0</t>
  </si>
  <si>
    <t>6233003079</t>
  </si>
  <si>
    <t>3500000362</t>
  </si>
  <si>
    <t>001170682</t>
  </si>
  <si>
    <t xml:space="preserve">ANUDADE CARTAO BRADESCO </t>
  </si>
  <si>
    <t>3600000341</t>
  </si>
  <si>
    <t>000292316-2</t>
  </si>
  <si>
    <t>3600000409</t>
  </si>
  <si>
    <t>000292532-2</t>
  </si>
  <si>
    <t>3500000357</t>
  </si>
  <si>
    <t>000018756</t>
  </si>
  <si>
    <t>6262003333</t>
  </si>
  <si>
    <t>3500000358</t>
  </si>
  <si>
    <t>000005984</t>
  </si>
  <si>
    <t>3500000359</t>
  </si>
  <si>
    <t>000027870</t>
  </si>
  <si>
    <t>3500000360</t>
  </si>
  <si>
    <t>000036547</t>
  </si>
  <si>
    <t>3500000351</t>
  </si>
  <si>
    <t>015357191</t>
  </si>
  <si>
    <t>1205840</t>
  </si>
  <si>
    <t>CONDOMINIO THE BLUE OFFICEMALL</t>
  </si>
  <si>
    <t>6243003030</t>
  </si>
  <si>
    <t>3600000672</t>
  </si>
  <si>
    <t>000165</t>
  </si>
  <si>
    <t>1149464</t>
  </si>
  <si>
    <t>DIAG POWERCHIPS LTDA</t>
  </si>
  <si>
    <t>FERNANDA CARVALHO</t>
  </si>
  <si>
    <t>3500000356</t>
  </si>
  <si>
    <t>010712885</t>
  </si>
  <si>
    <t>1145682</t>
  </si>
  <si>
    <t>INSTITUTO NACIONAL DE METROLOGIA,QU</t>
  </si>
  <si>
    <t>3600000339</t>
  </si>
  <si>
    <t>000577182-0</t>
  </si>
  <si>
    <t>1164550</t>
  </si>
  <si>
    <t>3600000355</t>
  </si>
  <si>
    <t>000016375-1</t>
  </si>
  <si>
    <t>1164454</t>
  </si>
  <si>
    <t>3600000686</t>
  </si>
  <si>
    <t>000220</t>
  </si>
  <si>
    <t>3600000687</t>
  </si>
  <si>
    <t>000221</t>
  </si>
  <si>
    <t>GUIA RECLAMATORIA TRABALHISTA</t>
  </si>
  <si>
    <t>3600000721</t>
  </si>
  <si>
    <t>000010720</t>
  </si>
  <si>
    <t>3600000722</t>
  </si>
  <si>
    <t>000010721</t>
  </si>
  <si>
    <t>3600000723</t>
  </si>
  <si>
    <t>000010762</t>
  </si>
  <si>
    <t>3600000725</t>
  </si>
  <si>
    <t>000010763</t>
  </si>
  <si>
    <t>3600000726</t>
  </si>
  <si>
    <t>000010764</t>
  </si>
  <si>
    <t>3600000727</t>
  </si>
  <si>
    <t>000010765</t>
  </si>
  <si>
    <t>3600000729</t>
  </si>
  <si>
    <t>000010766</t>
  </si>
  <si>
    <t>3600000730</t>
  </si>
  <si>
    <t>000010772</t>
  </si>
  <si>
    <t>3600000731</t>
  </si>
  <si>
    <t>000010773</t>
  </si>
  <si>
    <t>3600000735</t>
  </si>
  <si>
    <t>000010774</t>
  </si>
  <si>
    <t>RESCISAO COMPLEMENTAR</t>
  </si>
  <si>
    <t>3500000363</t>
  </si>
  <si>
    <t>000009726</t>
  </si>
  <si>
    <t>Vale Transporte - Jae</t>
  </si>
  <si>
    <t>Vale Transporte - Ótimo</t>
  </si>
  <si>
    <t>Vale Transporte - Rio Card</t>
  </si>
  <si>
    <t>Vale Transporte - Transfacil</t>
  </si>
  <si>
    <t>3600000504</t>
  </si>
  <si>
    <t>3600000493</t>
  </si>
  <si>
    <t>000000844</t>
  </si>
  <si>
    <t>3600000754</t>
  </si>
  <si>
    <t>000004134-200</t>
  </si>
  <si>
    <t>1191429</t>
  </si>
  <si>
    <t>ANSERVE MG COMERCIO DE BEBIDAS</t>
  </si>
  <si>
    <t>PIX = 64.232.770/0001-42</t>
  </si>
  <si>
    <t>0046</t>
  </si>
  <si>
    <t>3600000378</t>
  </si>
  <si>
    <t>000058266-1</t>
  </si>
  <si>
    <t>00190000090172198300300011735172213690000017120</t>
  </si>
  <si>
    <t>7100000240</t>
  </si>
  <si>
    <t>PAGO R$ 1.572.946,60</t>
  </si>
  <si>
    <t>3600000352</t>
  </si>
  <si>
    <t>001031699-1</t>
  </si>
  <si>
    <t>34191090082086752315988010050008413690000588600</t>
  </si>
  <si>
    <t>6120311086</t>
  </si>
  <si>
    <t>3500000364</t>
  </si>
  <si>
    <t>000014374</t>
  </si>
  <si>
    <t>6888196887</t>
  </si>
  <si>
    <t>3600000673</t>
  </si>
  <si>
    <t>000170</t>
  </si>
  <si>
    <t>03399004825510000000300426701017113690000200000</t>
  </si>
  <si>
    <t xml:space="preserve">FÉRIAS </t>
  </si>
  <si>
    <t>3600000333</t>
  </si>
  <si>
    <t>000043095</t>
  </si>
  <si>
    <t>3600000334</t>
  </si>
  <si>
    <t>00017602</t>
  </si>
  <si>
    <t>GABRIEL NOVAIS DA CUNHA</t>
  </si>
  <si>
    <t>3600000758</t>
  </si>
  <si>
    <t>000021349-1</t>
  </si>
  <si>
    <t>1189834</t>
  </si>
  <si>
    <t>JESSI PAPELARIA E INFORMATICA EM GE</t>
  </si>
  <si>
    <t>0045</t>
  </si>
  <si>
    <t>JOSE ANTONIO CORREIA DE QUEIROS</t>
  </si>
  <si>
    <t>3600000716</t>
  </si>
  <si>
    <t>000001163-1</t>
  </si>
  <si>
    <t>ATUALIZAR VALOR LARISSA BSA</t>
  </si>
  <si>
    <t>3600000353</t>
  </si>
  <si>
    <t>000000629-1</t>
  </si>
  <si>
    <t>3600000755</t>
  </si>
  <si>
    <t>000000202-1</t>
  </si>
  <si>
    <t>1205595</t>
  </si>
  <si>
    <t>RENER ALIMENTACAO LTDA</t>
  </si>
  <si>
    <t>3500000386</t>
  </si>
  <si>
    <t>016059241</t>
  </si>
  <si>
    <t>TOKIO MARINE SEGUROS</t>
  </si>
  <si>
    <t>CAIXA DE PREVIDENCIA DOS FUNCIONARI</t>
  </si>
  <si>
    <t>CAUÇÃO ALUGUEL ESCRITORIO RJ</t>
  </si>
  <si>
    <t>3600000757</t>
  </si>
  <si>
    <t>000120897-2</t>
  </si>
  <si>
    <t>3600000698</t>
  </si>
  <si>
    <t>000000724-1</t>
  </si>
  <si>
    <t>23792930009114239810537000034902413700000004352</t>
  </si>
  <si>
    <t>3600000674</t>
  </si>
  <si>
    <t>000157</t>
  </si>
  <si>
    <t>1149332</t>
  </si>
  <si>
    <t>EASYTS ASSESSORIA LINGUISTICA LTDA</t>
  </si>
  <si>
    <t>34191091070001577071255629300009413700000236550</t>
  </si>
  <si>
    <t>000039847-2</t>
  </si>
  <si>
    <t>1145402</t>
  </si>
  <si>
    <t>LUANNA MOVEIS PARA ESCRITORIO LTDA</t>
  </si>
  <si>
    <t>23790568039601300000314000001801113700000502600</t>
  </si>
  <si>
    <t>3600000604</t>
  </si>
  <si>
    <t>3500000375</t>
  </si>
  <si>
    <t>3600000452</t>
  </si>
  <si>
    <t>000150673-1</t>
  </si>
  <si>
    <t>3600000470</t>
  </si>
  <si>
    <t>000150674-1</t>
  </si>
  <si>
    <t>3500000376</t>
  </si>
  <si>
    <t>001714430</t>
  </si>
  <si>
    <t>3500000377</t>
  </si>
  <si>
    <t>001800674</t>
  </si>
  <si>
    <t>3500000378</t>
  </si>
  <si>
    <t>001509714</t>
  </si>
  <si>
    <t>3500000379</t>
  </si>
  <si>
    <t>001854488</t>
  </si>
  <si>
    <t>3500000326</t>
  </si>
  <si>
    <t>013724245</t>
  </si>
  <si>
    <t>1148418</t>
  </si>
  <si>
    <t>POLICIA CIVIL DO ESTADO DE MINAS GE</t>
  </si>
  <si>
    <t>RUI PEDRO PINHEIRO DE ALMEIDA DIAS SIMOES</t>
  </si>
  <si>
    <t>RENOVAÇÃO RNE SIMOES</t>
  </si>
  <si>
    <t>Seguro de vida - Tokio Marine</t>
  </si>
  <si>
    <t>Seguro de vida - Tokio Marine juros</t>
  </si>
  <si>
    <t>IOF RESGATE APLIC. SANTANDER</t>
  </si>
  <si>
    <t>IR APLICACAO SNTANDER</t>
  </si>
  <si>
    <t>3600000767</t>
  </si>
  <si>
    <t>959173</t>
  </si>
  <si>
    <t>COMBUSTIVEL</t>
  </si>
  <si>
    <t>6242003029</t>
  </si>
  <si>
    <t>3600000768</t>
  </si>
  <si>
    <t>959172</t>
  </si>
  <si>
    <t>3600000679</t>
  </si>
  <si>
    <t>351611</t>
  </si>
  <si>
    <t>3600000749</t>
  </si>
  <si>
    <t>000988</t>
  </si>
  <si>
    <t>ALYSSON GONCALVES</t>
  </si>
  <si>
    <t>ACERTO DE DESPESAS ALYSSON GONCALVES</t>
  </si>
  <si>
    <t>PETROLUB INDUSTRIAL LUBRIFICANTES</t>
  </si>
  <si>
    <t>3700000166</t>
  </si>
  <si>
    <t>NF 89489</t>
  </si>
  <si>
    <t>NF 89489 - ARCELOR</t>
  </si>
  <si>
    <t>3700000167</t>
  </si>
  <si>
    <t>NF 89486</t>
  </si>
  <si>
    <t>NF 89486 - ARCELOR</t>
  </si>
  <si>
    <t>000010953-1</t>
  </si>
  <si>
    <t>000010957-1</t>
  </si>
  <si>
    <t>000006585-2</t>
  </si>
  <si>
    <t>DARJ - CANCELAMENTO EXTEMPORANEO - NF 2359 - ECOLOGIKA</t>
  </si>
  <si>
    <t>1170506</t>
  </si>
  <si>
    <t>ESM LOCACOES COMERCIO E SERVICOS LT</t>
  </si>
  <si>
    <t>000001228</t>
  </si>
  <si>
    <t>3600000185</t>
  </si>
  <si>
    <t>000001227</t>
  </si>
  <si>
    <t>123614863</t>
  </si>
  <si>
    <t>000000164</t>
  </si>
  <si>
    <t>1201172</t>
  </si>
  <si>
    <t>LABORATORIO DE METROLOGIA DE CAMPOS</t>
  </si>
  <si>
    <t>000332</t>
  </si>
  <si>
    <t>000001277-1</t>
  </si>
  <si>
    <t>000024510-1</t>
  </si>
  <si>
    <t>3600000153</t>
  </si>
  <si>
    <t>000010080</t>
  </si>
  <si>
    <t>000013451-1</t>
  </si>
  <si>
    <t>NOTA DE DESPESA – ALBERIS DOS SANTOS GOMES - FOLHA 1486</t>
  </si>
  <si>
    <t>NOTA DE DESPESA – ALEX SANDRO DE SOUZA RODRIGUES - FOLHA 1507</t>
  </si>
  <si>
    <t>NOTA DE DESPESA – ANA GABRIELA ALEIXO SILVA - FOLHA 1464</t>
  </si>
  <si>
    <t>NOTA DE DESPESA – ARLEI RENATO SINOTI MAIA - FOLHA 1490</t>
  </si>
  <si>
    <t>NOTA DE DESPESA – ARLEI RENATO SINOTI MAIA - FOLHA 1515</t>
  </si>
  <si>
    <t>NOTA DE DESPESA – CARLOS HENRIQUE FERNANDES - FOLHA 1498</t>
  </si>
  <si>
    <t>NOTA DE DESPESA – CLAUDIO MARLON GOMES DA HORA - FOLHA 1488</t>
  </si>
  <si>
    <t>NOTA DE DESPESA – CRISTIANO PEREIRA SOARES - FOLHA 1513</t>
  </si>
  <si>
    <t>NOTA DE DESPESA – DECIO HASHIGUCHI - FOLHA 1496</t>
  </si>
  <si>
    <t>NOTA DE DESPESA – ERICKSON DA CRUZ GONCALVES - FOLHA 1483</t>
  </si>
  <si>
    <t>NOTA DE DESPESA – ESTEVAM DE OLIVEIRA AZEREDO - FOLHA 1495</t>
  </si>
  <si>
    <t>NOTA DE DESPESA – FELIPE FERNANDES DA SILVA CARNEIRO - FOLHA 1494</t>
  </si>
  <si>
    <t>NOTA DE DESPESA – GETULIO DOS SANTOS NOBLAT ALVES - FOLHA 1508</t>
  </si>
  <si>
    <t>NOTA DE DESPESA – JOAO VICTOR PENA DOS SANTOS - FOLHA 1463</t>
  </si>
  <si>
    <t>NOTA DE DESPESA – JOAO VICTOR PENA DOS SANTOS - FOLHA 1487</t>
  </si>
  <si>
    <t>NOTA DE DESPESA – JOAO VICTOR PENA DOS SANTOS - FOLHA 1501</t>
  </si>
  <si>
    <t>NOTA DE DESPESA – JOAO VICTOR PENA DOS SANTOS - FOLHA 1510</t>
  </si>
  <si>
    <t>NOTA DE DESPESA – JOSE ANTONIO SIQUEIRA POVOA - FOLHA 1491</t>
  </si>
  <si>
    <t>NOTA DE DESPESA – JOSE ATACIANO PEREIRA DOS SANTOS - FOLHA 1484</t>
  </si>
  <si>
    <t>NOTA DE DESPESA – JOSE ATACIANO PEREIRA DOS SANTOS - FOLHA 1514</t>
  </si>
  <si>
    <t>NOTA DE DESPESA – JOSE GABRIEL GOMES VIANA - FOLHA 1461</t>
  </si>
  <si>
    <t>NOTA DE DESPESA – JOSE NATALICIO MARTINS SANTOS - FOLHA 1493</t>
  </si>
  <si>
    <t>NOTA DE DESPESA – LUIZ FAGNER DA COSTA BARRETO - FOLHA 1512</t>
  </si>
  <si>
    <t>NOTA DE DESPESA – PAULO PAQUIELI GOMES FERREIRA - FOLHA 1509</t>
  </si>
  <si>
    <t>NOTA DE DESPESA – PEDRO GIOVANI MIRANDA PENA NETO - FOLHA 1492</t>
  </si>
  <si>
    <t>NOTA DE DESPESA – RAIMUNDO REGIS SILVA DOS SANTOS - FOLHA 1516</t>
  </si>
  <si>
    <t>NOTA DE DESPESA – ROBERTO MOURA DO NASCIMENTO - FOLHA 1446</t>
  </si>
  <si>
    <t>NOTA DE DESPESA – ROBERTO MOURA DO NASCIMENTO - FOLHA 1485</t>
  </si>
  <si>
    <t>NOTA DE DESPESA – WANDERSON DOS SANTOS MONTEIRO - FOLHA 1511</t>
  </si>
  <si>
    <t>002949029-1</t>
  </si>
  <si>
    <t>1171185</t>
  </si>
  <si>
    <t>CAMPOS AGRIC PECAS PARA TRATOES</t>
  </si>
  <si>
    <t>000053947-0</t>
  </si>
  <si>
    <t>000053948-0</t>
  </si>
  <si>
    <t>070463984</t>
  </si>
  <si>
    <t>000874</t>
  </si>
  <si>
    <t>FORNECEDORES</t>
  </si>
  <si>
    <t>000008993-1</t>
  </si>
  <si>
    <t>Parcelamento</t>
  </si>
  <si>
    <t>000094622-1</t>
  </si>
  <si>
    <t>3600000117</t>
  </si>
  <si>
    <t>000024538-1</t>
  </si>
  <si>
    <t>1163409</t>
  </si>
  <si>
    <t>SEVEN SEAS ENGENHARIA LTDA</t>
  </si>
  <si>
    <t>001347</t>
  </si>
  <si>
    <t>000001285-1</t>
  </si>
  <si>
    <t>000052026</t>
  </si>
  <si>
    <t>IOF REF INVOICE 52026 - INNOVO</t>
  </si>
  <si>
    <t>IR REF INVOICE 52026 - INNOVO</t>
  </si>
  <si>
    <t>000062026</t>
  </si>
  <si>
    <t>IOF REF INVOICE 62026 - INNOVO</t>
  </si>
  <si>
    <t>IR REF INVOICE 62026 - INNOVO</t>
  </si>
  <si>
    <t>59971428 E 59971429</t>
  </si>
  <si>
    <t>1700000003</t>
  </si>
  <si>
    <t>000002360-002</t>
  </si>
  <si>
    <t>DR</t>
  </si>
  <si>
    <t>1700000004</t>
  </si>
  <si>
    <t>000002361-002</t>
  </si>
  <si>
    <t>1700000005</t>
  </si>
  <si>
    <t>000002362-002</t>
  </si>
  <si>
    <t>1700000006</t>
  </si>
  <si>
    <t>000002363-002</t>
  </si>
  <si>
    <t>9/2026</t>
  </si>
  <si>
    <t>Folha</t>
  </si>
  <si>
    <t>TRCT - Fev/26</t>
  </si>
  <si>
    <t>Cartão Ali Alelo 03/26 - 3800024092</t>
  </si>
  <si>
    <t>Cartão REF Alelo 03/26 - 3800024092</t>
  </si>
  <si>
    <t>Cesta Básica - Cartão Alelo 03/26 - 3800024092</t>
  </si>
  <si>
    <t>Salvador Card - Vale Transporte - Mar/26</t>
  </si>
  <si>
    <t>Tokio Marine Seguradora - Set/25</t>
  </si>
  <si>
    <t>Tokio Marine Seguradora - Jan/26</t>
  </si>
  <si>
    <t>Tárifa Banco</t>
  </si>
  <si>
    <t>PGTO FATURAS CEMIG APTO SÃO PAULO</t>
  </si>
  <si>
    <t>(Vários itens)</t>
  </si>
  <si>
    <t>Semana</t>
  </si>
  <si>
    <t>Juros Aplicação Financeira</t>
  </si>
  <si>
    <t>Posição Aplicação Financeira</t>
  </si>
  <si>
    <t>Nome da empresa</t>
  </si>
  <si>
    <t>TECNOLOGIA EM CABOS DE ACO BRASCABO</t>
  </si>
  <si>
    <t>INOVA SUBSEA SOLUTIONS LTDA</t>
  </si>
  <si>
    <t>CEMOC - CENTRO DE MEDICINA</t>
  </si>
  <si>
    <t>DNA WORK COMERCIO E SERVICOS LTDA</t>
  </si>
  <si>
    <t>VEBER INDUSTRIA METAL MECANICA LTDA</t>
  </si>
  <si>
    <t>MOTA-ENGIL BRASIL S/A</t>
  </si>
  <si>
    <t>MOP Y C SA</t>
  </si>
  <si>
    <t>MOTA-ENGIL LATIN AMERICA BV</t>
  </si>
  <si>
    <t>FERRAMENTAS GERAIS COMERCIO E</t>
  </si>
  <si>
    <t>TRANSPORTES SAVENHAGO LTDA</t>
  </si>
  <si>
    <t>CONEXAO MARITIMA SERVICOS LOGISTICO</t>
  </si>
  <si>
    <t>COLLEGE ENGLISH SCHOOL ENSINO</t>
  </si>
  <si>
    <t>HOMY SRL</t>
  </si>
  <si>
    <t>MOTA-ENGIL BRASIL</t>
  </si>
  <si>
    <t>MILLS LOCACAO, SERVICOS E LOGISTICA</t>
  </si>
  <si>
    <t>Reduc</t>
  </si>
  <si>
    <t>ENGEDRILL ENGENHARIA</t>
  </si>
  <si>
    <t>VBC TECNOLOGIA LTDA</t>
  </si>
  <si>
    <t>JUNTA COMERCIAL DO E</t>
  </si>
  <si>
    <t>TOKIO MARINE SEGUR.</t>
  </si>
  <si>
    <t>RBR SECURITY COMERCIO DE EQUIPAMENT</t>
  </si>
  <si>
    <t>PGL PRIME AGENCIAMENTO DE CARGA LTD</t>
  </si>
  <si>
    <t>D2W INDUSTRIA, COMERCIO E IMPORTACA</t>
  </si>
  <si>
    <t>CONCRETO AMOROSO LTDA</t>
  </si>
  <si>
    <t>ONFLY TECNOLOGIA LTDA</t>
  </si>
  <si>
    <t>AMBITO CONCRETO E ARTEFATOS LTDA</t>
  </si>
  <si>
    <t>BANCO CNH CAPITAL S/A</t>
  </si>
  <si>
    <t>BRADESCO SAUDE S/A</t>
  </si>
  <si>
    <t>ANDRE MARTELLINI CUCHIARO E CIA LTD</t>
  </si>
  <si>
    <t>COD</t>
  </si>
  <si>
    <t>EMPRESA</t>
  </si>
  <si>
    <t xml:space="preserve">CLIENTE </t>
  </si>
  <si>
    <t>CAUÇÃO</t>
  </si>
  <si>
    <t>MULTA</t>
  </si>
  <si>
    <t>3754</t>
  </si>
  <si>
    <t xml:space="preserve">MOTA ENGIL FUNDAÇÕES </t>
  </si>
  <si>
    <t>BESIX-ECB SPE LTDA</t>
  </si>
  <si>
    <t>3794</t>
  </si>
  <si>
    <t>3836</t>
  </si>
  <si>
    <t>MOTA ENGIL BRASIL S/A</t>
  </si>
  <si>
    <t>AUTOPISTA FERNAO DIAS S.A</t>
  </si>
  <si>
    <t>CONCESSIONARIA RODOVIAS DO OESTE SP</t>
  </si>
  <si>
    <t>GUARA-NORTE OPERACOES MARITIMAS LTD</t>
  </si>
  <si>
    <t>TUPI NORDESTE OPERACOES MARITIMAS L</t>
  </si>
  <si>
    <t>VALE SA</t>
  </si>
  <si>
    <t>3865</t>
  </si>
  <si>
    <t>TRACEVIA</t>
  </si>
  <si>
    <t>COLOMBIA ME SAS</t>
  </si>
  <si>
    <t>CONCESSIONARIA DAS RODOVIAS</t>
  </si>
  <si>
    <t>CONCESSIONARIA DE RODOVIA NOVA 364</t>
  </si>
  <si>
    <t>CONCESSIONARIA DE RODOVIAS NOROESTE</t>
  </si>
  <si>
    <t>CONCESSIONARIA ECOVIAS</t>
  </si>
  <si>
    <t>CONCESSIONARIA ROTA DO OESTE S.A.</t>
  </si>
  <si>
    <t>ECO101 CONCESSIONARIA DE RODOVIAS S</t>
  </si>
  <si>
    <t>ECORODOVIAS CONCESSOES E SERVICOS S</t>
  </si>
  <si>
    <t>EPR VIA MINEIRA S.A.</t>
  </si>
  <si>
    <t>LABOR ENGENHARIA E TECNOLOGIA LTDA</t>
  </si>
  <si>
    <t>VELSIS SISTEMA E TECNOLOGIA VIARIA</t>
  </si>
  <si>
    <t>VIABAHIA CONCESSIONARIA</t>
  </si>
  <si>
    <t>VIAPAULISTA S.A</t>
  </si>
  <si>
    <t>MOTA ENGIL ENGENHARIA</t>
  </si>
  <si>
    <t>Outros Clientes / Base</t>
  </si>
  <si>
    <t>Petrobrás / 232</t>
  </si>
  <si>
    <t>Petrobrás / 241</t>
  </si>
  <si>
    <t>Petrobrás / 251</t>
  </si>
  <si>
    <t>Petrobrás / 256</t>
  </si>
  <si>
    <t>Petrobrás / 259</t>
  </si>
  <si>
    <t>ECBSA UO BC LOTE 3</t>
  </si>
  <si>
    <t>MOTA ENGIL ENGENHARI</t>
  </si>
  <si>
    <t>PETROLEO BRASILEIRO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</si>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</sst>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00000000000000"/>
    <numFmt numFmtId="166" formatCode="00000"/>
    <numFmt numFmtId="170" formatCode="_-* #,##0.00_-;\-* #,##0.00_-;_-* &quot;-&quot;??_-;_-@_-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8"/>
      <name val="Courier New"/>
      <family val="3"/>
    </font>
    <font>
      <sz val="8"/>
      <color rgb="FFFF0000"/>
      <name val="Courier New"/>
      <family val="3"/>
    </font>
    <font>
      <sz val="11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0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theme="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auto="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 tint="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44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1">
    <xf numFmtId="0" fontId="0" fillId="0" borderId="0" xfId="0"/>
    <xf numFmtId="14" fontId="0" fillId="0" borderId="0" xfId="0" applyNumberFormat="1"/>
    <xf numFmtId="14" fontId="2" fillId="0" borderId="1" xfId="0" applyNumberFormat="1" applyFont="1" applyBorder="1" applyAlignment="1">
      <alignment horizontal="center"/>
    </xf>
    <xf numFmtId="0" fontId="2" fillId="0" borderId="0" xfId="0" applyFont="1"/>
    <xf numFmtId="4" fontId="0" fillId="0" borderId="0" xfId="0" applyNumberFormat="1"/>
    <xf numFmtId="43" fontId="0" fillId="0" borderId="0" xfId="1" applyFont="1" applyBorder="1"/>
    <xf numFmtId="0" fontId="0" fillId="0" borderId="0" xfId="0" applyAlignment="1">
      <alignment wrapText="1"/>
    </xf>
    <xf numFmtId="3" fontId="0" fillId="0" borderId="0" xfId="0" applyNumberFormat="1"/>
    <xf numFmtId="17" fontId="3" fillId="0" borderId="0" xfId="0" applyNumberFormat="1" applyFont="1"/>
    <xf numFmtId="17" fontId="3" fillId="0" borderId="0" xfId="0" applyNumberFormat="1" applyFont="1" applyAlignment="1">
      <alignment horizontal="center"/>
    </xf>
    <xf numFmtId="17" fontId="2" fillId="2" borderId="0" xfId="0" quotePrefix="1" applyNumberFormat="1" applyFont="1" applyFill="1" applyAlignment="1">
      <alignment horizontal="center" vertical="center" wrapText="1"/>
    </xf>
    <xf numFmtId="17" fontId="2" fillId="3" borderId="0" xfId="0" quotePrefix="1" applyNumberFormat="1" applyFont="1" applyFill="1" applyAlignment="1">
      <alignment horizontal="center" vertical="center" wrapText="1"/>
    </xf>
    <xf numFmtId="14" fontId="0" fillId="4" borderId="0" xfId="0" applyNumberFormat="1" applyFill="1"/>
    <xf numFmtId="0" fontId="0" fillId="4" borderId="0" xfId="0" applyFill="1"/>
    <xf numFmtId="0" fontId="2" fillId="0" borderId="2" xfId="0" applyFont="1" applyBorder="1" applyAlignment="1">
      <alignment wrapText="1"/>
    </xf>
    <xf numFmtId="3" fontId="2" fillId="0" borderId="2" xfId="0" applyNumberFormat="1" applyFont="1" applyBorder="1"/>
    <xf numFmtId="0" fontId="2" fillId="0" borderId="3" xfId="0" applyFont="1" applyBorder="1" applyAlignment="1">
      <alignment wrapText="1"/>
    </xf>
    <xf numFmtId="3" fontId="2" fillId="0" borderId="3" xfId="0" applyNumberFormat="1" applyFont="1" applyBorder="1"/>
    <xf numFmtId="3" fontId="0" fillId="2" borderId="0" xfId="0" applyNumberFormat="1" applyFill="1"/>
    <xf numFmtId="3" fontId="2" fillId="2" borderId="2" xfId="0" applyNumberFormat="1" applyFont="1" applyFill="1" applyBorder="1"/>
    <xf numFmtId="43" fontId="0" fillId="2" borderId="0" xfId="1" applyFont="1" applyFill="1"/>
    <xf numFmtId="3" fontId="2" fillId="2" borderId="3" xfId="0" applyNumberFormat="1" applyFont="1" applyFill="1" applyBorder="1"/>
    <xf numFmtId="43" fontId="2" fillId="0" borderId="4" xfId="1" applyFont="1" applyBorder="1"/>
    <xf numFmtId="0" fontId="4" fillId="0" borderId="0" xfId="0" applyFont="1" applyAlignment="1">
      <alignment vertical="top"/>
    </xf>
    <xf numFmtId="14" fontId="4" fillId="0" borderId="0" xfId="0" applyNumberFormat="1" applyFont="1" applyAlignment="1">
      <alignment vertical="top"/>
    </xf>
    <xf numFmtId="44" fontId="0" fillId="0" borderId="0" xfId="2" applyFont="1" applyAlignment="1">
      <alignment horizontal="left" vertical="top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0" fontId="0" fillId="0" borderId="0" xfId="0" applyAlignment="1">
      <alignment horizontal="left" vertical="top"/>
    </xf>
    <xf numFmtId="14" fontId="4" fillId="0" borderId="0" xfId="0" applyNumberFormat="1" applyFont="1" applyAlignment="1">
      <alignment horizontal="left" vertical="top"/>
    </xf>
    <xf numFmtId="0" fontId="6" fillId="0" borderId="0" xfId="0" applyFont="1" applyAlignment="1">
      <alignment horizontal="left" vertical="top"/>
    </xf>
    <xf numFmtId="14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indent="2"/>
    </xf>
    <xf numFmtId="44" fontId="0" fillId="0" borderId="0" xfId="2" applyFont="1" applyFill="1" applyAlignment="1">
      <alignment vertical="top"/>
    </xf>
    <xf numFmtId="0" fontId="4" fillId="0" borderId="0" xfId="0" applyFont="1" applyAlignment="1">
      <alignment vertical="top" indent="2"/>
    </xf>
    <xf numFmtId="44" fontId="4" fillId="0" borderId="0" xfId="2" applyFont="1" applyFill="1" applyAlignment="1">
      <alignment vertical="top"/>
    </xf>
    <xf numFmtId="49" fontId="4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top" indent="2"/>
    </xf>
    <xf numFmtId="4" fontId="0" fillId="0" borderId="0" xfId="0" applyNumberFormat="1" applyAlignment="1">
      <alignment horizontal="left" vertical="top"/>
    </xf>
    <xf numFmtId="44" fontId="4" fillId="0" borderId="0" xfId="2" quotePrefix="1" applyFont="1" applyFill="1" applyAlignment="1">
      <alignment vertical="top"/>
    </xf>
    <xf numFmtId="49" fontId="0" fillId="0" borderId="0" xfId="0" applyNumberFormat="1" applyAlignment="1">
      <alignment vertical="top"/>
    </xf>
    <xf numFmtId="43" fontId="0" fillId="0" borderId="0" xfId="1" applyFont="1"/>
    <xf numFmtId="0" fontId="7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left"/>
    </xf>
    <xf numFmtId="0" fontId="7" fillId="0" borderId="0" xfId="0" applyFont="1"/>
    <xf numFmtId="0" fontId="8" fillId="0" borderId="0" xfId="0" applyFont="1"/>
    <xf numFmtId="0" fontId="4" fillId="5" borderId="0" xfId="0" applyFont="1" applyFill="1" applyAlignment="1">
      <alignment horizontal="left" vertical="center"/>
    </xf>
    <xf numFmtId="14" fontId="4" fillId="5" borderId="0" xfId="0" applyNumberFormat="1" applyFont="1" applyFill="1" applyAlignment="1">
      <alignment horizontal="left" vertical="center"/>
    </xf>
    <xf numFmtId="44" fontId="4" fillId="5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44" fontId="4" fillId="0" borderId="0" xfId="2" quotePrefix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4" fontId="0" fillId="0" borderId="0" xfId="2" applyFont="1" applyBorder="1" applyAlignment="1">
      <alignment horizontal="left" vertical="top"/>
    </xf>
    <xf numFmtId="0" fontId="0" fillId="0" borderId="6" xfId="0" applyBorder="1"/>
    <xf numFmtId="14" fontId="0" fillId="0" borderId="6" xfId="0" applyNumberFormat="1" applyBorder="1" applyAlignment="1">
      <alignment horizontal="left"/>
    </xf>
    <xf numFmtId="0" fontId="0" fillId="0" borderId="6" xfId="0" applyBorder="1" applyAlignment="1">
      <alignment horizontal="left"/>
    </xf>
    <xf numFmtId="0" fontId="0" fillId="6" borderId="6" xfId="0" applyFill="1" applyBorder="1"/>
    <xf numFmtId="14" fontId="6" fillId="6" borderId="6" xfId="0" applyNumberFormat="1" applyFont="1" applyFill="1" applyBorder="1" applyAlignment="1">
      <alignment horizontal="center"/>
    </xf>
    <xf numFmtId="14" fontId="6" fillId="0" borderId="6" xfId="0" applyNumberFormat="1" applyFont="1" applyBorder="1" applyAlignment="1">
      <alignment horizontal="center"/>
    </xf>
    <xf numFmtId="44" fontId="9" fillId="6" borderId="6" xfId="2" applyFont="1" applyFill="1" applyBorder="1" applyAlignment="1">
      <alignment horizontal="right" vertical="center"/>
    </xf>
    <xf numFmtId="0" fontId="0" fillId="0" borderId="6" xfId="0" applyBorder="1" applyAlignment="1">
      <alignment horizontal="center"/>
    </xf>
    <xf numFmtId="0" fontId="0" fillId="6" borderId="6" xfId="0" applyFill="1" applyBorder="1" applyAlignment="1">
      <alignment horizontal="center"/>
    </xf>
    <xf numFmtId="44" fontId="9" fillId="7" borderId="6" xfId="2" applyFont="1" applyFill="1" applyBorder="1" applyAlignment="1">
      <alignment horizontal="right" vertical="center"/>
    </xf>
    <xf numFmtId="0" fontId="0" fillId="6" borderId="6" xfId="0" applyFill="1" applyBorder="1" applyAlignment="1">
      <alignment wrapText="1"/>
    </xf>
    <xf numFmtId="14" fontId="0" fillId="6" borderId="6" xfId="0" applyNumberFormat="1" applyFill="1" applyBorder="1" applyAlignment="1">
      <alignment horizontal="left"/>
    </xf>
    <xf numFmtId="0" fontId="0" fillId="6" borderId="6" xfId="0" applyFill="1" applyBorder="1" applyAlignment="1">
      <alignment horizontal="left"/>
    </xf>
    <xf numFmtId="0" fontId="6" fillId="0" borderId="6" xfId="0" applyFont="1" applyBorder="1" applyAlignment="1">
      <alignment horizontal="center"/>
    </xf>
    <xf numFmtId="0" fontId="6" fillId="0" borderId="6" xfId="0" applyFont="1" applyBorder="1"/>
    <xf numFmtId="14" fontId="6" fillId="0" borderId="6" xfId="0" applyNumberFormat="1" applyFont="1" applyBorder="1" applyAlignment="1">
      <alignment horizontal="left"/>
    </xf>
    <xf numFmtId="0" fontId="6" fillId="0" borderId="6" xfId="0" applyFont="1" applyBorder="1" applyAlignment="1">
      <alignment horizontal="left"/>
    </xf>
    <xf numFmtId="44" fontId="9" fillId="0" borderId="6" xfId="2" applyFont="1" applyFill="1" applyBorder="1" applyAlignment="1">
      <alignment horizontal="right"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4" fontId="6" fillId="0" borderId="0" xfId="0" applyNumberFormat="1" applyFont="1"/>
    <xf numFmtId="44" fontId="0" fillId="0" borderId="0" xfId="2" applyFont="1"/>
    <xf numFmtId="0" fontId="7" fillId="0" borderId="5" xfId="0" applyFont="1" applyBorder="1"/>
    <xf numFmtId="44" fontId="7" fillId="0" borderId="5" xfId="2" applyFont="1" applyFill="1" applyBorder="1"/>
    <xf numFmtId="49" fontId="7" fillId="0" borderId="5" xfId="0" applyNumberFormat="1" applyFont="1" applyBorder="1"/>
    <xf numFmtId="44" fontId="7" fillId="0" borderId="0" xfId="2" applyFont="1" applyFill="1" applyBorder="1" applyAlignment="1">
      <alignment horizontal="right"/>
    </xf>
    <xf numFmtId="44" fontId="7" fillId="0" borderId="0" xfId="2" applyFont="1" applyFill="1" applyBorder="1"/>
    <xf numFmtId="49" fontId="7" fillId="0" borderId="0" xfId="0" applyNumberFormat="1" applyFont="1"/>
    <xf numFmtId="43" fontId="0" fillId="0" borderId="0" xfId="1" applyFont="1" applyAlignment="1">
      <alignment horizontal="left" vertical="top"/>
    </xf>
    <xf numFmtId="43" fontId="0" fillId="0" borderId="6" xfId="1" applyFont="1" applyBorder="1" applyAlignment="1">
      <alignment horizontal="left"/>
    </xf>
    <xf numFmtId="43" fontId="0" fillId="0" borderId="0" xfId="1" applyFont="1" applyAlignment="1">
      <alignment horizontal="left"/>
    </xf>
    <xf numFmtId="0" fontId="10" fillId="0" borderId="5" xfId="0" applyFont="1" applyBorder="1" applyAlignment="1">
      <alignment horizontal="left"/>
    </xf>
    <xf numFmtId="49" fontId="10" fillId="0" borderId="5" xfId="0" applyNumberFormat="1" applyFont="1" applyBorder="1" applyAlignment="1">
      <alignment horizontal="left"/>
    </xf>
    <xf numFmtId="0" fontId="10" fillId="0" borderId="0" xfId="0" applyFont="1" applyAlignment="1">
      <alignment horizontal="left"/>
    </xf>
    <xf numFmtId="44" fontId="10" fillId="0" borderId="0" xfId="2" applyFont="1" applyFill="1" applyAlignment="1">
      <alignment horizontal="left"/>
    </xf>
    <xf numFmtId="43" fontId="10" fillId="0" borderId="0" xfId="1" applyFont="1" applyAlignment="1">
      <alignment horizontal="left"/>
    </xf>
    <xf numFmtId="14" fontId="10" fillId="0" borderId="0" xfId="0" applyNumberFormat="1" applyFont="1" applyAlignment="1">
      <alignment horizontal="left"/>
    </xf>
    <xf numFmtId="49" fontId="10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3" applyFont="1" applyFill="1" applyAlignment="1">
      <alignment horizontal="left"/>
    </xf>
    <xf numFmtId="0" fontId="12" fillId="0" borderId="0" xfId="3" applyFont="1" applyFill="1" applyAlignment="1">
      <alignment horizontal="left"/>
    </xf>
    <xf numFmtId="0" fontId="12" fillId="0" borderId="0" xfId="0" applyFont="1" applyAlignment="1">
      <alignment horizontal="left"/>
    </xf>
    <xf numFmtId="49" fontId="11" fillId="0" borderId="0" xfId="0" applyNumberFormat="1" applyFont="1" applyAlignment="1">
      <alignment horizontal="left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left" vertical="center"/>
    </xf>
    <xf numFmtId="0" fontId="11" fillId="0" borderId="0" xfId="3" applyFont="1" applyFill="1" applyBorder="1" applyAlignment="1">
      <alignment horizontal="left"/>
    </xf>
    <xf numFmtId="49" fontId="11" fillId="0" borderId="0" xfId="3" applyNumberFormat="1" applyFont="1" applyFill="1" applyBorder="1" applyAlignment="1">
      <alignment horizontal="left"/>
    </xf>
    <xf numFmtId="49" fontId="11" fillId="0" borderId="0" xfId="3" applyNumberFormat="1" applyFont="1" applyFill="1" applyAlignment="1">
      <alignment horizontal="left"/>
    </xf>
    <xf numFmtId="165" fontId="10" fillId="0" borderId="0" xfId="0" applyNumberFormat="1" applyFont="1" applyAlignment="1">
      <alignment horizontal="left"/>
    </xf>
    <xf numFmtId="165" fontId="11" fillId="0" borderId="0" xfId="0" applyNumberFormat="1" applyFont="1" applyAlignment="1">
      <alignment horizontal="left"/>
    </xf>
    <xf numFmtId="0" fontId="10" fillId="0" borderId="0" xfId="4" applyFont="1" applyFill="1" applyAlignment="1">
      <alignment horizontal="left"/>
    </xf>
    <xf numFmtId="0" fontId="10" fillId="0" borderId="0" xfId="4" applyFont="1" applyFill="1" applyBorder="1" applyAlignment="1">
      <alignment horizontal="left"/>
    </xf>
    <xf numFmtId="49" fontId="10" fillId="0" borderId="0" xfId="4" applyNumberFormat="1" applyFont="1" applyFill="1" applyAlignment="1">
      <alignment horizontal="left"/>
    </xf>
    <xf numFmtId="166" fontId="11" fillId="0" borderId="0" xfId="0" applyNumberFormat="1" applyFont="1" applyAlignment="1">
      <alignment horizontal="left"/>
    </xf>
    <xf numFmtId="0" fontId="11" fillId="0" borderId="0" xfId="3" applyFont="1" applyFill="1" applyAlignment="1">
      <alignment horizontal="center"/>
    </xf>
    <xf numFmtId="0" fontId="11" fillId="0" borderId="0" xfId="3" applyFont="1" applyFill="1"/>
    <xf numFmtId="0" fontId="10" fillId="0" borderId="0" xfId="0" applyFont="1"/>
    <xf numFmtId="0" fontId="11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10" fillId="0" borderId="0" xfId="0" applyFont="1" applyAlignment="1">
      <alignment horizontal="left" vertical="center"/>
    </xf>
    <xf numFmtId="0" fontId="13" fillId="0" borderId="0" xfId="0" applyFont="1" applyAlignment="1">
      <alignment horizontal="left" vertical="top"/>
    </xf>
    <xf numFmtId="49" fontId="13" fillId="0" borderId="0" xfId="0" applyNumberFormat="1" applyFont="1" applyAlignment="1">
      <alignment horizontal="left" vertical="top"/>
    </xf>
    <xf numFmtId="0" fontId="10" fillId="0" borderId="0" xfId="0" applyFont="1" applyAlignment="1">
      <alignment horizontal="left" vertical="top"/>
    </xf>
    <xf numFmtId="14" fontId="13" fillId="0" borderId="0" xfId="0" applyNumberFormat="1" applyFont="1" applyAlignment="1">
      <alignment horizontal="left" vertical="top"/>
    </xf>
    <xf numFmtId="0" fontId="11" fillId="0" borderId="0" xfId="0" applyFont="1" applyAlignment="1">
      <alignment horizontal="left" vertical="top"/>
    </xf>
    <xf numFmtId="49" fontId="10" fillId="0" borderId="0" xfId="0" applyNumberFormat="1" applyFont="1" applyAlignment="1">
      <alignment horizontal="left" vertical="top"/>
    </xf>
    <xf numFmtId="49" fontId="11" fillId="0" borderId="0" xfId="0" applyNumberFormat="1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 indent="2"/>
    </xf>
    <xf numFmtId="10" fontId="11" fillId="0" borderId="0" xfId="0" applyNumberFormat="1" applyFont="1" applyAlignment="1">
      <alignment horizontal="left" vertical="top"/>
    </xf>
    <xf numFmtId="0" fontId="11" fillId="0" borderId="0" xfId="0" applyFont="1" applyAlignment="1">
      <alignment vertical="top"/>
    </xf>
    <xf numFmtId="49" fontId="11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3" fillId="0" borderId="0" xfId="0" applyFont="1" applyAlignment="1">
      <alignment vertical="top" indent="2"/>
    </xf>
    <xf numFmtId="0" fontId="13" fillId="0" borderId="0" xfId="0" applyFont="1" applyAlignment="1">
      <alignment vertical="top"/>
    </xf>
    <xf numFmtId="0" fontId="11" fillId="0" borderId="0" xfId="0" applyFont="1" applyAlignment="1">
      <alignment horizontal="left" vertical="top" indent="2"/>
    </xf>
    <xf numFmtId="4" fontId="11" fillId="0" borderId="0" xfId="0" applyNumberFormat="1" applyFont="1" applyAlignment="1">
      <alignment horizontal="left" vertical="top"/>
    </xf>
    <xf numFmtId="10" fontId="10" fillId="0" borderId="0" xfId="0" applyNumberFormat="1" applyFont="1" applyAlignment="1">
      <alignment horizontal="left" vertical="top"/>
    </xf>
    <xf numFmtId="44" fontId="11" fillId="0" borderId="0" xfId="2" applyFont="1" applyFill="1" applyAlignment="1">
      <alignment horizontal="left" vertical="top"/>
    </xf>
    <xf numFmtId="0" fontId="12" fillId="0" borderId="0" xfId="0" applyFont="1" applyAlignment="1">
      <alignment vertical="top"/>
    </xf>
    <xf numFmtId="4" fontId="10" fillId="0" borderId="0" xfId="0" applyNumberFormat="1" applyFont="1" applyAlignment="1">
      <alignment horizontal="left" vertical="top"/>
    </xf>
    <xf numFmtId="43" fontId="10" fillId="0" borderId="0" xfId="1" applyFont="1" applyAlignment="1">
      <alignment horizontal="left" vertical="top"/>
    </xf>
    <xf numFmtId="43" fontId="13" fillId="6" borderId="0" xfId="1" applyFont="1" applyFill="1" applyAlignment="1">
      <alignment horizontal="left" vertical="top"/>
    </xf>
    <xf numFmtId="43" fontId="10" fillId="6" borderId="0" xfId="1" applyFont="1" applyFill="1" applyAlignment="1">
      <alignment horizontal="left" vertical="top"/>
    </xf>
    <xf numFmtId="0" fontId="10" fillId="4" borderId="5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0" fillId="4" borderId="6" xfId="0" applyFill="1" applyBorder="1"/>
    <xf numFmtId="0" fontId="4" fillId="4" borderId="0" xfId="0" applyFont="1" applyFill="1" applyAlignment="1">
      <alignment vertical="top"/>
    </xf>
    <xf numFmtId="0" fontId="7" fillId="4" borderId="5" xfId="0" applyFont="1" applyFill="1" applyBorder="1"/>
    <xf numFmtId="44" fontId="10" fillId="4" borderId="5" xfId="2" applyFont="1" applyFill="1" applyBorder="1" applyAlignment="1">
      <alignment horizontal="left"/>
    </xf>
    <xf numFmtId="0" fontId="13" fillId="4" borderId="0" xfId="0" applyFont="1" applyFill="1" applyAlignment="1">
      <alignment horizontal="left" vertical="top"/>
    </xf>
    <xf numFmtId="0" fontId="0" fillId="0" borderId="0" xfId="0" pivotButton="1"/>
    <xf numFmtId="43" fontId="0" fillId="0" borderId="0" xfId="0" applyNumberFormat="1"/>
    <xf numFmtId="0" fontId="2" fillId="8" borderId="7" xfId="0" applyFont="1" applyFill="1" applyBorder="1"/>
    <xf numFmtId="0" fontId="2" fillId="8" borderId="0" xfId="0" applyFont="1" applyFill="1"/>
    <xf numFmtId="0" fontId="2" fillId="8" borderId="8" xfId="0" applyFont="1" applyFill="1" applyBorder="1"/>
    <xf numFmtId="17" fontId="2" fillId="3" borderId="9" xfId="0" applyNumberFormat="1" applyFont="1" applyFill="1" applyBorder="1" applyAlignment="1">
      <alignment horizontal="center" vertical="center" wrapText="1"/>
    </xf>
    <xf numFmtId="3" fontId="0" fillId="0" borderId="9" xfId="0" applyNumberFormat="1" applyBorder="1"/>
    <xf numFmtId="0" fontId="0" fillId="0" borderId="9" xfId="0" applyBorder="1"/>
    <xf numFmtId="3" fontId="2" fillId="0" borderId="10" xfId="0" applyNumberFormat="1" applyFont="1" applyBorder="1"/>
    <xf numFmtId="3" fontId="2" fillId="0" borderId="11" xfId="0" applyNumberFormat="1" applyFont="1" applyBorder="1"/>
    <xf numFmtId="0" fontId="2" fillId="8" borderId="7" xfId="0" applyFont="1" applyFill="1" applyBorder="1" applyAlignment="1">
      <alignment horizontal="left"/>
    </xf>
    <xf numFmtId="4" fontId="2" fillId="8" borderId="7" xfId="0" applyNumberFormat="1" applyFont="1" applyFill="1" applyBorder="1"/>
    <xf numFmtId="43" fontId="0" fillId="0" borderId="9" xfId="1" applyFont="1" applyBorder="1"/>
    <xf numFmtId="17" fontId="3" fillId="2" borderId="0" xfId="0" applyNumberFormat="1" applyFont="1" applyFill="1" applyAlignment="1">
      <alignment horizontal="centerContinuous"/>
    </xf>
    <xf numFmtId="44" fontId="2" fillId="0" borderId="0" xfId="2" applyFont="1" applyFill="1" applyAlignment="1">
      <alignment horizontal="left" vertical="top"/>
    </xf>
    <xf numFmtId="14" fontId="2" fillId="0" borderId="0" xfId="0" applyNumberFormat="1" applyFont="1"/>
    <xf numFmtId="44" fontId="0" fillId="0" borderId="0" xfId="0" applyNumberFormat="1"/>
    <xf numFmtId="43" fontId="0" fillId="0" borderId="0" xfId="1" applyFont="1" applyFill="1" applyBorder="1"/>
    <xf numFmtId="0" fontId="2" fillId="0" borderId="3" xfId="0" applyFont="1" applyBorder="1" applyAlignment="1">
      <alignment horizontal="left"/>
    </xf>
    <xf numFmtId="43" fontId="2" fillId="0" borderId="3" xfId="1" applyFont="1" applyBorder="1"/>
    <xf numFmtId="14" fontId="10" fillId="0" borderId="5" xfId="0" applyNumberFormat="1" applyFont="1" applyBorder="1" applyAlignment="1">
      <alignment horizontal="left"/>
    </xf>
    <xf numFmtId="14" fontId="10" fillId="0" borderId="0" xfId="0" applyNumberFormat="1" applyFont="1" applyAlignment="1">
      <alignment horizontal="left" vertical="top"/>
    </xf>
    <xf numFmtId="14" fontId="7" fillId="0" borderId="5" xfId="0" applyNumberFormat="1" applyFont="1" applyBorder="1"/>
    <xf numFmtId="14" fontId="7" fillId="0" borderId="0" xfId="0" applyNumberFormat="1" applyFont="1"/>
    <xf numFmtId="164" fontId="0" fillId="0" borderId="0" xfId="0" applyNumberFormat="1"/>
    <xf numFmtId="0" fontId="2" fillId="8" borderId="0" xfId="0" applyFont="1" applyFill="1" applyAlignment="1">
      <alignment vertical="top"/>
    </xf>
    <xf numFmtId="0" fontId="2" fillId="8" borderId="7" xfId="0" applyFont="1" applyFill="1" applyBorder="1" applyAlignment="1">
      <alignment vertical="top"/>
    </xf>
    <xf numFmtId="4" fontId="0" fillId="0" borderId="0" xfId="0" applyNumberFormat="1" applyAlignment="1">
      <alignment vertical="top"/>
    </xf>
    <xf numFmtId="43" fontId="14" fillId="9" borderId="0" xfId="1" applyFont="1" applyFill="1" applyAlignment="1">
      <alignment vertical="top"/>
    </xf>
    <xf numFmtId="43" fontId="14" fillId="9" borderId="0" xfId="1" applyFont="1" applyFill="1" applyAlignment="1">
      <alignment horizontal="center" vertical="top"/>
    </xf>
    <xf numFmtId="43" fontId="10" fillId="0" borderId="0" xfId="1" applyFont="1" applyAlignment="1">
      <alignment vertical="top"/>
    </xf>
    <xf numFmtId="43" fontId="10" fillId="0" borderId="3" xfId="1" applyFont="1" applyBorder="1" applyAlignment="1">
      <alignment vertical="top"/>
    </xf>
    <xf numFmtId="17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</cellXfs>
  <cellStyles count="12">
    <cellStyle name="Moeda" xfId="2" builtinId="4"/>
    <cellStyle name="Moeda 2" xfId="5" xr:uid="{13EFBD33-87A8-4B15-8EEE-0497B9662DC6}"/>
    <cellStyle name="Normal" xfId="0" builtinId="0"/>
    <cellStyle name="Normal 10" xfId="4" xr:uid="{92C9859F-A1C3-4FAB-A6F7-45AC8A0ADB90}"/>
    <cellStyle name="Normal 2" xfId="3" xr:uid="{D982CAE6-4197-4EDF-AB10-E402220842D0}"/>
    <cellStyle name="Normal 2 2" xfId="7" xr:uid="{20ED3B19-CBC2-40B8-B426-6A31AE1967E5}"/>
    <cellStyle name="Normal 3" xfId="9" xr:uid="{4D322871-82D7-4BB4-B164-36120BB89C98}"/>
    <cellStyle name="Porcentagem 2 3" xfId="11" xr:uid="{21E72108-61B2-40E9-942E-7764B7C18FE7}"/>
    <cellStyle name="Vírgula" xfId="1" builtinId="3"/>
    <cellStyle name="Vírgula 2" xfId="8" xr:uid="{CEB3F207-181F-43AE-81D3-C909EFAFBED2}"/>
    <cellStyle name="Vírgula 2 3" xfId="10" xr:uid="{867D2FC9-F785-489E-9012-3CBB2EA6585F}"/>
    <cellStyle name="Vírgula 3" xfId="6" xr:uid="{C23BCC54-B119-4DE1-966B-D1F21F2C14C2}"/>
  </cellStyles>
  <dxfs count="8"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auto="1"/>
      </font>
      <fill>
        <patternFill>
          <bgColor theme="7" tint="0.39994506668294322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3.gi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3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438150</xdr:colOff>
      <xdr:row>1</xdr:row>
      <xdr:rowOff>114300</xdr:rowOff>
    </xdr:from>
    <xdr:to>
      <xdr:col>19</xdr:col>
      <xdr:colOff>200025</xdr:colOff>
      <xdr:row>10</xdr:row>
      <xdr:rowOff>57588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093C656-2384-17BD-4F87-F17C31D00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24825" y="304800"/>
          <a:ext cx="5248275" cy="16577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508</xdr:row>
      <xdr:rowOff>0</xdr:rowOff>
    </xdr:from>
    <xdr:to>
      <xdr:col>0</xdr:col>
      <xdr:colOff>171450</xdr:colOff>
      <xdr:row>508</xdr:row>
      <xdr:rowOff>133350</xdr:rowOff>
    </xdr:to>
    <xdr:pic>
      <xdr:nvPicPr>
        <xdr:cNvPr id="2" name="Picture@5C\QEm aberto@" descr="@5C\QEm aberto@">
          <a:extLst>
            <a:ext uri="{FF2B5EF4-FFF2-40B4-BE49-F238E27FC236}">
              <a16:creationId xmlns:a16="http://schemas.microsoft.com/office/drawing/2014/main" id="{B815F8AD-F124-4F15-A1EF-6B70F3C687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509</xdr:row>
      <xdr:rowOff>0</xdr:rowOff>
    </xdr:from>
    <xdr:to>
      <xdr:col>0</xdr:col>
      <xdr:colOff>171450</xdr:colOff>
      <xdr:row>509</xdr:row>
      <xdr:rowOff>133350</xdr:rowOff>
    </xdr:to>
    <xdr:pic>
      <xdr:nvPicPr>
        <xdr:cNvPr id="3" name="Picture@5C\QEm aberto@" descr="@5C\QEm aberto@">
          <a:extLst>
            <a:ext uri="{FF2B5EF4-FFF2-40B4-BE49-F238E27FC236}">
              <a16:creationId xmlns:a16="http://schemas.microsoft.com/office/drawing/2014/main" id="{E00AB261-114B-480A-B263-6A8C816383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510</xdr:row>
      <xdr:rowOff>0</xdr:rowOff>
    </xdr:from>
    <xdr:to>
      <xdr:col>0</xdr:col>
      <xdr:colOff>171450</xdr:colOff>
      <xdr:row>510</xdr:row>
      <xdr:rowOff>133350</xdr:rowOff>
    </xdr:to>
    <xdr:pic>
      <xdr:nvPicPr>
        <xdr:cNvPr id="4" name="Picture@5C\QEm aberto@" descr="@5C\QEm aberto@">
          <a:extLst>
            <a:ext uri="{FF2B5EF4-FFF2-40B4-BE49-F238E27FC236}">
              <a16:creationId xmlns:a16="http://schemas.microsoft.com/office/drawing/2014/main" id="{760D69FF-9AE5-4DD4-80C0-F88E61C4B8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511</xdr:row>
      <xdr:rowOff>0</xdr:rowOff>
    </xdr:from>
    <xdr:to>
      <xdr:col>0</xdr:col>
      <xdr:colOff>171450</xdr:colOff>
      <xdr:row>511</xdr:row>
      <xdr:rowOff>133350</xdr:rowOff>
    </xdr:to>
    <xdr:pic>
      <xdr:nvPicPr>
        <xdr:cNvPr id="5" name="Picture@5C\QEm aberto@" descr="@5C\QEm aberto@">
          <a:extLst>
            <a:ext uri="{FF2B5EF4-FFF2-40B4-BE49-F238E27FC236}">
              <a16:creationId xmlns:a16="http://schemas.microsoft.com/office/drawing/2014/main" id="{F710D763-F624-4BF2-95D3-59B1CE7F18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512</xdr:row>
      <xdr:rowOff>0</xdr:rowOff>
    </xdr:from>
    <xdr:to>
      <xdr:col>0</xdr:col>
      <xdr:colOff>171450</xdr:colOff>
      <xdr:row>512</xdr:row>
      <xdr:rowOff>133350</xdr:rowOff>
    </xdr:to>
    <xdr:pic>
      <xdr:nvPicPr>
        <xdr:cNvPr id="6" name="Picture@5C\QEm aberto@" descr="@5C\QEm aberto@">
          <a:extLst>
            <a:ext uri="{FF2B5EF4-FFF2-40B4-BE49-F238E27FC236}">
              <a16:creationId xmlns:a16="http://schemas.microsoft.com/office/drawing/2014/main" id="{0C6CE72B-EF1B-4B0D-B2BE-5675D3287B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513</xdr:row>
      <xdr:rowOff>0</xdr:rowOff>
    </xdr:from>
    <xdr:to>
      <xdr:col>0</xdr:col>
      <xdr:colOff>171450</xdr:colOff>
      <xdr:row>513</xdr:row>
      <xdr:rowOff>133350</xdr:rowOff>
    </xdr:to>
    <xdr:pic>
      <xdr:nvPicPr>
        <xdr:cNvPr id="7" name="Picture@5C\QEm aberto@" descr="@5C\QEm aberto@">
          <a:extLst>
            <a:ext uri="{FF2B5EF4-FFF2-40B4-BE49-F238E27FC236}">
              <a16:creationId xmlns:a16="http://schemas.microsoft.com/office/drawing/2014/main" id="{D0C3D771-3005-4C6B-9D41-882C3EAA7E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514</xdr:row>
      <xdr:rowOff>0</xdr:rowOff>
    </xdr:from>
    <xdr:to>
      <xdr:col>0</xdr:col>
      <xdr:colOff>171450</xdr:colOff>
      <xdr:row>514</xdr:row>
      <xdr:rowOff>133350</xdr:rowOff>
    </xdr:to>
    <xdr:pic>
      <xdr:nvPicPr>
        <xdr:cNvPr id="8" name="Picture@5C\QEm aberto@" descr="@5C\QEm aberto@">
          <a:extLst>
            <a:ext uri="{FF2B5EF4-FFF2-40B4-BE49-F238E27FC236}">
              <a16:creationId xmlns:a16="http://schemas.microsoft.com/office/drawing/2014/main" id="{B2479A0F-E3FB-4DE2-88DB-D63964C378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515</xdr:row>
      <xdr:rowOff>0</xdr:rowOff>
    </xdr:from>
    <xdr:to>
      <xdr:col>0</xdr:col>
      <xdr:colOff>171450</xdr:colOff>
      <xdr:row>515</xdr:row>
      <xdr:rowOff>133350</xdr:rowOff>
    </xdr:to>
    <xdr:pic>
      <xdr:nvPicPr>
        <xdr:cNvPr id="9" name="Picture@5C\QEm aberto@" descr="@5C\QEm aberto@">
          <a:extLst>
            <a:ext uri="{FF2B5EF4-FFF2-40B4-BE49-F238E27FC236}">
              <a16:creationId xmlns:a16="http://schemas.microsoft.com/office/drawing/2014/main" id="{9CD021F3-58E1-47C5-8651-4E5B1346D5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516</xdr:row>
      <xdr:rowOff>0</xdr:rowOff>
    </xdr:from>
    <xdr:to>
      <xdr:col>0</xdr:col>
      <xdr:colOff>171450</xdr:colOff>
      <xdr:row>516</xdr:row>
      <xdr:rowOff>133350</xdr:rowOff>
    </xdr:to>
    <xdr:pic>
      <xdr:nvPicPr>
        <xdr:cNvPr id="10" name="Picture@5C\QEm aberto@" descr="@5C\QEm aberto@">
          <a:extLst>
            <a:ext uri="{FF2B5EF4-FFF2-40B4-BE49-F238E27FC236}">
              <a16:creationId xmlns:a16="http://schemas.microsoft.com/office/drawing/2014/main" id="{BF6F3BC9-9B18-4830-9662-871EC19987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517</xdr:row>
      <xdr:rowOff>0</xdr:rowOff>
    </xdr:from>
    <xdr:to>
      <xdr:col>0</xdr:col>
      <xdr:colOff>171450</xdr:colOff>
      <xdr:row>517</xdr:row>
      <xdr:rowOff>133350</xdr:rowOff>
    </xdr:to>
    <xdr:pic>
      <xdr:nvPicPr>
        <xdr:cNvPr id="11" name="Picture@5C\QEm aberto@" descr="@5C\QEm aberto@">
          <a:extLst>
            <a:ext uri="{FF2B5EF4-FFF2-40B4-BE49-F238E27FC236}">
              <a16:creationId xmlns:a16="http://schemas.microsoft.com/office/drawing/2014/main" id="{0CA843E0-906E-4712-BFF2-F7C98B9EFD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518</xdr:row>
      <xdr:rowOff>0</xdr:rowOff>
    </xdr:from>
    <xdr:to>
      <xdr:col>0</xdr:col>
      <xdr:colOff>171450</xdr:colOff>
      <xdr:row>518</xdr:row>
      <xdr:rowOff>133350</xdr:rowOff>
    </xdr:to>
    <xdr:pic>
      <xdr:nvPicPr>
        <xdr:cNvPr id="12" name="Picture@5C\QEm aberto@" descr="@5C\QEm aberto@">
          <a:extLst>
            <a:ext uri="{FF2B5EF4-FFF2-40B4-BE49-F238E27FC236}">
              <a16:creationId xmlns:a16="http://schemas.microsoft.com/office/drawing/2014/main" id="{0DAFE22E-9E5B-4E1C-964A-3DC8DD0328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519</xdr:row>
      <xdr:rowOff>0</xdr:rowOff>
    </xdr:from>
    <xdr:to>
      <xdr:col>0</xdr:col>
      <xdr:colOff>171450</xdr:colOff>
      <xdr:row>519</xdr:row>
      <xdr:rowOff>133350</xdr:rowOff>
    </xdr:to>
    <xdr:pic>
      <xdr:nvPicPr>
        <xdr:cNvPr id="13" name="Picture@5C\QEm aberto@" descr="@5C\QEm aberto@">
          <a:extLst>
            <a:ext uri="{FF2B5EF4-FFF2-40B4-BE49-F238E27FC236}">
              <a16:creationId xmlns:a16="http://schemas.microsoft.com/office/drawing/2014/main" id="{2877EFE0-497B-4E2C-8FD0-2AAB5BB8F6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520</xdr:row>
      <xdr:rowOff>0</xdr:rowOff>
    </xdr:from>
    <xdr:to>
      <xdr:col>0</xdr:col>
      <xdr:colOff>171450</xdr:colOff>
      <xdr:row>520</xdr:row>
      <xdr:rowOff>133350</xdr:rowOff>
    </xdr:to>
    <xdr:pic>
      <xdr:nvPicPr>
        <xdr:cNvPr id="14" name="Picture@5C\QEm aberto@" descr="@5C\QEm aberto@">
          <a:extLst>
            <a:ext uri="{FF2B5EF4-FFF2-40B4-BE49-F238E27FC236}">
              <a16:creationId xmlns:a16="http://schemas.microsoft.com/office/drawing/2014/main" id="{8875FD3F-7796-45FE-965D-BEE11F960F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521</xdr:row>
      <xdr:rowOff>0</xdr:rowOff>
    </xdr:from>
    <xdr:to>
      <xdr:col>0</xdr:col>
      <xdr:colOff>171450</xdr:colOff>
      <xdr:row>521</xdr:row>
      <xdr:rowOff>133350</xdr:rowOff>
    </xdr:to>
    <xdr:pic>
      <xdr:nvPicPr>
        <xdr:cNvPr id="15" name="Picture@5C\QEm aberto@" descr="@5C\QEm aberto@">
          <a:extLst>
            <a:ext uri="{FF2B5EF4-FFF2-40B4-BE49-F238E27FC236}">
              <a16:creationId xmlns:a16="http://schemas.microsoft.com/office/drawing/2014/main" id="{FC88E931-B0A8-447D-9B37-D3ECCB6DE0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522</xdr:row>
      <xdr:rowOff>0</xdr:rowOff>
    </xdr:from>
    <xdr:to>
      <xdr:col>0</xdr:col>
      <xdr:colOff>171450</xdr:colOff>
      <xdr:row>522</xdr:row>
      <xdr:rowOff>133350</xdr:rowOff>
    </xdr:to>
    <xdr:pic>
      <xdr:nvPicPr>
        <xdr:cNvPr id="16" name="Picture@5C\QEm aberto@" descr="@5C\QEm aberto@">
          <a:extLst>
            <a:ext uri="{FF2B5EF4-FFF2-40B4-BE49-F238E27FC236}">
              <a16:creationId xmlns:a16="http://schemas.microsoft.com/office/drawing/2014/main" id="{2DA130F1-8E6B-4D43-B764-785F8DE10A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523</xdr:row>
      <xdr:rowOff>0</xdr:rowOff>
    </xdr:from>
    <xdr:to>
      <xdr:col>0</xdr:col>
      <xdr:colOff>171450</xdr:colOff>
      <xdr:row>523</xdr:row>
      <xdr:rowOff>133350</xdr:rowOff>
    </xdr:to>
    <xdr:pic>
      <xdr:nvPicPr>
        <xdr:cNvPr id="17" name="Picture@5C\QEm aberto@" descr="@5C\QEm aberto@">
          <a:extLst>
            <a:ext uri="{FF2B5EF4-FFF2-40B4-BE49-F238E27FC236}">
              <a16:creationId xmlns:a16="http://schemas.microsoft.com/office/drawing/2014/main" id="{071C32C2-63CD-49BF-B649-0773FC3E6B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524</xdr:row>
      <xdr:rowOff>0</xdr:rowOff>
    </xdr:from>
    <xdr:to>
      <xdr:col>0</xdr:col>
      <xdr:colOff>171450</xdr:colOff>
      <xdr:row>524</xdr:row>
      <xdr:rowOff>133350</xdr:rowOff>
    </xdr:to>
    <xdr:pic>
      <xdr:nvPicPr>
        <xdr:cNvPr id="18" name="Picture@5C\QEm aberto@" descr="@5C\QEm aberto@">
          <a:extLst>
            <a:ext uri="{FF2B5EF4-FFF2-40B4-BE49-F238E27FC236}">
              <a16:creationId xmlns:a16="http://schemas.microsoft.com/office/drawing/2014/main" id="{341BF2D0-3540-450D-913E-ED89C4D723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525</xdr:row>
      <xdr:rowOff>0</xdr:rowOff>
    </xdr:from>
    <xdr:to>
      <xdr:col>0</xdr:col>
      <xdr:colOff>171450</xdr:colOff>
      <xdr:row>525</xdr:row>
      <xdr:rowOff>133350</xdr:rowOff>
    </xdr:to>
    <xdr:pic>
      <xdr:nvPicPr>
        <xdr:cNvPr id="19" name="Picture@5C\QEm aberto@" descr="@5C\QEm aberto@">
          <a:extLst>
            <a:ext uri="{FF2B5EF4-FFF2-40B4-BE49-F238E27FC236}">
              <a16:creationId xmlns:a16="http://schemas.microsoft.com/office/drawing/2014/main" id="{14E86B37-C29B-48FB-9BEA-C1E6BC3396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526</xdr:row>
      <xdr:rowOff>0</xdr:rowOff>
    </xdr:from>
    <xdr:to>
      <xdr:col>0</xdr:col>
      <xdr:colOff>171450</xdr:colOff>
      <xdr:row>526</xdr:row>
      <xdr:rowOff>133350</xdr:rowOff>
    </xdr:to>
    <xdr:pic>
      <xdr:nvPicPr>
        <xdr:cNvPr id="20" name="Picture@5C\QEm aberto@" descr="@5C\QEm aberto@">
          <a:extLst>
            <a:ext uri="{FF2B5EF4-FFF2-40B4-BE49-F238E27FC236}">
              <a16:creationId xmlns:a16="http://schemas.microsoft.com/office/drawing/2014/main" id="{B07F26ED-2311-4CA3-984F-F11914EF2F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527</xdr:row>
      <xdr:rowOff>0</xdr:rowOff>
    </xdr:from>
    <xdr:to>
      <xdr:col>0</xdr:col>
      <xdr:colOff>171450</xdr:colOff>
      <xdr:row>527</xdr:row>
      <xdr:rowOff>133350</xdr:rowOff>
    </xdr:to>
    <xdr:pic>
      <xdr:nvPicPr>
        <xdr:cNvPr id="21" name="Picture@5C\QEm aberto@" descr="@5C\QEm aberto@">
          <a:extLst>
            <a:ext uri="{FF2B5EF4-FFF2-40B4-BE49-F238E27FC236}">
              <a16:creationId xmlns:a16="http://schemas.microsoft.com/office/drawing/2014/main" id="{F604414D-AA4E-46C5-905D-85A96C6172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528</xdr:row>
      <xdr:rowOff>0</xdr:rowOff>
    </xdr:from>
    <xdr:to>
      <xdr:col>0</xdr:col>
      <xdr:colOff>171450</xdr:colOff>
      <xdr:row>528</xdr:row>
      <xdr:rowOff>133350</xdr:rowOff>
    </xdr:to>
    <xdr:pic>
      <xdr:nvPicPr>
        <xdr:cNvPr id="22" name="Picture@5C\QEm aberto@" descr="@5C\QEm aberto@">
          <a:extLst>
            <a:ext uri="{FF2B5EF4-FFF2-40B4-BE49-F238E27FC236}">
              <a16:creationId xmlns:a16="http://schemas.microsoft.com/office/drawing/2014/main" id="{AC581003-6007-4482-B101-A45E405CEF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734</xdr:row>
      <xdr:rowOff>0</xdr:rowOff>
    </xdr:from>
    <xdr:to>
      <xdr:col>0</xdr:col>
      <xdr:colOff>171450</xdr:colOff>
      <xdr:row>734</xdr:row>
      <xdr:rowOff>133350</xdr:rowOff>
    </xdr:to>
    <xdr:pic>
      <xdr:nvPicPr>
        <xdr:cNvPr id="23" name="Picture@5C\QEm aberto@" descr="@5C\QEm aberto@">
          <a:extLst>
            <a:ext uri="{FF2B5EF4-FFF2-40B4-BE49-F238E27FC236}">
              <a16:creationId xmlns:a16="http://schemas.microsoft.com/office/drawing/2014/main" id="{8DDF32E1-2490-457D-BD0E-3E1AC48D28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07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735</xdr:row>
      <xdr:rowOff>0</xdr:rowOff>
    </xdr:from>
    <xdr:to>
      <xdr:col>0</xdr:col>
      <xdr:colOff>171450</xdr:colOff>
      <xdr:row>735</xdr:row>
      <xdr:rowOff>133350</xdr:rowOff>
    </xdr:to>
    <xdr:pic>
      <xdr:nvPicPr>
        <xdr:cNvPr id="24" name="Picture@5C\QEm aberto@" descr="@5C\QEm aberto@">
          <a:extLst>
            <a:ext uri="{FF2B5EF4-FFF2-40B4-BE49-F238E27FC236}">
              <a16:creationId xmlns:a16="http://schemas.microsoft.com/office/drawing/2014/main" id="{A760D437-8761-4847-9FB1-AC8A300F61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07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133350</xdr:rowOff>
    </xdr:to>
    <xdr:pic>
      <xdr:nvPicPr>
        <xdr:cNvPr id="25" name="Picture@5C\QEm aberto@" descr="@5C\QEm aberto@">
          <a:extLst>
            <a:ext uri="{FF2B5EF4-FFF2-40B4-BE49-F238E27FC236}">
              <a16:creationId xmlns:a16="http://schemas.microsoft.com/office/drawing/2014/main" id="{D4DFCEF3-035D-46E5-A40D-ABFB4A2A55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133350</xdr:rowOff>
    </xdr:to>
    <xdr:pic>
      <xdr:nvPicPr>
        <xdr:cNvPr id="26" name="Picture@5C\QEm aberto@" descr="@5C\QEm aberto@">
          <a:extLst>
            <a:ext uri="{FF2B5EF4-FFF2-40B4-BE49-F238E27FC236}">
              <a16:creationId xmlns:a16="http://schemas.microsoft.com/office/drawing/2014/main" id="{CC9D5C5A-F1BB-4A27-91AC-AFC32BF601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133350</xdr:rowOff>
    </xdr:to>
    <xdr:pic>
      <xdr:nvPicPr>
        <xdr:cNvPr id="27" name="Picture@5C\QEm aberto@" descr="@5C\QEm aberto@">
          <a:extLst>
            <a:ext uri="{FF2B5EF4-FFF2-40B4-BE49-F238E27FC236}">
              <a16:creationId xmlns:a16="http://schemas.microsoft.com/office/drawing/2014/main" id="{B7E0C1AB-9BF2-45AF-8DC2-F4CA993A95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133350</xdr:rowOff>
    </xdr:to>
    <xdr:pic>
      <xdr:nvPicPr>
        <xdr:cNvPr id="28" name="Picture@5C\QEm aberto@" descr="@5C\QEm aberto@">
          <a:extLst>
            <a:ext uri="{FF2B5EF4-FFF2-40B4-BE49-F238E27FC236}">
              <a16:creationId xmlns:a16="http://schemas.microsoft.com/office/drawing/2014/main" id="{99DB3883-A89C-428F-A2ED-A67B02320A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133350</xdr:rowOff>
    </xdr:to>
    <xdr:pic>
      <xdr:nvPicPr>
        <xdr:cNvPr id="29" name="Picture@5C\QEm aberto@" descr="@5C\QEm aberto@">
          <a:extLst>
            <a:ext uri="{FF2B5EF4-FFF2-40B4-BE49-F238E27FC236}">
              <a16:creationId xmlns:a16="http://schemas.microsoft.com/office/drawing/2014/main" id="{3A0F7693-2847-43B2-A9EB-344D61D290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133350</xdr:rowOff>
    </xdr:to>
    <xdr:pic>
      <xdr:nvPicPr>
        <xdr:cNvPr id="30" name="Picture@5C\QEm aberto@" descr="@5C\QEm aberto@">
          <a:extLst>
            <a:ext uri="{FF2B5EF4-FFF2-40B4-BE49-F238E27FC236}">
              <a16:creationId xmlns:a16="http://schemas.microsoft.com/office/drawing/2014/main" id="{17939CCF-6E7D-470C-9BCA-AEBCD2CF19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133350</xdr:rowOff>
    </xdr:to>
    <xdr:pic>
      <xdr:nvPicPr>
        <xdr:cNvPr id="31" name="Picture@5C\QEm aberto@" descr="@5C\QEm aberto@">
          <a:extLst>
            <a:ext uri="{FF2B5EF4-FFF2-40B4-BE49-F238E27FC236}">
              <a16:creationId xmlns:a16="http://schemas.microsoft.com/office/drawing/2014/main" id="{5600502D-7E66-4A99-84DE-89B8E8375F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133350</xdr:rowOff>
    </xdr:to>
    <xdr:pic>
      <xdr:nvPicPr>
        <xdr:cNvPr id="32" name="Picture@5C\QEm aberto@" descr="@5C\QEm aberto@">
          <a:extLst>
            <a:ext uri="{FF2B5EF4-FFF2-40B4-BE49-F238E27FC236}">
              <a16:creationId xmlns:a16="http://schemas.microsoft.com/office/drawing/2014/main" id="{E2426868-0897-49C9-BE8A-3BEA84BE8D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133350</xdr:rowOff>
    </xdr:to>
    <xdr:pic>
      <xdr:nvPicPr>
        <xdr:cNvPr id="33" name="Picture@5C\QEm aberto@" descr="@5C\QEm aberto@">
          <a:extLst>
            <a:ext uri="{FF2B5EF4-FFF2-40B4-BE49-F238E27FC236}">
              <a16:creationId xmlns:a16="http://schemas.microsoft.com/office/drawing/2014/main" id="{5E2D21D6-0585-4127-BED5-ACD042DAFD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133350</xdr:rowOff>
    </xdr:to>
    <xdr:pic>
      <xdr:nvPicPr>
        <xdr:cNvPr id="34" name="Picture@5C\QEm aberto@" descr="@5C\QEm aberto@">
          <a:extLst>
            <a:ext uri="{FF2B5EF4-FFF2-40B4-BE49-F238E27FC236}">
              <a16:creationId xmlns:a16="http://schemas.microsoft.com/office/drawing/2014/main" id="{88094944-ED43-4C3A-91FE-2BBDA1CC86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133350</xdr:rowOff>
    </xdr:to>
    <xdr:pic>
      <xdr:nvPicPr>
        <xdr:cNvPr id="35" name="Picture@5C\QEm aberto@" descr="@5C\QEm aberto@">
          <a:extLst>
            <a:ext uri="{FF2B5EF4-FFF2-40B4-BE49-F238E27FC236}">
              <a16:creationId xmlns:a16="http://schemas.microsoft.com/office/drawing/2014/main" id="{D23399C6-0F00-42B5-A79C-310BBCE222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133350</xdr:rowOff>
    </xdr:to>
    <xdr:pic>
      <xdr:nvPicPr>
        <xdr:cNvPr id="36" name="Picture@5C\QEm aberto@" descr="@5C\QEm aberto@">
          <a:extLst>
            <a:ext uri="{FF2B5EF4-FFF2-40B4-BE49-F238E27FC236}">
              <a16:creationId xmlns:a16="http://schemas.microsoft.com/office/drawing/2014/main" id="{0AC1B4A6-BE56-4C13-84DF-DC2B297103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133350</xdr:rowOff>
    </xdr:to>
    <xdr:pic>
      <xdr:nvPicPr>
        <xdr:cNvPr id="37" name="Picture@5C\QEm aberto@" descr="@5C\QEm aberto@">
          <a:extLst>
            <a:ext uri="{FF2B5EF4-FFF2-40B4-BE49-F238E27FC236}">
              <a16:creationId xmlns:a16="http://schemas.microsoft.com/office/drawing/2014/main" id="{09AA3176-CBCF-449D-8EE8-C9D9666806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133350</xdr:rowOff>
    </xdr:to>
    <xdr:pic>
      <xdr:nvPicPr>
        <xdr:cNvPr id="38" name="Picture@5C\QEm aberto@" descr="@5C\QEm aberto@">
          <a:extLst>
            <a:ext uri="{FF2B5EF4-FFF2-40B4-BE49-F238E27FC236}">
              <a16:creationId xmlns:a16="http://schemas.microsoft.com/office/drawing/2014/main" id="{E07AA963-2193-433F-B6C8-9789BC7E86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133350</xdr:rowOff>
    </xdr:to>
    <xdr:pic>
      <xdr:nvPicPr>
        <xdr:cNvPr id="39" name="Picture@5C\QEm aberto@" descr="@5C\QEm aberto@">
          <a:extLst>
            <a:ext uri="{FF2B5EF4-FFF2-40B4-BE49-F238E27FC236}">
              <a16:creationId xmlns:a16="http://schemas.microsoft.com/office/drawing/2014/main" id="{7EC2ECE5-6EB4-4CBF-A9F9-57F8C5FFD8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133350</xdr:rowOff>
    </xdr:to>
    <xdr:pic>
      <xdr:nvPicPr>
        <xdr:cNvPr id="40" name="Picture@5C\QEm aberto@" descr="@5C\QEm aberto@">
          <a:extLst>
            <a:ext uri="{FF2B5EF4-FFF2-40B4-BE49-F238E27FC236}">
              <a16:creationId xmlns:a16="http://schemas.microsoft.com/office/drawing/2014/main" id="{D7388F06-8E70-4CA2-B4D4-8FBDAB6B85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133350</xdr:rowOff>
    </xdr:to>
    <xdr:pic>
      <xdr:nvPicPr>
        <xdr:cNvPr id="41" name="Picture@5C\QEm aberto@" descr="@5C\QEm aberto@">
          <a:extLst>
            <a:ext uri="{FF2B5EF4-FFF2-40B4-BE49-F238E27FC236}">
              <a16:creationId xmlns:a16="http://schemas.microsoft.com/office/drawing/2014/main" id="{8E858EA1-976A-47C9-B284-F1D0523EAE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133350</xdr:rowOff>
    </xdr:to>
    <xdr:pic>
      <xdr:nvPicPr>
        <xdr:cNvPr id="42" name="Picture@5C\QEm aberto@" descr="@5C\QEm aberto@">
          <a:extLst>
            <a:ext uri="{FF2B5EF4-FFF2-40B4-BE49-F238E27FC236}">
              <a16:creationId xmlns:a16="http://schemas.microsoft.com/office/drawing/2014/main" id="{A2946B0A-1A27-4359-A327-E9797230BD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133350</xdr:rowOff>
    </xdr:to>
    <xdr:pic>
      <xdr:nvPicPr>
        <xdr:cNvPr id="43" name="Picture@5C\QEm aberto@" descr="@5C\QEm aberto@">
          <a:extLst>
            <a:ext uri="{FF2B5EF4-FFF2-40B4-BE49-F238E27FC236}">
              <a16:creationId xmlns:a16="http://schemas.microsoft.com/office/drawing/2014/main" id="{670EB83C-FAF2-4972-8660-1D029948E1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133350</xdr:rowOff>
    </xdr:to>
    <xdr:pic>
      <xdr:nvPicPr>
        <xdr:cNvPr id="44" name="Picture@5C\QEm aberto@" descr="@5C\QEm aberto@">
          <a:extLst>
            <a:ext uri="{FF2B5EF4-FFF2-40B4-BE49-F238E27FC236}">
              <a16:creationId xmlns:a16="http://schemas.microsoft.com/office/drawing/2014/main" id="{387363A7-A432-4E9A-B418-A3F2047545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133350</xdr:rowOff>
    </xdr:to>
    <xdr:pic>
      <xdr:nvPicPr>
        <xdr:cNvPr id="45" name="Picture@5C\QEm aberto@" descr="@5C\QEm aberto@">
          <a:extLst>
            <a:ext uri="{FF2B5EF4-FFF2-40B4-BE49-F238E27FC236}">
              <a16:creationId xmlns:a16="http://schemas.microsoft.com/office/drawing/2014/main" id="{CD17AE4B-F37E-4195-AC1C-1CA37342E6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133350</xdr:rowOff>
    </xdr:to>
    <xdr:pic>
      <xdr:nvPicPr>
        <xdr:cNvPr id="46" name="Picture@5C\QEm aberto@" descr="@5C\QEm aberto@">
          <a:extLst>
            <a:ext uri="{FF2B5EF4-FFF2-40B4-BE49-F238E27FC236}">
              <a16:creationId xmlns:a16="http://schemas.microsoft.com/office/drawing/2014/main" id="{1C7FFEC4-B30B-41FF-A0FE-303BB3CA64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133350</xdr:rowOff>
    </xdr:to>
    <xdr:pic>
      <xdr:nvPicPr>
        <xdr:cNvPr id="47" name="Picture@5C\QEm aberto@" descr="@5C\QEm aberto@">
          <a:extLst>
            <a:ext uri="{FF2B5EF4-FFF2-40B4-BE49-F238E27FC236}">
              <a16:creationId xmlns:a16="http://schemas.microsoft.com/office/drawing/2014/main" id="{33D6C590-FBAB-481E-BB7C-292B56C593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133350</xdr:rowOff>
    </xdr:to>
    <xdr:pic>
      <xdr:nvPicPr>
        <xdr:cNvPr id="48" name="Picture@5C\QEm aberto@" descr="@5C\QEm aberto@">
          <a:extLst>
            <a:ext uri="{FF2B5EF4-FFF2-40B4-BE49-F238E27FC236}">
              <a16:creationId xmlns:a16="http://schemas.microsoft.com/office/drawing/2014/main" id="{8B727F0A-A172-4748-BE0F-A7D8582297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133350</xdr:rowOff>
    </xdr:to>
    <xdr:pic>
      <xdr:nvPicPr>
        <xdr:cNvPr id="49" name="Picture@5C\QEm aberto@" descr="@5C\QEm aberto@">
          <a:extLst>
            <a:ext uri="{FF2B5EF4-FFF2-40B4-BE49-F238E27FC236}">
              <a16:creationId xmlns:a16="http://schemas.microsoft.com/office/drawing/2014/main" id="{72425581-EF84-4B6B-99A3-FB300E4D03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133350</xdr:rowOff>
    </xdr:to>
    <xdr:pic>
      <xdr:nvPicPr>
        <xdr:cNvPr id="50" name="Picture@5C\QEm aberto@" descr="@5C\QEm aberto@">
          <a:extLst>
            <a:ext uri="{FF2B5EF4-FFF2-40B4-BE49-F238E27FC236}">
              <a16:creationId xmlns:a16="http://schemas.microsoft.com/office/drawing/2014/main" id="{8EAE23BE-D7D4-4CA4-A748-48F098E9D0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133350</xdr:rowOff>
    </xdr:to>
    <xdr:pic>
      <xdr:nvPicPr>
        <xdr:cNvPr id="51" name="Picture@5C\QEm aberto@" descr="@5C\QEm aberto@">
          <a:extLst>
            <a:ext uri="{FF2B5EF4-FFF2-40B4-BE49-F238E27FC236}">
              <a16:creationId xmlns:a16="http://schemas.microsoft.com/office/drawing/2014/main" id="{B1BD97C1-2DBC-4337-8923-657AE7D35E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133350</xdr:rowOff>
    </xdr:to>
    <xdr:pic>
      <xdr:nvPicPr>
        <xdr:cNvPr id="52" name="Picture@5C\QEm aberto@" descr="@5C\QEm aberto@">
          <a:extLst>
            <a:ext uri="{FF2B5EF4-FFF2-40B4-BE49-F238E27FC236}">
              <a16:creationId xmlns:a16="http://schemas.microsoft.com/office/drawing/2014/main" id="{6C1E1037-D1FE-406C-9983-58710977FF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133350</xdr:rowOff>
    </xdr:to>
    <xdr:pic>
      <xdr:nvPicPr>
        <xdr:cNvPr id="53" name="Picture@5C\QEm aberto@" descr="@5C\QEm aberto@">
          <a:extLst>
            <a:ext uri="{FF2B5EF4-FFF2-40B4-BE49-F238E27FC236}">
              <a16:creationId xmlns:a16="http://schemas.microsoft.com/office/drawing/2014/main" id="{14F89ED7-3941-4852-A0A9-7002E8F66C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133350</xdr:rowOff>
    </xdr:to>
    <xdr:pic>
      <xdr:nvPicPr>
        <xdr:cNvPr id="54" name="Picture@5C\QEm aberto@" descr="@5C\QEm aberto@">
          <a:extLst>
            <a:ext uri="{FF2B5EF4-FFF2-40B4-BE49-F238E27FC236}">
              <a16:creationId xmlns:a16="http://schemas.microsoft.com/office/drawing/2014/main" id="{5A20DCB4-6E3E-4532-BC0C-58FB41341B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133350</xdr:rowOff>
    </xdr:to>
    <xdr:pic>
      <xdr:nvPicPr>
        <xdr:cNvPr id="55" name="Picture@5C\QEm aberto@" descr="@5C\QEm aberto@">
          <a:extLst>
            <a:ext uri="{FF2B5EF4-FFF2-40B4-BE49-F238E27FC236}">
              <a16:creationId xmlns:a16="http://schemas.microsoft.com/office/drawing/2014/main" id="{5D4F75D9-709F-4B2C-A53F-7F0FF93813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133350</xdr:rowOff>
    </xdr:to>
    <xdr:pic>
      <xdr:nvPicPr>
        <xdr:cNvPr id="56" name="Picture@5C\QEm aberto@" descr="@5C\QEm aberto@">
          <a:extLst>
            <a:ext uri="{FF2B5EF4-FFF2-40B4-BE49-F238E27FC236}">
              <a16:creationId xmlns:a16="http://schemas.microsoft.com/office/drawing/2014/main" id="{6736703A-EC82-4B83-B16B-EE0B4F190C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133350</xdr:rowOff>
    </xdr:to>
    <xdr:pic>
      <xdr:nvPicPr>
        <xdr:cNvPr id="57" name="Picture@5C\QEm aberto@" descr="@5C\QEm aberto@">
          <a:extLst>
            <a:ext uri="{FF2B5EF4-FFF2-40B4-BE49-F238E27FC236}">
              <a16:creationId xmlns:a16="http://schemas.microsoft.com/office/drawing/2014/main" id="{721F7B5C-B514-41AD-B3CE-58E3D42434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133350</xdr:rowOff>
    </xdr:to>
    <xdr:pic>
      <xdr:nvPicPr>
        <xdr:cNvPr id="58" name="Picture@5C\QEm aberto@" descr="@5C\QEm aberto@">
          <a:extLst>
            <a:ext uri="{FF2B5EF4-FFF2-40B4-BE49-F238E27FC236}">
              <a16:creationId xmlns:a16="http://schemas.microsoft.com/office/drawing/2014/main" id="{0EBAE594-CD52-4BAB-88CB-D5952D1744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133350</xdr:rowOff>
    </xdr:to>
    <xdr:pic>
      <xdr:nvPicPr>
        <xdr:cNvPr id="59" name="Picture@5C\QEm aberto@" descr="@5C\QEm aberto@">
          <a:extLst>
            <a:ext uri="{FF2B5EF4-FFF2-40B4-BE49-F238E27FC236}">
              <a16:creationId xmlns:a16="http://schemas.microsoft.com/office/drawing/2014/main" id="{0B3B49C3-43DE-4636-9921-F2B53C81C2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133350</xdr:rowOff>
    </xdr:to>
    <xdr:pic>
      <xdr:nvPicPr>
        <xdr:cNvPr id="60" name="Picture@5C\QEm aberto@" descr="@5C\QEm aberto@">
          <a:extLst>
            <a:ext uri="{FF2B5EF4-FFF2-40B4-BE49-F238E27FC236}">
              <a16:creationId xmlns:a16="http://schemas.microsoft.com/office/drawing/2014/main" id="{93F41C30-5BCC-40CD-92B6-8694F0FF54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133350</xdr:rowOff>
    </xdr:to>
    <xdr:pic>
      <xdr:nvPicPr>
        <xdr:cNvPr id="61" name="Picture@5C\QEm aberto@" descr="@5C\QEm aberto@">
          <a:extLst>
            <a:ext uri="{FF2B5EF4-FFF2-40B4-BE49-F238E27FC236}">
              <a16:creationId xmlns:a16="http://schemas.microsoft.com/office/drawing/2014/main" id="{941F7BC0-5A68-46C1-B05A-AF2935E4D4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133350</xdr:rowOff>
    </xdr:to>
    <xdr:pic>
      <xdr:nvPicPr>
        <xdr:cNvPr id="62" name="Picture@5C\QEm aberto@" descr="@5C\QEm aberto@">
          <a:extLst>
            <a:ext uri="{FF2B5EF4-FFF2-40B4-BE49-F238E27FC236}">
              <a16:creationId xmlns:a16="http://schemas.microsoft.com/office/drawing/2014/main" id="{3D3DEBFA-75B1-47AB-8229-A5D5C180E8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133350</xdr:rowOff>
    </xdr:to>
    <xdr:pic>
      <xdr:nvPicPr>
        <xdr:cNvPr id="63" name="Picture@5C\QEm aberto@" descr="@5C\QEm aberto@">
          <a:extLst>
            <a:ext uri="{FF2B5EF4-FFF2-40B4-BE49-F238E27FC236}">
              <a16:creationId xmlns:a16="http://schemas.microsoft.com/office/drawing/2014/main" id="{6B34A8C4-51C8-4079-8A09-B1AF24CD73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133350</xdr:rowOff>
    </xdr:to>
    <xdr:pic>
      <xdr:nvPicPr>
        <xdr:cNvPr id="64" name="Picture@5C\QEm aberto@" descr="@5C\QEm aberto@">
          <a:extLst>
            <a:ext uri="{FF2B5EF4-FFF2-40B4-BE49-F238E27FC236}">
              <a16:creationId xmlns:a16="http://schemas.microsoft.com/office/drawing/2014/main" id="{55107F5C-B0D8-4B13-B0D5-381A98A6C9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133350</xdr:rowOff>
    </xdr:to>
    <xdr:pic>
      <xdr:nvPicPr>
        <xdr:cNvPr id="65" name="Picture@5C\QEm aberto@" descr="@5C\QEm aberto@">
          <a:extLst>
            <a:ext uri="{FF2B5EF4-FFF2-40B4-BE49-F238E27FC236}">
              <a16:creationId xmlns:a16="http://schemas.microsoft.com/office/drawing/2014/main" id="{3332050F-AAEF-471A-97DA-65129CB09A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133350</xdr:rowOff>
    </xdr:to>
    <xdr:pic>
      <xdr:nvPicPr>
        <xdr:cNvPr id="66" name="Picture@5C\QEm aberto@" descr="@5C\QEm aberto@">
          <a:extLst>
            <a:ext uri="{FF2B5EF4-FFF2-40B4-BE49-F238E27FC236}">
              <a16:creationId xmlns:a16="http://schemas.microsoft.com/office/drawing/2014/main" id="{4260CC31-0F6F-4D9B-AD17-01BF43C0EB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133350</xdr:rowOff>
    </xdr:to>
    <xdr:pic>
      <xdr:nvPicPr>
        <xdr:cNvPr id="67" name="Picture@5C\QEm aberto@" descr="@5C\QEm aberto@">
          <a:extLst>
            <a:ext uri="{FF2B5EF4-FFF2-40B4-BE49-F238E27FC236}">
              <a16:creationId xmlns:a16="http://schemas.microsoft.com/office/drawing/2014/main" id="{FC96914C-26F7-446B-9AB0-D11FDBB0D1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133350</xdr:rowOff>
    </xdr:to>
    <xdr:pic>
      <xdr:nvPicPr>
        <xdr:cNvPr id="68" name="Picture@5C\QEm aberto@" descr="@5C\QEm aberto@">
          <a:extLst>
            <a:ext uri="{FF2B5EF4-FFF2-40B4-BE49-F238E27FC236}">
              <a16:creationId xmlns:a16="http://schemas.microsoft.com/office/drawing/2014/main" id="{E7830F45-9FDC-438B-9FFD-7882DB7BD2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133350</xdr:rowOff>
    </xdr:to>
    <xdr:pic>
      <xdr:nvPicPr>
        <xdr:cNvPr id="69" name="Picture@5C\QEm aberto@" descr="@5C\QEm aberto@">
          <a:extLst>
            <a:ext uri="{FF2B5EF4-FFF2-40B4-BE49-F238E27FC236}">
              <a16:creationId xmlns:a16="http://schemas.microsoft.com/office/drawing/2014/main" id="{43CEF865-861B-4E3C-B634-3C11FD8D4C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133350</xdr:rowOff>
    </xdr:to>
    <xdr:pic>
      <xdr:nvPicPr>
        <xdr:cNvPr id="70" name="Picture@5C\QEm aberto@" descr="@5C\QEm aberto@">
          <a:extLst>
            <a:ext uri="{FF2B5EF4-FFF2-40B4-BE49-F238E27FC236}">
              <a16:creationId xmlns:a16="http://schemas.microsoft.com/office/drawing/2014/main" id="{23E6FDBB-FAB0-4A8A-9913-A5E86E0B2D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133350</xdr:rowOff>
    </xdr:to>
    <xdr:pic>
      <xdr:nvPicPr>
        <xdr:cNvPr id="71" name="Picture@5C\QEm aberto@" descr="@5C\QEm aberto@">
          <a:extLst>
            <a:ext uri="{FF2B5EF4-FFF2-40B4-BE49-F238E27FC236}">
              <a16:creationId xmlns:a16="http://schemas.microsoft.com/office/drawing/2014/main" id="{A8AFA786-D3A1-4EEA-93CB-C3BCC479B7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133350</xdr:rowOff>
    </xdr:to>
    <xdr:pic>
      <xdr:nvPicPr>
        <xdr:cNvPr id="72" name="Picture@5C\QEm aberto@" descr="@5C\QEm aberto@">
          <a:extLst>
            <a:ext uri="{FF2B5EF4-FFF2-40B4-BE49-F238E27FC236}">
              <a16:creationId xmlns:a16="http://schemas.microsoft.com/office/drawing/2014/main" id="{4CDBBBC6-0228-4E8B-80BE-5560395349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133350</xdr:rowOff>
    </xdr:to>
    <xdr:pic>
      <xdr:nvPicPr>
        <xdr:cNvPr id="73" name="Picture@5C\QEm aberto@" descr="@5C\QEm aberto@">
          <a:extLst>
            <a:ext uri="{FF2B5EF4-FFF2-40B4-BE49-F238E27FC236}">
              <a16:creationId xmlns:a16="http://schemas.microsoft.com/office/drawing/2014/main" id="{7CD86CC1-2951-44DE-A406-86757F0194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133350</xdr:rowOff>
    </xdr:to>
    <xdr:pic>
      <xdr:nvPicPr>
        <xdr:cNvPr id="74" name="Picture@5C\QEm aberto@" descr="@5C\QEm aberto@">
          <a:extLst>
            <a:ext uri="{FF2B5EF4-FFF2-40B4-BE49-F238E27FC236}">
              <a16:creationId xmlns:a16="http://schemas.microsoft.com/office/drawing/2014/main" id="{21F42682-5142-49A4-8837-266C6BC7D6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133350</xdr:rowOff>
    </xdr:to>
    <xdr:pic>
      <xdr:nvPicPr>
        <xdr:cNvPr id="75" name="Picture@5C\QEm aberto@" descr="@5C\QEm aberto@">
          <a:extLst>
            <a:ext uri="{FF2B5EF4-FFF2-40B4-BE49-F238E27FC236}">
              <a16:creationId xmlns:a16="http://schemas.microsoft.com/office/drawing/2014/main" id="{A5A31AAE-0DDB-46F8-9069-42685FDD9C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133350</xdr:rowOff>
    </xdr:to>
    <xdr:pic>
      <xdr:nvPicPr>
        <xdr:cNvPr id="76" name="Picture@5C\QEm aberto@" descr="@5C\QEm aberto@">
          <a:extLst>
            <a:ext uri="{FF2B5EF4-FFF2-40B4-BE49-F238E27FC236}">
              <a16:creationId xmlns:a16="http://schemas.microsoft.com/office/drawing/2014/main" id="{86FD1CAF-9837-436A-86DA-1A0976AFC5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133350</xdr:rowOff>
    </xdr:to>
    <xdr:pic>
      <xdr:nvPicPr>
        <xdr:cNvPr id="77" name="Picture@5C\QEm aberto@" descr="@5C\QEm aberto@">
          <a:extLst>
            <a:ext uri="{FF2B5EF4-FFF2-40B4-BE49-F238E27FC236}">
              <a16:creationId xmlns:a16="http://schemas.microsoft.com/office/drawing/2014/main" id="{F38ABD96-FE8B-435F-AC93-76075B1332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133350</xdr:rowOff>
    </xdr:to>
    <xdr:pic>
      <xdr:nvPicPr>
        <xdr:cNvPr id="78" name="Picture@5C\QEm aberto@" descr="@5C\QEm aberto@">
          <a:extLst>
            <a:ext uri="{FF2B5EF4-FFF2-40B4-BE49-F238E27FC236}">
              <a16:creationId xmlns:a16="http://schemas.microsoft.com/office/drawing/2014/main" id="{C93B792E-417B-4807-806F-F8DB087BEA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133350</xdr:rowOff>
    </xdr:to>
    <xdr:pic>
      <xdr:nvPicPr>
        <xdr:cNvPr id="79" name="Picture@5C\QEm aberto@" descr="@5C\QEm aberto@">
          <a:extLst>
            <a:ext uri="{FF2B5EF4-FFF2-40B4-BE49-F238E27FC236}">
              <a16:creationId xmlns:a16="http://schemas.microsoft.com/office/drawing/2014/main" id="{5AFA574D-D35B-4ED2-8A00-A0678ED5BE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133350</xdr:rowOff>
    </xdr:to>
    <xdr:pic>
      <xdr:nvPicPr>
        <xdr:cNvPr id="80" name="Picture@5C\QEm aberto@" descr="@5C\QEm aberto@">
          <a:extLst>
            <a:ext uri="{FF2B5EF4-FFF2-40B4-BE49-F238E27FC236}">
              <a16:creationId xmlns:a16="http://schemas.microsoft.com/office/drawing/2014/main" id="{B9076C87-A9C5-4AF6-89E7-515E1B6564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133350</xdr:rowOff>
    </xdr:to>
    <xdr:pic>
      <xdr:nvPicPr>
        <xdr:cNvPr id="81" name="Picture@5C\QEm aberto@" descr="@5C\QEm aberto@">
          <a:extLst>
            <a:ext uri="{FF2B5EF4-FFF2-40B4-BE49-F238E27FC236}">
              <a16:creationId xmlns:a16="http://schemas.microsoft.com/office/drawing/2014/main" id="{773C2FDD-9FBC-49F0-98FC-D49A16DBB5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133350</xdr:rowOff>
    </xdr:to>
    <xdr:pic>
      <xdr:nvPicPr>
        <xdr:cNvPr id="82" name="Picture@5C\QEm aberto@" descr="@5C\QEm aberto@">
          <a:extLst>
            <a:ext uri="{FF2B5EF4-FFF2-40B4-BE49-F238E27FC236}">
              <a16:creationId xmlns:a16="http://schemas.microsoft.com/office/drawing/2014/main" id="{C1B2126A-B996-4BCA-8908-C583D8EDFE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133350</xdr:rowOff>
    </xdr:to>
    <xdr:pic>
      <xdr:nvPicPr>
        <xdr:cNvPr id="83" name="Picture@5C\QEm aberto@" descr="@5C\QEm aberto@">
          <a:extLst>
            <a:ext uri="{FF2B5EF4-FFF2-40B4-BE49-F238E27FC236}">
              <a16:creationId xmlns:a16="http://schemas.microsoft.com/office/drawing/2014/main" id="{800B0E71-F026-4316-86E8-0A797D3FFF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133350</xdr:rowOff>
    </xdr:to>
    <xdr:pic>
      <xdr:nvPicPr>
        <xdr:cNvPr id="84" name="Picture@5C\QEm aberto@" descr="@5C\QEm aberto@">
          <a:extLst>
            <a:ext uri="{FF2B5EF4-FFF2-40B4-BE49-F238E27FC236}">
              <a16:creationId xmlns:a16="http://schemas.microsoft.com/office/drawing/2014/main" id="{FE5952B4-C0AB-47D2-AF63-AC7D9F648C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133350</xdr:rowOff>
    </xdr:to>
    <xdr:pic>
      <xdr:nvPicPr>
        <xdr:cNvPr id="85" name="Picture@5C\QEm aberto@" descr="@5C\QEm aberto@">
          <a:extLst>
            <a:ext uri="{FF2B5EF4-FFF2-40B4-BE49-F238E27FC236}">
              <a16:creationId xmlns:a16="http://schemas.microsoft.com/office/drawing/2014/main" id="{37B6EAD8-576C-43E1-A9A6-B0FE0EB86B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133350</xdr:rowOff>
    </xdr:to>
    <xdr:pic>
      <xdr:nvPicPr>
        <xdr:cNvPr id="86" name="Picture@5C\QEm aberto@" descr="@5C\QEm aberto@">
          <a:extLst>
            <a:ext uri="{FF2B5EF4-FFF2-40B4-BE49-F238E27FC236}">
              <a16:creationId xmlns:a16="http://schemas.microsoft.com/office/drawing/2014/main" id="{81F9FBB0-722F-4481-A7E3-EE00134081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133350</xdr:rowOff>
    </xdr:to>
    <xdr:pic>
      <xdr:nvPicPr>
        <xdr:cNvPr id="87" name="Picture@5C\QEm aberto@" descr="@5C\QEm aberto@">
          <a:extLst>
            <a:ext uri="{FF2B5EF4-FFF2-40B4-BE49-F238E27FC236}">
              <a16:creationId xmlns:a16="http://schemas.microsoft.com/office/drawing/2014/main" id="{6511E680-D44E-4778-B783-22B26EEF2F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133350</xdr:rowOff>
    </xdr:to>
    <xdr:pic>
      <xdr:nvPicPr>
        <xdr:cNvPr id="88" name="Picture@5C\QEm aberto@" descr="@5C\QEm aberto@">
          <a:extLst>
            <a:ext uri="{FF2B5EF4-FFF2-40B4-BE49-F238E27FC236}">
              <a16:creationId xmlns:a16="http://schemas.microsoft.com/office/drawing/2014/main" id="{3E80B58A-317F-4EA4-95E2-87A99BBCDC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133350</xdr:rowOff>
    </xdr:to>
    <xdr:pic>
      <xdr:nvPicPr>
        <xdr:cNvPr id="89" name="Picture@5C\QEm aberto@" descr="@5C\QEm aberto@">
          <a:extLst>
            <a:ext uri="{FF2B5EF4-FFF2-40B4-BE49-F238E27FC236}">
              <a16:creationId xmlns:a16="http://schemas.microsoft.com/office/drawing/2014/main" id="{1E45CFBB-8557-45F6-AC96-EEE5C9B59C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133350</xdr:rowOff>
    </xdr:to>
    <xdr:pic>
      <xdr:nvPicPr>
        <xdr:cNvPr id="90" name="Picture@5C\QEm aberto@" descr="@5C\QEm aberto@">
          <a:extLst>
            <a:ext uri="{FF2B5EF4-FFF2-40B4-BE49-F238E27FC236}">
              <a16:creationId xmlns:a16="http://schemas.microsoft.com/office/drawing/2014/main" id="{4A7A844B-E826-40EF-80EB-69E5987AD1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133350</xdr:rowOff>
    </xdr:to>
    <xdr:pic>
      <xdr:nvPicPr>
        <xdr:cNvPr id="91" name="Picture@5C\QEm aberto@" descr="@5C\QEm aberto@">
          <a:extLst>
            <a:ext uri="{FF2B5EF4-FFF2-40B4-BE49-F238E27FC236}">
              <a16:creationId xmlns:a16="http://schemas.microsoft.com/office/drawing/2014/main" id="{EC123070-B84C-4438-8DE6-5F4765B303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133350</xdr:rowOff>
    </xdr:to>
    <xdr:pic>
      <xdr:nvPicPr>
        <xdr:cNvPr id="92" name="Picture@5C\QEm aberto@" descr="@5C\QEm aberto@">
          <a:extLst>
            <a:ext uri="{FF2B5EF4-FFF2-40B4-BE49-F238E27FC236}">
              <a16:creationId xmlns:a16="http://schemas.microsoft.com/office/drawing/2014/main" id="{8889D739-9EF8-4595-BD2C-E44C8B52F1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133350</xdr:rowOff>
    </xdr:to>
    <xdr:pic>
      <xdr:nvPicPr>
        <xdr:cNvPr id="93" name="Picture@5C\QEm aberto@" descr="@5C\QEm aberto@">
          <a:extLst>
            <a:ext uri="{FF2B5EF4-FFF2-40B4-BE49-F238E27FC236}">
              <a16:creationId xmlns:a16="http://schemas.microsoft.com/office/drawing/2014/main" id="{FEC531F6-A930-4C69-93C4-B6DC6CD2D6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133350</xdr:rowOff>
    </xdr:to>
    <xdr:pic>
      <xdr:nvPicPr>
        <xdr:cNvPr id="94" name="Picture@5C\QEm aberto@" descr="@5C\QEm aberto@">
          <a:extLst>
            <a:ext uri="{FF2B5EF4-FFF2-40B4-BE49-F238E27FC236}">
              <a16:creationId xmlns:a16="http://schemas.microsoft.com/office/drawing/2014/main" id="{63B4CBC9-C8B3-4239-A391-44DE8F38E7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133350</xdr:rowOff>
    </xdr:to>
    <xdr:pic>
      <xdr:nvPicPr>
        <xdr:cNvPr id="95" name="Picture@5C\QEm aberto@" descr="@5C\QEm aberto@">
          <a:extLst>
            <a:ext uri="{FF2B5EF4-FFF2-40B4-BE49-F238E27FC236}">
              <a16:creationId xmlns:a16="http://schemas.microsoft.com/office/drawing/2014/main" id="{E2445D9A-9677-4009-8DC3-C83787C1D5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133350</xdr:rowOff>
    </xdr:to>
    <xdr:pic>
      <xdr:nvPicPr>
        <xdr:cNvPr id="96" name="Picture@5C\QEm aberto@" descr="@5C\QEm aberto@">
          <a:extLst>
            <a:ext uri="{FF2B5EF4-FFF2-40B4-BE49-F238E27FC236}">
              <a16:creationId xmlns:a16="http://schemas.microsoft.com/office/drawing/2014/main" id="{762D037D-EE96-49B7-A11D-E772F39C18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133350</xdr:rowOff>
    </xdr:to>
    <xdr:pic>
      <xdr:nvPicPr>
        <xdr:cNvPr id="97" name="Picture@5C\QEm aberto@" descr="@5C\QEm aberto@">
          <a:extLst>
            <a:ext uri="{FF2B5EF4-FFF2-40B4-BE49-F238E27FC236}">
              <a16:creationId xmlns:a16="http://schemas.microsoft.com/office/drawing/2014/main" id="{EF894B5E-43DF-4492-B08C-FF58BD655B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133350</xdr:rowOff>
    </xdr:to>
    <xdr:pic>
      <xdr:nvPicPr>
        <xdr:cNvPr id="98" name="Picture@5C\QEm aberto@" descr="@5C\QEm aberto@">
          <a:extLst>
            <a:ext uri="{FF2B5EF4-FFF2-40B4-BE49-F238E27FC236}">
              <a16:creationId xmlns:a16="http://schemas.microsoft.com/office/drawing/2014/main" id="{93DEC759-4ACA-4767-94DC-95A510FF24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133350</xdr:rowOff>
    </xdr:to>
    <xdr:pic>
      <xdr:nvPicPr>
        <xdr:cNvPr id="99" name="Picture@5C\QEm aberto@" descr="@5C\QEm aberto@">
          <a:extLst>
            <a:ext uri="{FF2B5EF4-FFF2-40B4-BE49-F238E27FC236}">
              <a16:creationId xmlns:a16="http://schemas.microsoft.com/office/drawing/2014/main" id="{90A4ACE7-D4D3-486D-A5ED-471627FDF5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133350</xdr:rowOff>
    </xdr:to>
    <xdr:pic>
      <xdr:nvPicPr>
        <xdr:cNvPr id="100" name="Picture@5C\QEm aberto@" descr="@5C\QEm aberto@">
          <a:extLst>
            <a:ext uri="{FF2B5EF4-FFF2-40B4-BE49-F238E27FC236}">
              <a16:creationId xmlns:a16="http://schemas.microsoft.com/office/drawing/2014/main" id="{819687B9-2F64-4DD8-8233-B0A0BF7D54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133350</xdr:rowOff>
    </xdr:to>
    <xdr:pic>
      <xdr:nvPicPr>
        <xdr:cNvPr id="101" name="Picture@5C\QEm aberto@" descr="@5C\QEm aberto@">
          <a:extLst>
            <a:ext uri="{FF2B5EF4-FFF2-40B4-BE49-F238E27FC236}">
              <a16:creationId xmlns:a16="http://schemas.microsoft.com/office/drawing/2014/main" id="{D9E0DB7A-4A76-4F80-8E51-52D5C6E3AA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133350</xdr:rowOff>
    </xdr:to>
    <xdr:pic>
      <xdr:nvPicPr>
        <xdr:cNvPr id="102" name="Picture@5C\QEm aberto@" descr="@5C\QEm aberto@">
          <a:extLst>
            <a:ext uri="{FF2B5EF4-FFF2-40B4-BE49-F238E27FC236}">
              <a16:creationId xmlns:a16="http://schemas.microsoft.com/office/drawing/2014/main" id="{0D3F241A-58A4-4075-AE27-15924B2BD2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133350</xdr:rowOff>
    </xdr:to>
    <xdr:pic>
      <xdr:nvPicPr>
        <xdr:cNvPr id="103" name="Picture@5C\QEm aberto@" descr="@5C\QEm aberto@">
          <a:extLst>
            <a:ext uri="{FF2B5EF4-FFF2-40B4-BE49-F238E27FC236}">
              <a16:creationId xmlns:a16="http://schemas.microsoft.com/office/drawing/2014/main" id="{3BE91F54-72BA-407F-BA79-B3635E84AE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133350</xdr:rowOff>
    </xdr:to>
    <xdr:pic>
      <xdr:nvPicPr>
        <xdr:cNvPr id="104" name="Picture@5C\QEm aberto@" descr="@5C\QEm aberto@">
          <a:extLst>
            <a:ext uri="{FF2B5EF4-FFF2-40B4-BE49-F238E27FC236}">
              <a16:creationId xmlns:a16="http://schemas.microsoft.com/office/drawing/2014/main" id="{ADB9079D-1498-48EF-A686-81D42C2656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133350</xdr:rowOff>
    </xdr:to>
    <xdr:pic>
      <xdr:nvPicPr>
        <xdr:cNvPr id="105" name="Picture@5C\QEm aberto@" descr="@5C\QEm aberto@">
          <a:extLst>
            <a:ext uri="{FF2B5EF4-FFF2-40B4-BE49-F238E27FC236}">
              <a16:creationId xmlns:a16="http://schemas.microsoft.com/office/drawing/2014/main" id="{6CF681B0-C562-462D-B3BF-6AF2FAEB79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133350</xdr:rowOff>
    </xdr:to>
    <xdr:pic>
      <xdr:nvPicPr>
        <xdr:cNvPr id="106" name="Picture@5C\QEm aberto@" descr="@5C\QEm aberto@">
          <a:extLst>
            <a:ext uri="{FF2B5EF4-FFF2-40B4-BE49-F238E27FC236}">
              <a16:creationId xmlns:a16="http://schemas.microsoft.com/office/drawing/2014/main" id="{0D19F275-1A42-4D55-897F-CB48A7325B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133350</xdr:rowOff>
    </xdr:to>
    <xdr:pic>
      <xdr:nvPicPr>
        <xdr:cNvPr id="107" name="Picture@5C\QEm aberto@" descr="@5C\QEm aberto@">
          <a:extLst>
            <a:ext uri="{FF2B5EF4-FFF2-40B4-BE49-F238E27FC236}">
              <a16:creationId xmlns:a16="http://schemas.microsoft.com/office/drawing/2014/main" id="{A9C35F71-3CA0-436B-BCDD-C1EEE6005E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133350</xdr:rowOff>
    </xdr:to>
    <xdr:pic>
      <xdr:nvPicPr>
        <xdr:cNvPr id="108" name="Picture@5C\QEm aberto@" descr="@5C\QEm aberto@">
          <a:extLst>
            <a:ext uri="{FF2B5EF4-FFF2-40B4-BE49-F238E27FC236}">
              <a16:creationId xmlns:a16="http://schemas.microsoft.com/office/drawing/2014/main" id="{C8E40573-6445-47D7-9EF1-9E02EB9405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133350</xdr:rowOff>
    </xdr:to>
    <xdr:pic>
      <xdr:nvPicPr>
        <xdr:cNvPr id="109" name="Picture@5C\QEm aberto@" descr="@5C\QEm aberto@">
          <a:extLst>
            <a:ext uri="{FF2B5EF4-FFF2-40B4-BE49-F238E27FC236}">
              <a16:creationId xmlns:a16="http://schemas.microsoft.com/office/drawing/2014/main" id="{4AC69B3A-C8FA-47A1-A30A-E529A588DB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133350</xdr:rowOff>
    </xdr:to>
    <xdr:pic>
      <xdr:nvPicPr>
        <xdr:cNvPr id="110" name="Picture@5C\QEm aberto@" descr="@5C\QEm aberto@">
          <a:extLst>
            <a:ext uri="{FF2B5EF4-FFF2-40B4-BE49-F238E27FC236}">
              <a16:creationId xmlns:a16="http://schemas.microsoft.com/office/drawing/2014/main" id="{5FBDE72F-77B2-4EEE-9160-379AE21A2B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133350</xdr:rowOff>
    </xdr:to>
    <xdr:pic>
      <xdr:nvPicPr>
        <xdr:cNvPr id="111" name="Picture@5C\QEm aberto@" descr="@5C\QEm aberto@">
          <a:extLst>
            <a:ext uri="{FF2B5EF4-FFF2-40B4-BE49-F238E27FC236}">
              <a16:creationId xmlns:a16="http://schemas.microsoft.com/office/drawing/2014/main" id="{859FBBFA-8377-4649-882D-F18F38067D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133350</xdr:rowOff>
    </xdr:to>
    <xdr:pic>
      <xdr:nvPicPr>
        <xdr:cNvPr id="112" name="Picture@5C\QEm aberto@" descr="@5C\QEm aberto@">
          <a:extLst>
            <a:ext uri="{FF2B5EF4-FFF2-40B4-BE49-F238E27FC236}">
              <a16:creationId xmlns:a16="http://schemas.microsoft.com/office/drawing/2014/main" id="{8BE54A78-E5E3-4E98-876B-F2CE048628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133350</xdr:rowOff>
    </xdr:to>
    <xdr:pic>
      <xdr:nvPicPr>
        <xdr:cNvPr id="113" name="Picture@5C\QEm aberto@" descr="@5C\QEm aberto@">
          <a:extLst>
            <a:ext uri="{FF2B5EF4-FFF2-40B4-BE49-F238E27FC236}">
              <a16:creationId xmlns:a16="http://schemas.microsoft.com/office/drawing/2014/main" id="{C71E2AFD-26FC-4E05-99E9-5B9433AFAA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133350</xdr:rowOff>
    </xdr:to>
    <xdr:pic>
      <xdr:nvPicPr>
        <xdr:cNvPr id="114" name="Picture@5C\QEm aberto@" descr="@5C\QEm aberto@">
          <a:extLst>
            <a:ext uri="{FF2B5EF4-FFF2-40B4-BE49-F238E27FC236}">
              <a16:creationId xmlns:a16="http://schemas.microsoft.com/office/drawing/2014/main" id="{AC032EDB-5084-4F0D-A91F-A2816322F0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133350</xdr:rowOff>
    </xdr:to>
    <xdr:pic>
      <xdr:nvPicPr>
        <xdr:cNvPr id="115" name="Picture@5C\QEm aberto@" descr="@5C\QEm aberto@">
          <a:extLst>
            <a:ext uri="{FF2B5EF4-FFF2-40B4-BE49-F238E27FC236}">
              <a16:creationId xmlns:a16="http://schemas.microsoft.com/office/drawing/2014/main" id="{AEE14050-3947-4E42-8B8B-5A209F2AF4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133350</xdr:rowOff>
    </xdr:to>
    <xdr:pic>
      <xdr:nvPicPr>
        <xdr:cNvPr id="116" name="Picture@5C\QEm aberto@" descr="@5C\QEm aberto@">
          <a:extLst>
            <a:ext uri="{FF2B5EF4-FFF2-40B4-BE49-F238E27FC236}">
              <a16:creationId xmlns:a16="http://schemas.microsoft.com/office/drawing/2014/main" id="{E0F5178E-8844-4D62-8E93-69AFB2977A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133350</xdr:rowOff>
    </xdr:to>
    <xdr:pic>
      <xdr:nvPicPr>
        <xdr:cNvPr id="117" name="Picture@5C\QEm aberto@" descr="@5C\QEm aberto@">
          <a:extLst>
            <a:ext uri="{FF2B5EF4-FFF2-40B4-BE49-F238E27FC236}">
              <a16:creationId xmlns:a16="http://schemas.microsoft.com/office/drawing/2014/main" id="{B31AA98B-0DCF-4597-BA02-572F040120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133350</xdr:rowOff>
    </xdr:to>
    <xdr:pic>
      <xdr:nvPicPr>
        <xdr:cNvPr id="118" name="Picture@5C\QEm aberto@" descr="@5C\QEm aberto@">
          <a:extLst>
            <a:ext uri="{FF2B5EF4-FFF2-40B4-BE49-F238E27FC236}">
              <a16:creationId xmlns:a16="http://schemas.microsoft.com/office/drawing/2014/main" id="{C4035F50-565E-48EF-9468-ECC0071706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133350</xdr:rowOff>
    </xdr:to>
    <xdr:pic>
      <xdr:nvPicPr>
        <xdr:cNvPr id="119" name="Picture@5C\QEm aberto@" descr="@5C\QEm aberto@">
          <a:extLst>
            <a:ext uri="{FF2B5EF4-FFF2-40B4-BE49-F238E27FC236}">
              <a16:creationId xmlns:a16="http://schemas.microsoft.com/office/drawing/2014/main" id="{2295851B-5DBF-4016-B2F3-9CF680B457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133350</xdr:rowOff>
    </xdr:to>
    <xdr:pic>
      <xdr:nvPicPr>
        <xdr:cNvPr id="120" name="Picture@5C\QEm aberto@" descr="@5C\QEm aberto@">
          <a:extLst>
            <a:ext uri="{FF2B5EF4-FFF2-40B4-BE49-F238E27FC236}">
              <a16:creationId xmlns:a16="http://schemas.microsoft.com/office/drawing/2014/main" id="{E21CFFBC-B64D-44FF-AD45-FCA08A8707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133350</xdr:rowOff>
    </xdr:to>
    <xdr:pic>
      <xdr:nvPicPr>
        <xdr:cNvPr id="121" name="Picture@5C\QEm aberto@" descr="@5C\QEm aberto@">
          <a:extLst>
            <a:ext uri="{FF2B5EF4-FFF2-40B4-BE49-F238E27FC236}">
              <a16:creationId xmlns:a16="http://schemas.microsoft.com/office/drawing/2014/main" id="{464B8968-1A1D-4939-BFA5-EFB5F82204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133350</xdr:rowOff>
    </xdr:to>
    <xdr:pic>
      <xdr:nvPicPr>
        <xdr:cNvPr id="122" name="Picture@5C\QEm aberto@" descr="@5C\QEm aberto@">
          <a:extLst>
            <a:ext uri="{FF2B5EF4-FFF2-40B4-BE49-F238E27FC236}">
              <a16:creationId xmlns:a16="http://schemas.microsoft.com/office/drawing/2014/main" id="{F1BAC6D6-018D-4E2D-9643-F56979F31C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133350</xdr:rowOff>
    </xdr:to>
    <xdr:pic>
      <xdr:nvPicPr>
        <xdr:cNvPr id="123" name="Picture@5C\QEm aberto@" descr="@5C\QEm aberto@">
          <a:extLst>
            <a:ext uri="{FF2B5EF4-FFF2-40B4-BE49-F238E27FC236}">
              <a16:creationId xmlns:a16="http://schemas.microsoft.com/office/drawing/2014/main" id="{DB076B44-F3F3-40B0-9464-67038B1C66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133350</xdr:rowOff>
    </xdr:to>
    <xdr:pic>
      <xdr:nvPicPr>
        <xdr:cNvPr id="124" name="Picture@5C\QEm aberto@" descr="@5C\QEm aberto@">
          <a:extLst>
            <a:ext uri="{FF2B5EF4-FFF2-40B4-BE49-F238E27FC236}">
              <a16:creationId xmlns:a16="http://schemas.microsoft.com/office/drawing/2014/main" id="{637D2227-FED9-4766-B8B4-551E0245B2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133350</xdr:rowOff>
    </xdr:to>
    <xdr:pic>
      <xdr:nvPicPr>
        <xdr:cNvPr id="125" name="Picture@5C\QEm aberto@" descr="@5C\QEm aberto@">
          <a:extLst>
            <a:ext uri="{FF2B5EF4-FFF2-40B4-BE49-F238E27FC236}">
              <a16:creationId xmlns:a16="http://schemas.microsoft.com/office/drawing/2014/main" id="{F36DEB58-75A3-4C89-9578-83A0F3B7A3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133350</xdr:rowOff>
    </xdr:to>
    <xdr:pic>
      <xdr:nvPicPr>
        <xdr:cNvPr id="126" name="Picture@5C\QEm aberto@" descr="@5C\QEm aberto@">
          <a:extLst>
            <a:ext uri="{FF2B5EF4-FFF2-40B4-BE49-F238E27FC236}">
              <a16:creationId xmlns:a16="http://schemas.microsoft.com/office/drawing/2014/main" id="{CA82BB0A-08E4-4AAE-94C8-DC3E9893DE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133350</xdr:rowOff>
    </xdr:to>
    <xdr:pic>
      <xdr:nvPicPr>
        <xdr:cNvPr id="127" name="Picture@5C\QEm aberto@" descr="@5C\QEm aberto@">
          <a:extLst>
            <a:ext uri="{FF2B5EF4-FFF2-40B4-BE49-F238E27FC236}">
              <a16:creationId xmlns:a16="http://schemas.microsoft.com/office/drawing/2014/main" id="{83978C0F-49BD-4B16-B3CB-CCC2BA79FB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133350</xdr:rowOff>
    </xdr:to>
    <xdr:pic>
      <xdr:nvPicPr>
        <xdr:cNvPr id="128" name="Picture@5C\QEm aberto@" descr="@5C\QEm aberto@">
          <a:extLst>
            <a:ext uri="{FF2B5EF4-FFF2-40B4-BE49-F238E27FC236}">
              <a16:creationId xmlns:a16="http://schemas.microsoft.com/office/drawing/2014/main" id="{478015CE-F036-49C8-991F-AE44CFCEF1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133350</xdr:rowOff>
    </xdr:to>
    <xdr:pic>
      <xdr:nvPicPr>
        <xdr:cNvPr id="129" name="Picture@5C\QEm aberto@" descr="@5C\QEm aberto@">
          <a:extLst>
            <a:ext uri="{FF2B5EF4-FFF2-40B4-BE49-F238E27FC236}">
              <a16:creationId xmlns:a16="http://schemas.microsoft.com/office/drawing/2014/main" id="{9C576790-1391-4012-9840-F45490C4DF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133350</xdr:rowOff>
    </xdr:to>
    <xdr:pic>
      <xdr:nvPicPr>
        <xdr:cNvPr id="130" name="Picture@5C\QEm aberto@" descr="@5C\QEm aberto@">
          <a:extLst>
            <a:ext uri="{FF2B5EF4-FFF2-40B4-BE49-F238E27FC236}">
              <a16:creationId xmlns:a16="http://schemas.microsoft.com/office/drawing/2014/main" id="{659ED8A6-589D-4393-BC67-93B9F39EAC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133350</xdr:rowOff>
    </xdr:to>
    <xdr:pic>
      <xdr:nvPicPr>
        <xdr:cNvPr id="131" name="Picture@5C\QEm aberto@" descr="@5C\QEm aberto@">
          <a:extLst>
            <a:ext uri="{FF2B5EF4-FFF2-40B4-BE49-F238E27FC236}">
              <a16:creationId xmlns:a16="http://schemas.microsoft.com/office/drawing/2014/main" id="{2F83F99E-1E62-41FA-AD08-3C738086DE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133350</xdr:rowOff>
    </xdr:to>
    <xdr:pic>
      <xdr:nvPicPr>
        <xdr:cNvPr id="132" name="Picture@5C\QEm aberto@" descr="@5C\QEm aberto@">
          <a:extLst>
            <a:ext uri="{FF2B5EF4-FFF2-40B4-BE49-F238E27FC236}">
              <a16:creationId xmlns:a16="http://schemas.microsoft.com/office/drawing/2014/main" id="{AD0F4B35-4E5C-4B0C-A8F3-E6533FBC7B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133350</xdr:rowOff>
    </xdr:to>
    <xdr:pic>
      <xdr:nvPicPr>
        <xdr:cNvPr id="133" name="Picture@5C\QEm aberto@" descr="@5C\QEm aberto@">
          <a:extLst>
            <a:ext uri="{FF2B5EF4-FFF2-40B4-BE49-F238E27FC236}">
              <a16:creationId xmlns:a16="http://schemas.microsoft.com/office/drawing/2014/main" id="{629C18AC-4AC2-4399-9DD0-E9A718F3D7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133350</xdr:rowOff>
    </xdr:to>
    <xdr:pic>
      <xdr:nvPicPr>
        <xdr:cNvPr id="134" name="Picture@5C\QEm aberto@" descr="@5C\QEm aberto@">
          <a:extLst>
            <a:ext uri="{FF2B5EF4-FFF2-40B4-BE49-F238E27FC236}">
              <a16:creationId xmlns:a16="http://schemas.microsoft.com/office/drawing/2014/main" id="{79C59967-E605-4A13-A995-60A62F2947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133350</xdr:rowOff>
    </xdr:to>
    <xdr:pic>
      <xdr:nvPicPr>
        <xdr:cNvPr id="135" name="Picture@5C\QEm aberto@" descr="@5C\QEm aberto@">
          <a:extLst>
            <a:ext uri="{FF2B5EF4-FFF2-40B4-BE49-F238E27FC236}">
              <a16:creationId xmlns:a16="http://schemas.microsoft.com/office/drawing/2014/main" id="{02144AAE-FD19-4438-A8FA-FDFC320540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133350</xdr:rowOff>
    </xdr:to>
    <xdr:pic>
      <xdr:nvPicPr>
        <xdr:cNvPr id="136" name="Picture@5C\QEm aberto@" descr="@5C\QEm aberto@">
          <a:extLst>
            <a:ext uri="{FF2B5EF4-FFF2-40B4-BE49-F238E27FC236}">
              <a16:creationId xmlns:a16="http://schemas.microsoft.com/office/drawing/2014/main" id="{77CE36A0-7F1E-4A3C-A6BB-76625107DE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133350</xdr:rowOff>
    </xdr:to>
    <xdr:pic>
      <xdr:nvPicPr>
        <xdr:cNvPr id="137" name="Picture@5C\QEm aberto@" descr="@5C\QEm aberto@">
          <a:extLst>
            <a:ext uri="{FF2B5EF4-FFF2-40B4-BE49-F238E27FC236}">
              <a16:creationId xmlns:a16="http://schemas.microsoft.com/office/drawing/2014/main" id="{FDF1BA3E-C697-40FC-B876-2D0BE21712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133350</xdr:rowOff>
    </xdr:to>
    <xdr:pic>
      <xdr:nvPicPr>
        <xdr:cNvPr id="138" name="Picture@5C\QEm aberto@" descr="@5C\QEm aberto@">
          <a:extLst>
            <a:ext uri="{FF2B5EF4-FFF2-40B4-BE49-F238E27FC236}">
              <a16:creationId xmlns:a16="http://schemas.microsoft.com/office/drawing/2014/main" id="{E3B98045-3CE8-4ECF-80DD-C86221AD5D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133350</xdr:rowOff>
    </xdr:to>
    <xdr:pic>
      <xdr:nvPicPr>
        <xdr:cNvPr id="139" name="Picture@5C\QEm aberto@" descr="@5C\QEm aberto@">
          <a:extLst>
            <a:ext uri="{FF2B5EF4-FFF2-40B4-BE49-F238E27FC236}">
              <a16:creationId xmlns:a16="http://schemas.microsoft.com/office/drawing/2014/main" id="{9C15B066-12B2-4831-8E2B-0A8DA988FA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133350</xdr:rowOff>
    </xdr:to>
    <xdr:pic>
      <xdr:nvPicPr>
        <xdr:cNvPr id="140" name="Picture@5C\QEm aberto@" descr="@5C\QEm aberto@">
          <a:extLst>
            <a:ext uri="{FF2B5EF4-FFF2-40B4-BE49-F238E27FC236}">
              <a16:creationId xmlns:a16="http://schemas.microsoft.com/office/drawing/2014/main" id="{245361E8-6B71-44AF-B6F2-1D9D626916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133350</xdr:rowOff>
    </xdr:to>
    <xdr:pic>
      <xdr:nvPicPr>
        <xdr:cNvPr id="141" name="Picture@5C\QEm aberto@" descr="@5C\QEm aberto@">
          <a:extLst>
            <a:ext uri="{FF2B5EF4-FFF2-40B4-BE49-F238E27FC236}">
              <a16:creationId xmlns:a16="http://schemas.microsoft.com/office/drawing/2014/main" id="{029F75F2-0279-4752-8BDE-B67FB30F41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133350</xdr:rowOff>
    </xdr:to>
    <xdr:pic>
      <xdr:nvPicPr>
        <xdr:cNvPr id="142" name="Picture@5C\QEm aberto@" descr="@5C\QEm aberto@">
          <a:extLst>
            <a:ext uri="{FF2B5EF4-FFF2-40B4-BE49-F238E27FC236}">
              <a16:creationId xmlns:a16="http://schemas.microsoft.com/office/drawing/2014/main" id="{325380B1-341A-46B3-874F-93CD3B9CA4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133350</xdr:rowOff>
    </xdr:to>
    <xdr:pic>
      <xdr:nvPicPr>
        <xdr:cNvPr id="143" name="Picture@5C\QEm aberto@" descr="@5C\QEm aberto@">
          <a:extLst>
            <a:ext uri="{FF2B5EF4-FFF2-40B4-BE49-F238E27FC236}">
              <a16:creationId xmlns:a16="http://schemas.microsoft.com/office/drawing/2014/main" id="{C9244474-0465-42A8-8601-0460BB21D0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133350</xdr:rowOff>
    </xdr:to>
    <xdr:pic>
      <xdr:nvPicPr>
        <xdr:cNvPr id="144" name="Picture@5C\QEm aberto@" descr="@5C\QEm aberto@">
          <a:extLst>
            <a:ext uri="{FF2B5EF4-FFF2-40B4-BE49-F238E27FC236}">
              <a16:creationId xmlns:a16="http://schemas.microsoft.com/office/drawing/2014/main" id="{46DF28D4-5DB8-4DB6-A20A-3BD6A93F3F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133350</xdr:rowOff>
    </xdr:to>
    <xdr:pic>
      <xdr:nvPicPr>
        <xdr:cNvPr id="145" name="Picture@5C\QEm aberto@" descr="@5C\QEm aberto@">
          <a:extLst>
            <a:ext uri="{FF2B5EF4-FFF2-40B4-BE49-F238E27FC236}">
              <a16:creationId xmlns:a16="http://schemas.microsoft.com/office/drawing/2014/main" id="{F05A3E75-BE03-4EA3-B408-01FA0B1BD7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133350</xdr:rowOff>
    </xdr:to>
    <xdr:pic>
      <xdr:nvPicPr>
        <xdr:cNvPr id="146" name="Picture@5C\QEm aberto@" descr="@5C\QEm aberto@">
          <a:extLst>
            <a:ext uri="{FF2B5EF4-FFF2-40B4-BE49-F238E27FC236}">
              <a16:creationId xmlns:a16="http://schemas.microsoft.com/office/drawing/2014/main" id="{FDA1252D-C2D0-437C-B142-B78AB6348E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133350</xdr:rowOff>
    </xdr:to>
    <xdr:pic>
      <xdr:nvPicPr>
        <xdr:cNvPr id="147" name="Picture@5C\QEm aberto@" descr="@5C\QEm aberto@">
          <a:extLst>
            <a:ext uri="{FF2B5EF4-FFF2-40B4-BE49-F238E27FC236}">
              <a16:creationId xmlns:a16="http://schemas.microsoft.com/office/drawing/2014/main" id="{07709FB8-F2D6-43A8-B5DC-91E92890A5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133350</xdr:rowOff>
    </xdr:to>
    <xdr:pic>
      <xdr:nvPicPr>
        <xdr:cNvPr id="148" name="Picture@5C\QEm aberto@" descr="@5C\QEm aberto@">
          <a:extLst>
            <a:ext uri="{FF2B5EF4-FFF2-40B4-BE49-F238E27FC236}">
              <a16:creationId xmlns:a16="http://schemas.microsoft.com/office/drawing/2014/main" id="{85891D90-7B88-4A39-959C-29C204C965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133350</xdr:rowOff>
    </xdr:to>
    <xdr:pic>
      <xdr:nvPicPr>
        <xdr:cNvPr id="149" name="Picture@5C\QEm aberto@" descr="@5C\QEm aberto@">
          <a:extLst>
            <a:ext uri="{FF2B5EF4-FFF2-40B4-BE49-F238E27FC236}">
              <a16:creationId xmlns:a16="http://schemas.microsoft.com/office/drawing/2014/main" id="{985A7F6D-986E-4F17-8F8E-A247A2106F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133350</xdr:rowOff>
    </xdr:to>
    <xdr:pic>
      <xdr:nvPicPr>
        <xdr:cNvPr id="150" name="Picture@5C\QEm aberto@" descr="@5C\QEm aberto@">
          <a:extLst>
            <a:ext uri="{FF2B5EF4-FFF2-40B4-BE49-F238E27FC236}">
              <a16:creationId xmlns:a16="http://schemas.microsoft.com/office/drawing/2014/main" id="{10BD0DF5-A124-4401-AC39-610A081DC0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133350</xdr:rowOff>
    </xdr:to>
    <xdr:pic>
      <xdr:nvPicPr>
        <xdr:cNvPr id="151" name="Picture@5C\QEm aberto@" descr="@5C\QEm aberto@">
          <a:extLst>
            <a:ext uri="{FF2B5EF4-FFF2-40B4-BE49-F238E27FC236}">
              <a16:creationId xmlns:a16="http://schemas.microsoft.com/office/drawing/2014/main" id="{890F914C-F0F8-4C0F-8616-DC7785F913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133350</xdr:rowOff>
    </xdr:to>
    <xdr:pic>
      <xdr:nvPicPr>
        <xdr:cNvPr id="152" name="Picture@5C\QEm aberto@" descr="@5C\QEm aberto@">
          <a:extLst>
            <a:ext uri="{FF2B5EF4-FFF2-40B4-BE49-F238E27FC236}">
              <a16:creationId xmlns:a16="http://schemas.microsoft.com/office/drawing/2014/main" id="{71364C95-32B8-4330-8F64-F8E8BE244C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133350</xdr:rowOff>
    </xdr:to>
    <xdr:pic>
      <xdr:nvPicPr>
        <xdr:cNvPr id="153" name="Picture@5C\QEm aberto@" descr="@5C\QEm aberto@">
          <a:extLst>
            <a:ext uri="{FF2B5EF4-FFF2-40B4-BE49-F238E27FC236}">
              <a16:creationId xmlns:a16="http://schemas.microsoft.com/office/drawing/2014/main" id="{505C942F-8A8E-4341-8CA7-CD70F7849B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133350</xdr:rowOff>
    </xdr:to>
    <xdr:pic>
      <xdr:nvPicPr>
        <xdr:cNvPr id="154" name="Picture@5C\QEm aberto@" descr="@5C\QEm aberto@">
          <a:extLst>
            <a:ext uri="{FF2B5EF4-FFF2-40B4-BE49-F238E27FC236}">
              <a16:creationId xmlns:a16="http://schemas.microsoft.com/office/drawing/2014/main" id="{17C8CB38-2F31-45FC-8358-225219BCF9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133350</xdr:rowOff>
    </xdr:to>
    <xdr:pic>
      <xdr:nvPicPr>
        <xdr:cNvPr id="155" name="Picture@5C\QEm aberto@" descr="@5C\QEm aberto@">
          <a:extLst>
            <a:ext uri="{FF2B5EF4-FFF2-40B4-BE49-F238E27FC236}">
              <a16:creationId xmlns:a16="http://schemas.microsoft.com/office/drawing/2014/main" id="{DBA2C635-3937-4258-A16B-02AB0CD985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133350</xdr:rowOff>
    </xdr:to>
    <xdr:pic>
      <xdr:nvPicPr>
        <xdr:cNvPr id="156" name="Picture@5C\QEm aberto@" descr="@5C\QEm aberto@">
          <a:extLst>
            <a:ext uri="{FF2B5EF4-FFF2-40B4-BE49-F238E27FC236}">
              <a16:creationId xmlns:a16="http://schemas.microsoft.com/office/drawing/2014/main" id="{D0296F64-B374-476A-B766-ECC789D850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133350</xdr:rowOff>
    </xdr:to>
    <xdr:pic>
      <xdr:nvPicPr>
        <xdr:cNvPr id="157" name="Picture@5C\QEm aberto@" descr="@5C\QEm aberto@">
          <a:extLst>
            <a:ext uri="{FF2B5EF4-FFF2-40B4-BE49-F238E27FC236}">
              <a16:creationId xmlns:a16="http://schemas.microsoft.com/office/drawing/2014/main" id="{2B5FDDF3-D382-4A9E-A64E-F354D5B030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133350</xdr:rowOff>
    </xdr:to>
    <xdr:pic>
      <xdr:nvPicPr>
        <xdr:cNvPr id="158" name="Picture@5C\QEm aberto@" descr="@5C\QEm aberto@">
          <a:extLst>
            <a:ext uri="{FF2B5EF4-FFF2-40B4-BE49-F238E27FC236}">
              <a16:creationId xmlns:a16="http://schemas.microsoft.com/office/drawing/2014/main" id="{D72D7E07-CFF9-4117-845D-27CA35B701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133350</xdr:rowOff>
    </xdr:to>
    <xdr:pic>
      <xdr:nvPicPr>
        <xdr:cNvPr id="159" name="Picture@5C\QEm aberto@" descr="@5C\QEm aberto@">
          <a:extLst>
            <a:ext uri="{FF2B5EF4-FFF2-40B4-BE49-F238E27FC236}">
              <a16:creationId xmlns:a16="http://schemas.microsoft.com/office/drawing/2014/main" id="{8FD99DEE-9818-4190-B93D-0CAF337D6B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133350</xdr:rowOff>
    </xdr:to>
    <xdr:pic>
      <xdr:nvPicPr>
        <xdr:cNvPr id="160" name="Picture@5C\QEm aberto@" descr="@5C\QEm aberto@">
          <a:extLst>
            <a:ext uri="{FF2B5EF4-FFF2-40B4-BE49-F238E27FC236}">
              <a16:creationId xmlns:a16="http://schemas.microsoft.com/office/drawing/2014/main" id="{9D4F169B-67E5-4925-86B5-ABE0FF191C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133350</xdr:rowOff>
    </xdr:to>
    <xdr:pic>
      <xdr:nvPicPr>
        <xdr:cNvPr id="161" name="Picture@5C\QEm aberto@" descr="@5C\QEm aberto@">
          <a:extLst>
            <a:ext uri="{FF2B5EF4-FFF2-40B4-BE49-F238E27FC236}">
              <a16:creationId xmlns:a16="http://schemas.microsoft.com/office/drawing/2014/main" id="{7AAA0204-4B32-43A9-91E8-75122FEE8B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133350</xdr:rowOff>
    </xdr:to>
    <xdr:pic>
      <xdr:nvPicPr>
        <xdr:cNvPr id="162" name="Picture@5C\QEm aberto@" descr="@5C\QEm aberto@">
          <a:extLst>
            <a:ext uri="{FF2B5EF4-FFF2-40B4-BE49-F238E27FC236}">
              <a16:creationId xmlns:a16="http://schemas.microsoft.com/office/drawing/2014/main" id="{A6FF3A72-4826-4F57-9F01-E8681A8E20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133350</xdr:rowOff>
    </xdr:to>
    <xdr:pic>
      <xdr:nvPicPr>
        <xdr:cNvPr id="163" name="Picture@5C\QEm aberto@" descr="@5C\QEm aberto@">
          <a:extLst>
            <a:ext uri="{FF2B5EF4-FFF2-40B4-BE49-F238E27FC236}">
              <a16:creationId xmlns:a16="http://schemas.microsoft.com/office/drawing/2014/main" id="{29C6C6F7-78A2-4AD4-B34F-07B074FAC4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133350</xdr:rowOff>
    </xdr:to>
    <xdr:pic>
      <xdr:nvPicPr>
        <xdr:cNvPr id="164" name="Picture@5C\QEm aberto@" descr="@5C\QEm aberto@">
          <a:extLst>
            <a:ext uri="{FF2B5EF4-FFF2-40B4-BE49-F238E27FC236}">
              <a16:creationId xmlns:a16="http://schemas.microsoft.com/office/drawing/2014/main" id="{6AFB878F-C709-468E-8067-C4AE109428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133350</xdr:rowOff>
    </xdr:to>
    <xdr:pic>
      <xdr:nvPicPr>
        <xdr:cNvPr id="165" name="Picture@5C\QEm aberto@" descr="@5C\QEm aberto@">
          <a:extLst>
            <a:ext uri="{FF2B5EF4-FFF2-40B4-BE49-F238E27FC236}">
              <a16:creationId xmlns:a16="http://schemas.microsoft.com/office/drawing/2014/main" id="{5649D96B-7BF9-4D88-8881-0B75BE728D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133350</xdr:rowOff>
    </xdr:to>
    <xdr:pic>
      <xdr:nvPicPr>
        <xdr:cNvPr id="166" name="Picture@5C\QEm aberto@" descr="@5C\QEm aberto@">
          <a:extLst>
            <a:ext uri="{FF2B5EF4-FFF2-40B4-BE49-F238E27FC236}">
              <a16:creationId xmlns:a16="http://schemas.microsoft.com/office/drawing/2014/main" id="{03D2D6E9-8BC6-421E-A54F-D284925701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133350</xdr:rowOff>
    </xdr:to>
    <xdr:pic>
      <xdr:nvPicPr>
        <xdr:cNvPr id="167" name="Picture@5C\QEm aberto@" descr="@5C\QEm aberto@">
          <a:extLst>
            <a:ext uri="{FF2B5EF4-FFF2-40B4-BE49-F238E27FC236}">
              <a16:creationId xmlns:a16="http://schemas.microsoft.com/office/drawing/2014/main" id="{B65121AE-1E24-4E95-8929-BA643A346C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133350</xdr:rowOff>
    </xdr:to>
    <xdr:pic>
      <xdr:nvPicPr>
        <xdr:cNvPr id="168" name="Picture@5C\QEm aberto@" descr="@5C\QEm aberto@">
          <a:extLst>
            <a:ext uri="{FF2B5EF4-FFF2-40B4-BE49-F238E27FC236}">
              <a16:creationId xmlns:a16="http://schemas.microsoft.com/office/drawing/2014/main" id="{C7C919A7-BEA9-4860-AD53-00E7503498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133350</xdr:rowOff>
    </xdr:to>
    <xdr:pic>
      <xdr:nvPicPr>
        <xdr:cNvPr id="169" name="Picture@5C\QEm aberto@" descr="@5C\QEm aberto@">
          <a:extLst>
            <a:ext uri="{FF2B5EF4-FFF2-40B4-BE49-F238E27FC236}">
              <a16:creationId xmlns:a16="http://schemas.microsoft.com/office/drawing/2014/main" id="{52EEA2AA-998A-4C78-AE57-2A28D89F42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133350</xdr:rowOff>
    </xdr:to>
    <xdr:pic>
      <xdr:nvPicPr>
        <xdr:cNvPr id="170" name="Picture@5C\QEm aberto@" descr="@5C\QEm aberto@">
          <a:extLst>
            <a:ext uri="{FF2B5EF4-FFF2-40B4-BE49-F238E27FC236}">
              <a16:creationId xmlns:a16="http://schemas.microsoft.com/office/drawing/2014/main" id="{92E47B2E-B5E0-44EB-AB6D-B541F679C1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133350</xdr:rowOff>
    </xdr:to>
    <xdr:pic>
      <xdr:nvPicPr>
        <xdr:cNvPr id="171" name="Picture@5C\QEm aberto@" descr="@5C\QEm aberto@">
          <a:extLst>
            <a:ext uri="{FF2B5EF4-FFF2-40B4-BE49-F238E27FC236}">
              <a16:creationId xmlns:a16="http://schemas.microsoft.com/office/drawing/2014/main" id="{B0DAA384-5354-4F6E-A1DE-1D82A023B7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133350</xdr:rowOff>
    </xdr:to>
    <xdr:pic>
      <xdr:nvPicPr>
        <xdr:cNvPr id="172" name="Picture@5C\QEm aberto@" descr="@5C\QEm aberto@">
          <a:extLst>
            <a:ext uri="{FF2B5EF4-FFF2-40B4-BE49-F238E27FC236}">
              <a16:creationId xmlns:a16="http://schemas.microsoft.com/office/drawing/2014/main" id="{C3F171D8-8375-4F5B-A66A-7C93142EC5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133350</xdr:rowOff>
    </xdr:to>
    <xdr:pic>
      <xdr:nvPicPr>
        <xdr:cNvPr id="173" name="Picture@5C\QEm aberto@" descr="@5C\QEm aberto@">
          <a:extLst>
            <a:ext uri="{FF2B5EF4-FFF2-40B4-BE49-F238E27FC236}">
              <a16:creationId xmlns:a16="http://schemas.microsoft.com/office/drawing/2014/main" id="{DF476B04-BA06-4AE3-9139-4F1CA8BA48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133350</xdr:rowOff>
    </xdr:to>
    <xdr:pic>
      <xdr:nvPicPr>
        <xdr:cNvPr id="174" name="Picture@5C\QEm aberto@" descr="@5C\QEm aberto@">
          <a:extLst>
            <a:ext uri="{FF2B5EF4-FFF2-40B4-BE49-F238E27FC236}">
              <a16:creationId xmlns:a16="http://schemas.microsoft.com/office/drawing/2014/main" id="{FB070AC1-9066-4F18-9EC9-9BC397AFAD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133350</xdr:rowOff>
    </xdr:to>
    <xdr:pic>
      <xdr:nvPicPr>
        <xdr:cNvPr id="175" name="Picture@5C\QEm aberto@" descr="@5C\QEm aberto@">
          <a:extLst>
            <a:ext uri="{FF2B5EF4-FFF2-40B4-BE49-F238E27FC236}">
              <a16:creationId xmlns:a16="http://schemas.microsoft.com/office/drawing/2014/main" id="{A407C415-0546-45F6-8A90-98703F5B1B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133350</xdr:rowOff>
    </xdr:to>
    <xdr:pic>
      <xdr:nvPicPr>
        <xdr:cNvPr id="176" name="Picture@5C\QEm aberto@" descr="@5C\QEm aberto@">
          <a:extLst>
            <a:ext uri="{FF2B5EF4-FFF2-40B4-BE49-F238E27FC236}">
              <a16:creationId xmlns:a16="http://schemas.microsoft.com/office/drawing/2014/main" id="{31180030-FA4B-4089-BA5F-86DC4B6188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133350</xdr:rowOff>
    </xdr:to>
    <xdr:pic>
      <xdr:nvPicPr>
        <xdr:cNvPr id="177" name="Picture@5C\QEm aberto@" descr="@5C\QEm aberto@">
          <a:extLst>
            <a:ext uri="{FF2B5EF4-FFF2-40B4-BE49-F238E27FC236}">
              <a16:creationId xmlns:a16="http://schemas.microsoft.com/office/drawing/2014/main" id="{15981134-9141-4B33-9CB4-8164290C26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2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133350</xdr:rowOff>
    </xdr:to>
    <xdr:pic>
      <xdr:nvPicPr>
        <xdr:cNvPr id="178" name="Picture@5C\QEm aberto@" descr="@5C\QEm aberto@">
          <a:extLst>
            <a:ext uri="{FF2B5EF4-FFF2-40B4-BE49-F238E27FC236}">
              <a16:creationId xmlns:a16="http://schemas.microsoft.com/office/drawing/2014/main" id="{79BAB0B2-BC64-41F6-BC94-A9DE4C0705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2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133350</xdr:rowOff>
    </xdr:to>
    <xdr:pic>
      <xdr:nvPicPr>
        <xdr:cNvPr id="179" name="Picture@5C\QEm aberto@" descr="@5C\QEm aberto@">
          <a:extLst>
            <a:ext uri="{FF2B5EF4-FFF2-40B4-BE49-F238E27FC236}">
              <a16:creationId xmlns:a16="http://schemas.microsoft.com/office/drawing/2014/main" id="{2C76F155-F507-448C-B73E-342BDB2D42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</xdr:row>
      <xdr:rowOff>0</xdr:rowOff>
    </xdr:from>
    <xdr:to>
      <xdr:col>0</xdr:col>
      <xdr:colOff>171450</xdr:colOff>
      <xdr:row>250</xdr:row>
      <xdr:rowOff>133350</xdr:rowOff>
    </xdr:to>
    <xdr:pic>
      <xdr:nvPicPr>
        <xdr:cNvPr id="180" name="Picture@5C\QEm aberto@" descr="@5C\QEm aberto@">
          <a:extLst>
            <a:ext uri="{FF2B5EF4-FFF2-40B4-BE49-F238E27FC236}">
              <a16:creationId xmlns:a16="http://schemas.microsoft.com/office/drawing/2014/main" id="{339BF274-FF42-4F97-A11C-BF0BF8F5C1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390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</xdr:row>
      <xdr:rowOff>0</xdr:rowOff>
    </xdr:from>
    <xdr:to>
      <xdr:col>0</xdr:col>
      <xdr:colOff>171450</xdr:colOff>
      <xdr:row>251</xdr:row>
      <xdr:rowOff>133350</xdr:rowOff>
    </xdr:to>
    <xdr:pic>
      <xdr:nvPicPr>
        <xdr:cNvPr id="181" name="Picture@5C\QEm aberto@" descr="@5C\QEm aberto@">
          <a:extLst>
            <a:ext uri="{FF2B5EF4-FFF2-40B4-BE49-F238E27FC236}">
              <a16:creationId xmlns:a16="http://schemas.microsoft.com/office/drawing/2014/main" id="{613D983A-6E43-45CA-92CA-FF847A08D4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390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</xdr:row>
      <xdr:rowOff>0</xdr:rowOff>
    </xdr:from>
    <xdr:to>
      <xdr:col>0</xdr:col>
      <xdr:colOff>171450</xdr:colOff>
      <xdr:row>254</xdr:row>
      <xdr:rowOff>133350</xdr:rowOff>
    </xdr:to>
    <xdr:pic>
      <xdr:nvPicPr>
        <xdr:cNvPr id="182" name="Picture@5C\QEm aberto@" descr="@5C\QEm aberto@">
          <a:extLst>
            <a:ext uri="{FF2B5EF4-FFF2-40B4-BE49-F238E27FC236}">
              <a16:creationId xmlns:a16="http://schemas.microsoft.com/office/drawing/2014/main" id="{C1B9E4AE-EC6E-439A-A3C2-72CBC3D2AD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390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</xdr:row>
      <xdr:rowOff>0</xdr:rowOff>
    </xdr:from>
    <xdr:to>
      <xdr:col>0</xdr:col>
      <xdr:colOff>171450</xdr:colOff>
      <xdr:row>258</xdr:row>
      <xdr:rowOff>133350</xdr:rowOff>
    </xdr:to>
    <xdr:pic>
      <xdr:nvPicPr>
        <xdr:cNvPr id="183" name="Picture@5C\QEm aberto@" descr="@5C\QEm aberto@">
          <a:extLst>
            <a:ext uri="{FF2B5EF4-FFF2-40B4-BE49-F238E27FC236}">
              <a16:creationId xmlns:a16="http://schemas.microsoft.com/office/drawing/2014/main" id="{DEFE3484-52F3-453F-8BBF-EC90567319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390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</xdr:row>
      <xdr:rowOff>0</xdr:rowOff>
    </xdr:from>
    <xdr:to>
      <xdr:col>0</xdr:col>
      <xdr:colOff>171450</xdr:colOff>
      <xdr:row>267</xdr:row>
      <xdr:rowOff>133350</xdr:rowOff>
    </xdr:to>
    <xdr:pic>
      <xdr:nvPicPr>
        <xdr:cNvPr id="184" name="Picture@5C\QEm aberto@" descr="@5C\QEm aberto@">
          <a:extLst>
            <a:ext uri="{FF2B5EF4-FFF2-40B4-BE49-F238E27FC236}">
              <a16:creationId xmlns:a16="http://schemas.microsoft.com/office/drawing/2014/main" id="{B33AEBF9-669E-4B5B-9342-9D67D8E2EA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</xdr:row>
      <xdr:rowOff>0</xdr:rowOff>
    </xdr:from>
    <xdr:to>
      <xdr:col>0</xdr:col>
      <xdr:colOff>171450</xdr:colOff>
      <xdr:row>268</xdr:row>
      <xdr:rowOff>133350</xdr:rowOff>
    </xdr:to>
    <xdr:pic>
      <xdr:nvPicPr>
        <xdr:cNvPr id="185" name="Picture@5C\QEm aberto@" descr="@5C\QEm aberto@">
          <a:extLst>
            <a:ext uri="{FF2B5EF4-FFF2-40B4-BE49-F238E27FC236}">
              <a16:creationId xmlns:a16="http://schemas.microsoft.com/office/drawing/2014/main" id="{5F44BE27-4A5A-4B50-A3E2-CEE71DCCBA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</xdr:row>
      <xdr:rowOff>0</xdr:rowOff>
    </xdr:from>
    <xdr:to>
      <xdr:col>0</xdr:col>
      <xdr:colOff>171450</xdr:colOff>
      <xdr:row>270</xdr:row>
      <xdr:rowOff>133350</xdr:rowOff>
    </xdr:to>
    <xdr:pic>
      <xdr:nvPicPr>
        <xdr:cNvPr id="186" name="Picture@5C\QEm aberto@" descr="@5C\QEm aberto@">
          <a:extLst>
            <a:ext uri="{FF2B5EF4-FFF2-40B4-BE49-F238E27FC236}">
              <a16:creationId xmlns:a16="http://schemas.microsoft.com/office/drawing/2014/main" id="{F77BE5C5-A7F5-43C8-B14F-D714DB86F0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</xdr:row>
      <xdr:rowOff>0</xdr:rowOff>
    </xdr:from>
    <xdr:to>
      <xdr:col>0</xdr:col>
      <xdr:colOff>171450</xdr:colOff>
      <xdr:row>271</xdr:row>
      <xdr:rowOff>133350</xdr:rowOff>
    </xdr:to>
    <xdr:pic>
      <xdr:nvPicPr>
        <xdr:cNvPr id="187" name="Picture@5C\QEm aberto@" descr="@5C\QEm aberto@">
          <a:extLst>
            <a:ext uri="{FF2B5EF4-FFF2-40B4-BE49-F238E27FC236}">
              <a16:creationId xmlns:a16="http://schemas.microsoft.com/office/drawing/2014/main" id="{05FCDFBE-90DD-4D0A-A611-BD7CD4A1F5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</xdr:row>
      <xdr:rowOff>0</xdr:rowOff>
    </xdr:from>
    <xdr:to>
      <xdr:col>0</xdr:col>
      <xdr:colOff>171450</xdr:colOff>
      <xdr:row>272</xdr:row>
      <xdr:rowOff>133350</xdr:rowOff>
    </xdr:to>
    <xdr:pic>
      <xdr:nvPicPr>
        <xdr:cNvPr id="188" name="Picture@5C\QEm aberto@" descr="@5C\QEm aberto@">
          <a:extLst>
            <a:ext uri="{FF2B5EF4-FFF2-40B4-BE49-F238E27FC236}">
              <a16:creationId xmlns:a16="http://schemas.microsoft.com/office/drawing/2014/main" id="{ABC7EED5-E802-4C65-842D-CA5EB001BA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</xdr:row>
      <xdr:rowOff>0</xdr:rowOff>
    </xdr:from>
    <xdr:to>
      <xdr:col>0</xdr:col>
      <xdr:colOff>171450</xdr:colOff>
      <xdr:row>273</xdr:row>
      <xdr:rowOff>133350</xdr:rowOff>
    </xdr:to>
    <xdr:pic>
      <xdr:nvPicPr>
        <xdr:cNvPr id="189" name="Picture@5C\QEm aberto@" descr="@5C\QEm aberto@">
          <a:extLst>
            <a:ext uri="{FF2B5EF4-FFF2-40B4-BE49-F238E27FC236}">
              <a16:creationId xmlns:a16="http://schemas.microsoft.com/office/drawing/2014/main" id="{81E89CD0-F1E8-452A-97DD-142DA97410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</xdr:row>
      <xdr:rowOff>0</xdr:rowOff>
    </xdr:from>
    <xdr:to>
      <xdr:col>0</xdr:col>
      <xdr:colOff>171450</xdr:colOff>
      <xdr:row>275</xdr:row>
      <xdr:rowOff>133350</xdr:rowOff>
    </xdr:to>
    <xdr:pic>
      <xdr:nvPicPr>
        <xdr:cNvPr id="190" name="Picture@5C\QEm aberto@" descr="@5C\QEm aberto@">
          <a:extLst>
            <a:ext uri="{FF2B5EF4-FFF2-40B4-BE49-F238E27FC236}">
              <a16:creationId xmlns:a16="http://schemas.microsoft.com/office/drawing/2014/main" id="{8E532F5D-0689-48AB-A65E-458E9BEB36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</xdr:row>
      <xdr:rowOff>0</xdr:rowOff>
    </xdr:from>
    <xdr:to>
      <xdr:col>0</xdr:col>
      <xdr:colOff>171450</xdr:colOff>
      <xdr:row>276</xdr:row>
      <xdr:rowOff>133350</xdr:rowOff>
    </xdr:to>
    <xdr:pic>
      <xdr:nvPicPr>
        <xdr:cNvPr id="191" name="Picture@5C\QEm aberto@" descr="@5C\QEm aberto@">
          <a:extLst>
            <a:ext uri="{FF2B5EF4-FFF2-40B4-BE49-F238E27FC236}">
              <a16:creationId xmlns:a16="http://schemas.microsoft.com/office/drawing/2014/main" id="{D4C5B014-C870-455E-AE1D-6163D12AAF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</xdr:row>
      <xdr:rowOff>0</xdr:rowOff>
    </xdr:from>
    <xdr:to>
      <xdr:col>0</xdr:col>
      <xdr:colOff>171450</xdr:colOff>
      <xdr:row>279</xdr:row>
      <xdr:rowOff>133350</xdr:rowOff>
    </xdr:to>
    <xdr:pic>
      <xdr:nvPicPr>
        <xdr:cNvPr id="192" name="Picture@5C\QEm aberto@" descr="@5C\QEm aberto@">
          <a:extLst>
            <a:ext uri="{FF2B5EF4-FFF2-40B4-BE49-F238E27FC236}">
              <a16:creationId xmlns:a16="http://schemas.microsoft.com/office/drawing/2014/main" id="{A9326759-29AE-49F9-B51F-25BE3F3C4B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</xdr:row>
      <xdr:rowOff>0</xdr:rowOff>
    </xdr:from>
    <xdr:to>
      <xdr:col>0</xdr:col>
      <xdr:colOff>171450</xdr:colOff>
      <xdr:row>280</xdr:row>
      <xdr:rowOff>133350</xdr:rowOff>
    </xdr:to>
    <xdr:pic>
      <xdr:nvPicPr>
        <xdr:cNvPr id="193" name="Picture@5C\QEm aberto@" descr="@5C\QEm aberto@">
          <a:extLst>
            <a:ext uri="{FF2B5EF4-FFF2-40B4-BE49-F238E27FC236}">
              <a16:creationId xmlns:a16="http://schemas.microsoft.com/office/drawing/2014/main" id="{4B39ABD3-9428-4CEC-90A8-D8F3762098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</xdr:row>
      <xdr:rowOff>0</xdr:rowOff>
    </xdr:from>
    <xdr:to>
      <xdr:col>0</xdr:col>
      <xdr:colOff>171450</xdr:colOff>
      <xdr:row>248</xdr:row>
      <xdr:rowOff>133350</xdr:rowOff>
    </xdr:to>
    <xdr:pic>
      <xdr:nvPicPr>
        <xdr:cNvPr id="194" name="Picture@5C\QEm aberto@" descr="@5C\QEm aberto@">
          <a:extLst>
            <a:ext uri="{FF2B5EF4-FFF2-40B4-BE49-F238E27FC236}">
              <a16:creationId xmlns:a16="http://schemas.microsoft.com/office/drawing/2014/main" id="{B36AFC34-B1E5-4ACD-94DD-6D6FECD6D0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390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</xdr:row>
      <xdr:rowOff>0</xdr:rowOff>
    </xdr:from>
    <xdr:to>
      <xdr:col>0</xdr:col>
      <xdr:colOff>171450</xdr:colOff>
      <xdr:row>253</xdr:row>
      <xdr:rowOff>133350</xdr:rowOff>
    </xdr:to>
    <xdr:pic>
      <xdr:nvPicPr>
        <xdr:cNvPr id="195" name="Picture@5C\QEm aberto@" descr="@5C\QEm aberto@">
          <a:extLst>
            <a:ext uri="{FF2B5EF4-FFF2-40B4-BE49-F238E27FC236}">
              <a16:creationId xmlns:a16="http://schemas.microsoft.com/office/drawing/2014/main" id="{8ABE88F4-8FE8-4C92-8FE2-02D65F5FBA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390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</xdr:row>
      <xdr:rowOff>0</xdr:rowOff>
    </xdr:from>
    <xdr:to>
      <xdr:col>0</xdr:col>
      <xdr:colOff>171450</xdr:colOff>
      <xdr:row>259</xdr:row>
      <xdr:rowOff>133350</xdr:rowOff>
    </xdr:to>
    <xdr:pic>
      <xdr:nvPicPr>
        <xdr:cNvPr id="196" name="Picture@5C\QEm aberto@" descr="@5C\QEm aberto@">
          <a:extLst>
            <a:ext uri="{FF2B5EF4-FFF2-40B4-BE49-F238E27FC236}">
              <a16:creationId xmlns:a16="http://schemas.microsoft.com/office/drawing/2014/main" id="{61CE9C5C-1751-41B0-9CC0-0E3903C7C9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390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</xdr:row>
      <xdr:rowOff>0</xdr:rowOff>
    </xdr:from>
    <xdr:to>
      <xdr:col>0</xdr:col>
      <xdr:colOff>171450</xdr:colOff>
      <xdr:row>265</xdr:row>
      <xdr:rowOff>133350</xdr:rowOff>
    </xdr:to>
    <xdr:pic>
      <xdr:nvPicPr>
        <xdr:cNvPr id="197" name="Picture@5C\QEm aberto@" descr="@5C\QEm aberto@">
          <a:extLst>
            <a:ext uri="{FF2B5EF4-FFF2-40B4-BE49-F238E27FC236}">
              <a16:creationId xmlns:a16="http://schemas.microsoft.com/office/drawing/2014/main" id="{AFCE30CA-0A05-4BF9-8950-A04766C224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</xdr:row>
      <xdr:rowOff>0</xdr:rowOff>
    </xdr:from>
    <xdr:to>
      <xdr:col>0</xdr:col>
      <xdr:colOff>171450</xdr:colOff>
      <xdr:row>269</xdr:row>
      <xdr:rowOff>133350</xdr:rowOff>
    </xdr:to>
    <xdr:pic>
      <xdr:nvPicPr>
        <xdr:cNvPr id="198" name="Picture@5C\QEm aberto@" descr="@5C\QEm aberto@">
          <a:extLst>
            <a:ext uri="{FF2B5EF4-FFF2-40B4-BE49-F238E27FC236}">
              <a16:creationId xmlns:a16="http://schemas.microsoft.com/office/drawing/2014/main" id="{085E248E-234F-42CB-AC5D-08EF09AD3A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</xdr:row>
      <xdr:rowOff>0</xdr:rowOff>
    </xdr:from>
    <xdr:to>
      <xdr:col>0</xdr:col>
      <xdr:colOff>171450</xdr:colOff>
      <xdr:row>277</xdr:row>
      <xdr:rowOff>133350</xdr:rowOff>
    </xdr:to>
    <xdr:pic>
      <xdr:nvPicPr>
        <xdr:cNvPr id="199" name="Picture@5C\QEm aberto@" descr="@5C\QEm aberto@">
          <a:extLst>
            <a:ext uri="{FF2B5EF4-FFF2-40B4-BE49-F238E27FC236}">
              <a16:creationId xmlns:a16="http://schemas.microsoft.com/office/drawing/2014/main" id="{1AC9D05C-2D02-476A-9CF6-1B496D1567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</xdr:row>
      <xdr:rowOff>0</xdr:rowOff>
    </xdr:from>
    <xdr:to>
      <xdr:col>0</xdr:col>
      <xdr:colOff>171450</xdr:colOff>
      <xdr:row>255</xdr:row>
      <xdr:rowOff>133350</xdr:rowOff>
    </xdr:to>
    <xdr:pic>
      <xdr:nvPicPr>
        <xdr:cNvPr id="200" name="Picture@5C\QEm aberto@" descr="@5C\QEm aberto@">
          <a:extLst>
            <a:ext uri="{FF2B5EF4-FFF2-40B4-BE49-F238E27FC236}">
              <a16:creationId xmlns:a16="http://schemas.microsoft.com/office/drawing/2014/main" id="{513400D2-397C-40E4-B189-3EBF74DD9F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390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</xdr:row>
      <xdr:rowOff>0</xdr:rowOff>
    </xdr:from>
    <xdr:to>
      <xdr:col>0</xdr:col>
      <xdr:colOff>171450</xdr:colOff>
      <xdr:row>256</xdr:row>
      <xdr:rowOff>133350</xdr:rowOff>
    </xdr:to>
    <xdr:pic>
      <xdr:nvPicPr>
        <xdr:cNvPr id="201" name="Picture@5C\QEm aberto@" descr="@5C\QEm aberto@">
          <a:extLst>
            <a:ext uri="{FF2B5EF4-FFF2-40B4-BE49-F238E27FC236}">
              <a16:creationId xmlns:a16="http://schemas.microsoft.com/office/drawing/2014/main" id="{EE4AB6D6-BE01-4EAF-873D-DA74EC6B62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390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</xdr:row>
      <xdr:rowOff>0</xdr:rowOff>
    </xdr:from>
    <xdr:to>
      <xdr:col>0</xdr:col>
      <xdr:colOff>171450</xdr:colOff>
      <xdr:row>291</xdr:row>
      <xdr:rowOff>133350</xdr:rowOff>
    </xdr:to>
    <xdr:pic>
      <xdr:nvPicPr>
        <xdr:cNvPr id="202" name="Picture@5C\QEm aberto@" descr="@5C\QEm aberto@">
          <a:extLst>
            <a:ext uri="{FF2B5EF4-FFF2-40B4-BE49-F238E27FC236}">
              <a16:creationId xmlns:a16="http://schemas.microsoft.com/office/drawing/2014/main" id="{86E11113-CBB7-4314-AE43-1005E85295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</xdr:row>
      <xdr:rowOff>0</xdr:rowOff>
    </xdr:from>
    <xdr:to>
      <xdr:col>0</xdr:col>
      <xdr:colOff>171450</xdr:colOff>
      <xdr:row>293</xdr:row>
      <xdr:rowOff>133350</xdr:rowOff>
    </xdr:to>
    <xdr:pic>
      <xdr:nvPicPr>
        <xdr:cNvPr id="203" name="Picture@5C\QEm aberto@" descr="@5C\QEm aberto@">
          <a:extLst>
            <a:ext uri="{FF2B5EF4-FFF2-40B4-BE49-F238E27FC236}">
              <a16:creationId xmlns:a16="http://schemas.microsoft.com/office/drawing/2014/main" id="{1ED05D19-2209-45E8-97FA-4FB3C4D6FD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</xdr:row>
      <xdr:rowOff>0</xdr:rowOff>
    </xdr:from>
    <xdr:to>
      <xdr:col>0</xdr:col>
      <xdr:colOff>171450</xdr:colOff>
      <xdr:row>294</xdr:row>
      <xdr:rowOff>133350</xdr:rowOff>
    </xdr:to>
    <xdr:pic>
      <xdr:nvPicPr>
        <xdr:cNvPr id="204" name="Picture@5C\QEm aberto@" descr="@5C\QEm aberto@">
          <a:extLst>
            <a:ext uri="{FF2B5EF4-FFF2-40B4-BE49-F238E27FC236}">
              <a16:creationId xmlns:a16="http://schemas.microsoft.com/office/drawing/2014/main" id="{2803CA8A-C5D7-4AFB-A02C-C5536EFAAC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</xdr:row>
      <xdr:rowOff>0</xdr:rowOff>
    </xdr:from>
    <xdr:to>
      <xdr:col>0</xdr:col>
      <xdr:colOff>171450</xdr:colOff>
      <xdr:row>295</xdr:row>
      <xdr:rowOff>133350</xdr:rowOff>
    </xdr:to>
    <xdr:pic>
      <xdr:nvPicPr>
        <xdr:cNvPr id="205" name="Picture@5C\QEm aberto@" descr="@5C\QEm aberto@">
          <a:extLst>
            <a:ext uri="{FF2B5EF4-FFF2-40B4-BE49-F238E27FC236}">
              <a16:creationId xmlns:a16="http://schemas.microsoft.com/office/drawing/2014/main" id="{C1B7C288-8A4B-4B02-84D7-FB98D01AD6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</xdr:row>
      <xdr:rowOff>0</xdr:rowOff>
    </xdr:from>
    <xdr:to>
      <xdr:col>0</xdr:col>
      <xdr:colOff>171450</xdr:colOff>
      <xdr:row>297</xdr:row>
      <xdr:rowOff>133350</xdr:rowOff>
    </xdr:to>
    <xdr:pic>
      <xdr:nvPicPr>
        <xdr:cNvPr id="206" name="Picture@5C\QEm aberto@" descr="@5C\QEm aberto@">
          <a:extLst>
            <a:ext uri="{FF2B5EF4-FFF2-40B4-BE49-F238E27FC236}">
              <a16:creationId xmlns:a16="http://schemas.microsoft.com/office/drawing/2014/main" id="{FBCB6792-D1EB-4CCA-90A9-940EA43BBA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</xdr:row>
      <xdr:rowOff>0</xdr:rowOff>
    </xdr:from>
    <xdr:to>
      <xdr:col>0</xdr:col>
      <xdr:colOff>171450</xdr:colOff>
      <xdr:row>299</xdr:row>
      <xdr:rowOff>133350</xdr:rowOff>
    </xdr:to>
    <xdr:pic>
      <xdr:nvPicPr>
        <xdr:cNvPr id="207" name="Picture@5C\QEm aberto@" descr="@5C\QEm aberto@">
          <a:extLst>
            <a:ext uri="{FF2B5EF4-FFF2-40B4-BE49-F238E27FC236}">
              <a16:creationId xmlns:a16="http://schemas.microsoft.com/office/drawing/2014/main" id="{B4ADEEF8-BC2B-4341-ACC9-BAB80865F3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</xdr:row>
      <xdr:rowOff>0</xdr:rowOff>
    </xdr:from>
    <xdr:to>
      <xdr:col>0</xdr:col>
      <xdr:colOff>171450</xdr:colOff>
      <xdr:row>300</xdr:row>
      <xdr:rowOff>133350</xdr:rowOff>
    </xdr:to>
    <xdr:pic>
      <xdr:nvPicPr>
        <xdr:cNvPr id="208" name="Picture@5C\QEm aberto@" descr="@5C\QEm aberto@">
          <a:extLst>
            <a:ext uri="{FF2B5EF4-FFF2-40B4-BE49-F238E27FC236}">
              <a16:creationId xmlns:a16="http://schemas.microsoft.com/office/drawing/2014/main" id="{64BB171C-1CE8-4D64-BEC2-A2694992CC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</xdr:row>
      <xdr:rowOff>0</xdr:rowOff>
    </xdr:from>
    <xdr:to>
      <xdr:col>0</xdr:col>
      <xdr:colOff>171450</xdr:colOff>
      <xdr:row>301</xdr:row>
      <xdr:rowOff>133350</xdr:rowOff>
    </xdr:to>
    <xdr:pic>
      <xdr:nvPicPr>
        <xdr:cNvPr id="209" name="Picture@5C\QEm aberto@" descr="@5C\QEm aberto@">
          <a:extLst>
            <a:ext uri="{FF2B5EF4-FFF2-40B4-BE49-F238E27FC236}">
              <a16:creationId xmlns:a16="http://schemas.microsoft.com/office/drawing/2014/main" id="{CF814CBF-DD79-4E47-BF65-FEA585A3D6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</xdr:row>
      <xdr:rowOff>0</xdr:rowOff>
    </xdr:from>
    <xdr:to>
      <xdr:col>0</xdr:col>
      <xdr:colOff>171450</xdr:colOff>
      <xdr:row>302</xdr:row>
      <xdr:rowOff>133350</xdr:rowOff>
    </xdr:to>
    <xdr:pic>
      <xdr:nvPicPr>
        <xdr:cNvPr id="210" name="Picture@5C\QEm aberto@" descr="@5C\QEm aberto@">
          <a:extLst>
            <a:ext uri="{FF2B5EF4-FFF2-40B4-BE49-F238E27FC236}">
              <a16:creationId xmlns:a16="http://schemas.microsoft.com/office/drawing/2014/main" id="{45A89351-F77B-40BA-B318-7EC2AF363E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</xdr:row>
      <xdr:rowOff>0</xdr:rowOff>
    </xdr:from>
    <xdr:to>
      <xdr:col>0</xdr:col>
      <xdr:colOff>171450</xdr:colOff>
      <xdr:row>303</xdr:row>
      <xdr:rowOff>133350</xdr:rowOff>
    </xdr:to>
    <xdr:pic>
      <xdr:nvPicPr>
        <xdr:cNvPr id="211" name="Picture@5C\QEm aberto@" descr="@5C\QEm aberto@">
          <a:extLst>
            <a:ext uri="{FF2B5EF4-FFF2-40B4-BE49-F238E27FC236}">
              <a16:creationId xmlns:a16="http://schemas.microsoft.com/office/drawing/2014/main" id="{A606512B-E7EA-4078-8C57-836C6D5A8A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</xdr:row>
      <xdr:rowOff>0</xdr:rowOff>
    </xdr:from>
    <xdr:to>
      <xdr:col>0</xdr:col>
      <xdr:colOff>171450</xdr:colOff>
      <xdr:row>304</xdr:row>
      <xdr:rowOff>133350</xdr:rowOff>
    </xdr:to>
    <xdr:pic>
      <xdr:nvPicPr>
        <xdr:cNvPr id="212" name="Picture@5C\QEm aberto@" descr="@5C\QEm aberto@">
          <a:extLst>
            <a:ext uri="{FF2B5EF4-FFF2-40B4-BE49-F238E27FC236}">
              <a16:creationId xmlns:a16="http://schemas.microsoft.com/office/drawing/2014/main" id="{AD3A8F4A-81A1-4163-B966-7118EAB28A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</xdr:row>
      <xdr:rowOff>0</xdr:rowOff>
    </xdr:from>
    <xdr:to>
      <xdr:col>0</xdr:col>
      <xdr:colOff>171450</xdr:colOff>
      <xdr:row>305</xdr:row>
      <xdr:rowOff>133350</xdr:rowOff>
    </xdr:to>
    <xdr:pic>
      <xdr:nvPicPr>
        <xdr:cNvPr id="213" name="Picture@5C\QEm aberto@" descr="@5C\QEm aberto@">
          <a:extLst>
            <a:ext uri="{FF2B5EF4-FFF2-40B4-BE49-F238E27FC236}">
              <a16:creationId xmlns:a16="http://schemas.microsoft.com/office/drawing/2014/main" id="{EE0DB7A3-66F4-42AA-8022-BF783A2413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</xdr:row>
      <xdr:rowOff>0</xdr:rowOff>
    </xdr:from>
    <xdr:to>
      <xdr:col>0</xdr:col>
      <xdr:colOff>171450</xdr:colOff>
      <xdr:row>307</xdr:row>
      <xdr:rowOff>133350</xdr:rowOff>
    </xdr:to>
    <xdr:pic>
      <xdr:nvPicPr>
        <xdr:cNvPr id="214" name="Picture@5C\QEm aberto@" descr="@5C\QEm aberto@">
          <a:extLst>
            <a:ext uri="{FF2B5EF4-FFF2-40B4-BE49-F238E27FC236}">
              <a16:creationId xmlns:a16="http://schemas.microsoft.com/office/drawing/2014/main" id="{737592AF-4D4A-4F11-B99D-3D20587B37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</xdr:row>
      <xdr:rowOff>0</xdr:rowOff>
    </xdr:from>
    <xdr:to>
      <xdr:col>0</xdr:col>
      <xdr:colOff>171450</xdr:colOff>
      <xdr:row>308</xdr:row>
      <xdr:rowOff>133350</xdr:rowOff>
    </xdr:to>
    <xdr:pic>
      <xdr:nvPicPr>
        <xdr:cNvPr id="215" name="Picture@5C\QEm aberto@" descr="@5C\QEm aberto@">
          <a:extLst>
            <a:ext uri="{FF2B5EF4-FFF2-40B4-BE49-F238E27FC236}">
              <a16:creationId xmlns:a16="http://schemas.microsoft.com/office/drawing/2014/main" id="{6EE8A49E-81C5-4F37-81DF-AB5CDB371E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</xdr:row>
      <xdr:rowOff>0</xdr:rowOff>
    </xdr:from>
    <xdr:to>
      <xdr:col>0</xdr:col>
      <xdr:colOff>171450</xdr:colOff>
      <xdr:row>310</xdr:row>
      <xdr:rowOff>133350</xdr:rowOff>
    </xdr:to>
    <xdr:pic>
      <xdr:nvPicPr>
        <xdr:cNvPr id="216" name="Picture@5C\QEm aberto@" descr="@5C\QEm aberto@">
          <a:extLst>
            <a:ext uri="{FF2B5EF4-FFF2-40B4-BE49-F238E27FC236}">
              <a16:creationId xmlns:a16="http://schemas.microsoft.com/office/drawing/2014/main" id="{0F6C954C-5A4D-45DC-92FF-539A1DAAFF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</xdr:row>
      <xdr:rowOff>0</xdr:rowOff>
    </xdr:from>
    <xdr:to>
      <xdr:col>0</xdr:col>
      <xdr:colOff>171450</xdr:colOff>
      <xdr:row>311</xdr:row>
      <xdr:rowOff>133350</xdr:rowOff>
    </xdr:to>
    <xdr:pic>
      <xdr:nvPicPr>
        <xdr:cNvPr id="217" name="Picture@5C\QEm aberto@" descr="@5C\QEm aberto@">
          <a:extLst>
            <a:ext uri="{FF2B5EF4-FFF2-40B4-BE49-F238E27FC236}">
              <a16:creationId xmlns:a16="http://schemas.microsoft.com/office/drawing/2014/main" id="{D7AEDF08-81EF-41D7-BABF-94B2DEF9CE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</xdr:row>
      <xdr:rowOff>0</xdr:rowOff>
    </xdr:from>
    <xdr:to>
      <xdr:col>0</xdr:col>
      <xdr:colOff>171450</xdr:colOff>
      <xdr:row>312</xdr:row>
      <xdr:rowOff>133350</xdr:rowOff>
    </xdr:to>
    <xdr:pic>
      <xdr:nvPicPr>
        <xdr:cNvPr id="218" name="Picture@5C\QEm aberto@" descr="@5C\QEm aberto@">
          <a:extLst>
            <a:ext uri="{FF2B5EF4-FFF2-40B4-BE49-F238E27FC236}">
              <a16:creationId xmlns:a16="http://schemas.microsoft.com/office/drawing/2014/main" id="{CD552051-C262-4270-A784-A8AC95943B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</xdr:row>
      <xdr:rowOff>0</xdr:rowOff>
    </xdr:from>
    <xdr:to>
      <xdr:col>0</xdr:col>
      <xdr:colOff>171450</xdr:colOff>
      <xdr:row>313</xdr:row>
      <xdr:rowOff>133350</xdr:rowOff>
    </xdr:to>
    <xdr:pic>
      <xdr:nvPicPr>
        <xdr:cNvPr id="219" name="Picture@5C\QEm aberto@" descr="@5C\QEm aberto@">
          <a:extLst>
            <a:ext uri="{FF2B5EF4-FFF2-40B4-BE49-F238E27FC236}">
              <a16:creationId xmlns:a16="http://schemas.microsoft.com/office/drawing/2014/main" id="{32B3D77F-41A8-41BD-B57D-4A6914CD56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</xdr:row>
      <xdr:rowOff>0</xdr:rowOff>
    </xdr:from>
    <xdr:to>
      <xdr:col>0</xdr:col>
      <xdr:colOff>171450</xdr:colOff>
      <xdr:row>314</xdr:row>
      <xdr:rowOff>133350</xdr:rowOff>
    </xdr:to>
    <xdr:pic>
      <xdr:nvPicPr>
        <xdr:cNvPr id="220" name="Picture@5C\QEm aberto@" descr="@5C\QEm aberto@">
          <a:extLst>
            <a:ext uri="{FF2B5EF4-FFF2-40B4-BE49-F238E27FC236}">
              <a16:creationId xmlns:a16="http://schemas.microsoft.com/office/drawing/2014/main" id="{3D02D0D3-319D-4114-A8DD-0BD274530C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</xdr:row>
      <xdr:rowOff>0</xdr:rowOff>
    </xdr:from>
    <xdr:to>
      <xdr:col>0</xdr:col>
      <xdr:colOff>171450</xdr:colOff>
      <xdr:row>316</xdr:row>
      <xdr:rowOff>133350</xdr:rowOff>
    </xdr:to>
    <xdr:pic>
      <xdr:nvPicPr>
        <xdr:cNvPr id="221" name="Picture@5C\QEm aberto@" descr="@5C\QEm aberto@">
          <a:extLst>
            <a:ext uri="{FF2B5EF4-FFF2-40B4-BE49-F238E27FC236}">
              <a16:creationId xmlns:a16="http://schemas.microsoft.com/office/drawing/2014/main" id="{0477DA0D-FEDF-40A7-A352-765237F833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</xdr:row>
      <xdr:rowOff>0</xdr:rowOff>
    </xdr:from>
    <xdr:to>
      <xdr:col>0</xdr:col>
      <xdr:colOff>171450</xdr:colOff>
      <xdr:row>317</xdr:row>
      <xdr:rowOff>133350</xdr:rowOff>
    </xdr:to>
    <xdr:pic>
      <xdr:nvPicPr>
        <xdr:cNvPr id="222" name="Picture@5C\QEm aberto@" descr="@5C\QEm aberto@">
          <a:extLst>
            <a:ext uri="{FF2B5EF4-FFF2-40B4-BE49-F238E27FC236}">
              <a16:creationId xmlns:a16="http://schemas.microsoft.com/office/drawing/2014/main" id="{E8ED2DF3-1417-41AF-9ED6-946593A0F1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</xdr:row>
      <xdr:rowOff>0</xdr:rowOff>
    </xdr:from>
    <xdr:to>
      <xdr:col>0</xdr:col>
      <xdr:colOff>171450</xdr:colOff>
      <xdr:row>318</xdr:row>
      <xdr:rowOff>133350</xdr:rowOff>
    </xdr:to>
    <xdr:pic>
      <xdr:nvPicPr>
        <xdr:cNvPr id="223" name="Picture@5C\QEm aberto@" descr="@5C\QEm aberto@">
          <a:extLst>
            <a:ext uri="{FF2B5EF4-FFF2-40B4-BE49-F238E27FC236}">
              <a16:creationId xmlns:a16="http://schemas.microsoft.com/office/drawing/2014/main" id="{AD9BD78C-7A9B-4CEC-8073-E3A18FD33E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</xdr:row>
      <xdr:rowOff>0</xdr:rowOff>
    </xdr:from>
    <xdr:to>
      <xdr:col>0</xdr:col>
      <xdr:colOff>171450</xdr:colOff>
      <xdr:row>320</xdr:row>
      <xdr:rowOff>133350</xdr:rowOff>
    </xdr:to>
    <xdr:pic>
      <xdr:nvPicPr>
        <xdr:cNvPr id="224" name="Picture@5C\QEm aberto@" descr="@5C\QEm aberto@">
          <a:extLst>
            <a:ext uri="{FF2B5EF4-FFF2-40B4-BE49-F238E27FC236}">
              <a16:creationId xmlns:a16="http://schemas.microsoft.com/office/drawing/2014/main" id="{0FC09C02-5044-4FBA-BE22-1DA9381AB3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</xdr:row>
      <xdr:rowOff>0</xdr:rowOff>
    </xdr:from>
    <xdr:to>
      <xdr:col>0</xdr:col>
      <xdr:colOff>171450</xdr:colOff>
      <xdr:row>321</xdr:row>
      <xdr:rowOff>133350</xdr:rowOff>
    </xdr:to>
    <xdr:pic>
      <xdr:nvPicPr>
        <xdr:cNvPr id="225" name="Picture@5C\QEm aberto@" descr="@5C\QEm aberto@">
          <a:extLst>
            <a:ext uri="{FF2B5EF4-FFF2-40B4-BE49-F238E27FC236}">
              <a16:creationId xmlns:a16="http://schemas.microsoft.com/office/drawing/2014/main" id="{CC47562E-1B46-4060-A9FF-AC29EE00E2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</xdr:row>
      <xdr:rowOff>0</xdr:rowOff>
    </xdr:from>
    <xdr:to>
      <xdr:col>0</xdr:col>
      <xdr:colOff>171450</xdr:colOff>
      <xdr:row>323</xdr:row>
      <xdr:rowOff>133350</xdr:rowOff>
    </xdr:to>
    <xdr:pic>
      <xdr:nvPicPr>
        <xdr:cNvPr id="226" name="Picture@5C\QEm aberto@" descr="@5C\QEm aberto@">
          <a:extLst>
            <a:ext uri="{FF2B5EF4-FFF2-40B4-BE49-F238E27FC236}">
              <a16:creationId xmlns:a16="http://schemas.microsoft.com/office/drawing/2014/main" id="{DEA0165D-9CD3-4030-ACC3-48F1978042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</xdr:row>
      <xdr:rowOff>0</xdr:rowOff>
    </xdr:from>
    <xdr:to>
      <xdr:col>0</xdr:col>
      <xdr:colOff>171450</xdr:colOff>
      <xdr:row>291</xdr:row>
      <xdr:rowOff>133350</xdr:rowOff>
    </xdr:to>
    <xdr:pic>
      <xdr:nvPicPr>
        <xdr:cNvPr id="227" name="Picture@5C\QEm aberto@" descr="@5C\QEm aberto@">
          <a:extLst>
            <a:ext uri="{FF2B5EF4-FFF2-40B4-BE49-F238E27FC236}">
              <a16:creationId xmlns:a16="http://schemas.microsoft.com/office/drawing/2014/main" id="{A3D45A7A-FED4-4B3E-A2EB-83799288E2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</xdr:row>
      <xdr:rowOff>0</xdr:rowOff>
    </xdr:from>
    <xdr:to>
      <xdr:col>0</xdr:col>
      <xdr:colOff>171450</xdr:colOff>
      <xdr:row>298</xdr:row>
      <xdr:rowOff>133350</xdr:rowOff>
    </xdr:to>
    <xdr:pic>
      <xdr:nvPicPr>
        <xdr:cNvPr id="228" name="Picture@5C\QEm aberto@" descr="@5C\QEm aberto@">
          <a:extLst>
            <a:ext uri="{FF2B5EF4-FFF2-40B4-BE49-F238E27FC236}">
              <a16:creationId xmlns:a16="http://schemas.microsoft.com/office/drawing/2014/main" id="{D4DC70D7-764D-4C68-A83A-25B30CC63E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</xdr:row>
      <xdr:rowOff>0</xdr:rowOff>
    </xdr:from>
    <xdr:to>
      <xdr:col>0</xdr:col>
      <xdr:colOff>171450</xdr:colOff>
      <xdr:row>286</xdr:row>
      <xdr:rowOff>133350</xdr:rowOff>
    </xdr:to>
    <xdr:pic>
      <xdr:nvPicPr>
        <xdr:cNvPr id="229" name="Picture@5C\QEm aberto@" descr="@5C\QEm aberto@">
          <a:extLst>
            <a:ext uri="{FF2B5EF4-FFF2-40B4-BE49-F238E27FC236}">
              <a16:creationId xmlns:a16="http://schemas.microsoft.com/office/drawing/2014/main" id="{F6CD52F2-DADF-448B-88AA-253FCA0026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</xdr:row>
      <xdr:rowOff>0</xdr:rowOff>
    </xdr:from>
    <xdr:to>
      <xdr:col>0</xdr:col>
      <xdr:colOff>171450</xdr:colOff>
      <xdr:row>315</xdr:row>
      <xdr:rowOff>133350</xdr:rowOff>
    </xdr:to>
    <xdr:pic>
      <xdr:nvPicPr>
        <xdr:cNvPr id="230" name="Picture@5C\QEm aberto@" descr="@5C\QEm aberto@">
          <a:extLst>
            <a:ext uri="{FF2B5EF4-FFF2-40B4-BE49-F238E27FC236}">
              <a16:creationId xmlns:a16="http://schemas.microsoft.com/office/drawing/2014/main" id="{7CBF724E-2E5E-4A26-A758-D4E8EA98ED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</xdr:row>
      <xdr:rowOff>0</xdr:rowOff>
    </xdr:from>
    <xdr:to>
      <xdr:col>0</xdr:col>
      <xdr:colOff>171450</xdr:colOff>
      <xdr:row>324</xdr:row>
      <xdr:rowOff>133350</xdr:rowOff>
    </xdr:to>
    <xdr:pic>
      <xdr:nvPicPr>
        <xdr:cNvPr id="231" name="Picture@5C\QEm aberto@" descr="@5C\QEm aberto@">
          <a:extLst>
            <a:ext uri="{FF2B5EF4-FFF2-40B4-BE49-F238E27FC236}">
              <a16:creationId xmlns:a16="http://schemas.microsoft.com/office/drawing/2014/main" id="{CB22A134-EB54-43F4-82D5-F0E173B557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</xdr:row>
      <xdr:rowOff>0</xdr:rowOff>
    </xdr:from>
    <xdr:to>
      <xdr:col>0</xdr:col>
      <xdr:colOff>171450</xdr:colOff>
      <xdr:row>325</xdr:row>
      <xdr:rowOff>133350</xdr:rowOff>
    </xdr:to>
    <xdr:pic>
      <xdr:nvPicPr>
        <xdr:cNvPr id="232" name="Picture@5C\QEm aberto@" descr="@5C\QEm aberto@">
          <a:extLst>
            <a:ext uri="{FF2B5EF4-FFF2-40B4-BE49-F238E27FC236}">
              <a16:creationId xmlns:a16="http://schemas.microsoft.com/office/drawing/2014/main" id="{79DCB404-0EE7-4113-A41D-B5E980F8DB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</xdr:row>
      <xdr:rowOff>0</xdr:rowOff>
    </xdr:from>
    <xdr:to>
      <xdr:col>0</xdr:col>
      <xdr:colOff>171450</xdr:colOff>
      <xdr:row>326</xdr:row>
      <xdr:rowOff>133350</xdr:rowOff>
    </xdr:to>
    <xdr:pic>
      <xdr:nvPicPr>
        <xdr:cNvPr id="233" name="Picture@5C\QEm aberto@" descr="@5C\QEm aberto@">
          <a:extLst>
            <a:ext uri="{FF2B5EF4-FFF2-40B4-BE49-F238E27FC236}">
              <a16:creationId xmlns:a16="http://schemas.microsoft.com/office/drawing/2014/main" id="{31FCC68F-DFB4-416E-B911-C1D6E8BB6D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</xdr:row>
      <xdr:rowOff>0</xdr:rowOff>
    </xdr:from>
    <xdr:to>
      <xdr:col>0</xdr:col>
      <xdr:colOff>171450</xdr:colOff>
      <xdr:row>330</xdr:row>
      <xdr:rowOff>133350</xdr:rowOff>
    </xdr:to>
    <xdr:pic>
      <xdr:nvPicPr>
        <xdr:cNvPr id="234" name="Picture@5C\QEm aberto@" descr="@5C\QEm aberto@">
          <a:extLst>
            <a:ext uri="{FF2B5EF4-FFF2-40B4-BE49-F238E27FC236}">
              <a16:creationId xmlns:a16="http://schemas.microsoft.com/office/drawing/2014/main" id="{C534013D-7775-4DF7-BEA4-CAEDC6F6A7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</xdr:row>
      <xdr:rowOff>0</xdr:rowOff>
    </xdr:from>
    <xdr:to>
      <xdr:col>0</xdr:col>
      <xdr:colOff>171450</xdr:colOff>
      <xdr:row>331</xdr:row>
      <xdr:rowOff>133350</xdr:rowOff>
    </xdr:to>
    <xdr:pic>
      <xdr:nvPicPr>
        <xdr:cNvPr id="235" name="Picture@5C\QEm aberto@" descr="@5C\QEm aberto@">
          <a:extLst>
            <a:ext uri="{FF2B5EF4-FFF2-40B4-BE49-F238E27FC236}">
              <a16:creationId xmlns:a16="http://schemas.microsoft.com/office/drawing/2014/main" id="{E811D2A5-DCE2-4BF7-A994-B08758DF1E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</xdr:row>
      <xdr:rowOff>0</xdr:rowOff>
    </xdr:from>
    <xdr:to>
      <xdr:col>0</xdr:col>
      <xdr:colOff>171450</xdr:colOff>
      <xdr:row>332</xdr:row>
      <xdr:rowOff>133350</xdr:rowOff>
    </xdr:to>
    <xdr:pic>
      <xdr:nvPicPr>
        <xdr:cNvPr id="236" name="Picture@5C\QEm aberto@" descr="@5C\QEm aberto@">
          <a:extLst>
            <a:ext uri="{FF2B5EF4-FFF2-40B4-BE49-F238E27FC236}">
              <a16:creationId xmlns:a16="http://schemas.microsoft.com/office/drawing/2014/main" id="{4BF0904E-72F0-4A44-9A2A-A77C4127FA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</xdr:row>
      <xdr:rowOff>0</xdr:rowOff>
    </xdr:from>
    <xdr:to>
      <xdr:col>0</xdr:col>
      <xdr:colOff>171450</xdr:colOff>
      <xdr:row>333</xdr:row>
      <xdr:rowOff>133350</xdr:rowOff>
    </xdr:to>
    <xdr:pic>
      <xdr:nvPicPr>
        <xdr:cNvPr id="237" name="Picture@5C\QEm aberto@" descr="@5C\QEm aberto@">
          <a:extLst>
            <a:ext uri="{FF2B5EF4-FFF2-40B4-BE49-F238E27FC236}">
              <a16:creationId xmlns:a16="http://schemas.microsoft.com/office/drawing/2014/main" id="{06C5C535-A780-4B78-9180-4048A1430B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</xdr:row>
      <xdr:rowOff>0</xdr:rowOff>
    </xdr:from>
    <xdr:to>
      <xdr:col>0</xdr:col>
      <xdr:colOff>171450</xdr:colOff>
      <xdr:row>334</xdr:row>
      <xdr:rowOff>133350</xdr:rowOff>
    </xdr:to>
    <xdr:pic>
      <xdr:nvPicPr>
        <xdr:cNvPr id="238" name="Picture@5C\QEm aberto@" descr="@5C\QEm aberto@">
          <a:extLst>
            <a:ext uri="{FF2B5EF4-FFF2-40B4-BE49-F238E27FC236}">
              <a16:creationId xmlns:a16="http://schemas.microsoft.com/office/drawing/2014/main" id="{898F6939-DE65-4120-AF0B-A0DBBE67AE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</xdr:row>
      <xdr:rowOff>0</xdr:rowOff>
    </xdr:from>
    <xdr:to>
      <xdr:col>0</xdr:col>
      <xdr:colOff>171450</xdr:colOff>
      <xdr:row>335</xdr:row>
      <xdr:rowOff>133350</xdr:rowOff>
    </xdr:to>
    <xdr:pic>
      <xdr:nvPicPr>
        <xdr:cNvPr id="239" name="Picture@5C\QEm aberto@" descr="@5C\QEm aberto@">
          <a:extLst>
            <a:ext uri="{FF2B5EF4-FFF2-40B4-BE49-F238E27FC236}">
              <a16:creationId xmlns:a16="http://schemas.microsoft.com/office/drawing/2014/main" id="{853B94E7-3896-4CC7-AF66-84B8A418CF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</xdr:row>
      <xdr:rowOff>0</xdr:rowOff>
    </xdr:from>
    <xdr:to>
      <xdr:col>0</xdr:col>
      <xdr:colOff>171450</xdr:colOff>
      <xdr:row>336</xdr:row>
      <xdr:rowOff>133350</xdr:rowOff>
    </xdr:to>
    <xdr:pic>
      <xdr:nvPicPr>
        <xdr:cNvPr id="240" name="Picture@5C\QEm aberto@" descr="@5C\QEm aberto@">
          <a:extLst>
            <a:ext uri="{FF2B5EF4-FFF2-40B4-BE49-F238E27FC236}">
              <a16:creationId xmlns:a16="http://schemas.microsoft.com/office/drawing/2014/main" id="{87F80924-FBA1-49E7-B207-A375D379B3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</xdr:row>
      <xdr:rowOff>0</xdr:rowOff>
    </xdr:from>
    <xdr:to>
      <xdr:col>0</xdr:col>
      <xdr:colOff>171450</xdr:colOff>
      <xdr:row>337</xdr:row>
      <xdr:rowOff>133350</xdr:rowOff>
    </xdr:to>
    <xdr:pic>
      <xdr:nvPicPr>
        <xdr:cNvPr id="241" name="Picture@5C\QEm aberto@" descr="@5C\QEm aberto@">
          <a:extLst>
            <a:ext uri="{FF2B5EF4-FFF2-40B4-BE49-F238E27FC236}">
              <a16:creationId xmlns:a16="http://schemas.microsoft.com/office/drawing/2014/main" id="{9FDEC5DF-4556-41F1-92DE-13D8059C22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</xdr:row>
      <xdr:rowOff>0</xdr:rowOff>
    </xdr:from>
    <xdr:to>
      <xdr:col>0</xdr:col>
      <xdr:colOff>171450</xdr:colOff>
      <xdr:row>338</xdr:row>
      <xdr:rowOff>133350</xdr:rowOff>
    </xdr:to>
    <xdr:pic>
      <xdr:nvPicPr>
        <xdr:cNvPr id="242" name="Picture@5C\QEm aberto@" descr="@5C\QEm aberto@">
          <a:extLst>
            <a:ext uri="{FF2B5EF4-FFF2-40B4-BE49-F238E27FC236}">
              <a16:creationId xmlns:a16="http://schemas.microsoft.com/office/drawing/2014/main" id="{3A52A7A0-D57E-459E-A750-B9CE60C4F5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</xdr:row>
      <xdr:rowOff>0</xdr:rowOff>
    </xdr:from>
    <xdr:to>
      <xdr:col>0</xdr:col>
      <xdr:colOff>171450</xdr:colOff>
      <xdr:row>340</xdr:row>
      <xdr:rowOff>133350</xdr:rowOff>
    </xdr:to>
    <xdr:pic>
      <xdr:nvPicPr>
        <xdr:cNvPr id="243" name="Picture@5C\QEm aberto@" descr="@5C\QEm aberto@">
          <a:extLst>
            <a:ext uri="{FF2B5EF4-FFF2-40B4-BE49-F238E27FC236}">
              <a16:creationId xmlns:a16="http://schemas.microsoft.com/office/drawing/2014/main" id="{5A38B6FE-992B-4914-91BE-2433A7879F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</xdr:row>
      <xdr:rowOff>0</xdr:rowOff>
    </xdr:from>
    <xdr:to>
      <xdr:col>0</xdr:col>
      <xdr:colOff>171450</xdr:colOff>
      <xdr:row>341</xdr:row>
      <xdr:rowOff>133350</xdr:rowOff>
    </xdr:to>
    <xdr:pic>
      <xdr:nvPicPr>
        <xdr:cNvPr id="244" name="Picture@5C\QEm aberto@" descr="@5C\QEm aberto@">
          <a:extLst>
            <a:ext uri="{FF2B5EF4-FFF2-40B4-BE49-F238E27FC236}">
              <a16:creationId xmlns:a16="http://schemas.microsoft.com/office/drawing/2014/main" id="{399ED878-683F-449F-BA1E-463A47134C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</xdr:row>
      <xdr:rowOff>0</xdr:rowOff>
    </xdr:from>
    <xdr:to>
      <xdr:col>0</xdr:col>
      <xdr:colOff>171450</xdr:colOff>
      <xdr:row>343</xdr:row>
      <xdr:rowOff>133350</xdr:rowOff>
    </xdr:to>
    <xdr:pic>
      <xdr:nvPicPr>
        <xdr:cNvPr id="245" name="Picture@5C\QEm aberto@" descr="@5C\QEm aberto@">
          <a:extLst>
            <a:ext uri="{FF2B5EF4-FFF2-40B4-BE49-F238E27FC236}">
              <a16:creationId xmlns:a16="http://schemas.microsoft.com/office/drawing/2014/main" id="{4981D8B2-8309-4750-82E7-2B03E02B4B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</xdr:row>
      <xdr:rowOff>0</xdr:rowOff>
    </xdr:from>
    <xdr:to>
      <xdr:col>0</xdr:col>
      <xdr:colOff>171450</xdr:colOff>
      <xdr:row>344</xdr:row>
      <xdr:rowOff>133350</xdr:rowOff>
    </xdr:to>
    <xdr:pic>
      <xdr:nvPicPr>
        <xdr:cNvPr id="246" name="Picture@5C\QEm aberto@" descr="@5C\QEm aberto@">
          <a:extLst>
            <a:ext uri="{FF2B5EF4-FFF2-40B4-BE49-F238E27FC236}">
              <a16:creationId xmlns:a16="http://schemas.microsoft.com/office/drawing/2014/main" id="{9FBE500D-45DC-4021-AF74-1A995536AE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</xdr:row>
      <xdr:rowOff>0</xdr:rowOff>
    </xdr:from>
    <xdr:to>
      <xdr:col>0</xdr:col>
      <xdr:colOff>171450</xdr:colOff>
      <xdr:row>342</xdr:row>
      <xdr:rowOff>133350</xdr:rowOff>
    </xdr:to>
    <xdr:pic>
      <xdr:nvPicPr>
        <xdr:cNvPr id="247" name="Picture@5C\QEm aberto@" descr="@5C\QEm aberto@">
          <a:extLst>
            <a:ext uri="{FF2B5EF4-FFF2-40B4-BE49-F238E27FC236}">
              <a16:creationId xmlns:a16="http://schemas.microsoft.com/office/drawing/2014/main" id="{8A8F727A-BD74-4160-BF6D-97F4FAD792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</xdr:row>
      <xdr:rowOff>0</xdr:rowOff>
    </xdr:from>
    <xdr:to>
      <xdr:col>0</xdr:col>
      <xdr:colOff>171450</xdr:colOff>
      <xdr:row>345</xdr:row>
      <xdr:rowOff>133350</xdr:rowOff>
    </xdr:to>
    <xdr:pic>
      <xdr:nvPicPr>
        <xdr:cNvPr id="248" name="Picture@5C\QEm aberto@" descr="@5C\QEm aberto@">
          <a:extLst>
            <a:ext uri="{FF2B5EF4-FFF2-40B4-BE49-F238E27FC236}">
              <a16:creationId xmlns:a16="http://schemas.microsoft.com/office/drawing/2014/main" id="{F9170A79-DE33-464C-88DA-7E9EED3CBF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</xdr:row>
      <xdr:rowOff>0</xdr:rowOff>
    </xdr:from>
    <xdr:to>
      <xdr:col>0</xdr:col>
      <xdr:colOff>171450</xdr:colOff>
      <xdr:row>346</xdr:row>
      <xdr:rowOff>133350</xdr:rowOff>
    </xdr:to>
    <xdr:pic>
      <xdr:nvPicPr>
        <xdr:cNvPr id="249" name="Picture@5C\QEm aberto@" descr="@5C\QEm aberto@">
          <a:extLst>
            <a:ext uri="{FF2B5EF4-FFF2-40B4-BE49-F238E27FC236}">
              <a16:creationId xmlns:a16="http://schemas.microsoft.com/office/drawing/2014/main" id="{EB9449B9-C8AA-491E-9984-6ED52F1A21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</xdr:row>
      <xdr:rowOff>0</xdr:rowOff>
    </xdr:from>
    <xdr:to>
      <xdr:col>0</xdr:col>
      <xdr:colOff>171450</xdr:colOff>
      <xdr:row>349</xdr:row>
      <xdr:rowOff>133350</xdr:rowOff>
    </xdr:to>
    <xdr:pic>
      <xdr:nvPicPr>
        <xdr:cNvPr id="250" name="Picture@5C\QEm aberto@" descr="@5C\QEm aberto@">
          <a:extLst>
            <a:ext uri="{FF2B5EF4-FFF2-40B4-BE49-F238E27FC236}">
              <a16:creationId xmlns:a16="http://schemas.microsoft.com/office/drawing/2014/main" id="{D3367D59-AF7A-49F8-84A8-032EFC7115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</xdr:row>
      <xdr:rowOff>0</xdr:rowOff>
    </xdr:from>
    <xdr:to>
      <xdr:col>0</xdr:col>
      <xdr:colOff>171450</xdr:colOff>
      <xdr:row>350</xdr:row>
      <xdr:rowOff>133350</xdr:rowOff>
    </xdr:to>
    <xdr:pic>
      <xdr:nvPicPr>
        <xdr:cNvPr id="251" name="Picture@5C\QEm aberto@" descr="@5C\QEm aberto@">
          <a:extLst>
            <a:ext uri="{FF2B5EF4-FFF2-40B4-BE49-F238E27FC236}">
              <a16:creationId xmlns:a16="http://schemas.microsoft.com/office/drawing/2014/main" id="{BD8C1F70-9AB0-4034-B7C9-E7F1A43653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</xdr:row>
      <xdr:rowOff>0</xdr:rowOff>
    </xdr:from>
    <xdr:to>
      <xdr:col>0</xdr:col>
      <xdr:colOff>171450</xdr:colOff>
      <xdr:row>351</xdr:row>
      <xdr:rowOff>133350</xdr:rowOff>
    </xdr:to>
    <xdr:pic>
      <xdr:nvPicPr>
        <xdr:cNvPr id="252" name="Picture@5C\QEm aberto@" descr="@5C\QEm aberto@">
          <a:extLst>
            <a:ext uri="{FF2B5EF4-FFF2-40B4-BE49-F238E27FC236}">
              <a16:creationId xmlns:a16="http://schemas.microsoft.com/office/drawing/2014/main" id="{FC90C195-A078-426F-A35B-AA2E07A2D4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</xdr:row>
      <xdr:rowOff>0</xdr:rowOff>
    </xdr:from>
    <xdr:to>
      <xdr:col>0</xdr:col>
      <xdr:colOff>171450</xdr:colOff>
      <xdr:row>352</xdr:row>
      <xdr:rowOff>133350</xdr:rowOff>
    </xdr:to>
    <xdr:pic>
      <xdr:nvPicPr>
        <xdr:cNvPr id="253" name="Picture@5C\QEm aberto@" descr="@5C\QEm aberto@">
          <a:extLst>
            <a:ext uri="{FF2B5EF4-FFF2-40B4-BE49-F238E27FC236}">
              <a16:creationId xmlns:a16="http://schemas.microsoft.com/office/drawing/2014/main" id="{FD4708AA-C2C5-402C-A7BD-3E1BCFEA31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</xdr:row>
      <xdr:rowOff>0</xdr:rowOff>
    </xdr:from>
    <xdr:to>
      <xdr:col>0</xdr:col>
      <xdr:colOff>171450</xdr:colOff>
      <xdr:row>353</xdr:row>
      <xdr:rowOff>133350</xdr:rowOff>
    </xdr:to>
    <xdr:pic>
      <xdr:nvPicPr>
        <xdr:cNvPr id="254" name="Picture@5C\QEm aberto@" descr="@5C\QEm aberto@">
          <a:extLst>
            <a:ext uri="{FF2B5EF4-FFF2-40B4-BE49-F238E27FC236}">
              <a16:creationId xmlns:a16="http://schemas.microsoft.com/office/drawing/2014/main" id="{CA15A929-B7ED-42E4-8863-20E6D1AB1B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</xdr:row>
      <xdr:rowOff>0</xdr:rowOff>
    </xdr:from>
    <xdr:to>
      <xdr:col>0</xdr:col>
      <xdr:colOff>171450</xdr:colOff>
      <xdr:row>354</xdr:row>
      <xdr:rowOff>133350</xdr:rowOff>
    </xdr:to>
    <xdr:pic>
      <xdr:nvPicPr>
        <xdr:cNvPr id="255" name="Picture@5C\QEm aberto@" descr="@5C\QEm aberto@">
          <a:extLst>
            <a:ext uri="{FF2B5EF4-FFF2-40B4-BE49-F238E27FC236}">
              <a16:creationId xmlns:a16="http://schemas.microsoft.com/office/drawing/2014/main" id="{30EA8AA5-CF33-4C50-A2DE-A92349FB6C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</xdr:row>
      <xdr:rowOff>0</xdr:rowOff>
    </xdr:from>
    <xdr:to>
      <xdr:col>0</xdr:col>
      <xdr:colOff>171450</xdr:colOff>
      <xdr:row>355</xdr:row>
      <xdr:rowOff>133350</xdr:rowOff>
    </xdr:to>
    <xdr:pic>
      <xdr:nvPicPr>
        <xdr:cNvPr id="256" name="Picture@5C\QEm aberto@" descr="@5C\QEm aberto@">
          <a:extLst>
            <a:ext uri="{FF2B5EF4-FFF2-40B4-BE49-F238E27FC236}">
              <a16:creationId xmlns:a16="http://schemas.microsoft.com/office/drawing/2014/main" id="{7BF2D1C1-C6A1-4498-98D9-C85BC85426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</xdr:row>
      <xdr:rowOff>0</xdr:rowOff>
    </xdr:from>
    <xdr:to>
      <xdr:col>0</xdr:col>
      <xdr:colOff>171450</xdr:colOff>
      <xdr:row>358</xdr:row>
      <xdr:rowOff>133350</xdr:rowOff>
    </xdr:to>
    <xdr:pic>
      <xdr:nvPicPr>
        <xdr:cNvPr id="257" name="Picture@5C\QEm aberto@" descr="@5C\QEm aberto@">
          <a:extLst>
            <a:ext uri="{FF2B5EF4-FFF2-40B4-BE49-F238E27FC236}">
              <a16:creationId xmlns:a16="http://schemas.microsoft.com/office/drawing/2014/main" id="{6F36C1A0-4DD6-46EB-9321-DC2C9C80C0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</xdr:row>
      <xdr:rowOff>0</xdr:rowOff>
    </xdr:from>
    <xdr:to>
      <xdr:col>0</xdr:col>
      <xdr:colOff>171450</xdr:colOff>
      <xdr:row>359</xdr:row>
      <xdr:rowOff>133350</xdr:rowOff>
    </xdr:to>
    <xdr:pic>
      <xdr:nvPicPr>
        <xdr:cNvPr id="258" name="Picture@5C\QEm aberto@" descr="@5C\QEm aberto@">
          <a:extLst>
            <a:ext uri="{FF2B5EF4-FFF2-40B4-BE49-F238E27FC236}">
              <a16:creationId xmlns:a16="http://schemas.microsoft.com/office/drawing/2014/main" id="{A7FBD2F4-31F5-46BC-AF9D-F8235916A9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</xdr:row>
      <xdr:rowOff>0</xdr:rowOff>
    </xdr:from>
    <xdr:to>
      <xdr:col>0</xdr:col>
      <xdr:colOff>171450</xdr:colOff>
      <xdr:row>357</xdr:row>
      <xdr:rowOff>133350</xdr:rowOff>
    </xdr:to>
    <xdr:pic>
      <xdr:nvPicPr>
        <xdr:cNvPr id="259" name="Picture@5C\QEm aberto@" descr="@5C\QEm aberto@">
          <a:extLst>
            <a:ext uri="{FF2B5EF4-FFF2-40B4-BE49-F238E27FC236}">
              <a16:creationId xmlns:a16="http://schemas.microsoft.com/office/drawing/2014/main" id="{AEADB02C-DC02-4C4B-9CE1-98A931F02D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</xdr:row>
      <xdr:rowOff>0</xdr:rowOff>
    </xdr:from>
    <xdr:to>
      <xdr:col>0</xdr:col>
      <xdr:colOff>171450</xdr:colOff>
      <xdr:row>360</xdr:row>
      <xdr:rowOff>133350</xdr:rowOff>
    </xdr:to>
    <xdr:pic>
      <xdr:nvPicPr>
        <xdr:cNvPr id="260" name="Picture@5C\QEm aberto@" descr="@5C\QEm aberto@">
          <a:extLst>
            <a:ext uri="{FF2B5EF4-FFF2-40B4-BE49-F238E27FC236}">
              <a16:creationId xmlns:a16="http://schemas.microsoft.com/office/drawing/2014/main" id="{B18EAE3C-3BEE-4B1F-A6D7-7754481831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</xdr:row>
      <xdr:rowOff>0</xdr:rowOff>
    </xdr:from>
    <xdr:to>
      <xdr:col>0</xdr:col>
      <xdr:colOff>171450</xdr:colOff>
      <xdr:row>361</xdr:row>
      <xdr:rowOff>133350</xdr:rowOff>
    </xdr:to>
    <xdr:pic>
      <xdr:nvPicPr>
        <xdr:cNvPr id="261" name="Picture@5C\QEm aberto@" descr="@5C\QEm aberto@">
          <a:extLst>
            <a:ext uri="{FF2B5EF4-FFF2-40B4-BE49-F238E27FC236}">
              <a16:creationId xmlns:a16="http://schemas.microsoft.com/office/drawing/2014/main" id="{F9CFEC25-DF49-4AB3-AAAC-D11D914346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</xdr:row>
      <xdr:rowOff>0</xdr:rowOff>
    </xdr:from>
    <xdr:to>
      <xdr:col>0</xdr:col>
      <xdr:colOff>171450</xdr:colOff>
      <xdr:row>362</xdr:row>
      <xdr:rowOff>133350</xdr:rowOff>
    </xdr:to>
    <xdr:pic>
      <xdr:nvPicPr>
        <xdr:cNvPr id="262" name="Picture@5C\QEm aberto@" descr="@5C\QEm aberto@">
          <a:extLst>
            <a:ext uri="{FF2B5EF4-FFF2-40B4-BE49-F238E27FC236}">
              <a16:creationId xmlns:a16="http://schemas.microsoft.com/office/drawing/2014/main" id="{E8E831EC-B727-4DFC-872C-CC7F3836E6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</xdr:row>
      <xdr:rowOff>0</xdr:rowOff>
    </xdr:from>
    <xdr:to>
      <xdr:col>0</xdr:col>
      <xdr:colOff>171450</xdr:colOff>
      <xdr:row>364</xdr:row>
      <xdr:rowOff>133350</xdr:rowOff>
    </xdr:to>
    <xdr:pic>
      <xdr:nvPicPr>
        <xdr:cNvPr id="263" name="Picture@5C\QEm aberto@" descr="@5C\QEm aberto@">
          <a:extLst>
            <a:ext uri="{FF2B5EF4-FFF2-40B4-BE49-F238E27FC236}">
              <a16:creationId xmlns:a16="http://schemas.microsoft.com/office/drawing/2014/main" id="{355ACA22-9683-4131-9A57-AF80AE6EAD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</xdr:row>
      <xdr:rowOff>0</xdr:rowOff>
    </xdr:from>
    <xdr:to>
      <xdr:col>0</xdr:col>
      <xdr:colOff>171450</xdr:colOff>
      <xdr:row>365</xdr:row>
      <xdr:rowOff>133350</xdr:rowOff>
    </xdr:to>
    <xdr:pic>
      <xdr:nvPicPr>
        <xdr:cNvPr id="264" name="Picture@5C\QEm aberto@" descr="@5C\QEm aberto@">
          <a:extLst>
            <a:ext uri="{FF2B5EF4-FFF2-40B4-BE49-F238E27FC236}">
              <a16:creationId xmlns:a16="http://schemas.microsoft.com/office/drawing/2014/main" id="{75057263-8966-4581-800D-2A69155325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</xdr:row>
      <xdr:rowOff>0</xdr:rowOff>
    </xdr:from>
    <xdr:to>
      <xdr:col>0</xdr:col>
      <xdr:colOff>171450</xdr:colOff>
      <xdr:row>370</xdr:row>
      <xdr:rowOff>133350</xdr:rowOff>
    </xdr:to>
    <xdr:pic>
      <xdr:nvPicPr>
        <xdr:cNvPr id="265" name="Picture@5C\QEm aberto@" descr="@5C\QEm aberto@">
          <a:extLst>
            <a:ext uri="{FF2B5EF4-FFF2-40B4-BE49-F238E27FC236}">
              <a16:creationId xmlns:a16="http://schemas.microsoft.com/office/drawing/2014/main" id="{9A2A3FF7-B7D3-41AD-B863-5B6888E144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</xdr:row>
      <xdr:rowOff>0</xdr:rowOff>
    </xdr:from>
    <xdr:to>
      <xdr:col>0</xdr:col>
      <xdr:colOff>171450</xdr:colOff>
      <xdr:row>371</xdr:row>
      <xdr:rowOff>133350</xdr:rowOff>
    </xdr:to>
    <xdr:pic>
      <xdr:nvPicPr>
        <xdr:cNvPr id="266" name="Picture@5C\QEm aberto@" descr="@5C\QEm aberto@">
          <a:extLst>
            <a:ext uri="{FF2B5EF4-FFF2-40B4-BE49-F238E27FC236}">
              <a16:creationId xmlns:a16="http://schemas.microsoft.com/office/drawing/2014/main" id="{BEE36A37-2154-4532-AC2C-80C9DD29C2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</xdr:row>
      <xdr:rowOff>0</xdr:rowOff>
    </xdr:from>
    <xdr:to>
      <xdr:col>0</xdr:col>
      <xdr:colOff>171450</xdr:colOff>
      <xdr:row>372</xdr:row>
      <xdr:rowOff>133350</xdr:rowOff>
    </xdr:to>
    <xdr:pic>
      <xdr:nvPicPr>
        <xdr:cNvPr id="267" name="Picture@5C\QEm aberto@" descr="@5C\QEm aberto@">
          <a:extLst>
            <a:ext uri="{FF2B5EF4-FFF2-40B4-BE49-F238E27FC236}">
              <a16:creationId xmlns:a16="http://schemas.microsoft.com/office/drawing/2014/main" id="{00E02723-8650-411A-828C-E5298248D3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</xdr:row>
      <xdr:rowOff>0</xdr:rowOff>
    </xdr:from>
    <xdr:to>
      <xdr:col>0</xdr:col>
      <xdr:colOff>171450</xdr:colOff>
      <xdr:row>373</xdr:row>
      <xdr:rowOff>133350</xdr:rowOff>
    </xdr:to>
    <xdr:pic>
      <xdr:nvPicPr>
        <xdr:cNvPr id="268" name="Picture@5C\QEm aberto@" descr="@5C\QEm aberto@">
          <a:extLst>
            <a:ext uri="{FF2B5EF4-FFF2-40B4-BE49-F238E27FC236}">
              <a16:creationId xmlns:a16="http://schemas.microsoft.com/office/drawing/2014/main" id="{E3343C4D-EE12-45DB-8749-0B2D4E0562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</xdr:row>
      <xdr:rowOff>0</xdr:rowOff>
    </xdr:from>
    <xdr:to>
      <xdr:col>0</xdr:col>
      <xdr:colOff>171450</xdr:colOff>
      <xdr:row>374</xdr:row>
      <xdr:rowOff>133350</xdr:rowOff>
    </xdr:to>
    <xdr:pic>
      <xdr:nvPicPr>
        <xdr:cNvPr id="269" name="Picture@5C\QEm aberto@" descr="@5C\QEm aberto@">
          <a:extLst>
            <a:ext uri="{FF2B5EF4-FFF2-40B4-BE49-F238E27FC236}">
              <a16:creationId xmlns:a16="http://schemas.microsoft.com/office/drawing/2014/main" id="{22C8AAE6-26F7-4517-91A7-707C6B02F2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</xdr:row>
      <xdr:rowOff>0</xdr:rowOff>
    </xdr:from>
    <xdr:to>
      <xdr:col>0</xdr:col>
      <xdr:colOff>171450</xdr:colOff>
      <xdr:row>378</xdr:row>
      <xdr:rowOff>133350</xdr:rowOff>
    </xdr:to>
    <xdr:pic>
      <xdr:nvPicPr>
        <xdr:cNvPr id="270" name="Picture@5C\QEm aberto@" descr="@5C\QEm aberto@">
          <a:extLst>
            <a:ext uri="{FF2B5EF4-FFF2-40B4-BE49-F238E27FC236}">
              <a16:creationId xmlns:a16="http://schemas.microsoft.com/office/drawing/2014/main" id="{7F28DB2D-4BD4-43A2-99D9-4A25BAE1CB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</xdr:row>
      <xdr:rowOff>0</xdr:rowOff>
    </xdr:from>
    <xdr:to>
      <xdr:col>0</xdr:col>
      <xdr:colOff>171450</xdr:colOff>
      <xdr:row>377</xdr:row>
      <xdr:rowOff>133350</xdr:rowOff>
    </xdr:to>
    <xdr:pic>
      <xdr:nvPicPr>
        <xdr:cNvPr id="271" name="Picture@5C\QEm aberto@" descr="@5C\QEm aberto@">
          <a:extLst>
            <a:ext uri="{FF2B5EF4-FFF2-40B4-BE49-F238E27FC236}">
              <a16:creationId xmlns:a16="http://schemas.microsoft.com/office/drawing/2014/main" id="{B0F4F9BF-F52D-4BB3-8A7E-055A7901DF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</xdr:row>
      <xdr:rowOff>0</xdr:rowOff>
    </xdr:from>
    <xdr:to>
      <xdr:col>0</xdr:col>
      <xdr:colOff>171450</xdr:colOff>
      <xdr:row>379</xdr:row>
      <xdr:rowOff>133350</xdr:rowOff>
    </xdr:to>
    <xdr:pic>
      <xdr:nvPicPr>
        <xdr:cNvPr id="272" name="Picture@5C\QEm aberto@" descr="@5C\QEm aberto@">
          <a:extLst>
            <a:ext uri="{FF2B5EF4-FFF2-40B4-BE49-F238E27FC236}">
              <a16:creationId xmlns:a16="http://schemas.microsoft.com/office/drawing/2014/main" id="{B93084D6-7E7E-4D72-952C-56CBB182FE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</xdr:row>
      <xdr:rowOff>0</xdr:rowOff>
    </xdr:from>
    <xdr:to>
      <xdr:col>0</xdr:col>
      <xdr:colOff>171450</xdr:colOff>
      <xdr:row>380</xdr:row>
      <xdr:rowOff>133350</xdr:rowOff>
    </xdr:to>
    <xdr:pic>
      <xdr:nvPicPr>
        <xdr:cNvPr id="273" name="Picture@5C\QEm aberto@" descr="@5C\QEm aberto@">
          <a:extLst>
            <a:ext uri="{FF2B5EF4-FFF2-40B4-BE49-F238E27FC236}">
              <a16:creationId xmlns:a16="http://schemas.microsoft.com/office/drawing/2014/main" id="{FA61C42C-40B3-4237-BB68-25107FBAA4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</xdr:row>
      <xdr:rowOff>0</xdr:rowOff>
    </xdr:from>
    <xdr:to>
      <xdr:col>0</xdr:col>
      <xdr:colOff>171450</xdr:colOff>
      <xdr:row>381</xdr:row>
      <xdr:rowOff>133350</xdr:rowOff>
    </xdr:to>
    <xdr:pic>
      <xdr:nvPicPr>
        <xdr:cNvPr id="274" name="Picture@5C\QEm aberto@" descr="@5C\QEm aberto@">
          <a:extLst>
            <a:ext uri="{FF2B5EF4-FFF2-40B4-BE49-F238E27FC236}">
              <a16:creationId xmlns:a16="http://schemas.microsoft.com/office/drawing/2014/main" id="{79057E26-04C5-4D4A-90DF-3687F8298A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</xdr:row>
      <xdr:rowOff>0</xdr:rowOff>
    </xdr:from>
    <xdr:to>
      <xdr:col>0</xdr:col>
      <xdr:colOff>171450</xdr:colOff>
      <xdr:row>384</xdr:row>
      <xdr:rowOff>133350</xdr:rowOff>
    </xdr:to>
    <xdr:pic>
      <xdr:nvPicPr>
        <xdr:cNvPr id="275" name="Picture@5C\QEm aberto@" descr="@5C\QEm aberto@">
          <a:extLst>
            <a:ext uri="{FF2B5EF4-FFF2-40B4-BE49-F238E27FC236}">
              <a16:creationId xmlns:a16="http://schemas.microsoft.com/office/drawing/2014/main" id="{79781B1F-7817-4B5D-85C3-46219FC3E8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</xdr:row>
      <xdr:rowOff>0</xdr:rowOff>
    </xdr:from>
    <xdr:to>
      <xdr:col>0</xdr:col>
      <xdr:colOff>171450</xdr:colOff>
      <xdr:row>385</xdr:row>
      <xdr:rowOff>133350</xdr:rowOff>
    </xdr:to>
    <xdr:pic>
      <xdr:nvPicPr>
        <xdr:cNvPr id="276" name="Picture@5C\QEm aberto@" descr="@5C\QEm aberto@">
          <a:extLst>
            <a:ext uri="{FF2B5EF4-FFF2-40B4-BE49-F238E27FC236}">
              <a16:creationId xmlns:a16="http://schemas.microsoft.com/office/drawing/2014/main" id="{6CC99AEC-9F34-4A2C-A095-1AEE876431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</xdr:row>
      <xdr:rowOff>0</xdr:rowOff>
    </xdr:from>
    <xdr:to>
      <xdr:col>0</xdr:col>
      <xdr:colOff>171450</xdr:colOff>
      <xdr:row>387</xdr:row>
      <xdr:rowOff>133350</xdr:rowOff>
    </xdr:to>
    <xdr:pic>
      <xdr:nvPicPr>
        <xdr:cNvPr id="277" name="Picture@5C\QEm aberto@" descr="@5C\QEm aberto@">
          <a:extLst>
            <a:ext uri="{FF2B5EF4-FFF2-40B4-BE49-F238E27FC236}">
              <a16:creationId xmlns:a16="http://schemas.microsoft.com/office/drawing/2014/main" id="{86CA080F-B3E6-407B-B40A-0C60236E64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</xdr:row>
      <xdr:rowOff>0</xdr:rowOff>
    </xdr:from>
    <xdr:to>
      <xdr:col>0</xdr:col>
      <xdr:colOff>171450</xdr:colOff>
      <xdr:row>388</xdr:row>
      <xdr:rowOff>133350</xdr:rowOff>
    </xdr:to>
    <xdr:pic>
      <xdr:nvPicPr>
        <xdr:cNvPr id="278" name="Picture@5C\QEm aberto@" descr="@5C\QEm aberto@">
          <a:extLst>
            <a:ext uri="{FF2B5EF4-FFF2-40B4-BE49-F238E27FC236}">
              <a16:creationId xmlns:a16="http://schemas.microsoft.com/office/drawing/2014/main" id="{E26B6C4B-7B31-4AF8-AB61-F39D246631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</xdr:row>
      <xdr:rowOff>0</xdr:rowOff>
    </xdr:from>
    <xdr:to>
      <xdr:col>0</xdr:col>
      <xdr:colOff>171450</xdr:colOff>
      <xdr:row>389</xdr:row>
      <xdr:rowOff>133350</xdr:rowOff>
    </xdr:to>
    <xdr:pic>
      <xdr:nvPicPr>
        <xdr:cNvPr id="279" name="Picture@5C\QEm aberto@" descr="@5C\QEm aberto@">
          <a:extLst>
            <a:ext uri="{FF2B5EF4-FFF2-40B4-BE49-F238E27FC236}">
              <a16:creationId xmlns:a16="http://schemas.microsoft.com/office/drawing/2014/main" id="{B466FA5B-4937-487E-AA14-876A23E12E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</xdr:row>
      <xdr:rowOff>0</xdr:rowOff>
    </xdr:from>
    <xdr:to>
      <xdr:col>0</xdr:col>
      <xdr:colOff>171450</xdr:colOff>
      <xdr:row>390</xdr:row>
      <xdr:rowOff>133350</xdr:rowOff>
    </xdr:to>
    <xdr:pic>
      <xdr:nvPicPr>
        <xdr:cNvPr id="280" name="Picture@5C\QEm aberto@" descr="@5C\QEm aberto@">
          <a:extLst>
            <a:ext uri="{FF2B5EF4-FFF2-40B4-BE49-F238E27FC236}">
              <a16:creationId xmlns:a16="http://schemas.microsoft.com/office/drawing/2014/main" id="{1DD105BA-A4DF-4452-A4EC-D8BC745D18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</xdr:row>
      <xdr:rowOff>0</xdr:rowOff>
    </xdr:from>
    <xdr:to>
      <xdr:col>0</xdr:col>
      <xdr:colOff>171450</xdr:colOff>
      <xdr:row>391</xdr:row>
      <xdr:rowOff>133350</xdr:rowOff>
    </xdr:to>
    <xdr:pic>
      <xdr:nvPicPr>
        <xdr:cNvPr id="281" name="Picture@5C\QEm aberto@" descr="@5C\QEm aberto@">
          <a:extLst>
            <a:ext uri="{FF2B5EF4-FFF2-40B4-BE49-F238E27FC236}">
              <a16:creationId xmlns:a16="http://schemas.microsoft.com/office/drawing/2014/main" id="{9F4D8323-72A7-4F3D-8539-4977D23CFF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</xdr:row>
      <xdr:rowOff>0</xdr:rowOff>
    </xdr:from>
    <xdr:to>
      <xdr:col>0</xdr:col>
      <xdr:colOff>171450</xdr:colOff>
      <xdr:row>392</xdr:row>
      <xdr:rowOff>133350</xdr:rowOff>
    </xdr:to>
    <xdr:pic>
      <xdr:nvPicPr>
        <xdr:cNvPr id="282" name="Picture@5C\QEm aberto@" descr="@5C\QEm aberto@">
          <a:extLst>
            <a:ext uri="{FF2B5EF4-FFF2-40B4-BE49-F238E27FC236}">
              <a16:creationId xmlns:a16="http://schemas.microsoft.com/office/drawing/2014/main" id="{710B9BE3-360B-47CD-9761-440E569CB8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</xdr:row>
      <xdr:rowOff>0</xdr:rowOff>
    </xdr:from>
    <xdr:to>
      <xdr:col>0</xdr:col>
      <xdr:colOff>171450</xdr:colOff>
      <xdr:row>393</xdr:row>
      <xdr:rowOff>133350</xdr:rowOff>
    </xdr:to>
    <xdr:pic>
      <xdr:nvPicPr>
        <xdr:cNvPr id="283" name="Picture@5C\QEm aberto@" descr="@5C\QEm aberto@">
          <a:extLst>
            <a:ext uri="{FF2B5EF4-FFF2-40B4-BE49-F238E27FC236}">
              <a16:creationId xmlns:a16="http://schemas.microsoft.com/office/drawing/2014/main" id="{E316DFFC-996A-4B08-874E-4C65BF7939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</xdr:row>
      <xdr:rowOff>0</xdr:rowOff>
    </xdr:from>
    <xdr:to>
      <xdr:col>0</xdr:col>
      <xdr:colOff>171450</xdr:colOff>
      <xdr:row>394</xdr:row>
      <xdr:rowOff>133350</xdr:rowOff>
    </xdr:to>
    <xdr:pic>
      <xdr:nvPicPr>
        <xdr:cNvPr id="284" name="Picture@5C\QEm aberto@" descr="@5C\QEm aberto@">
          <a:extLst>
            <a:ext uri="{FF2B5EF4-FFF2-40B4-BE49-F238E27FC236}">
              <a16:creationId xmlns:a16="http://schemas.microsoft.com/office/drawing/2014/main" id="{29F512B1-1A52-4057-94FB-BD48E1317E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</xdr:row>
      <xdr:rowOff>0</xdr:rowOff>
    </xdr:from>
    <xdr:to>
      <xdr:col>0</xdr:col>
      <xdr:colOff>171450</xdr:colOff>
      <xdr:row>395</xdr:row>
      <xdr:rowOff>133350</xdr:rowOff>
    </xdr:to>
    <xdr:pic>
      <xdr:nvPicPr>
        <xdr:cNvPr id="285" name="Picture@5C\QEm aberto@" descr="@5C\QEm aberto@">
          <a:extLst>
            <a:ext uri="{FF2B5EF4-FFF2-40B4-BE49-F238E27FC236}">
              <a16:creationId xmlns:a16="http://schemas.microsoft.com/office/drawing/2014/main" id="{B84C65F6-A6E3-4CFE-9CC0-D706595C79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</xdr:row>
      <xdr:rowOff>0</xdr:rowOff>
    </xdr:from>
    <xdr:to>
      <xdr:col>0</xdr:col>
      <xdr:colOff>171450</xdr:colOff>
      <xdr:row>396</xdr:row>
      <xdr:rowOff>133350</xdr:rowOff>
    </xdr:to>
    <xdr:pic>
      <xdr:nvPicPr>
        <xdr:cNvPr id="286" name="Picture@5C\QEm aberto@" descr="@5C\QEm aberto@">
          <a:extLst>
            <a:ext uri="{FF2B5EF4-FFF2-40B4-BE49-F238E27FC236}">
              <a16:creationId xmlns:a16="http://schemas.microsoft.com/office/drawing/2014/main" id="{32382A51-0910-4E64-86DC-3292C78165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</xdr:row>
      <xdr:rowOff>0</xdr:rowOff>
    </xdr:from>
    <xdr:to>
      <xdr:col>0</xdr:col>
      <xdr:colOff>171450</xdr:colOff>
      <xdr:row>397</xdr:row>
      <xdr:rowOff>133350</xdr:rowOff>
    </xdr:to>
    <xdr:pic>
      <xdr:nvPicPr>
        <xdr:cNvPr id="287" name="Picture@5C\QEm aberto@" descr="@5C\QEm aberto@">
          <a:extLst>
            <a:ext uri="{FF2B5EF4-FFF2-40B4-BE49-F238E27FC236}">
              <a16:creationId xmlns:a16="http://schemas.microsoft.com/office/drawing/2014/main" id="{89EC08C5-DDC3-47C3-A85B-EA1334C1BC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</xdr:row>
      <xdr:rowOff>0</xdr:rowOff>
    </xdr:from>
    <xdr:to>
      <xdr:col>0</xdr:col>
      <xdr:colOff>171450</xdr:colOff>
      <xdr:row>398</xdr:row>
      <xdr:rowOff>133350</xdr:rowOff>
    </xdr:to>
    <xdr:pic>
      <xdr:nvPicPr>
        <xdr:cNvPr id="288" name="Picture@5C\QEm aberto@" descr="@5C\QEm aberto@">
          <a:extLst>
            <a:ext uri="{FF2B5EF4-FFF2-40B4-BE49-F238E27FC236}">
              <a16:creationId xmlns:a16="http://schemas.microsoft.com/office/drawing/2014/main" id="{86932F74-F7DD-4B29-81F6-F3A3137B6D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</xdr:row>
      <xdr:rowOff>0</xdr:rowOff>
    </xdr:from>
    <xdr:to>
      <xdr:col>0</xdr:col>
      <xdr:colOff>171450</xdr:colOff>
      <xdr:row>399</xdr:row>
      <xdr:rowOff>133350</xdr:rowOff>
    </xdr:to>
    <xdr:pic>
      <xdr:nvPicPr>
        <xdr:cNvPr id="289" name="Picture@5C\QEm aberto@" descr="@5C\QEm aberto@">
          <a:extLst>
            <a:ext uri="{FF2B5EF4-FFF2-40B4-BE49-F238E27FC236}">
              <a16:creationId xmlns:a16="http://schemas.microsoft.com/office/drawing/2014/main" id="{E765CFA8-8625-4120-B56A-9A77577EF5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</xdr:row>
      <xdr:rowOff>0</xdr:rowOff>
    </xdr:from>
    <xdr:to>
      <xdr:col>0</xdr:col>
      <xdr:colOff>171450</xdr:colOff>
      <xdr:row>400</xdr:row>
      <xdr:rowOff>133350</xdr:rowOff>
    </xdr:to>
    <xdr:pic>
      <xdr:nvPicPr>
        <xdr:cNvPr id="290" name="Picture@5C\QEm aberto@" descr="@5C\QEm aberto@">
          <a:extLst>
            <a:ext uri="{FF2B5EF4-FFF2-40B4-BE49-F238E27FC236}">
              <a16:creationId xmlns:a16="http://schemas.microsoft.com/office/drawing/2014/main" id="{1461D3CC-1CBE-4E4B-9A85-D3A3735B60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</xdr:row>
      <xdr:rowOff>0</xdr:rowOff>
    </xdr:from>
    <xdr:to>
      <xdr:col>0</xdr:col>
      <xdr:colOff>171450</xdr:colOff>
      <xdr:row>339</xdr:row>
      <xdr:rowOff>133350</xdr:rowOff>
    </xdr:to>
    <xdr:pic>
      <xdr:nvPicPr>
        <xdr:cNvPr id="291" name="Picture@5C\QEm aberto@" descr="@5C\QEm aberto@">
          <a:extLst>
            <a:ext uri="{FF2B5EF4-FFF2-40B4-BE49-F238E27FC236}">
              <a16:creationId xmlns:a16="http://schemas.microsoft.com/office/drawing/2014/main" id="{36196877-964D-43DE-8FE7-E329722F7D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</xdr:row>
      <xdr:rowOff>0</xdr:rowOff>
    </xdr:from>
    <xdr:to>
      <xdr:col>0</xdr:col>
      <xdr:colOff>171450</xdr:colOff>
      <xdr:row>402</xdr:row>
      <xdr:rowOff>133350</xdr:rowOff>
    </xdr:to>
    <xdr:pic>
      <xdr:nvPicPr>
        <xdr:cNvPr id="292" name="Picture@5C\QEm aberto@" descr="@5C\QEm aberto@">
          <a:extLst>
            <a:ext uri="{FF2B5EF4-FFF2-40B4-BE49-F238E27FC236}">
              <a16:creationId xmlns:a16="http://schemas.microsoft.com/office/drawing/2014/main" id="{A50058BE-942B-4F73-B72D-C7F17168FD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</xdr:row>
      <xdr:rowOff>0</xdr:rowOff>
    </xdr:from>
    <xdr:to>
      <xdr:col>0</xdr:col>
      <xdr:colOff>171450</xdr:colOff>
      <xdr:row>347</xdr:row>
      <xdr:rowOff>133350</xdr:rowOff>
    </xdr:to>
    <xdr:pic>
      <xdr:nvPicPr>
        <xdr:cNvPr id="293" name="Picture@5C\QEm aberto@" descr="@5C\QEm aberto@">
          <a:extLst>
            <a:ext uri="{FF2B5EF4-FFF2-40B4-BE49-F238E27FC236}">
              <a16:creationId xmlns:a16="http://schemas.microsoft.com/office/drawing/2014/main" id="{9AFE8CCF-BFA3-45CC-A97E-1218E7CD22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</xdr:row>
      <xdr:rowOff>0</xdr:rowOff>
    </xdr:from>
    <xdr:to>
      <xdr:col>0</xdr:col>
      <xdr:colOff>171450</xdr:colOff>
      <xdr:row>348</xdr:row>
      <xdr:rowOff>133350</xdr:rowOff>
    </xdr:to>
    <xdr:pic>
      <xdr:nvPicPr>
        <xdr:cNvPr id="294" name="Picture@5C\QEm aberto@" descr="@5C\QEm aberto@">
          <a:extLst>
            <a:ext uri="{FF2B5EF4-FFF2-40B4-BE49-F238E27FC236}">
              <a16:creationId xmlns:a16="http://schemas.microsoft.com/office/drawing/2014/main" id="{B8552520-823D-4BCB-92C3-0213CE4917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58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</xdr:row>
      <xdr:rowOff>0</xdr:rowOff>
    </xdr:from>
    <xdr:to>
      <xdr:col>0</xdr:col>
      <xdr:colOff>171450</xdr:colOff>
      <xdr:row>386</xdr:row>
      <xdr:rowOff>133350</xdr:rowOff>
    </xdr:to>
    <xdr:pic>
      <xdr:nvPicPr>
        <xdr:cNvPr id="295" name="Picture@5C\QEm aberto@" descr="@5C\QEm aberto@">
          <a:extLst>
            <a:ext uri="{FF2B5EF4-FFF2-40B4-BE49-F238E27FC236}">
              <a16:creationId xmlns:a16="http://schemas.microsoft.com/office/drawing/2014/main" id="{C6AE78BC-5564-4C7F-AEF1-CB6E7BACE5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</xdr:row>
      <xdr:rowOff>0</xdr:rowOff>
    </xdr:from>
    <xdr:to>
      <xdr:col>0</xdr:col>
      <xdr:colOff>171450</xdr:colOff>
      <xdr:row>403</xdr:row>
      <xdr:rowOff>133350</xdr:rowOff>
    </xdr:to>
    <xdr:pic>
      <xdr:nvPicPr>
        <xdr:cNvPr id="296" name="Picture@5C\QEm aberto@" descr="@5C\QEm aberto@">
          <a:extLst>
            <a:ext uri="{FF2B5EF4-FFF2-40B4-BE49-F238E27FC236}">
              <a16:creationId xmlns:a16="http://schemas.microsoft.com/office/drawing/2014/main" id="{8F37EC08-CB24-4E66-9809-6C65040691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</xdr:row>
      <xdr:rowOff>0</xdr:rowOff>
    </xdr:from>
    <xdr:to>
      <xdr:col>0</xdr:col>
      <xdr:colOff>171450</xdr:colOff>
      <xdr:row>404</xdr:row>
      <xdr:rowOff>133350</xdr:rowOff>
    </xdr:to>
    <xdr:pic>
      <xdr:nvPicPr>
        <xdr:cNvPr id="297" name="Picture@5C\QEm aberto@" descr="@5C\QEm aberto@">
          <a:extLst>
            <a:ext uri="{FF2B5EF4-FFF2-40B4-BE49-F238E27FC236}">
              <a16:creationId xmlns:a16="http://schemas.microsoft.com/office/drawing/2014/main" id="{95613E38-CC9D-49F3-8AC2-67456436C0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</xdr:row>
      <xdr:rowOff>0</xdr:rowOff>
    </xdr:from>
    <xdr:to>
      <xdr:col>0</xdr:col>
      <xdr:colOff>171450</xdr:colOff>
      <xdr:row>405</xdr:row>
      <xdr:rowOff>133350</xdr:rowOff>
    </xdr:to>
    <xdr:pic>
      <xdr:nvPicPr>
        <xdr:cNvPr id="298" name="Picture@5C\QEm aberto@" descr="@5C\QEm aberto@">
          <a:extLst>
            <a:ext uri="{FF2B5EF4-FFF2-40B4-BE49-F238E27FC236}">
              <a16:creationId xmlns:a16="http://schemas.microsoft.com/office/drawing/2014/main" id="{86758BBB-0B8E-4DA9-B7E9-32CCF08972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</xdr:row>
      <xdr:rowOff>0</xdr:rowOff>
    </xdr:from>
    <xdr:to>
      <xdr:col>0</xdr:col>
      <xdr:colOff>171450</xdr:colOff>
      <xdr:row>406</xdr:row>
      <xdr:rowOff>133350</xdr:rowOff>
    </xdr:to>
    <xdr:pic>
      <xdr:nvPicPr>
        <xdr:cNvPr id="299" name="Picture@5C\QEm aberto@" descr="@5C\QEm aberto@">
          <a:extLst>
            <a:ext uri="{FF2B5EF4-FFF2-40B4-BE49-F238E27FC236}">
              <a16:creationId xmlns:a16="http://schemas.microsoft.com/office/drawing/2014/main" id="{FDE6E57C-E8AA-4A10-BF88-1C82B984F1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</xdr:row>
      <xdr:rowOff>0</xdr:rowOff>
    </xdr:from>
    <xdr:to>
      <xdr:col>0</xdr:col>
      <xdr:colOff>171450</xdr:colOff>
      <xdr:row>407</xdr:row>
      <xdr:rowOff>133350</xdr:rowOff>
    </xdr:to>
    <xdr:pic>
      <xdr:nvPicPr>
        <xdr:cNvPr id="300" name="Picture@5C\QEm aberto@" descr="@5C\QEm aberto@">
          <a:extLst>
            <a:ext uri="{FF2B5EF4-FFF2-40B4-BE49-F238E27FC236}">
              <a16:creationId xmlns:a16="http://schemas.microsoft.com/office/drawing/2014/main" id="{6E311908-D498-4FF9-97E5-1205E032EB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</xdr:row>
      <xdr:rowOff>0</xdr:rowOff>
    </xdr:from>
    <xdr:to>
      <xdr:col>0</xdr:col>
      <xdr:colOff>171450</xdr:colOff>
      <xdr:row>408</xdr:row>
      <xdr:rowOff>133350</xdr:rowOff>
    </xdr:to>
    <xdr:pic>
      <xdr:nvPicPr>
        <xdr:cNvPr id="301" name="Picture@5C\QEm aberto@" descr="@5C\QEm aberto@">
          <a:extLst>
            <a:ext uri="{FF2B5EF4-FFF2-40B4-BE49-F238E27FC236}">
              <a16:creationId xmlns:a16="http://schemas.microsoft.com/office/drawing/2014/main" id="{032460F7-72EE-4DC6-86F4-C49C872EB0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</xdr:row>
      <xdr:rowOff>0</xdr:rowOff>
    </xdr:from>
    <xdr:to>
      <xdr:col>0</xdr:col>
      <xdr:colOff>171450</xdr:colOff>
      <xdr:row>413</xdr:row>
      <xdr:rowOff>133350</xdr:rowOff>
    </xdr:to>
    <xdr:pic>
      <xdr:nvPicPr>
        <xdr:cNvPr id="302" name="Picture@5C\QEm aberto@" descr="@5C\QEm aberto@">
          <a:extLst>
            <a:ext uri="{FF2B5EF4-FFF2-40B4-BE49-F238E27FC236}">
              <a16:creationId xmlns:a16="http://schemas.microsoft.com/office/drawing/2014/main" id="{955D5462-3D1F-44B5-BEA3-4A424D2507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</xdr:row>
      <xdr:rowOff>0</xdr:rowOff>
    </xdr:from>
    <xdr:to>
      <xdr:col>0</xdr:col>
      <xdr:colOff>171450</xdr:colOff>
      <xdr:row>414</xdr:row>
      <xdr:rowOff>133350</xdr:rowOff>
    </xdr:to>
    <xdr:pic>
      <xdr:nvPicPr>
        <xdr:cNvPr id="303" name="Picture@5C\QEm aberto@" descr="@5C\QEm aberto@">
          <a:extLst>
            <a:ext uri="{FF2B5EF4-FFF2-40B4-BE49-F238E27FC236}">
              <a16:creationId xmlns:a16="http://schemas.microsoft.com/office/drawing/2014/main" id="{9307E84E-E8A5-4A93-AF55-DE5987AF10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</xdr:row>
      <xdr:rowOff>0</xdr:rowOff>
    </xdr:from>
    <xdr:to>
      <xdr:col>0</xdr:col>
      <xdr:colOff>171450</xdr:colOff>
      <xdr:row>415</xdr:row>
      <xdr:rowOff>133350</xdr:rowOff>
    </xdr:to>
    <xdr:pic>
      <xdr:nvPicPr>
        <xdr:cNvPr id="304" name="Picture@5C\QEm aberto@" descr="@5C\QEm aberto@">
          <a:extLst>
            <a:ext uri="{FF2B5EF4-FFF2-40B4-BE49-F238E27FC236}">
              <a16:creationId xmlns:a16="http://schemas.microsoft.com/office/drawing/2014/main" id="{1E47306B-0A4E-43B2-9FC6-C1B40F3A40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</xdr:row>
      <xdr:rowOff>0</xdr:rowOff>
    </xdr:from>
    <xdr:to>
      <xdr:col>0</xdr:col>
      <xdr:colOff>171450</xdr:colOff>
      <xdr:row>418</xdr:row>
      <xdr:rowOff>133350</xdr:rowOff>
    </xdr:to>
    <xdr:pic>
      <xdr:nvPicPr>
        <xdr:cNvPr id="305" name="Picture@5C\QEm aberto@" descr="@5C\QEm aberto@">
          <a:extLst>
            <a:ext uri="{FF2B5EF4-FFF2-40B4-BE49-F238E27FC236}">
              <a16:creationId xmlns:a16="http://schemas.microsoft.com/office/drawing/2014/main" id="{356DE00F-FE6C-4697-951D-14BEFFAB4F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</xdr:row>
      <xdr:rowOff>0</xdr:rowOff>
    </xdr:from>
    <xdr:to>
      <xdr:col>0</xdr:col>
      <xdr:colOff>171450</xdr:colOff>
      <xdr:row>419</xdr:row>
      <xdr:rowOff>133350</xdr:rowOff>
    </xdr:to>
    <xdr:pic>
      <xdr:nvPicPr>
        <xdr:cNvPr id="306" name="Picture@5C\QEm aberto@" descr="@5C\QEm aberto@">
          <a:extLst>
            <a:ext uri="{FF2B5EF4-FFF2-40B4-BE49-F238E27FC236}">
              <a16:creationId xmlns:a16="http://schemas.microsoft.com/office/drawing/2014/main" id="{3E015C7C-2E0D-421E-A206-1B0B82EE14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</xdr:row>
      <xdr:rowOff>0</xdr:rowOff>
    </xdr:from>
    <xdr:to>
      <xdr:col>0</xdr:col>
      <xdr:colOff>171450</xdr:colOff>
      <xdr:row>420</xdr:row>
      <xdr:rowOff>133350</xdr:rowOff>
    </xdr:to>
    <xdr:pic>
      <xdr:nvPicPr>
        <xdr:cNvPr id="307" name="Picture@5C\QEm aberto@" descr="@5C\QEm aberto@">
          <a:extLst>
            <a:ext uri="{FF2B5EF4-FFF2-40B4-BE49-F238E27FC236}">
              <a16:creationId xmlns:a16="http://schemas.microsoft.com/office/drawing/2014/main" id="{A3C874FD-D96E-451E-A91B-5F977077D9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</xdr:row>
      <xdr:rowOff>0</xdr:rowOff>
    </xdr:from>
    <xdr:to>
      <xdr:col>0</xdr:col>
      <xdr:colOff>171450</xdr:colOff>
      <xdr:row>421</xdr:row>
      <xdr:rowOff>133350</xdr:rowOff>
    </xdr:to>
    <xdr:pic>
      <xdr:nvPicPr>
        <xdr:cNvPr id="308" name="Picture@5C\QEm aberto@" descr="@5C\QEm aberto@">
          <a:extLst>
            <a:ext uri="{FF2B5EF4-FFF2-40B4-BE49-F238E27FC236}">
              <a16:creationId xmlns:a16="http://schemas.microsoft.com/office/drawing/2014/main" id="{D6669EE1-9BA0-4E0D-B161-15D10FBCDB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</xdr:row>
      <xdr:rowOff>0</xdr:rowOff>
    </xdr:from>
    <xdr:to>
      <xdr:col>0</xdr:col>
      <xdr:colOff>171450</xdr:colOff>
      <xdr:row>422</xdr:row>
      <xdr:rowOff>133350</xdr:rowOff>
    </xdr:to>
    <xdr:pic>
      <xdr:nvPicPr>
        <xdr:cNvPr id="309" name="Picture@5C\QEm aberto@" descr="@5C\QEm aberto@">
          <a:extLst>
            <a:ext uri="{FF2B5EF4-FFF2-40B4-BE49-F238E27FC236}">
              <a16:creationId xmlns:a16="http://schemas.microsoft.com/office/drawing/2014/main" id="{97F2866E-5649-4FBC-B2A5-6D066FAF10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</xdr:row>
      <xdr:rowOff>0</xdr:rowOff>
    </xdr:from>
    <xdr:to>
      <xdr:col>0</xdr:col>
      <xdr:colOff>171450</xdr:colOff>
      <xdr:row>423</xdr:row>
      <xdr:rowOff>133350</xdr:rowOff>
    </xdr:to>
    <xdr:pic>
      <xdr:nvPicPr>
        <xdr:cNvPr id="310" name="Picture@5C\QEm aberto@" descr="@5C\QEm aberto@">
          <a:extLst>
            <a:ext uri="{FF2B5EF4-FFF2-40B4-BE49-F238E27FC236}">
              <a16:creationId xmlns:a16="http://schemas.microsoft.com/office/drawing/2014/main" id="{ABA91AB4-6E94-4F46-B739-1CCC1299F2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</xdr:row>
      <xdr:rowOff>0</xdr:rowOff>
    </xdr:from>
    <xdr:to>
      <xdr:col>0</xdr:col>
      <xdr:colOff>171450</xdr:colOff>
      <xdr:row>427</xdr:row>
      <xdr:rowOff>133350</xdr:rowOff>
    </xdr:to>
    <xdr:pic>
      <xdr:nvPicPr>
        <xdr:cNvPr id="311" name="Picture@5C\QEm aberto@" descr="@5C\QEm aberto@">
          <a:extLst>
            <a:ext uri="{FF2B5EF4-FFF2-40B4-BE49-F238E27FC236}">
              <a16:creationId xmlns:a16="http://schemas.microsoft.com/office/drawing/2014/main" id="{2D1B2F52-0531-4460-8D28-15FBB2C03F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</xdr:row>
      <xdr:rowOff>0</xdr:rowOff>
    </xdr:from>
    <xdr:to>
      <xdr:col>0</xdr:col>
      <xdr:colOff>171450</xdr:colOff>
      <xdr:row>417</xdr:row>
      <xdr:rowOff>133350</xdr:rowOff>
    </xdr:to>
    <xdr:pic>
      <xdr:nvPicPr>
        <xdr:cNvPr id="312" name="Picture@5C\QEm aberto@" descr="@5C\QEm aberto@">
          <a:extLst>
            <a:ext uri="{FF2B5EF4-FFF2-40B4-BE49-F238E27FC236}">
              <a16:creationId xmlns:a16="http://schemas.microsoft.com/office/drawing/2014/main" id="{7F0D1763-5DA8-43F1-BE71-BFFC6A660D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</xdr:row>
      <xdr:rowOff>0</xdr:rowOff>
    </xdr:from>
    <xdr:to>
      <xdr:col>0</xdr:col>
      <xdr:colOff>171450</xdr:colOff>
      <xdr:row>411</xdr:row>
      <xdr:rowOff>133350</xdr:rowOff>
    </xdr:to>
    <xdr:pic>
      <xdr:nvPicPr>
        <xdr:cNvPr id="313" name="Picture@5C\QEm aberto@" descr="@5C\QEm aberto@">
          <a:extLst>
            <a:ext uri="{FF2B5EF4-FFF2-40B4-BE49-F238E27FC236}">
              <a16:creationId xmlns:a16="http://schemas.microsoft.com/office/drawing/2014/main" id="{999DB813-8E8B-4E98-9D5C-DAF8E50894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</xdr:row>
      <xdr:rowOff>0</xdr:rowOff>
    </xdr:from>
    <xdr:to>
      <xdr:col>0</xdr:col>
      <xdr:colOff>171450</xdr:colOff>
      <xdr:row>409</xdr:row>
      <xdr:rowOff>133350</xdr:rowOff>
    </xdr:to>
    <xdr:pic>
      <xdr:nvPicPr>
        <xdr:cNvPr id="314" name="Picture@5C\QEm aberto@" descr="@5C\QEm aberto@">
          <a:extLst>
            <a:ext uri="{FF2B5EF4-FFF2-40B4-BE49-F238E27FC236}">
              <a16:creationId xmlns:a16="http://schemas.microsoft.com/office/drawing/2014/main" id="{81ED8B6F-4339-494E-93FB-037EBE3194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</xdr:row>
      <xdr:rowOff>0</xdr:rowOff>
    </xdr:from>
    <xdr:to>
      <xdr:col>0</xdr:col>
      <xdr:colOff>171450</xdr:colOff>
      <xdr:row>416</xdr:row>
      <xdr:rowOff>133350</xdr:rowOff>
    </xdr:to>
    <xdr:pic>
      <xdr:nvPicPr>
        <xdr:cNvPr id="315" name="Picture@5C\QEm aberto@" descr="@5C\QEm aberto@">
          <a:extLst>
            <a:ext uri="{FF2B5EF4-FFF2-40B4-BE49-F238E27FC236}">
              <a16:creationId xmlns:a16="http://schemas.microsoft.com/office/drawing/2014/main" id="{FB2E39B8-7C16-4C92-B94B-483151B20A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</xdr:row>
      <xdr:rowOff>0</xdr:rowOff>
    </xdr:from>
    <xdr:to>
      <xdr:col>0</xdr:col>
      <xdr:colOff>171450</xdr:colOff>
      <xdr:row>430</xdr:row>
      <xdr:rowOff>133350</xdr:rowOff>
    </xdr:to>
    <xdr:pic>
      <xdr:nvPicPr>
        <xdr:cNvPr id="316" name="Picture@5C\QEm aberto@" descr="@5C\QEm aberto@">
          <a:extLst>
            <a:ext uri="{FF2B5EF4-FFF2-40B4-BE49-F238E27FC236}">
              <a16:creationId xmlns:a16="http://schemas.microsoft.com/office/drawing/2014/main" id="{ED4AC3FE-69C3-47F0-AEBE-E9A1CACA78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431</xdr:row>
      <xdr:rowOff>0</xdr:rowOff>
    </xdr:from>
    <xdr:to>
      <xdr:col>0</xdr:col>
      <xdr:colOff>171450</xdr:colOff>
      <xdr:row>431</xdr:row>
      <xdr:rowOff>133350</xdr:rowOff>
    </xdr:to>
    <xdr:pic>
      <xdr:nvPicPr>
        <xdr:cNvPr id="317" name="Picture@5C\QEm aberto@" descr="@5C\QEm aberto@">
          <a:extLst>
            <a:ext uri="{FF2B5EF4-FFF2-40B4-BE49-F238E27FC236}">
              <a16:creationId xmlns:a16="http://schemas.microsoft.com/office/drawing/2014/main" id="{6CA3ABBF-F7E4-4E7F-8ACF-E40C0CE226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</xdr:row>
      <xdr:rowOff>0</xdr:rowOff>
    </xdr:from>
    <xdr:to>
      <xdr:col>0</xdr:col>
      <xdr:colOff>171450</xdr:colOff>
      <xdr:row>434</xdr:row>
      <xdr:rowOff>133350</xdr:rowOff>
    </xdr:to>
    <xdr:pic>
      <xdr:nvPicPr>
        <xdr:cNvPr id="318" name="Picture@5C\QEm aberto@" descr="@5C\QEm aberto@">
          <a:extLst>
            <a:ext uri="{FF2B5EF4-FFF2-40B4-BE49-F238E27FC236}">
              <a16:creationId xmlns:a16="http://schemas.microsoft.com/office/drawing/2014/main" id="{D52C308C-6FB7-471D-9DAD-077C279255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</xdr:row>
      <xdr:rowOff>0</xdr:rowOff>
    </xdr:from>
    <xdr:to>
      <xdr:col>0</xdr:col>
      <xdr:colOff>171450</xdr:colOff>
      <xdr:row>435</xdr:row>
      <xdr:rowOff>133350</xdr:rowOff>
    </xdr:to>
    <xdr:pic>
      <xdr:nvPicPr>
        <xdr:cNvPr id="319" name="Picture@5C\QEm aberto@" descr="@5C\QEm aberto@">
          <a:extLst>
            <a:ext uri="{FF2B5EF4-FFF2-40B4-BE49-F238E27FC236}">
              <a16:creationId xmlns:a16="http://schemas.microsoft.com/office/drawing/2014/main" id="{5EC1FC9B-4C7B-4EED-8C9F-DE34E309B2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</xdr:row>
      <xdr:rowOff>0</xdr:rowOff>
    </xdr:from>
    <xdr:to>
      <xdr:col>0</xdr:col>
      <xdr:colOff>171450</xdr:colOff>
      <xdr:row>436</xdr:row>
      <xdr:rowOff>133350</xdr:rowOff>
    </xdr:to>
    <xdr:pic>
      <xdr:nvPicPr>
        <xdr:cNvPr id="320" name="Picture@5C\QEm aberto@" descr="@5C\QEm aberto@">
          <a:extLst>
            <a:ext uri="{FF2B5EF4-FFF2-40B4-BE49-F238E27FC236}">
              <a16:creationId xmlns:a16="http://schemas.microsoft.com/office/drawing/2014/main" id="{94AFA024-C3D8-4301-8177-BC0D8DDA4F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</xdr:row>
      <xdr:rowOff>0</xdr:rowOff>
    </xdr:from>
    <xdr:to>
      <xdr:col>0</xdr:col>
      <xdr:colOff>171450</xdr:colOff>
      <xdr:row>437</xdr:row>
      <xdr:rowOff>133350</xdr:rowOff>
    </xdr:to>
    <xdr:pic>
      <xdr:nvPicPr>
        <xdr:cNvPr id="321" name="Picture@5C\QEm aberto@" descr="@5C\QEm aberto@">
          <a:extLst>
            <a:ext uri="{FF2B5EF4-FFF2-40B4-BE49-F238E27FC236}">
              <a16:creationId xmlns:a16="http://schemas.microsoft.com/office/drawing/2014/main" id="{B83ED4B1-B54D-43CD-B32A-A603E884E5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</xdr:row>
      <xdr:rowOff>0</xdr:rowOff>
    </xdr:from>
    <xdr:to>
      <xdr:col>0</xdr:col>
      <xdr:colOff>171450</xdr:colOff>
      <xdr:row>438</xdr:row>
      <xdr:rowOff>133350</xdr:rowOff>
    </xdr:to>
    <xdr:pic>
      <xdr:nvPicPr>
        <xdr:cNvPr id="322" name="Picture@5C\QEm aberto@" descr="@5C\QEm aberto@">
          <a:extLst>
            <a:ext uri="{FF2B5EF4-FFF2-40B4-BE49-F238E27FC236}">
              <a16:creationId xmlns:a16="http://schemas.microsoft.com/office/drawing/2014/main" id="{E999497C-A783-4DB1-B5CE-F43A642898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</xdr:row>
      <xdr:rowOff>0</xdr:rowOff>
    </xdr:from>
    <xdr:to>
      <xdr:col>0</xdr:col>
      <xdr:colOff>171450</xdr:colOff>
      <xdr:row>439</xdr:row>
      <xdr:rowOff>133350</xdr:rowOff>
    </xdr:to>
    <xdr:pic>
      <xdr:nvPicPr>
        <xdr:cNvPr id="323" name="Picture@5C\QEm aberto@" descr="@5C\QEm aberto@">
          <a:extLst>
            <a:ext uri="{FF2B5EF4-FFF2-40B4-BE49-F238E27FC236}">
              <a16:creationId xmlns:a16="http://schemas.microsoft.com/office/drawing/2014/main" id="{E6A1754C-3B64-4AD3-A589-9438D87919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</xdr:row>
      <xdr:rowOff>0</xdr:rowOff>
    </xdr:from>
    <xdr:to>
      <xdr:col>0</xdr:col>
      <xdr:colOff>171450</xdr:colOff>
      <xdr:row>440</xdr:row>
      <xdr:rowOff>133350</xdr:rowOff>
    </xdr:to>
    <xdr:pic>
      <xdr:nvPicPr>
        <xdr:cNvPr id="324" name="Picture@5C\QEm aberto@" descr="@5C\QEm aberto@">
          <a:extLst>
            <a:ext uri="{FF2B5EF4-FFF2-40B4-BE49-F238E27FC236}">
              <a16:creationId xmlns:a16="http://schemas.microsoft.com/office/drawing/2014/main" id="{BD595057-BAF5-4F01-8005-38440D2C0C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441</xdr:row>
      <xdr:rowOff>0</xdr:rowOff>
    </xdr:from>
    <xdr:to>
      <xdr:col>0</xdr:col>
      <xdr:colOff>171450</xdr:colOff>
      <xdr:row>441</xdr:row>
      <xdr:rowOff>133350</xdr:rowOff>
    </xdr:to>
    <xdr:pic>
      <xdr:nvPicPr>
        <xdr:cNvPr id="325" name="Picture@5C\QEm aberto@" descr="@5C\QEm aberto@">
          <a:extLst>
            <a:ext uri="{FF2B5EF4-FFF2-40B4-BE49-F238E27FC236}">
              <a16:creationId xmlns:a16="http://schemas.microsoft.com/office/drawing/2014/main" id="{294CF74C-5F69-4EB9-A201-313690CF21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</xdr:row>
      <xdr:rowOff>0</xdr:rowOff>
    </xdr:from>
    <xdr:to>
      <xdr:col>0</xdr:col>
      <xdr:colOff>171450</xdr:colOff>
      <xdr:row>444</xdr:row>
      <xdr:rowOff>133350</xdr:rowOff>
    </xdr:to>
    <xdr:pic>
      <xdr:nvPicPr>
        <xdr:cNvPr id="326" name="Picture@5C\QEm aberto@" descr="@5C\QEm aberto@">
          <a:extLst>
            <a:ext uri="{FF2B5EF4-FFF2-40B4-BE49-F238E27FC236}">
              <a16:creationId xmlns:a16="http://schemas.microsoft.com/office/drawing/2014/main" id="{4C97D46D-5857-4A19-931F-1B6D6E040F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</xdr:row>
      <xdr:rowOff>0</xdr:rowOff>
    </xdr:from>
    <xdr:to>
      <xdr:col>0</xdr:col>
      <xdr:colOff>171450</xdr:colOff>
      <xdr:row>445</xdr:row>
      <xdr:rowOff>133350</xdr:rowOff>
    </xdr:to>
    <xdr:pic>
      <xdr:nvPicPr>
        <xdr:cNvPr id="327" name="Picture@5C\QEm aberto@" descr="@5C\QEm aberto@">
          <a:extLst>
            <a:ext uri="{FF2B5EF4-FFF2-40B4-BE49-F238E27FC236}">
              <a16:creationId xmlns:a16="http://schemas.microsoft.com/office/drawing/2014/main" id="{174AB1ED-A5D9-4389-B185-6D7B23BF95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</xdr:row>
      <xdr:rowOff>0</xdr:rowOff>
    </xdr:from>
    <xdr:to>
      <xdr:col>0</xdr:col>
      <xdr:colOff>171450</xdr:colOff>
      <xdr:row>446</xdr:row>
      <xdr:rowOff>133350</xdr:rowOff>
    </xdr:to>
    <xdr:pic>
      <xdr:nvPicPr>
        <xdr:cNvPr id="328" name="Picture@5C\QEm aberto@" descr="@5C\QEm aberto@">
          <a:extLst>
            <a:ext uri="{FF2B5EF4-FFF2-40B4-BE49-F238E27FC236}">
              <a16:creationId xmlns:a16="http://schemas.microsoft.com/office/drawing/2014/main" id="{F3DE5E03-50D4-42BC-8F00-1BF3C64FEB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</xdr:row>
      <xdr:rowOff>0</xdr:rowOff>
    </xdr:from>
    <xdr:to>
      <xdr:col>0</xdr:col>
      <xdr:colOff>171450</xdr:colOff>
      <xdr:row>451</xdr:row>
      <xdr:rowOff>133350</xdr:rowOff>
    </xdr:to>
    <xdr:pic>
      <xdr:nvPicPr>
        <xdr:cNvPr id="329" name="Picture@5C\QEm aberto@" descr="@5C\QEm aberto@">
          <a:extLst>
            <a:ext uri="{FF2B5EF4-FFF2-40B4-BE49-F238E27FC236}">
              <a16:creationId xmlns:a16="http://schemas.microsoft.com/office/drawing/2014/main" id="{25540294-6CBB-431F-8855-F4AB9A1362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</xdr:row>
      <xdr:rowOff>0</xdr:rowOff>
    </xdr:from>
    <xdr:to>
      <xdr:col>0</xdr:col>
      <xdr:colOff>171450</xdr:colOff>
      <xdr:row>452</xdr:row>
      <xdr:rowOff>133350</xdr:rowOff>
    </xdr:to>
    <xdr:pic>
      <xdr:nvPicPr>
        <xdr:cNvPr id="330" name="Picture@5C\QEm aberto@" descr="@5C\QEm aberto@">
          <a:extLst>
            <a:ext uri="{FF2B5EF4-FFF2-40B4-BE49-F238E27FC236}">
              <a16:creationId xmlns:a16="http://schemas.microsoft.com/office/drawing/2014/main" id="{3C4F6A3B-C945-43AB-AF11-8049D09FA4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</xdr:row>
      <xdr:rowOff>0</xdr:rowOff>
    </xdr:from>
    <xdr:to>
      <xdr:col>0</xdr:col>
      <xdr:colOff>171450</xdr:colOff>
      <xdr:row>453</xdr:row>
      <xdr:rowOff>133350</xdr:rowOff>
    </xdr:to>
    <xdr:pic>
      <xdr:nvPicPr>
        <xdr:cNvPr id="331" name="Picture@5C\QEm aberto@" descr="@5C\QEm aberto@">
          <a:extLst>
            <a:ext uri="{FF2B5EF4-FFF2-40B4-BE49-F238E27FC236}">
              <a16:creationId xmlns:a16="http://schemas.microsoft.com/office/drawing/2014/main" id="{1C5F808A-AAFF-4C1C-A612-94DFC38FC8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459</xdr:row>
      <xdr:rowOff>0</xdr:rowOff>
    </xdr:from>
    <xdr:to>
      <xdr:col>0</xdr:col>
      <xdr:colOff>171450</xdr:colOff>
      <xdr:row>459</xdr:row>
      <xdr:rowOff>133350</xdr:rowOff>
    </xdr:to>
    <xdr:pic>
      <xdr:nvPicPr>
        <xdr:cNvPr id="332" name="Picture@5C\QEm aberto@" descr="@5C\QEm aberto@">
          <a:extLst>
            <a:ext uri="{FF2B5EF4-FFF2-40B4-BE49-F238E27FC236}">
              <a16:creationId xmlns:a16="http://schemas.microsoft.com/office/drawing/2014/main" id="{144989EC-3702-4900-8D9B-E07CD74387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462</xdr:row>
      <xdr:rowOff>0</xdr:rowOff>
    </xdr:from>
    <xdr:to>
      <xdr:col>0</xdr:col>
      <xdr:colOff>171450</xdr:colOff>
      <xdr:row>462</xdr:row>
      <xdr:rowOff>133350</xdr:rowOff>
    </xdr:to>
    <xdr:pic>
      <xdr:nvPicPr>
        <xdr:cNvPr id="333" name="Picture@5C\QEm aberto@" descr="@5C\QEm aberto@">
          <a:extLst>
            <a:ext uri="{FF2B5EF4-FFF2-40B4-BE49-F238E27FC236}">
              <a16:creationId xmlns:a16="http://schemas.microsoft.com/office/drawing/2014/main" id="{90CE1E38-20FD-4CEF-94DB-6CB6857251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463</xdr:row>
      <xdr:rowOff>0</xdr:rowOff>
    </xdr:from>
    <xdr:to>
      <xdr:col>0</xdr:col>
      <xdr:colOff>171450</xdr:colOff>
      <xdr:row>463</xdr:row>
      <xdr:rowOff>133350</xdr:rowOff>
    </xdr:to>
    <xdr:pic>
      <xdr:nvPicPr>
        <xdr:cNvPr id="334" name="Picture@5C\QEm aberto@" descr="@5C\QEm aberto@">
          <a:extLst>
            <a:ext uri="{FF2B5EF4-FFF2-40B4-BE49-F238E27FC236}">
              <a16:creationId xmlns:a16="http://schemas.microsoft.com/office/drawing/2014/main" id="{353831E8-DA38-49DE-900A-B88CACA437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464</xdr:row>
      <xdr:rowOff>0</xdr:rowOff>
    </xdr:from>
    <xdr:to>
      <xdr:col>0</xdr:col>
      <xdr:colOff>171450</xdr:colOff>
      <xdr:row>464</xdr:row>
      <xdr:rowOff>133350</xdr:rowOff>
    </xdr:to>
    <xdr:pic>
      <xdr:nvPicPr>
        <xdr:cNvPr id="335" name="Picture@5C\QEm aberto@" descr="@5C\QEm aberto@">
          <a:extLst>
            <a:ext uri="{FF2B5EF4-FFF2-40B4-BE49-F238E27FC236}">
              <a16:creationId xmlns:a16="http://schemas.microsoft.com/office/drawing/2014/main" id="{863ABD53-A524-48F8-9D41-AA6C0B9326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466</xdr:row>
      <xdr:rowOff>0</xdr:rowOff>
    </xdr:from>
    <xdr:to>
      <xdr:col>0</xdr:col>
      <xdr:colOff>171450</xdr:colOff>
      <xdr:row>466</xdr:row>
      <xdr:rowOff>133350</xdr:rowOff>
    </xdr:to>
    <xdr:pic>
      <xdr:nvPicPr>
        <xdr:cNvPr id="336" name="Picture@5C\QEm aberto@" descr="@5C\QEm aberto@">
          <a:extLst>
            <a:ext uri="{FF2B5EF4-FFF2-40B4-BE49-F238E27FC236}">
              <a16:creationId xmlns:a16="http://schemas.microsoft.com/office/drawing/2014/main" id="{B7B9EFAF-7253-44F8-999D-F6184F2168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473</xdr:row>
      <xdr:rowOff>0</xdr:rowOff>
    </xdr:from>
    <xdr:to>
      <xdr:col>0</xdr:col>
      <xdr:colOff>171450</xdr:colOff>
      <xdr:row>473</xdr:row>
      <xdr:rowOff>133350</xdr:rowOff>
    </xdr:to>
    <xdr:pic>
      <xdr:nvPicPr>
        <xdr:cNvPr id="337" name="Picture@5C\QEm aberto@" descr="@5C\QEm aberto@">
          <a:extLst>
            <a:ext uri="{FF2B5EF4-FFF2-40B4-BE49-F238E27FC236}">
              <a16:creationId xmlns:a16="http://schemas.microsoft.com/office/drawing/2014/main" id="{C0D17EBF-A4B5-4000-8400-FDD9D486DA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474</xdr:row>
      <xdr:rowOff>0</xdr:rowOff>
    </xdr:from>
    <xdr:to>
      <xdr:col>0</xdr:col>
      <xdr:colOff>171450</xdr:colOff>
      <xdr:row>474</xdr:row>
      <xdr:rowOff>133350</xdr:rowOff>
    </xdr:to>
    <xdr:pic>
      <xdr:nvPicPr>
        <xdr:cNvPr id="338" name="Picture@5C\QEm aberto@" descr="@5C\QEm aberto@">
          <a:extLst>
            <a:ext uri="{FF2B5EF4-FFF2-40B4-BE49-F238E27FC236}">
              <a16:creationId xmlns:a16="http://schemas.microsoft.com/office/drawing/2014/main" id="{BADE69F2-93FF-4BD0-9B87-FA8F77897F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475</xdr:row>
      <xdr:rowOff>0</xdr:rowOff>
    </xdr:from>
    <xdr:to>
      <xdr:col>0</xdr:col>
      <xdr:colOff>171450</xdr:colOff>
      <xdr:row>475</xdr:row>
      <xdr:rowOff>133350</xdr:rowOff>
    </xdr:to>
    <xdr:pic>
      <xdr:nvPicPr>
        <xdr:cNvPr id="339" name="Picture@5C\QEm aberto@" descr="@5C\QEm aberto@">
          <a:extLst>
            <a:ext uri="{FF2B5EF4-FFF2-40B4-BE49-F238E27FC236}">
              <a16:creationId xmlns:a16="http://schemas.microsoft.com/office/drawing/2014/main" id="{8F3A14D8-8B91-49F1-99AE-F9EEBEF703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476</xdr:row>
      <xdr:rowOff>0</xdr:rowOff>
    </xdr:from>
    <xdr:to>
      <xdr:col>0</xdr:col>
      <xdr:colOff>171450</xdr:colOff>
      <xdr:row>476</xdr:row>
      <xdr:rowOff>133350</xdr:rowOff>
    </xdr:to>
    <xdr:pic>
      <xdr:nvPicPr>
        <xdr:cNvPr id="340" name="Picture@5C\QEm aberto@" descr="@5C\QEm aberto@">
          <a:extLst>
            <a:ext uri="{FF2B5EF4-FFF2-40B4-BE49-F238E27FC236}">
              <a16:creationId xmlns:a16="http://schemas.microsoft.com/office/drawing/2014/main" id="{E52B9A66-714C-44F3-94F3-FD547EC161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477</xdr:row>
      <xdr:rowOff>0</xdr:rowOff>
    </xdr:from>
    <xdr:to>
      <xdr:col>0</xdr:col>
      <xdr:colOff>171450</xdr:colOff>
      <xdr:row>477</xdr:row>
      <xdr:rowOff>133350</xdr:rowOff>
    </xdr:to>
    <xdr:pic>
      <xdr:nvPicPr>
        <xdr:cNvPr id="341" name="Picture@5C\QEm aberto@" descr="@5C\QEm aberto@">
          <a:extLst>
            <a:ext uri="{FF2B5EF4-FFF2-40B4-BE49-F238E27FC236}">
              <a16:creationId xmlns:a16="http://schemas.microsoft.com/office/drawing/2014/main" id="{EABDE6CD-8217-4C76-9BDD-C3105011E5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</xdr:row>
      <xdr:rowOff>0</xdr:rowOff>
    </xdr:from>
    <xdr:to>
      <xdr:col>0</xdr:col>
      <xdr:colOff>171450</xdr:colOff>
      <xdr:row>433</xdr:row>
      <xdr:rowOff>133350</xdr:rowOff>
    </xdr:to>
    <xdr:pic>
      <xdr:nvPicPr>
        <xdr:cNvPr id="342" name="Picture@5C\QEm aberto@" descr="@5C\QEm aberto@">
          <a:extLst>
            <a:ext uri="{FF2B5EF4-FFF2-40B4-BE49-F238E27FC236}">
              <a16:creationId xmlns:a16="http://schemas.microsoft.com/office/drawing/2014/main" id="{A5BC1C5A-44C1-4C7F-ADBB-BE26EDC767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</xdr:row>
      <xdr:rowOff>0</xdr:rowOff>
    </xdr:from>
    <xdr:to>
      <xdr:col>0</xdr:col>
      <xdr:colOff>171450</xdr:colOff>
      <xdr:row>454</xdr:row>
      <xdr:rowOff>133350</xdr:rowOff>
    </xdr:to>
    <xdr:pic>
      <xdr:nvPicPr>
        <xdr:cNvPr id="343" name="Picture@5C\QEm aberto@" descr="@5C\QEm aberto@">
          <a:extLst>
            <a:ext uri="{FF2B5EF4-FFF2-40B4-BE49-F238E27FC236}">
              <a16:creationId xmlns:a16="http://schemas.microsoft.com/office/drawing/2014/main" id="{FFF3881F-5C63-463A-94DA-0766A05024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</xdr:row>
      <xdr:rowOff>0</xdr:rowOff>
    </xdr:from>
    <xdr:to>
      <xdr:col>0</xdr:col>
      <xdr:colOff>171450</xdr:colOff>
      <xdr:row>455</xdr:row>
      <xdr:rowOff>133350</xdr:rowOff>
    </xdr:to>
    <xdr:pic>
      <xdr:nvPicPr>
        <xdr:cNvPr id="344" name="Picture@5C\QEm aberto@" descr="@5C\QEm aberto@">
          <a:extLst>
            <a:ext uri="{FF2B5EF4-FFF2-40B4-BE49-F238E27FC236}">
              <a16:creationId xmlns:a16="http://schemas.microsoft.com/office/drawing/2014/main" id="{5194F359-B646-4E8C-B4D5-68119B8CF8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456</xdr:row>
      <xdr:rowOff>0</xdr:rowOff>
    </xdr:from>
    <xdr:to>
      <xdr:col>0</xdr:col>
      <xdr:colOff>171450</xdr:colOff>
      <xdr:row>456</xdr:row>
      <xdr:rowOff>133350</xdr:rowOff>
    </xdr:to>
    <xdr:pic>
      <xdr:nvPicPr>
        <xdr:cNvPr id="345" name="Picture@5C\QEm aberto@" descr="@5C\QEm aberto@">
          <a:extLst>
            <a:ext uri="{FF2B5EF4-FFF2-40B4-BE49-F238E27FC236}">
              <a16:creationId xmlns:a16="http://schemas.microsoft.com/office/drawing/2014/main" id="{D34AF4BF-ACBE-4862-BE21-3A99661658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478</xdr:row>
      <xdr:rowOff>0</xdr:rowOff>
    </xdr:from>
    <xdr:to>
      <xdr:col>0</xdr:col>
      <xdr:colOff>171450</xdr:colOff>
      <xdr:row>478</xdr:row>
      <xdr:rowOff>133350</xdr:rowOff>
    </xdr:to>
    <xdr:pic>
      <xdr:nvPicPr>
        <xdr:cNvPr id="346" name="Picture@5C\QEm aberto@" descr="@5C\QEm aberto@">
          <a:extLst>
            <a:ext uri="{FF2B5EF4-FFF2-40B4-BE49-F238E27FC236}">
              <a16:creationId xmlns:a16="http://schemas.microsoft.com/office/drawing/2014/main" id="{9B9451A3-FCE3-441C-ABC2-7B461BCCDA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482</xdr:row>
      <xdr:rowOff>0</xdr:rowOff>
    </xdr:from>
    <xdr:to>
      <xdr:col>0</xdr:col>
      <xdr:colOff>171450</xdr:colOff>
      <xdr:row>482</xdr:row>
      <xdr:rowOff>133350</xdr:rowOff>
    </xdr:to>
    <xdr:pic>
      <xdr:nvPicPr>
        <xdr:cNvPr id="347" name="Picture@5C\QEm aberto@" descr="@5C\QEm aberto@">
          <a:extLst>
            <a:ext uri="{FF2B5EF4-FFF2-40B4-BE49-F238E27FC236}">
              <a16:creationId xmlns:a16="http://schemas.microsoft.com/office/drawing/2014/main" id="{23E8A565-9091-4509-B2EB-0C0BD8FD9C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483</xdr:row>
      <xdr:rowOff>0</xdr:rowOff>
    </xdr:from>
    <xdr:to>
      <xdr:col>0</xdr:col>
      <xdr:colOff>171450</xdr:colOff>
      <xdr:row>483</xdr:row>
      <xdr:rowOff>133350</xdr:rowOff>
    </xdr:to>
    <xdr:pic>
      <xdr:nvPicPr>
        <xdr:cNvPr id="348" name="Picture@5C\QEm aberto@" descr="@5C\QEm aberto@">
          <a:extLst>
            <a:ext uri="{FF2B5EF4-FFF2-40B4-BE49-F238E27FC236}">
              <a16:creationId xmlns:a16="http://schemas.microsoft.com/office/drawing/2014/main" id="{2BDB27A2-A478-4443-AE1E-587ADF44EA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485</xdr:row>
      <xdr:rowOff>0</xdr:rowOff>
    </xdr:from>
    <xdr:to>
      <xdr:col>0</xdr:col>
      <xdr:colOff>171450</xdr:colOff>
      <xdr:row>485</xdr:row>
      <xdr:rowOff>133350</xdr:rowOff>
    </xdr:to>
    <xdr:pic>
      <xdr:nvPicPr>
        <xdr:cNvPr id="349" name="Picture@5C\QEm aberto@" descr="@5C\QEm aberto@">
          <a:extLst>
            <a:ext uri="{FF2B5EF4-FFF2-40B4-BE49-F238E27FC236}">
              <a16:creationId xmlns:a16="http://schemas.microsoft.com/office/drawing/2014/main" id="{57EA845F-3931-4C89-B118-32A69B6A00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486</xdr:row>
      <xdr:rowOff>0</xdr:rowOff>
    </xdr:from>
    <xdr:to>
      <xdr:col>0</xdr:col>
      <xdr:colOff>171450</xdr:colOff>
      <xdr:row>486</xdr:row>
      <xdr:rowOff>133350</xdr:rowOff>
    </xdr:to>
    <xdr:pic>
      <xdr:nvPicPr>
        <xdr:cNvPr id="350" name="Picture@5C\QEm aberto@" descr="@5C\QEm aberto@">
          <a:extLst>
            <a:ext uri="{FF2B5EF4-FFF2-40B4-BE49-F238E27FC236}">
              <a16:creationId xmlns:a16="http://schemas.microsoft.com/office/drawing/2014/main" id="{D5CAB0DC-BC7F-4612-96BC-437FFE13B4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493</xdr:row>
      <xdr:rowOff>0</xdr:rowOff>
    </xdr:from>
    <xdr:to>
      <xdr:col>0</xdr:col>
      <xdr:colOff>171450</xdr:colOff>
      <xdr:row>493</xdr:row>
      <xdr:rowOff>133350</xdr:rowOff>
    </xdr:to>
    <xdr:pic>
      <xdr:nvPicPr>
        <xdr:cNvPr id="351" name="Picture@5C\QEm aberto@" descr="@5C\QEm aberto@">
          <a:extLst>
            <a:ext uri="{FF2B5EF4-FFF2-40B4-BE49-F238E27FC236}">
              <a16:creationId xmlns:a16="http://schemas.microsoft.com/office/drawing/2014/main" id="{54FDE032-1ADA-415A-81AC-BF331C312C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500</xdr:row>
      <xdr:rowOff>0</xdr:rowOff>
    </xdr:from>
    <xdr:to>
      <xdr:col>0</xdr:col>
      <xdr:colOff>171450</xdr:colOff>
      <xdr:row>500</xdr:row>
      <xdr:rowOff>133350</xdr:rowOff>
    </xdr:to>
    <xdr:pic>
      <xdr:nvPicPr>
        <xdr:cNvPr id="352" name="Picture@5C\QEm aberto@" descr="@5C\QEm aberto@">
          <a:extLst>
            <a:ext uri="{FF2B5EF4-FFF2-40B4-BE49-F238E27FC236}">
              <a16:creationId xmlns:a16="http://schemas.microsoft.com/office/drawing/2014/main" id="{E5722170-0171-4070-AA3E-5B7B4D1B7A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503</xdr:row>
      <xdr:rowOff>0</xdr:rowOff>
    </xdr:from>
    <xdr:to>
      <xdr:col>0</xdr:col>
      <xdr:colOff>171450</xdr:colOff>
      <xdr:row>503</xdr:row>
      <xdr:rowOff>133350</xdr:rowOff>
    </xdr:to>
    <xdr:pic>
      <xdr:nvPicPr>
        <xdr:cNvPr id="353" name="Picture@5C\QEm aberto@" descr="@5C\QEm aberto@">
          <a:extLst>
            <a:ext uri="{FF2B5EF4-FFF2-40B4-BE49-F238E27FC236}">
              <a16:creationId xmlns:a16="http://schemas.microsoft.com/office/drawing/2014/main" id="{4D40A323-19E5-486F-9FE5-5A2B89D9FB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504</xdr:row>
      <xdr:rowOff>0</xdr:rowOff>
    </xdr:from>
    <xdr:to>
      <xdr:col>0</xdr:col>
      <xdr:colOff>171450</xdr:colOff>
      <xdr:row>504</xdr:row>
      <xdr:rowOff>133350</xdr:rowOff>
    </xdr:to>
    <xdr:pic>
      <xdr:nvPicPr>
        <xdr:cNvPr id="354" name="Picture@5C\QEm aberto@" descr="@5C\QEm aberto@">
          <a:extLst>
            <a:ext uri="{FF2B5EF4-FFF2-40B4-BE49-F238E27FC236}">
              <a16:creationId xmlns:a16="http://schemas.microsoft.com/office/drawing/2014/main" id="{FCBBCA67-DE2A-4057-A768-54BA82A029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505</xdr:row>
      <xdr:rowOff>0</xdr:rowOff>
    </xdr:from>
    <xdr:to>
      <xdr:col>0</xdr:col>
      <xdr:colOff>171450</xdr:colOff>
      <xdr:row>505</xdr:row>
      <xdr:rowOff>133350</xdr:rowOff>
    </xdr:to>
    <xdr:pic>
      <xdr:nvPicPr>
        <xdr:cNvPr id="355" name="Picture@5C\QEm aberto@" descr="@5C\QEm aberto@">
          <a:extLst>
            <a:ext uri="{FF2B5EF4-FFF2-40B4-BE49-F238E27FC236}">
              <a16:creationId xmlns:a16="http://schemas.microsoft.com/office/drawing/2014/main" id="{58504393-977E-49FC-845A-F7BE4CB1E9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501</xdr:row>
      <xdr:rowOff>0</xdr:rowOff>
    </xdr:from>
    <xdr:to>
      <xdr:col>0</xdr:col>
      <xdr:colOff>171450</xdr:colOff>
      <xdr:row>501</xdr:row>
      <xdr:rowOff>133350</xdr:rowOff>
    </xdr:to>
    <xdr:pic>
      <xdr:nvPicPr>
        <xdr:cNvPr id="356" name="Picture@5C\QEm aberto@" descr="@5C\QEm aberto@">
          <a:extLst>
            <a:ext uri="{FF2B5EF4-FFF2-40B4-BE49-F238E27FC236}">
              <a16:creationId xmlns:a16="http://schemas.microsoft.com/office/drawing/2014/main" id="{09FBC48C-DD29-4EA1-8A8A-2DA7989673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502</xdr:row>
      <xdr:rowOff>0</xdr:rowOff>
    </xdr:from>
    <xdr:to>
      <xdr:col>0</xdr:col>
      <xdr:colOff>171450</xdr:colOff>
      <xdr:row>502</xdr:row>
      <xdr:rowOff>133350</xdr:rowOff>
    </xdr:to>
    <xdr:pic>
      <xdr:nvPicPr>
        <xdr:cNvPr id="357" name="Picture@5C\QEm aberto@" descr="@5C\QEm aberto@">
          <a:extLst>
            <a:ext uri="{FF2B5EF4-FFF2-40B4-BE49-F238E27FC236}">
              <a16:creationId xmlns:a16="http://schemas.microsoft.com/office/drawing/2014/main" id="{B98CFF59-67F9-4BE9-929E-24C017B452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484</xdr:row>
      <xdr:rowOff>0</xdr:rowOff>
    </xdr:from>
    <xdr:to>
      <xdr:col>0</xdr:col>
      <xdr:colOff>171450</xdr:colOff>
      <xdr:row>484</xdr:row>
      <xdr:rowOff>133350</xdr:rowOff>
    </xdr:to>
    <xdr:pic>
      <xdr:nvPicPr>
        <xdr:cNvPr id="358" name="Picture@5C\QEm aberto@" descr="@5C\QEm aberto@">
          <a:extLst>
            <a:ext uri="{FF2B5EF4-FFF2-40B4-BE49-F238E27FC236}">
              <a16:creationId xmlns:a16="http://schemas.microsoft.com/office/drawing/2014/main" id="{157A62DE-171E-4BF8-9986-4A2F77157A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481</xdr:row>
      <xdr:rowOff>0</xdr:rowOff>
    </xdr:from>
    <xdr:to>
      <xdr:col>0</xdr:col>
      <xdr:colOff>171450</xdr:colOff>
      <xdr:row>481</xdr:row>
      <xdr:rowOff>133350</xdr:rowOff>
    </xdr:to>
    <xdr:pic>
      <xdr:nvPicPr>
        <xdr:cNvPr id="359" name="Picture@5C\QEm aberto@" descr="@5C\QEm aberto@">
          <a:extLst>
            <a:ext uri="{FF2B5EF4-FFF2-40B4-BE49-F238E27FC236}">
              <a16:creationId xmlns:a16="http://schemas.microsoft.com/office/drawing/2014/main" id="{AE2C1D43-A25A-4650-8CBA-6CE992A626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479</xdr:row>
      <xdr:rowOff>0</xdr:rowOff>
    </xdr:from>
    <xdr:to>
      <xdr:col>0</xdr:col>
      <xdr:colOff>171450</xdr:colOff>
      <xdr:row>479</xdr:row>
      <xdr:rowOff>133350</xdr:rowOff>
    </xdr:to>
    <xdr:pic>
      <xdr:nvPicPr>
        <xdr:cNvPr id="360" name="Picture@5C\QEm aberto@" descr="@5C\QEm aberto@">
          <a:extLst>
            <a:ext uri="{FF2B5EF4-FFF2-40B4-BE49-F238E27FC236}">
              <a16:creationId xmlns:a16="http://schemas.microsoft.com/office/drawing/2014/main" id="{CAD92CE0-F610-4AFC-AF48-C03BE45BCB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68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529</xdr:row>
      <xdr:rowOff>0</xdr:rowOff>
    </xdr:from>
    <xdr:to>
      <xdr:col>0</xdr:col>
      <xdr:colOff>171450</xdr:colOff>
      <xdr:row>529</xdr:row>
      <xdr:rowOff>133350</xdr:rowOff>
    </xdr:to>
    <xdr:pic>
      <xdr:nvPicPr>
        <xdr:cNvPr id="361" name="Picture@5C\QEm aberto@" descr="@5C\QEm aberto@">
          <a:extLst>
            <a:ext uri="{FF2B5EF4-FFF2-40B4-BE49-F238E27FC236}">
              <a16:creationId xmlns:a16="http://schemas.microsoft.com/office/drawing/2014/main" id="{87631FD9-6A00-4248-979A-836A3E2E12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531</xdr:row>
      <xdr:rowOff>0</xdr:rowOff>
    </xdr:from>
    <xdr:to>
      <xdr:col>0</xdr:col>
      <xdr:colOff>171450</xdr:colOff>
      <xdr:row>531</xdr:row>
      <xdr:rowOff>133350</xdr:rowOff>
    </xdr:to>
    <xdr:pic>
      <xdr:nvPicPr>
        <xdr:cNvPr id="362" name="Picture@5C\QEm aberto@" descr="@5C\QEm aberto@">
          <a:extLst>
            <a:ext uri="{FF2B5EF4-FFF2-40B4-BE49-F238E27FC236}">
              <a16:creationId xmlns:a16="http://schemas.microsoft.com/office/drawing/2014/main" id="{C08DE739-D1E7-4EFC-9556-6A2C9DF8EE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532</xdr:row>
      <xdr:rowOff>0</xdr:rowOff>
    </xdr:from>
    <xdr:to>
      <xdr:col>0</xdr:col>
      <xdr:colOff>171450</xdr:colOff>
      <xdr:row>532</xdr:row>
      <xdr:rowOff>133350</xdr:rowOff>
    </xdr:to>
    <xdr:pic>
      <xdr:nvPicPr>
        <xdr:cNvPr id="363" name="Picture@5C\QEm aberto@" descr="@5C\QEm aberto@">
          <a:extLst>
            <a:ext uri="{FF2B5EF4-FFF2-40B4-BE49-F238E27FC236}">
              <a16:creationId xmlns:a16="http://schemas.microsoft.com/office/drawing/2014/main" id="{914B3FF3-0F76-434C-907F-5388F633ED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533</xdr:row>
      <xdr:rowOff>0</xdr:rowOff>
    </xdr:from>
    <xdr:to>
      <xdr:col>0</xdr:col>
      <xdr:colOff>171450</xdr:colOff>
      <xdr:row>533</xdr:row>
      <xdr:rowOff>133350</xdr:rowOff>
    </xdr:to>
    <xdr:pic>
      <xdr:nvPicPr>
        <xdr:cNvPr id="364" name="Picture@5C\QEm aberto@" descr="@5C\QEm aberto@">
          <a:extLst>
            <a:ext uri="{FF2B5EF4-FFF2-40B4-BE49-F238E27FC236}">
              <a16:creationId xmlns:a16="http://schemas.microsoft.com/office/drawing/2014/main" id="{DCEE767E-C3EF-4691-8290-1EE326230D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534</xdr:row>
      <xdr:rowOff>0</xdr:rowOff>
    </xdr:from>
    <xdr:to>
      <xdr:col>0</xdr:col>
      <xdr:colOff>171450</xdr:colOff>
      <xdr:row>534</xdr:row>
      <xdr:rowOff>133350</xdr:rowOff>
    </xdr:to>
    <xdr:pic>
      <xdr:nvPicPr>
        <xdr:cNvPr id="365" name="Picture@5C\QEm aberto@" descr="@5C\QEm aberto@">
          <a:extLst>
            <a:ext uri="{FF2B5EF4-FFF2-40B4-BE49-F238E27FC236}">
              <a16:creationId xmlns:a16="http://schemas.microsoft.com/office/drawing/2014/main" id="{E0C9AFF6-726D-489D-B7F7-FEA2B0D2DA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535</xdr:row>
      <xdr:rowOff>0</xdr:rowOff>
    </xdr:from>
    <xdr:to>
      <xdr:col>0</xdr:col>
      <xdr:colOff>171450</xdr:colOff>
      <xdr:row>535</xdr:row>
      <xdr:rowOff>133350</xdr:rowOff>
    </xdr:to>
    <xdr:pic>
      <xdr:nvPicPr>
        <xdr:cNvPr id="366" name="Picture@5C\QEm aberto@" descr="@5C\QEm aberto@">
          <a:extLst>
            <a:ext uri="{FF2B5EF4-FFF2-40B4-BE49-F238E27FC236}">
              <a16:creationId xmlns:a16="http://schemas.microsoft.com/office/drawing/2014/main" id="{0E0A5DEE-2C01-4198-920D-D1857C1F7C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537</xdr:row>
      <xdr:rowOff>0</xdr:rowOff>
    </xdr:from>
    <xdr:to>
      <xdr:col>0</xdr:col>
      <xdr:colOff>171450</xdr:colOff>
      <xdr:row>537</xdr:row>
      <xdr:rowOff>133350</xdr:rowOff>
    </xdr:to>
    <xdr:pic>
      <xdr:nvPicPr>
        <xdr:cNvPr id="367" name="Picture@5C\QEm aberto@" descr="@5C\QEm aberto@">
          <a:extLst>
            <a:ext uri="{FF2B5EF4-FFF2-40B4-BE49-F238E27FC236}">
              <a16:creationId xmlns:a16="http://schemas.microsoft.com/office/drawing/2014/main" id="{56639FA2-87D8-46AE-85AB-64DFF7F0B9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539</xdr:row>
      <xdr:rowOff>0</xdr:rowOff>
    </xdr:from>
    <xdr:to>
      <xdr:col>0</xdr:col>
      <xdr:colOff>171450</xdr:colOff>
      <xdr:row>539</xdr:row>
      <xdr:rowOff>133350</xdr:rowOff>
    </xdr:to>
    <xdr:pic>
      <xdr:nvPicPr>
        <xdr:cNvPr id="368" name="Picture@5C\QEm aberto@" descr="@5C\QEm aberto@">
          <a:extLst>
            <a:ext uri="{FF2B5EF4-FFF2-40B4-BE49-F238E27FC236}">
              <a16:creationId xmlns:a16="http://schemas.microsoft.com/office/drawing/2014/main" id="{C7A8BF41-CF26-4A9F-A37E-7B76F46527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542</xdr:row>
      <xdr:rowOff>0</xdr:rowOff>
    </xdr:from>
    <xdr:to>
      <xdr:col>0</xdr:col>
      <xdr:colOff>171450</xdr:colOff>
      <xdr:row>542</xdr:row>
      <xdr:rowOff>133350</xdr:rowOff>
    </xdr:to>
    <xdr:pic>
      <xdr:nvPicPr>
        <xdr:cNvPr id="369" name="Picture@5C\QEm aberto@" descr="@5C\QEm aberto@">
          <a:extLst>
            <a:ext uri="{FF2B5EF4-FFF2-40B4-BE49-F238E27FC236}">
              <a16:creationId xmlns:a16="http://schemas.microsoft.com/office/drawing/2014/main" id="{6B7C4E26-08F9-495C-9DC7-73D4D00154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546</xdr:row>
      <xdr:rowOff>0</xdr:rowOff>
    </xdr:from>
    <xdr:to>
      <xdr:col>0</xdr:col>
      <xdr:colOff>171450</xdr:colOff>
      <xdr:row>546</xdr:row>
      <xdr:rowOff>133350</xdr:rowOff>
    </xdr:to>
    <xdr:pic>
      <xdr:nvPicPr>
        <xdr:cNvPr id="370" name="Picture@5C\QEm aberto@" descr="@5C\QEm aberto@">
          <a:extLst>
            <a:ext uri="{FF2B5EF4-FFF2-40B4-BE49-F238E27FC236}">
              <a16:creationId xmlns:a16="http://schemas.microsoft.com/office/drawing/2014/main" id="{8EFDB467-9468-4F7D-B3D2-512DAC6D2D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547</xdr:row>
      <xdr:rowOff>0</xdr:rowOff>
    </xdr:from>
    <xdr:to>
      <xdr:col>0</xdr:col>
      <xdr:colOff>171450</xdr:colOff>
      <xdr:row>547</xdr:row>
      <xdr:rowOff>133350</xdr:rowOff>
    </xdr:to>
    <xdr:pic>
      <xdr:nvPicPr>
        <xdr:cNvPr id="371" name="Picture@5C\QEm aberto@" descr="@5C\QEm aberto@">
          <a:extLst>
            <a:ext uri="{FF2B5EF4-FFF2-40B4-BE49-F238E27FC236}">
              <a16:creationId xmlns:a16="http://schemas.microsoft.com/office/drawing/2014/main" id="{EEA9DA52-B5FD-47DB-AC0F-FABCC5A1C9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548</xdr:row>
      <xdr:rowOff>0</xdr:rowOff>
    </xdr:from>
    <xdr:to>
      <xdr:col>0</xdr:col>
      <xdr:colOff>171450</xdr:colOff>
      <xdr:row>548</xdr:row>
      <xdr:rowOff>133350</xdr:rowOff>
    </xdr:to>
    <xdr:pic>
      <xdr:nvPicPr>
        <xdr:cNvPr id="372" name="Picture@5C\QEm aberto@" descr="@5C\QEm aberto@">
          <a:extLst>
            <a:ext uri="{FF2B5EF4-FFF2-40B4-BE49-F238E27FC236}">
              <a16:creationId xmlns:a16="http://schemas.microsoft.com/office/drawing/2014/main" id="{109ED870-B651-4B44-B92A-41AF1797EA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549</xdr:row>
      <xdr:rowOff>0</xdr:rowOff>
    </xdr:from>
    <xdr:to>
      <xdr:col>0</xdr:col>
      <xdr:colOff>171450</xdr:colOff>
      <xdr:row>549</xdr:row>
      <xdr:rowOff>133350</xdr:rowOff>
    </xdr:to>
    <xdr:pic>
      <xdr:nvPicPr>
        <xdr:cNvPr id="373" name="Picture@5C\QEm aberto@" descr="@5C\QEm aberto@">
          <a:extLst>
            <a:ext uri="{FF2B5EF4-FFF2-40B4-BE49-F238E27FC236}">
              <a16:creationId xmlns:a16="http://schemas.microsoft.com/office/drawing/2014/main" id="{D0048D81-A8DF-4669-BE4D-96553DCFB4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550</xdr:row>
      <xdr:rowOff>0</xdr:rowOff>
    </xdr:from>
    <xdr:to>
      <xdr:col>0</xdr:col>
      <xdr:colOff>171450</xdr:colOff>
      <xdr:row>550</xdr:row>
      <xdr:rowOff>133350</xdr:rowOff>
    </xdr:to>
    <xdr:pic>
      <xdr:nvPicPr>
        <xdr:cNvPr id="374" name="Picture@5C\QEm aberto@" descr="@5C\QEm aberto@">
          <a:extLst>
            <a:ext uri="{FF2B5EF4-FFF2-40B4-BE49-F238E27FC236}">
              <a16:creationId xmlns:a16="http://schemas.microsoft.com/office/drawing/2014/main" id="{2D041394-75A7-4F1D-A706-6A9F5A98B6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557</xdr:row>
      <xdr:rowOff>0</xdr:rowOff>
    </xdr:from>
    <xdr:to>
      <xdr:col>0</xdr:col>
      <xdr:colOff>171450</xdr:colOff>
      <xdr:row>557</xdr:row>
      <xdr:rowOff>133350</xdr:rowOff>
    </xdr:to>
    <xdr:pic>
      <xdr:nvPicPr>
        <xdr:cNvPr id="375" name="Picture@5C\QEm aberto@" descr="@5C\QEm aberto@">
          <a:extLst>
            <a:ext uri="{FF2B5EF4-FFF2-40B4-BE49-F238E27FC236}">
              <a16:creationId xmlns:a16="http://schemas.microsoft.com/office/drawing/2014/main" id="{44A3C14F-E80B-4844-903A-E263F3CB82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558</xdr:row>
      <xdr:rowOff>0</xdr:rowOff>
    </xdr:from>
    <xdr:to>
      <xdr:col>0</xdr:col>
      <xdr:colOff>171450</xdr:colOff>
      <xdr:row>558</xdr:row>
      <xdr:rowOff>133350</xdr:rowOff>
    </xdr:to>
    <xdr:pic>
      <xdr:nvPicPr>
        <xdr:cNvPr id="376" name="Picture@5C\QEm aberto@" descr="@5C\QEm aberto@">
          <a:extLst>
            <a:ext uri="{FF2B5EF4-FFF2-40B4-BE49-F238E27FC236}">
              <a16:creationId xmlns:a16="http://schemas.microsoft.com/office/drawing/2014/main" id="{B0F9F142-4C89-4ED3-9E13-7AD082C3EA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559</xdr:row>
      <xdr:rowOff>0</xdr:rowOff>
    </xdr:from>
    <xdr:to>
      <xdr:col>0</xdr:col>
      <xdr:colOff>171450</xdr:colOff>
      <xdr:row>559</xdr:row>
      <xdr:rowOff>133350</xdr:rowOff>
    </xdr:to>
    <xdr:pic>
      <xdr:nvPicPr>
        <xdr:cNvPr id="377" name="Picture@5C\QEm aberto@" descr="@5C\QEm aberto@">
          <a:extLst>
            <a:ext uri="{FF2B5EF4-FFF2-40B4-BE49-F238E27FC236}">
              <a16:creationId xmlns:a16="http://schemas.microsoft.com/office/drawing/2014/main" id="{907FC89B-682A-45B4-9177-B7217E9D48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560</xdr:row>
      <xdr:rowOff>0</xdr:rowOff>
    </xdr:from>
    <xdr:to>
      <xdr:col>0</xdr:col>
      <xdr:colOff>171450</xdr:colOff>
      <xdr:row>560</xdr:row>
      <xdr:rowOff>133350</xdr:rowOff>
    </xdr:to>
    <xdr:pic>
      <xdr:nvPicPr>
        <xdr:cNvPr id="378" name="Picture@5C\QEm aberto@" descr="@5C\QEm aberto@">
          <a:extLst>
            <a:ext uri="{FF2B5EF4-FFF2-40B4-BE49-F238E27FC236}">
              <a16:creationId xmlns:a16="http://schemas.microsoft.com/office/drawing/2014/main" id="{7E06D8D9-34AC-43BF-9C02-34AEC8ECC6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561</xdr:row>
      <xdr:rowOff>0</xdr:rowOff>
    </xdr:from>
    <xdr:to>
      <xdr:col>0</xdr:col>
      <xdr:colOff>171450</xdr:colOff>
      <xdr:row>561</xdr:row>
      <xdr:rowOff>133350</xdr:rowOff>
    </xdr:to>
    <xdr:pic>
      <xdr:nvPicPr>
        <xdr:cNvPr id="379" name="Picture@5C\QEm aberto@" descr="@5C\QEm aberto@">
          <a:extLst>
            <a:ext uri="{FF2B5EF4-FFF2-40B4-BE49-F238E27FC236}">
              <a16:creationId xmlns:a16="http://schemas.microsoft.com/office/drawing/2014/main" id="{47A02181-1FC4-4386-BC9F-3D6C9B5C24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562</xdr:row>
      <xdr:rowOff>0</xdr:rowOff>
    </xdr:from>
    <xdr:to>
      <xdr:col>0</xdr:col>
      <xdr:colOff>171450</xdr:colOff>
      <xdr:row>562</xdr:row>
      <xdr:rowOff>133350</xdr:rowOff>
    </xdr:to>
    <xdr:pic>
      <xdr:nvPicPr>
        <xdr:cNvPr id="380" name="Picture@5C\QEm aberto@" descr="@5C\QEm aberto@">
          <a:extLst>
            <a:ext uri="{FF2B5EF4-FFF2-40B4-BE49-F238E27FC236}">
              <a16:creationId xmlns:a16="http://schemas.microsoft.com/office/drawing/2014/main" id="{BA5AE658-5258-4956-8405-18083B330C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565</xdr:row>
      <xdr:rowOff>0</xdr:rowOff>
    </xdr:from>
    <xdr:to>
      <xdr:col>0</xdr:col>
      <xdr:colOff>171450</xdr:colOff>
      <xdr:row>565</xdr:row>
      <xdr:rowOff>133350</xdr:rowOff>
    </xdr:to>
    <xdr:pic>
      <xdr:nvPicPr>
        <xdr:cNvPr id="381" name="Picture@5C\QEm aberto@" descr="@5C\QEm aberto@">
          <a:extLst>
            <a:ext uri="{FF2B5EF4-FFF2-40B4-BE49-F238E27FC236}">
              <a16:creationId xmlns:a16="http://schemas.microsoft.com/office/drawing/2014/main" id="{8166EEF5-B755-4614-AA36-917738328A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566</xdr:row>
      <xdr:rowOff>0</xdr:rowOff>
    </xdr:from>
    <xdr:to>
      <xdr:col>0</xdr:col>
      <xdr:colOff>171450</xdr:colOff>
      <xdr:row>566</xdr:row>
      <xdr:rowOff>133350</xdr:rowOff>
    </xdr:to>
    <xdr:pic>
      <xdr:nvPicPr>
        <xdr:cNvPr id="382" name="Picture@5C\QEm aberto@" descr="@5C\QEm aberto@">
          <a:extLst>
            <a:ext uri="{FF2B5EF4-FFF2-40B4-BE49-F238E27FC236}">
              <a16:creationId xmlns:a16="http://schemas.microsoft.com/office/drawing/2014/main" id="{4537D98C-3712-4C2F-B9F1-128BBC0594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567</xdr:row>
      <xdr:rowOff>0</xdr:rowOff>
    </xdr:from>
    <xdr:to>
      <xdr:col>0</xdr:col>
      <xdr:colOff>171450</xdr:colOff>
      <xdr:row>567</xdr:row>
      <xdr:rowOff>133350</xdr:rowOff>
    </xdr:to>
    <xdr:pic>
      <xdr:nvPicPr>
        <xdr:cNvPr id="383" name="Picture@5C\QEm aberto@" descr="@5C\QEm aberto@">
          <a:extLst>
            <a:ext uri="{FF2B5EF4-FFF2-40B4-BE49-F238E27FC236}">
              <a16:creationId xmlns:a16="http://schemas.microsoft.com/office/drawing/2014/main" id="{234F2F99-C1AC-436E-B8B1-9D35226EE7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568</xdr:row>
      <xdr:rowOff>0</xdr:rowOff>
    </xdr:from>
    <xdr:to>
      <xdr:col>0</xdr:col>
      <xdr:colOff>171450</xdr:colOff>
      <xdr:row>568</xdr:row>
      <xdr:rowOff>133350</xdr:rowOff>
    </xdr:to>
    <xdr:pic>
      <xdr:nvPicPr>
        <xdr:cNvPr id="384" name="Picture@5C\QEm aberto@" descr="@5C\QEm aberto@">
          <a:extLst>
            <a:ext uri="{FF2B5EF4-FFF2-40B4-BE49-F238E27FC236}">
              <a16:creationId xmlns:a16="http://schemas.microsoft.com/office/drawing/2014/main" id="{E11DF0BB-723A-4787-883C-1F469746D7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569</xdr:row>
      <xdr:rowOff>0</xdr:rowOff>
    </xdr:from>
    <xdr:to>
      <xdr:col>0</xdr:col>
      <xdr:colOff>171450</xdr:colOff>
      <xdr:row>569</xdr:row>
      <xdr:rowOff>133350</xdr:rowOff>
    </xdr:to>
    <xdr:pic>
      <xdr:nvPicPr>
        <xdr:cNvPr id="385" name="Picture@5C\QEm aberto@" descr="@5C\QEm aberto@">
          <a:extLst>
            <a:ext uri="{FF2B5EF4-FFF2-40B4-BE49-F238E27FC236}">
              <a16:creationId xmlns:a16="http://schemas.microsoft.com/office/drawing/2014/main" id="{2B744059-8310-4DE4-96AE-4D4FB8D21B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572</xdr:row>
      <xdr:rowOff>0</xdr:rowOff>
    </xdr:from>
    <xdr:to>
      <xdr:col>0</xdr:col>
      <xdr:colOff>171450</xdr:colOff>
      <xdr:row>572</xdr:row>
      <xdr:rowOff>133350</xdr:rowOff>
    </xdr:to>
    <xdr:pic>
      <xdr:nvPicPr>
        <xdr:cNvPr id="386" name="Picture@5C\QEm aberto@" descr="@5C\QEm aberto@">
          <a:extLst>
            <a:ext uri="{FF2B5EF4-FFF2-40B4-BE49-F238E27FC236}">
              <a16:creationId xmlns:a16="http://schemas.microsoft.com/office/drawing/2014/main" id="{DE9CF9BE-AF32-45A3-8922-B18FFF02DA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571</xdr:row>
      <xdr:rowOff>0</xdr:rowOff>
    </xdr:from>
    <xdr:to>
      <xdr:col>0</xdr:col>
      <xdr:colOff>171450</xdr:colOff>
      <xdr:row>571</xdr:row>
      <xdr:rowOff>133350</xdr:rowOff>
    </xdr:to>
    <xdr:pic>
      <xdr:nvPicPr>
        <xdr:cNvPr id="387" name="Picture@5C\QEm aberto@" descr="@5C\QEm aberto@">
          <a:extLst>
            <a:ext uri="{FF2B5EF4-FFF2-40B4-BE49-F238E27FC236}">
              <a16:creationId xmlns:a16="http://schemas.microsoft.com/office/drawing/2014/main" id="{2697AE29-BC28-4A61-B2FE-11A24E168B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573</xdr:row>
      <xdr:rowOff>0</xdr:rowOff>
    </xdr:from>
    <xdr:to>
      <xdr:col>0</xdr:col>
      <xdr:colOff>171450</xdr:colOff>
      <xdr:row>573</xdr:row>
      <xdr:rowOff>133350</xdr:rowOff>
    </xdr:to>
    <xdr:pic>
      <xdr:nvPicPr>
        <xdr:cNvPr id="388" name="Picture@5C\QEm aberto@" descr="@5C\QEm aberto@">
          <a:extLst>
            <a:ext uri="{FF2B5EF4-FFF2-40B4-BE49-F238E27FC236}">
              <a16:creationId xmlns:a16="http://schemas.microsoft.com/office/drawing/2014/main" id="{57EF74EE-B2AD-4FC9-B613-1C637F7CD0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574</xdr:row>
      <xdr:rowOff>0</xdr:rowOff>
    </xdr:from>
    <xdr:to>
      <xdr:col>0</xdr:col>
      <xdr:colOff>171450</xdr:colOff>
      <xdr:row>574</xdr:row>
      <xdr:rowOff>133350</xdr:rowOff>
    </xdr:to>
    <xdr:pic>
      <xdr:nvPicPr>
        <xdr:cNvPr id="389" name="Picture@5C\QEm aberto@" descr="@5C\QEm aberto@">
          <a:extLst>
            <a:ext uri="{FF2B5EF4-FFF2-40B4-BE49-F238E27FC236}">
              <a16:creationId xmlns:a16="http://schemas.microsoft.com/office/drawing/2014/main" id="{B2306384-069F-4788-AC30-AC40FC159F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575</xdr:row>
      <xdr:rowOff>0</xdr:rowOff>
    </xdr:from>
    <xdr:to>
      <xdr:col>0</xdr:col>
      <xdr:colOff>171450</xdr:colOff>
      <xdr:row>575</xdr:row>
      <xdr:rowOff>133350</xdr:rowOff>
    </xdr:to>
    <xdr:pic>
      <xdr:nvPicPr>
        <xdr:cNvPr id="390" name="Picture@5C\QEm aberto@" descr="@5C\QEm aberto@">
          <a:extLst>
            <a:ext uri="{FF2B5EF4-FFF2-40B4-BE49-F238E27FC236}">
              <a16:creationId xmlns:a16="http://schemas.microsoft.com/office/drawing/2014/main" id="{BCB62899-314A-415C-B251-C61BB28E55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576</xdr:row>
      <xdr:rowOff>0</xdr:rowOff>
    </xdr:from>
    <xdr:to>
      <xdr:col>0</xdr:col>
      <xdr:colOff>171450</xdr:colOff>
      <xdr:row>576</xdr:row>
      <xdr:rowOff>133350</xdr:rowOff>
    </xdr:to>
    <xdr:pic>
      <xdr:nvPicPr>
        <xdr:cNvPr id="391" name="Picture@5C\QEm aberto@" descr="@5C\QEm aberto@">
          <a:extLst>
            <a:ext uri="{FF2B5EF4-FFF2-40B4-BE49-F238E27FC236}">
              <a16:creationId xmlns:a16="http://schemas.microsoft.com/office/drawing/2014/main" id="{068F6F3B-5747-4686-B2AE-7680EDBFC6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577</xdr:row>
      <xdr:rowOff>0</xdr:rowOff>
    </xdr:from>
    <xdr:to>
      <xdr:col>0</xdr:col>
      <xdr:colOff>171450</xdr:colOff>
      <xdr:row>577</xdr:row>
      <xdr:rowOff>133350</xdr:rowOff>
    </xdr:to>
    <xdr:pic>
      <xdr:nvPicPr>
        <xdr:cNvPr id="392" name="Picture@5C\QEm aberto@" descr="@5C\QEm aberto@">
          <a:extLst>
            <a:ext uri="{FF2B5EF4-FFF2-40B4-BE49-F238E27FC236}">
              <a16:creationId xmlns:a16="http://schemas.microsoft.com/office/drawing/2014/main" id="{12B5AE34-2E95-4C07-9479-591A9E7EF8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578</xdr:row>
      <xdr:rowOff>0</xdr:rowOff>
    </xdr:from>
    <xdr:to>
      <xdr:col>0</xdr:col>
      <xdr:colOff>171450</xdr:colOff>
      <xdr:row>578</xdr:row>
      <xdr:rowOff>133350</xdr:rowOff>
    </xdr:to>
    <xdr:pic>
      <xdr:nvPicPr>
        <xdr:cNvPr id="393" name="Picture@5C\QEm aberto@" descr="@5C\QEm aberto@">
          <a:extLst>
            <a:ext uri="{FF2B5EF4-FFF2-40B4-BE49-F238E27FC236}">
              <a16:creationId xmlns:a16="http://schemas.microsoft.com/office/drawing/2014/main" id="{1DFF6AC1-EEDD-43DA-9ED3-BF8E586375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581</xdr:row>
      <xdr:rowOff>0</xdr:rowOff>
    </xdr:from>
    <xdr:to>
      <xdr:col>0</xdr:col>
      <xdr:colOff>171450</xdr:colOff>
      <xdr:row>581</xdr:row>
      <xdr:rowOff>133350</xdr:rowOff>
    </xdr:to>
    <xdr:pic>
      <xdr:nvPicPr>
        <xdr:cNvPr id="394" name="Picture@5C\QEm aberto@" descr="@5C\QEm aberto@">
          <a:extLst>
            <a:ext uri="{FF2B5EF4-FFF2-40B4-BE49-F238E27FC236}">
              <a16:creationId xmlns:a16="http://schemas.microsoft.com/office/drawing/2014/main" id="{D01769DD-866A-4686-A592-78238F9AD0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579</xdr:row>
      <xdr:rowOff>0</xdr:rowOff>
    </xdr:from>
    <xdr:to>
      <xdr:col>0</xdr:col>
      <xdr:colOff>171450</xdr:colOff>
      <xdr:row>579</xdr:row>
      <xdr:rowOff>133350</xdr:rowOff>
    </xdr:to>
    <xdr:pic>
      <xdr:nvPicPr>
        <xdr:cNvPr id="395" name="Picture@5C\QEm aberto@" descr="@5C\QEm aberto@">
          <a:extLst>
            <a:ext uri="{FF2B5EF4-FFF2-40B4-BE49-F238E27FC236}">
              <a16:creationId xmlns:a16="http://schemas.microsoft.com/office/drawing/2014/main" id="{F94E96C0-783E-4265-B2E3-0A151DD271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580</xdr:row>
      <xdr:rowOff>0</xdr:rowOff>
    </xdr:from>
    <xdr:to>
      <xdr:col>0</xdr:col>
      <xdr:colOff>171450</xdr:colOff>
      <xdr:row>580</xdr:row>
      <xdr:rowOff>133350</xdr:rowOff>
    </xdr:to>
    <xdr:pic>
      <xdr:nvPicPr>
        <xdr:cNvPr id="396" name="Picture@5C\QEm aberto@" descr="@5C\QEm aberto@">
          <a:extLst>
            <a:ext uri="{FF2B5EF4-FFF2-40B4-BE49-F238E27FC236}">
              <a16:creationId xmlns:a16="http://schemas.microsoft.com/office/drawing/2014/main" id="{6F42187F-211C-46C9-B0DD-F06AF9B293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583</xdr:row>
      <xdr:rowOff>0</xdr:rowOff>
    </xdr:from>
    <xdr:to>
      <xdr:col>0</xdr:col>
      <xdr:colOff>171450</xdr:colOff>
      <xdr:row>583</xdr:row>
      <xdr:rowOff>133350</xdr:rowOff>
    </xdr:to>
    <xdr:pic>
      <xdr:nvPicPr>
        <xdr:cNvPr id="397" name="Picture@5C\QEm aberto@" descr="@5C\QEm aberto@">
          <a:extLst>
            <a:ext uri="{FF2B5EF4-FFF2-40B4-BE49-F238E27FC236}">
              <a16:creationId xmlns:a16="http://schemas.microsoft.com/office/drawing/2014/main" id="{F273A003-A761-47F0-883E-E385F83EE5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584</xdr:row>
      <xdr:rowOff>0</xdr:rowOff>
    </xdr:from>
    <xdr:to>
      <xdr:col>0</xdr:col>
      <xdr:colOff>171450</xdr:colOff>
      <xdr:row>584</xdr:row>
      <xdr:rowOff>133350</xdr:rowOff>
    </xdr:to>
    <xdr:pic>
      <xdr:nvPicPr>
        <xdr:cNvPr id="398" name="Picture@5C\QEm aberto@" descr="@5C\QEm aberto@">
          <a:extLst>
            <a:ext uri="{FF2B5EF4-FFF2-40B4-BE49-F238E27FC236}">
              <a16:creationId xmlns:a16="http://schemas.microsoft.com/office/drawing/2014/main" id="{404765C1-69CB-4F45-8C17-F70CE82859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585</xdr:row>
      <xdr:rowOff>0</xdr:rowOff>
    </xdr:from>
    <xdr:to>
      <xdr:col>0</xdr:col>
      <xdr:colOff>171450</xdr:colOff>
      <xdr:row>585</xdr:row>
      <xdr:rowOff>133350</xdr:rowOff>
    </xdr:to>
    <xdr:pic>
      <xdr:nvPicPr>
        <xdr:cNvPr id="399" name="Picture@5C\QEm aberto@" descr="@5C\QEm aberto@">
          <a:extLst>
            <a:ext uri="{FF2B5EF4-FFF2-40B4-BE49-F238E27FC236}">
              <a16:creationId xmlns:a16="http://schemas.microsoft.com/office/drawing/2014/main" id="{205B4EB4-185C-4A81-A4AA-45B05A9EF2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586</xdr:row>
      <xdr:rowOff>0</xdr:rowOff>
    </xdr:from>
    <xdr:to>
      <xdr:col>0</xdr:col>
      <xdr:colOff>171450</xdr:colOff>
      <xdr:row>586</xdr:row>
      <xdr:rowOff>133350</xdr:rowOff>
    </xdr:to>
    <xdr:pic>
      <xdr:nvPicPr>
        <xdr:cNvPr id="400" name="Picture@5C\QEm aberto@" descr="@5C\QEm aberto@">
          <a:extLst>
            <a:ext uri="{FF2B5EF4-FFF2-40B4-BE49-F238E27FC236}">
              <a16:creationId xmlns:a16="http://schemas.microsoft.com/office/drawing/2014/main" id="{763F599A-FAFC-4A97-BAEA-A6B3062C41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589</xdr:row>
      <xdr:rowOff>0</xdr:rowOff>
    </xdr:from>
    <xdr:to>
      <xdr:col>0</xdr:col>
      <xdr:colOff>171450</xdr:colOff>
      <xdr:row>589</xdr:row>
      <xdr:rowOff>133350</xdr:rowOff>
    </xdr:to>
    <xdr:pic>
      <xdr:nvPicPr>
        <xdr:cNvPr id="401" name="Picture@5C\QEm aberto@" descr="@5C\QEm aberto@">
          <a:extLst>
            <a:ext uri="{FF2B5EF4-FFF2-40B4-BE49-F238E27FC236}">
              <a16:creationId xmlns:a16="http://schemas.microsoft.com/office/drawing/2014/main" id="{2B91D798-71F4-4DFD-A038-B04E8237F6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590</xdr:row>
      <xdr:rowOff>0</xdr:rowOff>
    </xdr:from>
    <xdr:to>
      <xdr:col>0</xdr:col>
      <xdr:colOff>171450</xdr:colOff>
      <xdr:row>590</xdr:row>
      <xdr:rowOff>133350</xdr:rowOff>
    </xdr:to>
    <xdr:pic>
      <xdr:nvPicPr>
        <xdr:cNvPr id="402" name="Picture@5C\QEm aberto@" descr="@5C\QEm aberto@">
          <a:extLst>
            <a:ext uri="{FF2B5EF4-FFF2-40B4-BE49-F238E27FC236}">
              <a16:creationId xmlns:a16="http://schemas.microsoft.com/office/drawing/2014/main" id="{7C00391D-7716-49BB-B8A5-EC44CCCE06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591</xdr:row>
      <xdr:rowOff>0</xdr:rowOff>
    </xdr:from>
    <xdr:to>
      <xdr:col>0</xdr:col>
      <xdr:colOff>171450</xdr:colOff>
      <xdr:row>591</xdr:row>
      <xdr:rowOff>133350</xdr:rowOff>
    </xdr:to>
    <xdr:pic>
      <xdr:nvPicPr>
        <xdr:cNvPr id="403" name="Picture@5C\QEm aberto@" descr="@5C\QEm aberto@">
          <a:extLst>
            <a:ext uri="{FF2B5EF4-FFF2-40B4-BE49-F238E27FC236}">
              <a16:creationId xmlns:a16="http://schemas.microsoft.com/office/drawing/2014/main" id="{C7401763-01C1-46CD-991B-DCB253C465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602</xdr:row>
      <xdr:rowOff>0</xdr:rowOff>
    </xdr:from>
    <xdr:to>
      <xdr:col>0</xdr:col>
      <xdr:colOff>171450</xdr:colOff>
      <xdr:row>602</xdr:row>
      <xdr:rowOff>133350</xdr:rowOff>
    </xdr:to>
    <xdr:pic>
      <xdr:nvPicPr>
        <xdr:cNvPr id="404" name="Picture@5C\QEm aberto@" descr="@5C\QEm aberto@">
          <a:extLst>
            <a:ext uri="{FF2B5EF4-FFF2-40B4-BE49-F238E27FC236}">
              <a16:creationId xmlns:a16="http://schemas.microsoft.com/office/drawing/2014/main" id="{CB8734C4-ED5A-43BF-A57F-7A4C935EAE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593</xdr:row>
      <xdr:rowOff>0</xdr:rowOff>
    </xdr:from>
    <xdr:to>
      <xdr:col>0</xdr:col>
      <xdr:colOff>171450</xdr:colOff>
      <xdr:row>593</xdr:row>
      <xdr:rowOff>133350</xdr:rowOff>
    </xdr:to>
    <xdr:pic>
      <xdr:nvPicPr>
        <xdr:cNvPr id="405" name="Picture@5C\QEm aberto@" descr="@5C\QEm aberto@">
          <a:extLst>
            <a:ext uri="{FF2B5EF4-FFF2-40B4-BE49-F238E27FC236}">
              <a16:creationId xmlns:a16="http://schemas.microsoft.com/office/drawing/2014/main" id="{284656EC-87C6-404D-B9AD-365EE82B84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601</xdr:row>
      <xdr:rowOff>0</xdr:rowOff>
    </xdr:from>
    <xdr:to>
      <xdr:col>0</xdr:col>
      <xdr:colOff>171450</xdr:colOff>
      <xdr:row>601</xdr:row>
      <xdr:rowOff>133350</xdr:rowOff>
    </xdr:to>
    <xdr:pic>
      <xdr:nvPicPr>
        <xdr:cNvPr id="406" name="Picture@5C\QEm aberto@" descr="@5C\QEm aberto@">
          <a:extLst>
            <a:ext uri="{FF2B5EF4-FFF2-40B4-BE49-F238E27FC236}">
              <a16:creationId xmlns:a16="http://schemas.microsoft.com/office/drawing/2014/main" id="{042E4C1B-9452-41ED-A3CD-4D873B15CF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594</xdr:row>
      <xdr:rowOff>0</xdr:rowOff>
    </xdr:from>
    <xdr:to>
      <xdr:col>0</xdr:col>
      <xdr:colOff>171450</xdr:colOff>
      <xdr:row>594</xdr:row>
      <xdr:rowOff>133350</xdr:rowOff>
    </xdr:to>
    <xdr:pic>
      <xdr:nvPicPr>
        <xdr:cNvPr id="407" name="Picture@5C\QEm aberto@" descr="@5C\QEm aberto@">
          <a:extLst>
            <a:ext uri="{FF2B5EF4-FFF2-40B4-BE49-F238E27FC236}">
              <a16:creationId xmlns:a16="http://schemas.microsoft.com/office/drawing/2014/main" id="{F3D1EB5D-D7BE-42CA-A3D5-9EA526F415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596</xdr:row>
      <xdr:rowOff>0</xdr:rowOff>
    </xdr:from>
    <xdr:to>
      <xdr:col>0</xdr:col>
      <xdr:colOff>171450</xdr:colOff>
      <xdr:row>596</xdr:row>
      <xdr:rowOff>133350</xdr:rowOff>
    </xdr:to>
    <xdr:pic>
      <xdr:nvPicPr>
        <xdr:cNvPr id="408" name="Picture@5C\QEm aberto@" descr="@5C\QEm aberto@">
          <a:extLst>
            <a:ext uri="{FF2B5EF4-FFF2-40B4-BE49-F238E27FC236}">
              <a16:creationId xmlns:a16="http://schemas.microsoft.com/office/drawing/2014/main" id="{3A358F79-038D-4684-A2E4-514F742D3B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603</xdr:row>
      <xdr:rowOff>0</xdr:rowOff>
    </xdr:from>
    <xdr:to>
      <xdr:col>0</xdr:col>
      <xdr:colOff>171450</xdr:colOff>
      <xdr:row>603</xdr:row>
      <xdr:rowOff>133350</xdr:rowOff>
    </xdr:to>
    <xdr:pic>
      <xdr:nvPicPr>
        <xdr:cNvPr id="409" name="Picture@5C\QEm aberto@" descr="@5C\QEm aberto@">
          <a:extLst>
            <a:ext uri="{FF2B5EF4-FFF2-40B4-BE49-F238E27FC236}">
              <a16:creationId xmlns:a16="http://schemas.microsoft.com/office/drawing/2014/main" id="{AEA1E80E-AC0D-490E-801F-821E338E3C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599</xdr:row>
      <xdr:rowOff>0</xdr:rowOff>
    </xdr:from>
    <xdr:to>
      <xdr:col>0</xdr:col>
      <xdr:colOff>171450</xdr:colOff>
      <xdr:row>599</xdr:row>
      <xdr:rowOff>133350</xdr:rowOff>
    </xdr:to>
    <xdr:pic>
      <xdr:nvPicPr>
        <xdr:cNvPr id="410" name="Picture@5C\QEm aberto@" descr="@5C\QEm aberto@">
          <a:extLst>
            <a:ext uri="{FF2B5EF4-FFF2-40B4-BE49-F238E27FC236}">
              <a16:creationId xmlns:a16="http://schemas.microsoft.com/office/drawing/2014/main" id="{BD4EFE76-6287-4FB9-AB8D-D2AA2F3A9E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600</xdr:row>
      <xdr:rowOff>0</xdr:rowOff>
    </xdr:from>
    <xdr:to>
      <xdr:col>0</xdr:col>
      <xdr:colOff>171450</xdr:colOff>
      <xdr:row>600</xdr:row>
      <xdr:rowOff>133350</xdr:rowOff>
    </xdr:to>
    <xdr:pic>
      <xdr:nvPicPr>
        <xdr:cNvPr id="411" name="Picture@5C\QEm aberto@" descr="@5C\QEm aberto@">
          <a:extLst>
            <a:ext uri="{FF2B5EF4-FFF2-40B4-BE49-F238E27FC236}">
              <a16:creationId xmlns:a16="http://schemas.microsoft.com/office/drawing/2014/main" id="{EFE4465D-18AE-43CF-8B39-2886F002C8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592</xdr:row>
      <xdr:rowOff>0</xdr:rowOff>
    </xdr:from>
    <xdr:to>
      <xdr:col>0</xdr:col>
      <xdr:colOff>171450</xdr:colOff>
      <xdr:row>592</xdr:row>
      <xdr:rowOff>133350</xdr:rowOff>
    </xdr:to>
    <xdr:pic>
      <xdr:nvPicPr>
        <xdr:cNvPr id="412" name="Picture@5C\QEm aberto@" descr="@5C\QEm aberto@">
          <a:extLst>
            <a:ext uri="{FF2B5EF4-FFF2-40B4-BE49-F238E27FC236}">
              <a16:creationId xmlns:a16="http://schemas.microsoft.com/office/drawing/2014/main" id="{7EB1C3BC-E0DB-4874-B8B6-F7463F5C07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597</xdr:row>
      <xdr:rowOff>0</xdr:rowOff>
    </xdr:from>
    <xdr:to>
      <xdr:col>0</xdr:col>
      <xdr:colOff>171450</xdr:colOff>
      <xdr:row>597</xdr:row>
      <xdr:rowOff>133350</xdr:rowOff>
    </xdr:to>
    <xdr:pic>
      <xdr:nvPicPr>
        <xdr:cNvPr id="413" name="Picture@5C\QEm aberto@" descr="@5C\QEm aberto@">
          <a:extLst>
            <a:ext uri="{FF2B5EF4-FFF2-40B4-BE49-F238E27FC236}">
              <a16:creationId xmlns:a16="http://schemas.microsoft.com/office/drawing/2014/main" id="{3ACAA23B-3C32-46BE-90A4-2A74855927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598</xdr:row>
      <xdr:rowOff>0</xdr:rowOff>
    </xdr:from>
    <xdr:to>
      <xdr:col>0</xdr:col>
      <xdr:colOff>171450</xdr:colOff>
      <xdr:row>598</xdr:row>
      <xdr:rowOff>133350</xdr:rowOff>
    </xdr:to>
    <xdr:pic>
      <xdr:nvPicPr>
        <xdr:cNvPr id="414" name="Picture@5C\QEm aberto@" descr="@5C\QEm aberto@">
          <a:extLst>
            <a:ext uri="{FF2B5EF4-FFF2-40B4-BE49-F238E27FC236}">
              <a16:creationId xmlns:a16="http://schemas.microsoft.com/office/drawing/2014/main" id="{5B5F76E3-2B87-4625-8052-9A9FB47027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595</xdr:row>
      <xdr:rowOff>0</xdr:rowOff>
    </xdr:from>
    <xdr:to>
      <xdr:col>0</xdr:col>
      <xdr:colOff>171450</xdr:colOff>
      <xdr:row>595</xdr:row>
      <xdr:rowOff>133350</xdr:rowOff>
    </xdr:to>
    <xdr:pic>
      <xdr:nvPicPr>
        <xdr:cNvPr id="415" name="Picture@5C\QEm aberto@" descr="@5C\QEm aberto@">
          <a:extLst>
            <a:ext uri="{FF2B5EF4-FFF2-40B4-BE49-F238E27FC236}">
              <a16:creationId xmlns:a16="http://schemas.microsoft.com/office/drawing/2014/main" id="{E2BB5AE1-9665-4368-868C-EA899FAFF0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604</xdr:row>
      <xdr:rowOff>0</xdr:rowOff>
    </xdr:from>
    <xdr:to>
      <xdr:col>0</xdr:col>
      <xdr:colOff>171450</xdr:colOff>
      <xdr:row>604</xdr:row>
      <xdr:rowOff>133350</xdr:rowOff>
    </xdr:to>
    <xdr:pic>
      <xdr:nvPicPr>
        <xdr:cNvPr id="416" name="Picture@5C\QEm aberto@" descr="@5C\QEm aberto@">
          <a:extLst>
            <a:ext uri="{FF2B5EF4-FFF2-40B4-BE49-F238E27FC236}">
              <a16:creationId xmlns:a16="http://schemas.microsoft.com/office/drawing/2014/main" id="{9DA0580A-C426-404A-A09A-3C7B9880A7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606</xdr:row>
      <xdr:rowOff>0</xdr:rowOff>
    </xdr:from>
    <xdr:to>
      <xdr:col>0</xdr:col>
      <xdr:colOff>171450</xdr:colOff>
      <xdr:row>606</xdr:row>
      <xdr:rowOff>133350</xdr:rowOff>
    </xdr:to>
    <xdr:pic>
      <xdr:nvPicPr>
        <xdr:cNvPr id="417" name="Picture@5C\QEm aberto@" descr="@5C\QEm aberto@">
          <a:extLst>
            <a:ext uri="{FF2B5EF4-FFF2-40B4-BE49-F238E27FC236}">
              <a16:creationId xmlns:a16="http://schemas.microsoft.com/office/drawing/2014/main" id="{8529390B-32AB-4F7D-82E0-BA557729F8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605</xdr:row>
      <xdr:rowOff>0</xdr:rowOff>
    </xdr:from>
    <xdr:to>
      <xdr:col>0</xdr:col>
      <xdr:colOff>171450</xdr:colOff>
      <xdr:row>605</xdr:row>
      <xdr:rowOff>133350</xdr:rowOff>
    </xdr:to>
    <xdr:pic>
      <xdr:nvPicPr>
        <xdr:cNvPr id="418" name="Picture@5C\QEm aberto@" descr="@5C\QEm aberto@">
          <a:extLst>
            <a:ext uri="{FF2B5EF4-FFF2-40B4-BE49-F238E27FC236}">
              <a16:creationId xmlns:a16="http://schemas.microsoft.com/office/drawing/2014/main" id="{4E3C7016-D6B4-4AE1-9E5B-4608B636BF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608</xdr:row>
      <xdr:rowOff>0</xdr:rowOff>
    </xdr:from>
    <xdr:to>
      <xdr:col>0</xdr:col>
      <xdr:colOff>171450</xdr:colOff>
      <xdr:row>608</xdr:row>
      <xdr:rowOff>133350</xdr:rowOff>
    </xdr:to>
    <xdr:pic>
      <xdr:nvPicPr>
        <xdr:cNvPr id="419" name="Picture@5C\QEm aberto@" descr="@5C\QEm aberto@">
          <a:extLst>
            <a:ext uri="{FF2B5EF4-FFF2-40B4-BE49-F238E27FC236}">
              <a16:creationId xmlns:a16="http://schemas.microsoft.com/office/drawing/2014/main" id="{7BA4BB15-DFB9-41AC-9E57-12E592B6A9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607</xdr:row>
      <xdr:rowOff>0</xdr:rowOff>
    </xdr:from>
    <xdr:to>
      <xdr:col>0</xdr:col>
      <xdr:colOff>171450</xdr:colOff>
      <xdr:row>607</xdr:row>
      <xdr:rowOff>133350</xdr:rowOff>
    </xdr:to>
    <xdr:pic>
      <xdr:nvPicPr>
        <xdr:cNvPr id="420" name="Picture@5C\QEm aberto@" descr="@5C\QEm aberto@">
          <a:extLst>
            <a:ext uri="{FF2B5EF4-FFF2-40B4-BE49-F238E27FC236}">
              <a16:creationId xmlns:a16="http://schemas.microsoft.com/office/drawing/2014/main" id="{ADF99789-CCE9-40BF-8F1F-FF52C9D4F0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609</xdr:row>
      <xdr:rowOff>0</xdr:rowOff>
    </xdr:from>
    <xdr:to>
      <xdr:col>0</xdr:col>
      <xdr:colOff>171450</xdr:colOff>
      <xdr:row>609</xdr:row>
      <xdr:rowOff>133350</xdr:rowOff>
    </xdr:to>
    <xdr:pic>
      <xdr:nvPicPr>
        <xdr:cNvPr id="421" name="Picture@5C\QEm aberto@" descr="@5C\QEm aberto@">
          <a:extLst>
            <a:ext uri="{FF2B5EF4-FFF2-40B4-BE49-F238E27FC236}">
              <a16:creationId xmlns:a16="http://schemas.microsoft.com/office/drawing/2014/main" id="{EA302E8D-E7FA-4AE6-90A9-CE0841C1BC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610</xdr:row>
      <xdr:rowOff>0</xdr:rowOff>
    </xdr:from>
    <xdr:to>
      <xdr:col>0</xdr:col>
      <xdr:colOff>171450</xdr:colOff>
      <xdr:row>610</xdr:row>
      <xdr:rowOff>133350</xdr:rowOff>
    </xdr:to>
    <xdr:pic>
      <xdr:nvPicPr>
        <xdr:cNvPr id="422" name="Picture@5C\QEm aberto@" descr="@5C\QEm aberto@">
          <a:extLst>
            <a:ext uri="{FF2B5EF4-FFF2-40B4-BE49-F238E27FC236}">
              <a16:creationId xmlns:a16="http://schemas.microsoft.com/office/drawing/2014/main" id="{46C0D7BC-451C-4015-B37F-F805278635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611</xdr:row>
      <xdr:rowOff>0</xdr:rowOff>
    </xdr:from>
    <xdr:to>
      <xdr:col>0</xdr:col>
      <xdr:colOff>171450</xdr:colOff>
      <xdr:row>611</xdr:row>
      <xdr:rowOff>133350</xdr:rowOff>
    </xdr:to>
    <xdr:pic>
      <xdr:nvPicPr>
        <xdr:cNvPr id="423" name="Picture@5C\QEm aberto@" descr="@5C\QEm aberto@">
          <a:extLst>
            <a:ext uri="{FF2B5EF4-FFF2-40B4-BE49-F238E27FC236}">
              <a16:creationId xmlns:a16="http://schemas.microsoft.com/office/drawing/2014/main" id="{392829E6-BEA8-485A-9F30-F064C8A00C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612</xdr:row>
      <xdr:rowOff>0</xdr:rowOff>
    </xdr:from>
    <xdr:to>
      <xdr:col>0</xdr:col>
      <xdr:colOff>171450</xdr:colOff>
      <xdr:row>612</xdr:row>
      <xdr:rowOff>133350</xdr:rowOff>
    </xdr:to>
    <xdr:pic>
      <xdr:nvPicPr>
        <xdr:cNvPr id="424" name="Picture@5C\QEm aberto@" descr="@5C\QEm aberto@">
          <a:extLst>
            <a:ext uri="{FF2B5EF4-FFF2-40B4-BE49-F238E27FC236}">
              <a16:creationId xmlns:a16="http://schemas.microsoft.com/office/drawing/2014/main" id="{34A75773-6C00-4951-A9C4-2E030444CB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613</xdr:row>
      <xdr:rowOff>0</xdr:rowOff>
    </xdr:from>
    <xdr:to>
      <xdr:col>0</xdr:col>
      <xdr:colOff>171450</xdr:colOff>
      <xdr:row>613</xdr:row>
      <xdr:rowOff>133350</xdr:rowOff>
    </xdr:to>
    <xdr:pic>
      <xdr:nvPicPr>
        <xdr:cNvPr id="425" name="Picture@5C\QEm aberto@" descr="@5C\QEm aberto@">
          <a:extLst>
            <a:ext uri="{FF2B5EF4-FFF2-40B4-BE49-F238E27FC236}">
              <a16:creationId xmlns:a16="http://schemas.microsoft.com/office/drawing/2014/main" id="{CBF5155D-6F02-4E9F-90FB-E84FB8DC6C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614</xdr:row>
      <xdr:rowOff>0</xdr:rowOff>
    </xdr:from>
    <xdr:to>
      <xdr:col>0</xdr:col>
      <xdr:colOff>171450</xdr:colOff>
      <xdr:row>614</xdr:row>
      <xdr:rowOff>133350</xdr:rowOff>
    </xdr:to>
    <xdr:pic>
      <xdr:nvPicPr>
        <xdr:cNvPr id="426" name="Picture@5C\QEm aberto@" descr="@5C\QEm aberto@">
          <a:extLst>
            <a:ext uri="{FF2B5EF4-FFF2-40B4-BE49-F238E27FC236}">
              <a16:creationId xmlns:a16="http://schemas.microsoft.com/office/drawing/2014/main" id="{4AEC06A4-A33A-4867-8E3C-F767A6B765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615</xdr:row>
      <xdr:rowOff>0</xdr:rowOff>
    </xdr:from>
    <xdr:to>
      <xdr:col>0</xdr:col>
      <xdr:colOff>171450</xdr:colOff>
      <xdr:row>615</xdr:row>
      <xdr:rowOff>133350</xdr:rowOff>
    </xdr:to>
    <xdr:pic>
      <xdr:nvPicPr>
        <xdr:cNvPr id="427" name="Picture@5C\QEm aberto@" descr="@5C\QEm aberto@">
          <a:extLst>
            <a:ext uri="{FF2B5EF4-FFF2-40B4-BE49-F238E27FC236}">
              <a16:creationId xmlns:a16="http://schemas.microsoft.com/office/drawing/2014/main" id="{E41A3AFA-AE7F-4183-B572-E1CF528107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616</xdr:row>
      <xdr:rowOff>0</xdr:rowOff>
    </xdr:from>
    <xdr:to>
      <xdr:col>0</xdr:col>
      <xdr:colOff>171450</xdr:colOff>
      <xdr:row>616</xdr:row>
      <xdr:rowOff>133350</xdr:rowOff>
    </xdr:to>
    <xdr:pic>
      <xdr:nvPicPr>
        <xdr:cNvPr id="428" name="Picture@5C\QEm aberto@" descr="@5C\QEm aberto@">
          <a:extLst>
            <a:ext uri="{FF2B5EF4-FFF2-40B4-BE49-F238E27FC236}">
              <a16:creationId xmlns:a16="http://schemas.microsoft.com/office/drawing/2014/main" id="{E03B35A8-9D98-4319-96E2-3536B2CC60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617</xdr:row>
      <xdr:rowOff>0</xdr:rowOff>
    </xdr:from>
    <xdr:to>
      <xdr:col>0</xdr:col>
      <xdr:colOff>171450</xdr:colOff>
      <xdr:row>617</xdr:row>
      <xdr:rowOff>133350</xdr:rowOff>
    </xdr:to>
    <xdr:pic>
      <xdr:nvPicPr>
        <xdr:cNvPr id="429" name="Picture@5C\QEm aberto@" descr="@5C\QEm aberto@">
          <a:extLst>
            <a:ext uri="{FF2B5EF4-FFF2-40B4-BE49-F238E27FC236}">
              <a16:creationId xmlns:a16="http://schemas.microsoft.com/office/drawing/2014/main" id="{C885CC4D-AD97-4E7C-8D4A-494A3820DF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618</xdr:row>
      <xdr:rowOff>0</xdr:rowOff>
    </xdr:from>
    <xdr:to>
      <xdr:col>0</xdr:col>
      <xdr:colOff>171450</xdr:colOff>
      <xdr:row>618</xdr:row>
      <xdr:rowOff>133350</xdr:rowOff>
    </xdr:to>
    <xdr:pic>
      <xdr:nvPicPr>
        <xdr:cNvPr id="430" name="Picture@5C\QEm aberto@" descr="@5C\QEm aberto@">
          <a:extLst>
            <a:ext uri="{FF2B5EF4-FFF2-40B4-BE49-F238E27FC236}">
              <a16:creationId xmlns:a16="http://schemas.microsoft.com/office/drawing/2014/main" id="{CC649154-0B53-415E-AF77-1C7323F4AF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619</xdr:row>
      <xdr:rowOff>0</xdr:rowOff>
    </xdr:from>
    <xdr:to>
      <xdr:col>0</xdr:col>
      <xdr:colOff>171450</xdr:colOff>
      <xdr:row>619</xdr:row>
      <xdr:rowOff>133350</xdr:rowOff>
    </xdr:to>
    <xdr:pic>
      <xdr:nvPicPr>
        <xdr:cNvPr id="431" name="Picture@5C\QEm aberto@" descr="@5C\QEm aberto@">
          <a:extLst>
            <a:ext uri="{FF2B5EF4-FFF2-40B4-BE49-F238E27FC236}">
              <a16:creationId xmlns:a16="http://schemas.microsoft.com/office/drawing/2014/main" id="{D6C76DFF-D6FF-4771-83C1-683285B528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620</xdr:row>
      <xdr:rowOff>0</xdr:rowOff>
    </xdr:from>
    <xdr:to>
      <xdr:col>0</xdr:col>
      <xdr:colOff>171450</xdr:colOff>
      <xdr:row>620</xdr:row>
      <xdr:rowOff>133350</xdr:rowOff>
    </xdr:to>
    <xdr:pic>
      <xdr:nvPicPr>
        <xdr:cNvPr id="432" name="Picture@5C\QEm aberto@" descr="@5C\QEm aberto@">
          <a:extLst>
            <a:ext uri="{FF2B5EF4-FFF2-40B4-BE49-F238E27FC236}">
              <a16:creationId xmlns:a16="http://schemas.microsoft.com/office/drawing/2014/main" id="{EF68510A-7CBF-4E1E-B20F-A5240E2C44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622</xdr:row>
      <xdr:rowOff>0</xdr:rowOff>
    </xdr:from>
    <xdr:to>
      <xdr:col>0</xdr:col>
      <xdr:colOff>171450</xdr:colOff>
      <xdr:row>622</xdr:row>
      <xdr:rowOff>133350</xdr:rowOff>
    </xdr:to>
    <xdr:pic>
      <xdr:nvPicPr>
        <xdr:cNvPr id="433" name="Picture@5C\QEm aberto@" descr="@5C\QEm aberto@">
          <a:extLst>
            <a:ext uri="{FF2B5EF4-FFF2-40B4-BE49-F238E27FC236}">
              <a16:creationId xmlns:a16="http://schemas.microsoft.com/office/drawing/2014/main" id="{DAE9F381-FA0E-4D20-A30A-21A1AA9719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621</xdr:row>
      <xdr:rowOff>0</xdr:rowOff>
    </xdr:from>
    <xdr:to>
      <xdr:col>0</xdr:col>
      <xdr:colOff>171450</xdr:colOff>
      <xdr:row>621</xdr:row>
      <xdr:rowOff>133350</xdr:rowOff>
    </xdr:to>
    <xdr:pic>
      <xdr:nvPicPr>
        <xdr:cNvPr id="434" name="Picture@5C\QEm aberto@" descr="@5C\QEm aberto@">
          <a:extLst>
            <a:ext uri="{FF2B5EF4-FFF2-40B4-BE49-F238E27FC236}">
              <a16:creationId xmlns:a16="http://schemas.microsoft.com/office/drawing/2014/main" id="{2F8C70A2-D245-495A-8BF7-B6F20D1F1E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624</xdr:row>
      <xdr:rowOff>0</xdr:rowOff>
    </xdr:from>
    <xdr:to>
      <xdr:col>0</xdr:col>
      <xdr:colOff>171450</xdr:colOff>
      <xdr:row>624</xdr:row>
      <xdr:rowOff>133350</xdr:rowOff>
    </xdr:to>
    <xdr:pic>
      <xdr:nvPicPr>
        <xdr:cNvPr id="435" name="Picture@5C\QEm aberto@" descr="@5C\QEm aberto@">
          <a:extLst>
            <a:ext uri="{FF2B5EF4-FFF2-40B4-BE49-F238E27FC236}">
              <a16:creationId xmlns:a16="http://schemas.microsoft.com/office/drawing/2014/main" id="{8C9E81C4-E806-45A3-949A-D7892AB54E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625</xdr:row>
      <xdr:rowOff>0</xdr:rowOff>
    </xdr:from>
    <xdr:to>
      <xdr:col>0</xdr:col>
      <xdr:colOff>171450</xdr:colOff>
      <xdr:row>625</xdr:row>
      <xdr:rowOff>133350</xdr:rowOff>
    </xdr:to>
    <xdr:pic>
      <xdr:nvPicPr>
        <xdr:cNvPr id="436" name="Picture@5C\QEm aberto@" descr="@5C\QEm aberto@">
          <a:extLst>
            <a:ext uri="{FF2B5EF4-FFF2-40B4-BE49-F238E27FC236}">
              <a16:creationId xmlns:a16="http://schemas.microsoft.com/office/drawing/2014/main" id="{ED85F234-D84C-4CC0-A338-50A677B60C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626</xdr:row>
      <xdr:rowOff>0</xdr:rowOff>
    </xdr:from>
    <xdr:to>
      <xdr:col>0</xdr:col>
      <xdr:colOff>171450</xdr:colOff>
      <xdr:row>626</xdr:row>
      <xdr:rowOff>133350</xdr:rowOff>
    </xdr:to>
    <xdr:pic>
      <xdr:nvPicPr>
        <xdr:cNvPr id="437" name="Picture@5C\QEm aberto@" descr="@5C\QEm aberto@">
          <a:extLst>
            <a:ext uri="{FF2B5EF4-FFF2-40B4-BE49-F238E27FC236}">
              <a16:creationId xmlns:a16="http://schemas.microsoft.com/office/drawing/2014/main" id="{693C0376-AF0A-4892-A813-2873FC4744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627</xdr:row>
      <xdr:rowOff>0</xdr:rowOff>
    </xdr:from>
    <xdr:to>
      <xdr:col>0</xdr:col>
      <xdr:colOff>171450</xdr:colOff>
      <xdr:row>627</xdr:row>
      <xdr:rowOff>133350</xdr:rowOff>
    </xdr:to>
    <xdr:pic>
      <xdr:nvPicPr>
        <xdr:cNvPr id="438" name="Picture@5C\QEm aberto@" descr="@5C\QEm aberto@">
          <a:extLst>
            <a:ext uri="{FF2B5EF4-FFF2-40B4-BE49-F238E27FC236}">
              <a16:creationId xmlns:a16="http://schemas.microsoft.com/office/drawing/2014/main" id="{4C70676B-F96E-4C1C-B5E7-0F1D8FB873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628</xdr:row>
      <xdr:rowOff>0</xdr:rowOff>
    </xdr:from>
    <xdr:to>
      <xdr:col>0</xdr:col>
      <xdr:colOff>171450</xdr:colOff>
      <xdr:row>628</xdr:row>
      <xdr:rowOff>133350</xdr:rowOff>
    </xdr:to>
    <xdr:pic>
      <xdr:nvPicPr>
        <xdr:cNvPr id="439" name="Picture@5C\QEm aberto@" descr="@5C\QEm aberto@">
          <a:extLst>
            <a:ext uri="{FF2B5EF4-FFF2-40B4-BE49-F238E27FC236}">
              <a16:creationId xmlns:a16="http://schemas.microsoft.com/office/drawing/2014/main" id="{CBCE3BF8-4C2F-4796-A826-4C413A4FA1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629</xdr:row>
      <xdr:rowOff>0</xdr:rowOff>
    </xdr:from>
    <xdr:to>
      <xdr:col>0</xdr:col>
      <xdr:colOff>171450</xdr:colOff>
      <xdr:row>629</xdr:row>
      <xdr:rowOff>133350</xdr:rowOff>
    </xdr:to>
    <xdr:pic>
      <xdr:nvPicPr>
        <xdr:cNvPr id="440" name="Picture@5C\QEm aberto@" descr="@5C\QEm aberto@">
          <a:extLst>
            <a:ext uri="{FF2B5EF4-FFF2-40B4-BE49-F238E27FC236}">
              <a16:creationId xmlns:a16="http://schemas.microsoft.com/office/drawing/2014/main" id="{F0934F9D-A569-49DC-82C6-9FC356737E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631</xdr:row>
      <xdr:rowOff>0</xdr:rowOff>
    </xdr:from>
    <xdr:to>
      <xdr:col>0</xdr:col>
      <xdr:colOff>171450</xdr:colOff>
      <xdr:row>631</xdr:row>
      <xdr:rowOff>133350</xdr:rowOff>
    </xdr:to>
    <xdr:pic>
      <xdr:nvPicPr>
        <xdr:cNvPr id="441" name="Picture@5C\QEm aberto@" descr="@5C\QEm aberto@">
          <a:extLst>
            <a:ext uri="{FF2B5EF4-FFF2-40B4-BE49-F238E27FC236}">
              <a16:creationId xmlns:a16="http://schemas.microsoft.com/office/drawing/2014/main" id="{838566B0-7F4C-409B-B871-D76D693A07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635</xdr:row>
      <xdr:rowOff>0</xdr:rowOff>
    </xdr:from>
    <xdr:to>
      <xdr:col>0</xdr:col>
      <xdr:colOff>171450</xdr:colOff>
      <xdr:row>635</xdr:row>
      <xdr:rowOff>133350</xdr:rowOff>
    </xdr:to>
    <xdr:pic>
      <xdr:nvPicPr>
        <xdr:cNvPr id="442" name="Picture@5C\QEm aberto@" descr="@5C\QEm aberto@">
          <a:extLst>
            <a:ext uri="{FF2B5EF4-FFF2-40B4-BE49-F238E27FC236}">
              <a16:creationId xmlns:a16="http://schemas.microsoft.com/office/drawing/2014/main" id="{63196908-9659-4C96-8F64-0308E8821C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638</xdr:row>
      <xdr:rowOff>0</xdr:rowOff>
    </xdr:from>
    <xdr:to>
      <xdr:col>0</xdr:col>
      <xdr:colOff>171450</xdr:colOff>
      <xdr:row>638</xdr:row>
      <xdr:rowOff>133350</xdr:rowOff>
    </xdr:to>
    <xdr:pic>
      <xdr:nvPicPr>
        <xdr:cNvPr id="443" name="Picture@5C\QEm aberto@" descr="@5C\QEm aberto@">
          <a:extLst>
            <a:ext uri="{FF2B5EF4-FFF2-40B4-BE49-F238E27FC236}">
              <a16:creationId xmlns:a16="http://schemas.microsoft.com/office/drawing/2014/main" id="{D7DAC340-520D-456E-9A9C-EE7C3F75E1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880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658</xdr:row>
      <xdr:rowOff>0</xdr:rowOff>
    </xdr:from>
    <xdr:to>
      <xdr:col>0</xdr:col>
      <xdr:colOff>171450</xdr:colOff>
      <xdr:row>658</xdr:row>
      <xdr:rowOff>133350</xdr:rowOff>
    </xdr:to>
    <xdr:pic>
      <xdr:nvPicPr>
        <xdr:cNvPr id="444" name="Picture@5C\QEm aberto@" descr="@5C\QEm aberto@">
          <a:extLst>
            <a:ext uri="{FF2B5EF4-FFF2-40B4-BE49-F238E27FC236}">
              <a16:creationId xmlns:a16="http://schemas.microsoft.com/office/drawing/2014/main" id="{69FA553C-5BE6-43B2-9DB5-C235DAF519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880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659</xdr:row>
      <xdr:rowOff>0</xdr:rowOff>
    </xdr:from>
    <xdr:to>
      <xdr:col>0</xdr:col>
      <xdr:colOff>171450</xdr:colOff>
      <xdr:row>659</xdr:row>
      <xdr:rowOff>133350</xdr:rowOff>
    </xdr:to>
    <xdr:pic>
      <xdr:nvPicPr>
        <xdr:cNvPr id="445" name="Picture@5C\QEm aberto@" descr="@5C\QEm aberto@">
          <a:extLst>
            <a:ext uri="{FF2B5EF4-FFF2-40B4-BE49-F238E27FC236}">
              <a16:creationId xmlns:a16="http://schemas.microsoft.com/office/drawing/2014/main" id="{A60F6F63-662C-4244-A695-4A03EA0D92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880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660</xdr:row>
      <xdr:rowOff>0</xdr:rowOff>
    </xdr:from>
    <xdr:to>
      <xdr:col>0</xdr:col>
      <xdr:colOff>171450</xdr:colOff>
      <xdr:row>660</xdr:row>
      <xdr:rowOff>133350</xdr:rowOff>
    </xdr:to>
    <xdr:pic>
      <xdr:nvPicPr>
        <xdr:cNvPr id="446" name="Picture@5C\QEm aberto@" descr="@5C\QEm aberto@">
          <a:extLst>
            <a:ext uri="{FF2B5EF4-FFF2-40B4-BE49-F238E27FC236}">
              <a16:creationId xmlns:a16="http://schemas.microsoft.com/office/drawing/2014/main" id="{84839E27-F76F-4D30-8FB2-732CE65C77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880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662</xdr:row>
      <xdr:rowOff>0</xdr:rowOff>
    </xdr:from>
    <xdr:to>
      <xdr:col>0</xdr:col>
      <xdr:colOff>171450</xdr:colOff>
      <xdr:row>662</xdr:row>
      <xdr:rowOff>133350</xdr:rowOff>
    </xdr:to>
    <xdr:pic>
      <xdr:nvPicPr>
        <xdr:cNvPr id="447" name="Picture@5C\QEm aberto@" descr="@5C\QEm aberto@">
          <a:extLst>
            <a:ext uri="{FF2B5EF4-FFF2-40B4-BE49-F238E27FC236}">
              <a16:creationId xmlns:a16="http://schemas.microsoft.com/office/drawing/2014/main" id="{6080054C-96C9-4855-B0B0-C1CA5B1853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097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663</xdr:row>
      <xdr:rowOff>0</xdr:rowOff>
    </xdr:from>
    <xdr:to>
      <xdr:col>0</xdr:col>
      <xdr:colOff>171450</xdr:colOff>
      <xdr:row>663</xdr:row>
      <xdr:rowOff>133350</xdr:rowOff>
    </xdr:to>
    <xdr:pic>
      <xdr:nvPicPr>
        <xdr:cNvPr id="448" name="Picture@5C\QEm aberto@" descr="@5C\QEm aberto@">
          <a:extLst>
            <a:ext uri="{FF2B5EF4-FFF2-40B4-BE49-F238E27FC236}">
              <a16:creationId xmlns:a16="http://schemas.microsoft.com/office/drawing/2014/main" id="{DA8A8922-1795-432D-A02A-C6E266A93D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097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664</xdr:row>
      <xdr:rowOff>0</xdr:rowOff>
    </xdr:from>
    <xdr:to>
      <xdr:col>0</xdr:col>
      <xdr:colOff>171450</xdr:colOff>
      <xdr:row>664</xdr:row>
      <xdr:rowOff>133350</xdr:rowOff>
    </xdr:to>
    <xdr:pic>
      <xdr:nvPicPr>
        <xdr:cNvPr id="449" name="Picture@5C\QEm aberto@" descr="@5C\QEm aberto@">
          <a:extLst>
            <a:ext uri="{FF2B5EF4-FFF2-40B4-BE49-F238E27FC236}">
              <a16:creationId xmlns:a16="http://schemas.microsoft.com/office/drawing/2014/main" id="{DC6665FE-1866-4007-8E86-A149356A6A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097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665</xdr:row>
      <xdr:rowOff>0</xdr:rowOff>
    </xdr:from>
    <xdr:to>
      <xdr:col>0</xdr:col>
      <xdr:colOff>171450</xdr:colOff>
      <xdr:row>665</xdr:row>
      <xdr:rowOff>133350</xdr:rowOff>
    </xdr:to>
    <xdr:pic>
      <xdr:nvPicPr>
        <xdr:cNvPr id="450" name="Picture@5C\QEm aberto@" descr="@5C\QEm aberto@">
          <a:extLst>
            <a:ext uri="{FF2B5EF4-FFF2-40B4-BE49-F238E27FC236}">
              <a16:creationId xmlns:a16="http://schemas.microsoft.com/office/drawing/2014/main" id="{7A17370D-3D9F-4A6C-B825-0BDC035F43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097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666</xdr:row>
      <xdr:rowOff>0</xdr:rowOff>
    </xdr:from>
    <xdr:to>
      <xdr:col>0</xdr:col>
      <xdr:colOff>171450</xdr:colOff>
      <xdr:row>666</xdr:row>
      <xdr:rowOff>133350</xdr:rowOff>
    </xdr:to>
    <xdr:pic>
      <xdr:nvPicPr>
        <xdr:cNvPr id="451" name="Picture@5C\QEm aberto@" descr="@5C\QEm aberto@">
          <a:extLst>
            <a:ext uri="{FF2B5EF4-FFF2-40B4-BE49-F238E27FC236}">
              <a16:creationId xmlns:a16="http://schemas.microsoft.com/office/drawing/2014/main" id="{4E89D54E-62DE-4061-B0FB-6065D06E8B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097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667</xdr:row>
      <xdr:rowOff>0</xdr:rowOff>
    </xdr:from>
    <xdr:to>
      <xdr:col>0</xdr:col>
      <xdr:colOff>171450</xdr:colOff>
      <xdr:row>667</xdr:row>
      <xdr:rowOff>133350</xdr:rowOff>
    </xdr:to>
    <xdr:pic>
      <xdr:nvPicPr>
        <xdr:cNvPr id="452" name="Picture@5C\QEm aberto@" descr="@5C\QEm aberto@">
          <a:extLst>
            <a:ext uri="{FF2B5EF4-FFF2-40B4-BE49-F238E27FC236}">
              <a16:creationId xmlns:a16="http://schemas.microsoft.com/office/drawing/2014/main" id="{6C98F0B2-06D2-4DCC-91FA-EB74CD18E2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097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668</xdr:row>
      <xdr:rowOff>0</xdr:rowOff>
    </xdr:from>
    <xdr:to>
      <xdr:col>0</xdr:col>
      <xdr:colOff>171450</xdr:colOff>
      <xdr:row>668</xdr:row>
      <xdr:rowOff>133350</xdr:rowOff>
    </xdr:to>
    <xdr:pic>
      <xdr:nvPicPr>
        <xdr:cNvPr id="453" name="Picture@5C\QEm aberto@" descr="@5C\QEm aberto@">
          <a:extLst>
            <a:ext uri="{FF2B5EF4-FFF2-40B4-BE49-F238E27FC236}">
              <a16:creationId xmlns:a16="http://schemas.microsoft.com/office/drawing/2014/main" id="{099CB76F-50E4-41A0-AE10-21B8CE80DA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097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706</xdr:row>
      <xdr:rowOff>0</xdr:rowOff>
    </xdr:from>
    <xdr:to>
      <xdr:col>0</xdr:col>
      <xdr:colOff>171450</xdr:colOff>
      <xdr:row>706</xdr:row>
      <xdr:rowOff>133350</xdr:rowOff>
    </xdr:to>
    <xdr:pic>
      <xdr:nvPicPr>
        <xdr:cNvPr id="454" name="Picture@5C\QEm aberto@" descr="@5C\QEm aberto@">
          <a:extLst>
            <a:ext uri="{FF2B5EF4-FFF2-40B4-BE49-F238E27FC236}">
              <a16:creationId xmlns:a16="http://schemas.microsoft.com/office/drawing/2014/main" id="{EA009761-1581-491C-A108-5EF296828C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097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707</xdr:row>
      <xdr:rowOff>0</xdr:rowOff>
    </xdr:from>
    <xdr:to>
      <xdr:col>0</xdr:col>
      <xdr:colOff>171450</xdr:colOff>
      <xdr:row>707</xdr:row>
      <xdr:rowOff>133350</xdr:rowOff>
    </xdr:to>
    <xdr:pic>
      <xdr:nvPicPr>
        <xdr:cNvPr id="455" name="Picture@5C\QEm aberto@" descr="@5C\QEm aberto@">
          <a:extLst>
            <a:ext uri="{FF2B5EF4-FFF2-40B4-BE49-F238E27FC236}">
              <a16:creationId xmlns:a16="http://schemas.microsoft.com/office/drawing/2014/main" id="{3D6EE696-DE7A-4760-A990-06BF0332A0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097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708</xdr:row>
      <xdr:rowOff>0</xdr:rowOff>
    </xdr:from>
    <xdr:to>
      <xdr:col>0</xdr:col>
      <xdr:colOff>171450</xdr:colOff>
      <xdr:row>708</xdr:row>
      <xdr:rowOff>133350</xdr:rowOff>
    </xdr:to>
    <xdr:pic>
      <xdr:nvPicPr>
        <xdr:cNvPr id="456" name="Picture@5C\QEm aberto@" descr="@5C\QEm aberto@">
          <a:extLst>
            <a:ext uri="{FF2B5EF4-FFF2-40B4-BE49-F238E27FC236}">
              <a16:creationId xmlns:a16="http://schemas.microsoft.com/office/drawing/2014/main" id="{05B3BD3C-E45F-4D19-A472-DFD19820EB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097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709</xdr:row>
      <xdr:rowOff>0</xdr:rowOff>
    </xdr:from>
    <xdr:to>
      <xdr:col>0</xdr:col>
      <xdr:colOff>171450</xdr:colOff>
      <xdr:row>709</xdr:row>
      <xdr:rowOff>133350</xdr:rowOff>
    </xdr:to>
    <xdr:pic>
      <xdr:nvPicPr>
        <xdr:cNvPr id="457" name="Picture@5C\QEm aberto@" descr="@5C\QEm aberto@">
          <a:extLst>
            <a:ext uri="{FF2B5EF4-FFF2-40B4-BE49-F238E27FC236}">
              <a16:creationId xmlns:a16="http://schemas.microsoft.com/office/drawing/2014/main" id="{32951592-C9A6-4984-A417-9851998700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097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710</xdr:row>
      <xdr:rowOff>0</xdr:rowOff>
    </xdr:from>
    <xdr:to>
      <xdr:col>0</xdr:col>
      <xdr:colOff>171450</xdr:colOff>
      <xdr:row>710</xdr:row>
      <xdr:rowOff>133350</xdr:rowOff>
    </xdr:to>
    <xdr:pic>
      <xdr:nvPicPr>
        <xdr:cNvPr id="458" name="Picture@5C\QEm aberto@" descr="@5C\QEm aberto@">
          <a:extLst>
            <a:ext uri="{FF2B5EF4-FFF2-40B4-BE49-F238E27FC236}">
              <a16:creationId xmlns:a16="http://schemas.microsoft.com/office/drawing/2014/main" id="{5538A823-5522-4DEC-83C0-306A77A70C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097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632</xdr:row>
      <xdr:rowOff>0</xdr:rowOff>
    </xdr:from>
    <xdr:to>
      <xdr:col>0</xdr:col>
      <xdr:colOff>171450</xdr:colOff>
      <xdr:row>632</xdr:row>
      <xdr:rowOff>133350</xdr:rowOff>
    </xdr:to>
    <xdr:pic>
      <xdr:nvPicPr>
        <xdr:cNvPr id="459" name="Picture@5C\QEm aberto@" descr="@5C\QEm aberto@">
          <a:extLst>
            <a:ext uri="{FF2B5EF4-FFF2-40B4-BE49-F238E27FC236}">
              <a16:creationId xmlns:a16="http://schemas.microsoft.com/office/drawing/2014/main" id="{30194454-5553-4AB0-A0B0-330521A31B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78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713</xdr:row>
      <xdr:rowOff>0</xdr:rowOff>
    </xdr:from>
    <xdr:to>
      <xdr:col>0</xdr:col>
      <xdr:colOff>171450</xdr:colOff>
      <xdr:row>713</xdr:row>
      <xdr:rowOff>133350</xdr:rowOff>
    </xdr:to>
    <xdr:pic>
      <xdr:nvPicPr>
        <xdr:cNvPr id="460" name="Picture@5C\QEm aberto@" descr="@5C\QEm aberto@">
          <a:extLst>
            <a:ext uri="{FF2B5EF4-FFF2-40B4-BE49-F238E27FC236}">
              <a16:creationId xmlns:a16="http://schemas.microsoft.com/office/drawing/2014/main" id="{5EB0C924-8680-487B-B084-3B13D84942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097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714</xdr:row>
      <xdr:rowOff>0</xdr:rowOff>
    </xdr:from>
    <xdr:to>
      <xdr:col>0</xdr:col>
      <xdr:colOff>171450</xdr:colOff>
      <xdr:row>714</xdr:row>
      <xdr:rowOff>133350</xdr:rowOff>
    </xdr:to>
    <xdr:pic>
      <xdr:nvPicPr>
        <xdr:cNvPr id="461" name="Picture@5C\QEm aberto@" descr="@5C\QEm aberto@">
          <a:extLst>
            <a:ext uri="{FF2B5EF4-FFF2-40B4-BE49-F238E27FC236}">
              <a16:creationId xmlns:a16="http://schemas.microsoft.com/office/drawing/2014/main" id="{ADFF768C-6058-4C01-AE84-473EF9ADC8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097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716</xdr:row>
      <xdr:rowOff>0</xdr:rowOff>
    </xdr:from>
    <xdr:to>
      <xdr:col>0</xdr:col>
      <xdr:colOff>171450</xdr:colOff>
      <xdr:row>716</xdr:row>
      <xdr:rowOff>133350</xdr:rowOff>
    </xdr:to>
    <xdr:pic>
      <xdr:nvPicPr>
        <xdr:cNvPr id="462" name="Picture@5C\QEm aberto@" descr="@5C\QEm aberto@">
          <a:extLst>
            <a:ext uri="{FF2B5EF4-FFF2-40B4-BE49-F238E27FC236}">
              <a16:creationId xmlns:a16="http://schemas.microsoft.com/office/drawing/2014/main" id="{D50FC12B-1D78-4BB2-B49B-F65644A390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097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717</xdr:row>
      <xdr:rowOff>0</xdr:rowOff>
    </xdr:from>
    <xdr:to>
      <xdr:col>0</xdr:col>
      <xdr:colOff>171450</xdr:colOff>
      <xdr:row>717</xdr:row>
      <xdr:rowOff>133350</xdr:rowOff>
    </xdr:to>
    <xdr:pic>
      <xdr:nvPicPr>
        <xdr:cNvPr id="463" name="Picture@5C\QEm aberto@" descr="@5C\QEm aberto@">
          <a:extLst>
            <a:ext uri="{FF2B5EF4-FFF2-40B4-BE49-F238E27FC236}">
              <a16:creationId xmlns:a16="http://schemas.microsoft.com/office/drawing/2014/main" id="{03A5A152-18FA-4F33-B84B-D14FA16961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097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719</xdr:row>
      <xdr:rowOff>0</xdr:rowOff>
    </xdr:from>
    <xdr:to>
      <xdr:col>0</xdr:col>
      <xdr:colOff>171450</xdr:colOff>
      <xdr:row>719</xdr:row>
      <xdr:rowOff>133350</xdr:rowOff>
    </xdr:to>
    <xdr:pic>
      <xdr:nvPicPr>
        <xdr:cNvPr id="464" name="Picture@5C\QEm aberto@" descr="@5C\QEm aberto@">
          <a:extLst>
            <a:ext uri="{FF2B5EF4-FFF2-40B4-BE49-F238E27FC236}">
              <a16:creationId xmlns:a16="http://schemas.microsoft.com/office/drawing/2014/main" id="{D9DA031E-774B-4B7A-9808-366B7DF61A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097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720</xdr:row>
      <xdr:rowOff>0</xdr:rowOff>
    </xdr:from>
    <xdr:to>
      <xdr:col>0</xdr:col>
      <xdr:colOff>171450</xdr:colOff>
      <xdr:row>720</xdr:row>
      <xdr:rowOff>133350</xdr:rowOff>
    </xdr:to>
    <xdr:pic>
      <xdr:nvPicPr>
        <xdr:cNvPr id="465" name="Picture@5C\QEm aberto@" descr="@5C\QEm aberto@">
          <a:extLst>
            <a:ext uri="{FF2B5EF4-FFF2-40B4-BE49-F238E27FC236}">
              <a16:creationId xmlns:a16="http://schemas.microsoft.com/office/drawing/2014/main" id="{854DB747-4EBE-4C3E-83C0-DFBFE05C1A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097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722</xdr:row>
      <xdr:rowOff>0</xdr:rowOff>
    </xdr:from>
    <xdr:to>
      <xdr:col>0</xdr:col>
      <xdr:colOff>171450</xdr:colOff>
      <xdr:row>722</xdr:row>
      <xdr:rowOff>133350</xdr:rowOff>
    </xdr:to>
    <xdr:pic>
      <xdr:nvPicPr>
        <xdr:cNvPr id="466" name="Picture@5C\QEm aberto@" descr="@5C\QEm aberto@">
          <a:extLst>
            <a:ext uri="{FF2B5EF4-FFF2-40B4-BE49-F238E27FC236}">
              <a16:creationId xmlns:a16="http://schemas.microsoft.com/office/drawing/2014/main" id="{8ADA9475-6D73-49FF-A7BD-25EC76D5E3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097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723</xdr:row>
      <xdr:rowOff>0</xdr:rowOff>
    </xdr:from>
    <xdr:to>
      <xdr:col>0</xdr:col>
      <xdr:colOff>171450</xdr:colOff>
      <xdr:row>723</xdr:row>
      <xdr:rowOff>133350</xdr:rowOff>
    </xdr:to>
    <xdr:pic>
      <xdr:nvPicPr>
        <xdr:cNvPr id="467" name="Picture@5C\QEm aberto@" descr="@5C\QEm aberto@">
          <a:extLst>
            <a:ext uri="{FF2B5EF4-FFF2-40B4-BE49-F238E27FC236}">
              <a16:creationId xmlns:a16="http://schemas.microsoft.com/office/drawing/2014/main" id="{D8152F36-2F91-475F-88F4-2C5890B68A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097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725</xdr:row>
      <xdr:rowOff>0</xdr:rowOff>
    </xdr:from>
    <xdr:to>
      <xdr:col>0</xdr:col>
      <xdr:colOff>171450</xdr:colOff>
      <xdr:row>725</xdr:row>
      <xdr:rowOff>133350</xdr:rowOff>
    </xdr:to>
    <xdr:pic>
      <xdr:nvPicPr>
        <xdr:cNvPr id="468" name="Picture@5C\QEm aberto@" descr="@5C\QEm aberto@">
          <a:extLst>
            <a:ext uri="{FF2B5EF4-FFF2-40B4-BE49-F238E27FC236}">
              <a16:creationId xmlns:a16="http://schemas.microsoft.com/office/drawing/2014/main" id="{E94515FF-63F3-47BE-B79C-B2055FBBCE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07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726</xdr:row>
      <xdr:rowOff>0</xdr:rowOff>
    </xdr:from>
    <xdr:to>
      <xdr:col>0</xdr:col>
      <xdr:colOff>171450</xdr:colOff>
      <xdr:row>726</xdr:row>
      <xdr:rowOff>133350</xdr:rowOff>
    </xdr:to>
    <xdr:pic>
      <xdr:nvPicPr>
        <xdr:cNvPr id="469" name="Picture@5C\QEm aberto@" descr="@5C\QEm aberto@">
          <a:extLst>
            <a:ext uri="{FF2B5EF4-FFF2-40B4-BE49-F238E27FC236}">
              <a16:creationId xmlns:a16="http://schemas.microsoft.com/office/drawing/2014/main" id="{E5F29114-3D35-484F-AA72-AE45BEF431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07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727</xdr:row>
      <xdr:rowOff>0</xdr:rowOff>
    </xdr:from>
    <xdr:to>
      <xdr:col>0</xdr:col>
      <xdr:colOff>171450</xdr:colOff>
      <xdr:row>727</xdr:row>
      <xdr:rowOff>133350</xdr:rowOff>
    </xdr:to>
    <xdr:pic>
      <xdr:nvPicPr>
        <xdr:cNvPr id="470" name="Picture@5C\QEm aberto@" descr="@5C\QEm aberto@">
          <a:extLst>
            <a:ext uri="{FF2B5EF4-FFF2-40B4-BE49-F238E27FC236}">
              <a16:creationId xmlns:a16="http://schemas.microsoft.com/office/drawing/2014/main" id="{EADA35E6-13A1-455D-8AE9-3CF29E9CFE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07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728</xdr:row>
      <xdr:rowOff>0</xdr:rowOff>
    </xdr:from>
    <xdr:to>
      <xdr:col>0</xdr:col>
      <xdr:colOff>171450</xdr:colOff>
      <xdr:row>728</xdr:row>
      <xdr:rowOff>133350</xdr:rowOff>
    </xdr:to>
    <xdr:pic>
      <xdr:nvPicPr>
        <xdr:cNvPr id="471" name="Picture@5C\QEm aberto@" descr="@5C\QEm aberto@">
          <a:extLst>
            <a:ext uri="{FF2B5EF4-FFF2-40B4-BE49-F238E27FC236}">
              <a16:creationId xmlns:a16="http://schemas.microsoft.com/office/drawing/2014/main" id="{D6AB435D-7985-4F55-AD93-E64D49AB29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07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730</xdr:row>
      <xdr:rowOff>0</xdr:rowOff>
    </xdr:from>
    <xdr:to>
      <xdr:col>0</xdr:col>
      <xdr:colOff>171450</xdr:colOff>
      <xdr:row>730</xdr:row>
      <xdr:rowOff>133350</xdr:rowOff>
    </xdr:to>
    <xdr:pic>
      <xdr:nvPicPr>
        <xdr:cNvPr id="472" name="Picture@5C\QEm aberto@" descr="@5C\QEm aberto@">
          <a:extLst>
            <a:ext uri="{FF2B5EF4-FFF2-40B4-BE49-F238E27FC236}">
              <a16:creationId xmlns:a16="http://schemas.microsoft.com/office/drawing/2014/main" id="{95BD6DF0-3241-45E9-B966-0FA0CCE7E1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07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731</xdr:row>
      <xdr:rowOff>0</xdr:rowOff>
    </xdr:from>
    <xdr:to>
      <xdr:col>0</xdr:col>
      <xdr:colOff>171450</xdr:colOff>
      <xdr:row>731</xdr:row>
      <xdr:rowOff>133350</xdr:rowOff>
    </xdr:to>
    <xdr:pic>
      <xdr:nvPicPr>
        <xdr:cNvPr id="473" name="Picture@5C\QEm aberto@" descr="@5C\QEm aberto@">
          <a:extLst>
            <a:ext uri="{FF2B5EF4-FFF2-40B4-BE49-F238E27FC236}">
              <a16:creationId xmlns:a16="http://schemas.microsoft.com/office/drawing/2014/main" id="{3A7B20B8-2374-43E4-B4BE-884A8F6DA6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07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736</xdr:row>
      <xdr:rowOff>0</xdr:rowOff>
    </xdr:from>
    <xdr:to>
      <xdr:col>0</xdr:col>
      <xdr:colOff>171450</xdr:colOff>
      <xdr:row>736</xdr:row>
      <xdr:rowOff>133350</xdr:rowOff>
    </xdr:to>
    <xdr:pic>
      <xdr:nvPicPr>
        <xdr:cNvPr id="474" name="Picture@5C\QEm aberto@" descr="@5C\QEm aberto@">
          <a:extLst>
            <a:ext uri="{FF2B5EF4-FFF2-40B4-BE49-F238E27FC236}">
              <a16:creationId xmlns:a16="http://schemas.microsoft.com/office/drawing/2014/main" id="{13FB8DFF-818A-4890-8EC8-26A31694E4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07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737</xdr:row>
      <xdr:rowOff>0</xdr:rowOff>
    </xdr:from>
    <xdr:to>
      <xdr:col>0</xdr:col>
      <xdr:colOff>171450</xdr:colOff>
      <xdr:row>737</xdr:row>
      <xdr:rowOff>133350</xdr:rowOff>
    </xdr:to>
    <xdr:pic>
      <xdr:nvPicPr>
        <xdr:cNvPr id="475" name="Picture@5C\QEm aberto@" descr="@5C\QEm aberto@">
          <a:extLst>
            <a:ext uri="{FF2B5EF4-FFF2-40B4-BE49-F238E27FC236}">
              <a16:creationId xmlns:a16="http://schemas.microsoft.com/office/drawing/2014/main" id="{FDCC368B-6E2D-4CB3-A636-B87177C8AE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07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757</xdr:row>
      <xdr:rowOff>0</xdr:rowOff>
    </xdr:from>
    <xdr:to>
      <xdr:col>0</xdr:col>
      <xdr:colOff>171450</xdr:colOff>
      <xdr:row>757</xdr:row>
      <xdr:rowOff>133350</xdr:rowOff>
    </xdr:to>
    <xdr:pic>
      <xdr:nvPicPr>
        <xdr:cNvPr id="476" name="Picture@5C\QEm aberto@" descr="@5C\QEm aberto@">
          <a:extLst>
            <a:ext uri="{FF2B5EF4-FFF2-40B4-BE49-F238E27FC236}">
              <a16:creationId xmlns:a16="http://schemas.microsoft.com/office/drawing/2014/main" id="{898E8E6F-612B-4C23-8CF9-9A25D1CB35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07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761</xdr:row>
      <xdr:rowOff>0</xdr:rowOff>
    </xdr:from>
    <xdr:to>
      <xdr:col>0</xdr:col>
      <xdr:colOff>171450</xdr:colOff>
      <xdr:row>761</xdr:row>
      <xdr:rowOff>133350</xdr:rowOff>
    </xdr:to>
    <xdr:pic>
      <xdr:nvPicPr>
        <xdr:cNvPr id="477" name="Picture@5C\QEm aberto@" descr="@5C\QEm aberto@">
          <a:extLst>
            <a:ext uri="{FF2B5EF4-FFF2-40B4-BE49-F238E27FC236}">
              <a16:creationId xmlns:a16="http://schemas.microsoft.com/office/drawing/2014/main" id="{1813A4B1-BE97-43AD-AD21-26996EBD6A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07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762</xdr:row>
      <xdr:rowOff>0</xdr:rowOff>
    </xdr:from>
    <xdr:to>
      <xdr:col>0</xdr:col>
      <xdr:colOff>171450</xdr:colOff>
      <xdr:row>762</xdr:row>
      <xdr:rowOff>133350</xdr:rowOff>
    </xdr:to>
    <xdr:pic>
      <xdr:nvPicPr>
        <xdr:cNvPr id="478" name="Picture@5C\QEm aberto@" descr="@5C\QEm aberto@">
          <a:extLst>
            <a:ext uri="{FF2B5EF4-FFF2-40B4-BE49-F238E27FC236}">
              <a16:creationId xmlns:a16="http://schemas.microsoft.com/office/drawing/2014/main" id="{2EF3211C-5E89-426A-9EB6-D6D5236DFB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07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763</xdr:row>
      <xdr:rowOff>0</xdr:rowOff>
    </xdr:from>
    <xdr:to>
      <xdr:col>0</xdr:col>
      <xdr:colOff>171450</xdr:colOff>
      <xdr:row>763</xdr:row>
      <xdr:rowOff>133350</xdr:rowOff>
    </xdr:to>
    <xdr:pic>
      <xdr:nvPicPr>
        <xdr:cNvPr id="479" name="Picture@5C\QEm aberto@" descr="@5C\QEm aberto@">
          <a:extLst>
            <a:ext uri="{FF2B5EF4-FFF2-40B4-BE49-F238E27FC236}">
              <a16:creationId xmlns:a16="http://schemas.microsoft.com/office/drawing/2014/main" id="{8B196061-873C-41CA-936E-639FF3F4B8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07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764</xdr:row>
      <xdr:rowOff>0</xdr:rowOff>
    </xdr:from>
    <xdr:to>
      <xdr:col>0</xdr:col>
      <xdr:colOff>171450</xdr:colOff>
      <xdr:row>764</xdr:row>
      <xdr:rowOff>133350</xdr:rowOff>
    </xdr:to>
    <xdr:pic>
      <xdr:nvPicPr>
        <xdr:cNvPr id="480" name="Picture@5C\QEm aberto@" descr="@5C\QEm aberto@">
          <a:extLst>
            <a:ext uri="{FF2B5EF4-FFF2-40B4-BE49-F238E27FC236}">
              <a16:creationId xmlns:a16="http://schemas.microsoft.com/office/drawing/2014/main" id="{2C543B68-C85B-45A3-8115-529255CF50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07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765</xdr:row>
      <xdr:rowOff>0</xdr:rowOff>
    </xdr:from>
    <xdr:to>
      <xdr:col>0</xdr:col>
      <xdr:colOff>171450</xdr:colOff>
      <xdr:row>765</xdr:row>
      <xdr:rowOff>133350</xdr:rowOff>
    </xdr:to>
    <xdr:pic>
      <xdr:nvPicPr>
        <xdr:cNvPr id="481" name="Picture@5C\QEm aberto@" descr="@5C\QEm aberto@">
          <a:extLst>
            <a:ext uri="{FF2B5EF4-FFF2-40B4-BE49-F238E27FC236}">
              <a16:creationId xmlns:a16="http://schemas.microsoft.com/office/drawing/2014/main" id="{FB7A0E72-D957-48F0-AE19-9FAC9D97AC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07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766</xdr:row>
      <xdr:rowOff>0</xdr:rowOff>
    </xdr:from>
    <xdr:to>
      <xdr:col>0</xdr:col>
      <xdr:colOff>171450</xdr:colOff>
      <xdr:row>766</xdr:row>
      <xdr:rowOff>133350</xdr:rowOff>
    </xdr:to>
    <xdr:pic>
      <xdr:nvPicPr>
        <xdr:cNvPr id="482" name="Picture@5C\QEm aberto@" descr="@5C\QEm aberto@">
          <a:extLst>
            <a:ext uri="{FF2B5EF4-FFF2-40B4-BE49-F238E27FC236}">
              <a16:creationId xmlns:a16="http://schemas.microsoft.com/office/drawing/2014/main" id="{1BF1CCF3-58A9-4214-851A-4E8C51499E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07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767</xdr:row>
      <xdr:rowOff>0</xdr:rowOff>
    </xdr:from>
    <xdr:to>
      <xdr:col>0</xdr:col>
      <xdr:colOff>171450</xdr:colOff>
      <xdr:row>767</xdr:row>
      <xdr:rowOff>133350</xdr:rowOff>
    </xdr:to>
    <xdr:pic>
      <xdr:nvPicPr>
        <xdr:cNvPr id="483" name="Picture@5C\QEm aberto@" descr="@5C\QEm aberto@">
          <a:extLst>
            <a:ext uri="{FF2B5EF4-FFF2-40B4-BE49-F238E27FC236}">
              <a16:creationId xmlns:a16="http://schemas.microsoft.com/office/drawing/2014/main" id="{E84507DD-944C-42EC-955A-4DBA5C15FF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07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772</xdr:row>
      <xdr:rowOff>0</xdr:rowOff>
    </xdr:from>
    <xdr:to>
      <xdr:col>0</xdr:col>
      <xdr:colOff>171450</xdr:colOff>
      <xdr:row>772</xdr:row>
      <xdr:rowOff>133350</xdr:rowOff>
    </xdr:to>
    <xdr:pic>
      <xdr:nvPicPr>
        <xdr:cNvPr id="484" name="Picture@5C\QEm aberto@" descr="@5C\QEm aberto@">
          <a:extLst>
            <a:ext uri="{FF2B5EF4-FFF2-40B4-BE49-F238E27FC236}">
              <a16:creationId xmlns:a16="http://schemas.microsoft.com/office/drawing/2014/main" id="{A697390F-EE70-4FCF-9F88-7CB0834DCF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07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775</xdr:row>
      <xdr:rowOff>0</xdr:rowOff>
    </xdr:from>
    <xdr:to>
      <xdr:col>0</xdr:col>
      <xdr:colOff>171450</xdr:colOff>
      <xdr:row>775</xdr:row>
      <xdr:rowOff>133350</xdr:rowOff>
    </xdr:to>
    <xdr:pic>
      <xdr:nvPicPr>
        <xdr:cNvPr id="485" name="Picture@5C\QEm aberto@" descr="@5C\QEm aberto@">
          <a:extLst>
            <a:ext uri="{FF2B5EF4-FFF2-40B4-BE49-F238E27FC236}">
              <a16:creationId xmlns:a16="http://schemas.microsoft.com/office/drawing/2014/main" id="{824A4F4E-93FA-4A7A-ADFF-B321B50FBB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07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776</xdr:row>
      <xdr:rowOff>0</xdr:rowOff>
    </xdr:from>
    <xdr:to>
      <xdr:col>0</xdr:col>
      <xdr:colOff>171450</xdr:colOff>
      <xdr:row>776</xdr:row>
      <xdr:rowOff>133350</xdr:rowOff>
    </xdr:to>
    <xdr:pic>
      <xdr:nvPicPr>
        <xdr:cNvPr id="486" name="Picture@5C\QEm aberto@" descr="@5C\QEm aberto@">
          <a:extLst>
            <a:ext uri="{FF2B5EF4-FFF2-40B4-BE49-F238E27FC236}">
              <a16:creationId xmlns:a16="http://schemas.microsoft.com/office/drawing/2014/main" id="{42D1BBAF-4A43-41E3-BB3D-7F15791FBF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07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777</xdr:row>
      <xdr:rowOff>0</xdr:rowOff>
    </xdr:from>
    <xdr:to>
      <xdr:col>0</xdr:col>
      <xdr:colOff>171450</xdr:colOff>
      <xdr:row>777</xdr:row>
      <xdr:rowOff>133350</xdr:rowOff>
    </xdr:to>
    <xdr:pic>
      <xdr:nvPicPr>
        <xdr:cNvPr id="487" name="Picture@5C\QEm aberto@" descr="@5C\QEm aberto@">
          <a:extLst>
            <a:ext uri="{FF2B5EF4-FFF2-40B4-BE49-F238E27FC236}">
              <a16:creationId xmlns:a16="http://schemas.microsoft.com/office/drawing/2014/main" id="{1DDB2DDF-6967-4B41-91B4-116083D55A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07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778</xdr:row>
      <xdr:rowOff>0</xdr:rowOff>
    </xdr:from>
    <xdr:to>
      <xdr:col>0</xdr:col>
      <xdr:colOff>171450</xdr:colOff>
      <xdr:row>778</xdr:row>
      <xdr:rowOff>133350</xdr:rowOff>
    </xdr:to>
    <xdr:pic>
      <xdr:nvPicPr>
        <xdr:cNvPr id="488" name="Picture@5C\QEm aberto@" descr="@5C\QEm aberto@">
          <a:extLst>
            <a:ext uri="{FF2B5EF4-FFF2-40B4-BE49-F238E27FC236}">
              <a16:creationId xmlns:a16="http://schemas.microsoft.com/office/drawing/2014/main" id="{889A6E62-8F55-4A83-AF02-B81ECAD6E8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07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779</xdr:row>
      <xdr:rowOff>0</xdr:rowOff>
    </xdr:from>
    <xdr:to>
      <xdr:col>0</xdr:col>
      <xdr:colOff>171450</xdr:colOff>
      <xdr:row>779</xdr:row>
      <xdr:rowOff>133350</xdr:rowOff>
    </xdr:to>
    <xdr:pic>
      <xdr:nvPicPr>
        <xdr:cNvPr id="489" name="Picture@5C\QEm aberto@" descr="@5C\QEm aberto@">
          <a:extLst>
            <a:ext uri="{FF2B5EF4-FFF2-40B4-BE49-F238E27FC236}">
              <a16:creationId xmlns:a16="http://schemas.microsoft.com/office/drawing/2014/main" id="{49A210F7-F5D5-4141-B358-917E381CAE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07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780</xdr:row>
      <xdr:rowOff>0</xdr:rowOff>
    </xdr:from>
    <xdr:to>
      <xdr:col>0</xdr:col>
      <xdr:colOff>171450</xdr:colOff>
      <xdr:row>780</xdr:row>
      <xdr:rowOff>133350</xdr:rowOff>
    </xdr:to>
    <xdr:pic>
      <xdr:nvPicPr>
        <xdr:cNvPr id="490" name="Picture@5C\QEm aberto@" descr="@5C\QEm aberto@">
          <a:extLst>
            <a:ext uri="{FF2B5EF4-FFF2-40B4-BE49-F238E27FC236}">
              <a16:creationId xmlns:a16="http://schemas.microsoft.com/office/drawing/2014/main" id="{0E46914D-177E-4F82-AE8B-21341CF4F7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07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781</xdr:row>
      <xdr:rowOff>0</xdr:rowOff>
    </xdr:from>
    <xdr:to>
      <xdr:col>0</xdr:col>
      <xdr:colOff>171450</xdr:colOff>
      <xdr:row>781</xdr:row>
      <xdr:rowOff>133350</xdr:rowOff>
    </xdr:to>
    <xdr:pic>
      <xdr:nvPicPr>
        <xdr:cNvPr id="491" name="Picture@5C\QEm aberto@" descr="@5C\QEm aberto@">
          <a:extLst>
            <a:ext uri="{FF2B5EF4-FFF2-40B4-BE49-F238E27FC236}">
              <a16:creationId xmlns:a16="http://schemas.microsoft.com/office/drawing/2014/main" id="{5483635F-9B17-43B5-BDBD-94E68EF32E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07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774</xdr:row>
      <xdr:rowOff>0</xdr:rowOff>
    </xdr:from>
    <xdr:to>
      <xdr:col>0</xdr:col>
      <xdr:colOff>171450</xdr:colOff>
      <xdr:row>774</xdr:row>
      <xdr:rowOff>133350</xdr:rowOff>
    </xdr:to>
    <xdr:pic>
      <xdr:nvPicPr>
        <xdr:cNvPr id="492" name="Picture@5C\QEm aberto@" descr="@5C\QEm aberto@">
          <a:extLst>
            <a:ext uri="{FF2B5EF4-FFF2-40B4-BE49-F238E27FC236}">
              <a16:creationId xmlns:a16="http://schemas.microsoft.com/office/drawing/2014/main" id="{CFDD0423-1160-4BEC-B85C-881545EAF9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07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785</xdr:row>
      <xdr:rowOff>0</xdr:rowOff>
    </xdr:from>
    <xdr:to>
      <xdr:col>0</xdr:col>
      <xdr:colOff>171450</xdr:colOff>
      <xdr:row>785</xdr:row>
      <xdr:rowOff>133350</xdr:rowOff>
    </xdr:to>
    <xdr:pic>
      <xdr:nvPicPr>
        <xdr:cNvPr id="493" name="Picture@5C\QEm aberto@" descr="@5C\QEm aberto@">
          <a:extLst>
            <a:ext uri="{FF2B5EF4-FFF2-40B4-BE49-F238E27FC236}">
              <a16:creationId xmlns:a16="http://schemas.microsoft.com/office/drawing/2014/main" id="{0C1801E5-905F-436C-9BD3-A7CCEDD1E2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07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786</xdr:row>
      <xdr:rowOff>0</xdr:rowOff>
    </xdr:from>
    <xdr:to>
      <xdr:col>0</xdr:col>
      <xdr:colOff>171450</xdr:colOff>
      <xdr:row>786</xdr:row>
      <xdr:rowOff>133350</xdr:rowOff>
    </xdr:to>
    <xdr:pic>
      <xdr:nvPicPr>
        <xdr:cNvPr id="494" name="Picture@5C\QEm aberto@" descr="@5C\QEm aberto@">
          <a:extLst>
            <a:ext uri="{FF2B5EF4-FFF2-40B4-BE49-F238E27FC236}">
              <a16:creationId xmlns:a16="http://schemas.microsoft.com/office/drawing/2014/main" id="{3A817809-C802-456A-9928-42A328C952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07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787</xdr:row>
      <xdr:rowOff>0</xdr:rowOff>
    </xdr:from>
    <xdr:to>
      <xdr:col>0</xdr:col>
      <xdr:colOff>171450</xdr:colOff>
      <xdr:row>787</xdr:row>
      <xdr:rowOff>133350</xdr:rowOff>
    </xdr:to>
    <xdr:pic>
      <xdr:nvPicPr>
        <xdr:cNvPr id="495" name="Picture@5C\QEm aberto@" descr="@5C\QEm aberto@">
          <a:extLst>
            <a:ext uri="{FF2B5EF4-FFF2-40B4-BE49-F238E27FC236}">
              <a16:creationId xmlns:a16="http://schemas.microsoft.com/office/drawing/2014/main" id="{59C636E7-6C40-4814-A3A4-6038342121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07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788</xdr:row>
      <xdr:rowOff>0</xdr:rowOff>
    </xdr:from>
    <xdr:to>
      <xdr:col>0</xdr:col>
      <xdr:colOff>171450</xdr:colOff>
      <xdr:row>788</xdr:row>
      <xdr:rowOff>133350</xdr:rowOff>
    </xdr:to>
    <xdr:pic>
      <xdr:nvPicPr>
        <xdr:cNvPr id="496" name="Picture@5C\QEm aberto@" descr="@5C\QEm aberto@">
          <a:extLst>
            <a:ext uri="{FF2B5EF4-FFF2-40B4-BE49-F238E27FC236}">
              <a16:creationId xmlns:a16="http://schemas.microsoft.com/office/drawing/2014/main" id="{CFB06448-40C7-459B-9C44-80A484EBE8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07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789</xdr:row>
      <xdr:rowOff>0</xdr:rowOff>
    </xdr:from>
    <xdr:to>
      <xdr:col>0</xdr:col>
      <xdr:colOff>171450</xdr:colOff>
      <xdr:row>789</xdr:row>
      <xdr:rowOff>133350</xdr:rowOff>
    </xdr:to>
    <xdr:pic>
      <xdr:nvPicPr>
        <xdr:cNvPr id="497" name="Picture@5C\QEm aberto@" descr="@5C\QEm aberto@">
          <a:extLst>
            <a:ext uri="{FF2B5EF4-FFF2-40B4-BE49-F238E27FC236}">
              <a16:creationId xmlns:a16="http://schemas.microsoft.com/office/drawing/2014/main" id="{B4271FA7-AFCA-4455-913F-B7D3BA853B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07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791</xdr:row>
      <xdr:rowOff>0</xdr:rowOff>
    </xdr:from>
    <xdr:to>
      <xdr:col>0</xdr:col>
      <xdr:colOff>171450</xdr:colOff>
      <xdr:row>791</xdr:row>
      <xdr:rowOff>133350</xdr:rowOff>
    </xdr:to>
    <xdr:pic>
      <xdr:nvPicPr>
        <xdr:cNvPr id="498" name="Picture@5C\QEm aberto@" descr="@5C\QEm aberto@">
          <a:extLst>
            <a:ext uri="{FF2B5EF4-FFF2-40B4-BE49-F238E27FC236}">
              <a16:creationId xmlns:a16="http://schemas.microsoft.com/office/drawing/2014/main" id="{7B0A8723-6985-4001-A444-AC2E7E9A0A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07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795</xdr:row>
      <xdr:rowOff>0</xdr:rowOff>
    </xdr:from>
    <xdr:to>
      <xdr:col>0</xdr:col>
      <xdr:colOff>171450</xdr:colOff>
      <xdr:row>795</xdr:row>
      <xdr:rowOff>133350</xdr:rowOff>
    </xdr:to>
    <xdr:pic>
      <xdr:nvPicPr>
        <xdr:cNvPr id="499" name="Picture@5C\QEm aberto@" descr="@5C\QEm aberto@">
          <a:extLst>
            <a:ext uri="{FF2B5EF4-FFF2-40B4-BE49-F238E27FC236}">
              <a16:creationId xmlns:a16="http://schemas.microsoft.com/office/drawing/2014/main" id="{FCCB5C6A-9EC8-4A1D-B0CA-1A40DECAE3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07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796</xdr:row>
      <xdr:rowOff>0</xdr:rowOff>
    </xdr:from>
    <xdr:to>
      <xdr:col>0</xdr:col>
      <xdr:colOff>171450</xdr:colOff>
      <xdr:row>796</xdr:row>
      <xdr:rowOff>133350</xdr:rowOff>
    </xdr:to>
    <xdr:pic>
      <xdr:nvPicPr>
        <xdr:cNvPr id="500" name="Picture@5C\QEm aberto@" descr="@5C\QEm aberto@">
          <a:extLst>
            <a:ext uri="{FF2B5EF4-FFF2-40B4-BE49-F238E27FC236}">
              <a16:creationId xmlns:a16="http://schemas.microsoft.com/office/drawing/2014/main" id="{E61C9F45-8F5C-477F-B333-B6EC6806A2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07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797</xdr:row>
      <xdr:rowOff>0</xdr:rowOff>
    </xdr:from>
    <xdr:to>
      <xdr:col>0</xdr:col>
      <xdr:colOff>171450</xdr:colOff>
      <xdr:row>797</xdr:row>
      <xdr:rowOff>133350</xdr:rowOff>
    </xdr:to>
    <xdr:pic>
      <xdr:nvPicPr>
        <xdr:cNvPr id="501" name="Picture@5C\QEm aberto@" descr="@5C\QEm aberto@">
          <a:extLst>
            <a:ext uri="{FF2B5EF4-FFF2-40B4-BE49-F238E27FC236}">
              <a16:creationId xmlns:a16="http://schemas.microsoft.com/office/drawing/2014/main" id="{A792B981-ABC7-4942-806B-16A72655C1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07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798</xdr:row>
      <xdr:rowOff>0</xdr:rowOff>
    </xdr:from>
    <xdr:to>
      <xdr:col>0</xdr:col>
      <xdr:colOff>171450</xdr:colOff>
      <xdr:row>798</xdr:row>
      <xdr:rowOff>133350</xdr:rowOff>
    </xdr:to>
    <xdr:pic>
      <xdr:nvPicPr>
        <xdr:cNvPr id="502" name="Picture@5C\QEm aberto@" descr="@5C\QEm aberto@">
          <a:extLst>
            <a:ext uri="{FF2B5EF4-FFF2-40B4-BE49-F238E27FC236}">
              <a16:creationId xmlns:a16="http://schemas.microsoft.com/office/drawing/2014/main" id="{ACFD78AA-08DE-45C4-B952-578C5DB513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07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799</xdr:row>
      <xdr:rowOff>0</xdr:rowOff>
    </xdr:from>
    <xdr:to>
      <xdr:col>0</xdr:col>
      <xdr:colOff>171450</xdr:colOff>
      <xdr:row>799</xdr:row>
      <xdr:rowOff>133350</xdr:rowOff>
    </xdr:to>
    <xdr:pic>
      <xdr:nvPicPr>
        <xdr:cNvPr id="503" name="Picture@5C\QEm aberto@" descr="@5C\QEm aberto@">
          <a:extLst>
            <a:ext uri="{FF2B5EF4-FFF2-40B4-BE49-F238E27FC236}">
              <a16:creationId xmlns:a16="http://schemas.microsoft.com/office/drawing/2014/main" id="{2266CA9F-36B9-4294-A76A-B7B398881E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07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800</xdr:row>
      <xdr:rowOff>0</xdr:rowOff>
    </xdr:from>
    <xdr:to>
      <xdr:col>0</xdr:col>
      <xdr:colOff>171450</xdr:colOff>
      <xdr:row>800</xdr:row>
      <xdr:rowOff>133350</xdr:rowOff>
    </xdr:to>
    <xdr:pic>
      <xdr:nvPicPr>
        <xdr:cNvPr id="504" name="Picture@5C\QEm aberto@" descr="@5C\QEm aberto@">
          <a:extLst>
            <a:ext uri="{FF2B5EF4-FFF2-40B4-BE49-F238E27FC236}">
              <a16:creationId xmlns:a16="http://schemas.microsoft.com/office/drawing/2014/main" id="{F059D539-DEDE-4C3C-BCA8-53645E870F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07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803</xdr:row>
      <xdr:rowOff>0</xdr:rowOff>
    </xdr:from>
    <xdr:to>
      <xdr:col>0</xdr:col>
      <xdr:colOff>171450</xdr:colOff>
      <xdr:row>803</xdr:row>
      <xdr:rowOff>133350</xdr:rowOff>
    </xdr:to>
    <xdr:pic>
      <xdr:nvPicPr>
        <xdr:cNvPr id="505" name="Picture@5C\QEm aberto@" descr="@5C\QEm aberto@">
          <a:extLst>
            <a:ext uri="{FF2B5EF4-FFF2-40B4-BE49-F238E27FC236}">
              <a16:creationId xmlns:a16="http://schemas.microsoft.com/office/drawing/2014/main" id="{9D316D4D-E28E-448B-916D-5BBBD58ACA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907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805</xdr:row>
      <xdr:rowOff>0</xdr:rowOff>
    </xdr:from>
    <xdr:to>
      <xdr:col>0</xdr:col>
      <xdr:colOff>171450</xdr:colOff>
      <xdr:row>805</xdr:row>
      <xdr:rowOff>133350</xdr:rowOff>
    </xdr:to>
    <xdr:pic>
      <xdr:nvPicPr>
        <xdr:cNvPr id="506" name="Picture@5C\QEm aberto@" descr="@5C\QEm aberto@">
          <a:extLst>
            <a:ext uri="{FF2B5EF4-FFF2-40B4-BE49-F238E27FC236}">
              <a16:creationId xmlns:a16="http://schemas.microsoft.com/office/drawing/2014/main" id="{F81CE58D-38E7-406F-BBCE-D2A17C7E95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717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806</xdr:row>
      <xdr:rowOff>0</xdr:rowOff>
    </xdr:from>
    <xdr:to>
      <xdr:col>0</xdr:col>
      <xdr:colOff>171450</xdr:colOff>
      <xdr:row>806</xdr:row>
      <xdr:rowOff>133350</xdr:rowOff>
    </xdr:to>
    <xdr:pic>
      <xdr:nvPicPr>
        <xdr:cNvPr id="507" name="Picture@5C\QEm aberto@" descr="@5C\QEm aberto@">
          <a:extLst>
            <a:ext uri="{FF2B5EF4-FFF2-40B4-BE49-F238E27FC236}">
              <a16:creationId xmlns:a16="http://schemas.microsoft.com/office/drawing/2014/main" id="{714913AB-141B-441E-A9F2-141B511E5D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717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810</xdr:row>
      <xdr:rowOff>0</xdr:rowOff>
    </xdr:from>
    <xdr:to>
      <xdr:col>0</xdr:col>
      <xdr:colOff>171450</xdr:colOff>
      <xdr:row>810</xdr:row>
      <xdr:rowOff>133350</xdr:rowOff>
    </xdr:to>
    <xdr:pic>
      <xdr:nvPicPr>
        <xdr:cNvPr id="508" name="Picture@5C\QEm aberto@" descr="@5C\QEm aberto@">
          <a:extLst>
            <a:ext uri="{FF2B5EF4-FFF2-40B4-BE49-F238E27FC236}">
              <a16:creationId xmlns:a16="http://schemas.microsoft.com/office/drawing/2014/main" id="{56A7FF04-3627-4939-BABF-EB44E7AB41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717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815</xdr:row>
      <xdr:rowOff>0</xdr:rowOff>
    </xdr:from>
    <xdr:to>
      <xdr:col>0</xdr:col>
      <xdr:colOff>171450</xdr:colOff>
      <xdr:row>815</xdr:row>
      <xdr:rowOff>133350</xdr:rowOff>
    </xdr:to>
    <xdr:pic>
      <xdr:nvPicPr>
        <xdr:cNvPr id="509" name="Picture@5C\QEm aberto@" descr="@5C\QEm aberto@">
          <a:extLst>
            <a:ext uri="{FF2B5EF4-FFF2-40B4-BE49-F238E27FC236}">
              <a16:creationId xmlns:a16="http://schemas.microsoft.com/office/drawing/2014/main" id="{3D84A3FC-5B93-4960-8643-2443E90742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717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816</xdr:row>
      <xdr:rowOff>0</xdr:rowOff>
    </xdr:from>
    <xdr:to>
      <xdr:col>0</xdr:col>
      <xdr:colOff>171450</xdr:colOff>
      <xdr:row>816</xdr:row>
      <xdr:rowOff>133350</xdr:rowOff>
    </xdr:to>
    <xdr:pic>
      <xdr:nvPicPr>
        <xdr:cNvPr id="510" name="Picture@5C\QEm aberto@" descr="@5C\QEm aberto@">
          <a:extLst>
            <a:ext uri="{FF2B5EF4-FFF2-40B4-BE49-F238E27FC236}">
              <a16:creationId xmlns:a16="http://schemas.microsoft.com/office/drawing/2014/main" id="{C67F55D6-3AD9-405E-9A20-93E5B95C83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717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817</xdr:row>
      <xdr:rowOff>0</xdr:rowOff>
    </xdr:from>
    <xdr:to>
      <xdr:col>0</xdr:col>
      <xdr:colOff>171450</xdr:colOff>
      <xdr:row>817</xdr:row>
      <xdr:rowOff>133350</xdr:rowOff>
    </xdr:to>
    <xdr:pic>
      <xdr:nvPicPr>
        <xdr:cNvPr id="511" name="Picture@5C\QEm aberto@" descr="@5C\QEm aberto@">
          <a:extLst>
            <a:ext uri="{FF2B5EF4-FFF2-40B4-BE49-F238E27FC236}">
              <a16:creationId xmlns:a16="http://schemas.microsoft.com/office/drawing/2014/main" id="{93606374-AB8C-4980-983B-4E7D526E17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717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818</xdr:row>
      <xdr:rowOff>0</xdr:rowOff>
    </xdr:from>
    <xdr:to>
      <xdr:col>0</xdr:col>
      <xdr:colOff>171450</xdr:colOff>
      <xdr:row>818</xdr:row>
      <xdr:rowOff>133350</xdr:rowOff>
    </xdr:to>
    <xdr:pic>
      <xdr:nvPicPr>
        <xdr:cNvPr id="512" name="Picture@5C\QEm aberto@" descr="@5C\QEm aberto@">
          <a:extLst>
            <a:ext uri="{FF2B5EF4-FFF2-40B4-BE49-F238E27FC236}">
              <a16:creationId xmlns:a16="http://schemas.microsoft.com/office/drawing/2014/main" id="{17B9329B-82BC-4AFA-BB8B-09A15D9183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717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819</xdr:row>
      <xdr:rowOff>0</xdr:rowOff>
    </xdr:from>
    <xdr:to>
      <xdr:col>0</xdr:col>
      <xdr:colOff>171450</xdr:colOff>
      <xdr:row>819</xdr:row>
      <xdr:rowOff>133350</xdr:rowOff>
    </xdr:to>
    <xdr:pic>
      <xdr:nvPicPr>
        <xdr:cNvPr id="513" name="Picture@5C\QEm aberto@" descr="@5C\QEm aberto@">
          <a:extLst>
            <a:ext uri="{FF2B5EF4-FFF2-40B4-BE49-F238E27FC236}">
              <a16:creationId xmlns:a16="http://schemas.microsoft.com/office/drawing/2014/main" id="{8D66234C-87E0-4554-B36E-6B4784ED9C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717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820</xdr:row>
      <xdr:rowOff>0</xdr:rowOff>
    </xdr:from>
    <xdr:to>
      <xdr:col>0</xdr:col>
      <xdr:colOff>171450</xdr:colOff>
      <xdr:row>820</xdr:row>
      <xdr:rowOff>133350</xdr:rowOff>
    </xdr:to>
    <xdr:pic>
      <xdr:nvPicPr>
        <xdr:cNvPr id="514" name="Picture@5C\QEm aberto@" descr="@5C\QEm aberto@">
          <a:extLst>
            <a:ext uri="{FF2B5EF4-FFF2-40B4-BE49-F238E27FC236}">
              <a16:creationId xmlns:a16="http://schemas.microsoft.com/office/drawing/2014/main" id="{90C5D060-9026-4B73-B572-24A0828906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717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823</xdr:row>
      <xdr:rowOff>0</xdr:rowOff>
    </xdr:from>
    <xdr:to>
      <xdr:col>0</xdr:col>
      <xdr:colOff>171450</xdr:colOff>
      <xdr:row>823</xdr:row>
      <xdr:rowOff>133350</xdr:rowOff>
    </xdr:to>
    <xdr:pic>
      <xdr:nvPicPr>
        <xdr:cNvPr id="515" name="Picture@5C\QEm aberto@" descr="@5C\QEm aberto@">
          <a:extLst>
            <a:ext uri="{FF2B5EF4-FFF2-40B4-BE49-F238E27FC236}">
              <a16:creationId xmlns:a16="http://schemas.microsoft.com/office/drawing/2014/main" id="{7C7D08D3-2F4A-494F-9D61-7229C2C85B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824</xdr:row>
      <xdr:rowOff>0</xdr:rowOff>
    </xdr:from>
    <xdr:to>
      <xdr:col>0</xdr:col>
      <xdr:colOff>171450</xdr:colOff>
      <xdr:row>824</xdr:row>
      <xdr:rowOff>133350</xdr:rowOff>
    </xdr:to>
    <xdr:pic>
      <xdr:nvPicPr>
        <xdr:cNvPr id="516" name="Picture@5C\QEm aberto@" descr="@5C\QEm aberto@">
          <a:extLst>
            <a:ext uri="{FF2B5EF4-FFF2-40B4-BE49-F238E27FC236}">
              <a16:creationId xmlns:a16="http://schemas.microsoft.com/office/drawing/2014/main" id="{47183459-5BDF-41C0-8E92-4DA58B8404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825</xdr:row>
      <xdr:rowOff>0</xdr:rowOff>
    </xdr:from>
    <xdr:to>
      <xdr:col>0</xdr:col>
      <xdr:colOff>171450</xdr:colOff>
      <xdr:row>825</xdr:row>
      <xdr:rowOff>133350</xdr:rowOff>
    </xdr:to>
    <xdr:pic>
      <xdr:nvPicPr>
        <xdr:cNvPr id="517" name="Picture@5C\QEm aberto@" descr="@5C\QEm aberto@">
          <a:extLst>
            <a:ext uri="{FF2B5EF4-FFF2-40B4-BE49-F238E27FC236}">
              <a16:creationId xmlns:a16="http://schemas.microsoft.com/office/drawing/2014/main" id="{BA3833E5-B929-43EF-8102-FD886E4BF6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826</xdr:row>
      <xdr:rowOff>0</xdr:rowOff>
    </xdr:from>
    <xdr:to>
      <xdr:col>0</xdr:col>
      <xdr:colOff>171450</xdr:colOff>
      <xdr:row>826</xdr:row>
      <xdr:rowOff>133350</xdr:rowOff>
    </xdr:to>
    <xdr:pic>
      <xdr:nvPicPr>
        <xdr:cNvPr id="518" name="Picture@5C\QEm aberto@" descr="@5C\QEm aberto@">
          <a:extLst>
            <a:ext uri="{FF2B5EF4-FFF2-40B4-BE49-F238E27FC236}">
              <a16:creationId xmlns:a16="http://schemas.microsoft.com/office/drawing/2014/main" id="{E3E5882C-7099-4062-9E3A-1A4F2CA805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827</xdr:row>
      <xdr:rowOff>0</xdr:rowOff>
    </xdr:from>
    <xdr:to>
      <xdr:col>0</xdr:col>
      <xdr:colOff>171450</xdr:colOff>
      <xdr:row>827</xdr:row>
      <xdr:rowOff>133350</xdr:rowOff>
    </xdr:to>
    <xdr:pic>
      <xdr:nvPicPr>
        <xdr:cNvPr id="519" name="Picture@5C\QEm aberto@" descr="@5C\QEm aberto@">
          <a:extLst>
            <a:ext uri="{FF2B5EF4-FFF2-40B4-BE49-F238E27FC236}">
              <a16:creationId xmlns:a16="http://schemas.microsoft.com/office/drawing/2014/main" id="{FB34A14F-A5F5-4AA1-8CB7-A31B6A3094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830</xdr:row>
      <xdr:rowOff>0</xdr:rowOff>
    </xdr:from>
    <xdr:to>
      <xdr:col>0</xdr:col>
      <xdr:colOff>171450</xdr:colOff>
      <xdr:row>830</xdr:row>
      <xdr:rowOff>133350</xdr:rowOff>
    </xdr:to>
    <xdr:pic>
      <xdr:nvPicPr>
        <xdr:cNvPr id="520" name="Picture@5C\QEm aberto@" descr="@5C\QEm aberto@">
          <a:extLst>
            <a:ext uri="{FF2B5EF4-FFF2-40B4-BE49-F238E27FC236}">
              <a16:creationId xmlns:a16="http://schemas.microsoft.com/office/drawing/2014/main" id="{CAD62108-44C5-46F4-B631-DFD610DAB8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831</xdr:row>
      <xdr:rowOff>0</xdr:rowOff>
    </xdr:from>
    <xdr:to>
      <xdr:col>0</xdr:col>
      <xdr:colOff>171450</xdr:colOff>
      <xdr:row>831</xdr:row>
      <xdr:rowOff>133350</xdr:rowOff>
    </xdr:to>
    <xdr:pic>
      <xdr:nvPicPr>
        <xdr:cNvPr id="521" name="Picture@5C\QEm aberto@" descr="@5C\QEm aberto@">
          <a:extLst>
            <a:ext uri="{FF2B5EF4-FFF2-40B4-BE49-F238E27FC236}">
              <a16:creationId xmlns:a16="http://schemas.microsoft.com/office/drawing/2014/main" id="{67F31275-89EF-43F0-A1F6-435CA280EA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832</xdr:row>
      <xdr:rowOff>0</xdr:rowOff>
    </xdr:from>
    <xdr:to>
      <xdr:col>0</xdr:col>
      <xdr:colOff>171450</xdr:colOff>
      <xdr:row>832</xdr:row>
      <xdr:rowOff>133350</xdr:rowOff>
    </xdr:to>
    <xdr:pic>
      <xdr:nvPicPr>
        <xdr:cNvPr id="522" name="Picture@5C\QEm aberto@" descr="@5C\QEm aberto@">
          <a:extLst>
            <a:ext uri="{FF2B5EF4-FFF2-40B4-BE49-F238E27FC236}">
              <a16:creationId xmlns:a16="http://schemas.microsoft.com/office/drawing/2014/main" id="{97A31C18-A91B-40CA-809D-3A8E901A39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836</xdr:row>
      <xdr:rowOff>0</xdr:rowOff>
    </xdr:from>
    <xdr:to>
      <xdr:col>0</xdr:col>
      <xdr:colOff>171450</xdr:colOff>
      <xdr:row>836</xdr:row>
      <xdr:rowOff>133350</xdr:rowOff>
    </xdr:to>
    <xdr:pic>
      <xdr:nvPicPr>
        <xdr:cNvPr id="523" name="Picture@5C\QEm aberto@" descr="@5C\QEm aberto@">
          <a:extLst>
            <a:ext uri="{FF2B5EF4-FFF2-40B4-BE49-F238E27FC236}">
              <a16:creationId xmlns:a16="http://schemas.microsoft.com/office/drawing/2014/main" id="{50D7FF20-FBC0-4FD2-83B4-898AE6BB91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837</xdr:row>
      <xdr:rowOff>0</xdr:rowOff>
    </xdr:from>
    <xdr:to>
      <xdr:col>0</xdr:col>
      <xdr:colOff>171450</xdr:colOff>
      <xdr:row>837</xdr:row>
      <xdr:rowOff>133350</xdr:rowOff>
    </xdr:to>
    <xdr:pic>
      <xdr:nvPicPr>
        <xdr:cNvPr id="524" name="Picture@5C\QEm aberto@" descr="@5C\QEm aberto@">
          <a:extLst>
            <a:ext uri="{FF2B5EF4-FFF2-40B4-BE49-F238E27FC236}">
              <a16:creationId xmlns:a16="http://schemas.microsoft.com/office/drawing/2014/main" id="{FBD98C49-15C5-4EB4-9D9D-A8B714460C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838</xdr:row>
      <xdr:rowOff>0</xdr:rowOff>
    </xdr:from>
    <xdr:to>
      <xdr:col>0</xdr:col>
      <xdr:colOff>171450</xdr:colOff>
      <xdr:row>838</xdr:row>
      <xdr:rowOff>133350</xdr:rowOff>
    </xdr:to>
    <xdr:pic>
      <xdr:nvPicPr>
        <xdr:cNvPr id="525" name="Picture@5C\QEm aberto@" descr="@5C\QEm aberto@">
          <a:extLst>
            <a:ext uri="{FF2B5EF4-FFF2-40B4-BE49-F238E27FC236}">
              <a16:creationId xmlns:a16="http://schemas.microsoft.com/office/drawing/2014/main" id="{D4713321-BB65-4B7D-9AB2-76B42F647E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839</xdr:row>
      <xdr:rowOff>0</xdr:rowOff>
    </xdr:from>
    <xdr:to>
      <xdr:col>0</xdr:col>
      <xdr:colOff>171450</xdr:colOff>
      <xdr:row>839</xdr:row>
      <xdr:rowOff>133350</xdr:rowOff>
    </xdr:to>
    <xdr:pic>
      <xdr:nvPicPr>
        <xdr:cNvPr id="526" name="Picture@5C\QEm aberto@" descr="@5C\QEm aberto@">
          <a:extLst>
            <a:ext uri="{FF2B5EF4-FFF2-40B4-BE49-F238E27FC236}">
              <a16:creationId xmlns:a16="http://schemas.microsoft.com/office/drawing/2014/main" id="{CED5AD2F-49C8-4560-8DA2-2881239E48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840</xdr:row>
      <xdr:rowOff>0</xdr:rowOff>
    </xdr:from>
    <xdr:to>
      <xdr:col>0</xdr:col>
      <xdr:colOff>171450</xdr:colOff>
      <xdr:row>840</xdr:row>
      <xdr:rowOff>133350</xdr:rowOff>
    </xdr:to>
    <xdr:pic>
      <xdr:nvPicPr>
        <xdr:cNvPr id="527" name="Picture@5C\QEm aberto@" descr="@5C\QEm aberto@">
          <a:extLst>
            <a:ext uri="{FF2B5EF4-FFF2-40B4-BE49-F238E27FC236}">
              <a16:creationId xmlns:a16="http://schemas.microsoft.com/office/drawing/2014/main" id="{BA69B5E9-730F-43F3-A674-BF5376544A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841</xdr:row>
      <xdr:rowOff>0</xdr:rowOff>
    </xdr:from>
    <xdr:to>
      <xdr:col>0</xdr:col>
      <xdr:colOff>171450</xdr:colOff>
      <xdr:row>841</xdr:row>
      <xdr:rowOff>133350</xdr:rowOff>
    </xdr:to>
    <xdr:pic>
      <xdr:nvPicPr>
        <xdr:cNvPr id="528" name="Picture@5C\QEm aberto@" descr="@5C\QEm aberto@">
          <a:extLst>
            <a:ext uri="{FF2B5EF4-FFF2-40B4-BE49-F238E27FC236}">
              <a16:creationId xmlns:a16="http://schemas.microsoft.com/office/drawing/2014/main" id="{40CA8297-F994-4320-BB9A-77BF09540C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842</xdr:row>
      <xdr:rowOff>0</xdr:rowOff>
    </xdr:from>
    <xdr:to>
      <xdr:col>0</xdr:col>
      <xdr:colOff>171450</xdr:colOff>
      <xdr:row>842</xdr:row>
      <xdr:rowOff>133350</xdr:rowOff>
    </xdr:to>
    <xdr:pic>
      <xdr:nvPicPr>
        <xdr:cNvPr id="529" name="Picture@5C\QEm aberto@" descr="@5C\QEm aberto@">
          <a:extLst>
            <a:ext uri="{FF2B5EF4-FFF2-40B4-BE49-F238E27FC236}">
              <a16:creationId xmlns:a16="http://schemas.microsoft.com/office/drawing/2014/main" id="{0F2E88E4-010B-4C51-989C-6CD3F5C7BD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843</xdr:row>
      <xdr:rowOff>0</xdr:rowOff>
    </xdr:from>
    <xdr:to>
      <xdr:col>0</xdr:col>
      <xdr:colOff>171450</xdr:colOff>
      <xdr:row>843</xdr:row>
      <xdr:rowOff>133350</xdr:rowOff>
    </xdr:to>
    <xdr:pic>
      <xdr:nvPicPr>
        <xdr:cNvPr id="530" name="Picture@5C\QEm aberto@" descr="@5C\QEm aberto@">
          <a:extLst>
            <a:ext uri="{FF2B5EF4-FFF2-40B4-BE49-F238E27FC236}">
              <a16:creationId xmlns:a16="http://schemas.microsoft.com/office/drawing/2014/main" id="{58FF405D-E2BE-46E5-BC77-16B1EF3843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844</xdr:row>
      <xdr:rowOff>0</xdr:rowOff>
    </xdr:from>
    <xdr:to>
      <xdr:col>0</xdr:col>
      <xdr:colOff>171450</xdr:colOff>
      <xdr:row>844</xdr:row>
      <xdr:rowOff>133350</xdr:rowOff>
    </xdr:to>
    <xdr:pic>
      <xdr:nvPicPr>
        <xdr:cNvPr id="531" name="Picture@5C\QEm aberto@" descr="@5C\QEm aberto@">
          <a:extLst>
            <a:ext uri="{FF2B5EF4-FFF2-40B4-BE49-F238E27FC236}">
              <a16:creationId xmlns:a16="http://schemas.microsoft.com/office/drawing/2014/main" id="{F343279A-BCAB-48F2-BD5A-16A381D0E0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845</xdr:row>
      <xdr:rowOff>0</xdr:rowOff>
    </xdr:from>
    <xdr:to>
      <xdr:col>0</xdr:col>
      <xdr:colOff>171450</xdr:colOff>
      <xdr:row>845</xdr:row>
      <xdr:rowOff>133350</xdr:rowOff>
    </xdr:to>
    <xdr:pic>
      <xdr:nvPicPr>
        <xdr:cNvPr id="532" name="Picture@5C\QEm aberto@" descr="@5C\QEm aberto@">
          <a:extLst>
            <a:ext uri="{FF2B5EF4-FFF2-40B4-BE49-F238E27FC236}">
              <a16:creationId xmlns:a16="http://schemas.microsoft.com/office/drawing/2014/main" id="{03B4D9D6-98B6-4AF5-BEB7-CD6E1530BD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846</xdr:row>
      <xdr:rowOff>0</xdr:rowOff>
    </xdr:from>
    <xdr:to>
      <xdr:col>0</xdr:col>
      <xdr:colOff>171450</xdr:colOff>
      <xdr:row>846</xdr:row>
      <xdr:rowOff>133350</xdr:rowOff>
    </xdr:to>
    <xdr:pic>
      <xdr:nvPicPr>
        <xdr:cNvPr id="533" name="Picture@5C\QEm aberto@" descr="@5C\QEm aberto@">
          <a:extLst>
            <a:ext uri="{FF2B5EF4-FFF2-40B4-BE49-F238E27FC236}">
              <a16:creationId xmlns:a16="http://schemas.microsoft.com/office/drawing/2014/main" id="{1B552DD5-C126-4DB0-BF50-86535235B0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847</xdr:row>
      <xdr:rowOff>0</xdr:rowOff>
    </xdr:from>
    <xdr:to>
      <xdr:col>0</xdr:col>
      <xdr:colOff>171450</xdr:colOff>
      <xdr:row>847</xdr:row>
      <xdr:rowOff>133350</xdr:rowOff>
    </xdr:to>
    <xdr:pic>
      <xdr:nvPicPr>
        <xdr:cNvPr id="534" name="Picture@5C\QEm aberto@" descr="@5C\QEm aberto@">
          <a:extLst>
            <a:ext uri="{FF2B5EF4-FFF2-40B4-BE49-F238E27FC236}">
              <a16:creationId xmlns:a16="http://schemas.microsoft.com/office/drawing/2014/main" id="{16CF0751-13F6-4031-B251-2D83066AEC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848</xdr:row>
      <xdr:rowOff>0</xdr:rowOff>
    </xdr:from>
    <xdr:to>
      <xdr:col>0</xdr:col>
      <xdr:colOff>171450</xdr:colOff>
      <xdr:row>848</xdr:row>
      <xdr:rowOff>133350</xdr:rowOff>
    </xdr:to>
    <xdr:pic>
      <xdr:nvPicPr>
        <xdr:cNvPr id="535" name="Picture@5C\QEm aberto@" descr="@5C\QEm aberto@">
          <a:extLst>
            <a:ext uri="{FF2B5EF4-FFF2-40B4-BE49-F238E27FC236}">
              <a16:creationId xmlns:a16="http://schemas.microsoft.com/office/drawing/2014/main" id="{348F4E99-2ADE-46CF-B8D6-D9CDA7C04E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849</xdr:row>
      <xdr:rowOff>0</xdr:rowOff>
    </xdr:from>
    <xdr:to>
      <xdr:col>0</xdr:col>
      <xdr:colOff>171450</xdr:colOff>
      <xdr:row>849</xdr:row>
      <xdr:rowOff>133350</xdr:rowOff>
    </xdr:to>
    <xdr:pic>
      <xdr:nvPicPr>
        <xdr:cNvPr id="536" name="Picture@5C\QEm aberto@" descr="@5C\QEm aberto@">
          <a:extLst>
            <a:ext uri="{FF2B5EF4-FFF2-40B4-BE49-F238E27FC236}">
              <a16:creationId xmlns:a16="http://schemas.microsoft.com/office/drawing/2014/main" id="{573B44FD-7A0F-4F74-901A-B41AB84F5B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850</xdr:row>
      <xdr:rowOff>0</xdr:rowOff>
    </xdr:from>
    <xdr:to>
      <xdr:col>0</xdr:col>
      <xdr:colOff>171450</xdr:colOff>
      <xdr:row>850</xdr:row>
      <xdr:rowOff>133350</xdr:rowOff>
    </xdr:to>
    <xdr:pic>
      <xdr:nvPicPr>
        <xdr:cNvPr id="537" name="Picture@5C\QEm aberto@" descr="@5C\QEm aberto@">
          <a:extLst>
            <a:ext uri="{FF2B5EF4-FFF2-40B4-BE49-F238E27FC236}">
              <a16:creationId xmlns:a16="http://schemas.microsoft.com/office/drawing/2014/main" id="{9DCED10F-292E-4562-A047-B19ABC616A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851</xdr:row>
      <xdr:rowOff>0</xdr:rowOff>
    </xdr:from>
    <xdr:to>
      <xdr:col>0</xdr:col>
      <xdr:colOff>171450</xdr:colOff>
      <xdr:row>851</xdr:row>
      <xdr:rowOff>133350</xdr:rowOff>
    </xdr:to>
    <xdr:pic>
      <xdr:nvPicPr>
        <xdr:cNvPr id="538" name="Picture@5C\QEm aberto@" descr="@5C\QEm aberto@">
          <a:extLst>
            <a:ext uri="{FF2B5EF4-FFF2-40B4-BE49-F238E27FC236}">
              <a16:creationId xmlns:a16="http://schemas.microsoft.com/office/drawing/2014/main" id="{B7B4C744-22BE-4F23-B4E3-091571324B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852</xdr:row>
      <xdr:rowOff>0</xdr:rowOff>
    </xdr:from>
    <xdr:to>
      <xdr:col>0</xdr:col>
      <xdr:colOff>171450</xdr:colOff>
      <xdr:row>852</xdr:row>
      <xdr:rowOff>133350</xdr:rowOff>
    </xdr:to>
    <xdr:pic>
      <xdr:nvPicPr>
        <xdr:cNvPr id="539" name="Picture@5C\QEm aberto@" descr="@5C\QEm aberto@">
          <a:extLst>
            <a:ext uri="{FF2B5EF4-FFF2-40B4-BE49-F238E27FC236}">
              <a16:creationId xmlns:a16="http://schemas.microsoft.com/office/drawing/2014/main" id="{AE27CFDB-44F5-4CDB-AC29-84F4839B0F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853</xdr:row>
      <xdr:rowOff>0</xdr:rowOff>
    </xdr:from>
    <xdr:to>
      <xdr:col>0</xdr:col>
      <xdr:colOff>171450</xdr:colOff>
      <xdr:row>853</xdr:row>
      <xdr:rowOff>133350</xdr:rowOff>
    </xdr:to>
    <xdr:pic>
      <xdr:nvPicPr>
        <xdr:cNvPr id="540" name="Picture@5C\QEm aberto@" descr="@5C\QEm aberto@">
          <a:extLst>
            <a:ext uri="{FF2B5EF4-FFF2-40B4-BE49-F238E27FC236}">
              <a16:creationId xmlns:a16="http://schemas.microsoft.com/office/drawing/2014/main" id="{222CEFDF-4DD6-4AF8-8F02-4F0FF0BF60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854</xdr:row>
      <xdr:rowOff>0</xdr:rowOff>
    </xdr:from>
    <xdr:to>
      <xdr:col>0</xdr:col>
      <xdr:colOff>171450</xdr:colOff>
      <xdr:row>854</xdr:row>
      <xdr:rowOff>133350</xdr:rowOff>
    </xdr:to>
    <xdr:pic>
      <xdr:nvPicPr>
        <xdr:cNvPr id="541" name="Picture@5C\QEm aberto@" descr="@5C\QEm aberto@">
          <a:extLst>
            <a:ext uri="{FF2B5EF4-FFF2-40B4-BE49-F238E27FC236}">
              <a16:creationId xmlns:a16="http://schemas.microsoft.com/office/drawing/2014/main" id="{ED2D8BF9-9C46-4524-8304-35AA2A479E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855</xdr:row>
      <xdr:rowOff>0</xdr:rowOff>
    </xdr:from>
    <xdr:to>
      <xdr:col>0</xdr:col>
      <xdr:colOff>171450</xdr:colOff>
      <xdr:row>855</xdr:row>
      <xdr:rowOff>133350</xdr:rowOff>
    </xdr:to>
    <xdr:pic>
      <xdr:nvPicPr>
        <xdr:cNvPr id="542" name="Picture@5C\QEm aberto@" descr="@5C\QEm aberto@">
          <a:extLst>
            <a:ext uri="{FF2B5EF4-FFF2-40B4-BE49-F238E27FC236}">
              <a16:creationId xmlns:a16="http://schemas.microsoft.com/office/drawing/2014/main" id="{9373543A-B1F8-46CE-A37A-BC609CCAFC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856</xdr:row>
      <xdr:rowOff>0</xdr:rowOff>
    </xdr:from>
    <xdr:to>
      <xdr:col>0</xdr:col>
      <xdr:colOff>171450</xdr:colOff>
      <xdr:row>856</xdr:row>
      <xdr:rowOff>133350</xdr:rowOff>
    </xdr:to>
    <xdr:pic>
      <xdr:nvPicPr>
        <xdr:cNvPr id="543" name="Picture@5C\QEm aberto@" descr="@5C\QEm aberto@">
          <a:extLst>
            <a:ext uri="{FF2B5EF4-FFF2-40B4-BE49-F238E27FC236}">
              <a16:creationId xmlns:a16="http://schemas.microsoft.com/office/drawing/2014/main" id="{9DB15B0F-C9BA-4A2D-B1C0-FDF92CB523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857</xdr:row>
      <xdr:rowOff>0</xdr:rowOff>
    </xdr:from>
    <xdr:to>
      <xdr:col>0</xdr:col>
      <xdr:colOff>171450</xdr:colOff>
      <xdr:row>857</xdr:row>
      <xdr:rowOff>133350</xdr:rowOff>
    </xdr:to>
    <xdr:pic>
      <xdr:nvPicPr>
        <xdr:cNvPr id="544" name="Picture@5C\QEm aberto@" descr="@5C\QEm aberto@">
          <a:extLst>
            <a:ext uri="{FF2B5EF4-FFF2-40B4-BE49-F238E27FC236}">
              <a16:creationId xmlns:a16="http://schemas.microsoft.com/office/drawing/2014/main" id="{5D626BEE-FE31-443E-8383-B716C539E2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858</xdr:row>
      <xdr:rowOff>0</xdr:rowOff>
    </xdr:from>
    <xdr:to>
      <xdr:col>0</xdr:col>
      <xdr:colOff>171450</xdr:colOff>
      <xdr:row>858</xdr:row>
      <xdr:rowOff>133350</xdr:rowOff>
    </xdr:to>
    <xdr:pic>
      <xdr:nvPicPr>
        <xdr:cNvPr id="545" name="Picture@5C\QEm aberto@" descr="@5C\QEm aberto@">
          <a:extLst>
            <a:ext uri="{FF2B5EF4-FFF2-40B4-BE49-F238E27FC236}">
              <a16:creationId xmlns:a16="http://schemas.microsoft.com/office/drawing/2014/main" id="{2A1B0586-5ABE-4212-A977-8E9705B8B2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859</xdr:row>
      <xdr:rowOff>0</xdr:rowOff>
    </xdr:from>
    <xdr:to>
      <xdr:col>0</xdr:col>
      <xdr:colOff>171450</xdr:colOff>
      <xdr:row>859</xdr:row>
      <xdr:rowOff>133350</xdr:rowOff>
    </xdr:to>
    <xdr:pic>
      <xdr:nvPicPr>
        <xdr:cNvPr id="546" name="Picture@5C\QEm aberto@" descr="@5C\QEm aberto@">
          <a:extLst>
            <a:ext uri="{FF2B5EF4-FFF2-40B4-BE49-F238E27FC236}">
              <a16:creationId xmlns:a16="http://schemas.microsoft.com/office/drawing/2014/main" id="{F05B93F2-6D85-4590-9850-012B06B035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860</xdr:row>
      <xdr:rowOff>0</xdr:rowOff>
    </xdr:from>
    <xdr:to>
      <xdr:col>0</xdr:col>
      <xdr:colOff>171450</xdr:colOff>
      <xdr:row>860</xdr:row>
      <xdr:rowOff>133350</xdr:rowOff>
    </xdr:to>
    <xdr:pic>
      <xdr:nvPicPr>
        <xdr:cNvPr id="547" name="Picture@5C\QEm aberto@" descr="@5C\QEm aberto@">
          <a:extLst>
            <a:ext uri="{FF2B5EF4-FFF2-40B4-BE49-F238E27FC236}">
              <a16:creationId xmlns:a16="http://schemas.microsoft.com/office/drawing/2014/main" id="{EE2B5CE1-F31C-45B0-A1EE-D9D8E12554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861</xdr:row>
      <xdr:rowOff>0</xdr:rowOff>
    </xdr:from>
    <xdr:to>
      <xdr:col>0</xdr:col>
      <xdr:colOff>171450</xdr:colOff>
      <xdr:row>861</xdr:row>
      <xdr:rowOff>133350</xdr:rowOff>
    </xdr:to>
    <xdr:pic>
      <xdr:nvPicPr>
        <xdr:cNvPr id="548" name="Picture@5C\QEm aberto@" descr="@5C\QEm aberto@">
          <a:extLst>
            <a:ext uri="{FF2B5EF4-FFF2-40B4-BE49-F238E27FC236}">
              <a16:creationId xmlns:a16="http://schemas.microsoft.com/office/drawing/2014/main" id="{B427AD06-35FF-4883-ABF5-70E93AA69A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862</xdr:row>
      <xdr:rowOff>0</xdr:rowOff>
    </xdr:from>
    <xdr:to>
      <xdr:col>0</xdr:col>
      <xdr:colOff>171450</xdr:colOff>
      <xdr:row>862</xdr:row>
      <xdr:rowOff>133350</xdr:rowOff>
    </xdr:to>
    <xdr:pic>
      <xdr:nvPicPr>
        <xdr:cNvPr id="549" name="Picture@5C\QEm aberto@" descr="@5C\QEm aberto@">
          <a:extLst>
            <a:ext uri="{FF2B5EF4-FFF2-40B4-BE49-F238E27FC236}">
              <a16:creationId xmlns:a16="http://schemas.microsoft.com/office/drawing/2014/main" id="{7BA58150-5BA3-4AA6-8444-6D00062FC9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865</xdr:row>
      <xdr:rowOff>0</xdr:rowOff>
    </xdr:from>
    <xdr:to>
      <xdr:col>0</xdr:col>
      <xdr:colOff>171450</xdr:colOff>
      <xdr:row>865</xdr:row>
      <xdr:rowOff>133350</xdr:rowOff>
    </xdr:to>
    <xdr:pic>
      <xdr:nvPicPr>
        <xdr:cNvPr id="550" name="Picture@5C\QEm aberto@" descr="@5C\QEm aberto@">
          <a:extLst>
            <a:ext uri="{FF2B5EF4-FFF2-40B4-BE49-F238E27FC236}">
              <a16:creationId xmlns:a16="http://schemas.microsoft.com/office/drawing/2014/main" id="{65B7AE32-4232-4B1D-9C5B-3E0DEA11E9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867</xdr:row>
      <xdr:rowOff>0</xdr:rowOff>
    </xdr:from>
    <xdr:to>
      <xdr:col>0</xdr:col>
      <xdr:colOff>171450</xdr:colOff>
      <xdr:row>867</xdr:row>
      <xdr:rowOff>133350</xdr:rowOff>
    </xdr:to>
    <xdr:pic>
      <xdr:nvPicPr>
        <xdr:cNvPr id="551" name="Picture@5C\QEm aberto@" descr="@5C\QEm aberto@">
          <a:extLst>
            <a:ext uri="{FF2B5EF4-FFF2-40B4-BE49-F238E27FC236}">
              <a16:creationId xmlns:a16="http://schemas.microsoft.com/office/drawing/2014/main" id="{97114C65-FD82-4F9C-B1C1-129378E561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869</xdr:row>
      <xdr:rowOff>0</xdr:rowOff>
    </xdr:from>
    <xdr:to>
      <xdr:col>0</xdr:col>
      <xdr:colOff>171450</xdr:colOff>
      <xdr:row>869</xdr:row>
      <xdr:rowOff>133350</xdr:rowOff>
    </xdr:to>
    <xdr:pic>
      <xdr:nvPicPr>
        <xdr:cNvPr id="552" name="Picture@5C\QEm aberto@" descr="@5C\QEm aberto@">
          <a:extLst>
            <a:ext uri="{FF2B5EF4-FFF2-40B4-BE49-F238E27FC236}">
              <a16:creationId xmlns:a16="http://schemas.microsoft.com/office/drawing/2014/main" id="{607F89DC-66B9-44B8-9CA4-1CFC2A20EB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870</xdr:row>
      <xdr:rowOff>0</xdr:rowOff>
    </xdr:from>
    <xdr:to>
      <xdr:col>0</xdr:col>
      <xdr:colOff>171450</xdr:colOff>
      <xdr:row>870</xdr:row>
      <xdr:rowOff>133350</xdr:rowOff>
    </xdr:to>
    <xdr:pic>
      <xdr:nvPicPr>
        <xdr:cNvPr id="553" name="Picture@5C\QEm aberto@" descr="@5C\QEm aberto@">
          <a:extLst>
            <a:ext uri="{FF2B5EF4-FFF2-40B4-BE49-F238E27FC236}">
              <a16:creationId xmlns:a16="http://schemas.microsoft.com/office/drawing/2014/main" id="{5801E74F-BAC8-4C74-BA52-D70C5D10EC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871</xdr:row>
      <xdr:rowOff>0</xdr:rowOff>
    </xdr:from>
    <xdr:to>
      <xdr:col>0</xdr:col>
      <xdr:colOff>171450</xdr:colOff>
      <xdr:row>871</xdr:row>
      <xdr:rowOff>133350</xdr:rowOff>
    </xdr:to>
    <xdr:pic>
      <xdr:nvPicPr>
        <xdr:cNvPr id="554" name="Picture@5C\QEm aberto@" descr="@5C\QEm aberto@">
          <a:extLst>
            <a:ext uri="{FF2B5EF4-FFF2-40B4-BE49-F238E27FC236}">
              <a16:creationId xmlns:a16="http://schemas.microsoft.com/office/drawing/2014/main" id="{F82E8B76-EFAD-4FC4-8D82-384A9780EA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872</xdr:row>
      <xdr:rowOff>0</xdr:rowOff>
    </xdr:from>
    <xdr:to>
      <xdr:col>0</xdr:col>
      <xdr:colOff>171450</xdr:colOff>
      <xdr:row>872</xdr:row>
      <xdr:rowOff>133350</xdr:rowOff>
    </xdr:to>
    <xdr:pic>
      <xdr:nvPicPr>
        <xdr:cNvPr id="555" name="Picture@5C\QEm aberto@" descr="@5C\QEm aberto@">
          <a:extLst>
            <a:ext uri="{FF2B5EF4-FFF2-40B4-BE49-F238E27FC236}">
              <a16:creationId xmlns:a16="http://schemas.microsoft.com/office/drawing/2014/main" id="{ABB4AE4B-7EA7-4ADB-8840-AABEB558A8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873</xdr:row>
      <xdr:rowOff>0</xdr:rowOff>
    </xdr:from>
    <xdr:to>
      <xdr:col>0</xdr:col>
      <xdr:colOff>171450</xdr:colOff>
      <xdr:row>873</xdr:row>
      <xdr:rowOff>133350</xdr:rowOff>
    </xdr:to>
    <xdr:pic>
      <xdr:nvPicPr>
        <xdr:cNvPr id="556" name="Picture@5C\QEm aberto@" descr="@5C\QEm aberto@">
          <a:extLst>
            <a:ext uri="{FF2B5EF4-FFF2-40B4-BE49-F238E27FC236}">
              <a16:creationId xmlns:a16="http://schemas.microsoft.com/office/drawing/2014/main" id="{77929AA7-DD7F-4834-B969-7D70447100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874</xdr:row>
      <xdr:rowOff>0</xdr:rowOff>
    </xdr:from>
    <xdr:to>
      <xdr:col>0</xdr:col>
      <xdr:colOff>171450</xdr:colOff>
      <xdr:row>874</xdr:row>
      <xdr:rowOff>133350</xdr:rowOff>
    </xdr:to>
    <xdr:pic>
      <xdr:nvPicPr>
        <xdr:cNvPr id="557" name="Picture@5C\QEm aberto@" descr="@5C\QEm aberto@">
          <a:extLst>
            <a:ext uri="{FF2B5EF4-FFF2-40B4-BE49-F238E27FC236}">
              <a16:creationId xmlns:a16="http://schemas.microsoft.com/office/drawing/2014/main" id="{0B0B0A19-C15F-4C2F-B7ED-D2531E32AA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876</xdr:row>
      <xdr:rowOff>0</xdr:rowOff>
    </xdr:from>
    <xdr:to>
      <xdr:col>0</xdr:col>
      <xdr:colOff>171450</xdr:colOff>
      <xdr:row>876</xdr:row>
      <xdr:rowOff>133350</xdr:rowOff>
    </xdr:to>
    <xdr:pic>
      <xdr:nvPicPr>
        <xdr:cNvPr id="558" name="Picture@5C\QEm aberto@" descr="@5C\QEm aberto@">
          <a:extLst>
            <a:ext uri="{FF2B5EF4-FFF2-40B4-BE49-F238E27FC236}">
              <a16:creationId xmlns:a16="http://schemas.microsoft.com/office/drawing/2014/main" id="{7BFBB01F-DC1A-458E-8E9F-56E45FEBE8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880</xdr:row>
      <xdr:rowOff>0</xdr:rowOff>
    </xdr:from>
    <xdr:to>
      <xdr:col>0</xdr:col>
      <xdr:colOff>171450</xdr:colOff>
      <xdr:row>880</xdr:row>
      <xdr:rowOff>133350</xdr:rowOff>
    </xdr:to>
    <xdr:pic>
      <xdr:nvPicPr>
        <xdr:cNvPr id="559" name="Picture@5C\QEm aberto@" descr="@5C\QEm aberto@">
          <a:extLst>
            <a:ext uri="{FF2B5EF4-FFF2-40B4-BE49-F238E27FC236}">
              <a16:creationId xmlns:a16="http://schemas.microsoft.com/office/drawing/2014/main" id="{E963C482-1D62-4B64-A6AF-AAA24BAE83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886</xdr:row>
      <xdr:rowOff>0</xdr:rowOff>
    </xdr:from>
    <xdr:to>
      <xdr:col>0</xdr:col>
      <xdr:colOff>171450</xdr:colOff>
      <xdr:row>886</xdr:row>
      <xdr:rowOff>133350</xdr:rowOff>
    </xdr:to>
    <xdr:pic>
      <xdr:nvPicPr>
        <xdr:cNvPr id="560" name="Picture@5C\QEm aberto@" descr="@5C\QEm aberto@">
          <a:extLst>
            <a:ext uri="{FF2B5EF4-FFF2-40B4-BE49-F238E27FC236}">
              <a16:creationId xmlns:a16="http://schemas.microsoft.com/office/drawing/2014/main" id="{DA9A8F82-82B3-4217-ABBC-2D712DF505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890</xdr:row>
      <xdr:rowOff>0</xdr:rowOff>
    </xdr:from>
    <xdr:to>
      <xdr:col>0</xdr:col>
      <xdr:colOff>171450</xdr:colOff>
      <xdr:row>890</xdr:row>
      <xdr:rowOff>133350</xdr:rowOff>
    </xdr:to>
    <xdr:pic>
      <xdr:nvPicPr>
        <xdr:cNvPr id="561" name="Picture@5C\QEm aberto@" descr="@5C\QEm aberto@">
          <a:extLst>
            <a:ext uri="{FF2B5EF4-FFF2-40B4-BE49-F238E27FC236}">
              <a16:creationId xmlns:a16="http://schemas.microsoft.com/office/drawing/2014/main" id="{EA9A17FC-8EFA-489C-B304-3B000C2B01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887</xdr:row>
      <xdr:rowOff>0</xdr:rowOff>
    </xdr:from>
    <xdr:to>
      <xdr:col>0</xdr:col>
      <xdr:colOff>171450</xdr:colOff>
      <xdr:row>887</xdr:row>
      <xdr:rowOff>133350</xdr:rowOff>
    </xdr:to>
    <xdr:pic>
      <xdr:nvPicPr>
        <xdr:cNvPr id="562" name="Picture@5C\QEm aberto@" descr="@5C\QEm aberto@">
          <a:extLst>
            <a:ext uri="{FF2B5EF4-FFF2-40B4-BE49-F238E27FC236}">
              <a16:creationId xmlns:a16="http://schemas.microsoft.com/office/drawing/2014/main" id="{87017DC8-83E8-4623-A41E-6CB73C9AAE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877</xdr:row>
      <xdr:rowOff>0</xdr:rowOff>
    </xdr:from>
    <xdr:to>
      <xdr:col>0</xdr:col>
      <xdr:colOff>171450</xdr:colOff>
      <xdr:row>877</xdr:row>
      <xdr:rowOff>133350</xdr:rowOff>
    </xdr:to>
    <xdr:pic>
      <xdr:nvPicPr>
        <xdr:cNvPr id="563" name="Picture@5C\QEm aberto@" descr="@5C\QEm aberto@">
          <a:extLst>
            <a:ext uri="{FF2B5EF4-FFF2-40B4-BE49-F238E27FC236}">
              <a16:creationId xmlns:a16="http://schemas.microsoft.com/office/drawing/2014/main" id="{B893D634-5232-45CB-A731-BE4DB8B0C7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885</xdr:row>
      <xdr:rowOff>0</xdr:rowOff>
    </xdr:from>
    <xdr:to>
      <xdr:col>0</xdr:col>
      <xdr:colOff>171450</xdr:colOff>
      <xdr:row>885</xdr:row>
      <xdr:rowOff>133350</xdr:rowOff>
    </xdr:to>
    <xdr:pic>
      <xdr:nvPicPr>
        <xdr:cNvPr id="564" name="Picture@5C\QEm aberto@" descr="@5C\QEm aberto@">
          <a:extLst>
            <a:ext uri="{FF2B5EF4-FFF2-40B4-BE49-F238E27FC236}">
              <a16:creationId xmlns:a16="http://schemas.microsoft.com/office/drawing/2014/main" id="{C8DFA3E9-2931-4A1D-B3D8-4162D01D37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905</xdr:row>
      <xdr:rowOff>0</xdr:rowOff>
    </xdr:from>
    <xdr:to>
      <xdr:col>0</xdr:col>
      <xdr:colOff>171450</xdr:colOff>
      <xdr:row>905</xdr:row>
      <xdr:rowOff>133350</xdr:rowOff>
    </xdr:to>
    <xdr:pic>
      <xdr:nvPicPr>
        <xdr:cNvPr id="565" name="Picture@5C\QEm aberto@" descr="@5C\QEm aberto@">
          <a:extLst>
            <a:ext uri="{FF2B5EF4-FFF2-40B4-BE49-F238E27FC236}">
              <a16:creationId xmlns:a16="http://schemas.microsoft.com/office/drawing/2014/main" id="{01C5A0CC-26F0-4B70-B1AE-0A94930EAC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906</xdr:row>
      <xdr:rowOff>0</xdr:rowOff>
    </xdr:from>
    <xdr:to>
      <xdr:col>0</xdr:col>
      <xdr:colOff>171450</xdr:colOff>
      <xdr:row>906</xdr:row>
      <xdr:rowOff>133350</xdr:rowOff>
    </xdr:to>
    <xdr:pic>
      <xdr:nvPicPr>
        <xdr:cNvPr id="566" name="Picture@5C\QEm aberto@" descr="@5C\QEm aberto@">
          <a:extLst>
            <a:ext uri="{FF2B5EF4-FFF2-40B4-BE49-F238E27FC236}">
              <a16:creationId xmlns:a16="http://schemas.microsoft.com/office/drawing/2014/main" id="{8E429476-C01A-43B2-8267-5F1DDB500C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913</xdr:row>
      <xdr:rowOff>0</xdr:rowOff>
    </xdr:from>
    <xdr:to>
      <xdr:col>0</xdr:col>
      <xdr:colOff>171450</xdr:colOff>
      <xdr:row>913</xdr:row>
      <xdr:rowOff>133350</xdr:rowOff>
    </xdr:to>
    <xdr:pic>
      <xdr:nvPicPr>
        <xdr:cNvPr id="567" name="Picture@5C\QEm aberto@" descr="@5C\QEm aberto@">
          <a:extLst>
            <a:ext uri="{FF2B5EF4-FFF2-40B4-BE49-F238E27FC236}">
              <a16:creationId xmlns:a16="http://schemas.microsoft.com/office/drawing/2014/main" id="{0B22251A-EEC5-41FF-BDC7-6BB1F617C7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914</xdr:row>
      <xdr:rowOff>0</xdr:rowOff>
    </xdr:from>
    <xdr:to>
      <xdr:col>0</xdr:col>
      <xdr:colOff>171450</xdr:colOff>
      <xdr:row>914</xdr:row>
      <xdr:rowOff>133350</xdr:rowOff>
    </xdr:to>
    <xdr:pic>
      <xdr:nvPicPr>
        <xdr:cNvPr id="568" name="Picture@5C\QEm aberto@" descr="@5C\QEm aberto@">
          <a:extLst>
            <a:ext uri="{FF2B5EF4-FFF2-40B4-BE49-F238E27FC236}">
              <a16:creationId xmlns:a16="http://schemas.microsoft.com/office/drawing/2014/main" id="{A24052C0-DC80-4297-9C15-5CFFFB156B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924</xdr:row>
      <xdr:rowOff>0</xdr:rowOff>
    </xdr:from>
    <xdr:to>
      <xdr:col>0</xdr:col>
      <xdr:colOff>171450</xdr:colOff>
      <xdr:row>924</xdr:row>
      <xdr:rowOff>133350</xdr:rowOff>
    </xdr:to>
    <xdr:pic>
      <xdr:nvPicPr>
        <xdr:cNvPr id="569" name="Picture@5C\QEm aberto@" descr="@5C\QEm aberto@">
          <a:extLst>
            <a:ext uri="{FF2B5EF4-FFF2-40B4-BE49-F238E27FC236}">
              <a16:creationId xmlns:a16="http://schemas.microsoft.com/office/drawing/2014/main" id="{16DB5501-5478-48EA-ABD3-7F15CB1AF7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925</xdr:row>
      <xdr:rowOff>0</xdr:rowOff>
    </xdr:from>
    <xdr:to>
      <xdr:col>0</xdr:col>
      <xdr:colOff>171450</xdr:colOff>
      <xdr:row>925</xdr:row>
      <xdr:rowOff>133350</xdr:rowOff>
    </xdr:to>
    <xdr:pic>
      <xdr:nvPicPr>
        <xdr:cNvPr id="570" name="Picture@5C\QEm aberto@" descr="@5C\QEm aberto@">
          <a:extLst>
            <a:ext uri="{FF2B5EF4-FFF2-40B4-BE49-F238E27FC236}">
              <a16:creationId xmlns:a16="http://schemas.microsoft.com/office/drawing/2014/main" id="{DEEBF46B-19C5-48E5-BAB5-E15741F98D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937</xdr:row>
      <xdr:rowOff>0</xdr:rowOff>
    </xdr:from>
    <xdr:to>
      <xdr:col>0</xdr:col>
      <xdr:colOff>171450</xdr:colOff>
      <xdr:row>937</xdr:row>
      <xdr:rowOff>133350</xdr:rowOff>
    </xdr:to>
    <xdr:pic>
      <xdr:nvPicPr>
        <xdr:cNvPr id="571" name="Picture@5C\QEm aberto@" descr="@5C\QEm aberto@">
          <a:extLst>
            <a:ext uri="{FF2B5EF4-FFF2-40B4-BE49-F238E27FC236}">
              <a16:creationId xmlns:a16="http://schemas.microsoft.com/office/drawing/2014/main" id="{213CA25F-DDAD-41B1-9204-F93542C274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893</xdr:row>
      <xdr:rowOff>0</xdr:rowOff>
    </xdr:from>
    <xdr:to>
      <xdr:col>0</xdr:col>
      <xdr:colOff>171450</xdr:colOff>
      <xdr:row>893</xdr:row>
      <xdr:rowOff>133350</xdr:rowOff>
    </xdr:to>
    <xdr:pic>
      <xdr:nvPicPr>
        <xdr:cNvPr id="572" name="Picture@5C\QEm aberto@" descr="@5C\QEm aberto@">
          <a:extLst>
            <a:ext uri="{FF2B5EF4-FFF2-40B4-BE49-F238E27FC236}">
              <a16:creationId xmlns:a16="http://schemas.microsoft.com/office/drawing/2014/main" id="{13EFC2CF-DA8B-43DB-8E77-E7956B0C46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938</xdr:row>
      <xdr:rowOff>0</xdr:rowOff>
    </xdr:from>
    <xdr:to>
      <xdr:col>0</xdr:col>
      <xdr:colOff>171450</xdr:colOff>
      <xdr:row>938</xdr:row>
      <xdr:rowOff>133350</xdr:rowOff>
    </xdr:to>
    <xdr:pic>
      <xdr:nvPicPr>
        <xdr:cNvPr id="573" name="Picture@5C\QEm aberto@" descr="@5C\QEm aberto@">
          <a:extLst>
            <a:ext uri="{FF2B5EF4-FFF2-40B4-BE49-F238E27FC236}">
              <a16:creationId xmlns:a16="http://schemas.microsoft.com/office/drawing/2014/main" id="{6E2BF3CF-0B6B-4E5E-BCA7-57A001AEEB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939</xdr:row>
      <xdr:rowOff>0</xdr:rowOff>
    </xdr:from>
    <xdr:to>
      <xdr:col>0</xdr:col>
      <xdr:colOff>171450</xdr:colOff>
      <xdr:row>939</xdr:row>
      <xdr:rowOff>133350</xdr:rowOff>
    </xdr:to>
    <xdr:pic>
      <xdr:nvPicPr>
        <xdr:cNvPr id="574" name="Picture@5C\QEm aberto@" descr="@5C\QEm aberto@">
          <a:extLst>
            <a:ext uri="{FF2B5EF4-FFF2-40B4-BE49-F238E27FC236}">
              <a16:creationId xmlns:a16="http://schemas.microsoft.com/office/drawing/2014/main" id="{3D5C00BD-D1FC-4E3D-9114-C60FAEA537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942</xdr:row>
      <xdr:rowOff>0</xdr:rowOff>
    </xdr:from>
    <xdr:to>
      <xdr:col>0</xdr:col>
      <xdr:colOff>171450</xdr:colOff>
      <xdr:row>942</xdr:row>
      <xdr:rowOff>133350</xdr:rowOff>
    </xdr:to>
    <xdr:pic>
      <xdr:nvPicPr>
        <xdr:cNvPr id="575" name="Picture@5C\QEm aberto@" descr="@5C\QEm aberto@">
          <a:extLst>
            <a:ext uri="{FF2B5EF4-FFF2-40B4-BE49-F238E27FC236}">
              <a16:creationId xmlns:a16="http://schemas.microsoft.com/office/drawing/2014/main" id="{EBCFF66F-60A7-44D0-8D0A-A4B020B599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36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945</xdr:row>
      <xdr:rowOff>0</xdr:rowOff>
    </xdr:from>
    <xdr:to>
      <xdr:col>0</xdr:col>
      <xdr:colOff>171450</xdr:colOff>
      <xdr:row>945</xdr:row>
      <xdr:rowOff>133350</xdr:rowOff>
    </xdr:to>
    <xdr:pic>
      <xdr:nvPicPr>
        <xdr:cNvPr id="576" name="Picture@5C\QEm aberto@" descr="@5C\QEm aberto@">
          <a:extLst>
            <a:ext uri="{FF2B5EF4-FFF2-40B4-BE49-F238E27FC236}">
              <a16:creationId xmlns:a16="http://schemas.microsoft.com/office/drawing/2014/main" id="{3B68B578-20A1-4640-AB4E-75033011E9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146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947</xdr:row>
      <xdr:rowOff>0</xdr:rowOff>
    </xdr:from>
    <xdr:to>
      <xdr:col>0</xdr:col>
      <xdr:colOff>171450</xdr:colOff>
      <xdr:row>947</xdr:row>
      <xdr:rowOff>133350</xdr:rowOff>
    </xdr:to>
    <xdr:pic>
      <xdr:nvPicPr>
        <xdr:cNvPr id="577" name="Picture@5C\QEm aberto@" descr="@5C\QEm aberto@">
          <a:extLst>
            <a:ext uri="{FF2B5EF4-FFF2-40B4-BE49-F238E27FC236}">
              <a16:creationId xmlns:a16="http://schemas.microsoft.com/office/drawing/2014/main" id="{A5124F15-85DE-4DE1-8CDA-6B2C988FC0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146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950</xdr:row>
      <xdr:rowOff>0</xdr:rowOff>
    </xdr:from>
    <xdr:to>
      <xdr:col>0</xdr:col>
      <xdr:colOff>171450</xdr:colOff>
      <xdr:row>950</xdr:row>
      <xdr:rowOff>133350</xdr:rowOff>
    </xdr:to>
    <xdr:pic>
      <xdr:nvPicPr>
        <xdr:cNvPr id="578" name="Picture@5C\QEm aberto@" descr="@5C\QEm aberto@">
          <a:extLst>
            <a:ext uri="{FF2B5EF4-FFF2-40B4-BE49-F238E27FC236}">
              <a16:creationId xmlns:a16="http://schemas.microsoft.com/office/drawing/2014/main" id="{DEE00E5D-6DDD-4BB3-B51A-EC9A1925A1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146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951</xdr:row>
      <xdr:rowOff>0</xdr:rowOff>
    </xdr:from>
    <xdr:to>
      <xdr:col>0</xdr:col>
      <xdr:colOff>171450</xdr:colOff>
      <xdr:row>951</xdr:row>
      <xdr:rowOff>133350</xdr:rowOff>
    </xdr:to>
    <xdr:pic>
      <xdr:nvPicPr>
        <xdr:cNvPr id="579" name="Picture@5C\QEm aberto@" descr="@5C\QEm aberto@">
          <a:extLst>
            <a:ext uri="{FF2B5EF4-FFF2-40B4-BE49-F238E27FC236}">
              <a16:creationId xmlns:a16="http://schemas.microsoft.com/office/drawing/2014/main" id="{F7BE3155-1F77-4333-ACE6-C1E8BF3636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146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952</xdr:row>
      <xdr:rowOff>0</xdr:rowOff>
    </xdr:from>
    <xdr:to>
      <xdr:col>0</xdr:col>
      <xdr:colOff>171450</xdr:colOff>
      <xdr:row>952</xdr:row>
      <xdr:rowOff>133350</xdr:rowOff>
    </xdr:to>
    <xdr:pic>
      <xdr:nvPicPr>
        <xdr:cNvPr id="580" name="Picture@5C\QEm aberto@" descr="@5C\QEm aberto@">
          <a:extLst>
            <a:ext uri="{FF2B5EF4-FFF2-40B4-BE49-F238E27FC236}">
              <a16:creationId xmlns:a16="http://schemas.microsoft.com/office/drawing/2014/main" id="{E3790EB4-99C3-4351-BEA4-F6F95D7D86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146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953</xdr:row>
      <xdr:rowOff>0</xdr:rowOff>
    </xdr:from>
    <xdr:to>
      <xdr:col>0</xdr:col>
      <xdr:colOff>171450</xdr:colOff>
      <xdr:row>953</xdr:row>
      <xdr:rowOff>133350</xdr:rowOff>
    </xdr:to>
    <xdr:pic>
      <xdr:nvPicPr>
        <xdr:cNvPr id="581" name="Picture@5C\QEm aberto@" descr="@5C\QEm aberto@">
          <a:extLst>
            <a:ext uri="{FF2B5EF4-FFF2-40B4-BE49-F238E27FC236}">
              <a16:creationId xmlns:a16="http://schemas.microsoft.com/office/drawing/2014/main" id="{BEA946E6-8C73-4546-B664-6882E51099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146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954</xdr:row>
      <xdr:rowOff>0</xdr:rowOff>
    </xdr:from>
    <xdr:to>
      <xdr:col>0</xdr:col>
      <xdr:colOff>171450</xdr:colOff>
      <xdr:row>954</xdr:row>
      <xdr:rowOff>133350</xdr:rowOff>
    </xdr:to>
    <xdr:pic>
      <xdr:nvPicPr>
        <xdr:cNvPr id="582" name="Picture@5C\QEm aberto@" descr="@5C\QEm aberto@">
          <a:extLst>
            <a:ext uri="{FF2B5EF4-FFF2-40B4-BE49-F238E27FC236}">
              <a16:creationId xmlns:a16="http://schemas.microsoft.com/office/drawing/2014/main" id="{A0740E3B-A361-4A28-B34C-C35BE86D1D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146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1009</xdr:row>
      <xdr:rowOff>0</xdr:rowOff>
    </xdr:from>
    <xdr:to>
      <xdr:col>0</xdr:col>
      <xdr:colOff>171450</xdr:colOff>
      <xdr:row>1009</xdr:row>
      <xdr:rowOff>133350</xdr:rowOff>
    </xdr:to>
    <xdr:pic>
      <xdr:nvPicPr>
        <xdr:cNvPr id="583" name="Picture@5C\QEm aberto@" descr="@5C\QEm aberto@">
          <a:extLst>
            <a:ext uri="{FF2B5EF4-FFF2-40B4-BE49-F238E27FC236}">
              <a16:creationId xmlns:a16="http://schemas.microsoft.com/office/drawing/2014/main" id="{0E42C6FA-086C-4833-87D9-C4A823B08B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956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1010</xdr:row>
      <xdr:rowOff>0</xdr:rowOff>
    </xdr:from>
    <xdr:to>
      <xdr:col>0</xdr:col>
      <xdr:colOff>171450</xdr:colOff>
      <xdr:row>1010</xdr:row>
      <xdr:rowOff>133350</xdr:rowOff>
    </xdr:to>
    <xdr:pic>
      <xdr:nvPicPr>
        <xdr:cNvPr id="584" name="Picture@5C\QEm aberto@" descr="@5C\QEm aberto@">
          <a:extLst>
            <a:ext uri="{FF2B5EF4-FFF2-40B4-BE49-F238E27FC236}">
              <a16:creationId xmlns:a16="http://schemas.microsoft.com/office/drawing/2014/main" id="{41B03484-B860-459B-965F-0006978988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956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1011</xdr:row>
      <xdr:rowOff>0</xdr:rowOff>
    </xdr:from>
    <xdr:to>
      <xdr:col>0</xdr:col>
      <xdr:colOff>171450</xdr:colOff>
      <xdr:row>1011</xdr:row>
      <xdr:rowOff>133350</xdr:rowOff>
    </xdr:to>
    <xdr:pic>
      <xdr:nvPicPr>
        <xdr:cNvPr id="585" name="Picture@5C\QEm aberto@" descr="@5C\QEm aberto@">
          <a:extLst>
            <a:ext uri="{FF2B5EF4-FFF2-40B4-BE49-F238E27FC236}">
              <a16:creationId xmlns:a16="http://schemas.microsoft.com/office/drawing/2014/main" id="{EC30181D-BAEA-4375-B6D4-F92EB7D84E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956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1012</xdr:row>
      <xdr:rowOff>0</xdr:rowOff>
    </xdr:from>
    <xdr:to>
      <xdr:col>0</xdr:col>
      <xdr:colOff>171450</xdr:colOff>
      <xdr:row>1012</xdr:row>
      <xdr:rowOff>133350</xdr:rowOff>
    </xdr:to>
    <xdr:pic>
      <xdr:nvPicPr>
        <xdr:cNvPr id="586" name="Picture@5C\QEm aberto@" descr="@5C\QEm aberto@">
          <a:extLst>
            <a:ext uri="{FF2B5EF4-FFF2-40B4-BE49-F238E27FC236}">
              <a16:creationId xmlns:a16="http://schemas.microsoft.com/office/drawing/2014/main" id="{730C1BEC-E1BF-4B0F-9E8D-8904F5D8E8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956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1015</xdr:row>
      <xdr:rowOff>0</xdr:rowOff>
    </xdr:from>
    <xdr:to>
      <xdr:col>0</xdr:col>
      <xdr:colOff>171450</xdr:colOff>
      <xdr:row>1015</xdr:row>
      <xdr:rowOff>133350</xdr:rowOff>
    </xdr:to>
    <xdr:pic>
      <xdr:nvPicPr>
        <xdr:cNvPr id="587" name="Picture@5C\QEm aberto@" descr="@5C\QEm aberto@">
          <a:extLst>
            <a:ext uri="{FF2B5EF4-FFF2-40B4-BE49-F238E27FC236}">
              <a16:creationId xmlns:a16="http://schemas.microsoft.com/office/drawing/2014/main" id="{C5F778D7-56F9-4303-BE72-F29DD05E67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956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1025</xdr:row>
      <xdr:rowOff>0</xdr:rowOff>
    </xdr:from>
    <xdr:to>
      <xdr:col>0</xdr:col>
      <xdr:colOff>171450</xdr:colOff>
      <xdr:row>1025</xdr:row>
      <xdr:rowOff>133350</xdr:rowOff>
    </xdr:to>
    <xdr:pic>
      <xdr:nvPicPr>
        <xdr:cNvPr id="588" name="Picture@5C\QEm aberto@" descr="@5C\QEm aberto@">
          <a:extLst>
            <a:ext uri="{FF2B5EF4-FFF2-40B4-BE49-F238E27FC236}">
              <a16:creationId xmlns:a16="http://schemas.microsoft.com/office/drawing/2014/main" id="{1E0A86AD-3BB7-48B9-91D1-8AFEEA3AEC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195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1054</xdr:row>
      <xdr:rowOff>0</xdr:rowOff>
    </xdr:from>
    <xdr:to>
      <xdr:col>0</xdr:col>
      <xdr:colOff>171450</xdr:colOff>
      <xdr:row>1054</xdr:row>
      <xdr:rowOff>133350</xdr:rowOff>
    </xdr:to>
    <xdr:pic>
      <xdr:nvPicPr>
        <xdr:cNvPr id="589" name="Picture@5C\QEm aberto@" descr="@5C\QEm aberto@">
          <a:extLst>
            <a:ext uri="{FF2B5EF4-FFF2-40B4-BE49-F238E27FC236}">
              <a16:creationId xmlns:a16="http://schemas.microsoft.com/office/drawing/2014/main" id="{9E3E61D5-952F-4C77-AE24-18BCD99D0A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814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1055</xdr:row>
      <xdr:rowOff>0</xdr:rowOff>
    </xdr:from>
    <xdr:to>
      <xdr:col>0</xdr:col>
      <xdr:colOff>171450</xdr:colOff>
      <xdr:row>1055</xdr:row>
      <xdr:rowOff>133350</xdr:rowOff>
    </xdr:to>
    <xdr:pic>
      <xdr:nvPicPr>
        <xdr:cNvPr id="590" name="Picture@5C\QEm aberto@" descr="@5C\QEm aberto@">
          <a:extLst>
            <a:ext uri="{FF2B5EF4-FFF2-40B4-BE49-F238E27FC236}">
              <a16:creationId xmlns:a16="http://schemas.microsoft.com/office/drawing/2014/main" id="{C4E0718A-A0AC-41EB-B33A-C47276CC1E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814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1056</xdr:row>
      <xdr:rowOff>0</xdr:rowOff>
    </xdr:from>
    <xdr:to>
      <xdr:col>0</xdr:col>
      <xdr:colOff>171450</xdr:colOff>
      <xdr:row>1056</xdr:row>
      <xdr:rowOff>133350</xdr:rowOff>
    </xdr:to>
    <xdr:pic>
      <xdr:nvPicPr>
        <xdr:cNvPr id="591" name="Picture@5C\QEm aberto@" descr="@5C\QEm aberto@">
          <a:extLst>
            <a:ext uri="{FF2B5EF4-FFF2-40B4-BE49-F238E27FC236}">
              <a16:creationId xmlns:a16="http://schemas.microsoft.com/office/drawing/2014/main" id="{16424F9B-0720-4F78-812A-6551A00BB1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8147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1071</xdr:row>
      <xdr:rowOff>0</xdr:rowOff>
    </xdr:from>
    <xdr:to>
      <xdr:col>0</xdr:col>
      <xdr:colOff>171450</xdr:colOff>
      <xdr:row>1071</xdr:row>
      <xdr:rowOff>133350</xdr:rowOff>
    </xdr:to>
    <xdr:pic>
      <xdr:nvPicPr>
        <xdr:cNvPr id="592" name="Picture@5C\QEm aberto@" descr="@5C\QEm aberto@">
          <a:extLst>
            <a:ext uri="{FF2B5EF4-FFF2-40B4-BE49-F238E27FC236}">
              <a16:creationId xmlns:a16="http://schemas.microsoft.com/office/drawing/2014/main" id="{C8FC8CC5-D7FA-46D7-A4B3-7BB521B3BB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1072</xdr:row>
      <xdr:rowOff>0</xdr:rowOff>
    </xdr:from>
    <xdr:to>
      <xdr:col>0</xdr:col>
      <xdr:colOff>171450</xdr:colOff>
      <xdr:row>1072</xdr:row>
      <xdr:rowOff>133350</xdr:rowOff>
    </xdr:to>
    <xdr:pic>
      <xdr:nvPicPr>
        <xdr:cNvPr id="593" name="Picture@5C\QEm aberto@" descr="@5C\QEm aberto@">
          <a:extLst>
            <a:ext uri="{FF2B5EF4-FFF2-40B4-BE49-F238E27FC236}">
              <a16:creationId xmlns:a16="http://schemas.microsoft.com/office/drawing/2014/main" id="{7DA67FB7-7315-4DD6-8AB0-4B39B943E0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1073</xdr:row>
      <xdr:rowOff>0</xdr:rowOff>
    </xdr:from>
    <xdr:to>
      <xdr:col>0</xdr:col>
      <xdr:colOff>171450</xdr:colOff>
      <xdr:row>1073</xdr:row>
      <xdr:rowOff>133350</xdr:rowOff>
    </xdr:to>
    <xdr:pic>
      <xdr:nvPicPr>
        <xdr:cNvPr id="594" name="Picture@5C\QEm aberto@" descr="@5C\QEm aberto@">
          <a:extLst>
            <a:ext uri="{FF2B5EF4-FFF2-40B4-BE49-F238E27FC236}">
              <a16:creationId xmlns:a16="http://schemas.microsoft.com/office/drawing/2014/main" id="{01B318BB-4067-4389-BA60-D87BE9BDEB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1074</xdr:row>
      <xdr:rowOff>0</xdr:rowOff>
    </xdr:from>
    <xdr:to>
      <xdr:col>0</xdr:col>
      <xdr:colOff>171450</xdr:colOff>
      <xdr:row>1074</xdr:row>
      <xdr:rowOff>133350</xdr:rowOff>
    </xdr:to>
    <xdr:pic>
      <xdr:nvPicPr>
        <xdr:cNvPr id="595" name="Picture@5C\QEm aberto@" descr="@5C\QEm aberto@">
          <a:extLst>
            <a:ext uri="{FF2B5EF4-FFF2-40B4-BE49-F238E27FC236}">
              <a16:creationId xmlns:a16="http://schemas.microsoft.com/office/drawing/2014/main" id="{573F06B8-0FF4-4C99-A5E2-FFECBDB681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1075</xdr:row>
      <xdr:rowOff>0</xdr:rowOff>
    </xdr:from>
    <xdr:to>
      <xdr:col>0</xdr:col>
      <xdr:colOff>171450</xdr:colOff>
      <xdr:row>1075</xdr:row>
      <xdr:rowOff>133350</xdr:rowOff>
    </xdr:to>
    <xdr:pic>
      <xdr:nvPicPr>
        <xdr:cNvPr id="596" name="Picture@5C\QEm aberto@" descr="@5C\QEm aberto@">
          <a:extLst>
            <a:ext uri="{FF2B5EF4-FFF2-40B4-BE49-F238E27FC236}">
              <a16:creationId xmlns:a16="http://schemas.microsoft.com/office/drawing/2014/main" id="{30F46FA5-BF39-41FB-93A0-944A708354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1076</xdr:row>
      <xdr:rowOff>0</xdr:rowOff>
    </xdr:from>
    <xdr:to>
      <xdr:col>0</xdr:col>
      <xdr:colOff>171450</xdr:colOff>
      <xdr:row>1076</xdr:row>
      <xdr:rowOff>133350</xdr:rowOff>
    </xdr:to>
    <xdr:pic>
      <xdr:nvPicPr>
        <xdr:cNvPr id="597" name="Picture@5C\QEm aberto@" descr="@5C\QEm aberto@">
          <a:extLst>
            <a:ext uri="{FF2B5EF4-FFF2-40B4-BE49-F238E27FC236}">
              <a16:creationId xmlns:a16="http://schemas.microsoft.com/office/drawing/2014/main" id="{1E9B4AED-762B-4A2F-9153-5CB9113C0A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1077</xdr:row>
      <xdr:rowOff>0</xdr:rowOff>
    </xdr:from>
    <xdr:to>
      <xdr:col>0</xdr:col>
      <xdr:colOff>171450</xdr:colOff>
      <xdr:row>1077</xdr:row>
      <xdr:rowOff>133350</xdr:rowOff>
    </xdr:to>
    <xdr:pic>
      <xdr:nvPicPr>
        <xdr:cNvPr id="598" name="Picture@5C\QEm aberto@" descr="@5C\QEm aberto@">
          <a:extLst>
            <a:ext uri="{FF2B5EF4-FFF2-40B4-BE49-F238E27FC236}">
              <a16:creationId xmlns:a16="http://schemas.microsoft.com/office/drawing/2014/main" id="{CC3AFC17-EDBD-48E9-8772-12F10E9017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1078</xdr:row>
      <xdr:rowOff>0</xdr:rowOff>
    </xdr:from>
    <xdr:to>
      <xdr:col>0</xdr:col>
      <xdr:colOff>171450</xdr:colOff>
      <xdr:row>1078</xdr:row>
      <xdr:rowOff>133350</xdr:rowOff>
    </xdr:to>
    <xdr:pic>
      <xdr:nvPicPr>
        <xdr:cNvPr id="599" name="Picture@5C\QEm aberto@" descr="@5C\QEm aberto@">
          <a:extLst>
            <a:ext uri="{FF2B5EF4-FFF2-40B4-BE49-F238E27FC236}">
              <a16:creationId xmlns:a16="http://schemas.microsoft.com/office/drawing/2014/main" id="{A8770B4C-313C-4A29-8681-F6AC27ECC8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1079</xdr:row>
      <xdr:rowOff>0</xdr:rowOff>
    </xdr:from>
    <xdr:to>
      <xdr:col>0</xdr:col>
      <xdr:colOff>171450</xdr:colOff>
      <xdr:row>1079</xdr:row>
      <xdr:rowOff>133350</xdr:rowOff>
    </xdr:to>
    <xdr:pic>
      <xdr:nvPicPr>
        <xdr:cNvPr id="600" name="Picture@5C\QEm aberto@" descr="@5C\QEm aberto@">
          <a:extLst>
            <a:ext uri="{FF2B5EF4-FFF2-40B4-BE49-F238E27FC236}">
              <a16:creationId xmlns:a16="http://schemas.microsoft.com/office/drawing/2014/main" id="{32340F28-FC7F-4037-B3B4-C6A116DEA2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1080</xdr:row>
      <xdr:rowOff>0</xdr:rowOff>
    </xdr:from>
    <xdr:to>
      <xdr:col>0</xdr:col>
      <xdr:colOff>171450</xdr:colOff>
      <xdr:row>1080</xdr:row>
      <xdr:rowOff>133350</xdr:rowOff>
    </xdr:to>
    <xdr:pic>
      <xdr:nvPicPr>
        <xdr:cNvPr id="601" name="Picture@5C\QEm aberto@" descr="@5C\QEm aberto@">
          <a:extLst>
            <a:ext uri="{FF2B5EF4-FFF2-40B4-BE49-F238E27FC236}">
              <a16:creationId xmlns:a16="http://schemas.microsoft.com/office/drawing/2014/main" id="{9EB388B6-C1D2-4F9C-A967-DD2E831624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1081</xdr:row>
      <xdr:rowOff>0</xdr:rowOff>
    </xdr:from>
    <xdr:to>
      <xdr:col>0</xdr:col>
      <xdr:colOff>171450</xdr:colOff>
      <xdr:row>1081</xdr:row>
      <xdr:rowOff>133350</xdr:rowOff>
    </xdr:to>
    <xdr:pic>
      <xdr:nvPicPr>
        <xdr:cNvPr id="602" name="Picture@5C\QEm aberto@" descr="@5C\QEm aberto@">
          <a:extLst>
            <a:ext uri="{FF2B5EF4-FFF2-40B4-BE49-F238E27FC236}">
              <a16:creationId xmlns:a16="http://schemas.microsoft.com/office/drawing/2014/main" id="{2AF3FFF1-3BE3-4FAE-AB68-91A2D8F2B2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1082</xdr:row>
      <xdr:rowOff>0</xdr:rowOff>
    </xdr:from>
    <xdr:to>
      <xdr:col>0</xdr:col>
      <xdr:colOff>171450</xdr:colOff>
      <xdr:row>1082</xdr:row>
      <xdr:rowOff>133350</xdr:rowOff>
    </xdr:to>
    <xdr:pic>
      <xdr:nvPicPr>
        <xdr:cNvPr id="603" name="Picture@5C\QEm aberto@" descr="@5C\QEm aberto@">
          <a:extLst>
            <a:ext uri="{FF2B5EF4-FFF2-40B4-BE49-F238E27FC236}">
              <a16:creationId xmlns:a16="http://schemas.microsoft.com/office/drawing/2014/main" id="{59410240-7649-4CC6-8B46-1FE72010A2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1085</xdr:row>
      <xdr:rowOff>0</xdr:rowOff>
    </xdr:from>
    <xdr:to>
      <xdr:col>0</xdr:col>
      <xdr:colOff>171450</xdr:colOff>
      <xdr:row>1085</xdr:row>
      <xdr:rowOff>133350</xdr:rowOff>
    </xdr:to>
    <xdr:pic>
      <xdr:nvPicPr>
        <xdr:cNvPr id="604" name="Picture@5C\QEm aberto@" descr="@5C\QEm aberto@">
          <a:extLst>
            <a:ext uri="{FF2B5EF4-FFF2-40B4-BE49-F238E27FC236}">
              <a16:creationId xmlns:a16="http://schemas.microsoft.com/office/drawing/2014/main" id="{DB486683-28BB-4624-BE9F-6573A1770B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1087</xdr:row>
      <xdr:rowOff>0</xdr:rowOff>
    </xdr:from>
    <xdr:to>
      <xdr:col>0</xdr:col>
      <xdr:colOff>171450</xdr:colOff>
      <xdr:row>1087</xdr:row>
      <xdr:rowOff>133350</xdr:rowOff>
    </xdr:to>
    <xdr:pic>
      <xdr:nvPicPr>
        <xdr:cNvPr id="605" name="Picture@5C\QEm aberto@" descr="@5C\QEm aberto@">
          <a:extLst>
            <a:ext uri="{FF2B5EF4-FFF2-40B4-BE49-F238E27FC236}">
              <a16:creationId xmlns:a16="http://schemas.microsoft.com/office/drawing/2014/main" id="{BDC91E90-7B72-4A6C-9870-53D7A052AD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1091</xdr:row>
      <xdr:rowOff>0</xdr:rowOff>
    </xdr:from>
    <xdr:to>
      <xdr:col>0</xdr:col>
      <xdr:colOff>171450</xdr:colOff>
      <xdr:row>1091</xdr:row>
      <xdr:rowOff>133350</xdr:rowOff>
    </xdr:to>
    <xdr:pic>
      <xdr:nvPicPr>
        <xdr:cNvPr id="606" name="Picture@5C\QEm aberto@" descr="@5C\QEm aberto@">
          <a:extLst>
            <a:ext uri="{FF2B5EF4-FFF2-40B4-BE49-F238E27FC236}">
              <a16:creationId xmlns:a16="http://schemas.microsoft.com/office/drawing/2014/main" id="{BE860B8E-A110-46B3-9543-92D4E35B15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1110</xdr:row>
      <xdr:rowOff>0</xdr:rowOff>
    </xdr:from>
    <xdr:to>
      <xdr:col>0</xdr:col>
      <xdr:colOff>171450</xdr:colOff>
      <xdr:row>1110</xdr:row>
      <xdr:rowOff>133350</xdr:rowOff>
    </xdr:to>
    <xdr:pic>
      <xdr:nvPicPr>
        <xdr:cNvPr id="607" name="Picture@5C\QEm aberto@" descr="@5C\QEm aberto@">
          <a:extLst>
            <a:ext uri="{FF2B5EF4-FFF2-40B4-BE49-F238E27FC236}">
              <a16:creationId xmlns:a16="http://schemas.microsoft.com/office/drawing/2014/main" id="{5FBCBBEF-99B5-48FC-8E30-A4DADA62C6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1111</xdr:row>
      <xdr:rowOff>0</xdr:rowOff>
    </xdr:from>
    <xdr:to>
      <xdr:col>0</xdr:col>
      <xdr:colOff>171450</xdr:colOff>
      <xdr:row>1111</xdr:row>
      <xdr:rowOff>133350</xdr:rowOff>
    </xdr:to>
    <xdr:pic>
      <xdr:nvPicPr>
        <xdr:cNvPr id="608" name="Picture@5C\QEm aberto@" descr="@5C\QEm aberto@">
          <a:extLst>
            <a:ext uri="{FF2B5EF4-FFF2-40B4-BE49-F238E27FC236}">
              <a16:creationId xmlns:a16="http://schemas.microsoft.com/office/drawing/2014/main" id="{4B980185-73C8-4C7C-9F70-C5EE044D35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1140</xdr:row>
      <xdr:rowOff>0</xdr:rowOff>
    </xdr:from>
    <xdr:to>
      <xdr:col>0</xdr:col>
      <xdr:colOff>171450</xdr:colOff>
      <xdr:row>1140</xdr:row>
      <xdr:rowOff>133350</xdr:rowOff>
    </xdr:to>
    <xdr:pic>
      <xdr:nvPicPr>
        <xdr:cNvPr id="609" name="Picture@5C\QEm aberto@" descr="@5C\QEm aberto@">
          <a:extLst>
            <a:ext uri="{FF2B5EF4-FFF2-40B4-BE49-F238E27FC236}">
              <a16:creationId xmlns:a16="http://schemas.microsoft.com/office/drawing/2014/main" id="{3B7CCB5F-1F58-4622-A7C8-5689F6B63D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1141</xdr:row>
      <xdr:rowOff>0</xdr:rowOff>
    </xdr:from>
    <xdr:to>
      <xdr:col>0</xdr:col>
      <xdr:colOff>171450</xdr:colOff>
      <xdr:row>1141</xdr:row>
      <xdr:rowOff>133350</xdr:rowOff>
    </xdr:to>
    <xdr:pic>
      <xdr:nvPicPr>
        <xdr:cNvPr id="610" name="Picture@5C\QEm aberto@" descr="@5C\QEm aberto@">
          <a:extLst>
            <a:ext uri="{FF2B5EF4-FFF2-40B4-BE49-F238E27FC236}">
              <a16:creationId xmlns:a16="http://schemas.microsoft.com/office/drawing/2014/main" id="{CAA1B2A2-5CFD-463D-A196-566579E2A6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1142</xdr:row>
      <xdr:rowOff>0</xdr:rowOff>
    </xdr:from>
    <xdr:to>
      <xdr:col>0</xdr:col>
      <xdr:colOff>171450</xdr:colOff>
      <xdr:row>1142</xdr:row>
      <xdr:rowOff>133350</xdr:rowOff>
    </xdr:to>
    <xdr:pic>
      <xdr:nvPicPr>
        <xdr:cNvPr id="611" name="Picture@5C\QEm aberto@" descr="@5C\QEm aberto@">
          <a:extLst>
            <a:ext uri="{FF2B5EF4-FFF2-40B4-BE49-F238E27FC236}">
              <a16:creationId xmlns:a16="http://schemas.microsoft.com/office/drawing/2014/main" id="{7B29DF47-47AF-40B6-821F-9FEFBC16DC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1143</xdr:row>
      <xdr:rowOff>0</xdr:rowOff>
    </xdr:from>
    <xdr:to>
      <xdr:col>0</xdr:col>
      <xdr:colOff>171450</xdr:colOff>
      <xdr:row>1143</xdr:row>
      <xdr:rowOff>133350</xdr:rowOff>
    </xdr:to>
    <xdr:pic>
      <xdr:nvPicPr>
        <xdr:cNvPr id="612" name="Picture@5C\QEm aberto@" descr="@5C\QEm aberto@">
          <a:extLst>
            <a:ext uri="{FF2B5EF4-FFF2-40B4-BE49-F238E27FC236}">
              <a16:creationId xmlns:a16="http://schemas.microsoft.com/office/drawing/2014/main" id="{16A43732-3365-46F4-A2FA-A7A6E0B0D4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1144</xdr:row>
      <xdr:rowOff>0</xdr:rowOff>
    </xdr:from>
    <xdr:to>
      <xdr:col>0</xdr:col>
      <xdr:colOff>171450</xdr:colOff>
      <xdr:row>1144</xdr:row>
      <xdr:rowOff>133350</xdr:rowOff>
    </xdr:to>
    <xdr:pic>
      <xdr:nvPicPr>
        <xdr:cNvPr id="613" name="Picture@5C\QEm aberto@" descr="@5C\QEm aberto@">
          <a:extLst>
            <a:ext uri="{FF2B5EF4-FFF2-40B4-BE49-F238E27FC236}">
              <a16:creationId xmlns:a16="http://schemas.microsoft.com/office/drawing/2014/main" id="{C45A35D2-234A-4E8F-9BE8-3A4A3F7D73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1145</xdr:row>
      <xdr:rowOff>0</xdr:rowOff>
    </xdr:from>
    <xdr:to>
      <xdr:col>0</xdr:col>
      <xdr:colOff>171450</xdr:colOff>
      <xdr:row>1145</xdr:row>
      <xdr:rowOff>133350</xdr:rowOff>
    </xdr:to>
    <xdr:pic>
      <xdr:nvPicPr>
        <xdr:cNvPr id="614" name="Picture@5C\QEm aberto@" descr="@5C\QEm aberto@">
          <a:extLst>
            <a:ext uri="{FF2B5EF4-FFF2-40B4-BE49-F238E27FC236}">
              <a16:creationId xmlns:a16="http://schemas.microsoft.com/office/drawing/2014/main" id="{3BFE9C60-D986-4DB6-A37B-8E58865E5E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1020</xdr:row>
      <xdr:rowOff>0</xdr:rowOff>
    </xdr:from>
    <xdr:to>
      <xdr:col>0</xdr:col>
      <xdr:colOff>171450</xdr:colOff>
      <xdr:row>1020</xdr:row>
      <xdr:rowOff>133350</xdr:rowOff>
    </xdr:to>
    <xdr:pic>
      <xdr:nvPicPr>
        <xdr:cNvPr id="615" name="Picture@5C\QEm aberto@" descr="@5C\QEm aberto@">
          <a:extLst>
            <a:ext uri="{FF2B5EF4-FFF2-40B4-BE49-F238E27FC236}">
              <a16:creationId xmlns:a16="http://schemas.microsoft.com/office/drawing/2014/main" id="{E1CEB942-1889-4117-ACAD-77FA613302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195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1057</xdr:row>
      <xdr:rowOff>0</xdr:rowOff>
    </xdr:from>
    <xdr:to>
      <xdr:col>0</xdr:col>
      <xdr:colOff>171450</xdr:colOff>
      <xdr:row>1057</xdr:row>
      <xdr:rowOff>133350</xdr:rowOff>
    </xdr:to>
    <xdr:pic>
      <xdr:nvPicPr>
        <xdr:cNvPr id="616" name="Picture@5C\QEm aberto@" descr="@5C\QEm aberto@">
          <a:extLst>
            <a:ext uri="{FF2B5EF4-FFF2-40B4-BE49-F238E27FC236}">
              <a16:creationId xmlns:a16="http://schemas.microsoft.com/office/drawing/2014/main" id="{26C2D03A-722A-4248-B2E8-6CAEEE5883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814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1058</xdr:row>
      <xdr:rowOff>0</xdr:rowOff>
    </xdr:from>
    <xdr:to>
      <xdr:col>0</xdr:col>
      <xdr:colOff>171450</xdr:colOff>
      <xdr:row>1058</xdr:row>
      <xdr:rowOff>133350</xdr:rowOff>
    </xdr:to>
    <xdr:pic>
      <xdr:nvPicPr>
        <xdr:cNvPr id="617" name="Picture@5C\QEm aberto@" descr="@5C\QEm aberto@">
          <a:extLst>
            <a:ext uri="{FF2B5EF4-FFF2-40B4-BE49-F238E27FC236}">
              <a16:creationId xmlns:a16="http://schemas.microsoft.com/office/drawing/2014/main" id="{8E3C7FA4-74EF-4EFA-893E-1EB4F51B38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624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1059</xdr:row>
      <xdr:rowOff>0</xdr:rowOff>
    </xdr:from>
    <xdr:to>
      <xdr:col>0</xdr:col>
      <xdr:colOff>171450</xdr:colOff>
      <xdr:row>1059</xdr:row>
      <xdr:rowOff>133350</xdr:rowOff>
    </xdr:to>
    <xdr:pic>
      <xdr:nvPicPr>
        <xdr:cNvPr id="618" name="Picture@5C\QEm aberto@" descr="@5C\QEm aberto@">
          <a:extLst>
            <a:ext uri="{FF2B5EF4-FFF2-40B4-BE49-F238E27FC236}">
              <a16:creationId xmlns:a16="http://schemas.microsoft.com/office/drawing/2014/main" id="{D69AC68D-507C-49B6-B924-2C5C8A9E51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434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1060</xdr:row>
      <xdr:rowOff>0</xdr:rowOff>
    </xdr:from>
    <xdr:to>
      <xdr:col>0</xdr:col>
      <xdr:colOff>171450</xdr:colOff>
      <xdr:row>1060</xdr:row>
      <xdr:rowOff>133350</xdr:rowOff>
    </xdr:to>
    <xdr:pic>
      <xdr:nvPicPr>
        <xdr:cNvPr id="619" name="Picture@5C\QEm aberto@" descr="@5C\QEm aberto@">
          <a:extLst>
            <a:ext uri="{FF2B5EF4-FFF2-40B4-BE49-F238E27FC236}">
              <a16:creationId xmlns:a16="http://schemas.microsoft.com/office/drawing/2014/main" id="{AE580B24-98E1-4949-BDE8-25BB662864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24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1061</xdr:row>
      <xdr:rowOff>0</xdr:rowOff>
    </xdr:from>
    <xdr:to>
      <xdr:col>0</xdr:col>
      <xdr:colOff>171450</xdr:colOff>
      <xdr:row>1061</xdr:row>
      <xdr:rowOff>133350</xdr:rowOff>
    </xdr:to>
    <xdr:pic>
      <xdr:nvPicPr>
        <xdr:cNvPr id="620" name="Picture@5C\QEm aberto@" descr="@5C\QEm aberto@">
          <a:extLst>
            <a:ext uri="{FF2B5EF4-FFF2-40B4-BE49-F238E27FC236}">
              <a16:creationId xmlns:a16="http://schemas.microsoft.com/office/drawing/2014/main" id="{4715C937-9966-4FB7-83D5-58A37172DE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053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1062</xdr:row>
      <xdr:rowOff>0</xdr:rowOff>
    </xdr:from>
    <xdr:to>
      <xdr:col>0</xdr:col>
      <xdr:colOff>171450</xdr:colOff>
      <xdr:row>1062</xdr:row>
      <xdr:rowOff>133350</xdr:rowOff>
    </xdr:to>
    <xdr:pic>
      <xdr:nvPicPr>
        <xdr:cNvPr id="621" name="Picture@5C\QEm aberto@" descr="@5C\QEm aberto@">
          <a:extLst>
            <a:ext uri="{FF2B5EF4-FFF2-40B4-BE49-F238E27FC236}">
              <a16:creationId xmlns:a16="http://schemas.microsoft.com/office/drawing/2014/main" id="{404CA7FA-EB91-4AD3-A9EB-2D866018F4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863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1063</xdr:row>
      <xdr:rowOff>0</xdr:rowOff>
    </xdr:from>
    <xdr:to>
      <xdr:col>0</xdr:col>
      <xdr:colOff>171450</xdr:colOff>
      <xdr:row>1063</xdr:row>
      <xdr:rowOff>133350</xdr:rowOff>
    </xdr:to>
    <xdr:pic>
      <xdr:nvPicPr>
        <xdr:cNvPr id="622" name="Picture@5C\QEm aberto@" descr="@5C\QEm aberto@">
          <a:extLst>
            <a:ext uri="{FF2B5EF4-FFF2-40B4-BE49-F238E27FC236}">
              <a16:creationId xmlns:a16="http://schemas.microsoft.com/office/drawing/2014/main" id="{7DAE0828-E97F-411A-8DDB-F8DC9D205B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673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1064</xdr:row>
      <xdr:rowOff>0</xdr:rowOff>
    </xdr:from>
    <xdr:to>
      <xdr:col>0</xdr:col>
      <xdr:colOff>171450</xdr:colOff>
      <xdr:row>1064</xdr:row>
      <xdr:rowOff>133350</xdr:rowOff>
    </xdr:to>
    <xdr:pic>
      <xdr:nvPicPr>
        <xdr:cNvPr id="623" name="Picture@5C\QEm aberto@" descr="@5C\QEm aberto@">
          <a:extLst>
            <a:ext uri="{FF2B5EF4-FFF2-40B4-BE49-F238E27FC236}">
              <a16:creationId xmlns:a16="http://schemas.microsoft.com/office/drawing/2014/main" id="{838FBD1F-6D2B-4D54-BAA3-D2B0DC9DEF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483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1065</xdr:row>
      <xdr:rowOff>0</xdr:rowOff>
    </xdr:from>
    <xdr:to>
      <xdr:col>0</xdr:col>
      <xdr:colOff>171450</xdr:colOff>
      <xdr:row>1065</xdr:row>
      <xdr:rowOff>133350</xdr:rowOff>
    </xdr:to>
    <xdr:pic>
      <xdr:nvPicPr>
        <xdr:cNvPr id="624" name="Picture@5C\QEm aberto@" descr="@5C\QEm aberto@">
          <a:extLst>
            <a:ext uri="{FF2B5EF4-FFF2-40B4-BE49-F238E27FC236}">
              <a16:creationId xmlns:a16="http://schemas.microsoft.com/office/drawing/2014/main" id="{F5183279-CB06-4923-8CC4-4780CC1AB2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292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1066</xdr:row>
      <xdr:rowOff>0</xdr:rowOff>
    </xdr:from>
    <xdr:to>
      <xdr:col>0</xdr:col>
      <xdr:colOff>171450</xdr:colOff>
      <xdr:row>1066</xdr:row>
      <xdr:rowOff>133350</xdr:rowOff>
    </xdr:to>
    <xdr:pic>
      <xdr:nvPicPr>
        <xdr:cNvPr id="625" name="Picture@5C\QEm aberto@" descr="@5C\QEm aberto@">
          <a:extLst>
            <a:ext uri="{FF2B5EF4-FFF2-40B4-BE49-F238E27FC236}">
              <a16:creationId xmlns:a16="http://schemas.microsoft.com/office/drawing/2014/main" id="{09B90485-2057-42F6-BF13-9A4C89601B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8102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1067</xdr:row>
      <xdr:rowOff>0</xdr:rowOff>
    </xdr:from>
    <xdr:to>
      <xdr:col>0</xdr:col>
      <xdr:colOff>171450</xdr:colOff>
      <xdr:row>1067</xdr:row>
      <xdr:rowOff>133350</xdr:rowOff>
    </xdr:to>
    <xdr:pic>
      <xdr:nvPicPr>
        <xdr:cNvPr id="626" name="Picture@5C\QEm aberto@" descr="@5C\QEm aberto@">
          <a:extLst>
            <a:ext uri="{FF2B5EF4-FFF2-40B4-BE49-F238E27FC236}">
              <a16:creationId xmlns:a16="http://schemas.microsoft.com/office/drawing/2014/main" id="{042EE0AC-5477-4253-9486-25A56B876F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912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1068</xdr:row>
      <xdr:rowOff>0</xdr:rowOff>
    </xdr:from>
    <xdr:to>
      <xdr:col>0</xdr:col>
      <xdr:colOff>171450</xdr:colOff>
      <xdr:row>1068</xdr:row>
      <xdr:rowOff>133350</xdr:rowOff>
    </xdr:to>
    <xdr:pic>
      <xdr:nvPicPr>
        <xdr:cNvPr id="627" name="Picture@5C\QEm aberto@" descr="@5C\QEm aberto@">
          <a:extLst>
            <a:ext uri="{FF2B5EF4-FFF2-40B4-BE49-F238E27FC236}">
              <a16:creationId xmlns:a16="http://schemas.microsoft.com/office/drawing/2014/main" id="{6CC6B6E2-3FAF-435E-93BC-0AD1C36949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72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1069</xdr:row>
      <xdr:rowOff>0</xdr:rowOff>
    </xdr:from>
    <xdr:to>
      <xdr:col>0</xdr:col>
      <xdr:colOff>171450</xdr:colOff>
      <xdr:row>1069</xdr:row>
      <xdr:rowOff>133350</xdr:rowOff>
    </xdr:to>
    <xdr:pic>
      <xdr:nvPicPr>
        <xdr:cNvPr id="628" name="Picture@5C\QEm aberto@" descr="@5C\QEm aberto@">
          <a:extLst>
            <a:ext uri="{FF2B5EF4-FFF2-40B4-BE49-F238E27FC236}">
              <a16:creationId xmlns:a16="http://schemas.microsoft.com/office/drawing/2014/main" id="{F919B774-8EA5-4317-B7A6-E6119466AB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531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1139</xdr:row>
      <xdr:rowOff>0</xdr:rowOff>
    </xdr:from>
    <xdr:to>
      <xdr:col>0</xdr:col>
      <xdr:colOff>171450</xdr:colOff>
      <xdr:row>1139</xdr:row>
      <xdr:rowOff>133350</xdr:rowOff>
    </xdr:to>
    <xdr:pic>
      <xdr:nvPicPr>
        <xdr:cNvPr id="629" name="Picture@5C\QEm aberto@" descr="@5C\QEm aberto@">
          <a:extLst>
            <a:ext uri="{FF2B5EF4-FFF2-40B4-BE49-F238E27FC236}">
              <a16:creationId xmlns:a16="http://schemas.microsoft.com/office/drawing/2014/main" id="{41A5E0D9-0E3A-4221-91B9-783444A2C9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1138</xdr:row>
      <xdr:rowOff>0</xdr:rowOff>
    </xdr:from>
    <xdr:to>
      <xdr:col>0</xdr:col>
      <xdr:colOff>171450</xdr:colOff>
      <xdr:row>1138</xdr:row>
      <xdr:rowOff>133350</xdr:rowOff>
    </xdr:to>
    <xdr:pic>
      <xdr:nvPicPr>
        <xdr:cNvPr id="630" name="Picture@5C\QEm aberto@" descr="@5C\QEm aberto@">
          <a:extLst>
            <a:ext uri="{FF2B5EF4-FFF2-40B4-BE49-F238E27FC236}">
              <a16:creationId xmlns:a16="http://schemas.microsoft.com/office/drawing/2014/main" id="{056DFDA5-4354-4C22-A61F-11718490C5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1137</xdr:row>
      <xdr:rowOff>0</xdr:rowOff>
    </xdr:from>
    <xdr:to>
      <xdr:col>0</xdr:col>
      <xdr:colOff>171450</xdr:colOff>
      <xdr:row>1137</xdr:row>
      <xdr:rowOff>133350</xdr:rowOff>
    </xdr:to>
    <xdr:pic>
      <xdr:nvPicPr>
        <xdr:cNvPr id="631" name="Picture@5C\QEm aberto@" descr="@5C\QEm aberto@">
          <a:extLst>
            <a:ext uri="{FF2B5EF4-FFF2-40B4-BE49-F238E27FC236}">
              <a16:creationId xmlns:a16="http://schemas.microsoft.com/office/drawing/2014/main" id="{A28EE067-0121-413D-822F-497E801FDD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1136</xdr:row>
      <xdr:rowOff>0</xdr:rowOff>
    </xdr:from>
    <xdr:to>
      <xdr:col>0</xdr:col>
      <xdr:colOff>171450</xdr:colOff>
      <xdr:row>1136</xdr:row>
      <xdr:rowOff>133350</xdr:rowOff>
    </xdr:to>
    <xdr:pic>
      <xdr:nvPicPr>
        <xdr:cNvPr id="632" name="Picture@5C\QEm aberto@" descr="@5C\QEm aberto@">
          <a:extLst>
            <a:ext uri="{FF2B5EF4-FFF2-40B4-BE49-F238E27FC236}">
              <a16:creationId xmlns:a16="http://schemas.microsoft.com/office/drawing/2014/main" id="{0C159D02-DE14-49E2-B7D6-0535298DC0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1135</xdr:row>
      <xdr:rowOff>0</xdr:rowOff>
    </xdr:from>
    <xdr:to>
      <xdr:col>0</xdr:col>
      <xdr:colOff>171450</xdr:colOff>
      <xdr:row>1135</xdr:row>
      <xdr:rowOff>133350</xdr:rowOff>
    </xdr:to>
    <xdr:pic>
      <xdr:nvPicPr>
        <xdr:cNvPr id="633" name="Picture@5C\QEm aberto@" descr="@5C\QEm aberto@">
          <a:extLst>
            <a:ext uri="{FF2B5EF4-FFF2-40B4-BE49-F238E27FC236}">
              <a16:creationId xmlns:a16="http://schemas.microsoft.com/office/drawing/2014/main" id="{60E7DDEA-9AB2-4858-8AD2-6879F58C87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1134</xdr:row>
      <xdr:rowOff>0</xdr:rowOff>
    </xdr:from>
    <xdr:to>
      <xdr:col>0</xdr:col>
      <xdr:colOff>171450</xdr:colOff>
      <xdr:row>1134</xdr:row>
      <xdr:rowOff>133350</xdr:rowOff>
    </xdr:to>
    <xdr:pic>
      <xdr:nvPicPr>
        <xdr:cNvPr id="634" name="Picture@5C\QEm aberto@" descr="@5C\QEm aberto@">
          <a:extLst>
            <a:ext uri="{FF2B5EF4-FFF2-40B4-BE49-F238E27FC236}">
              <a16:creationId xmlns:a16="http://schemas.microsoft.com/office/drawing/2014/main" id="{BE37D259-B43E-47B6-8BBB-4162160646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1133</xdr:row>
      <xdr:rowOff>0</xdr:rowOff>
    </xdr:from>
    <xdr:to>
      <xdr:col>0</xdr:col>
      <xdr:colOff>171450</xdr:colOff>
      <xdr:row>1133</xdr:row>
      <xdr:rowOff>133350</xdr:rowOff>
    </xdr:to>
    <xdr:pic>
      <xdr:nvPicPr>
        <xdr:cNvPr id="635" name="Picture@5C\QEm aberto@" descr="@5C\QEm aberto@">
          <a:extLst>
            <a:ext uri="{FF2B5EF4-FFF2-40B4-BE49-F238E27FC236}">
              <a16:creationId xmlns:a16="http://schemas.microsoft.com/office/drawing/2014/main" id="{7471ED33-AB64-42DB-B631-A0106A5B42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1132</xdr:row>
      <xdr:rowOff>0</xdr:rowOff>
    </xdr:from>
    <xdr:to>
      <xdr:col>0</xdr:col>
      <xdr:colOff>171450</xdr:colOff>
      <xdr:row>1132</xdr:row>
      <xdr:rowOff>133350</xdr:rowOff>
    </xdr:to>
    <xdr:pic>
      <xdr:nvPicPr>
        <xdr:cNvPr id="636" name="Picture@5C\QEm aberto@" descr="@5C\QEm aberto@">
          <a:extLst>
            <a:ext uri="{FF2B5EF4-FFF2-40B4-BE49-F238E27FC236}">
              <a16:creationId xmlns:a16="http://schemas.microsoft.com/office/drawing/2014/main" id="{27C0F671-7448-424B-BB2D-0E864CB044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1131</xdr:row>
      <xdr:rowOff>0</xdr:rowOff>
    </xdr:from>
    <xdr:to>
      <xdr:col>0</xdr:col>
      <xdr:colOff>171450</xdr:colOff>
      <xdr:row>1131</xdr:row>
      <xdr:rowOff>133350</xdr:rowOff>
    </xdr:to>
    <xdr:pic>
      <xdr:nvPicPr>
        <xdr:cNvPr id="637" name="Picture@5C\QEm aberto@" descr="@5C\QEm aberto@">
          <a:extLst>
            <a:ext uri="{FF2B5EF4-FFF2-40B4-BE49-F238E27FC236}">
              <a16:creationId xmlns:a16="http://schemas.microsoft.com/office/drawing/2014/main" id="{53C4349E-2818-420E-8196-254BA72E37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1130</xdr:row>
      <xdr:rowOff>0</xdr:rowOff>
    </xdr:from>
    <xdr:to>
      <xdr:col>0</xdr:col>
      <xdr:colOff>171450</xdr:colOff>
      <xdr:row>1130</xdr:row>
      <xdr:rowOff>133350</xdr:rowOff>
    </xdr:to>
    <xdr:pic>
      <xdr:nvPicPr>
        <xdr:cNvPr id="638" name="Picture@5C\QEm aberto@" descr="@5C\QEm aberto@">
          <a:extLst>
            <a:ext uri="{FF2B5EF4-FFF2-40B4-BE49-F238E27FC236}">
              <a16:creationId xmlns:a16="http://schemas.microsoft.com/office/drawing/2014/main" id="{61BF41FE-56F7-42E2-AC37-18BB28FD11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1129</xdr:row>
      <xdr:rowOff>0</xdr:rowOff>
    </xdr:from>
    <xdr:to>
      <xdr:col>0</xdr:col>
      <xdr:colOff>171450</xdr:colOff>
      <xdr:row>1129</xdr:row>
      <xdr:rowOff>133350</xdr:rowOff>
    </xdr:to>
    <xdr:pic>
      <xdr:nvPicPr>
        <xdr:cNvPr id="639" name="Picture@5C\QEm aberto@" descr="@5C\QEm aberto@">
          <a:extLst>
            <a:ext uri="{FF2B5EF4-FFF2-40B4-BE49-F238E27FC236}">
              <a16:creationId xmlns:a16="http://schemas.microsoft.com/office/drawing/2014/main" id="{A60AD18D-E353-43E7-BD8B-A12EB248CC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1128</xdr:row>
      <xdr:rowOff>0</xdr:rowOff>
    </xdr:from>
    <xdr:to>
      <xdr:col>0</xdr:col>
      <xdr:colOff>171450</xdr:colOff>
      <xdr:row>1128</xdr:row>
      <xdr:rowOff>133350</xdr:rowOff>
    </xdr:to>
    <xdr:pic>
      <xdr:nvPicPr>
        <xdr:cNvPr id="640" name="Picture@5C\QEm aberto@" descr="@5C\QEm aberto@">
          <a:extLst>
            <a:ext uri="{FF2B5EF4-FFF2-40B4-BE49-F238E27FC236}">
              <a16:creationId xmlns:a16="http://schemas.microsoft.com/office/drawing/2014/main" id="{9ABBCB30-29B1-4D36-BA0C-7C9D41B6EE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1127</xdr:row>
      <xdr:rowOff>0</xdr:rowOff>
    </xdr:from>
    <xdr:to>
      <xdr:col>0</xdr:col>
      <xdr:colOff>171450</xdr:colOff>
      <xdr:row>1127</xdr:row>
      <xdr:rowOff>133350</xdr:rowOff>
    </xdr:to>
    <xdr:pic>
      <xdr:nvPicPr>
        <xdr:cNvPr id="641" name="Picture@5C\QEm aberto@" descr="@5C\QEm aberto@">
          <a:extLst>
            <a:ext uri="{FF2B5EF4-FFF2-40B4-BE49-F238E27FC236}">
              <a16:creationId xmlns:a16="http://schemas.microsoft.com/office/drawing/2014/main" id="{D911E04E-CBB6-4CA5-A53F-143229A2FC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1126</xdr:row>
      <xdr:rowOff>0</xdr:rowOff>
    </xdr:from>
    <xdr:to>
      <xdr:col>0</xdr:col>
      <xdr:colOff>171450</xdr:colOff>
      <xdr:row>1126</xdr:row>
      <xdr:rowOff>133350</xdr:rowOff>
    </xdr:to>
    <xdr:pic>
      <xdr:nvPicPr>
        <xdr:cNvPr id="642" name="Picture@5C\QEm aberto@" descr="@5C\QEm aberto@">
          <a:extLst>
            <a:ext uri="{FF2B5EF4-FFF2-40B4-BE49-F238E27FC236}">
              <a16:creationId xmlns:a16="http://schemas.microsoft.com/office/drawing/2014/main" id="{FB42353F-AECB-42E9-96A3-1DAE0E2985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1125</xdr:row>
      <xdr:rowOff>0</xdr:rowOff>
    </xdr:from>
    <xdr:to>
      <xdr:col>0</xdr:col>
      <xdr:colOff>171450</xdr:colOff>
      <xdr:row>1125</xdr:row>
      <xdr:rowOff>133350</xdr:rowOff>
    </xdr:to>
    <xdr:pic>
      <xdr:nvPicPr>
        <xdr:cNvPr id="643" name="Picture@5C\QEm aberto@" descr="@5C\QEm aberto@">
          <a:extLst>
            <a:ext uri="{FF2B5EF4-FFF2-40B4-BE49-F238E27FC236}">
              <a16:creationId xmlns:a16="http://schemas.microsoft.com/office/drawing/2014/main" id="{DC15F090-5244-42A1-AEFB-D30364E424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1124</xdr:row>
      <xdr:rowOff>0</xdr:rowOff>
    </xdr:from>
    <xdr:to>
      <xdr:col>0</xdr:col>
      <xdr:colOff>171450</xdr:colOff>
      <xdr:row>1124</xdr:row>
      <xdr:rowOff>133350</xdr:rowOff>
    </xdr:to>
    <xdr:pic>
      <xdr:nvPicPr>
        <xdr:cNvPr id="644" name="Picture@5C\QEm aberto@" descr="@5C\QEm aberto@">
          <a:extLst>
            <a:ext uri="{FF2B5EF4-FFF2-40B4-BE49-F238E27FC236}">
              <a16:creationId xmlns:a16="http://schemas.microsoft.com/office/drawing/2014/main" id="{838C7A52-7133-49E4-80BA-FB0B1A7A62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1123</xdr:row>
      <xdr:rowOff>0</xdr:rowOff>
    </xdr:from>
    <xdr:to>
      <xdr:col>0</xdr:col>
      <xdr:colOff>171450</xdr:colOff>
      <xdr:row>1123</xdr:row>
      <xdr:rowOff>133350</xdr:rowOff>
    </xdr:to>
    <xdr:pic>
      <xdr:nvPicPr>
        <xdr:cNvPr id="645" name="Picture@5C\QEm aberto@" descr="@5C\QEm aberto@">
          <a:extLst>
            <a:ext uri="{FF2B5EF4-FFF2-40B4-BE49-F238E27FC236}">
              <a16:creationId xmlns:a16="http://schemas.microsoft.com/office/drawing/2014/main" id="{BECDC4D1-F35E-46B6-8E61-62C44E954D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1122</xdr:row>
      <xdr:rowOff>0</xdr:rowOff>
    </xdr:from>
    <xdr:to>
      <xdr:col>0</xdr:col>
      <xdr:colOff>171450</xdr:colOff>
      <xdr:row>1122</xdr:row>
      <xdr:rowOff>133350</xdr:rowOff>
    </xdr:to>
    <xdr:pic>
      <xdr:nvPicPr>
        <xdr:cNvPr id="646" name="Picture@5C\QEm aberto@" descr="@5C\QEm aberto@">
          <a:extLst>
            <a:ext uri="{FF2B5EF4-FFF2-40B4-BE49-F238E27FC236}">
              <a16:creationId xmlns:a16="http://schemas.microsoft.com/office/drawing/2014/main" id="{ED786B68-67D6-4874-879C-680F9ABE2D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1121</xdr:row>
      <xdr:rowOff>0</xdr:rowOff>
    </xdr:from>
    <xdr:to>
      <xdr:col>0</xdr:col>
      <xdr:colOff>171450</xdr:colOff>
      <xdr:row>1121</xdr:row>
      <xdr:rowOff>133350</xdr:rowOff>
    </xdr:to>
    <xdr:pic>
      <xdr:nvPicPr>
        <xdr:cNvPr id="647" name="Picture@5C\QEm aberto@" descr="@5C\QEm aberto@">
          <a:extLst>
            <a:ext uri="{FF2B5EF4-FFF2-40B4-BE49-F238E27FC236}">
              <a16:creationId xmlns:a16="http://schemas.microsoft.com/office/drawing/2014/main" id="{89CE83E8-2015-454E-9CF3-C1A5A83107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1120</xdr:row>
      <xdr:rowOff>0</xdr:rowOff>
    </xdr:from>
    <xdr:to>
      <xdr:col>0</xdr:col>
      <xdr:colOff>171450</xdr:colOff>
      <xdr:row>1120</xdr:row>
      <xdr:rowOff>133350</xdr:rowOff>
    </xdr:to>
    <xdr:pic>
      <xdr:nvPicPr>
        <xdr:cNvPr id="648" name="Picture@5C\QEm aberto@" descr="@5C\QEm aberto@">
          <a:extLst>
            <a:ext uri="{FF2B5EF4-FFF2-40B4-BE49-F238E27FC236}">
              <a16:creationId xmlns:a16="http://schemas.microsoft.com/office/drawing/2014/main" id="{996A3BD1-57E8-4902-945B-3495CEF192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1119</xdr:row>
      <xdr:rowOff>0</xdr:rowOff>
    </xdr:from>
    <xdr:to>
      <xdr:col>0</xdr:col>
      <xdr:colOff>171450</xdr:colOff>
      <xdr:row>1119</xdr:row>
      <xdr:rowOff>133350</xdr:rowOff>
    </xdr:to>
    <xdr:pic>
      <xdr:nvPicPr>
        <xdr:cNvPr id="649" name="Picture@5C\QEm aberto@" descr="@5C\QEm aberto@">
          <a:extLst>
            <a:ext uri="{FF2B5EF4-FFF2-40B4-BE49-F238E27FC236}">
              <a16:creationId xmlns:a16="http://schemas.microsoft.com/office/drawing/2014/main" id="{DF6CE5FD-ADE7-4049-8CA6-3C81E450F1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1118</xdr:row>
      <xdr:rowOff>0</xdr:rowOff>
    </xdr:from>
    <xdr:to>
      <xdr:col>0</xdr:col>
      <xdr:colOff>171450</xdr:colOff>
      <xdr:row>1118</xdr:row>
      <xdr:rowOff>133350</xdr:rowOff>
    </xdr:to>
    <xdr:pic>
      <xdr:nvPicPr>
        <xdr:cNvPr id="650" name="Picture@5C\QEm aberto@" descr="@5C\QEm aberto@">
          <a:extLst>
            <a:ext uri="{FF2B5EF4-FFF2-40B4-BE49-F238E27FC236}">
              <a16:creationId xmlns:a16="http://schemas.microsoft.com/office/drawing/2014/main" id="{304B6F33-D926-4603-B09D-9A42E3E47C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1117</xdr:row>
      <xdr:rowOff>0</xdr:rowOff>
    </xdr:from>
    <xdr:to>
      <xdr:col>0</xdr:col>
      <xdr:colOff>171450</xdr:colOff>
      <xdr:row>1117</xdr:row>
      <xdr:rowOff>133350</xdr:rowOff>
    </xdr:to>
    <xdr:pic>
      <xdr:nvPicPr>
        <xdr:cNvPr id="651" name="Picture@5C\QEm aberto@" descr="@5C\QEm aberto@">
          <a:extLst>
            <a:ext uri="{FF2B5EF4-FFF2-40B4-BE49-F238E27FC236}">
              <a16:creationId xmlns:a16="http://schemas.microsoft.com/office/drawing/2014/main" id="{96FAD6C2-7F51-4053-B5D0-8D7486430E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1116</xdr:row>
      <xdr:rowOff>0</xdr:rowOff>
    </xdr:from>
    <xdr:to>
      <xdr:col>0</xdr:col>
      <xdr:colOff>171450</xdr:colOff>
      <xdr:row>1116</xdr:row>
      <xdr:rowOff>133350</xdr:rowOff>
    </xdr:to>
    <xdr:pic>
      <xdr:nvPicPr>
        <xdr:cNvPr id="652" name="Picture@5C\QEm aberto@" descr="@5C\QEm aberto@">
          <a:extLst>
            <a:ext uri="{FF2B5EF4-FFF2-40B4-BE49-F238E27FC236}">
              <a16:creationId xmlns:a16="http://schemas.microsoft.com/office/drawing/2014/main" id="{7163592A-A20B-4D06-91BB-19D5B51790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1115</xdr:row>
      <xdr:rowOff>0</xdr:rowOff>
    </xdr:from>
    <xdr:to>
      <xdr:col>0</xdr:col>
      <xdr:colOff>171450</xdr:colOff>
      <xdr:row>1115</xdr:row>
      <xdr:rowOff>133350</xdr:rowOff>
    </xdr:to>
    <xdr:pic>
      <xdr:nvPicPr>
        <xdr:cNvPr id="653" name="Picture@5C\QEm aberto@" descr="@5C\QEm aberto@">
          <a:extLst>
            <a:ext uri="{FF2B5EF4-FFF2-40B4-BE49-F238E27FC236}">
              <a16:creationId xmlns:a16="http://schemas.microsoft.com/office/drawing/2014/main" id="{BA7FB589-AE61-4FFF-AF14-325CE34C90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1114</xdr:row>
      <xdr:rowOff>0</xdr:rowOff>
    </xdr:from>
    <xdr:to>
      <xdr:col>0</xdr:col>
      <xdr:colOff>171450</xdr:colOff>
      <xdr:row>1114</xdr:row>
      <xdr:rowOff>133350</xdr:rowOff>
    </xdr:to>
    <xdr:pic>
      <xdr:nvPicPr>
        <xdr:cNvPr id="654" name="Picture@5C\QEm aberto@" descr="@5C\QEm aberto@">
          <a:extLst>
            <a:ext uri="{FF2B5EF4-FFF2-40B4-BE49-F238E27FC236}">
              <a16:creationId xmlns:a16="http://schemas.microsoft.com/office/drawing/2014/main" id="{B2F9622C-4E06-4C4A-8CB5-E7706CFDAF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1113</xdr:row>
      <xdr:rowOff>0</xdr:rowOff>
    </xdr:from>
    <xdr:to>
      <xdr:col>0</xdr:col>
      <xdr:colOff>171450</xdr:colOff>
      <xdr:row>1113</xdr:row>
      <xdr:rowOff>133350</xdr:rowOff>
    </xdr:to>
    <xdr:pic>
      <xdr:nvPicPr>
        <xdr:cNvPr id="655" name="Picture@5C\QEm aberto@" descr="@5C\QEm aberto@">
          <a:extLst>
            <a:ext uri="{FF2B5EF4-FFF2-40B4-BE49-F238E27FC236}">
              <a16:creationId xmlns:a16="http://schemas.microsoft.com/office/drawing/2014/main" id="{9EC09F55-6E07-45A3-B781-20A652EA97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1112</xdr:row>
      <xdr:rowOff>0</xdr:rowOff>
    </xdr:from>
    <xdr:to>
      <xdr:col>0</xdr:col>
      <xdr:colOff>171450</xdr:colOff>
      <xdr:row>1112</xdr:row>
      <xdr:rowOff>133350</xdr:rowOff>
    </xdr:to>
    <xdr:pic>
      <xdr:nvPicPr>
        <xdr:cNvPr id="656" name="Picture@5C\QEm aberto@" descr="@5C\QEm aberto@">
          <a:extLst>
            <a:ext uri="{FF2B5EF4-FFF2-40B4-BE49-F238E27FC236}">
              <a16:creationId xmlns:a16="http://schemas.microsoft.com/office/drawing/2014/main" id="{5A0007B1-01A1-4BF4-9635-A0474A4A78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657" name="Picture@5C\QEm aberto@" descr="@5C\QEm aberto@">
          <a:extLst>
            <a:ext uri="{FF2B5EF4-FFF2-40B4-BE49-F238E27FC236}">
              <a16:creationId xmlns:a16="http://schemas.microsoft.com/office/drawing/2014/main" id="{F3CB798D-7D5E-47D5-9FDB-1A645C3B17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19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1149</xdr:row>
      <xdr:rowOff>0</xdr:rowOff>
    </xdr:from>
    <xdr:to>
      <xdr:col>0</xdr:col>
      <xdr:colOff>171450</xdr:colOff>
      <xdr:row>1149</xdr:row>
      <xdr:rowOff>133350</xdr:rowOff>
    </xdr:to>
    <xdr:pic>
      <xdr:nvPicPr>
        <xdr:cNvPr id="658" name="Picture@5C\QEm aberto@" descr="@5C\QEm aberto@">
          <a:extLst>
            <a:ext uri="{FF2B5EF4-FFF2-40B4-BE49-F238E27FC236}">
              <a16:creationId xmlns:a16="http://schemas.microsoft.com/office/drawing/2014/main" id="{394189A6-BA59-4975-94C3-C6CC83DA3E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1151</xdr:row>
      <xdr:rowOff>0</xdr:rowOff>
    </xdr:from>
    <xdr:to>
      <xdr:col>0</xdr:col>
      <xdr:colOff>171450</xdr:colOff>
      <xdr:row>1151</xdr:row>
      <xdr:rowOff>133350</xdr:rowOff>
    </xdr:to>
    <xdr:pic>
      <xdr:nvPicPr>
        <xdr:cNvPr id="659" name="Picture@5C\QEm aberto@" descr="@5C\QEm aberto@">
          <a:extLst>
            <a:ext uri="{FF2B5EF4-FFF2-40B4-BE49-F238E27FC236}">
              <a16:creationId xmlns:a16="http://schemas.microsoft.com/office/drawing/2014/main" id="{4E8A1304-2AC0-4532-BBED-4C6FEF1C58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1152</xdr:row>
      <xdr:rowOff>0</xdr:rowOff>
    </xdr:from>
    <xdr:to>
      <xdr:col>0</xdr:col>
      <xdr:colOff>171450</xdr:colOff>
      <xdr:row>1152</xdr:row>
      <xdr:rowOff>133350</xdr:rowOff>
    </xdr:to>
    <xdr:pic>
      <xdr:nvPicPr>
        <xdr:cNvPr id="660" name="Picture@5C\QEm aberto@" descr="@5C\QEm aberto@">
          <a:extLst>
            <a:ext uri="{FF2B5EF4-FFF2-40B4-BE49-F238E27FC236}">
              <a16:creationId xmlns:a16="http://schemas.microsoft.com/office/drawing/2014/main" id="{C859D2AE-BBB3-40F0-B59A-0373087A78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1153</xdr:row>
      <xdr:rowOff>0</xdr:rowOff>
    </xdr:from>
    <xdr:to>
      <xdr:col>0</xdr:col>
      <xdr:colOff>171450</xdr:colOff>
      <xdr:row>1153</xdr:row>
      <xdr:rowOff>133350</xdr:rowOff>
    </xdr:to>
    <xdr:pic>
      <xdr:nvPicPr>
        <xdr:cNvPr id="661" name="Picture@5C\QEm aberto@" descr="@5C\QEm aberto@">
          <a:extLst>
            <a:ext uri="{FF2B5EF4-FFF2-40B4-BE49-F238E27FC236}">
              <a16:creationId xmlns:a16="http://schemas.microsoft.com/office/drawing/2014/main" id="{C2E683BB-40B7-46F8-8958-EC42EAA53E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1156</xdr:row>
      <xdr:rowOff>0</xdr:rowOff>
    </xdr:from>
    <xdr:to>
      <xdr:col>0</xdr:col>
      <xdr:colOff>171450</xdr:colOff>
      <xdr:row>1156</xdr:row>
      <xdr:rowOff>133350</xdr:rowOff>
    </xdr:to>
    <xdr:pic>
      <xdr:nvPicPr>
        <xdr:cNvPr id="662" name="Picture@5C\QEm aberto@" descr="@5C\QEm aberto@">
          <a:extLst>
            <a:ext uri="{FF2B5EF4-FFF2-40B4-BE49-F238E27FC236}">
              <a16:creationId xmlns:a16="http://schemas.microsoft.com/office/drawing/2014/main" id="{47BCFB9E-DAD1-489C-A622-DEC4E0E508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1157</xdr:row>
      <xdr:rowOff>0</xdr:rowOff>
    </xdr:from>
    <xdr:to>
      <xdr:col>0</xdr:col>
      <xdr:colOff>171450</xdr:colOff>
      <xdr:row>1157</xdr:row>
      <xdr:rowOff>133350</xdr:rowOff>
    </xdr:to>
    <xdr:pic>
      <xdr:nvPicPr>
        <xdr:cNvPr id="663" name="Picture@5C\QEm aberto@" descr="@5C\QEm aberto@">
          <a:extLst>
            <a:ext uri="{FF2B5EF4-FFF2-40B4-BE49-F238E27FC236}">
              <a16:creationId xmlns:a16="http://schemas.microsoft.com/office/drawing/2014/main" id="{ED4BD756-68D2-41FE-8D0B-5B9B50FA33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1160</xdr:row>
      <xdr:rowOff>0</xdr:rowOff>
    </xdr:from>
    <xdr:to>
      <xdr:col>0</xdr:col>
      <xdr:colOff>171450</xdr:colOff>
      <xdr:row>1160</xdr:row>
      <xdr:rowOff>133350</xdr:rowOff>
    </xdr:to>
    <xdr:pic>
      <xdr:nvPicPr>
        <xdr:cNvPr id="664" name="Picture@5C\QEm aberto@" descr="@5C\QEm aberto@">
          <a:extLst>
            <a:ext uri="{FF2B5EF4-FFF2-40B4-BE49-F238E27FC236}">
              <a16:creationId xmlns:a16="http://schemas.microsoft.com/office/drawing/2014/main" id="{3EC7C928-82E6-48CE-AADB-8B65C450C1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1161</xdr:row>
      <xdr:rowOff>0</xdr:rowOff>
    </xdr:from>
    <xdr:to>
      <xdr:col>0</xdr:col>
      <xdr:colOff>171450</xdr:colOff>
      <xdr:row>1161</xdr:row>
      <xdr:rowOff>133350</xdr:rowOff>
    </xdr:to>
    <xdr:pic>
      <xdr:nvPicPr>
        <xdr:cNvPr id="665" name="Picture@5C\QEm aberto@" descr="@5C\QEm aberto@">
          <a:extLst>
            <a:ext uri="{FF2B5EF4-FFF2-40B4-BE49-F238E27FC236}">
              <a16:creationId xmlns:a16="http://schemas.microsoft.com/office/drawing/2014/main" id="{5FBD61C3-1229-4282-BED9-AC7D0537C7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1162</xdr:row>
      <xdr:rowOff>0</xdr:rowOff>
    </xdr:from>
    <xdr:to>
      <xdr:col>0</xdr:col>
      <xdr:colOff>171450</xdr:colOff>
      <xdr:row>1162</xdr:row>
      <xdr:rowOff>133350</xdr:rowOff>
    </xdr:to>
    <xdr:pic>
      <xdr:nvPicPr>
        <xdr:cNvPr id="666" name="Picture@5C\QEm aberto@" descr="@5C\QEm aberto@">
          <a:extLst>
            <a:ext uri="{FF2B5EF4-FFF2-40B4-BE49-F238E27FC236}">
              <a16:creationId xmlns:a16="http://schemas.microsoft.com/office/drawing/2014/main" id="{33CF37B6-0D95-47DA-9530-DFECB00B91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1165</xdr:row>
      <xdr:rowOff>0</xdr:rowOff>
    </xdr:from>
    <xdr:to>
      <xdr:col>0</xdr:col>
      <xdr:colOff>171450</xdr:colOff>
      <xdr:row>1165</xdr:row>
      <xdr:rowOff>133350</xdr:rowOff>
    </xdr:to>
    <xdr:pic>
      <xdr:nvPicPr>
        <xdr:cNvPr id="667" name="Picture@5C\QEm aberto@" descr="@5C\QEm aberto@">
          <a:extLst>
            <a:ext uri="{FF2B5EF4-FFF2-40B4-BE49-F238E27FC236}">
              <a16:creationId xmlns:a16="http://schemas.microsoft.com/office/drawing/2014/main" id="{EA98F7CD-4D61-4DD4-9A66-7AA49D0C60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1167</xdr:row>
      <xdr:rowOff>0</xdr:rowOff>
    </xdr:from>
    <xdr:to>
      <xdr:col>0</xdr:col>
      <xdr:colOff>171450</xdr:colOff>
      <xdr:row>1167</xdr:row>
      <xdr:rowOff>133350</xdr:rowOff>
    </xdr:to>
    <xdr:pic>
      <xdr:nvPicPr>
        <xdr:cNvPr id="668" name="Picture@5C\QEm aberto@" descr="@5C\QEm aberto@">
          <a:extLst>
            <a:ext uri="{FF2B5EF4-FFF2-40B4-BE49-F238E27FC236}">
              <a16:creationId xmlns:a16="http://schemas.microsoft.com/office/drawing/2014/main" id="{F98EF4ED-E9B7-4048-8920-B0BBEFAC79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1169</xdr:row>
      <xdr:rowOff>0</xdr:rowOff>
    </xdr:from>
    <xdr:to>
      <xdr:col>0</xdr:col>
      <xdr:colOff>171450</xdr:colOff>
      <xdr:row>1169</xdr:row>
      <xdr:rowOff>133350</xdr:rowOff>
    </xdr:to>
    <xdr:pic>
      <xdr:nvPicPr>
        <xdr:cNvPr id="669" name="Picture@5C\QEm aberto@" descr="@5C\QEm aberto@">
          <a:extLst>
            <a:ext uri="{FF2B5EF4-FFF2-40B4-BE49-F238E27FC236}">
              <a16:creationId xmlns:a16="http://schemas.microsoft.com/office/drawing/2014/main" id="{104D0DE6-7474-4CE3-A2D0-E6AF8F5F29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1170</xdr:row>
      <xdr:rowOff>0</xdr:rowOff>
    </xdr:from>
    <xdr:to>
      <xdr:col>0</xdr:col>
      <xdr:colOff>171450</xdr:colOff>
      <xdr:row>1170</xdr:row>
      <xdr:rowOff>133350</xdr:rowOff>
    </xdr:to>
    <xdr:pic>
      <xdr:nvPicPr>
        <xdr:cNvPr id="670" name="Picture@5C\QEm aberto@" descr="@5C\QEm aberto@">
          <a:extLst>
            <a:ext uri="{FF2B5EF4-FFF2-40B4-BE49-F238E27FC236}">
              <a16:creationId xmlns:a16="http://schemas.microsoft.com/office/drawing/2014/main" id="{55EEBB44-2C57-4A24-96F2-644880A702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1171</xdr:row>
      <xdr:rowOff>0</xdr:rowOff>
    </xdr:from>
    <xdr:to>
      <xdr:col>0</xdr:col>
      <xdr:colOff>171450</xdr:colOff>
      <xdr:row>1171</xdr:row>
      <xdr:rowOff>133350</xdr:rowOff>
    </xdr:to>
    <xdr:pic>
      <xdr:nvPicPr>
        <xdr:cNvPr id="671" name="Picture@5C\QEm aberto@" descr="@5C\QEm aberto@">
          <a:extLst>
            <a:ext uri="{FF2B5EF4-FFF2-40B4-BE49-F238E27FC236}">
              <a16:creationId xmlns:a16="http://schemas.microsoft.com/office/drawing/2014/main" id="{60E24342-C81E-4513-A0F5-D254EE60F3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1172</xdr:row>
      <xdr:rowOff>0</xdr:rowOff>
    </xdr:from>
    <xdr:to>
      <xdr:col>0</xdr:col>
      <xdr:colOff>171450</xdr:colOff>
      <xdr:row>1172</xdr:row>
      <xdr:rowOff>133350</xdr:rowOff>
    </xdr:to>
    <xdr:pic>
      <xdr:nvPicPr>
        <xdr:cNvPr id="672" name="Picture@5C\QEm aberto@" descr="@5C\QEm aberto@">
          <a:extLst>
            <a:ext uri="{FF2B5EF4-FFF2-40B4-BE49-F238E27FC236}">
              <a16:creationId xmlns:a16="http://schemas.microsoft.com/office/drawing/2014/main" id="{F4321305-B2D4-43E1-9E12-F839F15605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1173</xdr:row>
      <xdr:rowOff>0</xdr:rowOff>
    </xdr:from>
    <xdr:to>
      <xdr:col>0</xdr:col>
      <xdr:colOff>171450</xdr:colOff>
      <xdr:row>1173</xdr:row>
      <xdr:rowOff>133350</xdr:rowOff>
    </xdr:to>
    <xdr:pic>
      <xdr:nvPicPr>
        <xdr:cNvPr id="673" name="Picture@5C\QEm aberto@" descr="@5C\QEm aberto@">
          <a:extLst>
            <a:ext uri="{FF2B5EF4-FFF2-40B4-BE49-F238E27FC236}">
              <a16:creationId xmlns:a16="http://schemas.microsoft.com/office/drawing/2014/main" id="{9FD5CBDC-A152-42E3-A5B0-3B692992E6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1179</xdr:row>
      <xdr:rowOff>0</xdr:rowOff>
    </xdr:from>
    <xdr:to>
      <xdr:col>0</xdr:col>
      <xdr:colOff>171450</xdr:colOff>
      <xdr:row>1179</xdr:row>
      <xdr:rowOff>133350</xdr:rowOff>
    </xdr:to>
    <xdr:pic>
      <xdr:nvPicPr>
        <xdr:cNvPr id="674" name="Picture@5C\QEm aberto@" descr="@5C\QEm aberto@">
          <a:extLst>
            <a:ext uri="{FF2B5EF4-FFF2-40B4-BE49-F238E27FC236}">
              <a16:creationId xmlns:a16="http://schemas.microsoft.com/office/drawing/2014/main" id="{1821D33C-8E16-43C2-B5CB-515367CDC0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1180</xdr:row>
      <xdr:rowOff>0</xdr:rowOff>
    </xdr:from>
    <xdr:to>
      <xdr:col>0</xdr:col>
      <xdr:colOff>171450</xdr:colOff>
      <xdr:row>1180</xdr:row>
      <xdr:rowOff>133350</xdr:rowOff>
    </xdr:to>
    <xdr:pic>
      <xdr:nvPicPr>
        <xdr:cNvPr id="675" name="Picture@5C\QEm aberto@" descr="@5C\QEm aberto@">
          <a:extLst>
            <a:ext uri="{FF2B5EF4-FFF2-40B4-BE49-F238E27FC236}">
              <a16:creationId xmlns:a16="http://schemas.microsoft.com/office/drawing/2014/main" id="{68F1C1DF-9B56-4974-8AC3-368A2900BE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1181</xdr:row>
      <xdr:rowOff>0</xdr:rowOff>
    </xdr:from>
    <xdr:to>
      <xdr:col>0</xdr:col>
      <xdr:colOff>171450</xdr:colOff>
      <xdr:row>1181</xdr:row>
      <xdr:rowOff>133350</xdr:rowOff>
    </xdr:to>
    <xdr:pic>
      <xdr:nvPicPr>
        <xdr:cNvPr id="676" name="Picture@5C\QEm aberto@" descr="@5C\QEm aberto@">
          <a:extLst>
            <a:ext uri="{FF2B5EF4-FFF2-40B4-BE49-F238E27FC236}">
              <a16:creationId xmlns:a16="http://schemas.microsoft.com/office/drawing/2014/main" id="{F474714C-24FC-4FED-AC43-6291AE13C5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1183</xdr:row>
      <xdr:rowOff>0</xdr:rowOff>
    </xdr:from>
    <xdr:to>
      <xdr:col>0</xdr:col>
      <xdr:colOff>171450</xdr:colOff>
      <xdr:row>1183</xdr:row>
      <xdr:rowOff>133350</xdr:rowOff>
    </xdr:to>
    <xdr:pic>
      <xdr:nvPicPr>
        <xdr:cNvPr id="677" name="Picture@5C\QEm aberto@" descr="@5C\QEm aberto@">
          <a:extLst>
            <a:ext uri="{FF2B5EF4-FFF2-40B4-BE49-F238E27FC236}">
              <a16:creationId xmlns:a16="http://schemas.microsoft.com/office/drawing/2014/main" id="{3780FC7C-0C0F-482B-8A0A-35CD6E193E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1184</xdr:row>
      <xdr:rowOff>0</xdr:rowOff>
    </xdr:from>
    <xdr:to>
      <xdr:col>0</xdr:col>
      <xdr:colOff>171450</xdr:colOff>
      <xdr:row>1184</xdr:row>
      <xdr:rowOff>133350</xdr:rowOff>
    </xdr:to>
    <xdr:pic>
      <xdr:nvPicPr>
        <xdr:cNvPr id="678" name="Picture@5C\QEm aberto@" descr="@5C\QEm aberto@">
          <a:extLst>
            <a:ext uri="{FF2B5EF4-FFF2-40B4-BE49-F238E27FC236}">
              <a16:creationId xmlns:a16="http://schemas.microsoft.com/office/drawing/2014/main" id="{72196576-0676-4F86-B44D-5A8DA2C99F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1185</xdr:row>
      <xdr:rowOff>0</xdr:rowOff>
    </xdr:from>
    <xdr:to>
      <xdr:col>0</xdr:col>
      <xdr:colOff>171450</xdr:colOff>
      <xdr:row>1185</xdr:row>
      <xdr:rowOff>133350</xdr:rowOff>
    </xdr:to>
    <xdr:pic>
      <xdr:nvPicPr>
        <xdr:cNvPr id="679" name="Picture@5C\QEm aberto@" descr="@5C\QEm aberto@">
          <a:extLst>
            <a:ext uri="{FF2B5EF4-FFF2-40B4-BE49-F238E27FC236}">
              <a16:creationId xmlns:a16="http://schemas.microsoft.com/office/drawing/2014/main" id="{250DBFC5-A5FC-47E5-A7B3-9617A37599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1186</xdr:row>
      <xdr:rowOff>0</xdr:rowOff>
    </xdr:from>
    <xdr:to>
      <xdr:col>0</xdr:col>
      <xdr:colOff>171450</xdr:colOff>
      <xdr:row>1186</xdr:row>
      <xdr:rowOff>133350</xdr:rowOff>
    </xdr:to>
    <xdr:pic>
      <xdr:nvPicPr>
        <xdr:cNvPr id="680" name="Picture@5C\QEm aberto@" descr="@5C\QEm aberto@">
          <a:extLst>
            <a:ext uri="{FF2B5EF4-FFF2-40B4-BE49-F238E27FC236}">
              <a16:creationId xmlns:a16="http://schemas.microsoft.com/office/drawing/2014/main" id="{8FE9994C-EF69-4AAC-A13B-48023CD7CF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1187</xdr:row>
      <xdr:rowOff>0</xdr:rowOff>
    </xdr:from>
    <xdr:to>
      <xdr:col>0</xdr:col>
      <xdr:colOff>171450</xdr:colOff>
      <xdr:row>1187</xdr:row>
      <xdr:rowOff>133350</xdr:rowOff>
    </xdr:to>
    <xdr:pic>
      <xdr:nvPicPr>
        <xdr:cNvPr id="681" name="Picture@5C\QEm aberto@" descr="@5C\QEm aberto@">
          <a:extLst>
            <a:ext uri="{FF2B5EF4-FFF2-40B4-BE49-F238E27FC236}">
              <a16:creationId xmlns:a16="http://schemas.microsoft.com/office/drawing/2014/main" id="{4FEA649E-44CE-4E3E-90B7-4A39FA82DC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1189</xdr:row>
      <xdr:rowOff>0</xdr:rowOff>
    </xdr:from>
    <xdr:to>
      <xdr:col>0</xdr:col>
      <xdr:colOff>171450</xdr:colOff>
      <xdr:row>1189</xdr:row>
      <xdr:rowOff>133350</xdr:rowOff>
    </xdr:to>
    <xdr:pic>
      <xdr:nvPicPr>
        <xdr:cNvPr id="682" name="Picture@5C\QEm aberto@" descr="@5C\QEm aberto@">
          <a:extLst>
            <a:ext uri="{FF2B5EF4-FFF2-40B4-BE49-F238E27FC236}">
              <a16:creationId xmlns:a16="http://schemas.microsoft.com/office/drawing/2014/main" id="{3F470812-B366-435E-B1F4-AE33A9B2CC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1190</xdr:row>
      <xdr:rowOff>0</xdr:rowOff>
    </xdr:from>
    <xdr:to>
      <xdr:col>0</xdr:col>
      <xdr:colOff>171450</xdr:colOff>
      <xdr:row>1190</xdr:row>
      <xdr:rowOff>133350</xdr:rowOff>
    </xdr:to>
    <xdr:pic>
      <xdr:nvPicPr>
        <xdr:cNvPr id="683" name="Picture@5C\QEm aberto@" descr="@5C\QEm aberto@">
          <a:extLst>
            <a:ext uri="{FF2B5EF4-FFF2-40B4-BE49-F238E27FC236}">
              <a16:creationId xmlns:a16="http://schemas.microsoft.com/office/drawing/2014/main" id="{353705B0-2E81-4AC6-8894-547BB3AE50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1191</xdr:row>
      <xdr:rowOff>0</xdr:rowOff>
    </xdr:from>
    <xdr:to>
      <xdr:col>0</xdr:col>
      <xdr:colOff>171450</xdr:colOff>
      <xdr:row>1191</xdr:row>
      <xdr:rowOff>133350</xdr:rowOff>
    </xdr:to>
    <xdr:pic>
      <xdr:nvPicPr>
        <xdr:cNvPr id="684" name="Picture@5C\QEm aberto@" descr="@5C\QEm aberto@">
          <a:extLst>
            <a:ext uri="{FF2B5EF4-FFF2-40B4-BE49-F238E27FC236}">
              <a16:creationId xmlns:a16="http://schemas.microsoft.com/office/drawing/2014/main" id="{36F23BB4-B72F-4099-A99A-183CC92B06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1192</xdr:row>
      <xdr:rowOff>0</xdr:rowOff>
    </xdr:from>
    <xdr:to>
      <xdr:col>0</xdr:col>
      <xdr:colOff>171450</xdr:colOff>
      <xdr:row>1192</xdr:row>
      <xdr:rowOff>133350</xdr:rowOff>
    </xdr:to>
    <xdr:pic>
      <xdr:nvPicPr>
        <xdr:cNvPr id="685" name="Picture@5C\QEm aberto@" descr="@5C\QEm aberto@">
          <a:extLst>
            <a:ext uri="{FF2B5EF4-FFF2-40B4-BE49-F238E27FC236}">
              <a16:creationId xmlns:a16="http://schemas.microsoft.com/office/drawing/2014/main" id="{4D29BF5A-E2F6-400A-B320-BD0225A02C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1194</xdr:row>
      <xdr:rowOff>0</xdr:rowOff>
    </xdr:from>
    <xdr:to>
      <xdr:col>0</xdr:col>
      <xdr:colOff>171450</xdr:colOff>
      <xdr:row>1194</xdr:row>
      <xdr:rowOff>133350</xdr:rowOff>
    </xdr:to>
    <xdr:pic>
      <xdr:nvPicPr>
        <xdr:cNvPr id="686" name="Picture@5C\QEm aberto@" descr="@5C\QEm aberto@">
          <a:extLst>
            <a:ext uri="{FF2B5EF4-FFF2-40B4-BE49-F238E27FC236}">
              <a16:creationId xmlns:a16="http://schemas.microsoft.com/office/drawing/2014/main" id="{9A1367A2-CD89-436D-9FFC-56722EBCC7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1197</xdr:row>
      <xdr:rowOff>0</xdr:rowOff>
    </xdr:from>
    <xdr:to>
      <xdr:col>0</xdr:col>
      <xdr:colOff>171450</xdr:colOff>
      <xdr:row>1197</xdr:row>
      <xdr:rowOff>133350</xdr:rowOff>
    </xdr:to>
    <xdr:pic>
      <xdr:nvPicPr>
        <xdr:cNvPr id="687" name="Picture@5C\QEm aberto@" descr="@5C\QEm aberto@">
          <a:extLst>
            <a:ext uri="{FF2B5EF4-FFF2-40B4-BE49-F238E27FC236}">
              <a16:creationId xmlns:a16="http://schemas.microsoft.com/office/drawing/2014/main" id="{4CE505C2-7CCB-4589-8F30-C629780F8D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1178</xdr:row>
      <xdr:rowOff>0</xdr:rowOff>
    </xdr:from>
    <xdr:to>
      <xdr:col>0</xdr:col>
      <xdr:colOff>171450</xdr:colOff>
      <xdr:row>1178</xdr:row>
      <xdr:rowOff>133350</xdr:rowOff>
    </xdr:to>
    <xdr:pic>
      <xdr:nvPicPr>
        <xdr:cNvPr id="688" name="Picture@5C\QEm aberto@" descr="@5C\QEm aberto@">
          <a:extLst>
            <a:ext uri="{FF2B5EF4-FFF2-40B4-BE49-F238E27FC236}">
              <a16:creationId xmlns:a16="http://schemas.microsoft.com/office/drawing/2014/main" id="{DD0C9406-F37E-432D-A549-AD7D30677E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1150</xdr:row>
      <xdr:rowOff>0</xdr:rowOff>
    </xdr:from>
    <xdr:to>
      <xdr:col>0</xdr:col>
      <xdr:colOff>171450</xdr:colOff>
      <xdr:row>1150</xdr:row>
      <xdr:rowOff>133350</xdr:rowOff>
    </xdr:to>
    <xdr:pic>
      <xdr:nvPicPr>
        <xdr:cNvPr id="689" name="Picture@5C\QEm aberto@" descr="@5C\QEm aberto@">
          <a:extLst>
            <a:ext uri="{FF2B5EF4-FFF2-40B4-BE49-F238E27FC236}">
              <a16:creationId xmlns:a16="http://schemas.microsoft.com/office/drawing/2014/main" id="{8CBFA40D-2E0A-4C1D-BF11-C188416D81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1174</xdr:row>
      <xdr:rowOff>0</xdr:rowOff>
    </xdr:from>
    <xdr:to>
      <xdr:col>0</xdr:col>
      <xdr:colOff>171450</xdr:colOff>
      <xdr:row>1174</xdr:row>
      <xdr:rowOff>133350</xdr:rowOff>
    </xdr:to>
    <xdr:pic>
      <xdr:nvPicPr>
        <xdr:cNvPr id="690" name="Picture@5C\QEm aberto@" descr="@5C\QEm aberto@">
          <a:extLst>
            <a:ext uri="{FF2B5EF4-FFF2-40B4-BE49-F238E27FC236}">
              <a16:creationId xmlns:a16="http://schemas.microsoft.com/office/drawing/2014/main" id="{B02E564B-89C4-45E2-BA57-918A3D0E7A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1175</xdr:row>
      <xdr:rowOff>0</xdr:rowOff>
    </xdr:from>
    <xdr:to>
      <xdr:col>0</xdr:col>
      <xdr:colOff>171450</xdr:colOff>
      <xdr:row>1175</xdr:row>
      <xdr:rowOff>133350</xdr:rowOff>
    </xdr:to>
    <xdr:pic>
      <xdr:nvPicPr>
        <xdr:cNvPr id="691" name="Picture@5C\QEm aberto@" descr="@5C\QEm aberto@">
          <a:extLst>
            <a:ext uri="{FF2B5EF4-FFF2-40B4-BE49-F238E27FC236}">
              <a16:creationId xmlns:a16="http://schemas.microsoft.com/office/drawing/2014/main" id="{82C8EF82-DBB8-4118-AE30-22CDA1A4AE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1176</xdr:row>
      <xdr:rowOff>0</xdr:rowOff>
    </xdr:from>
    <xdr:to>
      <xdr:col>0</xdr:col>
      <xdr:colOff>171450</xdr:colOff>
      <xdr:row>1176</xdr:row>
      <xdr:rowOff>133350</xdr:rowOff>
    </xdr:to>
    <xdr:pic>
      <xdr:nvPicPr>
        <xdr:cNvPr id="692" name="Picture@5C\QEm aberto@" descr="@5C\QEm aberto@">
          <a:extLst>
            <a:ext uri="{FF2B5EF4-FFF2-40B4-BE49-F238E27FC236}">
              <a16:creationId xmlns:a16="http://schemas.microsoft.com/office/drawing/2014/main" id="{2EC1724B-740F-4D23-85AF-7FC33861CD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1177</xdr:row>
      <xdr:rowOff>0</xdr:rowOff>
    </xdr:from>
    <xdr:to>
      <xdr:col>0</xdr:col>
      <xdr:colOff>171450</xdr:colOff>
      <xdr:row>1177</xdr:row>
      <xdr:rowOff>133350</xdr:rowOff>
    </xdr:to>
    <xdr:pic>
      <xdr:nvPicPr>
        <xdr:cNvPr id="693" name="Picture@5C\QEm aberto@" descr="@5C\QEm aberto@">
          <a:extLst>
            <a:ext uri="{FF2B5EF4-FFF2-40B4-BE49-F238E27FC236}">
              <a16:creationId xmlns:a16="http://schemas.microsoft.com/office/drawing/2014/main" id="{28E57D97-A251-4C10-AA89-90FDACC569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1196</xdr:row>
      <xdr:rowOff>0</xdr:rowOff>
    </xdr:from>
    <xdr:to>
      <xdr:col>0</xdr:col>
      <xdr:colOff>171450</xdr:colOff>
      <xdr:row>1196</xdr:row>
      <xdr:rowOff>133350</xdr:rowOff>
    </xdr:to>
    <xdr:pic>
      <xdr:nvPicPr>
        <xdr:cNvPr id="694" name="Picture@5C\QEm aberto@" descr="@5C\QEm aberto@">
          <a:extLst>
            <a:ext uri="{FF2B5EF4-FFF2-40B4-BE49-F238E27FC236}">
              <a16:creationId xmlns:a16="http://schemas.microsoft.com/office/drawing/2014/main" id="{A512E697-B659-44CE-BBE7-418D992A7E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1163</xdr:row>
      <xdr:rowOff>0</xdr:rowOff>
    </xdr:from>
    <xdr:to>
      <xdr:col>0</xdr:col>
      <xdr:colOff>171450</xdr:colOff>
      <xdr:row>1163</xdr:row>
      <xdr:rowOff>133350</xdr:rowOff>
    </xdr:to>
    <xdr:pic>
      <xdr:nvPicPr>
        <xdr:cNvPr id="695" name="Picture@5C\QEm aberto@" descr="@5C\QEm aberto@">
          <a:extLst>
            <a:ext uri="{FF2B5EF4-FFF2-40B4-BE49-F238E27FC236}">
              <a16:creationId xmlns:a16="http://schemas.microsoft.com/office/drawing/2014/main" id="{2767B6FC-A5B8-44B9-993F-BC9550BBAE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1164</xdr:row>
      <xdr:rowOff>0</xdr:rowOff>
    </xdr:from>
    <xdr:to>
      <xdr:col>0</xdr:col>
      <xdr:colOff>171450</xdr:colOff>
      <xdr:row>1164</xdr:row>
      <xdr:rowOff>133350</xdr:rowOff>
    </xdr:to>
    <xdr:pic>
      <xdr:nvPicPr>
        <xdr:cNvPr id="696" name="Picture@5C\QEm aberto@" descr="@5C\QEm aberto@">
          <a:extLst>
            <a:ext uri="{FF2B5EF4-FFF2-40B4-BE49-F238E27FC236}">
              <a16:creationId xmlns:a16="http://schemas.microsoft.com/office/drawing/2014/main" id="{556C569E-AB26-48D5-9CBF-73F64F4FDA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1198</xdr:row>
      <xdr:rowOff>0</xdr:rowOff>
    </xdr:from>
    <xdr:to>
      <xdr:col>0</xdr:col>
      <xdr:colOff>171450</xdr:colOff>
      <xdr:row>1198</xdr:row>
      <xdr:rowOff>133350</xdr:rowOff>
    </xdr:to>
    <xdr:pic>
      <xdr:nvPicPr>
        <xdr:cNvPr id="697" name="Picture@5C\QEm aberto@" descr="@5C\QEm aberto@">
          <a:extLst>
            <a:ext uri="{FF2B5EF4-FFF2-40B4-BE49-F238E27FC236}">
              <a16:creationId xmlns:a16="http://schemas.microsoft.com/office/drawing/2014/main" id="{7B44E29E-7F15-4127-A72D-4BD8888805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1201</xdr:row>
      <xdr:rowOff>0</xdr:rowOff>
    </xdr:from>
    <xdr:to>
      <xdr:col>0</xdr:col>
      <xdr:colOff>171450</xdr:colOff>
      <xdr:row>1201</xdr:row>
      <xdr:rowOff>133350</xdr:rowOff>
    </xdr:to>
    <xdr:pic>
      <xdr:nvPicPr>
        <xdr:cNvPr id="698" name="Picture@5C\QEm aberto@" descr="@5C\QEm aberto@">
          <a:extLst>
            <a:ext uri="{FF2B5EF4-FFF2-40B4-BE49-F238E27FC236}">
              <a16:creationId xmlns:a16="http://schemas.microsoft.com/office/drawing/2014/main" id="{7D5CD78D-962C-467F-B538-3F625637A0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1203</xdr:row>
      <xdr:rowOff>0</xdr:rowOff>
    </xdr:from>
    <xdr:to>
      <xdr:col>0</xdr:col>
      <xdr:colOff>171450</xdr:colOff>
      <xdr:row>1203</xdr:row>
      <xdr:rowOff>133350</xdr:rowOff>
    </xdr:to>
    <xdr:pic>
      <xdr:nvPicPr>
        <xdr:cNvPr id="699" name="Picture@5C\QEm aberto@" descr="@5C\QEm aberto@">
          <a:extLst>
            <a:ext uri="{FF2B5EF4-FFF2-40B4-BE49-F238E27FC236}">
              <a16:creationId xmlns:a16="http://schemas.microsoft.com/office/drawing/2014/main" id="{BB506CD3-80E5-4B95-A246-1D6A58A63B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1204</xdr:row>
      <xdr:rowOff>0</xdr:rowOff>
    </xdr:from>
    <xdr:to>
      <xdr:col>0</xdr:col>
      <xdr:colOff>171450</xdr:colOff>
      <xdr:row>1204</xdr:row>
      <xdr:rowOff>133350</xdr:rowOff>
    </xdr:to>
    <xdr:pic>
      <xdr:nvPicPr>
        <xdr:cNvPr id="700" name="Picture@5C\QEm aberto@" descr="@5C\QEm aberto@">
          <a:extLst>
            <a:ext uri="{FF2B5EF4-FFF2-40B4-BE49-F238E27FC236}">
              <a16:creationId xmlns:a16="http://schemas.microsoft.com/office/drawing/2014/main" id="{F8D63F84-7849-4272-BA2A-E1DA4365BD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1206</xdr:row>
      <xdr:rowOff>0</xdr:rowOff>
    </xdr:from>
    <xdr:to>
      <xdr:col>0</xdr:col>
      <xdr:colOff>171450</xdr:colOff>
      <xdr:row>1206</xdr:row>
      <xdr:rowOff>133350</xdr:rowOff>
    </xdr:to>
    <xdr:pic>
      <xdr:nvPicPr>
        <xdr:cNvPr id="701" name="Picture@5C\QEm aberto@" descr="@5C\QEm aberto@">
          <a:extLst>
            <a:ext uri="{FF2B5EF4-FFF2-40B4-BE49-F238E27FC236}">
              <a16:creationId xmlns:a16="http://schemas.microsoft.com/office/drawing/2014/main" id="{BCDA0C96-4E23-49F6-BFD6-EF2913DE2A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1207</xdr:row>
      <xdr:rowOff>0</xdr:rowOff>
    </xdr:from>
    <xdr:to>
      <xdr:col>0</xdr:col>
      <xdr:colOff>171450</xdr:colOff>
      <xdr:row>1207</xdr:row>
      <xdr:rowOff>133350</xdr:rowOff>
    </xdr:to>
    <xdr:pic>
      <xdr:nvPicPr>
        <xdr:cNvPr id="702" name="Picture@5C\QEm aberto@" descr="@5C\QEm aberto@">
          <a:extLst>
            <a:ext uri="{FF2B5EF4-FFF2-40B4-BE49-F238E27FC236}">
              <a16:creationId xmlns:a16="http://schemas.microsoft.com/office/drawing/2014/main" id="{74D19ABB-D93D-474E-A17D-4B2DC40641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1208</xdr:row>
      <xdr:rowOff>0</xdr:rowOff>
    </xdr:from>
    <xdr:to>
      <xdr:col>0</xdr:col>
      <xdr:colOff>171450</xdr:colOff>
      <xdr:row>1208</xdr:row>
      <xdr:rowOff>133350</xdr:rowOff>
    </xdr:to>
    <xdr:pic>
      <xdr:nvPicPr>
        <xdr:cNvPr id="703" name="Picture@5C\QEm aberto@" descr="@5C\QEm aberto@">
          <a:extLst>
            <a:ext uri="{FF2B5EF4-FFF2-40B4-BE49-F238E27FC236}">
              <a16:creationId xmlns:a16="http://schemas.microsoft.com/office/drawing/2014/main" id="{30D2E9E5-C200-48BA-9351-090C9B516F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1209</xdr:row>
      <xdr:rowOff>0</xdr:rowOff>
    </xdr:from>
    <xdr:to>
      <xdr:col>0</xdr:col>
      <xdr:colOff>171450</xdr:colOff>
      <xdr:row>1209</xdr:row>
      <xdr:rowOff>133350</xdr:rowOff>
    </xdr:to>
    <xdr:pic>
      <xdr:nvPicPr>
        <xdr:cNvPr id="704" name="Picture@5C\QEm aberto@" descr="@5C\QEm aberto@">
          <a:extLst>
            <a:ext uri="{FF2B5EF4-FFF2-40B4-BE49-F238E27FC236}">
              <a16:creationId xmlns:a16="http://schemas.microsoft.com/office/drawing/2014/main" id="{56610496-210A-4165-B1C5-597F588ED0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1210</xdr:row>
      <xdr:rowOff>0</xdr:rowOff>
    </xdr:from>
    <xdr:to>
      <xdr:col>0</xdr:col>
      <xdr:colOff>171450</xdr:colOff>
      <xdr:row>1210</xdr:row>
      <xdr:rowOff>133350</xdr:rowOff>
    </xdr:to>
    <xdr:pic>
      <xdr:nvPicPr>
        <xdr:cNvPr id="705" name="Picture@5C\QEm aberto@" descr="@5C\QEm aberto@">
          <a:extLst>
            <a:ext uri="{FF2B5EF4-FFF2-40B4-BE49-F238E27FC236}">
              <a16:creationId xmlns:a16="http://schemas.microsoft.com/office/drawing/2014/main" id="{C1BA9374-4FA2-4F06-ABB3-3D1F822303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1213</xdr:row>
      <xdr:rowOff>0</xdr:rowOff>
    </xdr:from>
    <xdr:to>
      <xdr:col>0</xdr:col>
      <xdr:colOff>171450</xdr:colOff>
      <xdr:row>1213</xdr:row>
      <xdr:rowOff>133350</xdr:rowOff>
    </xdr:to>
    <xdr:pic>
      <xdr:nvPicPr>
        <xdr:cNvPr id="706" name="Picture@5C\QEm aberto@" descr="@5C\QEm aberto@">
          <a:extLst>
            <a:ext uri="{FF2B5EF4-FFF2-40B4-BE49-F238E27FC236}">
              <a16:creationId xmlns:a16="http://schemas.microsoft.com/office/drawing/2014/main" id="{961F0737-8263-4DAC-85FF-D4DD3BF1AC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1215</xdr:row>
      <xdr:rowOff>0</xdr:rowOff>
    </xdr:from>
    <xdr:to>
      <xdr:col>0</xdr:col>
      <xdr:colOff>171450</xdr:colOff>
      <xdr:row>1215</xdr:row>
      <xdr:rowOff>133350</xdr:rowOff>
    </xdr:to>
    <xdr:pic>
      <xdr:nvPicPr>
        <xdr:cNvPr id="707" name="Picture@5C\QEm aberto@" descr="@5C\QEm aberto@">
          <a:extLst>
            <a:ext uri="{FF2B5EF4-FFF2-40B4-BE49-F238E27FC236}">
              <a16:creationId xmlns:a16="http://schemas.microsoft.com/office/drawing/2014/main" id="{339D8623-9B9F-4F71-8820-62D3A7A8E4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1216</xdr:row>
      <xdr:rowOff>0</xdr:rowOff>
    </xdr:from>
    <xdr:to>
      <xdr:col>0</xdr:col>
      <xdr:colOff>171450</xdr:colOff>
      <xdr:row>1216</xdr:row>
      <xdr:rowOff>133350</xdr:rowOff>
    </xdr:to>
    <xdr:pic>
      <xdr:nvPicPr>
        <xdr:cNvPr id="708" name="Picture@5C\QEm aberto@" descr="@5C\QEm aberto@">
          <a:extLst>
            <a:ext uri="{FF2B5EF4-FFF2-40B4-BE49-F238E27FC236}">
              <a16:creationId xmlns:a16="http://schemas.microsoft.com/office/drawing/2014/main" id="{2FDFF254-4C43-492F-B43A-58597BB97A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1217</xdr:row>
      <xdr:rowOff>0</xdr:rowOff>
    </xdr:from>
    <xdr:to>
      <xdr:col>0</xdr:col>
      <xdr:colOff>171450</xdr:colOff>
      <xdr:row>1217</xdr:row>
      <xdr:rowOff>133350</xdr:rowOff>
    </xdr:to>
    <xdr:pic>
      <xdr:nvPicPr>
        <xdr:cNvPr id="709" name="Picture@5C\QEm aberto@" descr="@5C\QEm aberto@">
          <a:extLst>
            <a:ext uri="{FF2B5EF4-FFF2-40B4-BE49-F238E27FC236}">
              <a16:creationId xmlns:a16="http://schemas.microsoft.com/office/drawing/2014/main" id="{0235DDD0-3B56-4332-BD45-7885301D75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1228</xdr:row>
      <xdr:rowOff>0</xdr:rowOff>
    </xdr:from>
    <xdr:to>
      <xdr:col>0</xdr:col>
      <xdr:colOff>171450</xdr:colOff>
      <xdr:row>1228</xdr:row>
      <xdr:rowOff>133350</xdr:rowOff>
    </xdr:to>
    <xdr:pic>
      <xdr:nvPicPr>
        <xdr:cNvPr id="710" name="Picture@5C\QEm aberto@" descr="@5C\QEm aberto@">
          <a:extLst>
            <a:ext uri="{FF2B5EF4-FFF2-40B4-BE49-F238E27FC236}">
              <a16:creationId xmlns:a16="http://schemas.microsoft.com/office/drawing/2014/main" id="{A62D6BFB-015E-4409-B08C-0EEDBA2DFA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1229</xdr:row>
      <xdr:rowOff>0</xdr:rowOff>
    </xdr:from>
    <xdr:to>
      <xdr:col>0</xdr:col>
      <xdr:colOff>171450</xdr:colOff>
      <xdr:row>1229</xdr:row>
      <xdr:rowOff>133350</xdr:rowOff>
    </xdr:to>
    <xdr:pic>
      <xdr:nvPicPr>
        <xdr:cNvPr id="711" name="Picture@5C\QEm aberto@" descr="@5C\QEm aberto@">
          <a:extLst>
            <a:ext uri="{FF2B5EF4-FFF2-40B4-BE49-F238E27FC236}">
              <a16:creationId xmlns:a16="http://schemas.microsoft.com/office/drawing/2014/main" id="{F3299AB7-4D45-4E9C-B303-9150ED62ED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1231</xdr:row>
      <xdr:rowOff>0</xdr:rowOff>
    </xdr:from>
    <xdr:to>
      <xdr:col>0</xdr:col>
      <xdr:colOff>171450</xdr:colOff>
      <xdr:row>1231</xdr:row>
      <xdr:rowOff>133350</xdr:rowOff>
    </xdr:to>
    <xdr:pic>
      <xdr:nvPicPr>
        <xdr:cNvPr id="712" name="Picture@5C\QEm aberto@" descr="@5C\QEm aberto@">
          <a:extLst>
            <a:ext uri="{FF2B5EF4-FFF2-40B4-BE49-F238E27FC236}">
              <a16:creationId xmlns:a16="http://schemas.microsoft.com/office/drawing/2014/main" id="{64A0C0C0-713D-4E6C-B00E-42BA5AE5C5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1232</xdr:row>
      <xdr:rowOff>0</xdr:rowOff>
    </xdr:from>
    <xdr:to>
      <xdr:col>0</xdr:col>
      <xdr:colOff>171450</xdr:colOff>
      <xdr:row>1232</xdr:row>
      <xdr:rowOff>133350</xdr:rowOff>
    </xdr:to>
    <xdr:pic>
      <xdr:nvPicPr>
        <xdr:cNvPr id="713" name="Picture@5C\QEm aberto@" descr="@5C\QEm aberto@">
          <a:extLst>
            <a:ext uri="{FF2B5EF4-FFF2-40B4-BE49-F238E27FC236}">
              <a16:creationId xmlns:a16="http://schemas.microsoft.com/office/drawing/2014/main" id="{631FB7FF-BADD-4A1D-A211-A7401D54DE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1233</xdr:row>
      <xdr:rowOff>0</xdr:rowOff>
    </xdr:from>
    <xdr:to>
      <xdr:col>0</xdr:col>
      <xdr:colOff>171450</xdr:colOff>
      <xdr:row>1233</xdr:row>
      <xdr:rowOff>133350</xdr:rowOff>
    </xdr:to>
    <xdr:pic>
      <xdr:nvPicPr>
        <xdr:cNvPr id="714" name="Picture@5C\QEm aberto@" descr="@5C\QEm aberto@">
          <a:extLst>
            <a:ext uri="{FF2B5EF4-FFF2-40B4-BE49-F238E27FC236}">
              <a16:creationId xmlns:a16="http://schemas.microsoft.com/office/drawing/2014/main" id="{DC119FC9-18F4-4092-86F6-50598A4F5C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1235</xdr:row>
      <xdr:rowOff>0</xdr:rowOff>
    </xdr:from>
    <xdr:to>
      <xdr:col>0</xdr:col>
      <xdr:colOff>171450</xdr:colOff>
      <xdr:row>1235</xdr:row>
      <xdr:rowOff>133350</xdr:rowOff>
    </xdr:to>
    <xdr:pic>
      <xdr:nvPicPr>
        <xdr:cNvPr id="715" name="Picture@5C\QEm aberto@" descr="@5C\QEm aberto@">
          <a:extLst>
            <a:ext uri="{FF2B5EF4-FFF2-40B4-BE49-F238E27FC236}">
              <a16:creationId xmlns:a16="http://schemas.microsoft.com/office/drawing/2014/main" id="{8343E624-0B77-47B4-A8A8-BB10E2D242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1237</xdr:row>
      <xdr:rowOff>0</xdr:rowOff>
    </xdr:from>
    <xdr:to>
      <xdr:col>0</xdr:col>
      <xdr:colOff>171450</xdr:colOff>
      <xdr:row>1237</xdr:row>
      <xdr:rowOff>133350</xdr:rowOff>
    </xdr:to>
    <xdr:pic>
      <xdr:nvPicPr>
        <xdr:cNvPr id="716" name="Picture@5C\QEm aberto@" descr="@5C\QEm aberto@">
          <a:extLst>
            <a:ext uri="{FF2B5EF4-FFF2-40B4-BE49-F238E27FC236}">
              <a16:creationId xmlns:a16="http://schemas.microsoft.com/office/drawing/2014/main" id="{F3D0C9D8-1E3D-4ED8-AB0D-FDEE4530DA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1238</xdr:row>
      <xdr:rowOff>0</xdr:rowOff>
    </xdr:from>
    <xdr:to>
      <xdr:col>0</xdr:col>
      <xdr:colOff>171450</xdr:colOff>
      <xdr:row>1238</xdr:row>
      <xdr:rowOff>133350</xdr:rowOff>
    </xdr:to>
    <xdr:pic>
      <xdr:nvPicPr>
        <xdr:cNvPr id="717" name="Picture@5C\QEm aberto@" descr="@5C\QEm aberto@">
          <a:extLst>
            <a:ext uri="{FF2B5EF4-FFF2-40B4-BE49-F238E27FC236}">
              <a16:creationId xmlns:a16="http://schemas.microsoft.com/office/drawing/2014/main" id="{1E6FD86A-C5FC-4419-9D6E-3A9087072C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1239</xdr:row>
      <xdr:rowOff>0</xdr:rowOff>
    </xdr:from>
    <xdr:to>
      <xdr:col>0</xdr:col>
      <xdr:colOff>171450</xdr:colOff>
      <xdr:row>1239</xdr:row>
      <xdr:rowOff>133350</xdr:rowOff>
    </xdr:to>
    <xdr:pic>
      <xdr:nvPicPr>
        <xdr:cNvPr id="718" name="Picture@5C\QEm aberto@" descr="@5C\QEm aberto@">
          <a:extLst>
            <a:ext uri="{FF2B5EF4-FFF2-40B4-BE49-F238E27FC236}">
              <a16:creationId xmlns:a16="http://schemas.microsoft.com/office/drawing/2014/main" id="{8624B461-F6DA-417C-A144-960127C92D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1240</xdr:row>
      <xdr:rowOff>0</xdr:rowOff>
    </xdr:from>
    <xdr:to>
      <xdr:col>0</xdr:col>
      <xdr:colOff>171450</xdr:colOff>
      <xdr:row>1240</xdr:row>
      <xdr:rowOff>133350</xdr:rowOff>
    </xdr:to>
    <xdr:pic>
      <xdr:nvPicPr>
        <xdr:cNvPr id="719" name="Picture@5C\QEm aberto@" descr="@5C\QEm aberto@">
          <a:extLst>
            <a:ext uri="{FF2B5EF4-FFF2-40B4-BE49-F238E27FC236}">
              <a16:creationId xmlns:a16="http://schemas.microsoft.com/office/drawing/2014/main" id="{014FB0BE-90D6-4205-BBEA-11F4747343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1241</xdr:row>
      <xdr:rowOff>0</xdr:rowOff>
    </xdr:from>
    <xdr:to>
      <xdr:col>0</xdr:col>
      <xdr:colOff>171450</xdr:colOff>
      <xdr:row>1241</xdr:row>
      <xdr:rowOff>133350</xdr:rowOff>
    </xdr:to>
    <xdr:pic>
      <xdr:nvPicPr>
        <xdr:cNvPr id="720" name="Picture@5C\QEm aberto@" descr="@5C\QEm aberto@">
          <a:extLst>
            <a:ext uri="{FF2B5EF4-FFF2-40B4-BE49-F238E27FC236}">
              <a16:creationId xmlns:a16="http://schemas.microsoft.com/office/drawing/2014/main" id="{A4BD5747-FDEC-413D-BDE7-4F6ED85B8D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1242</xdr:row>
      <xdr:rowOff>0</xdr:rowOff>
    </xdr:from>
    <xdr:to>
      <xdr:col>0</xdr:col>
      <xdr:colOff>171450</xdr:colOff>
      <xdr:row>1242</xdr:row>
      <xdr:rowOff>133350</xdr:rowOff>
    </xdr:to>
    <xdr:pic>
      <xdr:nvPicPr>
        <xdr:cNvPr id="721" name="Picture@5C\QEm aberto@" descr="@5C\QEm aberto@">
          <a:extLst>
            <a:ext uri="{FF2B5EF4-FFF2-40B4-BE49-F238E27FC236}">
              <a16:creationId xmlns:a16="http://schemas.microsoft.com/office/drawing/2014/main" id="{98F4D898-6B78-4B78-B6AD-484491530B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1243</xdr:row>
      <xdr:rowOff>0</xdr:rowOff>
    </xdr:from>
    <xdr:to>
      <xdr:col>0</xdr:col>
      <xdr:colOff>171450</xdr:colOff>
      <xdr:row>1243</xdr:row>
      <xdr:rowOff>133350</xdr:rowOff>
    </xdr:to>
    <xdr:pic>
      <xdr:nvPicPr>
        <xdr:cNvPr id="722" name="Picture@5C\QEm aberto@" descr="@5C\QEm aberto@">
          <a:extLst>
            <a:ext uri="{FF2B5EF4-FFF2-40B4-BE49-F238E27FC236}">
              <a16:creationId xmlns:a16="http://schemas.microsoft.com/office/drawing/2014/main" id="{8AE65A68-5E6E-41AF-954F-D6B4EE27A8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1244</xdr:row>
      <xdr:rowOff>0</xdr:rowOff>
    </xdr:from>
    <xdr:to>
      <xdr:col>0</xdr:col>
      <xdr:colOff>171450</xdr:colOff>
      <xdr:row>1244</xdr:row>
      <xdr:rowOff>133350</xdr:rowOff>
    </xdr:to>
    <xdr:pic>
      <xdr:nvPicPr>
        <xdr:cNvPr id="723" name="Picture@5C\QEm aberto@" descr="@5C\QEm aberto@">
          <a:extLst>
            <a:ext uri="{FF2B5EF4-FFF2-40B4-BE49-F238E27FC236}">
              <a16:creationId xmlns:a16="http://schemas.microsoft.com/office/drawing/2014/main" id="{D796DCDB-3E77-4F07-BD08-615D357BB1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1245</xdr:row>
      <xdr:rowOff>0</xdr:rowOff>
    </xdr:from>
    <xdr:to>
      <xdr:col>0</xdr:col>
      <xdr:colOff>171450</xdr:colOff>
      <xdr:row>1245</xdr:row>
      <xdr:rowOff>133350</xdr:rowOff>
    </xdr:to>
    <xdr:pic>
      <xdr:nvPicPr>
        <xdr:cNvPr id="724" name="Picture@5C\QEm aberto@" descr="@5C\QEm aberto@">
          <a:extLst>
            <a:ext uri="{FF2B5EF4-FFF2-40B4-BE49-F238E27FC236}">
              <a16:creationId xmlns:a16="http://schemas.microsoft.com/office/drawing/2014/main" id="{C18F0106-44B6-41CE-8C8C-E5250B6945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1246</xdr:row>
      <xdr:rowOff>0</xdr:rowOff>
    </xdr:from>
    <xdr:to>
      <xdr:col>0</xdr:col>
      <xdr:colOff>171450</xdr:colOff>
      <xdr:row>1246</xdr:row>
      <xdr:rowOff>133350</xdr:rowOff>
    </xdr:to>
    <xdr:pic>
      <xdr:nvPicPr>
        <xdr:cNvPr id="725" name="Picture@5C\QEm aberto@" descr="@5C\QEm aberto@">
          <a:extLst>
            <a:ext uri="{FF2B5EF4-FFF2-40B4-BE49-F238E27FC236}">
              <a16:creationId xmlns:a16="http://schemas.microsoft.com/office/drawing/2014/main" id="{041E192A-05CB-468F-9660-A680E8570C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1247</xdr:row>
      <xdr:rowOff>0</xdr:rowOff>
    </xdr:from>
    <xdr:to>
      <xdr:col>0</xdr:col>
      <xdr:colOff>171450</xdr:colOff>
      <xdr:row>1247</xdr:row>
      <xdr:rowOff>133350</xdr:rowOff>
    </xdr:to>
    <xdr:pic>
      <xdr:nvPicPr>
        <xdr:cNvPr id="726" name="Picture@5C\QEm aberto@" descr="@5C\QEm aberto@">
          <a:extLst>
            <a:ext uri="{FF2B5EF4-FFF2-40B4-BE49-F238E27FC236}">
              <a16:creationId xmlns:a16="http://schemas.microsoft.com/office/drawing/2014/main" id="{3FC299EF-0483-4A3F-9746-72B825BFBF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1249</xdr:row>
      <xdr:rowOff>0</xdr:rowOff>
    </xdr:from>
    <xdr:to>
      <xdr:col>0</xdr:col>
      <xdr:colOff>171450</xdr:colOff>
      <xdr:row>1249</xdr:row>
      <xdr:rowOff>133350</xdr:rowOff>
    </xdr:to>
    <xdr:pic>
      <xdr:nvPicPr>
        <xdr:cNvPr id="727" name="Picture@5C\QEm aberto@" descr="@5C\QEm aberto@">
          <a:extLst>
            <a:ext uri="{FF2B5EF4-FFF2-40B4-BE49-F238E27FC236}">
              <a16:creationId xmlns:a16="http://schemas.microsoft.com/office/drawing/2014/main" id="{2695CB8F-6F60-4D2D-9862-5136C24EC1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1252</xdr:row>
      <xdr:rowOff>0</xdr:rowOff>
    </xdr:from>
    <xdr:to>
      <xdr:col>0</xdr:col>
      <xdr:colOff>171450</xdr:colOff>
      <xdr:row>1252</xdr:row>
      <xdr:rowOff>133350</xdr:rowOff>
    </xdr:to>
    <xdr:pic>
      <xdr:nvPicPr>
        <xdr:cNvPr id="728" name="Picture@5C\QEm aberto@" descr="@5C\QEm aberto@">
          <a:extLst>
            <a:ext uri="{FF2B5EF4-FFF2-40B4-BE49-F238E27FC236}">
              <a16:creationId xmlns:a16="http://schemas.microsoft.com/office/drawing/2014/main" id="{D9F2367A-2F35-4BC6-9F2B-808DD78515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1253</xdr:row>
      <xdr:rowOff>0</xdr:rowOff>
    </xdr:from>
    <xdr:to>
      <xdr:col>0</xdr:col>
      <xdr:colOff>171450</xdr:colOff>
      <xdr:row>1253</xdr:row>
      <xdr:rowOff>133350</xdr:rowOff>
    </xdr:to>
    <xdr:pic>
      <xdr:nvPicPr>
        <xdr:cNvPr id="729" name="Picture@5C\QEm aberto@" descr="@5C\QEm aberto@">
          <a:extLst>
            <a:ext uri="{FF2B5EF4-FFF2-40B4-BE49-F238E27FC236}">
              <a16:creationId xmlns:a16="http://schemas.microsoft.com/office/drawing/2014/main" id="{765FF24F-669A-49A9-954E-BCAA0B1BA6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1256</xdr:row>
      <xdr:rowOff>0</xdr:rowOff>
    </xdr:from>
    <xdr:to>
      <xdr:col>0</xdr:col>
      <xdr:colOff>171450</xdr:colOff>
      <xdr:row>1256</xdr:row>
      <xdr:rowOff>133350</xdr:rowOff>
    </xdr:to>
    <xdr:pic>
      <xdr:nvPicPr>
        <xdr:cNvPr id="730" name="Picture@5C\QEm aberto@" descr="@5C\QEm aberto@">
          <a:extLst>
            <a:ext uri="{FF2B5EF4-FFF2-40B4-BE49-F238E27FC236}">
              <a16:creationId xmlns:a16="http://schemas.microsoft.com/office/drawing/2014/main" id="{A4DF9E21-0A05-4F55-91E0-4749D1FCAD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1251</xdr:row>
      <xdr:rowOff>0</xdr:rowOff>
    </xdr:from>
    <xdr:to>
      <xdr:col>0</xdr:col>
      <xdr:colOff>171450</xdr:colOff>
      <xdr:row>1251</xdr:row>
      <xdr:rowOff>133350</xdr:rowOff>
    </xdr:to>
    <xdr:pic>
      <xdr:nvPicPr>
        <xdr:cNvPr id="731" name="Picture@5C\QEm aberto@" descr="@5C\QEm aberto@">
          <a:extLst>
            <a:ext uri="{FF2B5EF4-FFF2-40B4-BE49-F238E27FC236}">
              <a16:creationId xmlns:a16="http://schemas.microsoft.com/office/drawing/2014/main" id="{E8FA6F79-D1B8-4823-B885-AB7D6A795C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1257</xdr:row>
      <xdr:rowOff>0</xdr:rowOff>
    </xdr:from>
    <xdr:to>
      <xdr:col>0</xdr:col>
      <xdr:colOff>171450</xdr:colOff>
      <xdr:row>1257</xdr:row>
      <xdr:rowOff>133350</xdr:rowOff>
    </xdr:to>
    <xdr:pic>
      <xdr:nvPicPr>
        <xdr:cNvPr id="732" name="Picture@5C\QEm aberto@" descr="@5C\QEm aberto@">
          <a:extLst>
            <a:ext uri="{FF2B5EF4-FFF2-40B4-BE49-F238E27FC236}">
              <a16:creationId xmlns:a16="http://schemas.microsoft.com/office/drawing/2014/main" id="{931471F5-7556-4644-BC81-A880FDB608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1258</xdr:row>
      <xdr:rowOff>0</xdr:rowOff>
    </xdr:from>
    <xdr:to>
      <xdr:col>0</xdr:col>
      <xdr:colOff>171450</xdr:colOff>
      <xdr:row>1258</xdr:row>
      <xdr:rowOff>133350</xdr:rowOff>
    </xdr:to>
    <xdr:pic>
      <xdr:nvPicPr>
        <xdr:cNvPr id="733" name="Picture@5C\QEm aberto@" descr="@5C\QEm aberto@">
          <a:extLst>
            <a:ext uri="{FF2B5EF4-FFF2-40B4-BE49-F238E27FC236}">
              <a16:creationId xmlns:a16="http://schemas.microsoft.com/office/drawing/2014/main" id="{C9C6531F-EC8E-44CA-8236-72540701D4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1260</xdr:row>
      <xdr:rowOff>0</xdr:rowOff>
    </xdr:from>
    <xdr:to>
      <xdr:col>0</xdr:col>
      <xdr:colOff>171450</xdr:colOff>
      <xdr:row>1260</xdr:row>
      <xdr:rowOff>133350</xdr:rowOff>
    </xdr:to>
    <xdr:pic>
      <xdr:nvPicPr>
        <xdr:cNvPr id="734" name="Picture@5C\QEm aberto@" descr="@5C\QEm aberto@">
          <a:extLst>
            <a:ext uri="{FF2B5EF4-FFF2-40B4-BE49-F238E27FC236}">
              <a16:creationId xmlns:a16="http://schemas.microsoft.com/office/drawing/2014/main" id="{0BEEFE5F-C856-4DCA-BB1B-666BB85FB9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1261</xdr:row>
      <xdr:rowOff>0</xdr:rowOff>
    </xdr:from>
    <xdr:to>
      <xdr:col>0</xdr:col>
      <xdr:colOff>171450</xdr:colOff>
      <xdr:row>1261</xdr:row>
      <xdr:rowOff>133350</xdr:rowOff>
    </xdr:to>
    <xdr:pic>
      <xdr:nvPicPr>
        <xdr:cNvPr id="735" name="Picture@5C\QEm aberto@" descr="@5C\QEm aberto@">
          <a:extLst>
            <a:ext uri="{FF2B5EF4-FFF2-40B4-BE49-F238E27FC236}">
              <a16:creationId xmlns:a16="http://schemas.microsoft.com/office/drawing/2014/main" id="{0CCA3925-1B3F-4D1D-9AEF-D2CAC249A1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1262</xdr:row>
      <xdr:rowOff>0</xdr:rowOff>
    </xdr:from>
    <xdr:to>
      <xdr:col>0</xdr:col>
      <xdr:colOff>171450</xdr:colOff>
      <xdr:row>1262</xdr:row>
      <xdr:rowOff>133350</xdr:rowOff>
    </xdr:to>
    <xdr:pic>
      <xdr:nvPicPr>
        <xdr:cNvPr id="736" name="Picture@5C\QEm aberto@" descr="@5C\QEm aberto@">
          <a:extLst>
            <a:ext uri="{FF2B5EF4-FFF2-40B4-BE49-F238E27FC236}">
              <a16:creationId xmlns:a16="http://schemas.microsoft.com/office/drawing/2014/main" id="{392E25F1-C783-47D8-9214-BEEF27DDFF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1263</xdr:row>
      <xdr:rowOff>0</xdr:rowOff>
    </xdr:from>
    <xdr:to>
      <xdr:col>0</xdr:col>
      <xdr:colOff>171450</xdr:colOff>
      <xdr:row>1263</xdr:row>
      <xdr:rowOff>133350</xdr:rowOff>
    </xdr:to>
    <xdr:pic>
      <xdr:nvPicPr>
        <xdr:cNvPr id="737" name="Picture@5C\QEm aberto@" descr="@5C\QEm aberto@">
          <a:extLst>
            <a:ext uri="{FF2B5EF4-FFF2-40B4-BE49-F238E27FC236}">
              <a16:creationId xmlns:a16="http://schemas.microsoft.com/office/drawing/2014/main" id="{1AE0E230-5189-452E-A395-5A94453668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1264</xdr:row>
      <xdr:rowOff>0</xdr:rowOff>
    </xdr:from>
    <xdr:to>
      <xdr:col>0</xdr:col>
      <xdr:colOff>171450</xdr:colOff>
      <xdr:row>1264</xdr:row>
      <xdr:rowOff>133350</xdr:rowOff>
    </xdr:to>
    <xdr:pic>
      <xdr:nvPicPr>
        <xdr:cNvPr id="738" name="Picture@5C\QEm aberto@" descr="@5C\QEm aberto@">
          <a:extLst>
            <a:ext uri="{FF2B5EF4-FFF2-40B4-BE49-F238E27FC236}">
              <a16:creationId xmlns:a16="http://schemas.microsoft.com/office/drawing/2014/main" id="{E92C1F12-E6E7-417D-8544-680AE9CDFA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1265</xdr:row>
      <xdr:rowOff>0</xdr:rowOff>
    </xdr:from>
    <xdr:to>
      <xdr:col>0</xdr:col>
      <xdr:colOff>171450</xdr:colOff>
      <xdr:row>1265</xdr:row>
      <xdr:rowOff>133350</xdr:rowOff>
    </xdr:to>
    <xdr:pic>
      <xdr:nvPicPr>
        <xdr:cNvPr id="739" name="Picture@5C\QEm aberto@" descr="@5C\QEm aberto@">
          <a:extLst>
            <a:ext uri="{FF2B5EF4-FFF2-40B4-BE49-F238E27FC236}">
              <a16:creationId xmlns:a16="http://schemas.microsoft.com/office/drawing/2014/main" id="{CCCDA70F-74F0-4858-9E51-6E0864B2B4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1266</xdr:row>
      <xdr:rowOff>0</xdr:rowOff>
    </xdr:from>
    <xdr:to>
      <xdr:col>0</xdr:col>
      <xdr:colOff>171450</xdr:colOff>
      <xdr:row>1266</xdr:row>
      <xdr:rowOff>133350</xdr:rowOff>
    </xdr:to>
    <xdr:pic>
      <xdr:nvPicPr>
        <xdr:cNvPr id="740" name="Picture@5C\QEm aberto@" descr="@5C\QEm aberto@">
          <a:extLst>
            <a:ext uri="{FF2B5EF4-FFF2-40B4-BE49-F238E27FC236}">
              <a16:creationId xmlns:a16="http://schemas.microsoft.com/office/drawing/2014/main" id="{D3B858A6-0389-4A26-AFB8-1FC2322A1B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1267</xdr:row>
      <xdr:rowOff>0</xdr:rowOff>
    </xdr:from>
    <xdr:to>
      <xdr:col>0</xdr:col>
      <xdr:colOff>171450</xdr:colOff>
      <xdr:row>1267</xdr:row>
      <xdr:rowOff>133350</xdr:rowOff>
    </xdr:to>
    <xdr:pic>
      <xdr:nvPicPr>
        <xdr:cNvPr id="741" name="Picture@5C\QEm aberto@" descr="@5C\QEm aberto@">
          <a:extLst>
            <a:ext uri="{FF2B5EF4-FFF2-40B4-BE49-F238E27FC236}">
              <a16:creationId xmlns:a16="http://schemas.microsoft.com/office/drawing/2014/main" id="{7E8B223B-597A-40B4-9158-C1FD7EA860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1269</xdr:row>
      <xdr:rowOff>0</xdr:rowOff>
    </xdr:from>
    <xdr:to>
      <xdr:col>0</xdr:col>
      <xdr:colOff>171450</xdr:colOff>
      <xdr:row>1269</xdr:row>
      <xdr:rowOff>133350</xdr:rowOff>
    </xdr:to>
    <xdr:pic>
      <xdr:nvPicPr>
        <xdr:cNvPr id="742" name="Picture@5C\QEm aberto@" descr="@5C\QEm aberto@">
          <a:extLst>
            <a:ext uri="{FF2B5EF4-FFF2-40B4-BE49-F238E27FC236}">
              <a16:creationId xmlns:a16="http://schemas.microsoft.com/office/drawing/2014/main" id="{256BC671-11C7-4BF3-8B7B-B229314FD9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1270</xdr:row>
      <xdr:rowOff>0</xdr:rowOff>
    </xdr:from>
    <xdr:to>
      <xdr:col>0</xdr:col>
      <xdr:colOff>171450</xdr:colOff>
      <xdr:row>1270</xdr:row>
      <xdr:rowOff>133350</xdr:rowOff>
    </xdr:to>
    <xdr:pic>
      <xdr:nvPicPr>
        <xdr:cNvPr id="743" name="Picture@5C\QEm aberto@" descr="@5C\QEm aberto@">
          <a:extLst>
            <a:ext uri="{FF2B5EF4-FFF2-40B4-BE49-F238E27FC236}">
              <a16:creationId xmlns:a16="http://schemas.microsoft.com/office/drawing/2014/main" id="{56F8CBC8-7C35-431B-8A0F-C18DDCDE82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1271</xdr:row>
      <xdr:rowOff>0</xdr:rowOff>
    </xdr:from>
    <xdr:to>
      <xdr:col>0</xdr:col>
      <xdr:colOff>171450</xdr:colOff>
      <xdr:row>1271</xdr:row>
      <xdr:rowOff>133350</xdr:rowOff>
    </xdr:to>
    <xdr:pic>
      <xdr:nvPicPr>
        <xdr:cNvPr id="744" name="Picture@5C\QEm aberto@" descr="@5C\QEm aberto@">
          <a:extLst>
            <a:ext uri="{FF2B5EF4-FFF2-40B4-BE49-F238E27FC236}">
              <a16:creationId xmlns:a16="http://schemas.microsoft.com/office/drawing/2014/main" id="{2EA384A8-A2E8-4423-8D14-8BC3878F0A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1272</xdr:row>
      <xdr:rowOff>0</xdr:rowOff>
    </xdr:from>
    <xdr:to>
      <xdr:col>0</xdr:col>
      <xdr:colOff>171450</xdr:colOff>
      <xdr:row>1272</xdr:row>
      <xdr:rowOff>133350</xdr:rowOff>
    </xdr:to>
    <xdr:pic>
      <xdr:nvPicPr>
        <xdr:cNvPr id="745" name="Picture@5C\QEm aberto@" descr="@5C\QEm aberto@">
          <a:extLst>
            <a:ext uri="{FF2B5EF4-FFF2-40B4-BE49-F238E27FC236}">
              <a16:creationId xmlns:a16="http://schemas.microsoft.com/office/drawing/2014/main" id="{E580DE5C-7245-4C8C-B236-D3299F0259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1278</xdr:row>
      <xdr:rowOff>0</xdr:rowOff>
    </xdr:from>
    <xdr:to>
      <xdr:col>0</xdr:col>
      <xdr:colOff>171450</xdr:colOff>
      <xdr:row>1278</xdr:row>
      <xdr:rowOff>133350</xdr:rowOff>
    </xdr:to>
    <xdr:pic>
      <xdr:nvPicPr>
        <xdr:cNvPr id="746" name="Picture@5C\QEm aberto@" descr="@5C\QEm aberto@">
          <a:extLst>
            <a:ext uri="{FF2B5EF4-FFF2-40B4-BE49-F238E27FC236}">
              <a16:creationId xmlns:a16="http://schemas.microsoft.com/office/drawing/2014/main" id="{3DA14046-E01C-4580-ACBA-BA93912DF2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1279</xdr:row>
      <xdr:rowOff>0</xdr:rowOff>
    </xdr:from>
    <xdr:to>
      <xdr:col>0</xdr:col>
      <xdr:colOff>171450</xdr:colOff>
      <xdr:row>1279</xdr:row>
      <xdr:rowOff>133350</xdr:rowOff>
    </xdr:to>
    <xdr:pic>
      <xdr:nvPicPr>
        <xdr:cNvPr id="747" name="Picture@5C\QEm aberto@" descr="@5C\QEm aberto@">
          <a:extLst>
            <a:ext uri="{FF2B5EF4-FFF2-40B4-BE49-F238E27FC236}">
              <a16:creationId xmlns:a16="http://schemas.microsoft.com/office/drawing/2014/main" id="{3D93C735-8B39-4B4A-A3C0-790CF56A27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1280</xdr:row>
      <xdr:rowOff>0</xdr:rowOff>
    </xdr:from>
    <xdr:to>
      <xdr:col>0</xdr:col>
      <xdr:colOff>171450</xdr:colOff>
      <xdr:row>1280</xdr:row>
      <xdr:rowOff>133350</xdr:rowOff>
    </xdr:to>
    <xdr:pic>
      <xdr:nvPicPr>
        <xdr:cNvPr id="748" name="Picture@5C\QEm aberto@" descr="@5C\QEm aberto@">
          <a:extLst>
            <a:ext uri="{FF2B5EF4-FFF2-40B4-BE49-F238E27FC236}">
              <a16:creationId xmlns:a16="http://schemas.microsoft.com/office/drawing/2014/main" id="{1BE646FC-7C6D-4FE6-A428-15FE17D297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1281</xdr:row>
      <xdr:rowOff>0</xdr:rowOff>
    </xdr:from>
    <xdr:to>
      <xdr:col>0</xdr:col>
      <xdr:colOff>171450</xdr:colOff>
      <xdr:row>1281</xdr:row>
      <xdr:rowOff>133350</xdr:rowOff>
    </xdr:to>
    <xdr:pic>
      <xdr:nvPicPr>
        <xdr:cNvPr id="749" name="Picture@5C\QEm aberto@" descr="@5C\QEm aberto@">
          <a:extLst>
            <a:ext uri="{FF2B5EF4-FFF2-40B4-BE49-F238E27FC236}">
              <a16:creationId xmlns:a16="http://schemas.microsoft.com/office/drawing/2014/main" id="{D1EA53D3-CFBA-4B5C-83D0-618728F181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1282</xdr:row>
      <xdr:rowOff>0</xdr:rowOff>
    </xdr:from>
    <xdr:to>
      <xdr:col>0</xdr:col>
      <xdr:colOff>171450</xdr:colOff>
      <xdr:row>1282</xdr:row>
      <xdr:rowOff>133350</xdr:rowOff>
    </xdr:to>
    <xdr:pic>
      <xdr:nvPicPr>
        <xdr:cNvPr id="750" name="Picture@5C\QEm aberto@" descr="@5C\QEm aberto@">
          <a:extLst>
            <a:ext uri="{FF2B5EF4-FFF2-40B4-BE49-F238E27FC236}">
              <a16:creationId xmlns:a16="http://schemas.microsoft.com/office/drawing/2014/main" id="{FC1C56D8-CD08-461B-BE55-1D08BB23F9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1283</xdr:row>
      <xdr:rowOff>0</xdr:rowOff>
    </xdr:from>
    <xdr:to>
      <xdr:col>0</xdr:col>
      <xdr:colOff>171450</xdr:colOff>
      <xdr:row>1283</xdr:row>
      <xdr:rowOff>133350</xdr:rowOff>
    </xdr:to>
    <xdr:pic>
      <xdr:nvPicPr>
        <xdr:cNvPr id="751" name="Picture@5C\QEm aberto@" descr="@5C\QEm aberto@">
          <a:extLst>
            <a:ext uri="{FF2B5EF4-FFF2-40B4-BE49-F238E27FC236}">
              <a16:creationId xmlns:a16="http://schemas.microsoft.com/office/drawing/2014/main" id="{7DE5B03B-BF9D-4887-A858-B12A7743E0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1284</xdr:row>
      <xdr:rowOff>0</xdr:rowOff>
    </xdr:from>
    <xdr:to>
      <xdr:col>0</xdr:col>
      <xdr:colOff>171450</xdr:colOff>
      <xdr:row>1284</xdr:row>
      <xdr:rowOff>133350</xdr:rowOff>
    </xdr:to>
    <xdr:pic>
      <xdr:nvPicPr>
        <xdr:cNvPr id="752" name="Picture@5C\QEm aberto@" descr="@5C\QEm aberto@">
          <a:extLst>
            <a:ext uri="{FF2B5EF4-FFF2-40B4-BE49-F238E27FC236}">
              <a16:creationId xmlns:a16="http://schemas.microsoft.com/office/drawing/2014/main" id="{9302832F-E301-462D-BF10-EEE31F6029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1285</xdr:row>
      <xdr:rowOff>0</xdr:rowOff>
    </xdr:from>
    <xdr:to>
      <xdr:col>0</xdr:col>
      <xdr:colOff>171450</xdr:colOff>
      <xdr:row>1285</xdr:row>
      <xdr:rowOff>133350</xdr:rowOff>
    </xdr:to>
    <xdr:pic>
      <xdr:nvPicPr>
        <xdr:cNvPr id="753" name="Picture@5C\QEm aberto@" descr="@5C\QEm aberto@">
          <a:extLst>
            <a:ext uri="{FF2B5EF4-FFF2-40B4-BE49-F238E27FC236}">
              <a16:creationId xmlns:a16="http://schemas.microsoft.com/office/drawing/2014/main" id="{7B2F9D41-B98D-452E-AE02-B2F965176F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1286</xdr:row>
      <xdr:rowOff>0</xdr:rowOff>
    </xdr:from>
    <xdr:to>
      <xdr:col>0</xdr:col>
      <xdr:colOff>171450</xdr:colOff>
      <xdr:row>1286</xdr:row>
      <xdr:rowOff>133350</xdr:rowOff>
    </xdr:to>
    <xdr:pic>
      <xdr:nvPicPr>
        <xdr:cNvPr id="754" name="Picture@5C\QEm aberto@" descr="@5C\QEm aberto@">
          <a:extLst>
            <a:ext uri="{FF2B5EF4-FFF2-40B4-BE49-F238E27FC236}">
              <a16:creationId xmlns:a16="http://schemas.microsoft.com/office/drawing/2014/main" id="{8D3BB601-17A9-4D42-A04B-302EE8A34F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1289</xdr:row>
      <xdr:rowOff>0</xdr:rowOff>
    </xdr:from>
    <xdr:to>
      <xdr:col>0</xdr:col>
      <xdr:colOff>171450</xdr:colOff>
      <xdr:row>1289</xdr:row>
      <xdr:rowOff>133350</xdr:rowOff>
    </xdr:to>
    <xdr:pic>
      <xdr:nvPicPr>
        <xdr:cNvPr id="755" name="Picture@5C\QEm aberto@" descr="@5C\QEm aberto@">
          <a:extLst>
            <a:ext uri="{FF2B5EF4-FFF2-40B4-BE49-F238E27FC236}">
              <a16:creationId xmlns:a16="http://schemas.microsoft.com/office/drawing/2014/main" id="{42D0D8CF-E08D-4C03-85D9-D6C2ED3DCD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1299</xdr:row>
      <xdr:rowOff>0</xdr:rowOff>
    </xdr:from>
    <xdr:to>
      <xdr:col>0</xdr:col>
      <xdr:colOff>171450</xdr:colOff>
      <xdr:row>1299</xdr:row>
      <xdr:rowOff>133350</xdr:rowOff>
    </xdr:to>
    <xdr:pic>
      <xdr:nvPicPr>
        <xdr:cNvPr id="756" name="Picture@5C\QEm aberto@" descr="@5C\QEm aberto@">
          <a:extLst>
            <a:ext uri="{FF2B5EF4-FFF2-40B4-BE49-F238E27FC236}">
              <a16:creationId xmlns:a16="http://schemas.microsoft.com/office/drawing/2014/main" id="{B9319C88-A869-4FBF-B403-BB2460D339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1303</xdr:row>
      <xdr:rowOff>0</xdr:rowOff>
    </xdr:from>
    <xdr:to>
      <xdr:col>0</xdr:col>
      <xdr:colOff>171450</xdr:colOff>
      <xdr:row>1303</xdr:row>
      <xdr:rowOff>133350</xdr:rowOff>
    </xdr:to>
    <xdr:pic>
      <xdr:nvPicPr>
        <xdr:cNvPr id="757" name="Picture@5C\QEm aberto@" descr="@5C\QEm aberto@">
          <a:extLst>
            <a:ext uri="{FF2B5EF4-FFF2-40B4-BE49-F238E27FC236}">
              <a16:creationId xmlns:a16="http://schemas.microsoft.com/office/drawing/2014/main" id="{6DD57474-65B5-4D66-BF11-842132AAF0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1305</xdr:row>
      <xdr:rowOff>0</xdr:rowOff>
    </xdr:from>
    <xdr:to>
      <xdr:col>0</xdr:col>
      <xdr:colOff>171450</xdr:colOff>
      <xdr:row>1305</xdr:row>
      <xdr:rowOff>133350</xdr:rowOff>
    </xdr:to>
    <xdr:pic>
      <xdr:nvPicPr>
        <xdr:cNvPr id="758" name="Picture@5C\QEm aberto@" descr="@5C\QEm aberto@">
          <a:extLst>
            <a:ext uri="{FF2B5EF4-FFF2-40B4-BE49-F238E27FC236}">
              <a16:creationId xmlns:a16="http://schemas.microsoft.com/office/drawing/2014/main" id="{6E3D4C84-5DD4-4206-808C-4334FB17BC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1306</xdr:row>
      <xdr:rowOff>0</xdr:rowOff>
    </xdr:from>
    <xdr:to>
      <xdr:col>0</xdr:col>
      <xdr:colOff>171450</xdr:colOff>
      <xdr:row>1306</xdr:row>
      <xdr:rowOff>133350</xdr:rowOff>
    </xdr:to>
    <xdr:pic>
      <xdr:nvPicPr>
        <xdr:cNvPr id="759" name="Picture@5C\QEm aberto@" descr="@5C\QEm aberto@">
          <a:extLst>
            <a:ext uri="{FF2B5EF4-FFF2-40B4-BE49-F238E27FC236}">
              <a16:creationId xmlns:a16="http://schemas.microsoft.com/office/drawing/2014/main" id="{EAA14DD3-4059-4A2F-8B0B-B6C94F9938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1307</xdr:row>
      <xdr:rowOff>0</xdr:rowOff>
    </xdr:from>
    <xdr:to>
      <xdr:col>0</xdr:col>
      <xdr:colOff>171450</xdr:colOff>
      <xdr:row>1307</xdr:row>
      <xdr:rowOff>133350</xdr:rowOff>
    </xdr:to>
    <xdr:pic>
      <xdr:nvPicPr>
        <xdr:cNvPr id="760" name="Picture@5C\QEm aberto@" descr="@5C\QEm aberto@">
          <a:extLst>
            <a:ext uri="{FF2B5EF4-FFF2-40B4-BE49-F238E27FC236}">
              <a16:creationId xmlns:a16="http://schemas.microsoft.com/office/drawing/2014/main" id="{DDCA8BC5-EDF8-47CA-8720-EB51D394B8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1309</xdr:row>
      <xdr:rowOff>0</xdr:rowOff>
    </xdr:from>
    <xdr:to>
      <xdr:col>0</xdr:col>
      <xdr:colOff>171450</xdr:colOff>
      <xdr:row>1309</xdr:row>
      <xdr:rowOff>133350</xdr:rowOff>
    </xdr:to>
    <xdr:pic>
      <xdr:nvPicPr>
        <xdr:cNvPr id="761" name="Picture@5C\QEm aberto@" descr="@5C\QEm aberto@">
          <a:extLst>
            <a:ext uri="{FF2B5EF4-FFF2-40B4-BE49-F238E27FC236}">
              <a16:creationId xmlns:a16="http://schemas.microsoft.com/office/drawing/2014/main" id="{4A6AA6EA-AFB3-4B3F-9AC7-427230FBB8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1319</xdr:row>
      <xdr:rowOff>0</xdr:rowOff>
    </xdr:from>
    <xdr:to>
      <xdr:col>0</xdr:col>
      <xdr:colOff>171450</xdr:colOff>
      <xdr:row>1319</xdr:row>
      <xdr:rowOff>133350</xdr:rowOff>
    </xdr:to>
    <xdr:pic>
      <xdr:nvPicPr>
        <xdr:cNvPr id="762" name="Picture@5C\QEm aberto@" descr="@5C\QEm aberto@">
          <a:extLst>
            <a:ext uri="{FF2B5EF4-FFF2-40B4-BE49-F238E27FC236}">
              <a16:creationId xmlns:a16="http://schemas.microsoft.com/office/drawing/2014/main" id="{6A3B4E6E-AE3A-49D1-AE67-772D314BC7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1320</xdr:row>
      <xdr:rowOff>0</xdr:rowOff>
    </xdr:from>
    <xdr:to>
      <xdr:col>0</xdr:col>
      <xdr:colOff>171450</xdr:colOff>
      <xdr:row>1320</xdr:row>
      <xdr:rowOff>133350</xdr:rowOff>
    </xdr:to>
    <xdr:pic>
      <xdr:nvPicPr>
        <xdr:cNvPr id="763" name="Picture@5C\QEm aberto@" descr="@5C\QEm aberto@">
          <a:extLst>
            <a:ext uri="{FF2B5EF4-FFF2-40B4-BE49-F238E27FC236}">
              <a16:creationId xmlns:a16="http://schemas.microsoft.com/office/drawing/2014/main" id="{BE61F1A4-F2F9-4B92-8C23-A14A6C3F04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1323</xdr:row>
      <xdr:rowOff>0</xdr:rowOff>
    </xdr:from>
    <xdr:to>
      <xdr:col>0</xdr:col>
      <xdr:colOff>171450</xdr:colOff>
      <xdr:row>1323</xdr:row>
      <xdr:rowOff>133350</xdr:rowOff>
    </xdr:to>
    <xdr:pic>
      <xdr:nvPicPr>
        <xdr:cNvPr id="764" name="Picture@5C\QEm aberto@" descr="@5C\QEm aberto@">
          <a:extLst>
            <a:ext uri="{FF2B5EF4-FFF2-40B4-BE49-F238E27FC236}">
              <a16:creationId xmlns:a16="http://schemas.microsoft.com/office/drawing/2014/main" id="{2F0D88AC-73E4-48E6-B5B0-79081C2A9C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1324</xdr:row>
      <xdr:rowOff>0</xdr:rowOff>
    </xdr:from>
    <xdr:to>
      <xdr:col>0</xdr:col>
      <xdr:colOff>171450</xdr:colOff>
      <xdr:row>1324</xdr:row>
      <xdr:rowOff>133350</xdr:rowOff>
    </xdr:to>
    <xdr:pic>
      <xdr:nvPicPr>
        <xdr:cNvPr id="765" name="Picture@5C\QEm aberto@" descr="@5C\QEm aberto@">
          <a:extLst>
            <a:ext uri="{FF2B5EF4-FFF2-40B4-BE49-F238E27FC236}">
              <a16:creationId xmlns:a16="http://schemas.microsoft.com/office/drawing/2014/main" id="{267B131C-DA01-4532-815B-987769CFB1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1333</xdr:row>
      <xdr:rowOff>0</xdr:rowOff>
    </xdr:from>
    <xdr:to>
      <xdr:col>0</xdr:col>
      <xdr:colOff>171450</xdr:colOff>
      <xdr:row>1333</xdr:row>
      <xdr:rowOff>133350</xdr:rowOff>
    </xdr:to>
    <xdr:pic>
      <xdr:nvPicPr>
        <xdr:cNvPr id="766" name="Picture@5C\QEm aberto@" descr="@5C\QEm aberto@">
          <a:extLst>
            <a:ext uri="{FF2B5EF4-FFF2-40B4-BE49-F238E27FC236}">
              <a16:creationId xmlns:a16="http://schemas.microsoft.com/office/drawing/2014/main" id="{C1A81765-708C-4C4D-85E3-69D37EFAC7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1335</xdr:row>
      <xdr:rowOff>0</xdr:rowOff>
    </xdr:from>
    <xdr:to>
      <xdr:col>0</xdr:col>
      <xdr:colOff>171450</xdr:colOff>
      <xdr:row>1335</xdr:row>
      <xdr:rowOff>133350</xdr:rowOff>
    </xdr:to>
    <xdr:pic>
      <xdr:nvPicPr>
        <xdr:cNvPr id="767" name="Picture@5C\QEm aberto@" descr="@5C\QEm aberto@">
          <a:extLst>
            <a:ext uri="{FF2B5EF4-FFF2-40B4-BE49-F238E27FC236}">
              <a16:creationId xmlns:a16="http://schemas.microsoft.com/office/drawing/2014/main" id="{1DB29BD2-DBAE-4F2A-9E31-03E1001029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151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1345</xdr:row>
      <xdr:rowOff>0</xdr:rowOff>
    </xdr:from>
    <xdr:to>
      <xdr:col>0</xdr:col>
      <xdr:colOff>171450</xdr:colOff>
      <xdr:row>1345</xdr:row>
      <xdr:rowOff>133350</xdr:rowOff>
    </xdr:to>
    <xdr:pic>
      <xdr:nvPicPr>
        <xdr:cNvPr id="768" name="Picture@5C\QEm aberto@" descr="@5C\QEm aberto@">
          <a:extLst>
            <a:ext uri="{FF2B5EF4-FFF2-40B4-BE49-F238E27FC236}">
              <a16:creationId xmlns:a16="http://schemas.microsoft.com/office/drawing/2014/main" id="{3FC9090D-972E-42F7-9AED-96DAC282E6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151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1348</xdr:row>
      <xdr:rowOff>0</xdr:rowOff>
    </xdr:from>
    <xdr:to>
      <xdr:col>0</xdr:col>
      <xdr:colOff>171450</xdr:colOff>
      <xdr:row>1348</xdr:row>
      <xdr:rowOff>133350</xdr:rowOff>
    </xdr:to>
    <xdr:pic>
      <xdr:nvPicPr>
        <xdr:cNvPr id="769" name="Picture@5C\QEm aberto@" descr="@5C\QEm aberto@">
          <a:extLst>
            <a:ext uri="{FF2B5EF4-FFF2-40B4-BE49-F238E27FC236}">
              <a16:creationId xmlns:a16="http://schemas.microsoft.com/office/drawing/2014/main" id="{3EBFF886-4BAA-452B-BAB5-027605CEDC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151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1380</xdr:row>
      <xdr:rowOff>0</xdr:rowOff>
    </xdr:from>
    <xdr:to>
      <xdr:col>0</xdr:col>
      <xdr:colOff>171450</xdr:colOff>
      <xdr:row>1380</xdr:row>
      <xdr:rowOff>133350</xdr:rowOff>
    </xdr:to>
    <xdr:pic>
      <xdr:nvPicPr>
        <xdr:cNvPr id="770" name="Picture@5C\QEm aberto@" descr="@5C\QEm aberto@">
          <a:extLst>
            <a:ext uri="{FF2B5EF4-FFF2-40B4-BE49-F238E27FC236}">
              <a16:creationId xmlns:a16="http://schemas.microsoft.com/office/drawing/2014/main" id="{BB260D01-16BD-44C8-AD88-73686BA0ED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151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1382</xdr:row>
      <xdr:rowOff>0</xdr:rowOff>
    </xdr:from>
    <xdr:to>
      <xdr:col>0</xdr:col>
      <xdr:colOff>171450</xdr:colOff>
      <xdr:row>1382</xdr:row>
      <xdr:rowOff>133350</xdr:rowOff>
    </xdr:to>
    <xdr:pic>
      <xdr:nvPicPr>
        <xdr:cNvPr id="771" name="Picture@5C\QEm aberto@" descr="@5C\QEm aberto@">
          <a:extLst>
            <a:ext uri="{FF2B5EF4-FFF2-40B4-BE49-F238E27FC236}">
              <a16:creationId xmlns:a16="http://schemas.microsoft.com/office/drawing/2014/main" id="{5835CD21-B0B9-49F4-8719-E21360F1BA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151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1383</xdr:row>
      <xdr:rowOff>0</xdr:rowOff>
    </xdr:from>
    <xdr:to>
      <xdr:col>0</xdr:col>
      <xdr:colOff>171450</xdr:colOff>
      <xdr:row>1383</xdr:row>
      <xdr:rowOff>133350</xdr:rowOff>
    </xdr:to>
    <xdr:pic>
      <xdr:nvPicPr>
        <xdr:cNvPr id="772" name="Picture@5C\QEm aberto@" descr="@5C\QEm aberto@">
          <a:extLst>
            <a:ext uri="{FF2B5EF4-FFF2-40B4-BE49-F238E27FC236}">
              <a16:creationId xmlns:a16="http://schemas.microsoft.com/office/drawing/2014/main" id="{5E2708A0-46F6-497E-BC4E-C9149FF993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151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1384</xdr:row>
      <xdr:rowOff>0</xdr:rowOff>
    </xdr:from>
    <xdr:to>
      <xdr:col>0</xdr:col>
      <xdr:colOff>171450</xdr:colOff>
      <xdr:row>1384</xdr:row>
      <xdr:rowOff>133350</xdr:rowOff>
    </xdr:to>
    <xdr:pic>
      <xdr:nvPicPr>
        <xdr:cNvPr id="773" name="Picture@5C\QEm aberto@" descr="@5C\QEm aberto@">
          <a:extLst>
            <a:ext uri="{FF2B5EF4-FFF2-40B4-BE49-F238E27FC236}">
              <a16:creationId xmlns:a16="http://schemas.microsoft.com/office/drawing/2014/main" id="{91B18814-7F7F-4C9F-A0F1-B566698DF9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151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1308</xdr:row>
      <xdr:rowOff>0</xdr:rowOff>
    </xdr:from>
    <xdr:to>
      <xdr:col>0</xdr:col>
      <xdr:colOff>171450</xdr:colOff>
      <xdr:row>1308</xdr:row>
      <xdr:rowOff>133350</xdr:rowOff>
    </xdr:to>
    <xdr:pic>
      <xdr:nvPicPr>
        <xdr:cNvPr id="774" name="Picture@5C\QEm aberto@" descr="@5C\QEm aberto@">
          <a:extLst>
            <a:ext uri="{FF2B5EF4-FFF2-40B4-BE49-F238E27FC236}">
              <a16:creationId xmlns:a16="http://schemas.microsoft.com/office/drawing/2014/main" id="{96C42C2C-F90C-4F74-9F0C-5916EB075E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1300</xdr:row>
      <xdr:rowOff>0</xdr:rowOff>
    </xdr:from>
    <xdr:to>
      <xdr:col>0</xdr:col>
      <xdr:colOff>171450</xdr:colOff>
      <xdr:row>1300</xdr:row>
      <xdr:rowOff>133350</xdr:rowOff>
    </xdr:to>
    <xdr:pic>
      <xdr:nvPicPr>
        <xdr:cNvPr id="775" name="Picture@5C\QEm aberto@" descr="@5C\QEm aberto@">
          <a:extLst>
            <a:ext uri="{FF2B5EF4-FFF2-40B4-BE49-F238E27FC236}">
              <a16:creationId xmlns:a16="http://schemas.microsoft.com/office/drawing/2014/main" id="{F22AFA63-7356-4A2B-9721-EBF63D0108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1301</xdr:row>
      <xdr:rowOff>0</xdr:rowOff>
    </xdr:from>
    <xdr:to>
      <xdr:col>0</xdr:col>
      <xdr:colOff>171450</xdr:colOff>
      <xdr:row>1301</xdr:row>
      <xdr:rowOff>133350</xdr:rowOff>
    </xdr:to>
    <xdr:pic>
      <xdr:nvPicPr>
        <xdr:cNvPr id="776" name="Picture@5C\QEm aberto@" descr="@5C\QEm aberto@">
          <a:extLst>
            <a:ext uri="{FF2B5EF4-FFF2-40B4-BE49-F238E27FC236}">
              <a16:creationId xmlns:a16="http://schemas.microsoft.com/office/drawing/2014/main" id="{5404F595-70B9-450A-9555-3AE4CE281D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1316</xdr:row>
      <xdr:rowOff>0</xdr:rowOff>
    </xdr:from>
    <xdr:to>
      <xdr:col>0</xdr:col>
      <xdr:colOff>171450</xdr:colOff>
      <xdr:row>1316</xdr:row>
      <xdr:rowOff>133350</xdr:rowOff>
    </xdr:to>
    <xdr:pic>
      <xdr:nvPicPr>
        <xdr:cNvPr id="777" name="Picture@5C\QEm aberto@" descr="@5C\QEm aberto@">
          <a:extLst>
            <a:ext uri="{FF2B5EF4-FFF2-40B4-BE49-F238E27FC236}">
              <a16:creationId xmlns:a16="http://schemas.microsoft.com/office/drawing/2014/main" id="{B9C2138B-8FBE-411F-9FB8-BB4DC5E66F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1322</xdr:row>
      <xdr:rowOff>0</xdr:rowOff>
    </xdr:from>
    <xdr:to>
      <xdr:col>0</xdr:col>
      <xdr:colOff>171450</xdr:colOff>
      <xdr:row>1322</xdr:row>
      <xdr:rowOff>133350</xdr:rowOff>
    </xdr:to>
    <xdr:pic>
      <xdr:nvPicPr>
        <xdr:cNvPr id="778" name="Picture@5C\QEm aberto@" descr="@5C\QEm aberto@">
          <a:extLst>
            <a:ext uri="{FF2B5EF4-FFF2-40B4-BE49-F238E27FC236}">
              <a16:creationId xmlns:a16="http://schemas.microsoft.com/office/drawing/2014/main" id="{43EFD5F4-3163-463B-934B-2C57B61089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1327</xdr:row>
      <xdr:rowOff>0</xdr:rowOff>
    </xdr:from>
    <xdr:to>
      <xdr:col>0</xdr:col>
      <xdr:colOff>171450</xdr:colOff>
      <xdr:row>1327</xdr:row>
      <xdr:rowOff>133350</xdr:rowOff>
    </xdr:to>
    <xdr:pic>
      <xdr:nvPicPr>
        <xdr:cNvPr id="779" name="Picture@5C\QEm aberto@" descr="@5C\QEm aberto@">
          <a:extLst>
            <a:ext uri="{FF2B5EF4-FFF2-40B4-BE49-F238E27FC236}">
              <a16:creationId xmlns:a16="http://schemas.microsoft.com/office/drawing/2014/main" id="{BC9D49EF-059C-402B-854D-34351649F3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1330</xdr:row>
      <xdr:rowOff>0</xdr:rowOff>
    </xdr:from>
    <xdr:to>
      <xdr:col>0</xdr:col>
      <xdr:colOff>171450</xdr:colOff>
      <xdr:row>1330</xdr:row>
      <xdr:rowOff>133350</xdr:rowOff>
    </xdr:to>
    <xdr:pic>
      <xdr:nvPicPr>
        <xdr:cNvPr id="780" name="Picture@5C\QEm aberto@" descr="@5C\QEm aberto@">
          <a:extLst>
            <a:ext uri="{FF2B5EF4-FFF2-40B4-BE49-F238E27FC236}">
              <a16:creationId xmlns:a16="http://schemas.microsoft.com/office/drawing/2014/main" id="{D3FF444D-3939-462C-B48D-F0EC877635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1336</xdr:row>
      <xdr:rowOff>0</xdr:rowOff>
    </xdr:from>
    <xdr:to>
      <xdr:col>0</xdr:col>
      <xdr:colOff>171450</xdr:colOff>
      <xdr:row>1336</xdr:row>
      <xdr:rowOff>133350</xdr:rowOff>
    </xdr:to>
    <xdr:pic>
      <xdr:nvPicPr>
        <xdr:cNvPr id="781" name="Picture@5C\QEm aberto@" descr="@5C\QEm aberto@">
          <a:extLst>
            <a:ext uri="{FF2B5EF4-FFF2-40B4-BE49-F238E27FC236}">
              <a16:creationId xmlns:a16="http://schemas.microsoft.com/office/drawing/2014/main" id="{73FE7E80-7EF6-4060-8CF5-DD5462CFA4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151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1347</xdr:row>
      <xdr:rowOff>0</xdr:rowOff>
    </xdr:from>
    <xdr:to>
      <xdr:col>0</xdr:col>
      <xdr:colOff>171450</xdr:colOff>
      <xdr:row>1347</xdr:row>
      <xdr:rowOff>133350</xdr:rowOff>
    </xdr:to>
    <xdr:pic>
      <xdr:nvPicPr>
        <xdr:cNvPr id="782" name="Picture@5C\QEm aberto@" descr="@5C\QEm aberto@">
          <a:extLst>
            <a:ext uri="{FF2B5EF4-FFF2-40B4-BE49-F238E27FC236}">
              <a16:creationId xmlns:a16="http://schemas.microsoft.com/office/drawing/2014/main" id="{5F370AD4-8E4A-4DCC-95AF-64C3D72F48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7151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1325</xdr:row>
      <xdr:rowOff>0</xdr:rowOff>
    </xdr:from>
    <xdr:to>
      <xdr:col>0</xdr:col>
      <xdr:colOff>171450</xdr:colOff>
      <xdr:row>1325</xdr:row>
      <xdr:rowOff>133350</xdr:rowOff>
    </xdr:to>
    <xdr:pic>
      <xdr:nvPicPr>
        <xdr:cNvPr id="783" name="Picture@5C\QEm aberto@" descr="@5C\QEm aberto@">
          <a:extLst>
            <a:ext uri="{FF2B5EF4-FFF2-40B4-BE49-F238E27FC236}">
              <a16:creationId xmlns:a16="http://schemas.microsoft.com/office/drawing/2014/main" id="{24C4DD75-B949-4222-9B3D-B826559466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1331</xdr:row>
      <xdr:rowOff>0</xdr:rowOff>
    </xdr:from>
    <xdr:to>
      <xdr:col>0</xdr:col>
      <xdr:colOff>171450</xdr:colOff>
      <xdr:row>1331</xdr:row>
      <xdr:rowOff>133350</xdr:rowOff>
    </xdr:to>
    <xdr:pic>
      <xdr:nvPicPr>
        <xdr:cNvPr id="784" name="Picture@5C\QEm aberto@" descr="@5C\QEm aberto@">
          <a:extLst>
            <a:ext uri="{FF2B5EF4-FFF2-40B4-BE49-F238E27FC236}">
              <a16:creationId xmlns:a16="http://schemas.microsoft.com/office/drawing/2014/main" id="{CE70DB1D-AB46-443A-B9B9-ED861327A5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1332</xdr:row>
      <xdr:rowOff>0</xdr:rowOff>
    </xdr:from>
    <xdr:to>
      <xdr:col>0</xdr:col>
      <xdr:colOff>171450</xdr:colOff>
      <xdr:row>1332</xdr:row>
      <xdr:rowOff>133350</xdr:rowOff>
    </xdr:to>
    <xdr:pic>
      <xdr:nvPicPr>
        <xdr:cNvPr id="785" name="Picture@5C\QEm aberto@" descr="@5C\QEm aberto@">
          <a:extLst>
            <a:ext uri="{FF2B5EF4-FFF2-40B4-BE49-F238E27FC236}">
              <a16:creationId xmlns:a16="http://schemas.microsoft.com/office/drawing/2014/main" id="{3D4EA935-D01D-4834-927B-AB315B3860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1310</xdr:row>
      <xdr:rowOff>0</xdr:rowOff>
    </xdr:from>
    <xdr:to>
      <xdr:col>0</xdr:col>
      <xdr:colOff>171450</xdr:colOff>
      <xdr:row>1310</xdr:row>
      <xdr:rowOff>133350</xdr:rowOff>
    </xdr:to>
    <xdr:pic>
      <xdr:nvPicPr>
        <xdr:cNvPr id="786" name="Picture@5C\QEm aberto@" descr="@5C\QEm aberto@">
          <a:extLst>
            <a:ext uri="{FF2B5EF4-FFF2-40B4-BE49-F238E27FC236}">
              <a16:creationId xmlns:a16="http://schemas.microsoft.com/office/drawing/2014/main" id="{4FE4CC28-0D9A-45B9-B93A-CA91F1E1D8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1302</xdr:row>
      <xdr:rowOff>0</xdr:rowOff>
    </xdr:from>
    <xdr:to>
      <xdr:col>0</xdr:col>
      <xdr:colOff>171450</xdr:colOff>
      <xdr:row>1302</xdr:row>
      <xdr:rowOff>133350</xdr:rowOff>
    </xdr:to>
    <xdr:pic>
      <xdr:nvPicPr>
        <xdr:cNvPr id="787" name="Picture@5C\QEm aberto@" descr="@5C\QEm aberto@">
          <a:extLst>
            <a:ext uri="{FF2B5EF4-FFF2-40B4-BE49-F238E27FC236}">
              <a16:creationId xmlns:a16="http://schemas.microsoft.com/office/drawing/2014/main" id="{E0600AE2-DE75-4081-BC13-A26EEA052E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34150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133350</xdr:rowOff>
    </xdr:to>
    <xdr:pic>
      <xdr:nvPicPr>
        <xdr:cNvPr id="2" name="Picture@5C\QEm aberto@" descr="@5C\QEm aberto@">
          <a:extLst>
            <a:ext uri="{FF2B5EF4-FFF2-40B4-BE49-F238E27FC236}">
              <a16:creationId xmlns:a16="http://schemas.microsoft.com/office/drawing/2014/main" id="{347D7A3F-7FAC-419D-BA13-AB7D7BBE55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133350</xdr:rowOff>
    </xdr:to>
    <xdr:pic>
      <xdr:nvPicPr>
        <xdr:cNvPr id="3" name="Picture@5C\QEm aberto@" descr="@5C\QEm aberto@">
          <a:extLst>
            <a:ext uri="{FF2B5EF4-FFF2-40B4-BE49-F238E27FC236}">
              <a16:creationId xmlns:a16="http://schemas.microsoft.com/office/drawing/2014/main" id="{4E9330C5-DFC3-4874-8C82-29D77D3EB7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133350</xdr:rowOff>
    </xdr:to>
    <xdr:pic>
      <xdr:nvPicPr>
        <xdr:cNvPr id="4" name="Picture@5C\QEm aberto@" descr="@5C\QEm aberto@">
          <a:extLst>
            <a:ext uri="{FF2B5EF4-FFF2-40B4-BE49-F238E27FC236}">
              <a16:creationId xmlns:a16="http://schemas.microsoft.com/office/drawing/2014/main" id="{4B0380D6-091C-4029-B06E-94ED92F4F5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29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133350</xdr:rowOff>
    </xdr:to>
    <xdr:pic>
      <xdr:nvPicPr>
        <xdr:cNvPr id="5" name="Picture@5C\QEm aberto@" descr="@5C\QEm aberto@">
          <a:extLst>
            <a:ext uri="{FF2B5EF4-FFF2-40B4-BE49-F238E27FC236}">
              <a16:creationId xmlns:a16="http://schemas.microsoft.com/office/drawing/2014/main" id="{833D1803-903F-488D-B0FB-F6BBBD1DCF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39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133350</xdr:rowOff>
    </xdr:to>
    <xdr:pic>
      <xdr:nvPicPr>
        <xdr:cNvPr id="6" name="Picture@5C\QEm aberto@" descr="@5C\QEm aberto@">
          <a:extLst>
            <a:ext uri="{FF2B5EF4-FFF2-40B4-BE49-F238E27FC236}">
              <a16:creationId xmlns:a16="http://schemas.microsoft.com/office/drawing/2014/main" id="{5101FC60-A78B-434B-889A-9B8D919C64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48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133350</xdr:rowOff>
    </xdr:to>
    <xdr:pic>
      <xdr:nvPicPr>
        <xdr:cNvPr id="7" name="Picture@5C\QEm aberto@" descr="@5C\QEm aberto@">
          <a:extLst>
            <a:ext uri="{FF2B5EF4-FFF2-40B4-BE49-F238E27FC236}">
              <a16:creationId xmlns:a16="http://schemas.microsoft.com/office/drawing/2014/main" id="{0B831931-EAE7-48E4-9199-6B6EB613CC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58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133350</xdr:rowOff>
    </xdr:to>
    <xdr:pic>
      <xdr:nvPicPr>
        <xdr:cNvPr id="8" name="Picture@5C\QEm aberto@" descr="@5C\QEm aberto@">
          <a:extLst>
            <a:ext uri="{FF2B5EF4-FFF2-40B4-BE49-F238E27FC236}">
              <a16:creationId xmlns:a16="http://schemas.microsoft.com/office/drawing/2014/main" id="{2E1BE7BB-9DAF-4A95-9229-085C21B304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907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133350</xdr:rowOff>
    </xdr:to>
    <xdr:pic>
      <xdr:nvPicPr>
        <xdr:cNvPr id="9" name="Picture@5C\QEm aberto@" descr="@5C\QEm aberto@">
          <a:extLst>
            <a:ext uri="{FF2B5EF4-FFF2-40B4-BE49-F238E27FC236}">
              <a16:creationId xmlns:a16="http://schemas.microsoft.com/office/drawing/2014/main" id="{C11C8227-CB6A-4A98-94AB-8BC0AF323E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717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133350</xdr:rowOff>
    </xdr:to>
    <xdr:pic>
      <xdr:nvPicPr>
        <xdr:cNvPr id="10" name="Picture@5C\QEm aberto@" descr="@5C\QEm aberto@">
          <a:extLst>
            <a:ext uri="{FF2B5EF4-FFF2-40B4-BE49-F238E27FC236}">
              <a16:creationId xmlns:a16="http://schemas.microsoft.com/office/drawing/2014/main" id="{39205E30-A9C6-4CBD-865D-DD8A102058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526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133350</xdr:rowOff>
    </xdr:to>
    <xdr:pic>
      <xdr:nvPicPr>
        <xdr:cNvPr id="11" name="Picture@5C\QEm aberto@" descr="@5C\QEm aberto@">
          <a:extLst>
            <a:ext uri="{FF2B5EF4-FFF2-40B4-BE49-F238E27FC236}">
              <a16:creationId xmlns:a16="http://schemas.microsoft.com/office/drawing/2014/main" id="{469783C1-5A02-4261-8AED-E22B885AFA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336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133350</xdr:rowOff>
    </xdr:to>
    <xdr:pic>
      <xdr:nvPicPr>
        <xdr:cNvPr id="12" name="Picture@5C\QEm aberto@" descr="@5C\QEm aberto@">
          <a:extLst>
            <a:ext uri="{FF2B5EF4-FFF2-40B4-BE49-F238E27FC236}">
              <a16:creationId xmlns:a16="http://schemas.microsoft.com/office/drawing/2014/main" id="{907727CC-4F9A-4E38-8035-37B0DAEC83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146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133350</xdr:rowOff>
    </xdr:to>
    <xdr:pic>
      <xdr:nvPicPr>
        <xdr:cNvPr id="13" name="Picture@5C\QEm aberto@" descr="@5C\QEm aberto@">
          <a:extLst>
            <a:ext uri="{FF2B5EF4-FFF2-40B4-BE49-F238E27FC236}">
              <a16:creationId xmlns:a16="http://schemas.microsoft.com/office/drawing/2014/main" id="{497ED9A5-9B19-4B79-8D9D-B72254AADF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765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133350</xdr:rowOff>
    </xdr:to>
    <xdr:pic>
      <xdr:nvPicPr>
        <xdr:cNvPr id="14" name="Picture@5C\QEm aberto@" descr="@5C\QEm aberto@">
          <a:extLst>
            <a:ext uri="{FF2B5EF4-FFF2-40B4-BE49-F238E27FC236}">
              <a16:creationId xmlns:a16="http://schemas.microsoft.com/office/drawing/2014/main" id="{263A5D1C-A9BB-4B3A-8920-E62855F2BC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575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133350</xdr:rowOff>
    </xdr:to>
    <xdr:pic>
      <xdr:nvPicPr>
        <xdr:cNvPr id="15" name="Picture@5C\QEm aberto@" descr="@5C\QEm aberto@">
          <a:extLst>
            <a:ext uri="{FF2B5EF4-FFF2-40B4-BE49-F238E27FC236}">
              <a16:creationId xmlns:a16="http://schemas.microsoft.com/office/drawing/2014/main" id="{D77BA598-47EC-4E7B-868F-1CCBB055FA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133350</xdr:rowOff>
    </xdr:to>
    <xdr:pic>
      <xdr:nvPicPr>
        <xdr:cNvPr id="16" name="Picture@5C\QEm aberto@" descr="@5C\QEm aberto@">
          <a:extLst>
            <a:ext uri="{FF2B5EF4-FFF2-40B4-BE49-F238E27FC236}">
              <a16:creationId xmlns:a16="http://schemas.microsoft.com/office/drawing/2014/main" id="{884DCA90-EADA-4C39-B579-DAB8F7B01E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004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133350</xdr:rowOff>
    </xdr:to>
    <xdr:pic>
      <xdr:nvPicPr>
        <xdr:cNvPr id="17" name="Picture@5C\QEm aberto@" descr="@5C\QEm aberto@">
          <a:extLst>
            <a:ext uri="{FF2B5EF4-FFF2-40B4-BE49-F238E27FC236}">
              <a16:creationId xmlns:a16="http://schemas.microsoft.com/office/drawing/2014/main" id="{83D91E5F-7B7B-4BFA-B6EB-4C6BCD3F0B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814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133350</xdr:rowOff>
    </xdr:to>
    <xdr:pic>
      <xdr:nvPicPr>
        <xdr:cNvPr id="18" name="Picture@5C\QEm aberto@" descr="@5C\QEm aberto@">
          <a:extLst>
            <a:ext uri="{FF2B5EF4-FFF2-40B4-BE49-F238E27FC236}">
              <a16:creationId xmlns:a16="http://schemas.microsoft.com/office/drawing/2014/main" id="{8D2B00D3-A184-4DAC-B540-6080C7EEB3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624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133350</xdr:rowOff>
    </xdr:to>
    <xdr:pic>
      <xdr:nvPicPr>
        <xdr:cNvPr id="19" name="Picture@5C\QEm aberto@" descr="@5C\QEm aberto@">
          <a:extLst>
            <a:ext uri="{FF2B5EF4-FFF2-40B4-BE49-F238E27FC236}">
              <a16:creationId xmlns:a16="http://schemas.microsoft.com/office/drawing/2014/main" id="{61402A27-DB30-4FCE-B6A8-2CDE51A114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43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133350</xdr:rowOff>
    </xdr:to>
    <xdr:pic>
      <xdr:nvPicPr>
        <xdr:cNvPr id="20" name="Picture@5C\QEm aberto@" descr="@5C\QEm aberto@">
          <a:extLst>
            <a:ext uri="{FF2B5EF4-FFF2-40B4-BE49-F238E27FC236}">
              <a16:creationId xmlns:a16="http://schemas.microsoft.com/office/drawing/2014/main" id="{0C5A9A91-4211-4598-BCED-9CE875A5EE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243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133350</xdr:rowOff>
    </xdr:to>
    <xdr:pic>
      <xdr:nvPicPr>
        <xdr:cNvPr id="21" name="Picture@5C\QEm aberto@" descr="@5C\QEm aberto@">
          <a:extLst>
            <a:ext uri="{FF2B5EF4-FFF2-40B4-BE49-F238E27FC236}">
              <a16:creationId xmlns:a16="http://schemas.microsoft.com/office/drawing/2014/main" id="{D2C2D811-E641-48B5-9E9B-CD48DCAB7C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053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133350</xdr:rowOff>
    </xdr:to>
    <xdr:pic>
      <xdr:nvPicPr>
        <xdr:cNvPr id="22" name="Picture@5C\QEm aberto@" descr="@5C\QEm aberto@">
          <a:extLst>
            <a:ext uri="{FF2B5EF4-FFF2-40B4-BE49-F238E27FC236}">
              <a16:creationId xmlns:a16="http://schemas.microsoft.com/office/drawing/2014/main" id="{1B994729-20C0-4EBB-8211-A668BC49D2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1531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133350</xdr:rowOff>
    </xdr:to>
    <xdr:pic>
      <xdr:nvPicPr>
        <xdr:cNvPr id="23" name="Picture@5C\QEm aberto@" descr="@5C\QEm aberto@">
          <a:extLst>
            <a:ext uri="{FF2B5EF4-FFF2-40B4-BE49-F238E27FC236}">
              <a16:creationId xmlns:a16="http://schemas.microsoft.com/office/drawing/2014/main" id="{8D26B9D2-41B5-48E1-9DA4-808FE85180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863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133350</xdr:rowOff>
    </xdr:to>
    <xdr:pic>
      <xdr:nvPicPr>
        <xdr:cNvPr id="24" name="Picture@5C\QEm aberto@" descr="@5C\QEm aberto@">
          <a:extLst>
            <a:ext uri="{FF2B5EF4-FFF2-40B4-BE49-F238E27FC236}">
              <a16:creationId xmlns:a16="http://schemas.microsoft.com/office/drawing/2014/main" id="{A5BB0EA9-3AB8-404A-8FD8-D7BE1D033A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0673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133350</xdr:rowOff>
    </xdr:to>
    <xdr:pic>
      <xdr:nvPicPr>
        <xdr:cNvPr id="25" name="Picture@5C\QEm aberto@" descr="@5C\QEm aberto@">
          <a:extLst>
            <a:ext uri="{FF2B5EF4-FFF2-40B4-BE49-F238E27FC236}">
              <a16:creationId xmlns:a16="http://schemas.microsoft.com/office/drawing/2014/main" id="{FA4FFA81-432C-4C62-B4FF-09657B4457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6102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133350</xdr:rowOff>
    </xdr:to>
    <xdr:pic>
      <xdr:nvPicPr>
        <xdr:cNvPr id="26" name="Picture@5C\QEm aberto@" descr="@5C\QEm aberto@">
          <a:extLst>
            <a:ext uri="{FF2B5EF4-FFF2-40B4-BE49-F238E27FC236}">
              <a16:creationId xmlns:a16="http://schemas.microsoft.com/office/drawing/2014/main" id="{31725CE4-4224-4FFC-A6B4-74623D745F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791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133350</xdr:rowOff>
    </xdr:to>
    <xdr:pic>
      <xdr:nvPicPr>
        <xdr:cNvPr id="27" name="Picture@5C\QEm aberto@" descr="@5C\QEm aberto@">
          <a:extLst>
            <a:ext uri="{FF2B5EF4-FFF2-40B4-BE49-F238E27FC236}">
              <a16:creationId xmlns:a16="http://schemas.microsoft.com/office/drawing/2014/main" id="{1757E300-D5A2-46D5-85E8-8733D16AA7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9721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133350</xdr:rowOff>
    </xdr:to>
    <xdr:pic>
      <xdr:nvPicPr>
        <xdr:cNvPr id="28" name="Picture@5C\QEm aberto@" descr="@5C\QEm aberto@">
          <a:extLst>
            <a:ext uri="{FF2B5EF4-FFF2-40B4-BE49-F238E27FC236}">
              <a16:creationId xmlns:a16="http://schemas.microsoft.com/office/drawing/2014/main" id="{ECC40EDA-007C-4CCA-8D65-5E7969E183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239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133350</xdr:rowOff>
    </xdr:to>
    <xdr:pic>
      <xdr:nvPicPr>
        <xdr:cNvPr id="29" name="Picture@5C\QEm aberto@" descr="@5C\QEm aberto@">
          <a:extLst>
            <a:ext uri="{FF2B5EF4-FFF2-40B4-BE49-F238E27FC236}">
              <a16:creationId xmlns:a16="http://schemas.microsoft.com/office/drawing/2014/main" id="{43BC8705-4147-4996-936D-70F9C9D2FE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819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133350</xdr:rowOff>
    </xdr:to>
    <xdr:pic>
      <xdr:nvPicPr>
        <xdr:cNvPr id="30" name="Picture@5C\QEm aberto@" descr="@5C\QEm aberto@">
          <a:extLst>
            <a:ext uri="{FF2B5EF4-FFF2-40B4-BE49-F238E27FC236}">
              <a16:creationId xmlns:a16="http://schemas.microsoft.com/office/drawing/2014/main" id="{16453D02-BFC3-443C-A7ED-2F0A89B425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629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133350</xdr:rowOff>
    </xdr:to>
    <xdr:pic>
      <xdr:nvPicPr>
        <xdr:cNvPr id="31" name="Picture@5C\QEm aberto@" descr="@5C\QEm aberto@">
          <a:extLst>
            <a:ext uri="{FF2B5EF4-FFF2-40B4-BE49-F238E27FC236}">
              <a16:creationId xmlns:a16="http://schemas.microsoft.com/office/drawing/2014/main" id="{F42DCA6A-4DCB-4C8F-9BD5-764B4D346B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438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133350</xdr:rowOff>
    </xdr:to>
    <xdr:pic>
      <xdr:nvPicPr>
        <xdr:cNvPr id="32" name="Picture@5C\QEm aberto@" descr="@5C\QEm aberto@">
          <a:extLst>
            <a:ext uri="{FF2B5EF4-FFF2-40B4-BE49-F238E27FC236}">
              <a16:creationId xmlns:a16="http://schemas.microsoft.com/office/drawing/2014/main" id="{B81EE9C9-4DA8-4943-B2FA-B28C8BDDF5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248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133350</xdr:rowOff>
    </xdr:to>
    <xdr:pic>
      <xdr:nvPicPr>
        <xdr:cNvPr id="33" name="Picture@5C\QEm aberto@" descr="@5C\QEm aberto@">
          <a:extLst>
            <a:ext uri="{FF2B5EF4-FFF2-40B4-BE49-F238E27FC236}">
              <a16:creationId xmlns:a16="http://schemas.microsoft.com/office/drawing/2014/main" id="{D77B9335-545A-480E-A1FA-03383FE0BA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058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133350</xdr:rowOff>
    </xdr:to>
    <xdr:pic>
      <xdr:nvPicPr>
        <xdr:cNvPr id="34" name="Picture@5C\QEm aberto@" descr="@5C\QEm aberto@">
          <a:extLst>
            <a:ext uri="{FF2B5EF4-FFF2-40B4-BE49-F238E27FC236}">
              <a16:creationId xmlns:a16="http://schemas.microsoft.com/office/drawing/2014/main" id="{6A0DABD7-44FB-4FCF-9731-EA0E3F15CE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8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133350</xdr:rowOff>
    </xdr:to>
    <xdr:pic>
      <xdr:nvPicPr>
        <xdr:cNvPr id="35" name="Picture@5C\QEm aberto@" descr="@5C\QEm aberto@">
          <a:extLst>
            <a:ext uri="{FF2B5EF4-FFF2-40B4-BE49-F238E27FC236}">
              <a16:creationId xmlns:a16="http://schemas.microsoft.com/office/drawing/2014/main" id="{2B04D7A7-C3F7-4694-A696-A2BD238A6C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8677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133350</xdr:rowOff>
    </xdr:to>
    <xdr:pic>
      <xdr:nvPicPr>
        <xdr:cNvPr id="36" name="Picture@5C\QEm aberto@" descr="@5C\QEm aberto@">
          <a:extLst>
            <a:ext uri="{FF2B5EF4-FFF2-40B4-BE49-F238E27FC236}">
              <a16:creationId xmlns:a16="http://schemas.microsoft.com/office/drawing/2014/main" id="{9A12266B-154C-4014-A8A7-7B56F89DB0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0487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133350</xdr:rowOff>
    </xdr:to>
    <xdr:pic>
      <xdr:nvPicPr>
        <xdr:cNvPr id="37" name="Picture@5C\QEm aberto@" descr="@5C\QEm aberto@">
          <a:extLst>
            <a:ext uri="{FF2B5EF4-FFF2-40B4-BE49-F238E27FC236}">
              <a16:creationId xmlns:a16="http://schemas.microsoft.com/office/drawing/2014/main" id="{E7003361-54E6-4A95-B38F-A787E086D8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2297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133350</xdr:rowOff>
    </xdr:to>
    <xdr:pic>
      <xdr:nvPicPr>
        <xdr:cNvPr id="38" name="Picture@5C\QEm aberto@" descr="@5C\QEm aberto@">
          <a:extLst>
            <a:ext uri="{FF2B5EF4-FFF2-40B4-BE49-F238E27FC236}">
              <a16:creationId xmlns:a16="http://schemas.microsoft.com/office/drawing/2014/main" id="{1BC37095-C1B6-49D6-950F-F4C7D89312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4107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133350</xdr:rowOff>
    </xdr:to>
    <xdr:pic>
      <xdr:nvPicPr>
        <xdr:cNvPr id="39" name="Picture@5C\QEm aberto@" descr="@5C\QEm aberto@">
          <a:extLst>
            <a:ext uri="{FF2B5EF4-FFF2-40B4-BE49-F238E27FC236}">
              <a16:creationId xmlns:a16="http://schemas.microsoft.com/office/drawing/2014/main" id="{FE851965-F38E-4B7A-8544-F35742A17F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5916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133350</xdr:rowOff>
    </xdr:to>
    <xdr:pic>
      <xdr:nvPicPr>
        <xdr:cNvPr id="40" name="Picture@5C\QEm aberto@" descr="@5C\QEm aberto@">
          <a:extLst>
            <a:ext uri="{FF2B5EF4-FFF2-40B4-BE49-F238E27FC236}">
              <a16:creationId xmlns:a16="http://schemas.microsoft.com/office/drawing/2014/main" id="{BBC7E0AB-6A36-4A2A-BD5E-D12B7B10F0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7726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133350</xdr:rowOff>
    </xdr:to>
    <xdr:pic>
      <xdr:nvPicPr>
        <xdr:cNvPr id="41" name="Picture@5C\QEm aberto@" descr="@5C\QEm aberto@">
          <a:extLst>
            <a:ext uri="{FF2B5EF4-FFF2-40B4-BE49-F238E27FC236}">
              <a16:creationId xmlns:a16="http://schemas.microsoft.com/office/drawing/2014/main" id="{3212867C-2D99-4452-9E28-97B3E57F99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99536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133350</xdr:rowOff>
    </xdr:to>
    <xdr:pic>
      <xdr:nvPicPr>
        <xdr:cNvPr id="42" name="Picture@5C\QEm aberto@" descr="@5C\QEm aberto@">
          <a:extLst>
            <a:ext uri="{FF2B5EF4-FFF2-40B4-BE49-F238E27FC236}">
              <a16:creationId xmlns:a16="http://schemas.microsoft.com/office/drawing/2014/main" id="{FD4EA37C-8A30-4CD0-B097-80FE59DADC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134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133350</xdr:rowOff>
    </xdr:to>
    <xdr:pic>
      <xdr:nvPicPr>
        <xdr:cNvPr id="43" name="Picture@5C\QEm aberto@" descr="@5C\QEm aberto@">
          <a:extLst>
            <a:ext uri="{FF2B5EF4-FFF2-40B4-BE49-F238E27FC236}">
              <a16:creationId xmlns:a16="http://schemas.microsoft.com/office/drawing/2014/main" id="{9BB026B3-016D-4378-B12D-C021DF9FAA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3155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133350</xdr:rowOff>
    </xdr:to>
    <xdr:pic>
      <xdr:nvPicPr>
        <xdr:cNvPr id="44" name="Picture@5C\QEm aberto@" descr="@5C\QEm aberto@">
          <a:extLst>
            <a:ext uri="{FF2B5EF4-FFF2-40B4-BE49-F238E27FC236}">
              <a16:creationId xmlns:a16="http://schemas.microsoft.com/office/drawing/2014/main" id="{E598A45B-BA06-4CC5-9569-A056A5D649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6775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133350</xdr:rowOff>
    </xdr:to>
    <xdr:pic>
      <xdr:nvPicPr>
        <xdr:cNvPr id="45" name="Picture@5C\QEm aberto@" descr="@5C\QEm aberto@">
          <a:extLst>
            <a:ext uri="{FF2B5EF4-FFF2-40B4-BE49-F238E27FC236}">
              <a16:creationId xmlns:a16="http://schemas.microsoft.com/office/drawing/2014/main" id="{E9377FF7-70CF-45A3-A9F3-06EB07F435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4014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133350</xdr:rowOff>
    </xdr:to>
    <xdr:pic>
      <xdr:nvPicPr>
        <xdr:cNvPr id="46" name="Picture@5C\QEm aberto@" descr="@5C\QEm aberto@">
          <a:extLst>
            <a:ext uri="{FF2B5EF4-FFF2-40B4-BE49-F238E27FC236}">
              <a16:creationId xmlns:a16="http://schemas.microsoft.com/office/drawing/2014/main" id="{6B90DA1E-FB94-4010-BBA3-F1E0CEF720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8585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133350</xdr:rowOff>
    </xdr:to>
    <xdr:pic>
      <xdr:nvPicPr>
        <xdr:cNvPr id="47" name="Picture@5C\QEm aberto@" descr="@5C\QEm aberto@">
          <a:extLst>
            <a:ext uri="{FF2B5EF4-FFF2-40B4-BE49-F238E27FC236}">
              <a16:creationId xmlns:a16="http://schemas.microsoft.com/office/drawing/2014/main" id="{F96ABEDC-520A-4627-90A1-3FAC58F85E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0394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133350</xdr:rowOff>
    </xdr:to>
    <xdr:pic>
      <xdr:nvPicPr>
        <xdr:cNvPr id="48" name="Picture@5C\QEm aberto@" descr="@5C\QEm aberto@">
          <a:extLst>
            <a:ext uri="{FF2B5EF4-FFF2-40B4-BE49-F238E27FC236}">
              <a16:creationId xmlns:a16="http://schemas.microsoft.com/office/drawing/2014/main" id="{EAE56973-F9C0-4A05-B7EE-B3F1AF01F7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2204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133350</xdr:rowOff>
    </xdr:to>
    <xdr:pic>
      <xdr:nvPicPr>
        <xdr:cNvPr id="49" name="Picture@5C\QEm aberto@" descr="@5C\QEm aberto@">
          <a:extLst>
            <a:ext uri="{FF2B5EF4-FFF2-40B4-BE49-F238E27FC236}">
              <a16:creationId xmlns:a16="http://schemas.microsoft.com/office/drawing/2014/main" id="{29C4B6CF-6ADC-47C2-9471-B084C16EA2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582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133350</xdr:rowOff>
    </xdr:to>
    <xdr:pic>
      <xdr:nvPicPr>
        <xdr:cNvPr id="50" name="Picture@5C\QEm aberto@" descr="@5C\QEm aberto@">
          <a:extLst>
            <a:ext uri="{FF2B5EF4-FFF2-40B4-BE49-F238E27FC236}">
              <a16:creationId xmlns:a16="http://schemas.microsoft.com/office/drawing/2014/main" id="{C49DA08C-921F-468E-A238-B6B6401BB3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7633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133350</xdr:rowOff>
    </xdr:to>
    <xdr:pic>
      <xdr:nvPicPr>
        <xdr:cNvPr id="51" name="Picture@5C\QEm aberto@" descr="@5C\QEm aberto@">
          <a:extLst>
            <a:ext uri="{FF2B5EF4-FFF2-40B4-BE49-F238E27FC236}">
              <a16:creationId xmlns:a16="http://schemas.microsoft.com/office/drawing/2014/main" id="{AFF47BF3-7E1A-4A2A-A023-7E99140A48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19443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133350</xdr:rowOff>
    </xdr:to>
    <xdr:pic>
      <xdr:nvPicPr>
        <xdr:cNvPr id="52" name="Picture@5C\QEm aberto@" descr="@5C\QEm aberto@">
          <a:extLst>
            <a:ext uri="{FF2B5EF4-FFF2-40B4-BE49-F238E27FC236}">
              <a16:creationId xmlns:a16="http://schemas.microsoft.com/office/drawing/2014/main" id="{C37804A5-F3DF-49F7-98E0-10FA054088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1253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133350</xdr:rowOff>
    </xdr:to>
    <xdr:pic>
      <xdr:nvPicPr>
        <xdr:cNvPr id="53" name="Picture@5C\QEm aberto@" descr="@5C\QEm aberto@">
          <a:extLst>
            <a:ext uri="{FF2B5EF4-FFF2-40B4-BE49-F238E27FC236}">
              <a16:creationId xmlns:a16="http://schemas.microsoft.com/office/drawing/2014/main" id="{64B44C4B-0D42-466E-80E4-87B3D2B1D0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3063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133350</xdr:rowOff>
    </xdr:to>
    <xdr:pic>
      <xdr:nvPicPr>
        <xdr:cNvPr id="54" name="Picture@5C\QEm aberto@" descr="@5C\QEm aberto@">
          <a:extLst>
            <a:ext uri="{FF2B5EF4-FFF2-40B4-BE49-F238E27FC236}">
              <a16:creationId xmlns:a16="http://schemas.microsoft.com/office/drawing/2014/main" id="{4DA16F8A-ECDC-41C2-828C-1EF95ECADE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4872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133350</xdr:rowOff>
    </xdr:to>
    <xdr:pic>
      <xdr:nvPicPr>
        <xdr:cNvPr id="55" name="Picture@5C\QEm aberto@" descr="@5C\QEm aberto@">
          <a:extLst>
            <a:ext uri="{FF2B5EF4-FFF2-40B4-BE49-F238E27FC236}">
              <a16:creationId xmlns:a16="http://schemas.microsoft.com/office/drawing/2014/main" id="{6A7C0E4F-A1AA-40E0-9F2B-4214620A8B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682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133350</xdr:rowOff>
    </xdr:to>
    <xdr:pic>
      <xdr:nvPicPr>
        <xdr:cNvPr id="56" name="Picture@5C\QEm aberto@" descr="@5C\QEm aberto@">
          <a:extLst>
            <a:ext uri="{FF2B5EF4-FFF2-40B4-BE49-F238E27FC236}">
              <a16:creationId xmlns:a16="http://schemas.microsoft.com/office/drawing/2014/main" id="{24CDAE5C-119F-4801-9527-A471424D6B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8492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133350</xdr:rowOff>
    </xdr:to>
    <xdr:pic>
      <xdr:nvPicPr>
        <xdr:cNvPr id="57" name="Picture@5C\QEm aberto@" descr="@5C\QEm aberto@">
          <a:extLst>
            <a:ext uri="{FF2B5EF4-FFF2-40B4-BE49-F238E27FC236}">
              <a16:creationId xmlns:a16="http://schemas.microsoft.com/office/drawing/2014/main" id="{21BDCA0A-1272-472A-80A8-5D0E33D799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2111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133350</xdr:rowOff>
    </xdr:to>
    <xdr:pic>
      <xdr:nvPicPr>
        <xdr:cNvPr id="58" name="Picture@5C\QEm aberto@" descr="@5C\QEm aberto@">
          <a:extLst>
            <a:ext uri="{FF2B5EF4-FFF2-40B4-BE49-F238E27FC236}">
              <a16:creationId xmlns:a16="http://schemas.microsoft.com/office/drawing/2014/main" id="{1755AC16-927F-45E3-B40C-C62A98B25E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3921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133350</xdr:rowOff>
    </xdr:to>
    <xdr:pic>
      <xdr:nvPicPr>
        <xdr:cNvPr id="59" name="Picture@5C\QEm aberto@" descr="@5C\QEm aberto@">
          <a:extLst>
            <a:ext uri="{FF2B5EF4-FFF2-40B4-BE49-F238E27FC236}">
              <a16:creationId xmlns:a16="http://schemas.microsoft.com/office/drawing/2014/main" id="{09346086-8AFB-4F97-AA68-A0126F4CBA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7541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133350</xdr:rowOff>
    </xdr:to>
    <xdr:pic>
      <xdr:nvPicPr>
        <xdr:cNvPr id="60" name="Picture@5C\QEm aberto@" descr="@5C\QEm aberto@">
          <a:extLst>
            <a:ext uri="{FF2B5EF4-FFF2-40B4-BE49-F238E27FC236}">
              <a16:creationId xmlns:a16="http://schemas.microsoft.com/office/drawing/2014/main" id="{5C784067-17E5-46EC-9350-AA24DF9EB4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9350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133350</xdr:rowOff>
    </xdr:to>
    <xdr:pic>
      <xdr:nvPicPr>
        <xdr:cNvPr id="61" name="Picture@5C\QEm aberto@" descr="@5C\QEm aberto@">
          <a:extLst>
            <a:ext uri="{FF2B5EF4-FFF2-40B4-BE49-F238E27FC236}">
              <a16:creationId xmlns:a16="http://schemas.microsoft.com/office/drawing/2014/main" id="{D4B4A729-2CC6-4AE3-836E-EAEE09E262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478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133350</xdr:rowOff>
    </xdr:to>
    <xdr:pic>
      <xdr:nvPicPr>
        <xdr:cNvPr id="62" name="Picture@5C\QEm aberto@" descr="@5C\QEm aberto@">
          <a:extLst>
            <a:ext uri="{FF2B5EF4-FFF2-40B4-BE49-F238E27FC236}">
              <a16:creationId xmlns:a16="http://schemas.microsoft.com/office/drawing/2014/main" id="{EB9F85B6-968D-4B6F-BC95-858C6F5685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589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133350</xdr:rowOff>
    </xdr:to>
    <xdr:pic>
      <xdr:nvPicPr>
        <xdr:cNvPr id="63" name="Picture@5C\QEm aberto@" descr="@5C\QEm aberto@">
          <a:extLst>
            <a:ext uri="{FF2B5EF4-FFF2-40B4-BE49-F238E27FC236}">
              <a16:creationId xmlns:a16="http://schemas.microsoft.com/office/drawing/2014/main" id="{15FB084C-1A85-49B7-8C0D-EF31A08EE3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8399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133350</xdr:rowOff>
    </xdr:to>
    <xdr:pic>
      <xdr:nvPicPr>
        <xdr:cNvPr id="64" name="Picture@5C\QEm aberto@" descr="@5C\QEm aberto@">
          <a:extLst>
            <a:ext uri="{FF2B5EF4-FFF2-40B4-BE49-F238E27FC236}">
              <a16:creationId xmlns:a16="http://schemas.microsoft.com/office/drawing/2014/main" id="{608D5D54-4A54-4339-9261-0D3DBF8B88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1067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133350</xdr:rowOff>
    </xdr:to>
    <xdr:pic>
      <xdr:nvPicPr>
        <xdr:cNvPr id="65" name="Picture@5C\QEm aberto@" descr="@5C\QEm aberto@">
          <a:extLst>
            <a:ext uri="{FF2B5EF4-FFF2-40B4-BE49-F238E27FC236}">
              <a16:creationId xmlns:a16="http://schemas.microsoft.com/office/drawing/2014/main" id="{68DC6936-BEA2-4DF0-B8B1-81DE5AB3A1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2877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133350</xdr:rowOff>
    </xdr:to>
    <xdr:pic>
      <xdr:nvPicPr>
        <xdr:cNvPr id="66" name="Picture@5C\QEm aberto@" descr="@5C\QEm aberto@">
          <a:extLst>
            <a:ext uri="{FF2B5EF4-FFF2-40B4-BE49-F238E27FC236}">
              <a16:creationId xmlns:a16="http://schemas.microsoft.com/office/drawing/2014/main" id="{22A5287E-E1E3-4AC9-AD9B-6219B81983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687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133350</xdr:rowOff>
    </xdr:to>
    <xdr:pic>
      <xdr:nvPicPr>
        <xdr:cNvPr id="67" name="Picture@5C\QEm aberto@" descr="@5C\QEm aberto@">
          <a:extLst>
            <a:ext uri="{FF2B5EF4-FFF2-40B4-BE49-F238E27FC236}">
              <a16:creationId xmlns:a16="http://schemas.microsoft.com/office/drawing/2014/main" id="{90C666AA-9383-4122-9AE8-5A017FCBF3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6497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133350</xdr:rowOff>
    </xdr:to>
    <xdr:pic>
      <xdr:nvPicPr>
        <xdr:cNvPr id="68" name="Picture@5C\QEm aberto@" descr="@5C\QEm aberto@">
          <a:extLst>
            <a:ext uri="{FF2B5EF4-FFF2-40B4-BE49-F238E27FC236}">
              <a16:creationId xmlns:a16="http://schemas.microsoft.com/office/drawing/2014/main" id="{445B1DF1-D2E4-4FE3-9F81-7E486C8A53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8306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133350</xdr:rowOff>
    </xdr:to>
    <xdr:pic>
      <xdr:nvPicPr>
        <xdr:cNvPr id="69" name="Picture@5C\QEm aberto@" descr="@5C\QEm aberto@">
          <a:extLst>
            <a:ext uri="{FF2B5EF4-FFF2-40B4-BE49-F238E27FC236}">
              <a16:creationId xmlns:a16="http://schemas.microsoft.com/office/drawing/2014/main" id="{37B17EA7-CB75-48C5-8B79-2B596F0738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0116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133350</xdr:rowOff>
    </xdr:to>
    <xdr:pic>
      <xdr:nvPicPr>
        <xdr:cNvPr id="70" name="Picture@5C\QEm aberto@" descr="@5C\QEm aberto@">
          <a:extLst>
            <a:ext uri="{FF2B5EF4-FFF2-40B4-BE49-F238E27FC236}">
              <a16:creationId xmlns:a16="http://schemas.microsoft.com/office/drawing/2014/main" id="{B1EA6922-CDA4-481B-B031-026EC87198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269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133350</xdr:rowOff>
    </xdr:to>
    <xdr:pic>
      <xdr:nvPicPr>
        <xdr:cNvPr id="71" name="Picture@5C\QEm aberto@" descr="@5C\QEm aberto@">
          <a:extLst>
            <a:ext uri="{FF2B5EF4-FFF2-40B4-BE49-F238E27FC236}">
              <a16:creationId xmlns:a16="http://schemas.microsoft.com/office/drawing/2014/main" id="{9D0D0C8E-C30C-4827-AB08-1085CDC81D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4501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133350</xdr:rowOff>
    </xdr:to>
    <xdr:pic>
      <xdr:nvPicPr>
        <xdr:cNvPr id="72" name="Picture@5C\QEm aberto@" descr="@5C\QEm aberto@">
          <a:extLst>
            <a:ext uri="{FF2B5EF4-FFF2-40B4-BE49-F238E27FC236}">
              <a16:creationId xmlns:a16="http://schemas.microsoft.com/office/drawing/2014/main" id="{D34BE161-1417-4B00-B34E-37FC83CD9C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0209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133350</xdr:rowOff>
    </xdr:to>
    <xdr:pic>
      <xdr:nvPicPr>
        <xdr:cNvPr id="73" name="Picture@5C\QEm aberto@" descr="@5C\QEm aberto@">
          <a:extLst>
            <a:ext uri="{FF2B5EF4-FFF2-40B4-BE49-F238E27FC236}">
              <a16:creationId xmlns:a16="http://schemas.microsoft.com/office/drawing/2014/main" id="{2559D896-CA3D-4A5D-BD6A-5C8BDBCBD3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5638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133350</xdr:rowOff>
    </xdr:to>
    <xdr:pic>
      <xdr:nvPicPr>
        <xdr:cNvPr id="74" name="Picture@5C\QEm aberto@" descr="@5C\QEm aberto@">
          <a:extLst>
            <a:ext uri="{FF2B5EF4-FFF2-40B4-BE49-F238E27FC236}">
              <a16:creationId xmlns:a16="http://schemas.microsoft.com/office/drawing/2014/main" id="{57A8CA71-5F8A-42CB-8020-B4E4E334A6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6589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133350</xdr:rowOff>
    </xdr:to>
    <xdr:pic>
      <xdr:nvPicPr>
        <xdr:cNvPr id="75" name="Picture@5C\QEm aberto@" descr="@5C\QEm aberto@">
          <a:extLst>
            <a:ext uri="{FF2B5EF4-FFF2-40B4-BE49-F238E27FC236}">
              <a16:creationId xmlns:a16="http://schemas.microsoft.com/office/drawing/2014/main" id="{521648A3-5B96-4001-A1BB-DBF26A103B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3828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133350</xdr:rowOff>
    </xdr:to>
    <xdr:pic>
      <xdr:nvPicPr>
        <xdr:cNvPr id="76" name="Picture@5C\QEm aberto@" descr="@5C\QEm aberto@">
          <a:extLst>
            <a:ext uri="{FF2B5EF4-FFF2-40B4-BE49-F238E27FC236}">
              <a16:creationId xmlns:a16="http://schemas.microsoft.com/office/drawing/2014/main" id="{4A09C11B-39CB-4B24-B7DA-3DEEA592FC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925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133350</xdr:rowOff>
    </xdr:to>
    <xdr:pic>
      <xdr:nvPicPr>
        <xdr:cNvPr id="77" name="Picture@5C\QEm aberto@" descr="@5C\QEm aberto@">
          <a:extLst>
            <a:ext uri="{FF2B5EF4-FFF2-40B4-BE49-F238E27FC236}">
              <a16:creationId xmlns:a16="http://schemas.microsoft.com/office/drawing/2014/main" id="{20C7A2D9-5AB5-49A0-AE4C-0BDC2FFC68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8399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133350</xdr:rowOff>
    </xdr:to>
    <xdr:pic>
      <xdr:nvPicPr>
        <xdr:cNvPr id="78" name="Picture@5C\QEm aberto@" descr="@5C\QEm aberto@">
          <a:extLst>
            <a:ext uri="{FF2B5EF4-FFF2-40B4-BE49-F238E27FC236}">
              <a16:creationId xmlns:a16="http://schemas.microsoft.com/office/drawing/2014/main" id="{DCFF24DA-72E2-4828-B23B-6FDD81472B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2019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133350</xdr:rowOff>
    </xdr:to>
    <xdr:pic>
      <xdr:nvPicPr>
        <xdr:cNvPr id="79" name="Picture@5C\QEm aberto@" descr="@5C\QEm aberto@">
          <a:extLst>
            <a:ext uri="{FF2B5EF4-FFF2-40B4-BE49-F238E27FC236}">
              <a16:creationId xmlns:a16="http://schemas.microsoft.com/office/drawing/2014/main" id="{7D45F118-7D81-4701-8023-51EBFDEE77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57448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133350</xdr:rowOff>
    </xdr:to>
    <xdr:pic>
      <xdr:nvPicPr>
        <xdr:cNvPr id="80" name="Picture@5C\QEm aberto@" descr="@5C\QEm aberto@">
          <a:extLst>
            <a:ext uri="{FF2B5EF4-FFF2-40B4-BE49-F238E27FC236}">
              <a16:creationId xmlns:a16="http://schemas.microsoft.com/office/drawing/2014/main" id="{DB35B584-4C9E-4BA5-99D9-BCD016CECF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1067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133350</xdr:rowOff>
    </xdr:to>
    <xdr:pic>
      <xdr:nvPicPr>
        <xdr:cNvPr id="81" name="Picture@5C\QEm aberto@" descr="@5C\QEm aberto@">
          <a:extLst>
            <a:ext uri="{FF2B5EF4-FFF2-40B4-BE49-F238E27FC236}">
              <a16:creationId xmlns:a16="http://schemas.microsoft.com/office/drawing/2014/main" id="{C24D730F-FF2B-43DD-A7A4-ACD6B78263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2877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133350</xdr:rowOff>
    </xdr:to>
    <xdr:pic>
      <xdr:nvPicPr>
        <xdr:cNvPr id="82" name="Picture@5C\QEm aberto@" descr="@5C\QEm aberto@">
          <a:extLst>
            <a:ext uri="{FF2B5EF4-FFF2-40B4-BE49-F238E27FC236}">
              <a16:creationId xmlns:a16="http://schemas.microsoft.com/office/drawing/2014/main" id="{4C12F63C-B49C-4E0C-A3D9-54890CA785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4687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133350</xdr:rowOff>
    </xdr:to>
    <xdr:pic>
      <xdr:nvPicPr>
        <xdr:cNvPr id="83" name="Picture@5C\QEm aberto@" descr="@5C\QEm aberto@">
          <a:extLst>
            <a:ext uri="{FF2B5EF4-FFF2-40B4-BE49-F238E27FC236}">
              <a16:creationId xmlns:a16="http://schemas.microsoft.com/office/drawing/2014/main" id="{0B9B2496-9DFC-43A5-B27E-A1F0C27222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6497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133350</xdr:rowOff>
    </xdr:to>
    <xdr:pic>
      <xdr:nvPicPr>
        <xdr:cNvPr id="84" name="Picture@5C\QEm aberto@" descr="@5C\QEm aberto@">
          <a:extLst>
            <a:ext uri="{FF2B5EF4-FFF2-40B4-BE49-F238E27FC236}">
              <a16:creationId xmlns:a16="http://schemas.microsoft.com/office/drawing/2014/main" id="{5803EB05-F447-42B7-A603-0635EC2439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8306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133350</xdr:rowOff>
    </xdr:to>
    <xdr:pic>
      <xdr:nvPicPr>
        <xdr:cNvPr id="85" name="Picture@5C\QEm aberto@" descr="@5C\QEm aberto@">
          <a:extLst>
            <a:ext uri="{FF2B5EF4-FFF2-40B4-BE49-F238E27FC236}">
              <a16:creationId xmlns:a16="http://schemas.microsoft.com/office/drawing/2014/main" id="{478784FE-594B-4128-BCE3-751668E5AE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0116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133350</xdr:rowOff>
    </xdr:to>
    <xdr:pic>
      <xdr:nvPicPr>
        <xdr:cNvPr id="86" name="Picture@5C\QEm aberto@" descr="@5C\QEm aberto@">
          <a:extLst>
            <a:ext uri="{FF2B5EF4-FFF2-40B4-BE49-F238E27FC236}">
              <a16:creationId xmlns:a16="http://schemas.microsoft.com/office/drawing/2014/main" id="{C7BD55D0-0197-482E-928F-E25A974CF4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8979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133350</xdr:rowOff>
    </xdr:to>
    <xdr:pic>
      <xdr:nvPicPr>
        <xdr:cNvPr id="87" name="Picture@5C\QEm aberto@" descr="@5C\QEm aberto@">
          <a:extLst>
            <a:ext uri="{FF2B5EF4-FFF2-40B4-BE49-F238E27FC236}">
              <a16:creationId xmlns:a16="http://schemas.microsoft.com/office/drawing/2014/main" id="{1EDC88F3-3A71-46F0-BC59-CBD761B3D9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2599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133350</xdr:rowOff>
    </xdr:to>
    <xdr:pic>
      <xdr:nvPicPr>
        <xdr:cNvPr id="88" name="Picture@5C\QEm aberto@" descr="@5C\QEm aberto@">
          <a:extLst>
            <a:ext uri="{FF2B5EF4-FFF2-40B4-BE49-F238E27FC236}">
              <a16:creationId xmlns:a16="http://schemas.microsoft.com/office/drawing/2014/main" id="{347BCEE3-32F8-46BA-8260-14CE5F0490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0789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133350</xdr:rowOff>
    </xdr:to>
    <xdr:pic>
      <xdr:nvPicPr>
        <xdr:cNvPr id="89" name="Picture@5C\QEm aberto@" descr="@5C\QEm aberto@">
          <a:extLst>
            <a:ext uri="{FF2B5EF4-FFF2-40B4-BE49-F238E27FC236}">
              <a16:creationId xmlns:a16="http://schemas.microsoft.com/office/drawing/2014/main" id="{9F92FB99-2730-4C74-A0DA-7DF32693F8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6218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133350</xdr:rowOff>
    </xdr:to>
    <xdr:pic>
      <xdr:nvPicPr>
        <xdr:cNvPr id="90" name="Picture@5C\QEm aberto@" descr="@5C\QEm aberto@">
          <a:extLst>
            <a:ext uri="{FF2B5EF4-FFF2-40B4-BE49-F238E27FC236}">
              <a16:creationId xmlns:a16="http://schemas.microsoft.com/office/drawing/2014/main" id="{16ADB590-9704-4446-8255-49E3BBCE7F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4409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133350</xdr:rowOff>
    </xdr:to>
    <xdr:pic>
      <xdr:nvPicPr>
        <xdr:cNvPr id="91" name="Picture@5C\QEm aberto@" descr="@5C\QEm aberto@">
          <a:extLst>
            <a:ext uri="{FF2B5EF4-FFF2-40B4-BE49-F238E27FC236}">
              <a16:creationId xmlns:a16="http://schemas.microsoft.com/office/drawing/2014/main" id="{06294C72-5DD2-4AD9-9FF9-3468892773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8028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133350</xdr:rowOff>
    </xdr:to>
    <xdr:pic>
      <xdr:nvPicPr>
        <xdr:cNvPr id="92" name="Picture@5C\QEm aberto@" descr="@5C\QEm aberto@">
          <a:extLst>
            <a:ext uri="{FF2B5EF4-FFF2-40B4-BE49-F238E27FC236}">
              <a16:creationId xmlns:a16="http://schemas.microsoft.com/office/drawing/2014/main" id="{47C6B4ED-7E21-40B7-8842-C1A08F9C73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5360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133350</xdr:rowOff>
    </xdr:to>
    <xdr:pic>
      <xdr:nvPicPr>
        <xdr:cNvPr id="93" name="Picture@5C\QEm aberto@" descr="@5C\QEm aberto@">
          <a:extLst>
            <a:ext uri="{FF2B5EF4-FFF2-40B4-BE49-F238E27FC236}">
              <a16:creationId xmlns:a16="http://schemas.microsoft.com/office/drawing/2014/main" id="{5A276993-2656-4892-85D4-D84DD4D89D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2506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133350</xdr:rowOff>
    </xdr:to>
    <xdr:pic>
      <xdr:nvPicPr>
        <xdr:cNvPr id="94" name="Picture@5C\QEm aberto@" descr="@5C\QEm aberto@">
          <a:extLst>
            <a:ext uri="{FF2B5EF4-FFF2-40B4-BE49-F238E27FC236}">
              <a16:creationId xmlns:a16="http://schemas.microsoft.com/office/drawing/2014/main" id="{3179D957-8AA1-4C58-90FB-FB53893E91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6311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133350</xdr:rowOff>
    </xdr:to>
    <xdr:pic>
      <xdr:nvPicPr>
        <xdr:cNvPr id="95" name="Picture@5C\QEm aberto@" descr="@5C\QEm aberto@">
          <a:extLst>
            <a:ext uri="{FF2B5EF4-FFF2-40B4-BE49-F238E27FC236}">
              <a16:creationId xmlns:a16="http://schemas.microsoft.com/office/drawing/2014/main" id="{D4699982-C6C4-4C22-8B22-31BA609E34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8121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133350</xdr:rowOff>
    </xdr:to>
    <xdr:pic>
      <xdr:nvPicPr>
        <xdr:cNvPr id="96" name="Picture@5C\QEm aberto@" descr="@5C\QEm aberto@">
          <a:extLst>
            <a:ext uri="{FF2B5EF4-FFF2-40B4-BE49-F238E27FC236}">
              <a16:creationId xmlns:a16="http://schemas.microsoft.com/office/drawing/2014/main" id="{4529F958-02F5-4E37-BA60-55330BF232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4316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133350</xdr:rowOff>
    </xdr:to>
    <xdr:pic>
      <xdr:nvPicPr>
        <xdr:cNvPr id="97" name="Picture@5C\QEm aberto@" descr="@5C\QEm aberto@">
          <a:extLst>
            <a:ext uri="{FF2B5EF4-FFF2-40B4-BE49-F238E27FC236}">
              <a16:creationId xmlns:a16="http://schemas.microsoft.com/office/drawing/2014/main" id="{EED14974-1ECE-49D4-9E3A-91D7C90D00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5267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133350</xdr:rowOff>
    </xdr:to>
    <xdr:pic>
      <xdr:nvPicPr>
        <xdr:cNvPr id="98" name="Picture@5C\QEm aberto@" descr="@5C\QEm aberto@">
          <a:extLst>
            <a:ext uri="{FF2B5EF4-FFF2-40B4-BE49-F238E27FC236}">
              <a16:creationId xmlns:a16="http://schemas.microsoft.com/office/drawing/2014/main" id="{908D9EFB-39CA-4CCC-ABE3-B30FA3C2E4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7077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133350</xdr:rowOff>
    </xdr:to>
    <xdr:pic>
      <xdr:nvPicPr>
        <xdr:cNvPr id="99" name="Picture@5C\QEm aberto@" descr="@5C\QEm aberto@">
          <a:extLst>
            <a:ext uri="{FF2B5EF4-FFF2-40B4-BE49-F238E27FC236}">
              <a16:creationId xmlns:a16="http://schemas.microsoft.com/office/drawing/2014/main" id="{AC63B0EA-E0FD-4D59-9154-935972E87C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9931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133350</xdr:rowOff>
    </xdr:to>
    <xdr:pic>
      <xdr:nvPicPr>
        <xdr:cNvPr id="100" name="Picture@5C\QEm aberto@" descr="@5C\QEm aberto@">
          <a:extLst>
            <a:ext uri="{FF2B5EF4-FFF2-40B4-BE49-F238E27FC236}">
              <a16:creationId xmlns:a16="http://schemas.microsoft.com/office/drawing/2014/main" id="{CA0034DC-72AD-47EF-991F-8BB57784F3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1740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133350</xdr:rowOff>
    </xdr:to>
    <xdr:pic>
      <xdr:nvPicPr>
        <xdr:cNvPr id="101" name="Picture@5C\QEm aberto@" descr="@5C\QEm aberto@">
          <a:extLst>
            <a:ext uri="{FF2B5EF4-FFF2-40B4-BE49-F238E27FC236}">
              <a16:creationId xmlns:a16="http://schemas.microsoft.com/office/drawing/2014/main" id="{4B54F13D-D6C2-4E85-B5B8-D8176B1AF6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717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133350</xdr:rowOff>
    </xdr:to>
    <xdr:pic>
      <xdr:nvPicPr>
        <xdr:cNvPr id="102" name="Picture@5C\QEm aberto@" descr="@5C\QEm aberto@">
          <a:extLst>
            <a:ext uri="{FF2B5EF4-FFF2-40B4-BE49-F238E27FC236}">
              <a16:creationId xmlns:a16="http://schemas.microsoft.com/office/drawing/2014/main" id="{0E894110-0108-4AB1-BFF8-BFBEAE83F0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3550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133350</xdr:rowOff>
    </xdr:to>
    <xdr:pic>
      <xdr:nvPicPr>
        <xdr:cNvPr id="103" name="Picture@5C\QEm aberto@" descr="@5C\QEm aberto@">
          <a:extLst>
            <a:ext uri="{FF2B5EF4-FFF2-40B4-BE49-F238E27FC236}">
              <a16:creationId xmlns:a16="http://schemas.microsoft.com/office/drawing/2014/main" id="{496CBFEE-F9B2-4864-BE39-243320277A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164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133350</xdr:rowOff>
    </xdr:to>
    <xdr:pic>
      <xdr:nvPicPr>
        <xdr:cNvPr id="104" name="Picture@5C\QEm aberto@" descr="@5C\QEm aberto@">
          <a:extLst>
            <a:ext uri="{FF2B5EF4-FFF2-40B4-BE49-F238E27FC236}">
              <a16:creationId xmlns:a16="http://schemas.microsoft.com/office/drawing/2014/main" id="{B2B5E6D3-3561-49FC-96FF-4A991513E8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612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133350</xdr:rowOff>
    </xdr:to>
    <xdr:pic>
      <xdr:nvPicPr>
        <xdr:cNvPr id="105" name="Picture@5C\QEm aberto@" descr="@5C\QEm aberto@">
          <a:extLst>
            <a:ext uri="{FF2B5EF4-FFF2-40B4-BE49-F238E27FC236}">
              <a16:creationId xmlns:a16="http://schemas.microsoft.com/office/drawing/2014/main" id="{2A7D8A95-8C75-4503-AB80-76050E39EB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29838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133350</xdr:rowOff>
    </xdr:to>
    <xdr:pic>
      <xdr:nvPicPr>
        <xdr:cNvPr id="106" name="Picture@5C\QEm aberto@" descr="@5C\QEm aberto@">
          <a:extLst>
            <a:ext uri="{FF2B5EF4-FFF2-40B4-BE49-F238E27FC236}">
              <a16:creationId xmlns:a16="http://schemas.microsoft.com/office/drawing/2014/main" id="{3A63CA17-3F40-47D3-977E-639406F37D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3457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133350</xdr:rowOff>
    </xdr:to>
    <xdr:pic>
      <xdr:nvPicPr>
        <xdr:cNvPr id="107" name="Picture@5C\QEm aberto@" descr="@5C\QEm aberto@">
          <a:extLst>
            <a:ext uri="{FF2B5EF4-FFF2-40B4-BE49-F238E27FC236}">
              <a16:creationId xmlns:a16="http://schemas.microsoft.com/office/drawing/2014/main" id="{82377A20-1FEA-4229-BA61-4B251F7D21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8887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133350</xdr:rowOff>
    </xdr:to>
    <xdr:pic>
      <xdr:nvPicPr>
        <xdr:cNvPr id="108" name="Picture@5C\QEm aberto@" descr="@5C\QEm aberto@">
          <a:extLst>
            <a:ext uri="{FF2B5EF4-FFF2-40B4-BE49-F238E27FC236}">
              <a16:creationId xmlns:a16="http://schemas.microsoft.com/office/drawing/2014/main" id="{21E3B442-E3EC-4622-8383-92B0EC5F73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0696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133350</xdr:rowOff>
    </xdr:to>
    <xdr:pic>
      <xdr:nvPicPr>
        <xdr:cNvPr id="109" name="Picture@5C\QEm aberto@" descr="@5C\QEm aberto@">
          <a:extLst>
            <a:ext uri="{FF2B5EF4-FFF2-40B4-BE49-F238E27FC236}">
              <a16:creationId xmlns:a16="http://schemas.microsoft.com/office/drawing/2014/main" id="{55DB0D9D-C6D3-476A-9E85-6C9D2079A6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3365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133350</xdr:rowOff>
    </xdr:to>
    <xdr:pic>
      <xdr:nvPicPr>
        <xdr:cNvPr id="110" name="Picture@5C\QEm aberto@" descr="@5C\QEm aberto@">
          <a:extLst>
            <a:ext uri="{FF2B5EF4-FFF2-40B4-BE49-F238E27FC236}">
              <a16:creationId xmlns:a16="http://schemas.microsoft.com/office/drawing/2014/main" id="{9D6F1240-2147-44D2-BC08-993B040CA7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9745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133350</xdr:rowOff>
    </xdr:to>
    <xdr:pic>
      <xdr:nvPicPr>
        <xdr:cNvPr id="111" name="Picture@5C\QEm aberto@" descr="@5C\QEm aberto@">
          <a:extLst>
            <a:ext uri="{FF2B5EF4-FFF2-40B4-BE49-F238E27FC236}">
              <a16:creationId xmlns:a16="http://schemas.microsoft.com/office/drawing/2014/main" id="{2DD756CC-936F-4C01-ABAF-B1A5D2E614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1555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133350</xdr:rowOff>
    </xdr:to>
    <xdr:pic>
      <xdr:nvPicPr>
        <xdr:cNvPr id="112" name="Picture@5C\QEm aberto@" descr="@5C\QEm aberto@">
          <a:extLst>
            <a:ext uri="{FF2B5EF4-FFF2-40B4-BE49-F238E27FC236}">
              <a16:creationId xmlns:a16="http://schemas.microsoft.com/office/drawing/2014/main" id="{A75EDED4-9C71-4CDE-BEEB-5C8E803716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8794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133350</xdr:rowOff>
    </xdr:to>
    <xdr:pic>
      <xdr:nvPicPr>
        <xdr:cNvPr id="113" name="Picture@5C\QEm aberto@" descr="@5C\QEm aberto@">
          <a:extLst>
            <a:ext uri="{FF2B5EF4-FFF2-40B4-BE49-F238E27FC236}">
              <a16:creationId xmlns:a16="http://schemas.microsoft.com/office/drawing/2014/main" id="{8AD3088D-67FF-447E-9ADD-31C0BDBCB6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060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133350</xdr:rowOff>
    </xdr:to>
    <xdr:pic>
      <xdr:nvPicPr>
        <xdr:cNvPr id="114" name="Picture@5C\QEm aberto@" descr="@5C\QEm aberto@">
          <a:extLst>
            <a:ext uri="{FF2B5EF4-FFF2-40B4-BE49-F238E27FC236}">
              <a16:creationId xmlns:a16="http://schemas.microsoft.com/office/drawing/2014/main" id="{B9A261C1-D21E-4858-B581-7BF13D6778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2413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133350</xdr:rowOff>
    </xdr:to>
    <xdr:pic>
      <xdr:nvPicPr>
        <xdr:cNvPr id="115" name="Picture@5C\QEm aberto@" descr="@5C\QEm aberto@">
          <a:extLst>
            <a:ext uri="{FF2B5EF4-FFF2-40B4-BE49-F238E27FC236}">
              <a16:creationId xmlns:a16="http://schemas.microsoft.com/office/drawing/2014/main" id="{65995CBC-1E11-4624-8A3A-60A67DBB90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4223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133350</xdr:rowOff>
    </xdr:to>
    <xdr:pic>
      <xdr:nvPicPr>
        <xdr:cNvPr id="116" name="Picture@5C\QEm aberto@" descr="@5C\QEm aberto@">
          <a:extLst>
            <a:ext uri="{FF2B5EF4-FFF2-40B4-BE49-F238E27FC236}">
              <a16:creationId xmlns:a16="http://schemas.microsoft.com/office/drawing/2014/main" id="{B3A44CEE-98CD-4BDF-BEC3-ED0A225B5D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6033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133350</xdr:rowOff>
    </xdr:to>
    <xdr:pic>
      <xdr:nvPicPr>
        <xdr:cNvPr id="117" name="Picture@5C\QEm aberto@" descr="@5C\QEm aberto@">
          <a:extLst>
            <a:ext uri="{FF2B5EF4-FFF2-40B4-BE49-F238E27FC236}">
              <a16:creationId xmlns:a16="http://schemas.microsoft.com/office/drawing/2014/main" id="{028A0E2D-80B5-4D6E-B59D-65CC5A03A8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7843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133350</xdr:rowOff>
    </xdr:to>
    <xdr:pic>
      <xdr:nvPicPr>
        <xdr:cNvPr id="118" name="Picture@5C\QEm aberto@" descr="@5C\QEm aberto@">
          <a:extLst>
            <a:ext uri="{FF2B5EF4-FFF2-40B4-BE49-F238E27FC236}">
              <a16:creationId xmlns:a16="http://schemas.microsoft.com/office/drawing/2014/main" id="{9E177C89-7FAD-489F-9DE8-B66CDAABFB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69652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133350</xdr:rowOff>
    </xdr:to>
    <xdr:pic>
      <xdr:nvPicPr>
        <xdr:cNvPr id="119" name="Picture@5C\QEm aberto@" descr="@5C\QEm aberto@">
          <a:extLst>
            <a:ext uri="{FF2B5EF4-FFF2-40B4-BE49-F238E27FC236}">
              <a16:creationId xmlns:a16="http://schemas.microsoft.com/office/drawing/2014/main" id="{9B15B5FC-5632-4C29-B2D1-0A58EBF3F5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1462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133350</xdr:rowOff>
    </xdr:to>
    <xdr:pic>
      <xdr:nvPicPr>
        <xdr:cNvPr id="120" name="Picture@5C\QEm aberto@" descr="@5C\QEm aberto@">
          <a:extLst>
            <a:ext uri="{FF2B5EF4-FFF2-40B4-BE49-F238E27FC236}">
              <a16:creationId xmlns:a16="http://schemas.microsoft.com/office/drawing/2014/main" id="{1BFC272F-80C2-4215-8FF5-C15F96591E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3272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133350</xdr:rowOff>
    </xdr:to>
    <xdr:pic>
      <xdr:nvPicPr>
        <xdr:cNvPr id="121" name="Picture@5C\QEm aberto@" descr="@5C\QEm aberto@">
          <a:extLst>
            <a:ext uri="{FF2B5EF4-FFF2-40B4-BE49-F238E27FC236}">
              <a16:creationId xmlns:a16="http://schemas.microsoft.com/office/drawing/2014/main" id="{32F6406D-ECBB-4C04-89B9-F73A6B8909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508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133350</xdr:rowOff>
    </xdr:to>
    <xdr:pic>
      <xdr:nvPicPr>
        <xdr:cNvPr id="122" name="Picture@5C\QEm aberto@" descr="@5C\QEm aberto@">
          <a:extLst>
            <a:ext uri="{FF2B5EF4-FFF2-40B4-BE49-F238E27FC236}">
              <a16:creationId xmlns:a16="http://schemas.microsoft.com/office/drawing/2014/main" id="{27E552D7-3E38-4B09-8A5B-DEE23180F4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6891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133350</xdr:rowOff>
    </xdr:to>
    <xdr:pic>
      <xdr:nvPicPr>
        <xdr:cNvPr id="123" name="Picture@5C\QEm aberto@" descr="@5C\QEm aberto@">
          <a:extLst>
            <a:ext uri="{FF2B5EF4-FFF2-40B4-BE49-F238E27FC236}">
              <a16:creationId xmlns:a16="http://schemas.microsoft.com/office/drawing/2014/main" id="{DACC24C2-E1DA-4491-954C-95E925B8AA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78701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133350</xdr:rowOff>
    </xdr:to>
    <xdr:pic>
      <xdr:nvPicPr>
        <xdr:cNvPr id="124" name="Picture@5C\QEm aberto@" descr="@5C\QEm aberto@">
          <a:extLst>
            <a:ext uri="{FF2B5EF4-FFF2-40B4-BE49-F238E27FC236}">
              <a16:creationId xmlns:a16="http://schemas.microsoft.com/office/drawing/2014/main" id="{8097515F-1BC2-4F2E-B6D2-699450C0FC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0511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133350</xdr:rowOff>
    </xdr:to>
    <xdr:pic>
      <xdr:nvPicPr>
        <xdr:cNvPr id="125" name="Picture@5C\QEm aberto@" descr="@5C\QEm aberto@">
          <a:extLst>
            <a:ext uri="{FF2B5EF4-FFF2-40B4-BE49-F238E27FC236}">
              <a16:creationId xmlns:a16="http://schemas.microsoft.com/office/drawing/2014/main" id="{8B94323D-317F-4C61-A591-AF1C994785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2321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133350</xdr:rowOff>
    </xdr:to>
    <xdr:pic>
      <xdr:nvPicPr>
        <xdr:cNvPr id="126" name="Picture@5C\QEm aberto@" descr="@5C\QEm aberto@">
          <a:extLst>
            <a:ext uri="{FF2B5EF4-FFF2-40B4-BE49-F238E27FC236}">
              <a16:creationId xmlns:a16="http://schemas.microsoft.com/office/drawing/2014/main" id="{03ECCE90-1A14-4224-A450-7CA731C450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4989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133350</xdr:rowOff>
    </xdr:to>
    <xdr:pic>
      <xdr:nvPicPr>
        <xdr:cNvPr id="127" name="Picture@5C\QEm aberto@" descr="@5C\QEm aberto@">
          <a:extLst>
            <a:ext uri="{FF2B5EF4-FFF2-40B4-BE49-F238E27FC236}">
              <a16:creationId xmlns:a16="http://schemas.microsoft.com/office/drawing/2014/main" id="{9A809B90-A7B4-4BB9-AB5C-96964EFCB3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5940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133350</xdr:rowOff>
    </xdr:to>
    <xdr:pic>
      <xdr:nvPicPr>
        <xdr:cNvPr id="128" name="Picture@5C\QEm aberto@" descr="@5C\QEm aberto@">
          <a:extLst>
            <a:ext uri="{FF2B5EF4-FFF2-40B4-BE49-F238E27FC236}">
              <a16:creationId xmlns:a16="http://schemas.microsoft.com/office/drawing/2014/main" id="{FF136C75-2A75-4F5C-95EE-8190342B12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4130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133350</xdr:rowOff>
    </xdr:to>
    <xdr:pic>
      <xdr:nvPicPr>
        <xdr:cNvPr id="129" name="Picture@5C\QEm aberto@" descr="@5C\QEm aberto@">
          <a:extLst>
            <a:ext uri="{FF2B5EF4-FFF2-40B4-BE49-F238E27FC236}">
              <a16:creationId xmlns:a16="http://schemas.microsoft.com/office/drawing/2014/main" id="{3FE2E3AF-820D-40A0-A4C7-092A5B01D9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7750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133350</xdr:rowOff>
    </xdr:to>
    <xdr:pic>
      <xdr:nvPicPr>
        <xdr:cNvPr id="130" name="Picture@5C\QEm aberto@" descr="@5C\QEm aberto@">
          <a:extLst>
            <a:ext uri="{FF2B5EF4-FFF2-40B4-BE49-F238E27FC236}">
              <a16:creationId xmlns:a16="http://schemas.microsoft.com/office/drawing/2014/main" id="{E8D0E30B-1340-44D5-8301-C4041AA728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956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133350</xdr:rowOff>
    </xdr:to>
    <xdr:pic>
      <xdr:nvPicPr>
        <xdr:cNvPr id="131" name="Picture@5C\QEm aberto@" descr="@5C\QEm aberto@">
          <a:extLst>
            <a:ext uri="{FF2B5EF4-FFF2-40B4-BE49-F238E27FC236}">
              <a16:creationId xmlns:a16="http://schemas.microsoft.com/office/drawing/2014/main" id="{2EBA022C-E08E-41E8-80C1-19E9734E46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1369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133350</xdr:rowOff>
    </xdr:to>
    <xdr:pic>
      <xdr:nvPicPr>
        <xdr:cNvPr id="132" name="Picture@5C\QEm aberto@" descr="@5C\QEm aberto@">
          <a:extLst>
            <a:ext uri="{FF2B5EF4-FFF2-40B4-BE49-F238E27FC236}">
              <a16:creationId xmlns:a16="http://schemas.microsoft.com/office/drawing/2014/main" id="{6FE172A3-CB11-4AD9-ABB8-9022A44AAA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3179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133350</xdr:rowOff>
    </xdr:to>
    <xdr:pic>
      <xdr:nvPicPr>
        <xdr:cNvPr id="133" name="Picture@5C\QEm aberto@" descr="@5C\QEm aberto@">
          <a:extLst>
            <a:ext uri="{FF2B5EF4-FFF2-40B4-BE49-F238E27FC236}">
              <a16:creationId xmlns:a16="http://schemas.microsoft.com/office/drawing/2014/main" id="{3DA23C55-D10C-4705-A052-EBE1297F48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0418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133350</xdr:rowOff>
    </xdr:to>
    <xdr:pic>
      <xdr:nvPicPr>
        <xdr:cNvPr id="134" name="Picture@5C\QEm aberto@" descr="@5C\QEm aberto@">
          <a:extLst>
            <a:ext uri="{FF2B5EF4-FFF2-40B4-BE49-F238E27FC236}">
              <a16:creationId xmlns:a16="http://schemas.microsoft.com/office/drawing/2014/main" id="{F57DFA9C-DA3D-47AB-B751-D6685B6070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9467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133350</xdr:rowOff>
    </xdr:to>
    <xdr:pic>
      <xdr:nvPicPr>
        <xdr:cNvPr id="135" name="Picture@5C\QEm aberto@" descr="@5C\QEm aberto@">
          <a:extLst>
            <a:ext uri="{FF2B5EF4-FFF2-40B4-BE49-F238E27FC236}">
              <a16:creationId xmlns:a16="http://schemas.microsoft.com/office/drawing/2014/main" id="{3288BC23-F525-45F8-BC9D-33C11CC400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8608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</xdr:row>
      <xdr:rowOff>0</xdr:rowOff>
    </xdr:from>
    <xdr:to>
      <xdr:col>0</xdr:col>
      <xdr:colOff>171450</xdr:colOff>
      <xdr:row>167</xdr:row>
      <xdr:rowOff>133350</xdr:rowOff>
    </xdr:to>
    <xdr:pic>
      <xdr:nvPicPr>
        <xdr:cNvPr id="136" name="Picture@5C\QEm aberto@" descr="@5C\QEm aberto@">
          <a:extLst>
            <a:ext uri="{FF2B5EF4-FFF2-40B4-BE49-F238E27FC236}">
              <a16:creationId xmlns:a16="http://schemas.microsoft.com/office/drawing/2014/main" id="{C61A2DF7-5982-48AE-9CB8-E87403CFA7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2228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133350</xdr:rowOff>
    </xdr:to>
    <xdr:pic>
      <xdr:nvPicPr>
        <xdr:cNvPr id="137" name="Picture@5C\QEm aberto@" descr="@5C\QEm aberto@">
          <a:extLst>
            <a:ext uri="{FF2B5EF4-FFF2-40B4-BE49-F238E27FC236}">
              <a16:creationId xmlns:a16="http://schemas.microsoft.com/office/drawing/2014/main" id="{F757E31E-EFE1-4158-AA76-5A565B2132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403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133350</xdr:rowOff>
    </xdr:to>
    <xdr:pic>
      <xdr:nvPicPr>
        <xdr:cNvPr id="138" name="Picture@5C\QEm aberto@" descr="@5C\QEm aberto@">
          <a:extLst>
            <a:ext uri="{FF2B5EF4-FFF2-40B4-BE49-F238E27FC236}">
              <a16:creationId xmlns:a16="http://schemas.microsoft.com/office/drawing/2014/main" id="{477C5DBE-7E44-4677-97AA-7A8FDEBD25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7657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133350</xdr:rowOff>
    </xdr:to>
    <xdr:pic>
      <xdr:nvPicPr>
        <xdr:cNvPr id="139" name="Picture@5C\QEm aberto@" descr="@5C\QEm aberto@">
          <a:extLst>
            <a:ext uri="{FF2B5EF4-FFF2-40B4-BE49-F238E27FC236}">
              <a16:creationId xmlns:a16="http://schemas.microsoft.com/office/drawing/2014/main" id="{209ADE70-B65F-4ECB-9BD1-919062E1C5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1277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133350</xdr:rowOff>
    </xdr:to>
    <xdr:pic>
      <xdr:nvPicPr>
        <xdr:cNvPr id="140" name="Picture@5C\QEm aberto@" descr="@5C\QEm aberto@">
          <a:extLst>
            <a:ext uri="{FF2B5EF4-FFF2-40B4-BE49-F238E27FC236}">
              <a16:creationId xmlns:a16="http://schemas.microsoft.com/office/drawing/2014/main" id="{2C617EC9-C4D0-4214-AEE8-0AC9E9A6B5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6706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133350</xdr:rowOff>
    </xdr:to>
    <xdr:pic>
      <xdr:nvPicPr>
        <xdr:cNvPr id="141" name="Picture@5C\QEm aberto@" descr="@5C\QEm aberto@">
          <a:extLst>
            <a:ext uri="{FF2B5EF4-FFF2-40B4-BE49-F238E27FC236}">
              <a16:creationId xmlns:a16="http://schemas.microsoft.com/office/drawing/2014/main" id="{EAC2391B-0402-4DB8-A1DF-11B0BD0B0E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96799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133350</xdr:rowOff>
    </xdr:to>
    <xdr:pic>
      <xdr:nvPicPr>
        <xdr:cNvPr id="142" name="Picture@5C\QEm aberto@" descr="@5C\QEm aberto@">
          <a:extLst>
            <a:ext uri="{FF2B5EF4-FFF2-40B4-BE49-F238E27FC236}">
              <a16:creationId xmlns:a16="http://schemas.microsoft.com/office/drawing/2014/main" id="{29696FD8-059E-476C-8E98-2F5D11FF36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4896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133350</xdr:rowOff>
    </xdr:to>
    <xdr:pic>
      <xdr:nvPicPr>
        <xdr:cNvPr id="143" name="Picture@5C\QEm aberto@" descr="@5C\QEm aberto@">
          <a:extLst>
            <a:ext uri="{FF2B5EF4-FFF2-40B4-BE49-F238E27FC236}">
              <a16:creationId xmlns:a16="http://schemas.microsoft.com/office/drawing/2014/main" id="{DA397B8E-E6D6-45FB-90F9-E49E3DCC33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2135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133350</xdr:rowOff>
    </xdr:to>
    <xdr:pic>
      <xdr:nvPicPr>
        <xdr:cNvPr id="144" name="Picture@5C\QEm aberto@" descr="@5C\QEm aberto@">
          <a:extLst>
            <a:ext uri="{FF2B5EF4-FFF2-40B4-BE49-F238E27FC236}">
              <a16:creationId xmlns:a16="http://schemas.microsoft.com/office/drawing/2014/main" id="{71AFB690-90D4-4450-9852-0C67A912BB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3945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133350</xdr:rowOff>
    </xdr:to>
    <xdr:pic>
      <xdr:nvPicPr>
        <xdr:cNvPr id="145" name="Picture@5C\QEm aberto@" descr="@5C\QEm aberto@">
          <a:extLst>
            <a:ext uri="{FF2B5EF4-FFF2-40B4-BE49-F238E27FC236}">
              <a16:creationId xmlns:a16="http://schemas.microsoft.com/office/drawing/2014/main" id="{865FEF87-21FA-46F7-BAE4-BDCBB4ADA6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5755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133350</xdr:rowOff>
    </xdr:to>
    <xdr:pic>
      <xdr:nvPicPr>
        <xdr:cNvPr id="146" name="Picture@5C\QEm aberto@" descr="@5C\QEm aberto@">
          <a:extLst>
            <a:ext uri="{FF2B5EF4-FFF2-40B4-BE49-F238E27FC236}">
              <a16:creationId xmlns:a16="http://schemas.microsoft.com/office/drawing/2014/main" id="{2971C9B3-48FA-4664-9E42-EEB3F18C10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2808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</xdr:row>
      <xdr:rowOff>0</xdr:rowOff>
    </xdr:from>
    <xdr:to>
      <xdr:col>0</xdr:col>
      <xdr:colOff>171450</xdr:colOff>
      <xdr:row>207</xdr:row>
      <xdr:rowOff>133350</xdr:rowOff>
    </xdr:to>
    <xdr:pic>
      <xdr:nvPicPr>
        <xdr:cNvPr id="147" name="Picture@5C\QEm aberto@" descr="@5C\QEm aberto@">
          <a:extLst>
            <a:ext uri="{FF2B5EF4-FFF2-40B4-BE49-F238E27FC236}">
              <a16:creationId xmlns:a16="http://schemas.microsoft.com/office/drawing/2014/main" id="{02A139CD-A1D4-4556-A4CE-20CB01E985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4618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133350</xdr:rowOff>
    </xdr:to>
    <xdr:pic>
      <xdr:nvPicPr>
        <xdr:cNvPr id="148" name="Picture@5C\QEm aberto@" descr="@5C\QEm aberto@">
          <a:extLst>
            <a:ext uri="{FF2B5EF4-FFF2-40B4-BE49-F238E27FC236}">
              <a16:creationId xmlns:a16="http://schemas.microsoft.com/office/drawing/2014/main" id="{2B60319C-76FA-42A0-B8A1-F895913AAA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0998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133350</xdr:rowOff>
    </xdr:to>
    <xdr:pic>
      <xdr:nvPicPr>
        <xdr:cNvPr id="149" name="Picture@5C\QEm aberto@" descr="@5C\QEm aberto@">
          <a:extLst>
            <a:ext uri="{FF2B5EF4-FFF2-40B4-BE49-F238E27FC236}">
              <a16:creationId xmlns:a16="http://schemas.microsoft.com/office/drawing/2014/main" id="{92157ADD-F34A-445F-B790-B6194A85B1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1857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133350</xdr:rowOff>
    </xdr:to>
    <xdr:pic>
      <xdr:nvPicPr>
        <xdr:cNvPr id="150" name="Picture@5C\QEm aberto@" descr="@5C\QEm aberto@">
          <a:extLst>
            <a:ext uri="{FF2B5EF4-FFF2-40B4-BE49-F238E27FC236}">
              <a16:creationId xmlns:a16="http://schemas.microsoft.com/office/drawing/2014/main" id="{B5DE8C13-11DA-4363-970D-09401BC3FB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3667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133350</xdr:rowOff>
    </xdr:to>
    <xdr:pic>
      <xdr:nvPicPr>
        <xdr:cNvPr id="151" name="Picture@5C\QEm aberto@" descr="@5C\QEm aberto@">
          <a:extLst>
            <a:ext uri="{FF2B5EF4-FFF2-40B4-BE49-F238E27FC236}">
              <a16:creationId xmlns:a16="http://schemas.microsoft.com/office/drawing/2014/main" id="{39FE4D31-209A-4F16-8A66-925D242583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5476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</xdr:row>
      <xdr:rowOff>0</xdr:rowOff>
    </xdr:from>
    <xdr:to>
      <xdr:col>0</xdr:col>
      <xdr:colOff>171450</xdr:colOff>
      <xdr:row>214</xdr:row>
      <xdr:rowOff>133350</xdr:rowOff>
    </xdr:to>
    <xdr:pic>
      <xdr:nvPicPr>
        <xdr:cNvPr id="152" name="Picture@5C\QEm aberto@" descr="@5C\QEm aberto@">
          <a:extLst>
            <a:ext uri="{FF2B5EF4-FFF2-40B4-BE49-F238E27FC236}">
              <a16:creationId xmlns:a16="http://schemas.microsoft.com/office/drawing/2014/main" id="{121F923C-54DE-4096-9083-86C9DD06F2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7286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</xdr:row>
      <xdr:rowOff>0</xdr:rowOff>
    </xdr:from>
    <xdr:to>
      <xdr:col>0</xdr:col>
      <xdr:colOff>171450</xdr:colOff>
      <xdr:row>215</xdr:row>
      <xdr:rowOff>133350</xdr:rowOff>
    </xdr:to>
    <xdr:pic>
      <xdr:nvPicPr>
        <xdr:cNvPr id="153" name="Picture@5C\QEm aberto@" descr="@5C\QEm aberto@">
          <a:extLst>
            <a:ext uri="{FF2B5EF4-FFF2-40B4-BE49-F238E27FC236}">
              <a16:creationId xmlns:a16="http://schemas.microsoft.com/office/drawing/2014/main" id="{DD366C62-FA2E-4D38-A663-3B38159F6A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9096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</xdr:row>
      <xdr:rowOff>0</xdr:rowOff>
    </xdr:from>
    <xdr:to>
      <xdr:col>0</xdr:col>
      <xdr:colOff>171450</xdr:colOff>
      <xdr:row>216</xdr:row>
      <xdr:rowOff>133350</xdr:rowOff>
    </xdr:to>
    <xdr:pic>
      <xdr:nvPicPr>
        <xdr:cNvPr id="154" name="Picture@5C\QEm aberto@" descr="@5C\QEm aberto@">
          <a:extLst>
            <a:ext uri="{FF2B5EF4-FFF2-40B4-BE49-F238E27FC236}">
              <a16:creationId xmlns:a16="http://schemas.microsoft.com/office/drawing/2014/main" id="{54DDC6FB-EF7B-474E-9A59-3305040869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090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</xdr:row>
      <xdr:rowOff>0</xdr:rowOff>
    </xdr:from>
    <xdr:to>
      <xdr:col>0</xdr:col>
      <xdr:colOff>171450</xdr:colOff>
      <xdr:row>218</xdr:row>
      <xdr:rowOff>133350</xdr:rowOff>
    </xdr:to>
    <xdr:pic>
      <xdr:nvPicPr>
        <xdr:cNvPr id="155" name="Picture@5C\QEm aberto@" descr="@5C\QEm aberto@">
          <a:extLst>
            <a:ext uri="{FF2B5EF4-FFF2-40B4-BE49-F238E27FC236}">
              <a16:creationId xmlns:a16="http://schemas.microsoft.com/office/drawing/2014/main" id="{E603C10F-8F37-4BE8-850D-EEADDAB816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4525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</xdr:row>
      <xdr:rowOff>0</xdr:rowOff>
    </xdr:from>
    <xdr:to>
      <xdr:col>0</xdr:col>
      <xdr:colOff>171450</xdr:colOff>
      <xdr:row>219</xdr:row>
      <xdr:rowOff>133350</xdr:rowOff>
    </xdr:to>
    <xdr:pic>
      <xdr:nvPicPr>
        <xdr:cNvPr id="156" name="Picture@5C\QEm aberto@" descr="@5C\QEm aberto@">
          <a:extLst>
            <a:ext uri="{FF2B5EF4-FFF2-40B4-BE49-F238E27FC236}">
              <a16:creationId xmlns:a16="http://schemas.microsoft.com/office/drawing/2014/main" id="{47FB2634-316F-41BB-9B8C-998ED776E7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6335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</xdr:row>
      <xdr:rowOff>0</xdr:rowOff>
    </xdr:from>
    <xdr:to>
      <xdr:col>0</xdr:col>
      <xdr:colOff>171450</xdr:colOff>
      <xdr:row>226</xdr:row>
      <xdr:rowOff>133350</xdr:rowOff>
    </xdr:to>
    <xdr:pic>
      <xdr:nvPicPr>
        <xdr:cNvPr id="157" name="Picture@5C\QEm aberto@" descr="@5C\QEm aberto@">
          <a:extLst>
            <a:ext uri="{FF2B5EF4-FFF2-40B4-BE49-F238E27FC236}">
              <a16:creationId xmlns:a16="http://schemas.microsoft.com/office/drawing/2014/main" id="{11369A14-7876-4A70-8C25-BC27F6441D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9003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133350</xdr:rowOff>
    </xdr:to>
    <xdr:pic>
      <xdr:nvPicPr>
        <xdr:cNvPr id="158" name="Picture@5C\QEm aberto@" descr="@5C\QEm aberto@">
          <a:extLst>
            <a:ext uri="{FF2B5EF4-FFF2-40B4-BE49-F238E27FC236}">
              <a16:creationId xmlns:a16="http://schemas.microsoft.com/office/drawing/2014/main" id="{DEC53097-8E5C-4823-AD04-6BE3E0CE01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895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133350</xdr:rowOff>
    </xdr:to>
    <xdr:pic>
      <xdr:nvPicPr>
        <xdr:cNvPr id="159" name="Picture@5C\QEm aberto@" descr="@5C\QEm aberto@">
          <a:extLst>
            <a:ext uri="{FF2B5EF4-FFF2-40B4-BE49-F238E27FC236}">
              <a16:creationId xmlns:a16="http://schemas.microsoft.com/office/drawing/2014/main" id="{0CD41B62-6FA8-4173-847F-8673729176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385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133350</xdr:rowOff>
    </xdr:to>
    <xdr:pic>
      <xdr:nvPicPr>
        <xdr:cNvPr id="160" name="Picture@5C\QEm aberto@" descr="@5C\QEm aberto@">
          <a:extLst>
            <a:ext uri="{FF2B5EF4-FFF2-40B4-BE49-F238E27FC236}">
              <a16:creationId xmlns:a16="http://schemas.microsoft.com/office/drawing/2014/main" id="{947799F4-23B2-4841-A37F-A0E3EEA1D4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4199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133350</xdr:rowOff>
    </xdr:to>
    <xdr:pic>
      <xdr:nvPicPr>
        <xdr:cNvPr id="161" name="Picture@5C\QEm aberto@" descr="@5C\QEm aberto@">
          <a:extLst>
            <a:ext uri="{FF2B5EF4-FFF2-40B4-BE49-F238E27FC236}">
              <a16:creationId xmlns:a16="http://schemas.microsoft.com/office/drawing/2014/main" id="{3875F0A3-8A35-496E-AA8C-41B8A972AF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009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133350</xdr:rowOff>
    </xdr:to>
    <xdr:pic>
      <xdr:nvPicPr>
        <xdr:cNvPr id="162" name="Picture@5C\QEm aberto@" descr="@5C\QEm aberto@">
          <a:extLst>
            <a:ext uri="{FF2B5EF4-FFF2-40B4-BE49-F238E27FC236}">
              <a16:creationId xmlns:a16="http://schemas.microsoft.com/office/drawing/2014/main" id="{19CB55E2-A76A-4E53-B277-39AE9F88D9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1160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133350</xdr:rowOff>
    </xdr:to>
    <xdr:pic>
      <xdr:nvPicPr>
        <xdr:cNvPr id="163" name="Picture@5C\QEm aberto@" descr="@5C\QEm aberto@">
          <a:extLst>
            <a:ext uri="{FF2B5EF4-FFF2-40B4-BE49-F238E27FC236}">
              <a16:creationId xmlns:a16="http://schemas.microsoft.com/office/drawing/2014/main" id="{63039AAF-4BBA-4DCB-833B-22DD3A39B7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5731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133350</xdr:rowOff>
    </xdr:to>
    <xdr:pic>
      <xdr:nvPicPr>
        <xdr:cNvPr id="164" name="Picture@5C\QEm aberto@" descr="@5C\QEm aberto@">
          <a:extLst>
            <a:ext uri="{FF2B5EF4-FFF2-40B4-BE49-F238E27FC236}">
              <a16:creationId xmlns:a16="http://schemas.microsoft.com/office/drawing/2014/main" id="{B80A4628-86D1-4F2E-8E64-EA542C6CA7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3030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133350</xdr:rowOff>
    </xdr:to>
    <xdr:pic>
      <xdr:nvPicPr>
        <xdr:cNvPr id="165" name="Picture@5C\QEm aberto@" descr="@5C\QEm aberto@">
          <a:extLst>
            <a:ext uri="{FF2B5EF4-FFF2-40B4-BE49-F238E27FC236}">
              <a16:creationId xmlns:a16="http://schemas.microsoft.com/office/drawing/2014/main" id="{779DB46D-83A1-4153-A944-B2713F269C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47935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133350</xdr:rowOff>
    </xdr:to>
    <xdr:pic>
      <xdr:nvPicPr>
        <xdr:cNvPr id="166" name="Picture@5C\QEm aberto@" descr="@5C\QEm aberto@">
          <a:extLst>
            <a:ext uri="{FF2B5EF4-FFF2-40B4-BE49-F238E27FC236}">
              <a16:creationId xmlns:a16="http://schemas.microsoft.com/office/drawing/2014/main" id="{BF514D4C-75AE-4C2A-A1CE-87F34EA00F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3086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133350</xdr:rowOff>
    </xdr:to>
    <xdr:pic>
      <xdr:nvPicPr>
        <xdr:cNvPr id="167" name="Picture@5C\QEm aberto@" descr="@5C\QEm aberto@">
          <a:extLst>
            <a:ext uri="{FF2B5EF4-FFF2-40B4-BE49-F238E27FC236}">
              <a16:creationId xmlns:a16="http://schemas.microsoft.com/office/drawing/2014/main" id="{5C1E37B1-F025-4485-88A4-F70F69F963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3086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133350</xdr:rowOff>
    </xdr:to>
    <xdr:pic>
      <xdr:nvPicPr>
        <xdr:cNvPr id="168" name="Picture@5C\QEm aberto@" descr="@5C\QEm aberto@">
          <a:extLst>
            <a:ext uri="{FF2B5EF4-FFF2-40B4-BE49-F238E27FC236}">
              <a16:creationId xmlns:a16="http://schemas.microsoft.com/office/drawing/2014/main" id="{C509AF7B-F5C3-422D-9634-0A511E815D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482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133350</xdr:rowOff>
    </xdr:to>
    <xdr:pic>
      <xdr:nvPicPr>
        <xdr:cNvPr id="169" name="Picture@5C\QEm aberto@" descr="@5C\QEm aberto@">
          <a:extLst>
            <a:ext uri="{FF2B5EF4-FFF2-40B4-BE49-F238E27FC236}">
              <a16:creationId xmlns:a16="http://schemas.microsoft.com/office/drawing/2014/main" id="{7D04486C-59E9-4723-B27C-B1A536977F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4292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133350</xdr:rowOff>
    </xdr:to>
    <xdr:pic>
      <xdr:nvPicPr>
        <xdr:cNvPr id="170" name="Picture@5C\QEm aberto@" descr="@5C\QEm aberto@">
          <a:extLst>
            <a:ext uri="{FF2B5EF4-FFF2-40B4-BE49-F238E27FC236}">
              <a16:creationId xmlns:a16="http://schemas.microsoft.com/office/drawing/2014/main" id="{98445EBB-6CD9-4DB6-BC32-195A3BA234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2970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133350</xdr:rowOff>
    </xdr:to>
    <xdr:pic>
      <xdr:nvPicPr>
        <xdr:cNvPr id="171" name="Picture@5C\QEm aberto@" descr="@5C\QEm aberto@">
          <a:extLst>
            <a:ext uri="{FF2B5EF4-FFF2-40B4-BE49-F238E27FC236}">
              <a16:creationId xmlns:a16="http://schemas.microsoft.com/office/drawing/2014/main" id="{E81CE799-339B-4E75-9062-F97662949A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00882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133350</xdr:rowOff>
    </xdr:to>
    <xdr:pic>
      <xdr:nvPicPr>
        <xdr:cNvPr id="172" name="Picture@5C\QEm aberto@" descr="@5C\QEm aberto@">
          <a:extLst>
            <a:ext uri="{FF2B5EF4-FFF2-40B4-BE49-F238E27FC236}">
              <a16:creationId xmlns:a16="http://schemas.microsoft.com/office/drawing/2014/main" id="{6ED4D734-B1F0-48AD-B000-916B4FA3EF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6984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133350</xdr:rowOff>
    </xdr:to>
    <xdr:pic>
      <xdr:nvPicPr>
        <xdr:cNvPr id="173" name="Picture@5C\QEm aberto@" descr="@5C\QEm aberto@">
          <a:extLst>
            <a:ext uri="{FF2B5EF4-FFF2-40B4-BE49-F238E27FC236}">
              <a16:creationId xmlns:a16="http://schemas.microsoft.com/office/drawing/2014/main" id="{B69BC1F8-7500-493A-A5F7-0AD0B6D559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5174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133350</xdr:rowOff>
    </xdr:to>
    <xdr:pic>
      <xdr:nvPicPr>
        <xdr:cNvPr id="174" name="Picture@5C\QEm aberto@" descr="@5C\QEm aberto@">
          <a:extLst>
            <a:ext uri="{FF2B5EF4-FFF2-40B4-BE49-F238E27FC236}">
              <a16:creationId xmlns:a16="http://schemas.microsoft.com/office/drawing/2014/main" id="{FE18A8DE-9F33-471D-81AE-763B9F7299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05847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133350</xdr:rowOff>
    </xdr:to>
    <xdr:pic>
      <xdr:nvPicPr>
        <xdr:cNvPr id="175" name="Picture@5C\QEm aberto@" descr="@5C\QEm aberto@">
          <a:extLst>
            <a:ext uri="{FF2B5EF4-FFF2-40B4-BE49-F238E27FC236}">
              <a16:creationId xmlns:a16="http://schemas.microsoft.com/office/drawing/2014/main" id="{FD5A064C-D766-4FEA-A3FD-2B96E4DF06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1851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</xdr:row>
      <xdr:rowOff>0</xdr:rowOff>
    </xdr:from>
    <xdr:to>
      <xdr:col>0</xdr:col>
      <xdr:colOff>171450</xdr:colOff>
      <xdr:row>220</xdr:row>
      <xdr:rowOff>133350</xdr:rowOff>
    </xdr:to>
    <xdr:pic>
      <xdr:nvPicPr>
        <xdr:cNvPr id="176" name="Picture@5C\QEm aberto@" descr="@5C\QEm aberto@">
          <a:extLst>
            <a:ext uri="{FF2B5EF4-FFF2-40B4-BE49-F238E27FC236}">
              <a16:creationId xmlns:a16="http://schemas.microsoft.com/office/drawing/2014/main" id="{F26CB06A-8D38-4C9B-87EC-D8090FBA13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8145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</xdr:row>
      <xdr:rowOff>0</xdr:rowOff>
    </xdr:from>
    <xdr:to>
      <xdr:col>0</xdr:col>
      <xdr:colOff>171450</xdr:colOff>
      <xdr:row>221</xdr:row>
      <xdr:rowOff>133350</xdr:rowOff>
    </xdr:to>
    <xdr:pic>
      <xdr:nvPicPr>
        <xdr:cNvPr id="177" name="Picture@5C\QEm aberto@" descr="@5C\QEm aberto@">
          <a:extLst>
            <a:ext uri="{FF2B5EF4-FFF2-40B4-BE49-F238E27FC236}">
              <a16:creationId xmlns:a16="http://schemas.microsoft.com/office/drawing/2014/main" id="{9B0A00F5-46B5-48AF-AA39-744D81BE8C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9954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</xdr:row>
      <xdr:rowOff>0</xdr:rowOff>
    </xdr:from>
    <xdr:to>
      <xdr:col>0</xdr:col>
      <xdr:colOff>171450</xdr:colOff>
      <xdr:row>222</xdr:row>
      <xdr:rowOff>133350</xdr:rowOff>
    </xdr:to>
    <xdr:pic>
      <xdr:nvPicPr>
        <xdr:cNvPr id="178" name="Picture@5C\QEm aberto@" descr="@5C\QEm aberto@">
          <a:extLst>
            <a:ext uri="{FF2B5EF4-FFF2-40B4-BE49-F238E27FC236}">
              <a16:creationId xmlns:a16="http://schemas.microsoft.com/office/drawing/2014/main" id="{238CE008-3A8C-4D8F-8593-34CBFBAEC9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1764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133350</xdr:rowOff>
    </xdr:to>
    <xdr:pic>
      <xdr:nvPicPr>
        <xdr:cNvPr id="179" name="Picture@5C\QEm aberto@" descr="@5C\QEm aberto@">
          <a:extLst>
            <a:ext uri="{FF2B5EF4-FFF2-40B4-BE49-F238E27FC236}">
              <a16:creationId xmlns:a16="http://schemas.microsoft.com/office/drawing/2014/main" id="{B90594B0-B79E-4399-8747-940A2F154A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04965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171450</xdr:colOff>
      <xdr:row>208</xdr:row>
      <xdr:rowOff>133350</xdr:rowOff>
    </xdr:to>
    <xdr:pic>
      <xdr:nvPicPr>
        <xdr:cNvPr id="180" name="Picture@5C\QEm aberto@" descr="@5C\QEm aberto@">
          <a:extLst>
            <a:ext uri="{FF2B5EF4-FFF2-40B4-BE49-F238E27FC236}">
              <a16:creationId xmlns:a16="http://schemas.microsoft.com/office/drawing/2014/main" id="{A980AE82-DDB8-48EC-8787-A0194E8049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642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</xdr:row>
      <xdr:rowOff>0</xdr:rowOff>
    </xdr:from>
    <xdr:to>
      <xdr:col>0</xdr:col>
      <xdr:colOff>171450</xdr:colOff>
      <xdr:row>209</xdr:row>
      <xdr:rowOff>133350</xdr:rowOff>
    </xdr:to>
    <xdr:pic>
      <xdr:nvPicPr>
        <xdr:cNvPr id="181" name="Picture@5C\QEm aberto@" descr="@5C\QEm aberto@">
          <a:extLst>
            <a:ext uri="{FF2B5EF4-FFF2-40B4-BE49-F238E27FC236}">
              <a16:creationId xmlns:a16="http://schemas.microsoft.com/office/drawing/2014/main" id="{124C0A96-3CA3-4574-8F2C-D9870408F5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78237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133350</xdr:rowOff>
    </xdr:to>
    <xdr:pic>
      <xdr:nvPicPr>
        <xdr:cNvPr id="182" name="Picture@5C\QEm aberto@" descr="@5C\QEm aberto@">
          <a:extLst>
            <a:ext uri="{FF2B5EF4-FFF2-40B4-BE49-F238E27FC236}">
              <a16:creationId xmlns:a16="http://schemas.microsoft.com/office/drawing/2014/main" id="{ECC4F89D-67A8-4CE1-BF10-423F47FDCE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80047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</xdr:row>
      <xdr:rowOff>0</xdr:rowOff>
    </xdr:from>
    <xdr:to>
      <xdr:col>0</xdr:col>
      <xdr:colOff>171450</xdr:colOff>
      <xdr:row>223</xdr:row>
      <xdr:rowOff>133350</xdr:rowOff>
    </xdr:to>
    <xdr:pic>
      <xdr:nvPicPr>
        <xdr:cNvPr id="183" name="Picture@5C\QEm aberto@" descr="@5C\QEm aberto@">
          <a:extLst>
            <a:ext uri="{FF2B5EF4-FFF2-40B4-BE49-F238E27FC236}">
              <a16:creationId xmlns:a16="http://schemas.microsoft.com/office/drawing/2014/main" id="{282584B1-F39E-44A4-941E-2C3829916E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3574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</xdr:row>
      <xdr:rowOff>0</xdr:rowOff>
    </xdr:from>
    <xdr:to>
      <xdr:col>0</xdr:col>
      <xdr:colOff>171450</xdr:colOff>
      <xdr:row>224</xdr:row>
      <xdr:rowOff>133350</xdr:rowOff>
    </xdr:to>
    <xdr:pic>
      <xdr:nvPicPr>
        <xdr:cNvPr id="184" name="Picture@5C\QEm aberto@" descr="@5C\QEm aberto@">
          <a:extLst>
            <a:ext uri="{FF2B5EF4-FFF2-40B4-BE49-F238E27FC236}">
              <a16:creationId xmlns:a16="http://schemas.microsoft.com/office/drawing/2014/main" id="{6772934A-B25C-45AC-8BB6-59A62E320D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538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</xdr:row>
      <xdr:rowOff>0</xdr:rowOff>
    </xdr:from>
    <xdr:to>
      <xdr:col>0</xdr:col>
      <xdr:colOff>171450</xdr:colOff>
      <xdr:row>225</xdr:row>
      <xdr:rowOff>133350</xdr:rowOff>
    </xdr:to>
    <xdr:pic>
      <xdr:nvPicPr>
        <xdr:cNvPr id="185" name="Picture@5C\QEm aberto@" descr="@5C\QEm aberto@">
          <a:extLst>
            <a:ext uri="{FF2B5EF4-FFF2-40B4-BE49-F238E27FC236}">
              <a16:creationId xmlns:a16="http://schemas.microsoft.com/office/drawing/2014/main" id="{3D4CB461-4525-44EC-AC1B-AFFAFE2741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07193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</xdr:row>
      <xdr:rowOff>0</xdr:rowOff>
    </xdr:from>
    <xdr:to>
      <xdr:col>0</xdr:col>
      <xdr:colOff>171450</xdr:colOff>
      <xdr:row>217</xdr:row>
      <xdr:rowOff>133350</xdr:rowOff>
    </xdr:to>
    <xdr:pic>
      <xdr:nvPicPr>
        <xdr:cNvPr id="186" name="Picture@5C\QEm aberto@" descr="@5C\QEm aberto@">
          <a:extLst>
            <a:ext uri="{FF2B5EF4-FFF2-40B4-BE49-F238E27FC236}">
              <a16:creationId xmlns:a16="http://schemas.microsoft.com/office/drawing/2014/main" id="{11783271-8415-4F10-B85E-477DD0165E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2715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</xdr:row>
      <xdr:rowOff>0</xdr:rowOff>
    </xdr:from>
    <xdr:to>
      <xdr:col>0</xdr:col>
      <xdr:colOff>171450</xdr:colOff>
      <xdr:row>217</xdr:row>
      <xdr:rowOff>133350</xdr:rowOff>
    </xdr:to>
    <xdr:pic>
      <xdr:nvPicPr>
        <xdr:cNvPr id="187" name="Picture@5C\QEm aberto@" descr="@5C\QEm aberto@">
          <a:extLst>
            <a:ext uri="{FF2B5EF4-FFF2-40B4-BE49-F238E27FC236}">
              <a16:creationId xmlns:a16="http://schemas.microsoft.com/office/drawing/2014/main" id="{AA0A791C-AFBC-474E-BB81-EC8202C590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92715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133350</xdr:rowOff>
    </xdr:to>
    <xdr:pic>
      <xdr:nvPicPr>
        <xdr:cNvPr id="188" name="Picture@5C\QEm aberto@" descr="@5C\QEm aberto@">
          <a:extLst>
            <a:ext uri="{FF2B5EF4-FFF2-40B4-BE49-F238E27FC236}">
              <a16:creationId xmlns:a16="http://schemas.microsoft.com/office/drawing/2014/main" id="{FE01A9D7-E257-4DE4-94BE-B0DDF92AA4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133350</xdr:rowOff>
    </xdr:to>
    <xdr:pic>
      <xdr:nvPicPr>
        <xdr:cNvPr id="189" name="Picture@5C\QEm aberto@" descr="@5C\QEm aberto@">
          <a:extLst>
            <a:ext uri="{FF2B5EF4-FFF2-40B4-BE49-F238E27FC236}">
              <a16:creationId xmlns:a16="http://schemas.microsoft.com/office/drawing/2014/main" id="{A8DDF8FC-D428-43F2-BD59-11F04C8688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133350</xdr:rowOff>
    </xdr:to>
    <xdr:pic>
      <xdr:nvPicPr>
        <xdr:cNvPr id="190" name="Picture@5C\QEm aberto@" descr="@5C\QEm aberto@">
          <a:extLst>
            <a:ext uri="{FF2B5EF4-FFF2-40B4-BE49-F238E27FC236}">
              <a16:creationId xmlns:a16="http://schemas.microsoft.com/office/drawing/2014/main" id="{AFB6261F-E90B-4E31-A9B1-6ED88C3083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68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133350</xdr:rowOff>
    </xdr:to>
    <xdr:pic>
      <xdr:nvPicPr>
        <xdr:cNvPr id="191" name="Picture@5C\QEm aberto@" descr="@5C\QEm aberto@">
          <a:extLst>
            <a:ext uri="{FF2B5EF4-FFF2-40B4-BE49-F238E27FC236}">
              <a16:creationId xmlns:a16="http://schemas.microsoft.com/office/drawing/2014/main" id="{9A0782AC-D63E-4A67-8058-4817450916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68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133350</xdr:rowOff>
    </xdr:to>
    <xdr:pic>
      <xdr:nvPicPr>
        <xdr:cNvPr id="192" name="Picture@5C\QEm aberto@" descr="@5C\QEm aberto@">
          <a:extLst>
            <a:ext uri="{FF2B5EF4-FFF2-40B4-BE49-F238E27FC236}">
              <a16:creationId xmlns:a16="http://schemas.microsoft.com/office/drawing/2014/main" id="{3933F8A7-DA25-4932-8DF8-65E9CD85FB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47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133350</xdr:rowOff>
    </xdr:to>
    <xdr:pic>
      <xdr:nvPicPr>
        <xdr:cNvPr id="193" name="Picture@5C\QEm aberto@" descr="@5C\QEm aberto@">
          <a:extLst>
            <a:ext uri="{FF2B5EF4-FFF2-40B4-BE49-F238E27FC236}">
              <a16:creationId xmlns:a16="http://schemas.microsoft.com/office/drawing/2014/main" id="{C16DF394-A077-4EC6-94D0-402C6D846D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47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133350</xdr:rowOff>
    </xdr:to>
    <xdr:pic>
      <xdr:nvPicPr>
        <xdr:cNvPr id="194" name="Picture@5C\QEm aberto@" descr="@5C\QEm aberto@">
          <a:extLst>
            <a:ext uri="{FF2B5EF4-FFF2-40B4-BE49-F238E27FC236}">
              <a16:creationId xmlns:a16="http://schemas.microsoft.com/office/drawing/2014/main" id="{431DD52A-416D-45C6-80D1-B1870D8E0E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287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133350</xdr:rowOff>
    </xdr:to>
    <xdr:pic>
      <xdr:nvPicPr>
        <xdr:cNvPr id="195" name="Picture@5C\QEm aberto@" descr="@5C\QEm aberto@">
          <a:extLst>
            <a:ext uri="{FF2B5EF4-FFF2-40B4-BE49-F238E27FC236}">
              <a16:creationId xmlns:a16="http://schemas.microsoft.com/office/drawing/2014/main" id="{7985727F-6EA8-42FD-A179-074329E8A4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287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133350</xdr:rowOff>
    </xdr:to>
    <xdr:pic>
      <xdr:nvPicPr>
        <xdr:cNvPr id="196" name="Picture@5C\QEm aberto@" descr="@5C\QEm aberto@">
          <a:extLst>
            <a:ext uri="{FF2B5EF4-FFF2-40B4-BE49-F238E27FC236}">
              <a16:creationId xmlns:a16="http://schemas.microsoft.com/office/drawing/2014/main" id="{B97D8B6D-063D-42E6-A354-0938B92C61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341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133350</xdr:rowOff>
    </xdr:to>
    <xdr:pic>
      <xdr:nvPicPr>
        <xdr:cNvPr id="197" name="Picture@5C\QEm aberto@" descr="@5C\QEm aberto@">
          <a:extLst>
            <a:ext uri="{FF2B5EF4-FFF2-40B4-BE49-F238E27FC236}">
              <a16:creationId xmlns:a16="http://schemas.microsoft.com/office/drawing/2014/main" id="{44AC6E10-8359-4403-881B-31531E402D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3341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133350</xdr:rowOff>
    </xdr:to>
    <xdr:pic>
      <xdr:nvPicPr>
        <xdr:cNvPr id="198" name="Picture@5C\QEm aberto@" descr="@5C\QEm aberto@">
          <a:extLst>
            <a:ext uri="{FF2B5EF4-FFF2-40B4-BE49-F238E27FC236}">
              <a16:creationId xmlns:a16="http://schemas.microsoft.com/office/drawing/2014/main" id="{7702E389-6930-45F2-82A5-2677007AE8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151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133350</xdr:rowOff>
    </xdr:to>
    <xdr:pic>
      <xdr:nvPicPr>
        <xdr:cNvPr id="199" name="Picture@5C\QEm aberto@" descr="@5C\QEm aberto@">
          <a:extLst>
            <a:ext uri="{FF2B5EF4-FFF2-40B4-BE49-F238E27FC236}">
              <a16:creationId xmlns:a16="http://schemas.microsoft.com/office/drawing/2014/main" id="{75DE1FBB-C4CE-478B-97B2-C4BB0B6D30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5151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133350</xdr:rowOff>
    </xdr:to>
    <xdr:pic>
      <xdr:nvPicPr>
        <xdr:cNvPr id="200" name="Picture@5C\QEm aberto@" descr="@5C\QEm aberto@">
          <a:extLst>
            <a:ext uri="{FF2B5EF4-FFF2-40B4-BE49-F238E27FC236}">
              <a16:creationId xmlns:a16="http://schemas.microsoft.com/office/drawing/2014/main" id="{93C98F46-6078-4378-83F8-A5472D3CD4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960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133350</xdr:rowOff>
    </xdr:to>
    <xdr:pic>
      <xdr:nvPicPr>
        <xdr:cNvPr id="201" name="Picture@5C\QEm aberto@" descr="@5C\QEm aberto@">
          <a:extLst>
            <a:ext uri="{FF2B5EF4-FFF2-40B4-BE49-F238E27FC236}">
              <a16:creationId xmlns:a16="http://schemas.microsoft.com/office/drawing/2014/main" id="{E3FF23E7-63A4-4318-BE13-BCCEB0C2F9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6960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133350</xdr:rowOff>
    </xdr:to>
    <xdr:pic>
      <xdr:nvPicPr>
        <xdr:cNvPr id="202" name="Picture@5C\QEm aberto@" descr="@5C\QEm aberto@">
          <a:extLst>
            <a:ext uri="{FF2B5EF4-FFF2-40B4-BE49-F238E27FC236}">
              <a16:creationId xmlns:a16="http://schemas.microsoft.com/office/drawing/2014/main" id="{5CDC3842-6D51-41C4-9844-9EB6559802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770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133350</xdr:rowOff>
    </xdr:to>
    <xdr:pic>
      <xdr:nvPicPr>
        <xdr:cNvPr id="203" name="Picture@5C\QEm aberto@" descr="@5C\QEm aberto@">
          <a:extLst>
            <a:ext uri="{FF2B5EF4-FFF2-40B4-BE49-F238E27FC236}">
              <a16:creationId xmlns:a16="http://schemas.microsoft.com/office/drawing/2014/main" id="{484C8429-53B0-4DB9-9D56-B6DF5C7F0F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68770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133350</xdr:rowOff>
    </xdr:to>
    <xdr:pic>
      <xdr:nvPicPr>
        <xdr:cNvPr id="204" name="Picture@5C\QEm aberto@" descr="@5C\QEm aberto@">
          <a:extLst>
            <a:ext uri="{FF2B5EF4-FFF2-40B4-BE49-F238E27FC236}">
              <a16:creationId xmlns:a16="http://schemas.microsoft.com/office/drawing/2014/main" id="{B2BB63AC-BF44-498B-B79E-168E134036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580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133350</xdr:rowOff>
    </xdr:to>
    <xdr:pic>
      <xdr:nvPicPr>
        <xdr:cNvPr id="205" name="Picture@5C\QEm aberto@" descr="@5C\QEm aberto@">
          <a:extLst>
            <a:ext uri="{FF2B5EF4-FFF2-40B4-BE49-F238E27FC236}">
              <a16:creationId xmlns:a16="http://schemas.microsoft.com/office/drawing/2014/main" id="{5E11A037-F021-4094-AAF4-9090FC7836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0580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133350</xdr:rowOff>
    </xdr:to>
    <xdr:pic>
      <xdr:nvPicPr>
        <xdr:cNvPr id="206" name="Picture@5C\QEm aberto@" descr="@5C\QEm aberto@">
          <a:extLst>
            <a:ext uri="{FF2B5EF4-FFF2-40B4-BE49-F238E27FC236}">
              <a16:creationId xmlns:a16="http://schemas.microsoft.com/office/drawing/2014/main" id="{A386F08A-AE61-48F2-845A-3305A25288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0023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133350</xdr:rowOff>
    </xdr:to>
    <xdr:pic>
      <xdr:nvPicPr>
        <xdr:cNvPr id="207" name="Picture@5C\QEm aberto@" descr="@5C\QEm aberto@">
          <a:extLst>
            <a:ext uri="{FF2B5EF4-FFF2-40B4-BE49-F238E27FC236}">
              <a16:creationId xmlns:a16="http://schemas.microsoft.com/office/drawing/2014/main" id="{CB6DD94A-0030-4CEC-918C-1B70946A51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0023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133350</xdr:rowOff>
    </xdr:to>
    <xdr:pic>
      <xdr:nvPicPr>
        <xdr:cNvPr id="208" name="Picture@5C\QEm aberto@" descr="@5C\QEm aberto@">
          <a:extLst>
            <a:ext uri="{FF2B5EF4-FFF2-40B4-BE49-F238E27FC236}">
              <a16:creationId xmlns:a16="http://schemas.microsoft.com/office/drawing/2014/main" id="{8BE625AA-BE21-4285-9D28-0F612C9B65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1833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133350</xdr:rowOff>
    </xdr:to>
    <xdr:pic>
      <xdr:nvPicPr>
        <xdr:cNvPr id="209" name="Picture@5C\QEm aberto@" descr="@5C\QEm aberto@">
          <a:extLst>
            <a:ext uri="{FF2B5EF4-FFF2-40B4-BE49-F238E27FC236}">
              <a16:creationId xmlns:a16="http://schemas.microsoft.com/office/drawing/2014/main" id="{12B65190-2DFB-42C5-A483-D488C16033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1833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133350</xdr:rowOff>
    </xdr:to>
    <xdr:pic>
      <xdr:nvPicPr>
        <xdr:cNvPr id="210" name="Picture@5C\QEm aberto@" descr="@5C\QEm aberto@">
          <a:extLst>
            <a:ext uri="{FF2B5EF4-FFF2-40B4-BE49-F238E27FC236}">
              <a16:creationId xmlns:a16="http://schemas.microsoft.com/office/drawing/2014/main" id="{2B95D248-E761-47A4-8502-9E9979F579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9165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133350</xdr:rowOff>
    </xdr:to>
    <xdr:pic>
      <xdr:nvPicPr>
        <xdr:cNvPr id="211" name="Picture@5C\QEm aberto@" descr="@5C\QEm aberto@">
          <a:extLst>
            <a:ext uri="{FF2B5EF4-FFF2-40B4-BE49-F238E27FC236}">
              <a16:creationId xmlns:a16="http://schemas.microsoft.com/office/drawing/2014/main" id="{9FAFD3FF-E791-4519-93FA-FD621E24FC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9165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133350</xdr:rowOff>
    </xdr:to>
    <xdr:pic>
      <xdr:nvPicPr>
        <xdr:cNvPr id="212" name="Picture@5C\QEm aberto@" descr="@5C\QEm aberto@">
          <a:extLst>
            <a:ext uri="{FF2B5EF4-FFF2-40B4-BE49-F238E27FC236}">
              <a16:creationId xmlns:a16="http://schemas.microsoft.com/office/drawing/2014/main" id="{CB7824B5-82D2-4D64-8EF0-2C6A51CE8A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4594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133350</xdr:rowOff>
    </xdr:to>
    <xdr:pic>
      <xdr:nvPicPr>
        <xdr:cNvPr id="213" name="Picture@5C\QEm aberto@" descr="@5C\QEm aberto@">
          <a:extLst>
            <a:ext uri="{FF2B5EF4-FFF2-40B4-BE49-F238E27FC236}">
              <a16:creationId xmlns:a16="http://schemas.microsoft.com/office/drawing/2014/main" id="{18BC3ED5-FCD9-471D-8E63-67574342BF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4594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133350</xdr:rowOff>
    </xdr:to>
    <xdr:pic>
      <xdr:nvPicPr>
        <xdr:cNvPr id="214" name="Picture@5C\QEm aberto@" descr="@5C\QEm aberto@">
          <a:extLst>
            <a:ext uri="{FF2B5EF4-FFF2-40B4-BE49-F238E27FC236}">
              <a16:creationId xmlns:a16="http://schemas.microsoft.com/office/drawing/2014/main" id="{AF9646DB-C92B-4D41-9623-E8D4A3C7B8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784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133350</xdr:rowOff>
    </xdr:to>
    <xdr:pic>
      <xdr:nvPicPr>
        <xdr:cNvPr id="215" name="Picture@5C\QEm aberto@" descr="@5C\QEm aberto@">
          <a:extLst>
            <a:ext uri="{FF2B5EF4-FFF2-40B4-BE49-F238E27FC236}">
              <a16:creationId xmlns:a16="http://schemas.microsoft.com/office/drawing/2014/main" id="{B322E9DB-13E4-4137-AD66-BAA2622A6A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2784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133350</xdr:rowOff>
    </xdr:to>
    <xdr:pic>
      <xdr:nvPicPr>
        <xdr:cNvPr id="216" name="Picture@5C\QEm aberto@" descr="@5C\QEm aberto@">
          <a:extLst>
            <a:ext uri="{FF2B5EF4-FFF2-40B4-BE49-F238E27FC236}">
              <a16:creationId xmlns:a16="http://schemas.microsoft.com/office/drawing/2014/main" id="{C9AEBEB0-43F5-4183-9A02-8A743082BD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7355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133350</xdr:rowOff>
    </xdr:to>
    <xdr:pic>
      <xdr:nvPicPr>
        <xdr:cNvPr id="217" name="Picture@5C\QEm aberto@" descr="@5C\QEm aberto@">
          <a:extLst>
            <a:ext uri="{FF2B5EF4-FFF2-40B4-BE49-F238E27FC236}">
              <a16:creationId xmlns:a16="http://schemas.microsoft.com/office/drawing/2014/main" id="{03C8900F-037C-4623-83F0-DBE29E5C40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7355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133350</xdr:rowOff>
    </xdr:to>
    <xdr:pic>
      <xdr:nvPicPr>
        <xdr:cNvPr id="218" name="Picture@5C\QEm aberto@" descr="@5C\QEm aberto@">
          <a:extLst>
            <a:ext uri="{FF2B5EF4-FFF2-40B4-BE49-F238E27FC236}">
              <a16:creationId xmlns:a16="http://schemas.microsoft.com/office/drawing/2014/main" id="{11291545-1F02-421A-B4C9-5B190B281C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9072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133350</xdr:rowOff>
    </xdr:to>
    <xdr:pic>
      <xdr:nvPicPr>
        <xdr:cNvPr id="219" name="Picture@5C\QEm aberto@" descr="@5C\QEm aberto@">
          <a:extLst>
            <a:ext uri="{FF2B5EF4-FFF2-40B4-BE49-F238E27FC236}">
              <a16:creationId xmlns:a16="http://schemas.microsoft.com/office/drawing/2014/main" id="{800AC052-D770-4664-BDF2-80D46EE335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9072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133350</xdr:rowOff>
    </xdr:to>
    <xdr:pic>
      <xdr:nvPicPr>
        <xdr:cNvPr id="220" name="Picture@5C\QEm aberto@" descr="@5C\QEm aberto@">
          <a:extLst>
            <a:ext uri="{FF2B5EF4-FFF2-40B4-BE49-F238E27FC236}">
              <a16:creationId xmlns:a16="http://schemas.microsoft.com/office/drawing/2014/main" id="{CA9FF4C5-9200-4DF5-BEC2-B97D2725A4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821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133350</xdr:rowOff>
    </xdr:to>
    <xdr:pic>
      <xdr:nvPicPr>
        <xdr:cNvPr id="221" name="Picture@5C\QEm aberto@" descr="@5C\QEm aberto@">
          <a:extLst>
            <a:ext uri="{FF2B5EF4-FFF2-40B4-BE49-F238E27FC236}">
              <a16:creationId xmlns:a16="http://schemas.microsoft.com/office/drawing/2014/main" id="{1BA01885-AB04-4974-A30D-91576B13D3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821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133350</xdr:rowOff>
    </xdr:to>
    <xdr:pic>
      <xdr:nvPicPr>
        <xdr:cNvPr id="222" name="Picture@5C\QEm aberto@" descr="@5C\QEm aberto@">
          <a:extLst>
            <a:ext uri="{FF2B5EF4-FFF2-40B4-BE49-F238E27FC236}">
              <a16:creationId xmlns:a16="http://schemas.microsoft.com/office/drawing/2014/main" id="{1D6EFFA0-2C2F-404B-AF89-6B734537FA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1926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133350</xdr:rowOff>
    </xdr:to>
    <xdr:pic>
      <xdr:nvPicPr>
        <xdr:cNvPr id="223" name="Picture@5C\QEm aberto@" descr="@5C\QEm aberto@">
          <a:extLst>
            <a:ext uri="{FF2B5EF4-FFF2-40B4-BE49-F238E27FC236}">
              <a16:creationId xmlns:a16="http://schemas.microsoft.com/office/drawing/2014/main" id="{1CE29461-8E82-482F-91AB-D011855DC0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1926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133350</xdr:rowOff>
    </xdr:to>
    <xdr:pic>
      <xdr:nvPicPr>
        <xdr:cNvPr id="224" name="Picture@5C\QEm aberto@" descr="@5C\QEm aberto@">
          <a:extLst>
            <a:ext uri="{FF2B5EF4-FFF2-40B4-BE49-F238E27FC236}">
              <a16:creationId xmlns:a16="http://schemas.microsoft.com/office/drawing/2014/main" id="{636C0C05-4A5A-493F-821E-46C4ADABB1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7262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133350</xdr:rowOff>
    </xdr:to>
    <xdr:pic>
      <xdr:nvPicPr>
        <xdr:cNvPr id="225" name="Picture@5C\QEm aberto@" descr="@5C\QEm aberto@">
          <a:extLst>
            <a:ext uri="{FF2B5EF4-FFF2-40B4-BE49-F238E27FC236}">
              <a16:creationId xmlns:a16="http://schemas.microsoft.com/office/drawing/2014/main" id="{920885A9-2968-4E62-9BEF-6C30C98B54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7262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133350</xdr:rowOff>
    </xdr:to>
    <xdr:pic>
      <xdr:nvPicPr>
        <xdr:cNvPr id="226" name="Picture@5C\QEm aberto@" descr="@5C\QEm aberto@">
          <a:extLst>
            <a:ext uri="{FF2B5EF4-FFF2-40B4-BE49-F238E27FC236}">
              <a16:creationId xmlns:a16="http://schemas.microsoft.com/office/drawing/2014/main" id="{15C37D7F-FF4A-47AA-9C8F-EE902249D4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37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133350</xdr:rowOff>
    </xdr:to>
    <xdr:pic>
      <xdr:nvPicPr>
        <xdr:cNvPr id="227" name="Picture@5C\QEm aberto@" descr="@5C\QEm aberto@">
          <a:extLst>
            <a:ext uri="{FF2B5EF4-FFF2-40B4-BE49-F238E27FC236}">
              <a16:creationId xmlns:a16="http://schemas.microsoft.com/office/drawing/2014/main" id="{67997994-4D76-4433-8021-2298A5D843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373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133350</xdr:rowOff>
    </xdr:to>
    <xdr:pic>
      <xdr:nvPicPr>
        <xdr:cNvPr id="228" name="Picture@5C\QEm aberto@" descr="@5C\QEm aberto@">
          <a:extLst>
            <a:ext uri="{FF2B5EF4-FFF2-40B4-BE49-F238E27FC236}">
              <a16:creationId xmlns:a16="http://schemas.microsoft.com/office/drawing/2014/main" id="{0F1914C0-F652-4DC4-BB00-1C01B25949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5545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133350</xdr:rowOff>
    </xdr:to>
    <xdr:pic>
      <xdr:nvPicPr>
        <xdr:cNvPr id="229" name="Picture@5C\QEm aberto@" descr="@5C\QEm aberto@">
          <a:extLst>
            <a:ext uri="{FF2B5EF4-FFF2-40B4-BE49-F238E27FC236}">
              <a16:creationId xmlns:a16="http://schemas.microsoft.com/office/drawing/2014/main" id="{24F2779E-36A7-4F16-8086-F697EC07B5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75545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133350</xdr:rowOff>
    </xdr:to>
    <xdr:pic>
      <xdr:nvPicPr>
        <xdr:cNvPr id="230" name="Picture@5C\QEm aberto@" descr="@5C\QEm aberto@">
          <a:extLst>
            <a:ext uri="{FF2B5EF4-FFF2-40B4-BE49-F238E27FC236}">
              <a16:creationId xmlns:a16="http://schemas.microsoft.com/office/drawing/2014/main" id="{58A168E6-F014-4DDA-83C1-174ED6E1F4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133350</xdr:rowOff>
    </xdr:to>
    <xdr:pic>
      <xdr:nvPicPr>
        <xdr:cNvPr id="231" name="Picture@5C\QEm aberto@" descr="@5C\QEm aberto@">
          <a:extLst>
            <a:ext uri="{FF2B5EF4-FFF2-40B4-BE49-F238E27FC236}">
              <a16:creationId xmlns:a16="http://schemas.microsoft.com/office/drawing/2014/main" id="{754A6810-CC7F-4525-8413-5746E866BB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133350</xdr:rowOff>
    </xdr:to>
    <xdr:pic>
      <xdr:nvPicPr>
        <xdr:cNvPr id="232" name="Picture@5C\QEm aberto@" descr="@5C\QEm aberto@">
          <a:extLst>
            <a:ext uri="{FF2B5EF4-FFF2-40B4-BE49-F238E27FC236}">
              <a16:creationId xmlns:a16="http://schemas.microsoft.com/office/drawing/2014/main" id="{A225A28B-E8BC-4ABD-8B81-745571D87A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0023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133350</xdr:rowOff>
    </xdr:to>
    <xdr:pic>
      <xdr:nvPicPr>
        <xdr:cNvPr id="233" name="Picture@5C\QEm aberto@" descr="@5C\QEm aberto@">
          <a:extLst>
            <a:ext uri="{FF2B5EF4-FFF2-40B4-BE49-F238E27FC236}">
              <a16:creationId xmlns:a16="http://schemas.microsoft.com/office/drawing/2014/main" id="{11AD8327-2C02-4CC0-A41B-D016F054F7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0023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133350</xdr:rowOff>
    </xdr:to>
    <xdr:pic>
      <xdr:nvPicPr>
        <xdr:cNvPr id="234" name="Picture@5C\QEm aberto@" descr="@5C\QEm aberto@">
          <a:extLst>
            <a:ext uri="{FF2B5EF4-FFF2-40B4-BE49-F238E27FC236}">
              <a16:creationId xmlns:a16="http://schemas.microsoft.com/office/drawing/2014/main" id="{E9124F38-6C47-4533-A877-D17657E2F0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6404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133350</xdr:rowOff>
    </xdr:to>
    <xdr:pic>
      <xdr:nvPicPr>
        <xdr:cNvPr id="235" name="Picture@5C\QEm aberto@" descr="@5C\QEm aberto@">
          <a:extLst>
            <a:ext uri="{FF2B5EF4-FFF2-40B4-BE49-F238E27FC236}">
              <a16:creationId xmlns:a16="http://schemas.microsoft.com/office/drawing/2014/main" id="{FA66605A-FFC7-4B7C-B455-43D5756DFD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6404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133350</xdr:rowOff>
    </xdr:to>
    <xdr:pic>
      <xdr:nvPicPr>
        <xdr:cNvPr id="236" name="Picture@5C\QEm aberto@" descr="@5C\QEm aberto@">
          <a:extLst>
            <a:ext uri="{FF2B5EF4-FFF2-40B4-BE49-F238E27FC236}">
              <a16:creationId xmlns:a16="http://schemas.microsoft.com/office/drawing/2014/main" id="{C74191AE-3412-4101-AB5F-E737F67F3F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3643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133350</xdr:rowOff>
    </xdr:to>
    <xdr:pic>
      <xdr:nvPicPr>
        <xdr:cNvPr id="237" name="Picture@5C\QEm aberto@" descr="@5C\QEm aberto@">
          <a:extLst>
            <a:ext uri="{FF2B5EF4-FFF2-40B4-BE49-F238E27FC236}">
              <a16:creationId xmlns:a16="http://schemas.microsoft.com/office/drawing/2014/main" id="{CC833A94-503F-4CC6-AA86-5E4771A7D0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3643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133350</xdr:rowOff>
    </xdr:to>
    <xdr:pic>
      <xdr:nvPicPr>
        <xdr:cNvPr id="238" name="Picture@5C\QEm aberto@" descr="@5C\QEm aberto@">
          <a:extLst>
            <a:ext uri="{FF2B5EF4-FFF2-40B4-BE49-F238E27FC236}">
              <a16:creationId xmlns:a16="http://schemas.microsoft.com/office/drawing/2014/main" id="{92E7F232-2DDC-48C7-9B90-F08C2A8B7A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5453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133350</xdr:rowOff>
    </xdr:to>
    <xdr:pic>
      <xdr:nvPicPr>
        <xdr:cNvPr id="239" name="Picture@5C\QEm aberto@" descr="@5C\QEm aberto@">
          <a:extLst>
            <a:ext uri="{FF2B5EF4-FFF2-40B4-BE49-F238E27FC236}">
              <a16:creationId xmlns:a16="http://schemas.microsoft.com/office/drawing/2014/main" id="{40A08523-B5FF-4C1D-A7A1-A2FE7E43BF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95453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133350</xdr:rowOff>
    </xdr:to>
    <xdr:pic>
      <xdr:nvPicPr>
        <xdr:cNvPr id="240" name="Picture@5C\QEm aberto@" descr="@5C\QEm aberto@">
          <a:extLst>
            <a:ext uri="{FF2B5EF4-FFF2-40B4-BE49-F238E27FC236}">
              <a16:creationId xmlns:a16="http://schemas.microsoft.com/office/drawing/2014/main" id="{D7C8CAA5-578A-4EB3-A991-458B988265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133350</xdr:rowOff>
    </xdr:to>
    <xdr:pic>
      <xdr:nvPicPr>
        <xdr:cNvPr id="241" name="Picture@5C\QEm aberto@" descr="@5C\QEm aberto@">
          <a:extLst>
            <a:ext uri="{FF2B5EF4-FFF2-40B4-BE49-F238E27FC236}">
              <a16:creationId xmlns:a16="http://schemas.microsoft.com/office/drawing/2014/main" id="{299E364E-44D0-4990-92CB-4399880320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133350</xdr:rowOff>
    </xdr:to>
    <xdr:pic>
      <xdr:nvPicPr>
        <xdr:cNvPr id="242" name="Picture@5C\QEm aberto@" descr="@5C\QEm aberto@">
          <a:extLst>
            <a:ext uri="{FF2B5EF4-FFF2-40B4-BE49-F238E27FC236}">
              <a16:creationId xmlns:a16="http://schemas.microsoft.com/office/drawing/2014/main" id="{14EEFEC9-330B-4754-BEF3-4851F8B5A4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3852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133350</xdr:rowOff>
    </xdr:to>
    <xdr:pic>
      <xdr:nvPicPr>
        <xdr:cNvPr id="243" name="Picture@5C\QEm aberto@" descr="@5C\QEm aberto@">
          <a:extLst>
            <a:ext uri="{FF2B5EF4-FFF2-40B4-BE49-F238E27FC236}">
              <a16:creationId xmlns:a16="http://schemas.microsoft.com/office/drawing/2014/main" id="{A9A39ADE-BF31-4FF0-B9D3-B24F0B7D6B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3852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133350</xdr:rowOff>
    </xdr:to>
    <xdr:pic>
      <xdr:nvPicPr>
        <xdr:cNvPr id="244" name="Picture@5C\QEm aberto@" descr="@5C\QEm aberto@">
          <a:extLst>
            <a:ext uri="{FF2B5EF4-FFF2-40B4-BE49-F238E27FC236}">
              <a16:creationId xmlns:a16="http://schemas.microsoft.com/office/drawing/2014/main" id="{8FAC4F54-F5B2-47D7-807A-2C4AB8C47C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8330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133350</xdr:rowOff>
    </xdr:to>
    <xdr:pic>
      <xdr:nvPicPr>
        <xdr:cNvPr id="245" name="Picture@5C\QEm aberto@" descr="@5C\QEm aberto@">
          <a:extLst>
            <a:ext uri="{FF2B5EF4-FFF2-40B4-BE49-F238E27FC236}">
              <a16:creationId xmlns:a16="http://schemas.microsoft.com/office/drawing/2014/main" id="{4CF15A21-2562-476A-BE2A-2E4BDEED2A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8330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133350</xdr:rowOff>
    </xdr:to>
    <xdr:pic>
      <xdr:nvPicPr>
        <xdr:cNvPr id="246" name="Picture@5C\QEm aberto@" descr="@5C\QEm aberto@">
          <a:extLst>
            <a:ext uri="{FF2B5EF4-FFF2-40B4-BE49-F238E27FC236}">
              <a16:creationId xmlns:a16="http://schemas.microsoft.com/office/drawing/2014/main" id="{A10C0454-E04B-42EB-B154-574515C977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74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133350</xdr:rowOff>
    </xdr:to>
    <xdr:pic>
      <xdr:nvPicPr>
        <xdr:cNvPr id="247" name="Picture@5C\QEm aberto@" descr="@5C\QEm aberto@">
          <a:extLst>
            <a:ext uri="{FF2B5EF4-FFF2-40B4-BE49-F238E27FC236}">
              <a16:creationId xmlns:a16="http://schemas.microsoft.com/office/drawing/2014/main" id="{9723B3A5-52AF-469C-B395-D33161E0FF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74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133350</xdr:rowOff>
    </xdr:to>
    <xdr:pic>
      <xdr:nvPicPr>
        <xdr:cNvPr id="248" name="Picture@5C\QEm aberto@" descr="@5C\QEm aberto@">
          <a:extLst>
            <a:ext uri="{FF2B5EF4-FFF2-40B4-BE49-F238E27FC236}">
              <a16:creationId xmlns:a16="http://schemas.microsoft.com/office/drawing/2014/main" id="{D87FF38B-5996-4274-AD65-D8898F4EC6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1091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133350</xdr:rowOff>
    </xdr:to>
    <xdr:pic>
      <xdr:nvPicPr>
        <xdr:cNvPr id="249" name="Picture@5C\QEm aberto@" descr="@5C\QEm aberto@">
          <a:extLst>
            <a:ext uri="{FF2B5EF4-FFF2-40B4-BE49-F238E27FC236}">
              <a16:creationId xmlns:a16="http://schemas.microsoft.com/office/drawing/2014/main" id="{4BA2670D-CE88-481C-89CB-B15D7A54A3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1091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133350</xdr:rowOff>
    </xdr:to>
    <xdr:pic>
      <xdr:nvPicPr>
        <xdr:cNvPr id="250" name="Picture@5C\QEm aberto@" descr="@5C\QEm aberto@">
          <a:extLst>
            <a:ext uri="{FF2B5EF4-FFF2-40B4-BE49-F238E27FC236}">
              <a16:creationId xmlns:a16="http://schemas.microsoft.com/office/drawing/2014/main" id="{5A1971A1-0E85-4C3B-949E-7F63CD0E22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6520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133350</xdr:rowOff>
    </xdr:to>
    <xdr:pic>
      <xdr:nvPicPr>
        <xdr:cNvPr id="251" name="Picture@5C\QEm aberto@" descr="@5C\QEm aberto@">
          <a:extLst>
            <a:ext uri="{FF2B5EF4-FFF2-40B4-BE49-F238E27FC236}">
              <a16:creationId xmlns:a16="http://schemas.microsoft.com/office/drawing/2014/main" id="{24F826E5-7F8B-45FA-B56D-7F9B758665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6520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133350</xdr:rowOff>
    </xdr:to>
    <xdr:pic>
      <xdr:nvPicPr>
        <xdr:cNvPr id="252" name="Picture@5C\QEm aberto@" descr="@5C\QEm aberto@">
          <a:extLst>
            <a:ext uri="{FF2B5EF4-FFF2-40B4-BE49-F238E27FC236}">
              <a16:creationId xmlns:a16="http://schemas.microsoft.com/office/drawing/2014/main" id="{F8D47CAB-8C0B-47AF-ACB1-5974DC0181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5662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133350</xdr:rowOff>
    </xdr:to>
    <xdr:pic>
      <xdr:nvPicPr>
        <xdr:cNvPr id="253" name="Picture@5C\QEm aberto@" descr="@5C\QEm aberto@">
          <a:extLst>
            <a:ext uri="{FF2B5EF4-FFF2-40B4-BE49-F238E27FC236}">
              <a16:creationId xmlns:a16="http://schemas.microsoft.com/office/drawing/2014/main" id="{A31A0909-04E4-4F4A-8C16-6C8739943C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5662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133350</xdr:rowOff>
    </xdr:to>
    <xdr:pic>
      <xdr:nvPicPr>
        <xdr:cNvPr id="254" name="Picture@5C\QEm aberto@" descr="@5C\QEm aberto@">
          <a:extLst>
            <a:ext uri="{FF2B5EF4-FFF2-40B4-BE49-F238E27FC236}">
              <a16:creationId xmlns:a16="http://schemas.microsoft.com/office/drawing/2014/main" id="{A830B4DB-6E4A-4713-A3F0-C115C0BB98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4711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133350</xdr:rowOff>
    </xdr:to>
    <xdr:pic>
      <xdr:nvPicPr>
        <xdr:cNvPr id="255" name="Picture@5C\QEm aberto@" descr="@5C\QEm aberto@">
          <a:extLst>
            <a:ext uri="{FF2B5EF4-FFF2-40B4-BE49-F238E27FC236}">
              <a16:creationId xmlns:a16="http://schemas.microsoft.com/office/drawing/2014/main" id="{C97847BA-B592-41C8-8B76-F98FC2446B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4711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133350</xdr:rowOff>
    </xdr:to>
    <xdr:pic>
      <xdr:nvPicPr>
        <xdr:cNvPr id="256" name="Picture@5C\QEm aberto@" descr="@5C\QEm aberto@">
          <a:extLst>
            <a:ext uri="{FF2B5EF4-FFF2-40B4-BE49-F238E27FC236}">
              <a16:creationId xmlns:a16="http://schemas.microsoft.com/office/drawing/2014/main" id="{7F22668F-7F54-4205-830B-90DC3DF473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3759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133350</xdr:rowOff>
    </xdr:to>
    <xdr:pic>
      <xdr:nvPicPr>
        <xdr:cNvPr id="257" name="Picture@5C\QEm aberto@" descr="@5C\QEm aberto@">
          <a:extLst>
            <a:ext uri="{FF2B5EF4-FFF2-40B4-BE49-F238E27FC236}">
              <a16:creationId xmlns:a16="http://schemas.microsoft.com/office/drawing/2014/main" id="{687A50F5-9B89-449C-AE64-97B919FE4F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3759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133350</xdr:rowOff>
    </xdr:to>
    <xdr:pic>
      <xdr:nvPicPr>
        <xdr:cNvPr id="258" name="Picture@5C\QEm aberto@" descr="@5C\QEm aberto@">
          <a:extLst>
            <a:ext uri="{FF2B5EF4-FFF2-40B4-BE49-F238E27FC236}">
              <a16:creationId xmlns:a16="http://schemas.microsoft.com/office/drawing/2014/main" id="{8597AB34-FDEE-4F66-A70B-EF9188E912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7564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133350</xdr:rowOff>
    </xdr:to>
    <xdr:pic>
      <xdr:nvPicPr>
        <xdr:cNvPr id="259" name="Picture@5C\QEm aberto@" descr="@5C\QEm aberto@">
          <a:extLst>
            <a:ext uri="{FF2B5EF4-FFF2-40B4-BE49-F238E27FC236}">
              <a16:creationId xmlns:a16="http://schemas.microsoft.com/office/drawing/2014/main" id="{14D44F6F-2EDB-4F54-8335-7D71A45B0C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7564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133350</xdr:rowOff>
    </xdr:to>
    <xdr:pic>
      <xdr:nvPicPr>
        <xdr:cNvPr id="260" name="Picture@5C\QEm aberto@" descr="@5C\QEm aberto@">
          <a:extLst>
            <a:ext uri="{FF2B5EF4-FFF2-40B4-BE49-F238E27FC236}">
              <a16:creationId xmlns:a16="http://schemas.microsoft.com/office/drawing/2014/main" id="{B64C48FF-B13F-4FE4-ACFC-C23588F84F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9374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133350</xdr:rowOff>
    </xdr:to>
    <xdr:pic>
      <xdr:nvPicPr>
        <xdr:cNvPr id="261" name="Picture@5C\QEm aberto@" descr="@5C\QEm aberto@">
          <a:extLst>
            <a:ext uri="{FF2B5EF4-FFF2-40B4-BE49-F238E27FC236}">
              <a16:creationId xmlns:a16="http://schemas.microsoft.com/office/drawing/2014/main" id="{2DF7476C-32F6-4997-8794-7C7D4864D5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9374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133350</xdr:rowOff>
    </xdr:to>
    <xdr:pic>
      <xdr:nvPicPr>
        <xdr:cNvPr id="262" name="Picture@5C\QEm aberto@" descr="@5C\QEm aberto@">
          <a:extLst>
            <a:ext uri="{FF2B5EF4-FFF2-40B4-BE49-F238E27FC236}">
              <a16:creationId xmlns:a16="http://schemas.microsoft.com/office/drawing/2014/main" id="{E6CE7E1D-D486-42F3-BED6-EE54605A2D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8423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133350</xdr:rowOff>
    </xdr:to>
    <xdr:pic>
      <xdr:nvPicPr>
        <xdr:cNvPr id="263" name="Picture@5C\QEm aberto@" descr="@5C\QEm aberto@">
          <a:extLst>
            <a:ext uri="{FF2B5EF4-FFF2-40B4-BE49-F238E27FC236}">
              <a16:creationId xmlns:a16="http://schemas.microsoft.com/office/drawing/2014/main" id="{64487052-1F07-423F-89D4-D78B67F867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8423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133350</xdr:rowOff>
    </xdr:to>
    <xdr:pic>
      <xdr:nvPicPr>
        <xdr:cNvPr id="264" name="Picture@5C\QEm aberto@" descr="@5C\QEm aberto@">
          <a:extLst>
            <a:ext uri="{FF2B5EF4-FFF2-40B4-BE49-F238E27FC236}">
              <a16:creationId xmlns:a16="http://schemas.microsoft.com/office/drawing/2014/main" id="{E974FEE6-C066-449F-8FC3-9F1AC79769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0233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133350</xdr:rowOff>
    </xdr:to>
    <xdr:pic>
      <xdr:nvPicPr>
        <xdr:cNvPr id="265" name="Picture@5C\QEm aberto@" descr="@5C\QEm aberto@">
          <a:extLst>
            <a:ext uri="{FF2B5EF4-FFF2-40B4-BE49-F238E27FC236}">
              <a16:creationId xmlns:a16="http://schemas.microsoft.com/office/drawing/2014/main" id="{5DC82C20-3E8C-4522-A640-58C6927645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0233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133350</xdr:rowOff>
    </xdr:to>
    <xdr:pic>
      <xdr:nvPicPr>
        <xdr:cNvPr id="266" name="Picture@5C\QEm aberto@" descr="@5C\QEm aberto@">
          <a:extLst>
            <a:ext uri="{FF2B5EF4-FFF2-40B4-BE49-F238E27FC236}">
              <a16:creationId xmlns:a16="http://schemas.microsoft.com/office/drawing/2014/main" id="{948C0493-FB36-476E-830A-FB31A2F760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2042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133350</xdr:rowOff>
    </xdr:to>
    <xdr:pic>
      <xdr:nvPicPr>
        <xdr:cNvPr id="267" name="Picture@5C\QEm aberto@" descr="@5C\QEm aberto@">
          <a:extLst>
            <a:ext uri="{FF2B5EF4-FFF2-40B4-BE49-F238E27FC236}">
              <a16:creationId xmlns:a16="http://schemas.microsoft.com/office/drawing/2014/main" id="{4E1DFAB1-07CB-4E0B-8B66-E663DE2A75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2042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133350</xdr:rowOff>
    </xdr:to>
    <xdr:pic>
      <xdr:nvPicPr>
        <xdr:cNvPr id="268" name="Picture@5C\QEm aberto@" descr="@5C\QEm aberto@">
          <a:extLst>
            <a:ext uri="{FF2B5EF4-FFF2-40B4-BE49-F238E27FC236}">
              <a16:creationId xmlns:a16="http://schemas.microsoft.com/office/drawing/2014/main" id="{ACE97109-CC34-45E5-8597-95657BCB5C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2901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133350</xdr:rowOff>
    </xdr:to>
    <xdr:pic>
      <xdr:nvPicPr>
        <xdr:cNvPr id="269" name="Picture@5C\QEm aberto@" descr="@5C\QEm aberto@">
          <a:extLst>
            <a:ext uri="{FF2B5EF4-FFF2-40B4-BE49-F238E27FC236}">
              <a16:creationId xmlns:a16="http://schemas.microsoft.com/office/drawing/2014/main" id="{34136AEF-35AD-4141-88B3-82A9BD9DF5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2901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133350</xdr:rowOff>
    </xdr:to>
    <xdr:pic>
      <xdr:nvPicPr>
        <xdr:cNvPr id="270" name="Picture@5C\QEm aberto@" descr="@5C\QEm aberto@">
          <a:extLst>
            <a:ext uri="{FF2B5EF4-FFF2-40B4-BE49-F238E27FC236}">
              <a16:creationId xmlns:a16="http://schemas.microsoft.com/office/drawing/2014/main" id="{055A7D8E-69FC-4B5F-9515-BB78828744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3852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133350</xdr:rowOff>
    </xdr:to>
    <xdr:pic>
      <xdr:nvPicPr>
        <xdr:cNvPr id="271" name="Picture@5C\QEm aberto@" descr="@5C\QEm aberto@">
          <a:extLst>
            <a:ext uri="{FF2B5EF4-FFF2-40B4-BE49-F238E27FC236}">
              <a16:creationId xmlns:a16="http://schemas.microsoft.com/office/drawing/2014/main" id="{6FDB5CA5-5F6A-453A-9FAC-56D55AE10A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3852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133350</xdr:rowOff>
    </xdr:to>
    <xdr:pic>
      <xdr:nvPicPr>
        <xdr:cNvPr id="272" name="Picture@5C\QEm aberto@" descr="@5C\QEm aberto@">
          <a:extLst>
            <a:ext uri="{FF2B5EF4-FFF2-40B4-BE49-F238E27FC236}">
              <a16:creationId xmlns:a16="http://schemas.microsoft.com/office/drawing/2014/main" id="{5782747A-2335-4F4E-A057-8A8E019A94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8330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133350</xdr:rowOff>
    </xdr:to>
    <xdr:pic>
      <xdr:nvPicPr>
        <xdr:cNvPr id="273" name="Picture@5C\QEm aberto@" descr="@5C\QEm aberto@">
          <a:extLst>
            <a:ext uri="{FF2B5EF4-FFF2-40B4-BE49-F238E27FC236}">
              <a16:creationId xmlns:a16="http://schemas.microsoft.com/office/drawing/2014/main" id="{8F9424D6-6CEC-4E0B-8B48-9B41C45669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8330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133350</xdr:rowOff>
    </xdr:to>
    <xdr:pic>
      <xdr:nvPicPr>
        <xdr:cNvPr id="274" name="Picture@5C\QEm aberto@" descr="@5C\QEm aberto@">
          <a:extLst>
            <a:ext uri="{FF2B5EF4-FFF2-40B4-BE49-F238E27FC236}">
              <a16:creationId xmlns:a16="http://schemas.microsoft.com/office/drawing/2014/main" id="{397D26AA-025F-4B54-AD2F-73A829E452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74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133350</xdr:rowOff>
    </xdr:to>
    <xdr:pic>
      <xdr:nvPicPr>
        <xdr:cNvPr id="275" name="Picture@5C\QEm aberto@" descr="@5C\QEm aberto@">
          <a:extLst>
            <a:ext uri="{FF2B5EF4-FFF2-40B4-BE49-F238E27FC236}">
              <a16:creationId xmlns:a16="http://schemas.microsoft.com/office/drawing/2014/main" id="{32F4D9AE-774F-49BD-8042-FB82E6815B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747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133350</xdr:rowOff>
    </xdr:to>
    <xdr:pic>
      <xdr:nvPicPr>
        <xdr:cNvPr id="276" name="Picture@5C\QEm aberto@" descr="@5C\QEm aberto@">
          <a:extLst>
            <a:ext uri="{FF2B5EF4-FFF2-40B4-BE49-F238E27FC236}">
              <a16:creationId xmlns:a16="http://schemas.microsoft.com/office/drawing/2014/main" id="{61895F69-C244-40C9-8E47-3706B6DB99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1091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133350</xdr:rowOff>
    </xdr:to>
    <xdr:pic>
      <xdr:nvPicPr>
        <xdr:cNvPr id="277" name="Picture@5C\QEm aberto@" descr="@5C\QEm aberto@">
          <a:extLst>
            <a:ext uri="{FF2B5EF4-FFF2-40B4-BE49-F238E27FC236}">
              <a16:creationId xmlns:a16="http://schemas.microsoft.com/office/drawing/2014/main" id="{0AE71855-A8D9-4612-B65F-A28126A28C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1091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133350</xdr:rowOff>
    </xdr:to>
    <xdr:pic>
      <xdr:nvPicPr>
        <xdr:cNvPr id="278" name="Picture@5C\QEm aberto@" descr="@5C\QEm aberto@">
          <a:extLst>
            <a:ext uri="{FF2B5EF4-FFF2-40B4-BE49-F238E27FC236}">
              <a16:creationId xmlns:a16="http://schemas.microsoft.com/office/drawing/2014/main" id="{0C7F7867-55A5-458F-9ED2-60A36631F2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6520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133350</xdr:rowOff>
    </xdr:to>
    <xdr:pic>
      <xdr:nvPicPr>
        <xdr:cNvPr id="279" name="Picture@5C\QEm aberto@" descr="@5C\QEm aberto@">
          <a:extLst>
            <a:ext uri="{FF2B5EF4-FFF2-40B4-BE49-F238E27FC236}">
              <a16:creationId xmlns:a16="http://schemas.microsoft.com/office/drawing/2014/main" id="{5C8C18FC-A4BF-4963-8484-9CDB52407E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6520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133350</xdr:rowOff>
    </xdr:to>
    <xdr:pic>
      <xdr:nvPicPr>
        <xdr:cNvPr id="280" name="Picture@5C\QEm aberto@" descr="@5C\QEm aberto@">
          <a:extLst>
            <a:ext uri="{FF2B5EF4-FFF2-40B4-BE49-F238E27FC236}">
              <a16:creationId xmlns:a16="http://schemas.microsoft.com/office/drawing/2014/main" id="{DB3CC9D8-8D01-4EDE-9BA5-48B60B8803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6613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133350</xdr:rowOff>
    </xdr:to>
    <xdr:pic>
      <xdr:nvPicPr>
        <xdr:cNvPr id="281" name="Picture@5C\QEm aberto@" descr="@5C\QEm aberto@">
          <a:extLst>
            <a:ext uri="{FF2B5EF4-FFF2-40B4-BE49-F238E27FC236}">
              <a16:creationId xmlns:a16="http://schemas.microsoft.com/office/drawing/2014/main" id="{F7DEE6B7-846E-4A4C-8965-2DAAF095D0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6613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133350</xdr:rowOff>
    </xdr:to>
    <xdr:pic>
      <xdr:nvPicPr>
        <xdr:cNvPr id="282" name="Picture@5C\QEm aberto@" descr="@5C\QEm aberto@">
          <a:extLst>
            <a:ext uri="{FF2B5EF4-FFF2-40B4-BE49-F238E27FC236}">
              <a16:creationId xmlns:a16="http://schemas.microsoft.com/office/drawing/2014/main" id="{E738B0EA-FDD3-4CD3-B7D0-66EAC12045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9281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133350</xdr:rowOff>
    </xdr:to>
    <xdr:pic>
      <xdr:nvPicPr>
        <xdr:cNvPr id="283" name="Picture@5C\QEm aberto@" descr="@5C\QEm aberto@">
          <a:extLst>
            <a:ext uri="{FF2B5EF4-FFF2-40B4-BE49-F238E27FC236}">
              <a16:creationId xmlns:a16="http://schemas.microsoft.com/office/drawing/2014/main" id="{2E60E7C5-7F05-4977-9F3A-D56BCADE9A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9281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133350</xdr:rowOff>
    </xdr:to>
    <xdr:pic>
      <xdr:nvPicPr>
        <xdr:cNvPr id="284" name="Picture@5C\QEm aberto@" descr="@5C\QEm aberto@">
          <a:extLst>
            <a:ext uri="{FF2B5EF4-FFF2-40B4-BE49-F238E27FC236}">
              <a16:creationId xmlns:a16="http://schemas.microsoft.com/office/drawing/2014/main" id="{3EDE2703-C559-4BB7-891E-53B28025FC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569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133350</xdr:rowOff>
    </xdr:to>
    <xdr:pic>
      <xdr:nvPicPr>
        <xdr:cNvPr id="285" name="Picture@5C\QEm aberto@" descr="@5C\QEm aberto@">
          <a:extLst>
            <a:ext uri="{FF2B5EF4-FFF2-40B4-BE49-F238E27FC236}">
              <a16:creationId xmlns:a16="http://schemas.microsoft.com/office/drawing/2014/main" id="{5F235EA7-50F3-4E41-AA42-B7928DBA18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5569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133350</xdr:rowOff>
    </xdr:to>
    <xdr:pic>
      <xdr:nvPicPr>
        <xdr:cNvPr id="286" name="Picture@5C\QEm aberto@" descr="@5C\QEm aberto@">
          <a:extLst>
            <a:ext uri="{FF2B5EF4-FFF2-40B4-BE49-F238E27FC236}">
              <a16:creationId xmlns:a16="http://schemas.microsoft.com/office/drawing/2014/main" id="{22E076FA-1CA1-49E6-BF06-BC863050D9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4803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133350</xdr:rowOff>
    </xdr:to>
    <xdr:pic>
      <xdr:nvPicPr>
        <xdr:cNvPr id="287" name="Picture@5C\QEm aberto@" descr="@5C\QEm aberto@">
          <a:extLst>
            <a:ext uri="{FF2B5EF4-FFF2-40B4-BE49-F238E27FC236}">
              <a16:creationId xmlns:a16="http://schemas.microsoft.com/office/drawing/2014/main" id="{4C1DAA98-A5C2-412A-8273-7DF78F03F8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4803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133350</xdr:rowOff>
    </xdr:to>
    <xdr:pic>
      <xdr:nvPicPr>
        <xdr:cNvPr id="288" name="Picture@5C\QEm aberto@" descr="@5C\QEm aberto@">
          <a:extLst>
            <a:ext uri="{FF2B5EF4-FFF2-40B4-BE49-F238E27FC236}">
              <a16:creationId xmlns:a16="http://schemas.microsoft.com/office/drawing/2014/main" id="{D5054212-F48B-4E9F-A143-6E23BB68AF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0140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133350</xdr:rowOff>
    </xdr:to>
    <xdr:pic>
      <xdr:nvPicPr>
        <xdr:cNvPr id="289" name="Picture@5C\QEm aberto@" descr="@5C\QEm aberto@">
          <a:extLst>
            <a:ext uri="{FF2B5EF4-FFF2-40B4-BE49-F238E27FC236}">
              <a16:creationId xmlns:a16="http://schemas.microsoft.com/office/drawing/2014/main" id="{CF4EE143-2BB3-4B75-AE26-2BB5724131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0140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133350</xdr:rowOff>
    </xdr:to>
    <xdr:pic>
      <xdr:nvPicPr>
        <xdr:cNvPr id="290" name="Picture@5C\QEm aberto@" descr="@5C\QEm aberto@">
          <a:extLst>
            <a:ext uri="{FF2B5EF4-FFF2-40B4-BE49-F238E27FC236}">
              <a16:creationId xmlns:a16="http://schemas.microsoft.com/office/drawing/2014/main" id="{D543F131-EBF6-42FC-BAF0-4ACD221507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299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133350</xdr:rowOff>
    </xdr:to>
    <xdr:pic>
      <xdr:nvPicPr>
        <xdr:cNvPr id="291" name="Picture@5C\QEm aberto@" descr="@5C\QEm aberto@">
          <a:extLst>
            <a:ext uri="{FF2B5EF4-FFF2-40B4-BE49-F238E27FC236}">
              <a16:creationId xmlns:a16="http://schemas.microsoft.com/office/drawing/2014/main" id="{B6CB69F7-7B9D-4CC1-A087-A9F6CD7791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299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133350</xdr:rowOff>
    </xdr:to>
    <xdr:pic>
      <xdr:nvPicPr>
        <xdr:cNvPr id="292" name="Picture@5C\QEm aberto@" descr="@5C\QEm aberto@">
          <a:extLst>
            <a:ext uri="{FF2B5EF4-FFF2-40B4-BE49-F238E27FC236}">
              <a16:creationId xmlns:a16="http://schemas.microsoft.com/office/drawing/2014/main" id="{A0A9FC32-E790-4D7A-B0A3-D9C3884487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1184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133350</xdr:rowOff>
    </xdr:to>
    <xdr:pic>
      <xdr:nvPicPr>
        <xdr:cNvPr id="293" name="Picture@5C\QEm aberto@" descr="@5C\QEm aberto@">
          <a:extLst>
            <a:ext uri="{FF2B5EF4-FFF2-40B4-BE49-F238E27FC236}">
              <a16:creationId xmlns:a16="http://schemas.microsoft.com/office/drawing/2014/main" id="{5D19B9ED-2686-430F-9F4C-8E44154AC2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1184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133350</xdr:rowOff>
    </xdr:to>
    <xdr:pic>
      <xdr:nvPicPr>
        <xdr:cNvPr id="294" name="Picture@5C\QEm aberto@" descr="@5C\QEm aberto@">
          <a:extLst>
            <a:ext uri="{FF2B5EF4-FFF2-40B4-BE49-F238E27FC236}">
              <a16:creationId xmlns:a16="http://schemas.microsoft.com/office/drawing/2014/main" id="{0FB6BABE-FA2D-4578-8A68-D45BC2A825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7379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133350</xdr:rowOff>
    </xdr:to>
    <xdr:pic>
      <xdr:nvPicPr>
        <xdr:cNvPr id="295" name="Picture@5C\QEm aberto@" descr="@5C\QEm aberto@">
          <a:extLst>
            <a:ext uri="{FF2B5EF4-FFF2-40B4-BE49-F238E27FC236}">
              <a16:creationId xmlns:a16="http://schemas.microsoft.com/office/drawing/2014/main" id="{220414FE-7143-4194-BA6A-F72E8F6810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7379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133350</xdr:rowOff>
    </xdr:to>
    <xdr:pic>
      <xdr:nvPicPr>
        <xdr:cNvPr id="296" name="Picture@5C\QEm aberto@" descr="@5C\QEm aberto@">
          <a:extLst>
            <a:ext uri="{FF2B5EF4-FFF2-40B4-BE49-F238E27FC236}">
              <a16:creationId xmlns:a16="http://schemas.microsoft.com/office/drawing/2014/main" id="{CE721C64-A25D-4774-82CA-D3AA552BCC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5662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133350</xdr:rowOff>
    </xdr:to>
    <xdr:pic>
      <xdr:nvPicPr>
        <xdr:cNvPr id="297" name="Picture@5C\QEm aberto@" descr="@5C\QEm aberto@">
          <a:extLst>
            <a:ext uri="{FF2B5EF4-FFF2-40B4-BE49-F238E27FC236}">
              <a16:creationId xmlns:a16="http://schemas.microsoft.com/office/drawing/2014/main" id="{BB23D783-9E08-40C8-9153-BE22BC9A93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5662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133350</xdr:rowOff>
    </xdr:to>
    <xdr:pic>
      <xdr:nvPicPr>
        <xdr:cNvPr id="298" name="Picture@5C\QEm aberto@" descr="@5C\QEm aberto@">
          <a:extLst>
            <a:ext uri="{FF2B5EF4-FFF2-40B4-BE49-F238E27FC236}">
              <a16:creationId xmlns:a16="http://schemas.microsoft.com/office/drawing/2014/main" id="{FFEEEB4B-8014-4F26-BE2A-16E6EA7A0B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4711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133350</xdr:rowOff>
    </xdr:to>
    <xdr:pic>
      <xdr:nvPicPr>
        <xdr:cNvPr id="299" name="Picture@5C\QEm aberto@" descr="@5C\QEm aberto@">
          <a:extLst>
            <a:ext uri="{FF2B5EF4-FFF2-40B4-BE49-F238E27FC236}">
              <a16:creationId xmlns:a16="http://schemas.microsoft.com/office/drawing/2014/main" id="{CBD51558-9F4E-469C-91F4-8DCDCC6DD6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4711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133350</xdr:rowOff>
    </xdr:to>
    <xdr:pic>
      <xdr:nvPicPr>
        <xdr:cNvPr id="300" name="Picture@5C\QEm aberto@" descr="@5C\QEm aberto@">
          <a:extLst>
            <a:ext uri="{FF2B5EF4-FFF2-40B4-BE49-F238E27FC236}">
              <a16:creationId xmlns:a16="http://schemas.microsoft.com/office/drawing/2014/main" id="{C6329C1D-FF39-4347-B4FF-8062D03A6C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3759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133350</xdr:rowOff>
    </xdr:to>
    <xdr:pic>
      <xdr:nvPicPr>
        <xdr:cNvPr id="301" name="Picture@5C\QEm aberto@" descr="@5C\QEm aberto@">
          <a:extLst>
            <a:ext uri="{FF2B5EF4-FFF2-40B4-BE49-F238E27FC236}">
              <a16:creationId xmlns:a16="http://schemas.microsoft.com/office/drawing/2014/main" id="{9BF07164-0DB1-48C0-9BB9-D28E12DB2B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3759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133350</xdr:rowOff>
    </xdr:to>
    <xdr:pic>
      <xdr:nvPicPr>
        <xdr:cNvPr id="302" name="Picture@5C\QEm aberto@" descr="@5C\QEm aberto@">
          <a:extLst>
            <a:ext uri="{FF2B5EF4-FFF2-40B4-BE49-F238E27FC236}">
              <a16:creationId xmlns:a16="http://schemas.microsoft.com/office/drawing/2014/main" id="{F9F34C37-DEFE-4158-B5A7-13D8CBB5D4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7564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133350</xdr:rowOff>
    </xdr:to>
    <xdr:pic>
      <xdr:nvPicPr>
        <xdr:cNvPr id="303" name="Picture@5C\QEm aberto@" descr="@5C\QEm aberto@">
          <a:extLst>
            <a:ext uri="{FF2B5EF4-FFF2-40B4-BE49-F238E27FC236}">
              <a16:creationId xmlns:a16="http://schemas.microsoft.com/office/drawing/2014/main" id="{FEE34BF2-1B36-4A00-9EFC-6E41B15EAD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7564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133350</xdr:rowOff>
    </xdr:to>
    <xdr:pic>
      <xdr:nvPicPr>
        <xdr:cNvPr id="304" name="Picture@5C\QEm aberto@" descr="@5C\QEm aberto@">
          <a:extLst>
            <a:ext uri="{FF2B5EF4-FFF2-40B4-BE49-F238E27FC236}">
              <a16:creationId xmlns:a16="http://schemas.microsoft.com/office/drawing/2014/main" id="{EE67F2BE-A7D8-4D4A-B2CA-E2EC3489E5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9374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133350</xdr:rowOff>
    </xdr:to>
    <xdr:pic>
      <xdr:nvPicPr>
        <xdr:cNvPr id="305" name="Picture@5C\QEm aberto@" descr="@5C\QEm aberto@">
          <a:extLst>
            <a:ext uri="{FF2B5EF4-FFF2-40B4-BE49-F238E27FC236}">
              <a16:creationId xmlns:a16="http://schemas.microsoft.com/office/drawing/2014/main" id="{7E4C76F8-33D3-4DA0-89CD-0884FFDC249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9374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133350</xdr:rowOff>
    </xdr:to>
    <xdr:pic>
      <xdr:nvPicPr>
        <xdr:cNvPr id="306" name="Picture@5C\QEm aberto@" descr="@5C\QEm aberto@">
          <a:extLst>
            <a:ext uri="{FF2B5EF4-FFF2-40B4-BE49-F238E27FC236}">
              <a16:creationId xmlns:a16="http://schemas.microsoft.com/office/drawing/2014/main" id="{BECBF5E5-06A4-4BB2-90FC-A6CE7A1810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8423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133350</xdr:rowOff>
    </xdr:to>
    <xdr:pic>
      <xdr:nvPicPr>
        <xdr:cNvPr id="307" name="Picture@5C\QEm aberto@" descr="@5C\QEm aberto@">
          <a:extLst>
            <a:ext uri="{FF2B5EF4-FFF2-40B4-BE49-F238E27FC236}">
              <a16:creationId xmlns:a16="http://schemas.microsoft.com/office/drawing/2014/main" id="{D152CCE9-C8A3-4165-A0DD-1456CDBDF8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38423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133350</xdr:rowOff>
    </xdr:to>
    <xdr:pic>
      <xdr:nvPicPr>
        <xdr:cNvPr id="308" name="Picture@5C\QEm aberto@" descr="@5C\QEm aberto@">
          <a:extLst>
            <a:ext uri="{FF2B5EF4-FFF2-40B4-BE49-F238E27FC236}">
              <a16:creationId xmlns:a16="http://schemas.microsoft.com/office/drawing/2014/main" id="{263C75BF-A410-4A41-9E62-23280BA28A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0233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133350</xdr:rowOff>
    </xdr:to>
    <xdr:pic>
      <xdr:nvPicPr>
        <xdr:cNvPr id="309" name="Picture@5C\QEm aberto@" descr="@5C\QEm aberto@">
          <a:extLst>
            <a:ext uri="{FF2B5EF4-FFF2-40B4-BE49-F238E27FC236}">
              <a16:creationId xmlns:a16="http://schemas.microsoft.com/office/drawing/2014/main" id="{6DA1FB3E-A465-42D0-8D1B-6005A5D0BC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0233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133350</xdr:rowOff>
    </xdr:to>
    <xdr:pic>
      <xdr:nvPicPr>
        <xdr:cNvPr id="310" name="Picture@5C\QEm aberto@" descr="@5C\QEm aberto@">
          <a:extLst>
            <a:ext uri="{FF2B5EF4-FFF2-40B4-BE49-F238E27FC236}">
              <a16:creationId xmlns:a16="http://schemas.microsoft.com/office/drawing/2014/main" id="{E59959A0-B6CC-40B3-A66B-D0DBFFD1EC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2042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133350</xdr:rowOff>
    </xdr:to>
    <xdr:pic>
      <xdr:nvPicPr>
        <xdr:cNvPr id="311" name="Picture@5C\QEm aberto@" descr="@5C\QEm aberto@">
          <a:extLst>
            <a:ext uri="{FF2B5EF4-FFF2-40B4-BE49-F238E27FC236}">
              <a16:creationId xmlns:a16="http://schemas.microsoft.com/office/drawing/2014/main" id="{4F2E952E-E1EF-4B5D-A3A9-DF775C36B9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42042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133350</xdr:rowOff>
    </xdr:to>
    <xdr:pic>
      <xdr:nvPicPr>
        <xdr:cNvPr id="312" name="Picture@5C\QEm aberto@" descr="@5C\QEm aberto@">
          <a:extLst>
            <a:ext uri="{FF2B5EF4-FFF2-40B4-BE49-F238E27FC236}">
              <a16:creationId xmlns:a16="http://schemas.microsoft.com/office/drawing/2014/main" id="{9D2B3EA4-F2B4-46FB-93FF-BE7178DD91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2901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133350</xdr:rowOff>
    </xdr:to>
    <xdr:pic>
      <xdr:nvPicPr>
        <xdr:cNvPr id="313" name="Picture@5C\QEm aberto@" descr="@5C\QEm aberto@">
          <a:extLst>
            <a:ext uri="{FF2B5EF4-FFF2-40B4-BE49-F238E27FC236}">
              <a16:creationId xmlns:a16="http://schemas.microsoft.com/office/drawing/2014/main" id="{8B0E5348-EA22-4937-BA17-AE535F4E70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52901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133350</xdr:rowOff>
    </xdr:to>
    <xdr:pic>
      <xdr:nvPicPr>
        <xdr:cNvPr id="314" name="Picture@5C\QEm aberto@" descr="@5C\QEm aberto@">
          <a:extLst>
            <a:ext uri="{FF2B5EF4-FFF2-40B4-BE49-F238E27FC236}">
              <a16:creationId xmlns:a16="http://schemas.microsoft.com/office/drawing/2014/main" id="{64386A26-F53E-46D2-A2FF-A0FC818B27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0325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133350</xdr:rowOff>
    </xdr:to>
    <xdr:pic>
      <xdr:nvPicPr>
        <xdr:cNvPr id="315" name="Picture@5C\QEm aberto@" descr="@5C\QEm aberto@">
          <a:extLst>
            <a:ext uri="{FF2B5EF4-FFF2-40B4-BE49-F238E27FC236}">
              <a16:creationId xmlns:a16="http://schemas.microsoft.com/office/drawing/2014/main" id="{856AE5AC-36A0-4BB8-B8E6-197F73B85D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9189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133350</xdr:rowOff>
    </xdr:to>
    <xdr:pic>
      <xdr:nvPicPr>
        <xdr:cNvPr id="316" name="Picture@5C\QEm aberto@" descr="@5C\QEm aberto@">
          <a:extLst>
            <a:ext uri="{FF2B5EF4-FFF2-40B4-BE49-F238E27FC236}">
              <a16:creationId xmlns:a16="http://schemas.microsoft.com/office/drawing/2014/main" id="{83BDBE58-7B73-400D-B0AF-53D4F383A6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20325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</xdr:row>
      <xdr:rowOff>0</xdr:rowOff>
    </xdr:from>
    <xdr:to>
      <xdr:col>0</xdr:col>
      <xdr:colOff>171450</xdr:colOff>
      <xdr:row>227</xdr:row>
      <xdr:rowOff>133350</xdr:rowOff>
    </xdr:to>
    <xdr:pic>
      <xdr:nvPicPr>
        <xdr:cNvPr id="317" name="Picture@5C\QEm aberto@" descr="@5C\QEm aberto@">
          <a:extLst>
            <a:ext uri="{FF2B5EF4-FFF2-40B4-BE49-F238E27FC236}">
              <a16:creationId xmlns:a16="http://schemas.microsoft.com/office/drawing/2014/main" id="{C42B1048-93C6-40FE-9458-DBACEA6793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0813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</xdr:row>
      <xdr:rowOff>0</xdr:rowOff>
    </xdr:from>
    <xdr:to>
      <xdr:col>0</xdr:col>
      <xdr:colOff>171450</xdr:colOff>
      <xdr:row>228</xdr:row>
      <xdr:rowOff>133350</xdr:rowOff>
    </xdr:to>
    <xdr:pic>
      <xdr:nvPicPr>
        <xdr:cNvPr id="318" name="Picture@5C\QEm aberto@" descr="@5C\QEm aberto@">
          <a:extLst>
            <a:ext uri="{FF2B5EF4-FFF2-40B4-BE49-F238E27FC236}">
              <a16:creationId xmlns:a16="http://schemas.microsoft.com/office/drawing/2014/main" id="{17495ABF-2142-45BE-89DA-DCF343126E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2623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</xdr:row>
      <xdr:rowOff>0</xdr:rowOff>
    </xdr:from>
    <xdr:to>
      <xdr:col>0</xdr:col>
      <xdr:colOff>171450</xdr:colOff>
      <xdr:row>229</xdr:row>
      <xdr:rowOff>133350</xdr:rowOff>
    </xdr:to>
    <xdr:pic>
      <xdr:nvPicPr>
        <xdr:cNvPr id="319" name="Picture@5C\QEm aberto@" descr="@5C\QEm aberto@">
          <a:extLst>
            <a:ext uri="{FF2B5EF4-FFF2-40B4-BE49-F238E27FC236}">
              <a16:creationId xmlns:a16="http://schemas.microsoft.com/office/drawing/2014/main" id="{F9881A60-E83A-40DD-827B-1FB4FD6EBE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4432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</xdr:row>
      <xdr:rowOff>0</xdr:rowOff>
    </xdr:from>
    <xdr:to>
      <xdr:col>0</xdr:col>
      <xdr:colOff>171450</xdr:colOff>
      <xdr:row>230</xdr:row>
      <xdr:rowOff>133350</xdr:rowOff>
    </xdr:to>
    <xdr:pic>
      <xdr:nvPicPr>
        <xdr:cNvPr id="320" name="Picture@5C\QEm aberto@" descr="@5C\QEm aberto@">
          <a:extLst>
            <a:ext uri="{FF2B5EF4-FFF2-40B4-BE49-F238E27FC236}">
              <a16:creationId xmlns:a16="http://schemas.microsoft.com/office/drawing/2014/main" id="{CF259FC3-6F8C-4A50-BE1A-DCE36A738A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6242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</xdr:row>
      <xdr:rowOff>0</xdr:rowOff>
    </xdr:from>
    <xdr:to>
      <xdr:col>0</xdr:col>
      <xdr:colOff>171450</xdr:colOff>
      <xdr:row>231</xdr:row>
      <xdr:rowOff>133350</xdr:rowOff>
    </xdr:to>
    <xdr:pic>
      <xdr:nvPicPr>
        <xdr:cNvPr id="321" name="Picture@5C\QEm aberto@" descr="@5C\QEm aberto@">
          <a:extLst>
            <a:ext uri="{FF2B5EF4-FFF2-40B4-BE49-F238E27FC236}">
              <a16:creationId xmlns:a16="http://schemas.microsoft.com/office/drawing/2014/main" id="{2499A529-DE1F-4FE8-9409-CDBD2BED7B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8052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</xdr:row>
      <xdr:rowOff>0</xdr:rowOff>
    </xdr:from>
    <xdr:to>
      <xdr:col>0</xdr:col>
      <xdr:colOff>171450</xdr:colOff>
      <xdr:row>232</xdr:row>
      <xdr:rowOff>133350</xdr:rowOff>
    </xdr:to>
    <xdr:pic>
      <xdr:nvPicPr>
        <xdr:cNvPr id="322" name="Picture@5C\QEm aberto@" descr="@5C\QEm aberto@">
          <a:extLst>
            <a:ext uri="{FF2B5EF4-FFF2-40B4-BE49-F238E27FC236}">
              <a16:creationId xmlns:a16="http://schemas.microsoft.com/office/drawing/2014/main" id="{2B3E939D-5101-4679-B2AB-3635039C2A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1986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</xdr:row>
      <xdr:rowOff>0</xdr:rowOff>
    </xdr:from>
    <xdr:to>
      <xdr:col>0</xdr:col>
      <xdr:colOff>171450</xdr:colOff>
      <xdr:row>233</xdr:row>
      <xdr:rowOff>133350</xdr:rowOff>
    </xdr:to>
    <xdr:pic>
      <xdr:nvPicPr>
        <xdr:cNvPr id="323" name="Picture@5C\QEm aberto@" descr="@5C\QEm aberto@">
          <a:extLst>
            <a:ext uri="{FF2B5EF4-FFF2-40B4-BE49-F238E27FC236}">
              <a16:creationId xmlns:a16="http://schemas.microsoft.com/office/drawing/2014/main" id="{3981D145-717D-4290-AA17-14616E84A5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1671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</xdr:row>
      <xdr:rowOff>0</xdr:rowOff>
    </xdr:from>
    <xdr:to>
      <xdr:col>0</xdr:col>
      <xdr:colOff>171450</xdr:colOff>
      <xdr:row>234</xdr:row>
      <xdr:rowOff>133350</xdr:rowOff>
    </xdr:to>
    <xdr:pic>
      <xdr:nvPicPr>
        <xdr:cNvPr id="324" name="Picture@5C\QEm aberto@" descr="@5C\QEm aberto@">
          <a:extLst>
            <a:ext uri="{FF2B5EF4-FFF2-40B4-BE49-F238E27FC236}">
              <a16:creationId xmlns:a16="http://schemas.microsoft.com/office/drawing/2014/main" id="{7EE2A19C-5947-4C21-B4CE-F1A7474209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3481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</xdr:row>
      <xdr:rowOff>0</xdr:rowOff>
    </xdr:from>
    <xdr:to>
      <xdr:col>0</xdr:col>
      <xdr:colOff>171450</xdr:colOff>
      <xdr:row>235</xdr:row>
      <xdr:rowOff>133350</xdr:rowOff>
    </xdr:to>
    <xdr:pic>
      <xdr:nvPicPr>
        <xdr:cNvPr id="325" name="Picture@5C\QEm aberto@" descr="@5C\QEm aberto@">
          <a:extLst>
            <a:ext uri="{FF2B5EF4-FFF2-40B4-BE49-F238E27FC236}">
              <a16:creationId xmlns:a16="http://schemas.microsoft.com/office/drawing/2014/main" id="{108EF9B9-7F8B-44B5-BDF0-46F6386CF5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5291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</xdr:row>
      <xdr:rowOff>0</xdr:rowOff>
    </xdr:from>
    <xdr:to>
      <xdr:col>0</xdr:col>
      <xdr:colOff>171450</xdr:colOff>
      <xdr:row>236</xdr:row>
      <xdr:rowOff>133350</xdr:rowOff>
    </xdr:to>
    <xdr:pic>
      <xdr:nvPicPr>
        <xdr:cNvPr id="326" name="Picture@5C\QEm aberto@" descr="@5C\QEm aberto@">
          <a:extLst>
            <a:ext uri="{FF2B5EF4-FFF2-40B4-BE49-F238E27FC236}">
              <a16:creationId xmlns:a16="http://schemas.microsoft.com/office/drawing/2014/main" id="{0FB76A52-695A-46F9-A89A-498F0680BE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7101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</xdr:row>
      <xdr:rowOff>0</xdr:rowOff>
    </xdr:from>
    <xdr:to>
      <xdr:col>0</xdr:col>
      <xdr:colOff>171450</xdr:colOff>
      <xdr:row>237</xdr:row>
      <xdr:rowOff>133350</xdr:rowOff>
    </xdr:to>
    <xdr:pic>
      <xdr:nvPicPr>
        <xdr:cNvPr id="327" name="Picture@5C\QEm aberto@" descr="@5C\QEm aberto@">
          <a:extLst>
            <a:ext uri="{FF2B5EF4-FFF2-40B4-BE49-F238E27FC236}">
              <a16:creationId xmlns:a16="http://schemas.microsoft.com/office/drawing/2014/main" id="{AF394783-504E-44E3-96C9-74CDAF00DC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28910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</xdr:row>
      <xdr:rowOff>0</xdr:rowOff>
    </xdr:from>
    <xdr:to>
      <xdr:col>0</xdr:col>
      <xdr:colOff>171450</xdr:colOff>
      <xdr:row>238</xdr:row>
      <xdr:rowOff>133350</xdr:rowOff>
    </xdr:to>
    <xdr:pic>
      <xdr:nvPicPr>
        <xdr:cNvPr id="328" name="Picture@5C\QEm aberto@" descr="@5C\QEm aberto@">
          <a:extLst>
            <a:ext uri="{FF2B5EF4-FFF2-40B4-BE49-F238E27FC236}">
              <a16:creationId xmlns:a16="http://schemas.microsoft.com/office/drawing/2014/main" id="{3B9F0B15-5540-499F-80F4-0D20E9E4A8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0720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</xdr:row>
      <xdr:rowOff>0</xdr:rowOff>
    </xdr:from>
    <xdr:to>
      <xdr:col>0</xdr:col>
      <xdr:colOff>171450</xdr:colOff>
      <xdr:row>239</xdr:row>
      <xdr:rowOff>133350</xdr:rowOff>
    </xdr:to>
    <xdr:pic>
      <xdr:nvPicPr>
        <xdr:cNvPr id="329" name="Picture@5C\QEm aberto@" descr="@5C\QEm aberto@">
          <a:extLst>
            <a:ext uri="{FF2B5EF4-FFF2-40B4-BE49-F238E27FC236}">
              <a16:creationId xmlns:a16="http://schemas.microsoft.com/office/drawing/2014/main" id="{55463429-DFA4-4AC5-96FF-A0CA67F9B3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2530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</xdr:row>
      <xdr:rowOff>0</xdr:rowOff>
    </xdr:from>
    <xdr:to>
      <xdr:col>0</xdr:col>
      <xdr:colOff>171450</xdr:colOff>
      <xdr:row>240</xdr:row>
      <xdr:rowOff>133350</xdr:rowOff>
    </xdr:to>
    <xdr:pic>
      <xdr:nvPicPr>
        <xdr:cNvPr id="330" name="Picture@5C\QEm aberto@" descr="@5C\QEm aberto@">
          <a:extLst>
            <a:ext uri="{FF2B5EF4-FFF2-40B4-BE49-F238E27FC236}">
              <a16:creationId xmlns:a16="http://schemas.microsoft.com/office/drawing/2014/main" id="{439B983F-D4C1-456B-A893-595DFF2F6B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4340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</xdr:row>
      <xdr:rowOff>0</xdr:rowOff>
    </xdr:from>
    <xdr:to>
      <xdr:col>0</xdr:col>
      <xdr:colOff>171450</xdr:colOff>
      <xdr:row>241</xdr:row>
      <xdr:rowOff>133350</xdr:rowOff>
    </xdr:to>
    <xdr:pic>
      <xdr:nvPicPr>
        <xdr:cNvPr id="331" name="Picture@5C\QEm aberto@" descr="@5C\QEm aberto@">
          <a:extLst>
            <a:ext uri="{FF2B5EF4-FFF2-40B4-BE49-F238E27FC236}">
              <a16:creationId xmlns:a16="http://schemas.microsoft.com/office/drawing/2014/main" id="{6CBE228E-2C60-4FA8-AB4D-C9CB63CCD8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6149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</xdr:row>
      <xdr:rowOff>0</xdr:rowOff>
    </xdr:from>
    <xdr:to>
      <xdr:col>0</xdr:col>
      <xdr:colOff>171450</xdr:colOff>
      <xdr:row>242</xdr:row>
      <xdr:rowOff>133350</xdr:rowOff>
    </xdr:to>
    <xdr:pic>
      <xdr:nvPicPr>
        <xdr:cNvPr id="332" name="Picture@5C\QEm aberto@" descr="@5C\QEm aberto@">
          <a:extLst>
            <a:ext uri="{FF2B5EF4-FFF2-40B4-BE49-F238E27FC236}">
              <a16:creationId xmlns:a16="http://schemas.microsoft.com/office/drawing/2014/main" id="{5CC87675-EC2D-468A-A9CF-46514AA700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7959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</xdr:row>
      <xdr:rowOff>0</xdr:rowOff>
    </xdr:from>
    <xdr:to>
      <xdr:col>0</xdr:col>
      <xdr:colOff>171450</xdr:colOff>
      <xdr:row>243</xdr:row>
      <xdr:rowOff>133350</xdr:rowOff>
    </xdr:to>
    <xdr:pic>
      <xdr:nvPicPr>
        <xdr:cNvPr id="333" name="Picture@5C\QEm aberto@" descr="@5C\QEm aberto@">
          <a:extLst>
            <a:ext uri="{FF2B5EF4-FFF2-40B4-BE49-F238E27FC236}">
              <a16:creationId xmlns:a16="http://schemas.microsoft.com/office/drawing/2014/main" id="{7A83E039-486B-457B-83EF-729BD25606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39769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</xdr:row>
      <xdr:rowOff>0</xdr:rowOff>
    </xdr:from>
    <xdr:to>
      <xdr:col>0</xdr:col>
      <xdr:colOff>171450</xdr:colOff>
      <xdr:row>244</xdr:row>
      <xdr:rowOff>133350</xdr:rowOff>
    </xdr:to>
    <xdr:pic>
      <xdr:nvPicPr>
        <xdr:cNvPr id="334" name="Picture@5C\QEm aberto@" descr="@5C\QEm aberto@">
          <a:extLst>
            <a:ext uri="{FF2B5EF4-FFF2-40B4-BE49-F238E27FC236}">
              <a16:creationId xmlns:a16="http://schemas.microsoft.com/office/drawing/2014/main" id="{66766B2E-E7BC-41F2-A0C4-1ACE04797D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1579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</xdr:row>
      <xdr:rowOff>0</xdr:rowOff>
    </xdr:from>
    <xdr:to>
      <xdr:col>0</xdr:col>
      <xdr:colOff>171450</xdr:colOff>
      <xdr:row>245</xdr:row>
      <xdr:rowOff>133350</xdr:rowOff>
    </xdr:to>
    <xdr:pic>
      <xdr:nvPicPr>
        <xdr:cNvPr id="335" name="Picture@5C\QEm aberto@" descr="@5C\QEm aberto@">
          <a:extLst>
            <a:ext uri="{FF2B5EF4-FFF2-40B4-BE49-F238E27FC236}">
              <a16:creationId xmlns:a16="http://schemas.microsoft.com/office/drawing/2014/main" id="{620F0754-10CD-40BA-ADF3-FF120362DD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3388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</xdr:row>
      <xdr:rowOff>0</xdr:rowOff>
    </xdr:from>
    <xdr:to>
      <xdr:col>0</xdr:col>
      <xdr:colOff>171450</xdr:colOff>
      <xdr:row>246</xdr:row>
      <xdr:rowOff>133350</xdr:rowOff>
    </xdr:to>
    <xdr:pic>
      <xdr:nvPicPr>
        <xdr:cNvPr id="336" name="Picture@5C\QEm aberto@" descr="@5C\QEm aberto@">
          <a:extLst>
            <a:ext uri="{FF2B5EF4-FFF2-40B4-BE49-F238E27FC236}">
              <a16:creationId xmlns:a16="http://schemas.microsoft.com/office/drawing/2014/main" id="{1CD6F311-83AE-4892-9441-41DE513433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5198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</xdr:row>
      <xdr:rowOff>0</xdr:rowOff>
    </xdr:from>
    <xdr:to>
      <xdr:col>0</xdr:col>
      <xdr:colOff>171450</xdr:colOff>
      <xdr:row>247</xdr:row>
      <xdr:rowOff>133350</xdr:rowOff>
    </xdr:to>
    <xdr:pic>
      <xdr:nvPicPr>
        <xdr:cNvPr id="337" name="Picture@5C\QEm aberto@" descr="@5C\QEm aberto@">
          <a:extLst>
            <a:ext uri="{FF2B5EF4-FFF2-40B4-BE49-F238E27FC236}">
              <a16:creationId xmlns:a16="http://schemas.microsoft.com/office/drawing/2014/main" id="{EBE23A05-F9C1-4FE7-AEEE-FF76DFFAE5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7008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</xdr:row>
      <xdr:rowOff>0</xdr:rowOff>
    </xdr:from>
    <xdr:to>
      <xdr:col>0</xdr:col>
      <xdr:colOff>171450</xdr:colOff>
      <xdr:row>248</xdr:row>
      <xdr:rowOff>133350</xdr:rowOff>
    </xdr:to>
    <xdr:pic>
      <xdr:nvPicPr>
        <xdr:cNvPr id="338" name="Picture@5C\QEm aberto@" descr="@5C\QEm aberto@">
          <a:extLst>
            <a:ext uri="{FF2B5EF4-FFF2-40B4-BE49-F238E27FC236}">
              <a16:creationId xmlns:a16="http://schemas.microsoft.com/office/drawing/2014/main" id="{1FE59B9F-7203-45B8-BAF4-44FB8CA5FD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4881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</xdr:row>
      <xdr:rowOff>0</xdr:rowOff>
    </xdr:from>
    <xdr:to>
      <xdr:col>0</xdr:col>
      <xdr:colOff>171450</xdr:colOff>
      <xdr:row>249</xdr:row>
      <xdr:rowOff>133350</xdr:rowOff>
    </xdr:to>
    <xdr:pic>
      <xdr:nvPicPr>
        <xdr:cNvPr id="339" name="Picture@5C\QEm aberto@" descr="@5C\QEm aberto@">
          <a:extLst>
            <a:ext uri="{FF2B5EF4-FFF2-40B4-BE49-F238E27FC236}">
              <a16:creationId xmlns:a16="http://schemas.microsoft.com/office/drawing/2014/main" id="{2F982EDA-CCBF-4BF8-91F7-43E4A446FD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0627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</xdr:row>
      <xdr:rowOff>0</xdr:rowOff>
    </xdr:from>
    <xdr:to>
      <xdr:col>0</xdr:col>
      <xdr:colOff>171450</xdr:colOff>
      <xdr:row>250</xdr:row>
      <xdr:rowOff>133350</xdr:rowOff>
    </xdr:to>
    <xdr:pic>
      <xdr:nvPicPr>
        <xdr:cNvPr id="340" name="Picture@5C\QEm aberto@" descr="@5C\QEm aberto@">
          <a:extLst>
            <a:ext uri="{FF2B5EF4-FFF2-40B4-BE49-F238E27FC236}">
              <a16:creationId xmlns:a16="http://schemas.microsoft.com/office/drawing/2014/main" id="{ABCD99C4-DEF0-464B-BE20-EEE596329B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2437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</xdr:row>
      <xdr:rowOff>0</xdr:rowOff>
    </xdr:from>
    <xdr:to>
      <xdr:col>0</xdr:col>
      <xdr:colOff>171450</xdr:colOff>
      <xdr:row>251</xdr:row>
      <xdr:rowOff>133350</xdr:rowOff>
    </xdr:to>
    <xdr:pic>
      <xdr:nvPicPr>
        <xdr:cNvPr id="341" name="Picture@5C\QEm aberto@" descr="@5C\QEm aberto@">
          <a:extLst>
            <a:ext uri="{FF2B5EF4-FFF2-40B4-BE49-F238E27FC236}">
              <a16:creationId xmlns:a16="http://schemas.microsoft.com/office/drawing/2014/main" id="{FA5912B3-22EF-4EA4-86D5-F360B43256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4247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</xdr:row>
      <xdr:rowOff>0</xdr:rowOff>
    </xdr:from>
    <xdr:to>
      <xdr:col>0</xdr:col>
      <xdr:colOff>171450</xdr:colOff>
      <xdr:row>252</xdr:row>
      <xdr:rowOff>133350</xdr:rowOff>
    </xdr:to>
    <xdr:pic>
      <xdr:nvPicPr>
        <xdr:cNvPr id="342" name="Picture@5C\QEm aberto@" descr="@5C\QEm aberto@">
          <a:extLst>
            <a:ext uri="{FF2B5EF4-FFF2-40B4-BE49-F238E27FC236}">
              <a16:creationId xmlns:a16="http://schemas.microsoft.com/office/drawing/2014/main" id="{3B0785E5-F2FD-4B5D-B87E-81F2390ED7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6057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</xdr:row>
      <xdr:rowOff>0</xdr:rowOff>
    </xdr:from>
    <xdr:to>
      <xdr:col>0</xdr:col>
      <xdr:colOff>171450</xdr:colOff>
      <xdr:row>253</xdr:row>
      <xdr:rowOff>133350</xdr:rowOff>
    </xdr:to>
    <xdr:pic>
      <xdr:nvPicPr>
        <xdr:cNvPr id="343" name="Picture@5C\QEm aberto@" descr="@5C\QEm aberto@">
          <a:extLst>
            <a:ext uri="{FF2B5EF4-FFF2-40B4-BE49-F238E27FC236}">
              <a16:creationId xmlns:a16="http://schemas.microsoft.com/office/drawing/2014/main" id="{88C747D1-4012-4CB9-8A01-D1448CEE5B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7866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</xdr:row>
      <xdr:rowOff>0</xdr:rowOff>
    </xdr:from>
    <xdr:to>
      <xdr:col>0</xdr:col>
      <xdr:colOff>171450</xdr:colOff>
      <xdr:row>254</xdr:row>
      <xdr:rowOff>133350</xdr:rowOff>
    </xdr:to>
    <xdr:pic>
      <xdr:nvPicPr>
        <xdr:cNvPr id="344" name="Picture@5C\QEm aberto@" descr="@5C\QEm aberto@">
          <a:extLst>
            <a:ext uri="{FF2B5EF4-FFF2-40B4-BE49-F238E27FC236}">
              <a16:creationId xmlns:a16="http://schemas.microsoft.com/office/drawing/2014/main" id="{F57DA47F-F14B-42D2-AA85-CF5D2CFEEC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59676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</xdr:row>
      <xdr:rowOff>0</xdr:rowOff>
    </xdr:from>
    <xdr:to>
      <xdr:col>0</xdr:col>
      <xdr:colOff>171450</xdr:colOff>
      <xdr:row>255</xdr:row>
      <xdr:rowOff>133350</xdr:rowOff>
    </xdr:to>
    <xdr:pic>
      <xdr:nvPicPr>
        <xdr:cNvPr id="345" name="Picture@5C\QEm aberto@" descr="@5C\QEm aberto@">
          <a:extLst>
            <a:ext uri="{FF2B5EF4-FFF2-40B4-BE49-F238E27FC236}">
              <a16:creationId xmlns:a16="http://schemas.microsoft.com/office/drawing/2014/main" id="{4719C490-CBEF-4CD5-B480-081DAE922B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1486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</xdr:row>
      <xdr:rowOff>0</xdr:rowOff>
    </xdr:from>
    <xdr:to>
      <xdr:col>0</xdr:col>
      <xdr:colOff>171450</xdr:colOff>
      <xdr:row>255</xdr:row>
      <xdr:rowOff>133350</xdr:rowOff>
    </xdr:to>
    <xdr:pic>
      <xdr:nvPicPr>
        <xdr:cNvPr id="346" name="Picture@5C\QEm aberto@" descr="@5C\QEm aberto@">
          <a:extLst>
            <a:ext uri="{FF2B5EF4-FFF2-40B4-BE49-F238E27FC236}">
              <a16:creationId xmlns:a16="http://schemas.microsoft.com/office/drawing/2014/main" id="{47733EDA-87BA-4C8B-BC35-B85A8C9EE6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1486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</xdr:row>
      <xdr:rowOff>0</xdr:rowOff>
    </xdr:from>
    <xdr:to>
      <xdr:col>0</xdr:col>
      <xdr:colOff>171450</xdr:colOff>
      <xdr:row>256</xdr:row>
      <xdr:rowOff>133350</xdr:rowOff>
    </xdr:to>
    <xdr:pic>
      <xdr:nvPicPr>
        <xdr:cNvPr id="347" name="Picture@5C\QEm aberto@" descr="@5C\QEm aberto@">
          <a:extLst>
            <a:ext uri="{FF2B5EF4-FFF2-40B4-BE49-F238E27FC236}">
              <a16:creationId xmlns:a16="http://schemas.microsoft.com/office/drawing/2014/main" id="{BE31A92A-8257-4893-901E-3E08BDB705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32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</xdr:row>
      <xdr:rowOff>0</xdr:rowOff>
    </xdr:from>
    <xdr:to>
      <xdr:col>0</xdr:col>
      <xdr:colOff>171450</xdr:colOff>
      <xdr:row>256</xdr:row>
      <xdr:rowOff>133350</xdr:rowOff>
    </xdr:to>
    <xdr:pic>
      <xdr:nvPicPr>
        <xdr:cNvPr id="348" name="Picture@5C\QEm aberto@" descr="@5C\QEm aberto@">
          <a:extLst>
            <a:ext uri="{FF2B5EF4-FFF2-40B4-BE49-F238E27FC236}">
              <a16:creationId xmlns:a16="http://schemas.microsoft.com/office/drawing/2014/main" id="{59A3F40C-C0B3-4DAB-A98D-F3B0D9A4E4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3296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</xdr:row>
      <xdr:rowOff>0</xdr:rowOff>
    </xdr:from>
    <xdr:to>
      <xdr:col>0</xdr:col>
      <xdr:colOff>171450</xdr:colOff>
      <xdr:row>257</xdr:row>
      <xdr:rowOff>133350</xdr:rowOff>
    </xdr:to>
    <xdr:pic>
      <xdr:nvPicPr>
        <xdr:cNvPr id="349" name="Picture@5C\QEm aberto@" descr="@5C\QEm aberto@">
          <a:extLst>
            <a:ext uri="{FF2B5EF4-FFF2-40B4-BE49-F238E27FC236}">
              <a16:creationId xmlns:a16="http://schemas.microsoft.com/office/drawing/2014/main" id="{AB25D9BD-9B0D-42FE-BC3E-7F924D7625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5105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</xdr:row>
      <xdr:rowOff>0</xdr:rowOff>
    </xdr:from>
    <xdr:to>
      <xdr:col>0</xdr:col>
      <xdr:colOff>171450</xdr:colOff>
      <xdr:row>257</xdr:row>
      <xdr:rowOff>133350</xdr:rowOff>
    </xdr:to>
    <xdr:pic>
      <xdr:nvPicPr>
        <xdr:cNvPr id="350" name="Picture@5C\QEm aberto@" descr="@5C\QEm aberto@">
          <a:extLst>
            <a:ext uri="{FF2B5EF4-FFF2-40B4-BE49-F238E27FC236}">
              <a16:creationId xmlns:a16="http://schemas.microsoft.com/office/drawing/2014/main" id="{36F5A659-0F7D-4E72-ACCE-D914E5D6CF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5105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</xdr:row>
      <xdr:rowOff>0</xdr:rowOff>
    </xdr:from>
    <xdr:to>
      <xdr:col>0</xdr:col>
      <xdr:colOff>171450</xdr:colOff>
      <xdr:row>258</xdr:row>
      <xdr:rowOff>133350</xdr:rowOff>
    </xdr:to>
    <xdr:pic>
      <xdr:nvPicPr>
        <xdr:cNvPr id="351" name="Picture@5C\QEm aberto@" descr="@5C\QEm aberto@">
          <a:extLst>
            <a:ext uri="{FF2B5EF4-FFF2-40B4-BE49-F238E27FC236}">
              <a16:creationId xmlns:a16="http://schemas.microsoft.com/office/drawing/2014/main" id="{99EE072C-0B8B-49DD-8308-26BDBCA382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6915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</xdr:row>
      <xdr:rowOff>0</xdr:rowOff>
    </xdr:from>
    <xdr:to>
      <xdr:col>0</xdr:col>
      <xdr:colOff>171450</xdr:colOff>
      <xdr:row>258</xdr:row>
      <xdr:rowOff>133350</xdr:rowOff>
    </xdr:to>
    <xdr:pic>
      <xdr:nvPicPr>
        <xdr:cNvPr id="352" name="Picture@5C\QEm aberto@" descr="@5C\QEm aberto@">
          <a:extLst>
            <a:ext uri="{FF2B5EF4-FFF2-40B4-BE49-F238E27FC236}">
              <a16:creationId xmlns:a16="http://schemas.microsoft.com/office/drawing/2014/main" id="{2D9B49BC-D336-4754-B6B7-4A4EC755B6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6915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</xdr:row>
      <xdr:rowOff>0</xdr:rowOff>
    </xdr:from>
    <xdr:to>
      <xdr:col>0</xdr:col>
      <xdr:colOff>171450</xdr:colOff>
      <xdr:row>259</xdr:row>
      <xdr:rowOff>133350</xdr:rowOff>
    </xdr:to>
    <xdr:pic>
      <xdr:nvPicPr>
        <xdr:cNvPr id="353" name="Picture@5C\QEm aberto@" descr="@5C\QEm aberto@">
          <a:extLst>
            <a:ext uri="{FF2B5EF4-FFF2-40B4-BE49-F238E27FC236}">
              <a16:creationId xmlns:a16="http://schemas.microsoft.com/office/drawing/2014/main" id="{1573312E-269C-4E62-A956-D5A00A6B9F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8725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</xdr:row>
      <xdr:rowOff>0</xdr:rowOff>
    </xdr:from>
    <xdr:to>
      <xdr:col>0</xdr:col>
      <xdr:colOff>171450</xdr:colOff>
      <xdr:row>259</xdr:row>
      <xdr:rowOff>133350</xdr:rowOff>
    </xdr:to>
    <xdr:pic>
      <xdr:nvPicPr>
        <xdr:cNvPr id="354" name="Picture@5C\QEm aberto@" descr="@5C\QEm aberto@">
          <a:extLst>
            <a:ext uri="{FF2B5EF4-FFF2-40B4-BE49-F238E27FC236}">
              <a16:creationId xmlns:a16="http://schemas.microsoft.com/office/drawing/2014/main" id="{BC16C3F4-C375-4EAD-9843-A113868D2A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68725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</xdr:row>
      <xdr:rowOff>0</xdr:rowOff>
    </xdr:from>
    <xdr:to>
      <xdr:col>0</xdr:col>
      <xdr:colOff>171450</xdr:colOff>
      <xdr:row>260</xdr:row>
      <xdr:rowOff>133350</xdr:rowOff>
    </xdr:to>
    <xdr:pic>
      <xdr:nvPicPr>
        <xdr:cNvPr id="355" name="Picture@5C\QEm aberto@" descr="@5C\QEm aberto@">
          <a:extLst>
            <a:ext uri="{FF2B5EF4-FFF2-40B4-BE49-F238E27FC236}">
              <a16:creationId xmlns:a16="http://schemas.microsoft.com/office/drawing/2014/main" id="{1C4BAA4F-CF2A-4CB0-8F69-3DB5330F46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0535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</xdr:row>
      <xdr:rowOff>0</xdr:rowOff>
    </xdr:from>
    <xdr:to>
      <xdr:col>0</xdr:col>
      <xdr:colOff>171450</xdr:colOff>
      <xdr:row>260</xdr:row>
      <xdr:rowOff>133350</xdr:rowOff>
    </xdr:to>
    <xdr:pic>
      <xdr:nvPicPr>
        <xdr:cNvPr id="356" name="Picture@5C\QEm aberto@" descr="@5C\QEm aberto@">
          <a:extLst>
            <a:ext uri="{FF2B5EF4-FFF2-40B4-BE49-F238E27FC236}">
              <a16:creationId xmlns:a16="http://schemas.microsoft.com/office/drawing/2014/main" id="{8CCC87DE-ACF7-4F8D-8681-FFFA41EAE9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0535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</xdr:row>
      <xdr:rowOff>0</xdr:rowOff>
    </xdr:from>
    <xdr:to>
      <xdr:col>0</xdr:col>
      <xdr:colOff>171450</xdr:colOff>
      <xdr:row>261</xdr:row>
      <xdr:rowOff>133350</xdr:rowOff>
    </xdr:to>
    <xdr:pic>
      <xdr:nvPicPr>
        <xdr:cNvPr id="357" name="Picture@5C\QEm aberto@" descr="@5C\QEm aberto@">
          <a:extLst>
            <a:ext uri="{FF2B5EF4-FFF2-40B4-BE49-F238E27FC236}">
              <a16:creationId xmlns:a16="http://schemas.microsoft.com/office/drawing/2014/main" id="{A9376D0B-A373-4FA6-93FD-A429907C1F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2344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</xdr:row>
      <xdr:rowOff>0</xdr:rowOff>
    </xdr:from>
    <xdr:to>
      <xdr:col>0</xdr:col>
      <xdr:colOff>171450</xdr:colOff>
      <xdr:row>261</xdr:row>
      <xdr:rowOff>133350</xdr:rowOff>
    </xdr:to>
    <xdr:pic>
      <xdr:nvPicPr>
        <xdr:cNvPr id="358" name="Picture@5C\QEm aberto@" descr="@5C\QEm aberto@">
          <a:extLst>
            <a:ext uri="{FF2B5EF4-FFF2-40B4-BE49-F238E27FC236}">
              <a16:creationId xmlns:a16="http://schemas.microsoft.com/office/drawing/2014/main" id="{447E4C23-5D30-4CA3-89B7-50A9BF6C1F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2344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</xdr:row>
      <xdr:rowOff>0</xdr:rowOff>
    </xdr:from>
    <xdr:to>
      <xdr:col>0</xdr:col>
      <xdr:colOff>171450</xdr:colOff>
      <xdr:row>262</xdr:row>
      <xdr:rowOff>133350</xdr:rowOff>
    </xdr:to>
    <xdr:pic>
      <xdr:nvPicPr>
        <xdr:cNvPr id="359" name="Picture@5C\QEm aberto@" descr="@5C\QEm aberto@">
          <a:extLst>
            <a:ext uri="{FF2B5EF4-FFF2-40B4-BE49-F238E27FC236}">
              <a16:creationId xmlns:a16="http://schemas.microsoft.com/office/drawing/2014/main" id="{31741C2C-BB81-4AA0-9CC7-D671846142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4154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</xdr:row>
      <xdr:rowOff>0</xdr:rowOff>
    </xdr:from>
    <xdr:to>
      <xdr:col>0</xdr:col>
      <xdr:colOff>171450</xdr:colOff>
      <xdr:row>262</xdr:row>
      <xdr:rowOff>133350</xdr:rowOff>
    </xdr:to>
    <xdr:pic>
      <xdr:nvPicPr>
        <xdr:cNvPr id="360" name="Picture@5C\QEm aberto@" descr="@5C\QEm aberto@">
          <a:extLst>
            <a:ext uri="{FF2B5EF4-FFF2-40B4-BE49-F238E27FC236}">
              <a16:creationId xmlns:a16="http://schemas.microsoft.com/office/drawing/2014/main" id="{33B2A686-C291-4F7C-A8AB-DA447D4C9A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4154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</xdr:row>
      <xdr:rowOff>0</xdr:rowOff>
    </xdr:from>
    <xdr:to>
      <xdr:col>0</xdr:col>
      <xdr:colOff>171450</xdr:colOff>
      <xdr:row>263</xdr:row>
      <xdr:rowOff>133350</xdr:rowOff>
    </xdr:to>
    <xdr:pic>
      <xdr:nvPicPr>
        <xdr:cNvPr id="361" name="Picture@5C\QEm aberto@" descr="@5C\QEm aberto@">
          <a:extLst>
            <a:ext uri="{FF2B5EF4-FFF2-40B4-BE49-F238E27FC236}">
              <a16:creationId xmlns:a16="http://schemas.microsoft.com/office/drawing/2014/main" id="{89444319-1899-46C3-9053-3A17A35A25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5964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</xdr:row>
      <xdr:rowOff>0</xdr:rowOff>
    </xdr:from>
    <xdr:to>
      <xdr:col>0</xdr:col>
      <xdr:colOff>171450</xdr:colOff>
      <xdr:row>263</xdr:row>
      <xdr:rowOff>133350</xdr:rowOff>
    </xdr:to>
    <xdr:pic>
      <xdr:nvPicPr>
        <xdr:cNvPr id="362" name="Picture@5C\QEm aberto@" descr="@5C\QEm aberto@">
          <a:extLst>
            <a:ext uri="{FF2B5EF4-FFF2-40B4-BE49-F238E27FC236}">
              <a16:creationId xmlns:a16="http://schemas.microsoft.com/office/drawing/2014/main" id="{23FEEAB5-B0B7-408C-B943-EF532529F1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5964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</xdr:row>
      <xdr:rowOff>0</xdr:rowOff>
    </xdr:from>
    <xdr:to>
      <xdr:col>0</xdr:col>
      <xdr:colOff>171450</xdr:colOff>
      <xdr:row>264</xdr:row>
      <xdr:rowOff>133350</xdr:rowOff>
    </xdr:to>
    <xdr:pic>
      <xdr:nvPicPr>
        <xdr:cNvPr id="363" name="Picture@5C\QEm aberto@" descr="@5C\QEm aberto@">
          <a:extLst>
            <a:ext uri="{FF2B5EF4-FFF2-40B4-BE49-F238E27FC236}">
              <a16:creationId xmlns:a16="http://schemas.microsoft.com/office/drawing/2014/main" id="{B398F32B-46F7-4A6F-8854-090D41947B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777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</xdr:row>
      <xdr:rowOff>0</xdr:rowOff>
    </xdr:from>
    <xdr:to>
      <xdr:col>0</xdr:col>
      <xdr:colOff>171450</xdr:colOff>
      <xdr:row>264</xdr:row>
      <xdr:rowOff>133350</xdr:rowOff>
    </xdr:to>
    <xdr:pic>
      <xdr:nvPicPr>
        <xdr:cNvPr id="364" name="Picture@5C\QEm aberto@" descr="@5C\QEm aberto@">
          <a:extLst>
            <a:ext uri="{FF2B5EF4-FFF2-40B4-BE49-F238E27FC236}">
              <a16:creationId xmlns:a16="http://schemas.microsoft.com/office/drawing/2014/main" id="{DDCCDE55-BCE7-4249-92AD-17638A3459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7774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</xdr:row>
      <xdr:rowOff>0</xdr:rowOff>
    </xdr:from>
    <xdr:to>
      <xdr:col>0</xdr:col>
      <xdr:colOff>171450</xdr:colOff>
      <xdr:row>265</xdr:row>
      <xdr:rowOff>133350</xdr:rowOff>
    </xdr:to>
    <xdr:pic>
      <xdr:nvPicPr>
        <xdr:cNvPr id="365" name="Picture@5C\QEm aberto@" descr="@5C\QEm aberto@">
          <a:extLst>
            <a:ext uri="{FF2B5EF4-FFF2-40B4-BE49-F238E27FC236}">
              <a16:creationId xmlns:a16="http://schemas.microsoft.com/office/drawing/2014/main" id="{B126D6B9-3CAE-420F-A3A3-3E80E456FE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9583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</xdr:row>
      <xdr:rowOff>0</xdr:rowOff>
    </xdr:from>
    <xdr:to>
      <xdr:col>0</xdr:col>
      <xdr:colOff>171450</xdr:colOff>
      <xdr:row>265</xdr:row>
      <xdr:rowOff>133350</xdr:rowOff>
    </xdr:to>
    <xdr:pic>
      <xdr:nvPicPr>
        <xdr:cNvPr id="366" name="Picture@5C\QEm aberto@" descr="@5C\QEm aberto@">
          <a:extLst>
            <a:ext uri="{FF2B5EF4-FFF2-40B4-BE49-F238E27FC236}">
              <a16:creationId xmlns:a16="http://schemas.microsoft.com/office/drawing/2014/main" id="{ADD6D010-8854-444B-B314-0DE7AB97B4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79583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</xdr:row>
      <xdr:rowOff>0</xdr:rowOff>
    </xdr:from>
    <xdr:to>
      <xdr:col>0</xdr:col>
      <xdr:colOff>171450</xdr:colOff>
      <xdr:row>266</xdr:row>
      <xdr:rowOff>133350</xdr:rowOff>
    </xdr:to>
    <xdr:pic>
      <xdr:nvPicPr>
        <xdr:cNvPr id="367" name="Picture@5C\QEm aberto@" descr="@5C\QEm aberto@">
          <a:extLst>
            <a:ext uri="{FF2B5EF4-FFF2-40B4-BE49-F238E27FC236}">
              <a16:creationId xmlns:a16="http://schemas.microsoft.com/office/drawing/2014/main" id="{3050174C-8213-43F1-B628-EA9472AEA7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1393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</xdr:row>
      <xdr:rowOff>0</xdr:rowOff>
    </xdr:from>
    <xdr:to>
      <xdr:col>0</xdr:col>
      <xdr:colOff>171450</xdr:colOff>
      <xdr:row>266</xdr:row>
      <xdr:rowOff>133350</xdr:rowOff>
    </xdr:to>
    <xdr:pic>
      <xdr:nvPicPr>
        <xdr:cNvPr id="368" name="Picture@5C\QEm aberto@" descr="@5C\QEm aberto@">
          <a:extLst>
            <a:ext uri="{FF2B5EF4-FFF2-40B4-BE49-F238E27FC236}">
              <a16:creationId xmlns:a16="http://schemas.microsoft.com/office/drawing/2014/main" id="{7ABBF82A-01DD-489B-BFD9-F2C485BCDD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1393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</xdr:row>
      <xdr:rowOff>0</xdr:rowOff>
    </xdr:from>
    <xdr:to>
      <xdr:col>0</xdr:col>
      <xdr:colOff>171450</xdr:colOff>
      <xdr:row>267</xdr:row>
      <xdr:rowOff>133350</xdr:rowOff>
    </xdr:to>
    <xdr:pic>
      <xdr:nvPicPr>
        <xdr:cNvPr id="369" name="Picture@5C\QEm aberto@" descr="@5C\QEm aberto@">
          <a:extLst>
            <a:ext uri="{FF2B5EF4-FFF2-40B4-BE49-F238E27FC236}">
              <a16:creationId xmlns:a16="http://schemas.microsoft.com/office/drawing/2014/main" id="{A93D16A8-0B7D-4243-B9FC-0C1BC4BCEF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3203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</xdr:row>
      <xdr:rowOff>0</xdr:rowOff>
    </xdr:from>
    <xdr:to>
      <xdr:col>0</xdr:col>
      <xdr:colOff>171450</xdr:colOff>
      <xdr:row>267</xdr:row>
      <xdr:rowOff>133350</xdr:rowOff>
    </xdr:to>
    <xdr:pic>
      <xdr:nvPicPr>
        <xdr:cNvPr id="370" name="Picture@5C\QEm aberto@" descr="@5C\QEm aberto@">
          <a:extLst>
            <a:ext uri="{FF2B5EF4-FFF2-40B4-BE49-F238E27FC236}">
              <a16:creationId xmlns:a16="http://schemas.microsoft.com/office/drawing/2014/main" id="{DB1E38A9-B3EA-4A83-ACDF-F578F659BF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3203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</xdr:row>
      <xdr:rowOff>0</xdr:rowOff>
    </xdr:from>
    <xdr:to>
      <xdr:col>0</xdr:col>
      <xdr:colOff>171450</xdr:colOff>
      <xdr:row>268</xdr:row>
      <xdr:rowOff>133350</xdr:rowOff>
    </xdr:to>
    <xdr:pic>
      <xdr:nvPicPr>
        <xdr:cNvPr id="371" name="Picture@5C\QEm aberto@" descr="@5C\QEm aberto@">
          <a:extLst>
            <a:ext uri="{FF2B5EF4-FFF2-40B4-BE49-F238E27FC236}">
              <a16:creationId xmlns:a16="http://schemas.microsoft.com/office/drawing/2014/main" id="{7350BA03-0B81-4813-806D-25A00127EA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5013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</xdr:row>
      <xdr:rowOff>0</xdr:rowOff>
    </xdr:from>
    <xdr:to>
      <xdr:col>0</xdr:col>
      <xdr:colOff>171450</xdr:colOff>
      <xdr:row>268</xdr:row>
      <xdr:rowOff>133350</xdr:rowOff>
    </xdr:to>
    <xdr:pic>
      <xdr:nvPicPr>
        <xdr:cNvPr id="372" name="Picture@5C\QEm aberto@" descr="@5C\QEm aberto@">
          <a:extLst>
            <a:ext uri="{FF2B5EF4-FFF2-40B4-BE49-F238E27FC236}">
              <a16:creationId xmlns:a16="http://schemas.microsoft.com/office/drawing/2014/main" id="{5858C9C4-15F2-4EA6-9D66-A5F8CD4199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5013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</xdr:row>
      <xdr:rowOff>0</xdr:rowOff>
    </xdr:from>
    <xdr:to>
      <xdr:col>0</xdr:col>
      <xdr:colOff>171450</xdr:colOff>
      <xdr:row>269</xdr:row>
      <xdr:rowOff>133350</xdr:rowOff>
    </xdr:to>
    <xdr:pic>
      <xdr:nvPicPr>
        <xdr:cNvPr id="373" name="Picture@5C\QEm aberto@" descr="@5C\QEm aberto@">
          <a:extLst>
            <a:ext uri="{FF2B5EF4-FFF2-40B4-BE49-F238E27FC236}">
              <a16:creationId xmlns:a16="http://schemas.microsoft.com/office/drawing/2014/main" id="{9FBFDED8-899F-4D62-A1B4-603342233F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6822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</xdr:row>
      <xdr:rowOff>0</xdr:rowOff>
    </xdr:from>
    <xdr:to>
      <xdr:col>0</xdr:col>
      <xdr:colOff>171450</xdr:colOff>
      <xdr:row>269</xdr:row>
      <xdr:rowOff>133350</xdr:rowOff>
    </xdr:to>
    <xdr:pic>
      <xdr:nvPicPr>
        <xdr:cNvPr id="374" name="Picture@5C\QEm aberto@" descr="@5C\QEm aberto@">
          <a:extLst>
            <a:ext uri="{FF2B5EF4-FFF2-40B4-BE49-F238E27FC236}">
              <a16:creationId xmlns:a16="http://schemas.microsoft.com/office/drawing/2014/main" id="{66DE1108-AA65-4B79-B16D-F93E041F8B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6822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</xdr:row>
      <xdr:rowOff>0</xdr:rowOff>
    </xdr:from>
    <xdr:to>
      <xdr:col>0</xdr:col>
      <xdr:colOff>171450</xdr:colOff>
      <xdr:row>270</xdr:row>
      <xdr:rowOff>133350</xdr:rowOff>
    </xdr:to>
    <xdr:pic>
      <xdr:nvPicPr>
        <xdr:cNvPr id="375" name="Picture@5C\QEm aberto@" descr="@5C\QEm aberto@">
          <a:extLst>
            <a:ext uri="{FF2B5EF4-FFF2-40B4-BE49-F238E27FC236}">
              <a16:creationId xmlns:a16="http://schemas.microsoft.com/office/drawing/2014/main" id="{5EF18636-80CE-4DD4-8338-C5AB30DF2C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8632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</xdr:row>
      <xdr:rowOff>0</xdr:rowOff>
    </xdr:from>
    <xdr:to>
      <xdr:col>0</xdr:col>
      <xdr:colOff>171450</xdr:colOff>
      <xdr:row>270</xdr:row>
      <xdr:rowOff>133350</xdr:rowOff>
    </xdr:to>
    <xdr:pic>
      <xdr:nvPicPr>
        <xdr:cNvPr id="376" name="Picture@5C\QEm aberto@" descr="@5C\QEm aberto@">
          <a:extLst>
            <a:ext uri="{FF2B5EF4-FFF2-40B4-BE49-F238E27FC236}">
              <a16:creationId xmlns:a16="http://schemas.microsoft.com/office/drawing/2014/main" id="{43737728-B968-4AEB-B1C3-A3C6D6DF6E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88632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</xdr:row>
      <xdr:rowOff>0</xdr:rowOff>
    </xdr:from>
    <xdr:to>
      <xdr:col>0</xdr:col>
      <xdr:colOff>171450</xdr:colOff>
      <xdr:row>271</xdr:row>
      <xdr:rowOff>133350</xdr:rowOff>
    </xdr:to>
    <xdr:pic>
      <xdr:nvPicPr>
        <xdr:cNvPr id="377" name="Picture@5C\QEm aberto@" descr="@5C\QEm aberto@">
          <a:extLst>
            <a:ext uri="{FF2B5EF4-FFF2-40B4-BE49-F238E27FC236}">
              <a16:creationId xmlns:a16="http://schemas.microsoft.com/office/drawing/2014/main" id="{D9DBEB3D-0C3F-4C07-9F8B-F3FE525825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0442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</xdr:row>
      <xdr:rowOff>0</xdr:rowOff>
    </xdr:from>
    <xdr:to>
      <xdr:col>0</xdr:col>
      <xdr:colOff>171450</xdr:colOff>
      <xdr:row>271</xdr:row>
      <xdr:rowOff>133350</xdr:rowOff>
    </xdr:to>
    <xdr:pic>
      <xdr:nvPicPr>
        <xdr:cNvPr id="378" name="Picture@5C\QEm aberto@" descr="@5C\QEm aberto@">
          <a:extLst>
            <a:ext uri="{FF2B5EF4-FFF2-40B4-BE49-F238E27FC236}">
              <a16:creationId xmlns:a16="http://schemas.microsoft.com/office/drawing/2014/main" id="{739EFB0A-CFC9-448B-8C0C-871E76E152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0442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</xdr:row>
      <xdr:rowOff>0</xdr:rowOff>
    </xdr:from>
    <xdr:to>
      <xdr:col>0</xdr:col>
      <xdr:colOff>171450</xdr:colOff>
      <xdr:row>272</xdr:row>
      <xdr:rowOff>133350</xdr:rowOff>
    </xdr:to>
    <xdr:pic>
      <xdr:nvPicPr>
        <xdr:cNvPr id="379" name="Picture@5C\QEm aberto@" descr="@5C\QEm aberto@">
          <a:extLst>
            <a:ext uri="{FF2B5EF4-FFF2-40B4-BE49-F238E27FC236}">
              <a16:creationId xmlns:a16="http://schemas.microsoft.com/office/drawing/2014/main" id="{DA62C951-B7C4-444D-B262-3BA76E5F0A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22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</xdr:row>
      <xdr:rowOff>0</xdr:rowOff>
    </xdr:from>
    <xdr:to>
      <xdr:col>0</xdr:col>
      <xdr:colOff>171450</xdr:colOff>
      <xdr:row>272</xdr:row>
      <xdr:rowOff>133350</xdr:rowOff>
    </xdr:to>
    <xdr:pic>
      <xdr:nvPicPr>
        <xdr:cNvPr id="380" name="Picture@5C\QEm aberto@" descr="@5C\QEm aberto@">
          <a:extLst>
            <a:ext uri="{FF2B5EF4-FFF2-40B4-BE49-F238E27FC236}">
              <a16:creationId xmlns:a16="http://schemas.microsoft.com/office/drawing/2014/main" id="{FA351896-6B54-4C97-AC00-1D83CDAFD0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2252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</xdr:row>
      <xdr:rowOff>0</xdr:rowOff>
    </xdr:from>
    <xdr:to>
      <xdr:col>0</xdr:col>
      <xdr:colOff>171450</xdr:colOff>
      <xdr:row>273</xdr:row>
      <xdr:rowOff>133350</xdr:rowOff>
    </xdr:to>
    <xdr:pic>
      <xdr:nvPicPr>
        <xdr:cNvPr id="381" name="Picture@5C\QEm aberto@" descr="@5C\QEm aberto@">
          <a:extLst>
            <a:ext uri="{FF2B5EF4-FFF2-40B4-BE49-F238E27FC236}">
              <a16:creationId xmlns:a16="http://schemas.microsoft.com/office/drawing/2014/main" id="{14D87CD2-5377-43D4-913A-1FFF36776B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4061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</xdr:row>
      <xdr:rowOff>0</xdr:rowOff>
    </xdr:from>
    <xdr:to>
      <xdr:col>0</xdr:col>
      <xdr:colOff>171450</xdr:colOff>
      <xdr:row>274</xdr:row>
      <xdr:rowOff>133350</xdr:rowOff>
    </xdr:to>
    <xdr:pic>
      <xdr:nvPicPr>
        <xdr:cNvPr id="382" name="Picture@5C\QEm aberto@" descr="@5C\QEm aberto@">
          <a:extLst>
            <a:ext uri="{FF2B5EF4-FFF2-40B4-BE49-F238E27FC236}">
              <a16:creationId xmlns:a16="http://schemas.microsoft.com/office/drawing/2014/main" id="{D029987F-16B4-41AB-B95C-588600C64F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5871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</xdr:row>
      <xdr:rowOff>0</xdr:rowOff>
    </xdr:from>
    <xdr:to>
      <xdr:col>0</xdr:col>
      <xdr:colOff>171450</xdr:colOff>
      <xdr:row>275</xdr:row>
      <xdr:rowOff>133350</xdr:rowOff>
    </xdr:to>
    <xdr:pic>
      <xdr:nvPicPr>
        <xdr:cNvPr id="383" name="Picture@5C\QEm aberto@" descr="@5C\QEm aberto@">
          <a:extLst>
            <a:ext uri="{FF2B5EF4-FFF2-40B4-BE49-F238E27FC236}">
              <a16:creationId xmlns:a16="http://schemas.microsoft.com/office/drawing/2014/main" id="{F329A036-CD8A-4DF4-9F46-F5976D3358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497681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133350</xdr:rowOff>
    </xdr:to>
    <xdr:pic>
      <xdr:nvPicPr>
        <xdr:cNvPr id="2" name="Picture@5B\QCompens.@" descr="@5B\QCompens.@">
          <a:extLst>
            <a:ext uri="{FF2B5EF4-FFF2-40B4-BE49-F238E27FC236}">
              <a16:creationId xmlns:a16="http://schemas.microsoft.com/office/drawing/2014/main" id="{F55BCC43-6607-4A25-8BC0-99DF38546B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6009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133350</xdr:rowOff>
    </xdr:to>
    <xdr:pic>
      <xdr:nvPicPr>
        <xdr:cNvPr id="3" name="Picture@5B\QCompens.@" descr="@5B\QCompens.@">
          <a:extLst>
            <a:ext uri="{FF2B5EF4-FFF2-40B4-BE49-F238E27FC236}">
              <a16:creationId xmlns:a16="http://schemas.microsoft.com/office/drawing/2014/main" id="{E44259A3-DD5B-4157-B814-CB84408F72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7819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133350</xdr:rowOff>
    </xdr:to>
    <xdr:pic>
      <xdr:nvPicPr>
        <xdr:cNvPr id="4" name="Picture@5B\QCompens.@" descr="@5B\QCompens.@">
          <a:extLst>
            <a:ext uri="{FF2B5EF4-FFF2-40B4-BE49-F238E27FC236}">
              <a16:creationId xmlns:a16="http://schemas.microsoft.com/office/drawing/2014/main" id="{B5F9E7A6-8F9A-4F81-BAAA-CAA1D5CECC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79629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133350</xdr:rowOff>
    </xdr:to>
    <xdr:pic>
      <xdr:nvPicPr>
        <xdr:cNvPr id="5" name="Picture@5B\QCompens.@" descr="@5B\QCompens.@">
          <a:extLst>
            <a:ext uri="{FF2B5EF4-FFF2-40B4-BE49-F238E27FC236}">
              <a16:creationId xmlns:a16="http://schemas.microsoft.com/office/drawing/2014/main" id="{D3761E4F-326B-48A2-86F2-0BCE5EB446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6287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133350</xdr:rowOff>
    </xdr:to>
    <xdr:pic>
      <xdr:nvPicPr>
        <xdr:cNvPr id="6" name="Picture@5B\QCompens.@" descr="@5B\QCompens.@">
          <a:extLst>
            <a:ext uri="{FF2B5EF4-FFF2-40B4-BE49-F238E27FC236}">
              <a16:creationId xmlns:a16="http://schemas.microsoft.com/office/drawing/2014/main" id="{E3C245A8-AC00-4DAB-84BA-4F1A0B6D09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133350</xdr:rowOff>
    </xdr:to>
    <xdr:pic>
      <xdr:nvPicPr>
        <xdr:cNvPr id="7" name="Picture@5B\QCompens.@" descr="@5B\QCompens.@">
          <a:extLst>
            <a:ext uri="{FF2B5EF4-FFF2-40B4-BE49-F238E27FC236}">
              <a16:creationId xmlns:a16="http://schemas.microsoft.com/office/drawing/2014/main" id="{26FA6BD8-2857-4BE1-9232-8DCD496769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1438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133350</xdr:rowOff>
    </xdr:to>
    <xdr:pic>
      <xdr:nvPicPr>
        <xdr:cNvPr id="8" name="Picture@5B\QCompens.@" descr="@5B\QCompens.@">
          <a:extLst>
            <a:ext uri="{FF2B5EF4-FFF2-40B4-BE49-F238E27FC236}">
              <a16:creationId xmlns:a16="http://schemas.microsoft.com/office/drawing/2014/main" id="{96BE53BE-0BA5-4102-9A27-2909493E92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3248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133350</xdr:rowOff>
    </xdr:to>
    <xdr:pic>
      <xdr:nvPicPr>
        <xdr:cNvPr id="9" name="Picture@5B\QCompens.@" descr="@5B\QCompens.@">
          <a:extLst>
            <a:ext uri="{FF2B5EF4-FFF2-40B4-BE49-F238E27FC236}">
              <a16:creationId xmlns:a16="http://schemas.microsoft.com/office/drawing/2014/main" id="{D1E22706-04FD-4036-ACD8-01214FB234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5058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133350</xdr:rowOff>
    </xdr:to>
    <xdr:pic>
      <xdr:nvPicPr>
        <xdr:cNvPr id="10" name="Picture@5B\QCompens.@" descr="@5B\QCompens.@">
          <a:extLst>
            <a:ext uri="{FF2B5EF4-FFF2-40B4-BE49-F238E27FC236}">
              <a16:creationId xmlns:a16="http://schemas.microsoft.com/office/drawing/2014/main" id="{2269E536-374F-4054-BC18-3D461CAF44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8686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133350</xdr:rowOff>
    </xdr:to>
    <xdr:pic>
      <xdr:nvPicPr>
        <xdr:cNvPr id="11" name="Picture@5B\QCompens.@" descr="@5B\QCompens.@">
          <a:extLst>
            <a:ext uri="{FF2B5EF4-FFF2-40B4-BE49-F238E27FC236}">
              <a16:creationId xmlns:a16="http://schemas.microsoft.com/office/drawing/2014/main" id="{0499C419-3788-47F8-8ACC-74924715ED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52482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133350</xdr:rowOff>
    </xdr:to>
    <xdr:pic>
      <xdr:nvPicPr>
        <xdr:cNvPr id="12" name="Picture@5B\QCompens.@" descr="@5B\QCompens.@">
          <a:extLst>
            <a:ext uri="{FF2B5EF4-FFF2-40B4-BE49-F238E27FC236}">
              <a16:creationId xmlns:a16="http://schemas.microsoft.com/office/drawing/2014/main" id="{E199AAE5-FA94-46AC-85F5-D41FF2BB14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68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133350</xdr:rowOff>
    </xdr:to>
    <xdr:pic>
      <xdr:nvPicPr>
        <xdr:cNvPr id="13" name="Picture@5B\QCompens.@" descr="@5B\QCompens.@">
          <a:extLst>
            <a:ext uri="{FF2B5EF4-FFF2-40B4-BE49-F238E27FC236}">
              <a16:creationId xmlns:a16="http://schemas.microsoft.com/office/drawing/2014/main" id="{9EDF5AA3-8F20-4632-B87E-466C628E9A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36195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133350</xdr:rowOff>
    </xdr:to>
    <xdr:pic>
      <xdr:nvPicPr>
        <xdr:cNvPr id="14" name="Picture@5B\QCompens.@" descr="@5B\QCompens.@">
          <a:extLst>
            <a:ext uri="{FF2B5EF4-FFF2-40B4-BE49-F238E27FC236}">
              <a16:creationId xmlns:a16="http://schemas.microsoft.com/office/drawing/2014/main" id="{12CE1757-8256-4974-98C7-B74BC4F708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1717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133350</xdr:rowOff>
    </xdr:to>
    <xdr:pic>
      <xdr:nvPicPr>
        <xdr:cNvPr id="15" name="Picture@5B\QCompens.@" descr="@5B\QCompens.@">
          <a:extLst>
            <a:ext uri="{FF2B5EF4-FFF2-40B4-BE49-F238E27FC236}">
              <a16:creationId xmlns:a16="http://schemas.microsoft.com/office/drawing/2014/main" id="{4B8754ED-BEFE-4DB9-A28E-1DDCBF12EA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3526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133350</xdr:rowOff>
    </xdr:to>
    <xdr:pic>
      <xdr:nvPicPr>
        <xdr:cNvPr id="16" name="Picture@5B\QCompens.@" descr="@5B\QCompens.@">
          <a:extLst>
            <a:ext uri="{FF2B5EF4-FFF2-40B4-BE49-F238E27FC236}">
              <a16:creationId xmlns:a16="http://schemas.microsoft.com/office/drawing/2014/main" id="{3A7CB74B-4F5A-4B00-8396-A041D060CD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336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133350</xdr:rowOff>
    </xdr:to>
    <xdr:pic>
      <xdr:nvPicPr>
        <xdr:cNvPr id="17" name="Picture@5C\QEm aberto@" descr="@5C\QEm aberto@">
          <a:extLst>
            <a:ext uri="{FF2B5EF4-FFF2-40B4-BE49-F238E27FC236}">
              <a16:creationId xmlns:a16="http://schemas.microsoft.com/office/drawing/2014/main" id="{0E522D7A-9265-4B23-ABAF-59B3487A69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9050" y="92297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133350</xdr:rowOff>
    </xdr:to>
    <xdr:pic>
      <xdr:nvPicPr>
        <xdr:cNvPr id="18" name="Picture@5C\QEm aberto@" descr="@5C\QEm aberto@">
          <a:extLst>
            <a:ext uri="{FF2B5EF4-FFF2-40B4-BE49-F238E27FC236}">
              <a16:creationId xmlns:a16="http://schemas.microsoft.com/office/drawing/2014/main" id="{069D3F21-BBF8-49E3-91DB-9E255D34D8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9050" y="94107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133350</xdr:rowOff>
    </xdr:to>
    <xdr:pic>
      <xdr:nvPicPr>
        <xdr:cNvPr id="2" name="Picture@5B\QCompens.@" descr="@5B\QCompens.@">
          <a:extLst>
            <a:ext uri="{FF2B5EF4-FFF2-40B4-BE49-F238E27FC236}">
              <a16:creationId xmlns:a16="http://schemas.microsoft.com/office/drawing/2014/main" id="{71AE0E59-96BD-4285-AB54-4CB6BC7FBD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26682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133350</xdr:rowOff>
    </xdr:to>
    <xdr:pic>
      <xdr:nvPicPr>
        <xdr:cNvPr id="3" name="Picture@5B\QCompens.@" descr="@5B\QCompens.@">
          <a:extLst>
            <a:ext uri="{FF2B5EF4-FFF2-40B4-BE49-F238E27FC236}">
              <a16:creationId xmlns:a16="http://schemas.microsoft.com/office/drawing/2014/main" id="{52373AAF-8C91-446A-BBFA-F374FBDCAD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44780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133350</xdr:rowOff>
    </xdr:to>
    <xdr:pic>
      <xdr:nvPicPr>
        <xdr:cNvPr id="4" name="Picture@5B\QCompens.@" descr="@5B\QCompens.@">
          <a:extLst>
            <a:ext uri="{FF2B5EF4-FFF2-40B4-BE49-F238E27FC236}">
              <a16:creationId xmlns:a16="http://schemas.microsoft.com/office/drawing/2014/main" id="{C57E88FE-F1D8-4FA7-AE6F-026CFC909A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133350</xdr:rowOff>
    </xdr:to>
    <xdr:pic>
      <xdr:nvPicPr>
        <xdr:cNvPr id="5" name="Picture@5B\QCompens.@" descr="@5B\QCompens.@">
          <a:extLst>
            <a:ext uri="{FF2B5EF4-FFF2-40B4-BE49-F238E27FC236}">
              <a16:creationId xmlns:a16="http://schemas.microsoft.com/office/drawing/2014/main" id="{159346CD-8E9C-4911-B759-9F6F13F49E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18097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133350</xdr:rowOff>
    </xdr:to>
    <xdr:pic>
      <xdr:nvPicPr>
        <xdr:cNvPr id="6" name="Picture@5B\QCompens.@" descr="@5B\QCompens.@">
          <a:extLst>
            <a:ext uri="{FF2B5EF4-FFF2-40B4-BE49-F238E27FC236}">
              <a16:creationId xmlns:a16="http://schemas.microsoft.com/office/drawing/2014/main" id="{AC81CD2E-EDB7-4E51-8434-D3A86AFDD5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" y="2533650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133350</xdr:rowOff>
    </xdr:to>
    <xdr:pic>
      <xdr:nvPicPr>
        <xdr:cNvPr id="7" name="Picture@5C\QEm aberto@" descr="@5C\QEm aberto@">
          <a:extLst>
            <a:ext uri="{FF2B5EF4-FFF2-40B4-BE49-F238E27FC236}">
              <a16:creationId xmlns:a16="http://schemas.microsoft.com/office/drawing/2014/main" id="{A04205E7-6304-452A-AD44-6EAD4D65E1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9050" y="2352675"/>
          <a:ext cx="152400" cy="13335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Controle%20de%20Gestao\01_Controle%20de%20Gest&#227;o\02_Reporte%20Mensal\10_2026\13_Posi&#231;&#227;o%20Financeira\03_Mar&#231;o\02_03_2026\Aging_CLIENTES_02_03_2026.xlsx" TargetMode="External"/><Relationship Id="rId1" Type="http://schemas.openxmlformats.org/officeDocument/2006/relationships/externalLinkPath" Target="/Controle%20de%20Gestao/01_Controle%20de%20Gest&#227;o/02_Reporte%20Mensal/10_2026/13_Posi&#231;&#227;o%20Financeira/03_Mar&#231;o/02_03_2026/Aging_CLIENTES_02_03_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o aging total"/>
      <sheetName val="RESUMO CLIENTES"/>
      <sheetName val="Data"/>
      <sheetName val="CAUÇÃO SAP"/>
      <sheetName val="Mota"/>
      <sheetName val="DIN MOTA"/>
      <sheetName val="Reduc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uri Cavalcanti Souza" refreshedDate="46076.697235995372" createdVersion="8" refreshedVersion="8" minRefreshableVersion="3" recordCount="2887" xr:uid="{C0B79CFA-F747-4D35-89C3-D71E2F491CCD}">
  <cacheSource type="worksheet">
    <worksheetSource ref="C2:J2889" sheet="Resumo"/>
  </cacheSource>
  <cacheFields count="7">
    <cacheField name="Empresa" numFmtId="0">
      <sharedItems count="2">
        <s v="Macaé"/>
        <s v="Mota Engil Brasil"/>
      </sharedItems>
    </cacheField>
    <cacheField name="Centro de custo" numFmtId="0">
      <sharedItems containsBlank="1" containsMixedTypes="1" containsNumber="1" containsInteger="1" minValue="10001" maxValue="40001"/>
    </cacheField>
    <cacheField name="Data" numFmtId="14">
      <sharedItems containsSemiMixedTypes="0" containsNonDate="0" containsDate="1" containsString="0" minDate="2026-01-02T00:00:00" maxDate="2026-02-21T00:00:00"/>
    </cacheField>
    <cacheField name="Mês" numFmtId="4">
      <sharedItems containsSemiMixedTypes="0" containsString="0" containsNumber="1" containsInteger="1" minValue="1" maxValue="2"/>
    </cacheField>
    <cacheField name="Fornecedor / Cliente" numFmtId="0">
      <sharedItems count="789">
        <s v="ALIANCA COMERCIO IMP"/>
        <s v="ALMEQ SERVICOS TECNI"/>
        <s v="ALTURA E COMPANHIA E"/>
        <s v="ARGON COMERCIAL LTDA"/>
        <s v="CENCI E CIA LTDA"/>
        <s v="CISA TRADING S/A"/>
        <s v="CM COUTO SISTEMAS CO"/>
        <s v="COEX INDUSTRIA E COM"/>
        <s v="CONTINENS CONTEINERE"/>
        <s v="CRAFT SOLUCOES EMPRE"/>
        <s v="D-SAAS TEC EM DES DE"/>
        <s v="FCC CIENCIA DOS MATE"/>
        <s v="FLOW LATINO AMERICAN"/>
        <s v="FOSINFO"/>
        <s v="GUILHERME SOEHNCHEN"/>
        <s v="JAGUAR CONEXOES"/>
        <s v="JOTUN BRASIL"/>
        <s v="JOY TUBOS COMERCIAL"/>
        <s v="KROMINOX ACOS E META"/>
        <s v="LOADTEST DO BRASIL"/>
        <s v="MESSER GASES LTDA"/>
        <s v="MMG SOLUCOES EM METR"/>
        <s v="MONTIPOWER BRASIL CO"/>
        <s v="PLASTIVEDA COMERCIAL"/>
        <s v="POLEODUTO INDUSTRIA"/>
        <s v="QUALIPAR FERRAMENTAS"/>
        <s v="RAVAN REPRESENTACAO"/>
        <s v="RODOMAC DE MACAE ROD"/>
        <s v="RODOVIARIO CAMILO DO"/>
        <s v="SIDER COMERCIAL INDU"/>
        <s v="SMART CONTROL VALVUL"/>
        <s v="SOLDALIDER LOCACAO E"/>
        <s v="SUPREMY COMERCIO DE"/>
        <s v="TEADIT BRASIL LTDA"/>
        <s v="TERCOFLAN ACESSORIOS"/>
        <s v="UNION GROUP IMPORTAC"/>
        <s v="VIFERRO FERRAMENTAS"/>
        <s v="A M DE SOUZA GOMES C"/>
        <s v="ABESPETRO"/>
        <s v="ABRASUL ABRASIVOS EP"/>
        <s v="ACIPLAS COMERCIO DE"/>
        <s v="ACOS VITAL COM DE TU"/>
        <s v="ALF INDUSTRIA E COM"/>
        <s v="APTEX MOVEIS DE ESCR"/>
        <s v="ARMAZEM OFFSHORE DE"/>
        <s v="ATIVA CONTROLE AMBIE"/>
        <s v="AUDAX - UNIDADE GRU"/>
        <s v="BRESCIA SOCIEDADE DE"/>
        <s v="CALDEX"/>
        <s v="CIL CONEXOES E VALVU"/>
        <s v="CISARENTAL ADMINISTR"/>
        <s v="CMX SERVICO DE TRANS"/>
        <s v="CONNECT MATERIAIS E"/>
        <s v="CONSORCIO ECB-LCD_RE"/>
        <s v="DNA WORK"/>
        <s v="DOMINUS COMERCIO E S"/>
        <s v="EDFER COMERCIO DE FE"/>
        <s v="EXETRA EXPORT &amp; TRADING"/>
        <s v="FEBRATEC INDUSTRIA E"/>
        <s v="FLP TRANSPORTES DE M"/>
        <s v="FORNECEDORA SIMOES E"/>
        <s v="G M R EQUIPAMENTOS E"/>
        <s v="GELDBACH DO BRASIL T"/>
        <s v="GONPETRO"/>
        <s v="H.C.I HIDRAULICA CON"/>
        <s v="HYDRATIGHT EQUIPAMEN"/>
        <s v="IBAM INDUSTRIA BRASI"/>
        <s v="JJ SOLDAS FERRAMENTA"/>
        <s v="LAXMY PAPELARIA COME"/>
        <s v="LIGHTHOUSE-SMS CONSU"/>
        <s v="MARSHORE COMERCIAL L"/>
        <s v="NGR SOLUTIONS LTDA"/>
        <s v="NOVA MACAE OFFSHORE"/>
        <s v="PARAFUSOS RUDGE RAMO"/>
        <s v="POLONINI PRODUTOS E"/>
        <s v="PROSEALS FILTROS E V"/>
        <s v="R SIMIONI INDUSTRIA"/>
        <s v="RENAVI ENGENHARIA LT"/>
        <s v="RFIDBRASIL"/>
        <s v="RJM COMERCIO E CONEX"/>
        <s v="SAPIENSIA DESENVOLVI"/>
        <s v="SCALARE COMERCIO E S"/>
        <s v="SIBROL"/>
        <s v="SISCOM TELECOMUNICAC"/>
        <s v="SLTK MANUTENCOES E L"/>
        <s v="TEM SERVICOS E CERTI"/>
        <s v="TFI DO BRASIL COMERC"/>
        <s v="TOKIO MARINE"/>
        <s v="ACOS PUMA LTDA"/>
        <s v="CANTINHO GOURMET DA"/>
        <s v="CENTRO DE TREINAMENT"/>
        <s v="COMSERJ COMERCIO E S"/>
        <s v="GRUPO NM: TRADIPAR T"/>
        <s v="IUS NATURA"/>
        <s v="MAAC TRAVEL CORPORAT"/>
        <s v="MINERACAO SANTA LUZI"/>
        <s v="OSR TRANSPORTES"/>
        <s v="RESCISAO DE CONTRATO"/>
        <s v="SALARIOS"/>
        <s v="SELMEC EQUIPAMENTOS"/>
        <s v="STUDIO FIBRA INDUSTR"/>
        <s v="WEG TINTAS LTDA"/>
        <s v="BANCO DAYCOVAL S.A."/>
        <s v="CORAX INDUSTRIA COME"/>
        <s v="L. M. IND E COMERCIO"/>
        <s v="LP TINTAS E OFFSHORE"/>
        <s v="MANA SUPPLY COMERCIA"/>
        <s v="METALLIC MATERIAIS E"/>
        <s v="NAVEGA GROUP SERVICO"/>
        <s v="P M CERVEIRA TRANSPO"/>
        <s v="PENSAO ALIMENTICIA"/>
        <s v="ANNA JESSICA A C S I"/>
        <s v="BID SERVICOS DE SOLD"/>
        <s v="EDIFICAR MATERIAL DE"/>
        <s v="FERIAS"/>
        <s v="HEB SERVICOS"/>
        <s v="I9SPRAY MAQUINAS E E"/>
        <s v="JGONCALVES EQUIPAMEN"/>
        <s v="JL MERCO GRAFE COMER"/>
        <s v="L1 PARAFUSOS E FERRA"/>
        <s v="LOCONTAINER"/>
        <s v="LUZ E MAR OFFSHORE E"/>
        <s v="MACHADO SHOP"/>
        <s v="REMESSA DE CAIXA"/>
        <s v="SB OFFSHORE"/>
        <s v="FAMP DE BARROS GOMES"/>
        <s v="FERCOM INDUSTRIA E C"/>
        <s v="JCR COMERCIO, SERVIC"/>
        <s v="JEVIN"/>
        <s v="RUSPRISTEEL COM E IN"/>
        <s v="SECRETARIA DE ESTADO"/>
        <s v="SINDICATO DOS TRABAL"/>
        <s v="WEST GROUP TREINAMEN"/>
        <s v="AERO BIER"/>
        <s v="ALFAPAR PARAFUSOS LT"/>
        <s v="CEMAL SERVICOS TECNI"/>
        <s v="COMERCIAL TJ ELETRIC"/>
        <s v="COMET DO BRASIL INDU"/>
        <s v="CREA-RJ - CONS. REG."/>
        <s v="ECOLOGIKA AMBIENTAL"/>
        <s v="GOL A GOL FUTEBOL SO"/>
        <s v="H.C.I. HIDRAULICA CO"/>
        <s v="ICMS DIFAL"/>
        <s v="IDEAL WORK UNIFORMES"/>
        <s v="JUNTAX INDUSTRIA E C"/>
        <s v="MAGRAL EQUIPAMENTOS"/>
        <s v="MS REFEICOES E COMER"/>
        <s v="PROTECTWORK"/>
        <s v="REAL CONEXOES INDUST"/>
        <s v="RIO CONEX SOLUCOES I"/>
        <s v="SOEMECK DECORACOES"/>
        <s v="TRIDAN COMPONENTES E"/>
        <s v="VITORIA COMERCIO E S"/>
        <s v="GON PETRO COMERCIAL"/>
        <s v="JCNEL COMERCIO, TORN"/>
        <s v="PROCESSO TRABALHISTA "/>
        <s v="SALLES OFFSHORE"/>
        <s v="SMART TOUR AG DE TUR"/>
        <s v="TRES GERACOES MANUTE"/>
        <s v="VTC INDUSTRIA DE VAL"/>
        <s v="DOVA EQUIPAMENTOS EL"/>
        <s v="POLIFLUOR IND. E COM"/>
        <s v="5RS RECICLAGEM LTDA."/>
        <s v="DEPOSITO FONSECA"/>
        <s v="EXPRESSO PREDILETO"/>
        <s v="FENIX SJCAMPOS LTDA"/>
        <s v="FKE CONTROLE DE FLUI"/>
        <s v="GLL COMERCIO E SERVI"/>
        <s v="ISS PRÓPRIO "/>
        <s v="ISS RETIDO"/>
        <s v="OFFSEA"/>
        <s v="PEDRA BONITA PRECIOS"/>
        <s v="UNIMED DE MACAE COOP"/>
        <s v="VEDASERVICE IND. E C"/>
        <s v="FGTS"/>
        <s v="REMESSA CAIXA"/>
        <s v="VINICIUS DE MELO CHA"/>
        <s v="W E S SAURA LTDA"/>
        <s v="25.453.694 LEONEL OS"/>
        <s v="ADVANCE TINTAS E VER"/>
        <s v="ARC AR COMPRIMIDO LT"/>
        <s v="BRAVA SUPPLY"/>
        <s v="DARJ"/>
        <s v="GCABE ELECTRIC CONDU"/>
        <s v="HOTEL SAMBA ITABORAI"/>
        <s v="ID VALVULAS"/>
        <s v="JOHN ZINK"/>
        <s v="PRO SOLUTION SERVICO"/>
        <s v="SIGA ELEMENTOS DE FI"/>
        <s v="TRANSPORTADORA BONS"/>
        <s v="WDM BRASIL ACOS LTDA"/>
        <s v="WORLDVAL VALVULAS E"/>
        <s v="BONJOUR HOTEL EIRELI"/>
        <s v="GIGA MAIS FIBRA"/>
        <s v="LAVANDERIA NOVA ERA"/>
        <s v="LPRINT TELECOMUNICAC"/>
        <s v="MIC MONTAGENS INDUST"/>
        <s v="ODONTOPREV S.A"/>
        <s v="VOGEL TELECOM"/>
        <s v="QUADREM BRAZIL LTDA"/>
        <s v="GENESIS GLOBAL SUPPL"/>
        <s v="MAIS.MOBI"/>
        <s v="NOVO VALE ADMINISTRA"/>
        <s v="REAL COMERCIO BH"/>
        <s v="EMBRALIMP EMPRESA BR"/>
        <s v="TECH OIL SERVICES"/>
        <s v="ALGAR"/>
        <s v="GUILHERME GOMES MACE"/>
        <s v="HOTEL PORTUGAL LTDA"/>
        <s v="JURÍDICO "/>
        <s v="JURÍDICO / AMAURI TRIGO"/>
        <s v="M. P DE ANDRADE - CO"/>
        <s v="SIFRA PLUS"/>
        <s v="QUALITY SHORE"/>
        <s v="ACORDO HE"/>
        <s v="ALELO ALIMENTAÇÃO"/>
        <s v="ALELO REFEIÇÃO"/>
        <s v="ASSISLANI LOCACAO DE"/>
        <s v="JOHN ZINK COMPANY LL"/>
        <s v="TICKET SERVICOS SA"/>
        <s v="TRR SUPRIMENTOS"/>
        <s v="ASIA CAPITAL"/>
        <s v="RJR LOCACAO DE MAQUI"/>
        <s v="GYMPASS"/>
        <s v="JRM SERVICOS"/>
        <s v="MARCLA COMERCIO E LO"/>
        <s v="PARCELAMENTO CSLL"/>
        <s v="PARCELAMENTO ISS"/>
        <s v="PARCELAMENTOS"/>
        <s v="SENAI"/>
        <s v="SOLUTI SOLUCOES "/>
        <s v="TOKIO MARINE SEGURAD"/>
        <s v="GILENA COMERCIO DE A"/>
        <s v="LUMENSUL COMERCIAL"/>
        <s v="POUSADA VIDA NOVA"/>
        <s v="CONCEITO SINZALIZACA"/>
        <s v="RIO FIX COMERCIO DE"/>
        <s v="HIGH SUPPLY SERVICOS"/>
        <s v="MF MAQUINAS - LOCACO"/>
        <s v="NEOBETEL EPI, EQUIPA"/>
        <s v="BLUEOCEAN"/>
        <s v="OTICAS SAFETY GLASSE"/>
        <s v="GRAMATA MECANICA DE"/>
        <s v="INDUSVALVES IND. E C"/>
        <s v="MANZO COMERCIO DE FE"/>
        <s v="MULTITEINER COMERCIO"/>
        <s v="NEW DEMAG"/>
        <s v="NOVO VALE - ESPORÁDICO"/>
        <s v="RIO CARD - CANCELAMENTO"/>
        <s v="PROCESSO MADSON ARAUJO"/>
        <s v="ALUMAQ LOCACAO E COM"/>
        <s v="BETA SUPRIMENTOS IND"/>
        <s v="FOURCABLE COMERCIAL"/>
        <s v="IMI - INSTITUTO DE M"/>
        <s v="LATINA 11 VALVULA CO"/>
        <s v="SPEEDTORC"/>
        <s v="TRIBST INSPECOES TRE"/>
        <s v="HICO COMERCIO E SERV"/>
        <s v="PRINER LOCACAO DE EQ"/>
        <s v="PROC. TRABALHISTA / PATRICIO BISPO"/>
        <s v="CALFORGE INDUSTRIA E"/>
        <s v="F P SOLUCOES EM ALTU"/>
        <s v="R P FILHO"/>
        <s v="UNIMED"/>
        <s v="PAULA FERNANDES ESTE"/>
        <s v="CIDE - PA JOHN ZINK"/>
        <s v="ISS PRÓPRIO"/>
        <s v="BRASIL INSPECT – ENS"/>
        <s v="GAC STEEL"/>
        <s v="LUMINA EQUIPAMENTOS"/>
        <s v="RICKER TRANSPORTE E"/>
        <s v="FOLHA COMPLEMENTAR"/>
        <s v="BIOANALISE DE MACAE"/>
        <s v="BRAFUSO FIX"/>
        <s v="CETRIN TREINAMENTO E"/>
        <s v="COMERCIAL OFFSHORE M"/>
        <s v="I. P. LOPES TRANSPOR"/>
        <s v="MEDTEC IND. E COM. D"/>
        <s v="MICROMAZZA INDUSTRIA"/>
        <s v="PARADISO MACAE HOTEL"/>
        <s v="RELYON NUTEC 360 SAF"/>
        <s v="SAVECARE ATENDIMENTO"/>
        <s v="INSS"/>
        <s v="IRRF"/>
        <s v="IKT BRASIL IMPORTACA"/>
        <s v="PETROBRAS"/>
        <s v="ARCELLORMITAL"/>
        <s v="DEV. FORNECEDOR ME MACAE"/>
        <s v="CISARENTAL"/>
        <s v="35.510.946 THAMIRIS MORENO DE FIGUE"/>
        <s v="60.838.595 ALEX GRACIANO BATISTA"/>
        <s v="ANDREA CRISTINA RODRIGUES"/>
        <s v="ANGELA GONTIJO ASSUNCAO PIMENTA"/>
        <s v="BELO HORIZONTE ADMINISTRACAO DE HOT"/>
        <s v="BMP SOC DE CREDITO AO MICROEMPREEND"/>
        <s v="BR SINALIZACAO EIRELI"/>
        <s v="BR TRACTOR LOCACAO DE MAQUINAS PECA"/>
        <s v="BRB BANCO DE BRASILIA"/>
        <s v="CASA DAS BOBINAS COMERCIO VAREJISTA"/>
        <s v="CKALIBRI CALIBRACOES LTDA"/>
        <s v="COMERCIO E REPRESENTACOES DEL REY L"/>
        <s v="COMPANHIA DE CIMENTO CAMPEAO ALVORA"/>
        <s v="DANIELLA CHRISTINA FRANCISCO RIBEIRO DA SILVA"/>
        <s v="DELTA B COWORKING LTDA"/>
        <s v="ELETRODUARTE LTDA"/>
        <s v="ESTHER TUPY BERNARDINO"/>
        <s v="EXATA SERVICOS DIGITAIS E AFINS LTD"/>
        <s v="FABIO VIEIRA DE OLIVEIRA"/>
        <s v="FAIRFAX BRASIL SEGUROS CORPORATIVOS"/>
        <s v="FEDERACAO DAS UNIMEDS DA AMAZONIA"/>
        <s v="FGTS RESC"/>
        <s v="FRAZILLIO SOLUCOES DE TECNOLOGIA LT"/>
        <s v="IMA EQUIP. DE PROTECAO INDIVIDUAL L"/>
        <s v="INSTRUTEC MANUTENCAO"/>
        <s v="INTELIVIX LTDA"/>
        <s v="IR APLICAÇÃO"/>
        <s v="JP PNEUS LTDA"/>
        <s v="JR INDUSTRIA E COMERCIO DE CABOS"/>
        <s v="JULIANO VITORINO DE MATOS"/>
        <s v="KALUNGA SA"/>
        <s v="LM CONSULTORIA EMPRESARIAL LTDA"/>
        <s v="LOC W&amp;C TRANSPORTES E LOCACOES LTDA"/>
        <s v="LORENA CAROLINA SENA 11453592644"/>
        <s v="LUHMA PECAS DIESEL LTDA"/>
        <s v="LUIZ GUSTAVO PINTO DE OLIVEIRA"/>
        <s v="MADEX MADEIRAS E COMPENSADOS LTDA"/>
        <s v="MARIA HELENA RENNO DE ASSUNCAO"/>
        <s v="METROGERAIS METROLOGIA E ASSIST."/>
        <s v="MUCURI PECAS DIESEL DISTRIBUIDORA L"/>
        <s v="NM INDUSTRIA E SUPRIMENTOS INDUSTRI"/>
        <s v="OTANIEL G. RODRIGUES LTDA"/>
        <s v="RESCISAO"/>
        <s v="RUBFER LOC DE MAQ E SERV EIRELI"/>
        <s v="SINAL SEG LTDA"/>
        <s v="SUPERMERCADO AZEVEDO &amp; COTA LTDA"/>
        <s v="SUPORTE EQUIPAMENTOS LTDA"/>
        <s v="SUPPLY FINANCE DO BRASIL HOLDING LT"/>
        <s v="TARIFAS BANCARIAS"/>
        <s v="TOKIO MARINE SEGURADORA SA"/>
        <s v="UNIVERSAL TACOGRAFOS LTDA"/>
        <s v="UPSTAR AVIATION"/>
        <s v="VAGAS TECNOLOGIA DE SOFTWARE LTDA"/>
        <s v="WSB ADVISORS S.A."/>
        <s v="YPIRANGA FILTROS ELETROPECAS LTDA"/>
        <s v="ADMINISTRADORA DE CONDOMINIOS OPALA"/>
        <s v="CAMBIO BS2"/>
        <s v="CEMIG DISTRIBUICAO S.A"/>
        <s v="CONDOMINIO ED RESIDENCIAL SANTIAGO"/>
        <s v="CONDOMINIO ROCHAVERA CORPORATE TOWE"/>
        <s v="CONSORCIO ALSUB"/>
        <s v="CONSTRU MAIS MATERIAIS DE CONSTRUCA"/>
        <s v="CPE COMERCIO DE EQUIPAMENTOS TOPOGR"/>
        <s v="CRISTOFER AZEREDO MONTEIRO"/>
        <s v="CRS DISTRIBUIDORA DE PRODUTOS DE LI"/>
        <s v="ECONET PUBLICACOES PERIOD LTDA"/>
        <s v="FBA CONSULTORIA LTDA"/>
        <s v="FÉRIAS"/>
        <s v="FUNDACAO SISTEL DE SEGURIDADE SOCIA"/>
        <s v="GEM TRANSPORTES E LOCACAO DE VEICUL"/>
        <s v="I E C MARINHO PLANEJAMENTOS"/>
        <s v="IMTRAFF - CONSULTORIA E PROJETOS DE"/>
        <s v="IOF"/>
        <s v="IPATINGA MANUTENCAO E LOCADORA DE"/>
        <s v="KINEA RENDA IMOBILIARIA FUNDO DE"/>
        <s v="LIGHT SERVICOS DE ELETRICIDADE AS"/>
        <s v="LOCALIZA RENT A CAR SA"/>
        <s v="LUIS FELIPE EBOLI IABRUDI EPP"/>
        <s v="M. DA SILVA CALDEIRA SERVICOS DE LA"/>
        <s v="MAAC TRAVEL CORPORATE LTDA"/>
        <s v="MEBR"/>
        <s v="MG O&amp;G SOLUTIONS CONSULTORIA LTDA"/>
        <s v="MINAS FERRAMENTAS LTDA"/>
        <s v="MOTTA DISTRIBUIDORA LTDA"/>
        <s v="MUNDIVOX COMUNICACOES LTDA"/>
        <s v="MUNDIVOX NETWORKS LTDA"/>
        <s v="NOVO NORTE ENGENHARIA E LOCACAO"/>
        <s v="OPUS LOCACOES E CONSTRUCOES"/>
        <s v="PANIFICADORA E LANCHONETE KATHUTA L"/>
        <s v="PERSONAE BUSINESS INTELIGENCE LTDA"/>
        <s v="PORT DISTRIBUIDORA DE INFORMATICA"/>
        <s v="PROSERVICE LTDA"/>
        <s v="QUEIROZ &amp; GOMES MANUTENCAO DE SOFTW"/>
        <s v="RIO CARD"/>
        <s v="SARNO LTDA"/>
        <s v="SILVIA SEVERO BUARQUE DE HOLLANDA"/>
        <s v="SUL AMERICA ENGENHARIA LTDA"/>
        <s v="TECCHIO TERRAPLENAGEM E COMERCIO DE"/>
        <s v="TERRA MAQUINAS EQUIPAMENTOS E CONST"/>
        <s v="UNIAO COMERCIAL BARAO S/A"/>
        <s v="XTREME EQUIPAMENTOS DE SEGURANCA LT"/>
        <s v="AMT CONSULTING SA"/>
        <s v="ARAUJO COSTA SOCIEDADE DE ADVOGADOS"/>
        <s v="AURUM SOFTWARE LTDA"/>
        <s v="CARTORIO"/>
        <s v="CIA SANEAMENTO BASICO ESTADO SP"/>
        <s v="DBR ENERGIES S/A"/>
        <s v="DEIBIT SANTOS DE OLIVEIRA"/>
        <s v="ELETROPAULO METROPOLITANA ELETRICID"/>
        <s v="FELK E ATIVA SERVICOS E CONSULTORIA"/>
        <s v="GABRIEL ALVES AREDES MORAES"/>
        <s v="GOSAFE BRAZIL SOLUCOES EM TRANSPORT"/>
        <s v="ICTS GLOBAL DO BRASIL LTDA"/>
        <s v="IOF AMT"/>
        <s v="IOF REMESSA"/>
        <s v="IR CAMBIO AMT CONSULTING SA"/>
        <s v="Itau Unibanco SA"/>
        <s v="JOÃO ALVES MENDES"/>
        <s v="MOTRHZ PROJETOS E MANUTENCAO"/>
        <s v="OGG ENGENHARIA LTDA"/>
        <s v="RUI PEDRO DIAS CARNEIRO"/>
        <s v="59.161.173 FERNANDO SOARES DE MOURA"/>
        <s v="ACORDO TRABALHISTA"/>
        <s v="BANCO INDUSTRIAL DO BRASIL S/A"/>
        <s v="BMD TEXTEIS LTDA"/>
        <s v="DELL COMPUTADORES DO BRASIL LTDA"/>
        <s v="FGTS PARCELAMENTO"/>
        <s v="IDEAL CESTAS DE ALIMENTOS LTDA"/>
        <s v="IQR INDUSTRIA E COMERCIO DE PRODUTO"/>
        <s v="LOCALIZA FLEET S.A."/>
        <s v="MOTA ENGIL FUNDAÇÕES"/>
        <s v="PENSÃO"/>
        <s v="RILTY ENGENHARIA E SERVICOS"/>
        <s v="SUMA BRASIL"/>
        <s v="90 TECNOLOGIA DA INFORMACAO LTDA"/>
        <s v="ANA PAULA PEREIRA DE SOUZA"/>
        <s v="CARIMBOS TUPINAMBAS LTDA - ME"/>
        <s v="D4S SERVICOS EM TECNOLOGIA LTDA"/>
        <s v="DIRPECAS - COMERCIO DE PECAS"/>
        <s v="FERNANDA ALCIDES DA CONCEIÇÃO MORAIS"/>
        <s v="FZR ENGENHARIA E PROJETOS"/>
        <s v="HBTO CONSULTORIA LTDA"/>
        <s v="ISS"/>
        <s v="ISS TIMELINK"/>
        <s v="JLO CONSULTORIA LTDA."/>
        <s v="LUIS MIGUEL AZEVEDO P ESTEVES"/>
        <s v="M HOUSE ASSESSORIA IMOBILIARIA LTDA"/>
        <s v="MACHADO CONSULTORIA E ENGENHARIA LT"/>
        <s v="MANAH TREINAMENTOS TECNICOS LTDA"/>
        <s v="MASON EQUIPAMENTOS LTDA"/>
        <s v="MILTON BECHARA DE MIRANDA"/>
        <s v="NETLEX TECNOLOGIA LTDA."/>
        <s v="PAULO ROBERTO ANDRADE DURAO"/>
        <s v="POLI FILTRO IND E COM DE PECAS P/ A"/>
        <s v="PTY ENGENHARIA ELETRICA LTDA"/>
        <s v="SCTE SERVICOS DE CONSULTORIA"/>
        <s v="SECRETARIA DE ESTADO DE FAZENDA DE"/>
        <s v="SUELI RODRIGUES DA SILVA"/>
        <s v="TARIFA GAVEA"/>
        <s v="ALEXANDRE HIGA"/>
        <s v="BJCL CONSULTORIA LTDA"/>
        <s v="DAPEC DISTRIBUIDORA DE AUTO PECAS L"/>
        <s v="DEPOSITO IRMAOS BECKER LTDA"/>
        <s v="ECOAR MONITORAMENTO AMBIENTAL LTDA"/>
        <s v="EMPRESA BRASILEIRA DE CORREIOS E TE"/>
        <s v="LPB CONSULTORIA LTDA"/>
        <s v="MAGNOLIA MULTIPLACE LTDA"/>
        <s v="MANUEL ANTONIO DA FONSECA VASCONCELOS DA MOTA"/>
        <s v="MERCANTIL AZEVEDO E COTA LTDA"/>
        <s v="MILLER SOARES RUFINO"/>
        <s v="MINAS FREIOS COMERCIO E SERVICOS LT"/>
        <s v="MR SOLDAS LTDA"/>
        <s v="POLIPLAC DISTRIBUIDORA LTDA"/>
        <s v="RF ENGENHARIA E CONSULTORIA LTDA"/>
        <s v="ROSI CASTRO PENA SOC DE ADVOGADOS"/>
        <s v="S.N. REFEICOES E BUFFET LTDA"/>
        <s v="UNIDAS LOCADORA S.A."/>
        <s v="A CASA PADRAO LOCACAO DE MAQUINAS L"/>
        <s v="AGPA SERVICOS ELETRICO"/>
        <s v="AGV SUPLY SERVICOS ADMINISTRATIVOS"/>
        <s v="ALELO"/>
        <s v="ANTONIO DE ASSUNÇÃO MARCHEZINI"/>
        <s v="ARMARINHO MAGALHAES LTDA - ME"/>
        <s v="AUTOBC COM DE PECAS AUTO E IND LTD"/>
        <s v="BANCO CAIXA GERAL - BRASIL SA"/>
        <s v="Banco Komatsu do Brasil SA"/>
        <s v="BATERGE ELETRO BATERIAS LTDA"/>
        <s v="BRASIL TELEMATICA LTDA"/>
        <s v="BRUCE PADOVANI FREIRE VERDOLIN BRAN"/>
        <s v="BRUNO GOMES CHAVES 01493101617"/>
        <s v="CAMPOS COMERCIAL E SERVICOS LTDA"/>
        <s v="CENTRO DE FORMACAO DE APRENDIZES E"/>
        <s v="CLARO NXT TELECOMUNICACOES S/A"/>
        <s v="COMPANHIA DISTRIBUIDORA DE GAS DO R"/>
        <s v="CONDOMINIO DO EDIFICIO BLUE DIAMOND"/>
        <s v="CONDOMINIO DO EDIFICIO CENTRO EMPRE"/>
        <s v="CONDOMINIO DO EDIFICIO NEW LIFE"/>
        <s v="CONDOMINIO EDIFICIO FUNCHAL"/>
        <s v="ELI MARCELO LAKRYC"/>
        <s v="EMPRESA MINEIRA DE TERRENOS LIMITAD"/>
        <s v="GIOVANNE BERGAMO PEREIRA CUTIERI"/>
        <s v="GO4 DIGITAL LTDA"/>
        <s v="ICONIC LUBRIFICANTES S.A."/>
        <s v="INTERTECHNE CONSULTORES S.A"/>
        <s v="JRC USINAGEM E MECANICA LTDA"/>
        <s v="LANCHONETE PILAR LTDA"/>
        <s v="MINASCOAT LTDA"/>
        <s v="MOTA EMPA CONCRESOLO"/>
        <s v="MULTSILK COMUNICACAO VISUAL LTDA"/>
        <s v="NAIARA OLIVEIRA SANTOS LTDA"/>
        <s v="OPEN SEA LTDA"/>
        <s v="ORION ALPINISMO INDUSTRIAL LTDA"/>
        <s v="PACTO ADMINISTRADORA LTDA"/>
        <s v="REDE ALTOS DO CUIABA PARTICIPACOES"/>
        <s v="REDOMA INDUSTRIA GRAFICA LTDA"/>
        <s v="SEIDOR VERITAS SISTEMAS LTDA"/>
        <s v="SEM PARAR INSTITUICAO DE PAGAMENTO"/>
        <s v="SOTREQ SA"/>
        <s v="Transportes e Logistica Bh-Minas LT"/>
        <s v="ALLIANCE CONSERVACAO E LIMPEZA LTDA"/>
        <s v="Banco Bradesco SA"/>
        <s v="BIOCONTROL LTDA"/>
        <s v="BMBRG ADMINISTRADORA DE IMOVEIS LTD"/>
        <s v="COMISSÃO BRADESCO"/>
        <s v="CONDOMINIO O PARQUE"/>
        <s v="CPX DISTRIBUIDORA S.A."/>
        <s v="DELTA BUSINESS COWORKING LTDA"/>
        <s v="KBARROSO SERVICOS ADMINISTRATIVOS L"/>
        <s v="MARCONI BRUNO DE SIQUEIRA"/>
        <s v="NEOBETEL EPI, EQUIPAMENTOS"/>
        <s v="OXIMON GASES INDUSTRIAIS"/>
        <s v="POWER UNIFORMES LTDA."/>
        <s v="RAFAELA FERREIRA AZEVEDO"/>
        <s v="RICARDO ALEJANDRO M RODRIGUEZ ALVAREZ"/>
        <s v="TRANSPORTE 3E LTDA"/>
        <s v="VANIO CUNHA SILVEIRA"/>
        <s v="VITOR SOARES MARINHO"/>
        <s v="59.693.340 EDSON VANDE DE OLIVEIRA"/>
        <s v="ADR IMOVEIS LTDA"/>
        <s v="ALEXANDRE FREIRE RAMOS DUTRA"/>
        <s v="ARNEST HANNA 06109057754"/>
        <s v="CAFONA ELETRICA LTDA EPP"/>
        <s v="CARMEM HELENA DEMAS RIBEIRO 0903705"/>
        <s v="CHEN HAIYONG"/>
        <s v="DIFERENÇA CAP. DE GIRO BRADESCO"/>
        <s v="HF MARINS SERVICOS LTDA"/>
        <s v="HIDRAU TORQUE INDUSTRIA COMERCIO"/>
        <s v="IR CAMBIO"/>
        <s v="IVAN ALVES CALVALCANTE FILHO"/>
        <s v="LEONARDO DE MORAIS PIRES"/>
        <s v="MAURICIO DE ALMEIDA JARDIM"/>
        <s v="NAIP INSTITUIÇÃO"/>
        <s v="PRICEWATERHOUSECOOPERS AUDITORES"/>
        <s v="RUI PEDRO DE ALMEIDA D SIMOES"/>
        <s v="RUIFENG DENG"/>
        <s v="SULAMERICA"/>
        <s v="TOTVS SA"/>
        <s v="VMC VALVULAS MAQUINAS E CAMARAS LTD"/>
        <s v="WONG CHEE LOONG"/>
        <s v="YANG DEHAO"/>
        <s v="YING JUN MA"/>
        <s v="ABAX SISTEMAS LTDA"/>
        <s v="ALAN SANTOS DE CARVALHO"/>
        <s v="ARILDO EUSTAQUIO PAIM"/>
        <s v="ATTICA IMOBILIARIA LTDA"/>
        <s v="AVLA SEGUROS BRASIL S.A."/>
        <s v="BISCOITOS CASEIROS SEGREDOS DA BISA"/>
        <s v="CARTORIO NONO O N B HORIZONTE"/>
        <s v="FOCO IMOVEIS ADMINISTRAVSO LTDA-ME"/>
        <s v="IGOR FERREIRA DOS SANTOS "/>
        <s v="MARCELO DANIEL SAJNIN"/>
        <s v="MARCOS GUEDES GOMES MORAIS"/>
        <s v="MAURICIO ALMEIDA JARDIM "/>
        <s v="MEDIAR SERVICOS MEDICOS LTDA"/>
        <s v="METALMA METAIS LTDA"/>
        <s v="SERASA S.A"/>
        <s v="SL IMPRESSAO DE DOCUMENTOS LTDA"/>
        <s v="UNIMED BELO HORIZONTE COOPERATIVA"/>
        <s v="UNIMED DE MACAE COOPERATIVA DE ASSI"/>
        <s v="VIP LOCACAO DE VANS LTDA"/>
        <s v="ALLPARK EMPREENDIMENTOS, PARTICIPAC"/>
        <s v="COFERMETA S/A"/>
        <s v="COPASA-CIA.DE SANEAMENTO DE MINAS G"/>
        <s v="EDUARDO VILLAS BOAS DOS SANTOS "/>
        <s v="FORTPEL COMERCIO DE DESCARTAVEIS LT"/>
        <s v="IVAN ALVES CAVALCANTE FILHO"/>
        <s v="LUCAS DE ANDRADE MARÇAL"/>
        <s v="NEUSA DO NASCIMENTO SOUZA"/>
        <s v="PLANEAR ENGENHARIA AR CONDICIONADO"/>
        <s v="RECCHIA PAINO SERVICOS DE ENGENHARI"/>
        <s v="RUI PEDRO DIAS CARNEIRO "/>
        <s v="TSG CONCESSIONARIA"/>
        <s v="ALIMENTOS YESHUA EIRELI"/>
        <s v="BANCO DO BRASIL SA"/>
        <s v="BANCO LUSO BRASILEIRO S/A"/>
        <s v="BETHANIA STEPHANE GERMANO"/>
        <s v="BRESCIA SOCIEDADE DE ADVOGADOS"/>
        <s v="ECOVADIS SAS"/>
        <s v="EDFER - COMERCIO DE FERRO E ACO LTD"/>
        <s v="ENGEQUISA ENG QUIMICA SANITARIA AMB"/>
        <s v="FROTA CAR LTDA"/>
        <s v="GABRE CHOCOLATERIA LTDA"/>
        <s v="GABRIEL DIAS AGUILERA FERNANDES"/>
        <s v="IOF ECOVADIS"/>
        <s v="JOSE CARLOS AGUILERA FERNANDES"/>
        <s v="MGA ENGENHARIA E GEOLOGIA LTDA"/>
        <s v="MOLAHVIC LTDA"/>
        <s v="MULTIREDE DISTRIBUIDORA LTDA"/>
        <s v="PAO DE LO LTDA"/>
        <s v="SILVEIRA RIBEIRO SOCIEDADE DE ADVOG"/>
        <s v="TELEFONICA BRASIL S.A"/>
        <s v="VEMINAS CAMINHOES LTDA"/>
        <s v="VERISSIMO, MOREIRA &amp; SIMAS ADVOGADO"/>
        <s v="VILLAS BOAS ADVOGADOS"/>
        <s v="VOGEL SOLUCOES EM TELECOM E INF LTD"/>
        <s v="AROEIRA SALLES ADVOGADOS"/>
        <s v="BRUNO SOUZA BARROS "/>
        <s v="FABIANO FERREIRA SOUZA"/>
        <s v="KPN SAFETY LTDA"/>
        <s v="LIQ. ADIANTAMENTO"/>
        <s v="LOC FROTAS LOCACOES LTDA"/>
        <s v="MARIA VANESSA SOARES LIMA ARANTES"/>
        <s v="MERCEARIA LAWENDAN LTDA"/>
        <s v="MUNDIVOX DO BRASIL LTDA"/>
        <s v="MVSS SERVICOS DE IMPLANTACAO E MANU"/>
        <s v="OXIMIL OXIGENIO MINAS GERAIS LTDA"/>
        <s v="RENATO JOSE MOREIRA ALVES"/>
        <s v="RIOCARD"/>
        <s v="SESI SENAI"/>
        <s v="TELEFONICA BRASIL S.A."/>
        <s v="ALINE FERREIRA COELHO"/>
        <s v="ANCHIETA PULVERIZACOES LTDA - ME"/>
        <s v="BANCO SANTANDER"/>
        <s v="BH CORREIAS LTDA"/>
        <s v="BRH SAUDE OCUPACIONAL LTDA"/>
        <s v="GOVERNO DO ESTADO DE SÃO PAULO"/>
        <s v="J.A.R EQUIPAMENTOS INDUSTRIAIS LIMI"/>
        <s v="PAULO SERGIO MOREIRA SILVA LTDA"/>
        <s v="QUINTAO MATERIAIS DE  CONSTRUCAO LT"/>
        <s v="VALUE AVALIACAO DE ATIVOS"/>
        <s v="WELLHUB"/>
        <s v="ALVO INFORMATICA E LOCACAO LTDA"/>
        <s v="BRB BANCO DE BRASILIA "/>
        <s v="BRUNO SOUZA BARROS"/>
        <s v="CLARO S/A"/>
        <s v="JOAO ALVES MENDES"/>
        <s v="JPP CONSULTORIA EMPRESARIAL"/>
        <s v="ORBITECH SOLUCOES TECNOLOGICAS LTDA"/>
        <s v="AVM ENGENHARIA E EQUIP DE PROTECAO"/>
        <s v="CONSULTORIA BUSINESS PRO LIVE LTDA"/>
        <s v="FABIO VIERIA DE OLIVEIRA"/>
        <s v="GIOVANI GONCALVES CHAVES SERVICOS L"/>
        <s v="LGEO ENGENHARIA LTDA"/>
        <s v="LHOURRAINE ALMEIDA DE RESENDE"/>
        <s v="LUIS MIGUEL AZEVEDO PEREIRA ESTEVES"/>
        <s v="M C EMPREENDIMENTOS IMOBILIARIOS E"/>
        <s v="REMESSA CAIXA OBRA 258"/>
        <s v="SONIA A DA SILVA TRANSPORTE E LOC M"/>
        <s v="ALINE ADA DE PAULA SILVA 0816866465"/>
        <s v="AQUASOLIS SOLUCOES CONSTRUTIVAS LTD"/>
        <s v="BRB BANCO DE BRASILIA S.A"/>
        <s v="CAMARA PORTUGUESA DE COMERCIO NO BR"/>
        <s v="CARTAO BRADESCO"/>
        <s v="CARTAO ITAU"/>
        <s v="CCL DISTRIBUIDORA LTDA"/>
        <s v="CLARO S.A."/>
        <s v="EMBRATOP GEO TECNOLOGIAS LTDA"/>
        <s v="GREMAUD CONSULTORIA EM ENGENHARIA L"/>
        <s v="LOPES &amp; AMANCIO COMERCIO DE SUCATA"/>
        <s v="MAPDATA-TECNOLOGIA, INFORMATICA E C"/>
        <s v="MASON RENTAL - SERVICOS E LOCACOES"/>
        <s v="NOVATA ENGENHARIA LTDA"/>
        <s v="PERFILADOS MACOVI LTDA"/>
        <s v="RAPHAEL SAINT WILLIAMS ENGENHARIA L"/>
        <s v="REPNET REPRESENTACOES"/>
        <s v="RESC. COMPLEMENTAR"/>
        <s v="RICARDO ANDRADE"/>
        <s v="SINDICATO NACIONAL DA INDUSTRIA DA"/>
        <s v="SL IMPRESSÃO DE DOCUMENTO"/>
        <s v="SOCIAL RBN - SOCIEDADE ADM. PART."/>
        <s v="TECNICAL TELECOMUNICACOES LTDA"/>
        <s v="VIA APIA SERVICOS ESPECIAIS LTDA"/>
        <s v="VIA ONDAS SERVICOS E PRODUTOS"/>
        <s v="VIA ONDAS TELECOMUNICACOES LTDA"/>
        <s v="VIDRACARIA CRISTAL TEMPERADO LTDA"/>
        <s v="AMAURI PINHA"/>
        <s v="COFINS"/>
        <s v="FATIMA VALERIA PEREIRA DA SILVA"/>
        <s v="JOAO ACELINO DE ANDRADE NETO"/>
        <s v="PIS"/>
        <s v="TIME LINK PLANEAMENTO E"/>
        <s v="ANA CAROLINA COSTA FERREIRA"/>
        <s v="C.G.L COMERCIO DE ALIMENTOS LTDA"/>
        <s v="FABIO SILVA"/>
        <s v="LUIS FERNANDO DE ABREU XAVIER"/>
        <s v="MAIS MOBI"/>
        <s v="MALBEC TRANSPORTE CORPORATIVO LTDA"/>
        <s v="OTIMO"/>
        <s v="PERSONAE BUSINESS INTELLIGENCE LTDA"/>
        <s v="TICKET SOLUCOES HDFGT S/A"/>
        <s v="TRANSFACIL"/>
        <s v="ALFA EQUIPAMENTOS LTDA"/>
        <s v="FABIO MOREIRA 31490010807"/>
        <s v="RUI ALEXANDRE DIAS CAETANO"/>
        <s v="SINDICATO DOS TRABALHADORES PORTUARIOS"/>
        <s v="VOGUZ SERVICOS DE ARQUITETURA LTDA"/>
        <s v="54.963.420 MARKONNY GOMES SIQUEIRA"/>
        <s v="ALLIANZ SEGUROS S. A." u="1"/>
        <s v="CONSORCIO REDUC" u="1"/>
        <s v="CREA-CONSELHO REGIONAL DE ENG. E AR" u="1"/>
        <s v="DARF COFINS" u="1"/>
        <s v="DARF CSRF" u="1"/>
        <s v="DARF IRRF" u="1"/>
        <s v="DARF PIS" u="1"/>
        <s v="DAVID COELHO RODRIGUES" u="1"/>
        <s v="GEP SERVICOS DE ENGENHARIA LTDA" u="1"/>
        <s v="GUIA SINDICAL (SITICOP)" u="1"/>
        <s v="LIQ. FOLHA" u="1"/>
        <s v="MPS EQUIP E EMPREENDIMENTOS LTDA" u="1"/>
        <s v="NBA SAUDE OCUPACIONAL" u="1"/>
        <s v="Parcelamento 0211000120041117938255" u="1"/>
        <s v="Parcelamento 0211000120053617058253" u="1"/>
        <s v="Parcelamento 0211000120054276982241" u="1"/>
        <s v="Parcelamento 0211000120064559668250" u="1"/>
        <s v="Parcelamento 021100012007482966425-" u="1"/>
        <s v="Parcelamento 0211000120134569493240" u="1"/>
        <s v="Parcelamento 12154.754841/2024-41" u="1"/>
        <s v="Parcelamento Nº 0211.00012.00845101" u="1"/>
        <s v="Parcelamento Nº 0211000120018297955" u="1"/>
        <s v="Parcelamento Nº 0211000120044211993" u="1"/>
        <s v="Parcelamento Nº 0211000120051208115" u="1"/>
        <s v="Parcelamento Nº 0211000120053617058" u="1"/>
        <s v="PREFEITURA MUNICIPAL DE BELO HORIZO" u="1"/>
        <s v="RRMINER LOCACOES LTDA" u="1"/>
        <s v="SINDICATO IND.CONST.PESADA DE MG" u="1"/>
        <s v="SOLUTI SOLUÇÕES EM NEGOCIOS" u="1"/>
        <s v="VERO SERVICOS E EMPREENDIMENTOS LTD" u="1"/>
        <s v="WHIRLPOOL S/A" u="1"/>
        <s v="ANELIA ARLINDA DA CRUZ VIEIRA" u="1"/>
        <s v="C &amp; C CONTROLE DE PONTO E ACESSO LT" u="1"/>
        <s v="CONSELHO REGIONAL DE ENFERMAGEM" u="1"/>
        <s v="CORDAL BH COMERCIO DE CABOS E ACESS" u="1"/>
        <s v="FGTS RESC." u="1"/>
        <s v="JORGE LUIZ PEREIRA CANÇADO" u="1"/>
        <s v="LGPO ENGENHARIA &amp; CONSULTORIA LTDA" u="1"/>
        <s v="LOCAR BELL LOCACOES LTDA" u="1"/>
        <s v="RESCISAO " u="1"/>
        <s v="ROCHA ALVES TOPOGRAFIA LTDA" u="1"/>
        <s v="SEIDOR EXAKTA CONSULTORIA DE GESTAO" u="1"/>
        <s v="SES BRASIL LTDA" u="1"/>
        <s v="SIMEQ SERVICOS LTDA" u="1"/>
        <s v="SUPERMERCADO MIX DO BORRACHEIRO LTD" u="1"/>
        <s v="TARIFA BANCARIA" u="1"/>
        <s v="WGL SOLUCOES EM TECNOLOGIAS E SERVI" u="1"/>
        <s v="ANA FLAVIA PORTO SANTOS" u="1"/>
        <s v="CASA NICOLAU MAQUINAS PARA ESPRESSO" u="1"/>
        <s v="ECONET PUBLICACOES PERIODICAS LTDA" u="1"/>
        <s v="INRIO TRANSPORTES LTDA" u="1"/>
        <s v="MARTIN CHEAH KOK CHOON" u="1"/>
        <s v="NARCIZIO FERREIRA SILVA" u="1"/>
        <s v="TARIFA COMISSÃO BRADESCO" u="1"/>
        <s v="VANESSA TOLENTINO BELTRAO SILVA KLAUSING" u="1"/>
        <s v="ALELO PREPAX" u="1"/>
        <s v="BH CABINES LTDA - FILIAL" u="1"/>
        <s v="FM3L ENGENHARIA E CONSULTORIA LTDA" u="1"/>
        <s v="GUTTENBERG ARRUDA MONTEIRO DE CASTRO" u="1"/>
        <s v="LUIZ AUGUSTO DE CAMPOS MARQUES SERV" u="1"/>
        <s v="MAYQUE DA SILVA PERES" u="1"/>
        <s v="RICARDO JORGE DA SILVA ANDRADE" u="1"/>
        <s v="VIVIAN MARQUES DO NASCIMENTO SOUSA" u="1"/>
        <s v="WF PARAFUSOS LTDA" u="1"/>
        <s v="AGE DESENVOLVIMENTO DE SISTEMAS LTD" u="1"/>
        <s v="ALBERIS DOS SANTOS GOMES" u="1"/>
        <s v="ARCO ADMINISTRADORA LTDA-EPP" u="1"/>
        <s v="BUREAU VERITAS DO BRASIL SOC CLAS E" u="1"/>
        <s v="DIEGO ZEBALLOS PINO" u="1"/>
        <s v="INVISTA ADMINISTRAÇÃO E LOCAÇÃO" u="1"/>
        <s v="MUNICIPIO DE NOVA LIMA" u="1"/>
        <s v="RENAN YUKI MELO" u="1"/>
        <s v="RICARDO CARNEIRO SOCIEDADE DOS ADVO" u="1"/>
        <s v="SALARIO" u="1"/>
        <s v="THIAGO HENRIQUE TEIXEIRA CORAGEM " u="1"/>
        <s v="CAMARA DE COMERCIO BRASIL CANADA" u="1"/>
        <s v="HAROLDO NUNES DA SILVA" u="1"/>
        <s v="JOSE ATACIANO PEREIRA DOS SANTOS" u="1"/>
        <s v="LUCIA CARDOSO DA SILVA LIMA" u="1"/>
        <s v="PENSAO" u="1"/>
        <s v="RENDIMENTO APLICAÇÃO" u="1"/>
        <s v="JOHN KEVIN DO SANTOS DA SILVA" u="1"/>
        <s v="JOYCE LISBOA TAVARES MAIA" u="1"/>
        <s v="RESGATE ACOES" u="1"/>
        <s v="VALE S.A" u="1"/>
        <s v="CONSORCIO BAHIA BR-101" u="1"/>
        <s v="SBM" u="1"/>
        <s v="WARLEY DE ARAUJO CANDIDO" u="1"/>
        <s v="ACERTO ENTREGA DE IMOVEL CCR (BMO)" u="1"/>
        <s v="LUCIANA CRISTINA SACCHI FERREIRA" u="1"/>
        <s v="CONSORCIO GASLUB" u="1"/>
        <s v="DEV. DEPOSITO JUDICIAL " u="1"/>
        <s v="TRACEVIA S.A" u="1"/>
      </sharedItems>
    </cacheField>
    <cacheField name="Tipo" numFmtId="0">
      <sharedItems count="7">
        <s v="FORNECEDOR"/>
        <s v="FINANCIAMENTO"/>
        <s v="OUTROS CUSTOS"/>
        <s v="SALARIOS"/>
        <s v="IMPOSTO"/>
        <s v="RECEBIMENTO CLIENTE"/>
        <s v="OUTROS RECEBIMENTOS"/>
      </sharedItems>
    </cacheField>
    <cacheField name="Valor" numFmtId="4">
      <sharedItems containsSemiMixedTypes="0" containsString="0" containsNumber="1" minValue="-10000000" maxValue="14831267.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arte Jose Almeida Pinho" refreshedDate="46083.682950810187" createdVersion="8" refreshedVersion="8" minRefreshableVersion="3" recordCount="2462" xr:uid="{19B29033-9D18-49CC-AAF4-17AD7FCB06EB}">
  <cacheSource type="worksheet">
    <worksheetSource ref="A1:P2463" sheet="MEB"/>
  </cacheSource>
  <cacheFields count="18">
    <cacheField name="Símb.prtds.em aberto/comp" numFmtId="0">
      <sharedItems containsBlank="1"/>
    </cacheField>
    <cacheField name="Bloqueio pgto." numFmtId="0">
      <sharedItems containsBlank="1"/>
    </cacheField>
    <cacheField name="Tipo de documento" numFmtId="0">
      <sharedItems containsBlank="1"/>
    </cacheField>
    <cacheField name="Nº documento" numFmtId="0">
      <sharedItems containsBlank="1"/>
    </cacheField>
    <cacheField name="Referência" numFmtId="0">
      <sharedItems containsBlank="1" containsMixedTypes="1" containsNumber="1" containsInteger="1" minValue="19" maxValue="4304349"/>
    </cacheField>
    <cacheField name="Moeda interna" numFmtId="0">
      <sharedItems containsBlank="1"/>
    </cacheField>
    <cacheField name="Fornecedor" numFmtId="0">
      <sharedItems containsBlank="1" containsMixedTypes="1" containsNumber="1" containsInteger="1" minValue="1148106" maxValue="1205485"/>
    </cacheField>
    <cacheField name="Nome Sede" numFmtId="0">
      <sharedItems/>
    </cacheField>
    <cacheField name="Montante em moeda interna" numFmtId="43">
      <sharedItems containsSemiMixedTypes="0" containsString="0" containsNumber="1" minValue="-25742126.039999999" maxValue="152540000"/>
    </cacheField>
    <cacheField name="Data do documento" numFmtId="14">
      <sharedItems containsNonDate="0" containsDate="1" containsString="0" containsBlank="1" minDate="2023-07-28T00:00:00" maxDate="2026-02-25T00:00:00"/>
    </cacheField>
    <cacheField name="Data de lançamento" numFmtId="14">
      <sharedItems containsNonDate="0" containsDate="1" containsString="0" containsBlank="1" minDate="2023-07-28T00:00:00" maxDate="2026-02-28T00:00:00" count="122">
        <d v="2025-12-19T00:00:00"/>
        <d v="2025-11-13T00:00:00"/>
        <d v="2026-01-02T00:00:00"/>
        <d v="2025-12-31T00:00:00"/>
        <d v="2025-07-11T00:00:00"/>
        <d v="2025-12-10T00:00:00"/>
        <d v="2025-12-04T00:00:00"/>
        <m/>
        <d v="2025-12-05T00:00:00"/>
        <d v="2025-12-11T00:00:00"/>
        <d v="2025-09-03T00:00:00"/>
        <d v="2025-10-06T00:00:00"/>
        <d v="2025-12-16T00:00:00"/>
        <d v="2025-11-11T00:00:00"/>
        <d v="2025-12-15T00:00:00"/>
        <d v="2025-12-02T00:00:00"/>
        <d v="2025-12-18T00:00:00"/>
        <d v="2025-12-01T00:00:00"/>
        <d v="2025-10-03T00:00:00"/>
        <d v="2025-12-17T00:00:00"/>
        <d v="2025-12-29T00:00:00"/>
        <d v="2025-12-23T00:00:00"/>
        <d v="2025-12-30T00:00:00"/>
        <d v="2025-11-06T00:00:00"/>
        <d v="2025-12-22T00:00:00"/>
        <d v="2025-11-07T00:00:00"/>
        <d v="2026-01-05T00:00:00"/>
        <d v="2025-10-31T00:00:00"/>
        <d v="2025-12-12T00:00:00"/>
        <d v="2026-01-07T00:00:00"/>
        <d v="2024-05-07T00:00:00"/>
        <d v="2025-10-14T00:00:00"/>
        <d v="2025-11-10T00:00:00"/>
        <d v="2024-01-08T00:00:00"/>
        <d v="2024-01-26T00:00:00"/>
        <d v="2026-01-08T00:00:00"/>
        <d v="2026-01-06T00:00:00"/>
        <d v="2026-01-09T00:00:00"/>
        <d v="2024-10-15T00:00:00"/>
        <d v="2024-04-19T00:00:00"/>
        <d v="2026-01-12T00:00:00"/>
        <d v="2025-09-04T00:00:00"/>
        <d v="2025-12-03T00:00:00"/>
        <d v="2025-12-09T00:00:00"/>
        <d v="2025-11-17T00:00:00"/>
        <d v="2025-11-30T00:00:00"/>
        <d v="2025-11-14T00:00:00"/>
        <d v="2023-07-28T00:00:00"/>
        <d v="2026-01-13T00:00:00"/>
        <d v="2025-11-28T00:00:00"/>
        <d v="2025-11-27T00:00:00"/>
        <d v="2026-01-14T00:00:00"/>
        <d v="2024-12-16T00:00:00"/>
        <d v="2026-01-15T00:00:00"/>
        <d v="2024-08-26T00:00:00"/>
        <d v="2024-10-03T00:00:00"/>
        <d v="2025-11-25T00:00:00"/>
        <d v="2025-03-03T00:00:00"/>
        <d v="2025-05-06T00:00:00"/>
        <d v="2026-01-16T00:00:00"/>
        <d v="2025-06-17T00:00:00"/>
        <d v="2026-01-20T00:00:00"/>
        <d v="2026-01-19T00:00:00"/>
        <d v="2024-09-02T00:00:00"/>
        <d v="2026-01-22T00:00:00"/>
        <d v="2025-07-31T00:00:00"/>
        <d v="2025-07-04T00:00:00"/>
        <d v="2026-01-21T00:00:00"/>
        <d v="2025-11-24T00:00:00"/>
        <d v="2026-01-01T00:00:00"/>
        <d v="2026-01-26T00:00:00"/>
        <d v="2025-05-16T00:00:00"/>
        <d v="2026-01-23T00:00:00"/>
        <d v="2023-11-08T00:00:00"/>
        <d v="2026-01-27T00:00:00"/>
        <d v="2025-09-01T00:00:00"/>
        <d v="2025-07-24T00:00:00"/>
        <d v="2026-01-28T00:00:00"/>
        <d v="2025-04-09T00:00:00"/>
        <d v="2025-05-30T00:00:00"/>
        <d v="2024-05-27T00:00:00"/>
        <d v="2025-07-10T00:00:00"/>
        <d v="2025-01-03T00:00:00"/>
        <d v="2025-06-30T00:00:00"/>
        <d v="2024-02-29T00:00:00"/>
        <d v="2024-01-31T00:00:00"/>
        <d v="2025-04-04T00:00:00"/>
        <d v="2025-04-30T00:00:00"/>
        <d v="2026-02-02T00:00:00"/>
        <d v="2026-01-31T00:00:00"/>
        <d v="2026-01-30T00:00:00"/>
        <d v="2026-02-04T00:00:00"/>
        <d v="2026-02-03T00:00:00"/>
        <d v="2026-02-06T00:00:00"/>
        <d v="2024-04-08T00:00:00"/>
        <d v="2026-01-29T00:00:00"/>
        <d v="2026-02-09T00:00:00"/>
        <d v="2026-02-05T00:00:00"/>
        <d v="2026-02-10T00:00:00"/>
        <d v="2025-02-05T00:00:00"/>
        <d v="2025-03-07T00:00:00"/>
        <d v="2025-03-27T00:00:00"/>
        <d v="2025-05-15T00:00:00"/>
        <d v="2024-06-06T00:00:00"/>
        <d v="2025-06-26T00:00:00"/>
        <d v="2025-07-18T00:00:00"/>
        <d v="2024-08-05T00:00:00"/>
        <d v="2024-09-06T00:00:00"/>
        <d v="2024-10-07T00:00:00"/>
        <d v="2024-11-11T00:00:00"/>
        <d v="2024-12-30T00:00:00"/>
        <d v="2026-02-12T00:00:00"/>
        <d v="2026-02-11T00:00:00"/>
        <d v="2026-02-13T00:00:00"/>
        <d v="2026-02-01T00:00:00"/>
        <d v="2026-02-17T00:00:00"/>
        <d v="2026-02-19T00:00:00"/>
        <d v="2026-02-20T00:00:00"/>
        <d v="2026-02-23T00:00:00"/>
        <d v="2026-02-24T00:00:00"/>
        <d v="2026-02-25T00:00:00"/>
        <d v="2026-02-27T00:00:00"/>
      </sharedItems>
    </cacheField>
    <cacheField name="Data do movimento" numFmtId="14">
      <sharedItems containsSemiMixedTypes="0" containsNonDate="0" containsDate="1" containsString="0" minDate="2026-01-02T00:00:00" maxDate="2026-02-28T00:00:00" count="39">
        <d v="2026-01-02T00:00:00"/>
        <d v="2026-01-05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19T00:00:00"/>
        <d v="2026-01-20T00:00:00"/>
        <d v="2026-01-21T00:00:00"/>
        <d v="2026-01-22T00:00:00"/>
        <d v="2026-01-23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2T00:00:00"/>
        <d v="2026-02-13T00:00:00"/>
        <d v="2026-02-18T00:00:00"/>
        <d v="2026-02-19T00:00:00"/>
        <d v="2026-02-20T00:00:00"/>
        <d v="2026-02-23T00:00:00"/>
        <d v="2026-02-24T00:00:00"/>
        <d v="2026-02-25T00:00:00"/>
        <d v="2026-02-26T00:00:00"/>
        <d v="2026-02-27T00:00:00"/>
      </sharedItems>
      <fieldGroup par="17"/>
    </cacheField>
    <cacheField name="Atribuição" numFmtId="0">
      <sharedItems containsMixedTypes="1" containsNumber="1" containsInteger="1" minValue="10001" maxValue="40001" count="53">
        <n v="30099"/>
        <n v="10258"/>
        <n v="20099"/>
        <n v="20023"/>
        <n v="40001"/>
        <n v="31001"/>
        <n v="20001"/>
        <n v="20029"/>
        <n v="20008"/>
        <n v="20004"/>
        <n v="10001"/>
        <n v="10250"/>
        <n v="30001"/>
        <n v="20010"/>
        <n v="20021"/>
        <n v="30002"/>
        <n v="20104"/>
        <n v="30003"/>
        <n v="20005"/>
        <n v="10257"/>
        <n v="10243"/>
        <n v="20002"/>
        <n v="20015"/>
        <n v="20003"/>
        <n v="20030"/>
        <n v="20031"/>
        <s v="Outros"/>
        <n v="10253"/>
        <n v="20013"/>
        <n v="20009"/>
        <n v="20108"/>
        <n v="20024"/>
        <n v="20102"/>
        <n v="10248"/>
        <n v="10260"/>
        <n v="20006"/>
        <n v="20017"/>
        <n v="20020"/>
        <n v="20107"/>
        <n v="20111"/>
        <n v="30258"/>
        <n v="20100"/>
        <n v="20032"/>
        <n v="10216"/>
        <n v="10252"/>
        <n v="10244"/>
        <n v="20022"/>
        <n v="10242"/>
        <n v="10255"/>
        <n v="20109"/>
        <n v="10254"/>
        <n v="20012"/>
        <n v="20033"/>
      </sharedItems>
    </cacheField>
    <cacheField name="Texto" numFmtId="0">
      <sharedItems/>
    </cacheField>
    <cacheField name="Pagamentos" numFmtId="0">
      <sharedItems containsBlank="1"/>
    </cacheField>
    <cacheField name="Rubrica" numFmtId="0">
      <sharedItems count="7">
        <s v="FORNECEDOR"/>
        <s v="FINANCIAMENTO"/>
        <s v="OUTROS CUSTOS"/>
        <s v="IMPOSTO"/>
        <s v="SALARIOS"/>
        <s v="RECEBIMENTO CLIENTE"/>
        <s v="OUTROS RECEBIMENTOS"/>
      </sharedItems>
    </cacheField>
    <cacheField name="Dias (Data do movimento)" numFmtId="0" databaseField="0">
      <fieldGroup base="11">
        <rangePr groupBy="days" startDate="2026-01-02T00:00:00" endDate="2026-02-28T00:00:00"/>
        <groupItems count="368">
          <s v="&lt;02/01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28/02/2026"/>
        </groupItems>
      </fieldGroup>
    </cacheField>
    <cacheField name="Meses (Data do movimento)" numFmtId="0" databaseField="0">
      <fieldGroup base="11">
        <rangePr groupBy="months" startDate="2026-01-02T00:00:00" endDate="2026-02-28T00:00:00"/>
        <groupItems count="14">
          <s v="&lt;02/01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8/0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arte Jose Almeida Pinho" refreshedDate="46083.704186226852" createdVersion="8" refreshedVersion="8" minRefreshableVersion="3" recordCount="2423" xr:uid="{981B987A-387A-4551-96BF-2A6D717A33BB}">
  <cacheSource type="worksheet">
    <worksheetSource ref="A1:Z2424" sheet="MEEC"/>
  </cacheSource>
  <cacheFields count="26">
    <cacheField name="Prefixo" numFmtId="0">
      <sharedItems containsBlank="1" containsMixedTypes="1" containsNumber="1" containsInteger="1" minValue="2" maxValue="2"/>
    </cacheField>
    <cacheField name="Tp" numFmtId="0">
      <sharedItems containsBlank="1"/>
    </cacheField>
    <cacheField name="No. Titulo" numFmtId="0">
      <sharedItems containsBlank="1" containsMixedTypes="1" containsNumber="1" containsInteger="1" minValue="166583" maxValue="175971218"/>
    </cacheField>
    <cacheField name="FORNECEDOR" numFmtId="0">
      <sharedItems containsBlank="1" containsMixedTypes="1" containsNumber="1" containsInteger="1" minValue="3288" maxValue="3288"/>
    </cacheField>
    <cacheField name="Loja" numFmtId="0">
      <sharedItems containsBlank="1"/>
    </cacheField>
    <cacheField name="Nome Fornece" numFmtId="0">
      <sharedItems/>
    </cacheField>
    <cacheField name="Saldo do titulo" numFmtId="0">
      <sharedItems containsSemiMixedTypes="0" containsString="0" containsNumber="1" minValue="-5256648.74" maxValue="14831267.49"/>
    </cacheField>
    <cacheField name="Data de Emissao" numFmtId="14">
      <sharedItems containsNonDate="0" containsDate="1" containsString="0" containsBlank="1" minDate="2021-05-31T00:00:00" maxDate="2026-02-28T00:00:00"/>
    </cacheField>
    <cacheField name="Data de Vencto" numFmtId="14">
      <sharedItems containsNonDate="0" containsDate="1" containsString="0" containsBlank="1" minDate="2025-07-11T00:00:00" maxDate="2026-02-28T00:00:00"/>
    </cacheField>
    <cacheField name="Vencto Real" numFmtId="14">
      <sharedItems containsSemiMixedTypes="0" containsNonDate="0" containsDate="1" containsString="0" minDate="2026-01-02T00:00:00" maxDate="2026-02-28T00:00:00" count="39">
        <d v="2026-01-02T00:00:00"/>
        <d v="2026-01-05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19T00:00:00"/>
        <d v="2026-01-20T00:00:00"/>
        <d v="2026-01-21T00:00:00"/>
        <d v="2026-01-22T00:00:00"/>
        <d v="2026-01-23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2T00:00:00"/>
        <d v="2026-02-13T00:00:00"/>
        <d v="2026-02-19T00:00:00"/>
        <d v="2026-02-20T00:00:00"/>
        <d v="2026-02-18T00:00:00"/>
        <d v="2026-02-23T00:00:00"/>
        <d v="2026-02-24T00:00:00"/>
        <d v="2026-02-25T00:00:00"/>
        <d v="2026-02-26T00:00:00"/>
        <d v="2026-02-27T00:00:00"/>
      </sharedItems>
    </cacheField>
    <cacheField name="Dt Liberacao" numFmtId="14">
      <sharedItems containsDate="1" containsBlank="1" containsMixedTypes="1" minDate="2021-06-10T00:00:00" maxDate="2026-02-28T00:00:00"/>
    </cacheField>
    <cacheField name="Centro Custo" numFmtId="0">
      <sharedItems containsMixedTypes="1" containsNumber="1" containsInteger="1" minValue="10232" maxValue="40001" count="10">
        <n v="10256"/>
        <n v="10251"/>
        <n v="20001"/>
        <n v="10259"/>
        <s v="Outros"/>
        <n v="10241"/>
        <n v="10232"/>
        <n v="10234"/>
        <n v="10255"/>
        <n v="40001"/>
      </sharedItems>
    </cacheField>
    <cacheField name="Pagamentos" numFmtId="0">
      <sharedItems containsBlank="1"/>
    </cacheField>
    <cacheField name="Tipo de Pagamento" numFmtId="0">
      <sharedItems count="7">
        <s v="FORNECEDOR"/>
        <s v="FINANCIAMENTO"/>
        <s v="OUTROS CUSTOS"/>
        <s v="SALARIOS"/>
        <s v="IMPOSTO"/>
        <s v="RECEBIMENTO CLIENTE"/>
        <s v="OUTROS RECEBIMENTOS"/>
      </sharedItems>
    </cacheField>
    <cacheField name="Historico(Vencidos+Vencer)" numFmtId="0">
      <sharedItems containsBlank="1"/>
    </cacheField>
    <cacheField name="Cod.Barras" numFmtId="0">
      <sharedItems containsBlank="1"/>
    </cacheField>
    <cacheField name="LD Tributo" numFmtId="0">
      <sharedItems containsBlank="1"/>
    </cacheField>
    <cacheField name="Banco" numFmtId="0">
      <sharedItems containsBlank="1"/>
    </cacheField>
    <cacheField name="Cod Agencia" numFmtId="0">
      <sharedItems containsBlank="1"/>
    </cacheField>
    <cacheField name="Dig.Agencia" numFmtId="0">
      <sharedItems containsBlank="1"/>
    </cacheField>
    <cacheField name="Cta Corrente" numFmtId="0">
      <sharedItems containsBlank="1"/>
    </cacheField>
    <cacheField name="Dig.Conta Co" numFmtId="0">
      <sharedItems containsBlank="1"/>
    </cacheField>
    <cacheField name="Tipo Conta C" numFmtId="0">
      <sharedItems containsBlank="1"/>
    </cacheField>
    <cacheField name="Conta F/J" numFmtId="0">
      <sharedItems containsBlank="1"/>
    </cacheField>
    <cacheField name="CGC/CPF Cont" numFmtId="0">
      <sharedItems containsBlank="1" containsMixedTypes="1" containsNumber="1" containsInteger="1" minValue="4453503000173" maxValue="49050164000112"/>
    </cacheField>
    <cacheField name="Cont. Financ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arte Jose Almeida Pinho" refreshedDate="46083.710499189816" createdVersion="8" refreshedVersion="8" minRefreshableVersion="3" recordCount="4885" xr:uid="{9FE88B64-211A-4A34-AE73-B8E01D8C45C0}">
  <cacheSource type="worksheet">
    <worksheetSource ref="C2:J4887" sheet="Resumo"/>
  </cacheSource>
  <cacheFields count="8">
    <cacheField name="Empresa" numFmtId="0">
      <sharedItems count="2">
        <s v="Macaé"/>
        <s v="Mota Engil Brasil"/>
      </sharedItems>
    </cacheField>
    <cacheField name="Centro de custo" numFmtId="0">
      <sharedItems containsBlank="1" containsMixedTypes="1" containsNumber="1" containsInteger="1" minValue="10001" maxValue="40001"/>
    </cacheField>
    <cacheField name="Data" numFmtId="14">
      <sharedItems containsSemiMixedTypes="0" containsNonDate="0" containsDate="1" containsString="0" minDate="2026-01-02T00:00:00" maxDate="2026-02-28T00:00:00"/>
    </cacheField>
    <cacheField name="Mês" numFmtId="0">
      <sharedItems containsSemiMixedTypes="0" containsString="0" containsNumber="1" containsInteger="1" minValue="1" maxValue="2"/>
    </cacheField>
    <cacheField name="Semana" numFmtId="0">
      <sharedItems containsString="0" containsBlank="1" containsNumber="1" containsInteger="1" minValue="3" maxValue="3" count="2">
        <m/>
        <n v="3"/>
      </sharedItems>
    </cacheField>
    <cacheField name="Fornecedor / Cliente" numFmtId="0">
      <sharedItems count="932">
        <s v="ALIANCA COMERCIO IMP"/>
        <s v="ALMEQ SERVICOS TECNI"/>
        <s v="ALTURA E COMPANHIA E"/>
        <s v="ARGON COMERCIAL LTDA"/>
        <s v="CENCI E CIA LTDA"/>
        <s v="CISA TRADING S/A"/>
        <s v="CM COUTO SISTEMAS CO"/>
        <s v="COEX INDUSTRIA E COM"/>
        <s v="CONTINENS CONTEINERE"/>
        <s v="CRAFT SOLUCOES EMPRE"/>
        <s v="D-SAAS TEC EM DES DE"/>
        <s v="FCC CIENCIA DOS MATE"/>
        <s v="FLOW LATINO AMERICAN"/>
        <s v="FOSINFO"/>
        <s v="GUILHERME SOEHNCHEN"/>
        <s v="JAGUAR CONEXOES"/>
        <s v="JOTUN BRASIL"/>
        <s v="JOY TUBOS COMERCIAL"/>
        <s v="KROMINOX ACOS E META"/>
        <s v="LOADTEST DO BRASIL"/>
        <s v="MESSER GASES LTDA"/>
        <s v="MMG SOLUCOES EM METR"/>
        <s v="MONTIPOWER BRASIL CO"/>
        <s v="PLASTIVEDA COMERCIAL"/>
        <s v="POLEODUTO INDUSTRIA"/>
        <s v="QUALIPAR FERRAMENTAS"/>
        <s v="RAVAN REPRESENTACAO"/>
        <s v="RODOMAC DE MACAE ROD"/>
        <s v="RODOVIARIO CAMILO DO"/>
        <s v="SIDER COMERCIAL INDU"/>
        <s v="SMART CONTROL VALVUL"/>
        <s v="SOLDALIDER LOCACAO E"/>
        <s v="SUPREMY COMERCIO DE"/>
        <s v="TEADIT BRASIL LTDA"/>
        <s v="TERCOFLAN ACESSORIOS"/>
        <s v="UNION GROUP IMPORTAC"/>
        <s v="VIFERRO FERRAMENTAS"/>
        <s v="A M DE SOUZA GOMES C"/>
        <s v="ABESPETRO"/>
        <s v="ABRASUL ABRASIVOS EP"/>
        <s v="ACIPLAS COMERCIO DE"/>
        <s v="ACOS VITAL COM DE TU"/>
        <s v="ALF INDUSTRIA E COM"/>
        <s v="APTEX MOVEIS DE ESCR"/>
        <s v="ARMAZEM OFFSHORE DE"/>
        <s v="ATIVA CONTROLE AMBIE"/>
        <s v="AUDAX - UNIDADE GRU"/>
        <s v="BRESCIA SOCIEDADE DE"/>
        <s v="CALDEX"/>
        <s v="CIL CONEXOES E VALVU"/>
        <s v="CISARENTAL ADMINISTR"/>
        <s v="CMX SERVICO DE TRANS"/>
        <s v="CONNECT MATERIAIS E"/>
        <s v="CONSORCIO ECB-LCD_RE"/>
        <s v="DNA WORK"/>
        <s v="DOMINUS COMERCIO E S"/>
        <s v="EDFER COMERCIO DE FE"/>
        <s v="EXETRA EXPORT &amp; TRADING"/>
        <s v="FEBRATEC INDUSTRIA E"/>
        <s v="FLP TRANSPORTES DE M"/>
        <s v="FORNECEDORA SIMOES E"/>
        <s v="G M R EQUIPAMENTOS E"/>
        <s v="GELDBACH DO BRASIL T"/>
        <s v="GONPETRO"/>
        <s v="H.C.I HIDRAULICA CON"/>
        <s v="HYDRATIGHT EQUIPAMEN"/>
        <s v="IBAM INDUSTRIA BRASI"/>
        <s v="JJ SOLDAS FERRAMENTA"/>
        <s v="LAXMY PAPELARIA COME"/>
        <s v="LIGHTHOUSE-SMS CONSU"/>
        <s v="MARSHORE COMERCIAL L"/>
        <s v="NGR SOLUTIONS LTDA"/>
        <s v="NOVA MACAE OFFSHORE"/>
        <s v="PARAFUSOS RUDGE RAMO"/>
        <s v="POLONINI PRODUTOS E"/>
        <s v="PROSEALS FILTROS E V"/>
        <s v="R SIMIONI INDUSTRIA"/>
        <s v="RENAVI ENGENHARIA LT"/>
        <s v="RFIDBRASIL"/>
        <s v="RJM COMERCIO E CONEX"/>
        <s v="SAPIENSIA DESENVOLVI"/>
        <s v="SCALARE COMERCIO E S"/>
        <s v="SIBROL"/>
        <s v="SISCOM TELECOMUNICAC"/>
        <s v="SLTK MANUTENCOES E L"/>
        <s v="TEM SERVICOS E CERTI"/>
        <s v="TFI DO BRASIL COMERC"/>
        <s v="TOKIO MARINE"/>
        <s v="ACOS PUMA LTDA"/>
        <s v="CANTINHO GOURMET DA"/>
        <s v="CENTRO DE TREINAMENT"/>
        <s v="COMSERJ COMERCIO E S"/>
        <s v="GRUPO NM: TRADIPAR T"/>
        <s v="IUS NATURA"/>
        <s v="MAAC TRAVEL CORPORAT"/>
        <s v="MINERACAO SANTA LUZI"/>
        <s v="OSR TRANSPORTES"/>
        <s v="RESCISAO DE CONTRATO"/>
        <s v="SALARIOS"/>
        <s v="SELMEC EQUIPAMENTOS"/>
        <s v="STUDIO FIBRA INDUSTR"/>
        <s v="WEG TINTAS LTDA"/>
        <s v="BANCO DAYCOVAL S.A."/>
        <s v="CORAX INDUSTRIA COME"/>
        <s v="L. M. IND E COMERCIO"/>
        <s v="LP TINTAS E OFFSHORE"/>
        <s v="MANA SUPPLY COMERCIA"/>
        <s v="METALLIC MATERIAIS E"/>
        <s v="NAVEGA GROUP SERVICO"/>
        <s v="P M CERVEIRA TRANSPO"/>
        <s v="PENSAO ALIMENTICIA"/>
        <s v="ANNA JESSICA A C S I"/>
        <s v="BID SERVICOS DE SOLD"/>
        <s v="EDIFICAR MATERIAL DE"/>
        <s v="FERIAS"/>
        <s v="HEB SERVICOS"/>
        <s v="I9SPRAY MAQUINAS E E"/>
        <s v="JGONCALVES EQUIPAMEN"/>
        <s v="JL MERCO GRAFE COMER"/>
        <s v="L1 PARAFUSOS E FERRA"/>
        <s v="LOCONTAINER"/>
        <s v="LUZ E MAR OFFSHORE E"/>
        <s v="MACHADO SHOP"/>
        <s v="REMESSA DE CAIXA"/>
        <s v="SB OFFSHORE"/>
        <s v="FAMP DE BARROS GOMES"/>
        <s v="FERCOM INDUSTRIA E C"/>
        <s v="JCR COMERCIO, SERVIC"/>
        <s v="JEVIN"/>
        <s v="RUSPRISTEEL COM E IN"/>
        <s v="SECRETARIA DE ESTADO"/>
        <s v="SINDICATO DOS TRABAL"/>
        <s v="WEST GROUP TREINAMEN"/>
        <s v="AERO BIER"/>
        <s v="ALFAPAR PARAFUSOS LT"/>
        <s v="CEMAL SERVICOS TECNI"/>
        <s v="COMERCIAL TJ ELETRIC"/>
        <s v="COMET DO BRASIL INDU"/>
        <s v="CREA-RJ - CONS. REG."/>
        <s v="ECOLOGIKA AMBIENTAL"/>
        <s v="GOL A GOL FUTEBOL SO"/>
        <s v="H.C.I. HIDRAULICA CO"/>
        <s v="ICMS DIFAL"/>
        <s v="IDEAL WORK UNIFORMES"/>
        <s v="JUNTAX INDUSTRIA E C"/>
        <s v="MAGRAL EQUIPAMENTOS"/>
        <s v="MS REFEICOES E COMER"/>
        <s v="PROTECTWORK"/>
        <s v="REAL CONEXOES INDUST"/>
        <s v="RIO CONEX SOLUCOES I"/>
        <s v="SOEMECK DECORACOES"/>
        <s v="TRIDAN COMPONENTES E"/>
        <s v="VITORIA COMERCIO E S"/>
        <s v="GON PETRO COMERCIAL"/>
        <s v="JCNEL COMERCIO, TORN"/>
        <s v="PROCESSO TRABALHISTA "/>
        <s v="SALLES OFFSHORE"/>
        <s v="SMART TOUR AG DE TUR"/>
        <s v="TRES GERACOES MANUTE"/>
        <s v="VTC INDUSTRIA DE VAL"/>
        <s v="DOVA EQUIPAMENTOS EL"/>
        <s v="POLIFLUOR IND. E COM"/>
        <s v="5RS RECICLAGEM LTDA."/>
        <s v="DEPOSITO FONSECA"/>
        <s v="EXPRESSO PREDILETO"/>
        <s v="FENIX SJCAMPOS LTDA"/>
        <s v="FKE CONTROLE DE FLUI"/>
        <s v="GLL COMERCIO E SERVI"/>
        <s v="ISS PRÓPRIO "/>
        <s v="ISS RETIDO"/>
        <s v="OFFSEA"/>
        <s v="PEDRA BONITA PRECIOS"/>
        <s v="UNIMED DE MACAE COOP"/>
        <s v="VEDASERVICE IND. E C"/>
        <s v="FGTS"/>
        <s v="REMESSA CAIXA"/>
        <s v="VINICIUS DE MELO CHA"/>
        <s v="W E S SAURA LTDA"/>
        <s v="25.453.694 LEONEL OS"/>
        <s v="ADVANCE TINTAS E VER"/>
        <s v="ARC AR COMPRIMIDO LT"/>
        <s v="BRAVA SUPPLY"/>
        <s v="DARJ"/>
        <s v="GCABE ELECTRIC CONDU"/>
        <s v="HOTEL SAMBA ITABORAI"/>
        <s v="ID VALVULAS"/>
        <s v="JOHN ZINK"/>
        <s v="PRO SOLUTION SERVICO"/>
        <s v="SIGA ELEMENTOS DE FI"/>
        <s v="TRANSPORTADORA BONS"/>
        <s v="WDM BRASIL ACOS LTDA"/>
        <s v="WORLDVAL VALVULAS E"/>
        <s v="BONJOUR HOTEL EIRELI"/>
        <s v="GIGA MAIS FIBRA"/>
        <s v="LAVANDERIA NOVA ERA"/>
        <s v="LPRINT TELECOMUNICAC"/>
        <s v="MIC MONTAGENS INDUST"/>
        <s v="ODONTOPREV S.A"/>
        <s v="VOGEL TELECOM"/>
        <s v="QUADREM BRAZIL LTDA"/>
        <s v="GENESIS GLOBAL SUPPL"/>
        <s v="MAIS.MOBI"/>
        <s v="NOVO VALE ADMINISTRA"/>
        <s v="REAL COMERCIO BH"/>
        <s v="EMBRALIMP EMPRESA BR"/>
        <s v="TECH OIL SERVICES"/>
        <s v="ALGAR"/>
        <s v="GUILHERME GOMES MACE"/>
        <s v="HOTEL PORTUGAL LTDA"/>
        <s v="JURÍDICO "/>
        <s v="JURÍDICO / AMAURI TRIGO"/>
        <s v="M. P DE ANDRADE - CO"/>
        <s v="SIFRA PLUS"/>
        <s v="QUALITY SHORE"/>
        <s v="ACORDO HE"/>
        <s v="ALELO ALIMENTAÇÃO"/>
        <s v="ALELO REFEIÇÃO"/>
        <s v="ASSISLANI LOCACAO DE"/>
        <s v="JOHN ZINK COMPANY LL"/>
        <s v="TICKET SERVICOS SA"/>
        <s v="TRR SUPRIMENTOS"/>
        <s v="ASIA CAPITAL"/>
        <s v="RJR LOCACAO DE MAQUI"/>
        <s v="GYMPASS"/>
        <s v="JRM SERVICOS"/>
        <s v="MARCLA COMERCIO E LO"/>
        <s v="PARCELAMENTO CSLL"/>
        <s v="PARCELAMENTO ISS"/>
        <s v="PARCELAMENTOS"/>
        <s v="SENAI"/>
        <s v="SOLUTI SOLUCOES "/>
        <s v="TOKIO MARINE SEGURAD"/>
        <s v="GILENA COMERCIO DE A"/>
        <s v="LUMENSUL COMERCIAL"/>
        <s v="POUSADA VIDA NOVA"/>
        <s v="CONCEITO SINZALIZACA"/>
        <s v="RIO FIX COMERCIO DE"/>
        <s v="HIGH SUPPLY SERVICOS"/>
        <s v="MF MAQUINAS - LOCACO"/>
        <s v="NEOBETEL EPI, EQUIPA"/>
        <s v="BLUEOCEAN"/>
        <s v="OTICAS SAFETY GLASSE"/>
        <s v="GRAMATA MECANICA DE"/>
        <s v="INDUSVALVES IND. E C"/>
        <s v="MANZO COMERCIO DE FE"/>
        <s v="MULTITEINER COMERCIO"/>
        <s v="NEW DEMAG"/>
        <s v="NOVO VALE - ESPORÁDICO"/>
        <s v="RIO CARD - CANCELAMENTO"/>
        <s v="PROCESSO MADSON ARAUJO"/>
        <s v="ALUMAQ LOCACAO E COM"/>
        <s v="BETA SUPRIMENTOS IND"/>
        <s v="FOURCABLE COMERCIAL"/>
        <s v="IMI - INSTITUTO DE M"/>
        <s v="LATINA 11 VALVULA CO"/>
        <s v="SPEEDTORC"/>
        <s v="TRIBST INSPECOES TRE"/>
        <s v="HICO COMERCIO E SERV"/>
        <s v="PRINER LOCACAO DE EQ"/>
        <s v="PROC. TRABALHISTA / PATRICIO BISPO"/>
        <s v="CALFORGE INDUSTRIA E"/>
        <s v="F P SOLUCOES EM ALTU"/>
        <s v="R P FILHO"/>
        <s v="UNIMED"/>
        <s v="PAULA FERNANDES ESTE"/>
        <s v="CIDE - PA JOHN ZINK"/>
        <s v="ISS PRÓPRIO"/>
        <s v="BRASIL INSPECT – ENS"/>
        <s v="GAC STEEL"/>
        <s v="LUMINA EQUIPAMENTOS"/>
        <s v="RICKER TRANSPORTE E"/>
        <s v="FOLHA COMPLEMENTAR"/>
        <s v="BIOANALISE DE MACAE"/>
        <s v="BRAFUSO FIX"/>
        <s v="CETRIN TREINAMENTO E"/>
        <s v="COMERCIAL OFFSHORE M"/>
        <s v="I. P. LOPES TRANSPOR"/>
        <s v="MEDTEC IND. E COM. D"/>
        <s v="MICROMAZZA INDUSTRIA"/>
        <s v="PARADISO MACAE HOTEL"/>
        <s v="RELYON NUTEC 360 SAF"/>
        <s v="SAVECARE ATENDIMENTO"/>
        <s v="INSS"/>
        <s v="IRRF"/>
        <s v="IKT BRASIL IMPORTACA"/>
        <s v="PETROBRAS"/>
        <s v="ARCELLORMITAL"/>
        <s v="DEV. FORNECEDOR ME MACAE"/>
        <s v="CISARENTAL"/>
        <s v="35.510.946 THAMIRIS MORENO DE FIGUE"/>
        <s v="60.838.595 ALEX GRACIANO BATISTA"/>
        <s v="ANDREA CRISTINA RODRIGUES"/>
        <s v="ANGELA GONTIJO ASSUNCAO PIMENTA"/>
        <s v="BELO HORIZONTE ADMINISTRACAO DE HOT"/>
        <s v="BMP SOC DE CREDITO AO MICROEMPREEND"/>
        <s v="BR SINALIZACAO EIRELI"/>
        <s v="BR TRACTOR LOCACAO DE MAQUINAS PECA"/>
        <s v="BRB BANCO DE BRASILIA"/>
        <s v="CASA DAS BOBINAS COMERCIO VAREJISTA"/>
        <s v="CKALIBRI CALIBRACOES LTDA"/>
        <s v="COMERCIO E REPRESENTACOES DEL REY L"/>
        <s v="COMPANHIA DE CIMENTO CAMPEAO ALVORA"/>
        <s v="DANIELLA CHRISTINA FRANCISCO RIBEIRO DA SILVA"/>
        <s v="DELTA B COWORKING LTDA"/>
        <s v="ELETRODUARTE LTDA"/>
        <s v="ESTHER TUPY BERNARDINO"/>
        <s v="EXATA SERVICOS DIGITAIS E AFINS LTD"/>
        <s v="FABIO VIEIRA DE OLIVEIRA"/>
        <s v="FAIRFAX BRASIL SEGUROS CORPORATIVOS"/>
        <s v="FEDERACAO DAS UNIMEDS DA AMAZONIA"/>
        <s v="FGTS RESC"/>
        <s v="FRAZILLIO SOLUCOES DE TECNOLOGIA LT"/>
        <s v="IMA EQUIP. DE PROTECAO INDIVIDUAL L"/>
        <s v="INSTRUTEC MANUTENCAO"/>
        <s v="INTELIVIX LTDA"/>
        <s v="IR APLICAÇÃO"/>
        <s v="JP PNEUS LTDA"/>
        <s v="JR INDUSTRIA E COMERCIO DE CABOS"/>
        <s v="JULIANO VITORINO DE MATOS"/>
        <s v="KALUNGA SA"/>
        <s v="LM CONSULTORIA EMPRESARIAL LTDA"/>
        <s v="LOC W&amp;C TRANSPORTES E LOCACOES LTDA"/>
        <s v="LORENA CAROLINA SENA 11453592644"/>
        <s v="LUHMA PECAS DIESEL LTDA"/>
        <s v="LUIZ GUSTAVO PINTO DE OLIVEIRA"/>
        <s v="MADEX MADEIRAS E COMPENSADOS LTDA"/>
        <s v="MARIA HELENA RENNO DE ASSUNCAO"/>
        <s v="METROGERAIS METROLOGIA E ASSIST."/>
        <s v="MUCURI PECAS DIESEL DISTRIBUIDORA L"/>
        <s v="NM INDUSTRIA E SUPRIMENTOS INDUSTRI"/>
        <s v="OTANIEL G. RODRIGUES LTDA"/>
        <s v="RESCISAO"/>
        <s v="RUBFER LOC DE MAQ E SERV EIRELI"/>
        <s v="SINAL SEG LTDA"/>
        <s v="SUPERMERCADO AZEVEDO &amp; COTA LTDA"/>
        <s v="SUPORTE EQUIPAMENTOS LTDA"/>
        <s v="SUPPLY FINANCE DO BRASIL HOLDING LT"/>
        <s v="TARIFAS BANCARIAS"/>
        <s v="TOKIO MARINE SEGURADORA SA"/>
        <s v="UNIVERSAL TACOGRAFOS LTDA"/>
        <s v="UPSTAR AVIATION"/>
        <s v="VAGAS TECNOLOGIA DE SOFTWARE LTDA"/>
        <s v="WSB ADVISORS S.A."/>
        <s v="YPIRANGA FILTROS ELETROPECAS LTDA"/>
        <s v="ADMINISTRADORA DE CONDOMINIOS OPALA"/>
        <s v="CAMBIO BS2"/>
        <s v="CEMIG DISTRIBUICAO S.A"/>
        <s v="CONDOMINIO ED RESIDENCIAL SANTIAGO"/>
        <s v="CONDOMINIO ROCHAVERA CORPORATE TOWE"/>
        <s v="CONSORCIO ALSUB"/>
        <s v="CONSTRU MAIS MATERIAIS DE CONSTRUCA"/>
        <s v="CPE COMERCIO DE EQUIPAMENTOS TOPOGR"/>
        <s v="CRISTOFER AZEREDO MONTEIRO"/>
        <s v="CRS DISTRIBUIDORA DE PRODUTOS DE LI"/>
        <s v="ECONET PUBLICACOES PERIOD LTDA"/>
        <s v="FBA CONSULTORIA LTDA"/>
        <s v="FÉRIAS"/>
        <s v="FUNDACAO SISTEL DE SEGURIDADE SOCIA"/>
        <s v="GEM TRANSPORTES E LOCACAO DE VEICUL"/>
        <s v="I E C MARINHO PLANEJAMENTOS"/>
        <s v="IMTRAFF - CONSULTORIA E PROJETOS DE"/>
        <s v="IOF"/>
        <s v="IPATINGA MANUTENCAO E LOCADORA DE"/>
        <s v="KINEA RENDA IMOBILIARIA FUNDO DE"/>
        <s v="LIGHT SERVICOS DE ELETRICIDADE AS"/>
        <s v="LOCALIZA RENT A CAR SA"/>
        <s v="LUIS FELIPE EBOLI IABRUDI EPP"/>
        <s v="M. DA SILVA CALDEIRA SERVICOS DE LA"/>
        <s v="MAAC TRAVEL CORPORATE LTDA"/>
        <s v="MEBR"/>
        <s v="MG O&amp;G SOLUTIONS CONSULTORIA LTDA"/>
        <s v="MINAS FERRAMENTAS LTDA"/>
        <s v="MOTTA DISTRIBUIDORA LTDA"/>
        <s v="MUNDIVOX COMUNICACOES LTDA"/>
        <s v="MUNDIVOX NETWORKS LTDA"/>
        <s v="NOVO NORTE ENGENHARIA E LOCACAO"/>
        <s v="OPUS LOCACOES E CONSTRUCOES"/>
        <s v="PANIFICADORA E LANCHONETE KATHUTA L"/>
        <s v="PERSONAE BUSINESS INTELIGENCE LTDA"/>
        <s v="PORT DISTRIBUIDORA DE INFORMATICA"/>
        <s v="PROSERVICE LTDA"/>
        <s v="QUEIROZ &amp; GOMES MANUTENCAO DE SOFTW"/>
        <s v="RIO CARD"/>
        <s v="SARNO LTDA"/>
        <s v="SILVIA SEVERO BUARQUE DE HOLLANDA"/>
        <s v="SUL AMERICA ENGENHARIA LTDA"/>
        <s v="TECCHIO TERRAPLENAGEM E COMERCIO DE"/>
        <s v="TERRA MAQUINAS EQUIPAMENTOS E CONST"/>
        <s v="UNIAO COMERCIAL BARAO S/A"/>
        <s v="XTREME EQUIPAMENTOS DE SEGURANCA LT"/>
        <s v="AMT CONSULTING SA"/>
        <s v="ARAUJO COSTA SOCIEDADE DE ADVOGADOS"/>
        <s v="AURUM SOFTWARE LTDA"/>
        <s v="CARTORIO"/>
        <s v="CIA SANEAMENTO BASICO ESTADO SP"/>
        <s v="DBR ENERGIES S/A"/>
        <s v="DEIBIT SANTOS DE OLIVEIRA"/>
        <s v="ELETROPAULO METROPOLITANA ELETRICID"/>
        <s v="FELK E ATIVA SERVICOS E CONSULTORIA"/>
        <s v="GABRIEL ALVES AREDES MORAES"/>
        <s v="GOSAFE BRAZIL SOLUCOES EM TRANSPORT"/>
        <s v="ICTS GLOBAL DO BRASIL LTDA"/>
        <s v="IOF AMT"/>
        <s v="IOF REMESSA"/>
        <s v="IR CAMBIO AMT CONSULTING SA"/>
        <s v="Itau Unibanco SA"/>
        <s v="JOÃO ALVES MENDES"/>
        <s v="MOTRHZ PROJETOS E MANUTENCAO"/>
        <s v="OGG ENGENHARIA LTDA"/>
        <s v="RUI PEDRO DIAS CARNEIRO"/>
        <s v="59.161.173 FERNANDO SOARES DE MOURA"/>
        <s v="ACORDO TRABALHISTA"/>
        <s v="BANCO INDUSTRIAL DO BRASIL S/A"/>
        <s v="BMD TEXTEIS LTDA"/>
        <s v="DELL COMPUTADORES DO BRASIL LTDA"/>
        <s v="FGTS PARCELAMENTO"/>
        <s v="IDEAL CESTAS DE ALIMENTOS LTDA"/>
        <s v="IQR INDUSTRIA E COMERCIO DE PRODUTO"/>
        <s v="LOCALIZA FLEET S.A."/>
        <s v="MOTA ENGIL FUNDAÇÕES"/>
        <s v="PENSÃO"/>
        <s v="RILTY ENGENHARIA E SERVICOS"/>
        <s v="SUMA BRASIL"/>
        <s v="90 TECNOLOGIA DA INFORMACAO LTDA"/>
        <s v="ANA PAULA PEREIRA DE SOUZA"/>
        <s v="CARIMBOS TUPINAMBAS LTDA - ME"/>
        <s v="D4S SERVICOS EM TECNOLOGIA LTDA"/>
        <s v="DIRPECAS - COMERCIO DE PECAS"/>
        <s v="FERNANDA ALCIDES DA CONCEIÇÃO MORAIS"/>
        <s v="FZR ENGENHARIA E PROJETOS"/>
        <s v="HBTO CONSULTORIA LTDA"/>
        <s v="ISS"/>
        <s v="ISS TIMELINK"/>
        <s v="JLO CONSULTORIA LTDA."/>
        <s v="LUIS MIGUEL AZEVEDO P ESTEVES"/>
        <s v="M HOUSE ASSESSORIA IMOBILIARIA LTDA"/>
        <s v="MACHADO CONSULTORIA E ENGENHARIA LT"/>
        <s v="MANAH TREINAMENTOS TECNICOS LTDA"/>
        <s v="MASON EQUIPAMENTOS LTDA"/>
        <s v="MILTON BECHARA DE MIRANDA"/>
        <s v="NETLEX TECNOLOGIA LTDA."/>
        <s v="PAULO ROBERTO ANDRADE DURAO"/>
        <s v="POLI FILTRO IND E COM DE PECAS P/ A"/>
        <s v="PTY ENGENHARIA ELETRICA LTDA"/>
        <s v="SCTE SERVICOS DE CONSULTORIA"/>
        <s v="SECRETARIA DE ESTADO DE FAZENDA DE"/>
        <s v="SUELI RODRIGUES DA SILVA"/>
        <s v="TARIFA GAVEA"/>
        <s v="ALEXANDRE HIGA"/>
        <s v="BJCL CONSULTORIA LTDA"/>
        <s v="DAPEC DISTRIBUIDORA DE AUTO PECAS L"/>
        <s v="DEPOSITO IRMAOS BECKER LTDA"/>
        <s v="ECOAR MONITORAMENTO AMBIENTAL LTDA"/>
        <s v="EMPRESA BRASILEIRA DE CORREIOS E TE"/>
        <s v="LPB CONSULTORIA LTDA"/>
        <s v="MAGNOLIA MULTIPLACE LTDA"/>
        <s v="MANUEL ANTONIO DA FONSECA VASCONCELOS DA MOTA"/>
        <s v="MERCANTIL AZEVEDO E COTA LTDA"/>
        <s v="MILLER SOARES RUFINO"/>
        <s v="MINAS FREIOS COMERCIO E SERVICOS LT"/>
        <s v="MR SOLDAS LTDA"/>
        <s v="POLIPLAC DISTRIBUIDORA LTDA"/>
        <s v="RF ENGENHARIA E CONSULTORIA LTDA"/>
        <s v="ROSI CASTRO PENA SOC DE ADVOGADOS"/>
        <s v="S.N. REFEICOES E BUFFET LTDA"/>
        <s v="UNIDAS LOCADORA S.A."/>
        <s v="A CASA PADRAO LOCACAO DE MAQUINAS L"/>
        <s v="AGPA SERVICOS ELETRICO"/>
        <s v="AGV SUPLY SERVICOS ADMINISTRATIVOS"/>
        <s v="ALELO"/>
        <s v="ANTONIO DE ASSUNÇÃO MARCHEZINI"/>
        <s v="ARMARINHO MAGALHAES LTDA - ME"/>
        <s v="AUTOBC COM DE PECAS AUTO E IND LTD"/>
        <s v="BANCO CAIXA GERAL - BRASIL SA"/>
        <s v="Banco Komatsu do Brasil SA"/>
        <s v="BATERGE ELETRO BATERIAS LTDA"/>
        <s v="BRASIL TELEMATICA LTDA"/>
        <s v="BRUCE PADOVANI FREIRE VERDOLIN BRAN"/>
        <s v="BRUNO GOMES CHAVES 01493101617"/>
        <s v="CAMPOS COMERCIAL E SERVICOS LTDA"/>
        <s v="CENTRO DE FORMACAO DE APRENDIZES E"/>
        <s v="CLARO NXT TELECOMUNICACOES S/A"/>
        <s v="COMPANHIA DISTRIBUIDORA DE GAS DO R"/>
        <s v="CONDOMINIO DO EDIFICIO BLUE DIAMOND"/>
        <s v="CONDOMINIO DO EDIFICIO CENTRO EMPRE"/>
        <s v="CONDOMINIO DO EDIFICIO NEW LIFE"/>
        <s v="CONDOMINIO EDIFICIO FUNCHAL"/>
        <s v="ELI MARCELO LAKRYC"/>
        <s v="EMPRESA MINEIRA DE TERRENOS LIMITAD"/>
        <s v="GIOVANNE BERGAMO PEREIRA CUTIERI"/>
        <s v="GO4 DIGITAL LTDA"/>
        <s v="ICONIC LUBRIFICANTES S.A."/>
        <s v="INTERTECHNE CONSULTORES S.A"/>
        <s v="JRC USINAGEM E MECANICA LTDA"/>
        <s v="LANCHONETE PILAR LTDA"/>
        <s v="MINASCOAT LTDA"/>
        <s v="MOTA EMPA CONCRESOLO"/>
        <s v="MULTSILK COMUNICACAO VISUAL LTDA"/>
        <s v="NAIARA OLIVEIRA SANTOS LTDA"/>
        <s v="OPEN SEA LTDA"/>
        <s v="ORION ALPINISMO INDUSTRIAL LTDA"/>
        <s v="PACTO ADMINISTRADORA LTDA"/>
        <s v="REDE ALTOS DO CUIABA PARTICIPACOES"/>
        <s v="REDOMA INDUSTRIA GRAFICA LTDA"/>
        <s v="SEIDOR VERITAS SISTEMAS LTDA"/>
        <s v="SEM PARAR INSTITUICAO DE PAGAMENTO"/>
        <s v="SOTREQ SA"/>
        <s v="Transportes e Logistica Bh-Minas LT"/>
        <s v="ALLIANCE CONSERVACAO E LIMPEZA LTDA"/>
        <s v="Banco Bradesco SA"/>
        <s v="BIOCONTROL LTDA"/>
        <s v="BMBRG ADMINISTRADORA DE IMOVEIS LTD"/>
        <s v="COMISSÃO BRADESCO"/>
        <s v="CONDOMINIO O PARQUE"/>
        <s v="CPX DISTRIBUIDORA S.A."/>
        <s v="DELTA BUSINESS COWORKING LTDA"/>
        <s v="KBARROSO SERVICOS ADMINISTRATIVOS L"/>
        <s v="MARCONI BRUNO DE SIQUEIRA"/>
        <s v="NEOBETEL EPI, EQUIPAMENTOS"/>
        <s v="OXIMON GASES INDUSTRIAIS"/>
        <s v="POWER UNIFORMES LTDA."/>
        <s v="RAFAELA FERREIRA AZEVEDO"/>
        <s v="RICARDO ALEJANDRO M RODRIGUEZ ALVAREZ"/>
        <s v="TRANSPORTE 3E LTDA"/>
        <s v="VANIO CUNHA SILVEIRA"/>
        <s v="VITOR SOARES MARINHO"/>
        <s v="59.693.340 EDSON VANDE DE OLIVEIRA"/>
        <s v="ADR IMOVEIS LTDA"/>
        <s v="ALEXANDRE FREIRE RAMOS DUTRA"/>
        <s v="ARNEST HANNA 06109057754"/>
        <s v="CAFONA ELETRICA LTDA EPP"/>
        <s v="CARMEM HELENA DEMAS RIBEIRO 0903705"/>
        <s v="CHEN HAIYONG"/>
        <s v="DIFERENÇA CAP. DE GIRO BRADESCO"/>
        <s v="HF MARINS SERVICOS LTDA"/>
        <s v="HIDRAU TORQUE INDUSTRIA COMERCIO"/>
        <s v="IR CAMBIO"/>
        <s v="IVAN ALVES CALVALCANTE FILHO"/>
        <s v="LEONARDO DE MORAIS PIRES"/>
        <s v="MAURICIO DE ALMEIDA JARDIM"/>
        <s v="NAIP INSTITUIÇÃO"/>
        <s v="PRICEWATERHOUSECOOPERS AUDITORES"/>
        <s v="RUI PEDRO DE ALMEIDA D SIMOES"/>
        <s v="RUIFENG DENG"/>
        <s v="SULAMERICA"/>
        <s v="TOTVS SA"/>
        <s v="VMC VALVULAS MAQUINAS E CAMARAS LTD"/>
        <s v="WONG CHEE LOONG"/>
        <s v="YANG DEHAO"/>
        <s v="YING JUN MA"/>
        <s v="ABAX SISTEMAS LTDA"/>
        <s v="ALAN SANTOS DE CARVALHO"/>
        <s v="ARILDO EUSTAQUIO PAIM"/>
        <s v="ATTICA IMOBILIARIA LTDA"/>
        <s v="AVLA SEGUROS BRASIL S.A."/>
        <s v="BISCOITOS CASEIROS SEGREDOS DA BISA"/>
        <s v="CARTORIO NONO O N B HORIZONTE"/>
        <s v="FOCO IMOVEIS ADMINISTRAVSO LTDA-ME"/>
        <s v="IGOR FERREIRA DOS SANTOS "/>
        <s v="MARCELO DANIEL SAJNIN"/>
        <s v="MARCOS GUEDES GOMES MORAIS"/>
        <s v="MAURICIO ALMEIDA JARDIM "/>
        <s v="MEDIAR SERVICOS MEDICOS LTDA"/>
        <s v="METALMA METAIS LTDA"/>
        <s v="SERASA S.A"/>
        <s v="SL IMPRESSAO DE DOCUMENTOS LTDA"/>
        <s v="UNIMED BELO HORIZONTE COOPERATIVA"/>
        <s v="UNIMED DE MACAE COOPERATIVA DE ASSI"/>
        <s v="VIP LOCACAO DE VANS LTDA"/>
        <s v="ALLPARK EMPREENDIMENTOS, PARTICIPAC"/>
        <s v="COFERMETA S/A"/>
        <s v="COPASA-CIA.DE SANEAMENTO DE MINAS G"/>
        <s v="EDUARDO VILLAS BOAS DOS SANTOS "/>
        <s v="FORTPEL COMERCIO DE DESCARTAVEIS LT"/>
        <s v="IVAN ALVES CAVALCANTE FILHO"/>
        <s v="LUCAS DE ANDRADE MARÇAL"/>
        <s v="NEUSA DO NASCIMENTO SOUZA"/>
        <s v="PLANEAR ENGENHARIA AR CONDICIONADO"/>
        <s v="RECCHIA PAINO SERVICOS DE ENGENHARI"/>
        <s v="RUI PEDRO DIAS CARNEIRO "/>
        <s v="TSG CONCESSIONARIA"/>
        <s v="ALIMENTOS YESHUA EIRELI"/>
        <s v="BANCO DO BRASIL SA"/>
        <s v="BANCO LUSO BRASILEIRO S/A"/>
        <s v="BETHANIA STEPHANE GERMANO"/>
        <s v="BRESCIA SOCIEDADE DE ADVOGADOS"/>
        <s v="ECOVADIS SAS"/>
        <s v="EDFER - COMERCIO DE FERRO E ACO LTD"/>
        <s v="ENGEQUISA ENG QUIMICA SANITARIA AMB"/>
        <s v="FROTA CAR LTDA"/>
        <s v="GABRE CHOCOLATERIA LTDA"/>
        <s v="GABRIEL DIAS AGUILERA FERNANDES"/>
        <s v="IOF ECOVADIS"/>
        <s v="JOSE CARLOS AGUILERA FERNANDES"/>
        <s v="MGA ENGENHARIA E GEOLOGIA LTDA"/>
        <s v="MOLAHVIC LTDA"/>
        <s v="MULTIREDE DISTRIBUIDORA LTDA"/>
        <s v="PAO DE LO LTDA"/>
        <s v="SILVEIRA RIBEIRO SOCIEDADE DE ADVOG"/>
        <s v="TELEFONICA BRASIL S.A"/>
        <s v="VEMINAS CAMINHOES LTDA"/>
        <s v="VERISSIMO, MOREIRA &amp; SIMAS ADVOGADO"/>
        <s v="VILLAS BOAS ADVOGADOS"/>
        <s v="VOGEL SOLUCOES EM TELECOM E INF LTD"/>
        <s v="AROEIRA SALLES ADVOGADOS"/>
        <s v="BRUNO SOUZA BARROS "/>
        <s v="FABIANO FERREIRA SOUZA"/>
        <s v="KPN SAFETY LTDA"/>
        <s v="LIQ. ADIANTAMENTO"/>
        <s v="LOC FROTAS LOCACOES LTDA"/>
        <s v="MARIA VANESSA SOARES LIMA ARANTES"/>
        <s v="MERCEARIA LAWENDAN LTDA"/>
        <s v="MUNDIVOX DO BRASIL LTDA"/>
        <s v="MVSS SERVICOS DE IMPLANTACAO E MANU"/>
        <s v="OXIMIL OXIGENIO MINAS GERAIS LTDA"/>
        <s v="RENATO JOSE MOREIRA ALVES"/>
        <s v="RIOCARD"/>
        <s v="SESI SENAI"/>
        <s v="TELEFONICA BRASIL S.A."/>
        <s v="ALINE FERREIRA COELHO"/>
        <s v="ANCHIETA PULVERIZACOES LTDA - ME"/>
        <s v="BANCO SANTANDER"/>
        <s v="BH CORREIAS LTDA"/>
        <s v="BRH SAUDE OCUPACIONAL LTDA"/>
        <s v="GOVERNO DO ESTADO DE SÃO PAULO"/>
        <s v="J.A.R EQUIPAMENTOS INDUSTRIAIS LIMI"/>
        <s v="PAULO SERGIO MOREIRA SILVA LTDA"/>
        <s v="QUINTAO MATERIAIS DE  CONSTRUCAO LT"/>
        <s v="VALUE AVALIACAO DE ATIVOS"/>
        <s v="WELLHUB"/>
        <s v="ALVO INFORMATICA E LOCACAO LTDA"/>
        <s v="BRB BANCO DE BRASILIA "/>
        <s v="BRUNO SOUZA BARROS"/>
        <s v="CLARO S/A"/>
        <s v="JOAO ALVES MENDES"/>
        <s v="JPP CONSULTORIA EMPRESARIAL"/>
        <s v="ORBITECH SOLUCOES TECNOLOGICAS LTDA"/>
        <s v="AVM ENGENHARIA E EQUIP DE PROTECAO"/>
        <s v="CONSULTORIA BUSINESS PRO LIVE LTDA"/>
        <s v="FABIO VIERIA DE OLIVEIRA"/>
        <s v="GIOVANI GONCALVES CHAVES SERVICOS L"/>
        <s v="LGEO ENGENHARIA LTDA"/>
        <s v="LHOURRAINE ALMEIDA DE RESENDE"/>
        <s v="LUIS MIGUEL AZEVEDO PEREIRA ESTEVES"/>
        <s v="M C EMPREENDIMENTOS IMOBILIARIOS E"/>
        <s v="REMESSA CAIXA OBRA 258"/>
        <s v="SONIA A DA SILVA TRANSPORTE E LOC M"/>
        <s v="ALINE ADA DE PAULA SILVA 0816866465"/>
        <s v="AQUASOLIS SOLUCOES CONSTRUTIVAS LTD"/>
        <s v="BRB BANCO DE BRASILIA S.A"/>
        <s v="CAMARA PORTUGUESA DE COMERCIO NO BR"/>
        <s v="CARTAO BRADESCO"/>
        <s v="CARTAO ITAU"/>
        <s v="CCL DISTRIBUIDORA LTDA"/>
        <s v="CLARO S.A."/>
        <s v="EMBRATOP GEO TECNOLOGIAS LTDA"/>
        <s v="GREMAUD CONSULTORIA EM ENGENHARIA L"/>
        <s v="LOPES &amp; AMANCIO COMERCIO DE SUCATA"/>
        <s v="MAPDATA-TECNOLOGIA, INFORMATICA E C"/>
        <s v="MASON RENTAL - SERVICOS E LOCACOES"/>
        <s v="NOVATA ENGENHARIA LTDA"/>
        <s v="PERFILADOS MACOVI LTDA"/>
        <s v="RAPHAEL SAINT WILLIAMS ENGENHARIA L"/>
        <s v="REPNET REPRESENTACOES"/>
        <s v="RESC. COMPLEMENTAR"/>
        <s v="RICARDO ANDRADE"/>
        <s v="SINDICATO NACIONAL DA INDUSTRIA DA"/>
        <s v="SL IMPRESSÃO DE DOCUMENTO"/>
        <s v="SOCIAL RBN - SOCIEDADE ADM. PART."/>
        <s v="TECNICAL TELECOMUNICACOES LTDA"/>
        <s v="VIA APIA SERVICOS ESPECIAIS LTDA"/>
        <s v="VIA ONDAS SERVICOS E PRODUTOS"/>
        <s v="VIA ONDAS TELECOMUNICACOES LTDA"/>
        <s v="VIDRACARIA CRISTAL TEMPERADO LTDA"/>
        <s v="AMAURI PINHA"/>
        <s v="COFINS"/>
        <s v="FATIMA VALERIA PEREIRA DA SILVA"/>
        <s v="JOAO ACELINO DE ANDRADE NETO"/>
        <s v="PIS"/>
        <s v="TIME LINK PLANEAMENTO E"/>
        <s v="ANA CAROLINA COSTA FERREIRA"/>
        <s v="C.G.L COMERCIO DE ALIMENTOS LTDA"/>
        <s v="FABIO SILVA"/>
        <s v="LUIS FERNANDO DE ABREU XAVIER"/>
        <s v="MAIS MOBI"/>
        <s v="MALBEC TRANSPORTE CORPORATIVO LTDA"/>
        <s v="OTIMO"/>
        <s v="PERSONAE BUSINESS INTELLIGENCE LTDA"/>
        <s v="TICKET SOLUCOES HDFGT S/A"/>
        <s v="TRANSFACIL"/>
        <s v="ALFA EQUIPAMENTOS LTDA"/>
        <s v="FABIO MOREIRA 31490010807"/>
        <s v="RUI ALEXANDRE DIAS CAETANO"/>
        <s v="SINDICATO DOS TRABALHADORES PORTUARIOS"/>
        <s v="VOGUZ SERVICOS DE ARQUITETURA LTDA"/>
        <s v="54.963.420 MARKONNY GOMES SIQUEIRA"/>
        <s v="ALLIANZ SEGUROS S. A."/>
        <s v="CONSORCIO REDUC"/>
        <s v="CREA-CONSELHO REGIONAL DE ENG. E AR"/>
        <s v="DARF COFINS"/>
        <s v="DARF CSRF"/>
        <s v="DARF IRRF"/>
        <s v="DARF PIS"/>
        <s v="DAVID COELHO RODRIGUES"/>
        <s v="GEP SERVICOS DE ENGENHARIA LTDA"/>
        <s v="GUIA SINDICAL (SITICOP)"/>
        <s v="LIQ. FOLHA"/>
        <s v="MPS EQUIP E EMPREENDIMENTOS LTDA"/>
        <s v="NBA SAUDE OCUPACIONAL"/>
        <s v="Parcelamento 0211000120041117938255"/>
        <s v="Parcelamento 0211000120053617058253"/>
        <s v="Parcelamento 0211000120054276982241"/>
        <s v="Parcelamento 0211000120064559668250"/>
        <s v="Parcelamento 021100012007482966425-"/>
        <s v="Parcelamento 0211000120134569493240"/>
        <s v="Parcelamento 12154.754841/2024-41"/>
        <s v="Parcelamento Nº 0211.00012.00845101"/>
        <s v="Parcelamento Nº 0211000120018297955"/>
        <s v="Parcelamento Nº 0211000120044211993"/>
        <s v="Parcelamento Nº 0211000120051208115"/>
        <s v="Parcelamento Nº 0211000120053617058"/>
        <s v="PREFEITURA MUNICIPAL DE BELO HORIZO"/>
        <s v="RRMINER LOCACOES LTDA"/>
        <s v="SINDICATO IND.CONST.PESADA DE MG"/>
        <s v="SOLUTI SOLUÇÕES EM NEGOCIOS"/>
        <s v="VERO SERVICOS E EMPREENDIMENTOS LTD"/>
        <s v="WHIRLPOOL S/A"/>
        <s v="ANELIA ARLINDA DA CRUZ VIEIRA"/>
        <s v="C &amp; C CONTROLE DE PONTO E ACESSO LT"/>
        <s v="CONSELHO REGIONAL DE ENFERMAGEM"/>
        <s v="CORDAL BH COMERCIO DE CABOS E ACESS"/>
        <s v="FGTS RESC."/>
        <s v="JORGE LUIZ PEREIRA CANÇADO"/>
        <s v="LGPO ENGENHARIA &amp; CONSULTORIA LTDA"/>
        <s v="LOCAR BELL LOCACOES LTDA"/>
        <s v="RESCISAO "/>
        <s v="ROCHA ALVES TOPOGRAFIA LTDA"/>
        <s v="SEIDOR EXAKTA CONSULTORIA DE GESTAO"/>
        <s v="SES BRASIL LTDA"/>
        <s v="SIMEQ SERVICOS LTDA"/>
        <s v="SUPERMERCADO MIX DO BORRACHEIRO LTD"/>
        <s v="TARIFA BANCARIA"/>
        <s v="WGL SOLUCOES EM TECNOLOGIAS E SERVI"/>
        <s v="ANA FLAVIA PORTO SANTOS"/>
        <s v="CASA NICOLAU MAQUINAS PARA ESPRESSO"/>
        <s v="ECONET PUBLICACOES PERIODICAS LTDA"/>
        <s v="INRIO TRANSPORTES LTDA"/>
        <s v="MARTIN CHEAH KOK CHOON"/>
        <s v="NARCIZIO FERREIRA SILVA"/>
        <s v="TARIFA COMISSÃO BRADESCO"/>
        <s v="VANESSA TOLENTINO BELTRAO SILVA KLAUSING"/>
        <s v="ALELO PREPAX"/>
        <s v="BH CABINES LTDA - FILIAL"/>
        <s v="FM3L ENGENHARIA E CONSULTORIA LTDA"/>
        <s v="GUTTENBERG ARRUDA MONTEIRO DE CASTRO"/>
        <s v="LUIZ AUGUSTO DE CAMPOS MARQUES SERV"/>
        <s v="MAYQUE DA SILVA PERES"/>
        <s v="RICARDO JORGE DA SILVA ANDRADE"/>
        <s v="VIVIAN MARQUES DO NASCIMENTO SOUSA"/>
        <s v="WF PARAFUSOS LTDA"/>
        <s v="AGE DESENVOLVIMENTO DE SISTEMAS LTD"/>
        <s v="ALBERIS DOS SANTOS GOMES"/>
        <s v="ARCO ADMINISTRADORA LTDA-EPP"/>
        <s v="BUREAU VERITAS DO BRASIL SOC CLAS E"/>
        <s v="DIEGO ZEBALLOS PINO"/>
        <s v="INVISTA ADMINISTRAÇÃO E LOCAÇÃO"/>
        <s v="MUNICIPIO DE NOVA LIMA"/>
        <s v="RENAN YUKI MELO"/>
        <s v="RICARDO CARNEIRO SOCIEDADE DOS ADVO"/>
        <s v="SALARIO"/>
        <s v="THIAGO HENRIQUE TEIXEIRA CORAGEM "/>
        <s v="CAMARA DE COMERCIO BRASIL CANADA"/>
        <s v="HAROLDO NUNES DA SILVA"/>
        <s v="JOSE ATACIANO PEREIRA DOS SANTOS"/>
        <s v="LUCIA CARDOSO DA SILVA LIMA"/>
        <s v="PENSAO"/>
        <s v="AC PRODUTOS AUTOMOTIVOS E RESIDENCI"/>
        <s v="AGUAPEHU CONSTRUTORA LTDA"/>
        <s v="ANHANGUERA COMERCIO DE FERRAMENTAS"/>
        <s v="CHB LOCACOES E SERVICOS ESPECIAIS L"/>
        <s v="DIFERANÇA JUROS CAP. DE GIRO ITAU"/>
        <s v="FLAVIO ROBERTO COSTA FERREIRA LEITE"/>
        <s v="GABRIEL PAGGIOLI DA SILVA SANTOS"/>
        <s v="GILBERTO TRANSPORTES LTDA"/>
        <s v="INOVAR AMBIENTAL GERENCIAMENTO"/>
        <s v="IR APLICACAO"/>
        <s v="JANUARIA LOCACOES E TRANSPORTES LTD"/>
        <s v="JUGIS II PRE-PRECATORIOS FUNDO"/>
        <s v="OPERADORA JRC TELECOMUNICACOES LTDA"/>
        <s v="PERICOM COMERCIO DE EQUIP.DE SEG.LT"/>
        <s v="RESCISÃO COMPLEMENTAR"/>
        <s v="SILVA &amp; MENDES LOCACOES LTDA - ME"/>
        <s v="TRADIMANN COMERCIO DE PECAS LTDA"/>
        <s v="TRIANGULO PECAS E FILTROS LTDA"/>
        <s v="VELA SOFTWARE E SERVICOS LTDA"/>
        <s v="BMC MAQUINAS, EQUIPAMENTOS PESADOS,"/>
        <s v="GRAFICA CENTRAL EDITORA E DIGITAL L"/>
        <s v="MUNICIPIO DE SAO PAULO"/>
        <s v="PCD E VOCE CONSULTORIA EM INCLUSAO"/>
        <s v="PIS "/>
        <s v="2A PRINT COMUNICACAO VISUAL, PRODUC"/>
        <s v="ABC TURBO DIESEL LTDA"/>
        <s v="EXETRA"/>
        <s v="ITAMIX LTDA"/>
        <s v="JULIANA GUIMARAES RIBEIRO LINHARES"/>
        <s v="LAGE LOCADORA DE VEICULOS LTDA"/>
        <s v="LFBITTENCOURT CONTADORIA ESPECIALIZ"/>
        <s v="MACRO TECH LTDA"/>
        <s v="WELLINGTON DE OLIVEIRA SANTOS"/>
        <s v="36.486.947 ELISANGELA DO CARMO SILV"/>
        <s v="CGL COMERCIO DE ALIMENTOS"/>
        <s v="CLAUDIA CRISTINA RODRIGUES DA FONSECA"/>
        <s v="JOÃO ACELINO DE ANDRADE NETO"/>
        <s v="ACESOLDAS COML LTDA"/>
        <s v="ANDRE ASSIS PEREIRA"/>
        <s v="CIDE"/>
        <s v="ESTADO DO RIO DE JANEIRO"/>
        <s v="IGOR FERREIRA DOS SANTOS"/>
        <s v="INGRAM MICRO BRASIL LTDA"/>
        <s v="ISS PROPRIO"/>
        <s v="MAGAZINE LUIZA S/A"/>
        <s v="MAURICIO ALMEIDA JARDIM"/>
        <s v="MINAS TEC AMBIENTAL SOLUCOES"/>
        <s v="MINASMAQUINAS SA"/>
        <s v="NAIP INSTITUICAO DE PAGAMENTOS S.A"/>
        <s v="NCH BRASIL LTDA"/>
        <s v="RECAPAGEM ALTEROSA LTDA"/>
        <s v="RHULIO DOS SANTOS"/>
        <s v="RPA GILVANI DE MORAIS DE MELO"/>
        <s v="59.807.355 KELVERSON SOUZA SILVA"/>
        <s v="BRUNO SILVA DE OLIVEIRA"/>
        <s v="CARLA DUPLAN PACHECO TRINDADE"/>
        <s v="FABIO PERES DA SILVA"/>
        <s v="J. R SANTOS SILVA"/>
        <s v="JAE"/>
        <s v="JOSE FRANÇA DE LIMA NETO"/>
        <s v="MF MAQUINAS LOCACOES E SERVICOS LTD"/>
        <s v="PENSÃO FÉRIAS"/>
        <s v="RUI PEDRO PINHEIRO ALMEIDA SIMOES"/>
        <s v="TJ TRUCK LTDA"/>
        <s v="ALENCAR &amp; SIGNORINI ENGENHARIA DE"/>
        <s v="BRUNO HENRIQUE SOUSA RIBEIRO"/>
        <s v="CLAUDIA APARECIDA MARINHEIRO DA SILVA"/>
        <s v="ELENICE DAS DORES RODRIGUES CABRAL-"/>
        <s v="RT AUTOMOVEIS COMERCIO DE RADIADORE"/>
        <s v="SINDICATO DOS TRABALHADORES"/>
        <s v="RENDIMENTO APLICAÇÃO"/>
        <s v="JOHN KEVIN DO SANTOS DA SILVA"/>
        <s v="JOYCE LISBOA TAVARES MAIA"/>
        <s v="RESGATE ACOES"/>
        <s v="VALE S.A"/>
        <s v="CONSORCIO BAHIA BR-101"/>
        <s v="SBM"/>
        <s v="WARLEY DE ARAUJO CANDIDO"/>
        <s v="ACERTO ENTREGA DE IMOVEL CCR (BMO)"/>
        <s v="LUCIANA CRISTINA SACCHI FERREIRA"/>
        <s v="CONSORCIO GASLUB"/>
        <s v="DEV. DEPOSITO JUDICIAL "/>
        <s v="TRACEVIA S.A"/>
        <s v="BANCO CITIBANK S.A"/>
        <s v="CAIXA GERAL DEPOSITOS"/>
        <s v="TASA LUBRIFICANTES LTDA"/>
        <s v="COANI MATERIAL ELETR"/>
        <s v="LATINA BR - FIXADORE"/>
        <s v="PLUS SERVICOS"/>
        <s v="RT-LEA - LOCACAO DE"/>
        <s v="S A OFFSHORE"/>
        <s v="TRANSMAZ TRANSPORTE"/>
        <s v="VIMETAL COMERCIAL LT"/>
        <s v="IMEFER INDL E MERCAN"/>
        <s v="PIS SCP"/>
        <s v="COFINS SCP"/>
        <s v="FLOW LATINO"/>
        <s v="GAMEIRO ADVOGADOS"/>
        <s v="AMAURI TRIGO DE MORAES JUNIOR"/>
        <s v="FRANIK OIL E GAS LTD"/>
        <s v="PEIXE LUZ INFORMATIC"/>
        <s v="HORA EXTRA"/>
        <s v="QUEIROZ &amp; GOMES MANU"/>
        <s v="CARLOS MAQUINAS SERV"/>
        <s v="AMAURY JOSE MOREIRA DE ALMEIDA"/>
        <s v="COMISSAO SANTANDER"/>
        <s v="JN HIDRAULICA LTDA"/>
        <s v="LIDIS COMERCIO E REPRESENTACOES LTD"/>
        <s v="LIFE RENT A CAR LTDA"/>
        <s v="MA - CONSULTORIA &amp; TREINAMENTO LTDA"/>
        <s v="MINASMAQUINAS S.A."/>
        <s v="MOTA ENGIL FUNDACOES"/>
        <s v="MOTA-ENGIL GLOBAL SERV.PART.ADMN.TE"/>
        <s v="RODOMAC DE MACAE RODOVIARIO LTDA"/>
        <s v="SCA AUTOMACAO E CONTROLES LTDA"/>
        <s v="TOKYO TRATORES LTDA"/>
        <s v="BANCO CAIXA GERAL"/>
        <s v="COFINS TIME LINK"/>
        <s v="FERNANDO SANTOS MASSARO"/>
        <s v="IR TIME LINK"/>
        <s v="JLA CASAGRANDE SERVICOS E CONSULTOR"/>
        <s v="JOÃO ALVES MENDES "/>
        <s v="JOSE ANTONIO CORREA DE QUEIROS"/>
        <s v="LAVANDERIA MARE LTDA"/>
        <s v="LEPOK DISTRIBUICAO E LOGISTICA LTDA"/>
        <s v="PIS TIME LINK"/>
        <s v="CONDOMINIO THE BLUE OFFICEMALL"/>
        <s v="DIAG POWERCHIPS LTDA"/>
        <s v="FERNANDA CARVALHO"/>
        <s v="INSTITUTO NACIONAL DE METROLOGIA,QU"/>
        <s v="RECEITA FEDERAL"/>
        <s v="RESCISAO COMPLEMENTAR"/>
        <s v="Vale Transporte - Jae"/>
        <s v="Vale Transporte - Ótimo"/>
        <s v="Vale Transporte - Rio Card"/>
        <s v="Vale Transporte - Transfacil"/>
        <s v="ANSERVE MG COMERCIO DE BEBIDAS"/>
        <s v="FÉRIAS "/>
        <s v="GABRIEL NOVAIS DA CUNHA"/>
        <s v="JESSI PAPELARIA E INFORMATICA EM GE"/>
        <s v="JOSE ANTONIO CORREIA DE QUEIROS"/>
        <s v="RENER ALIMENTACAO LTDA"/>
        <s v="TOKIO MARINE SEGUROS"/>
        <s v="CAIXA DE PREVIDENCIA DOS FUNCIONARI"/>
        <s v="CG COMERCIO DE PRODUTOS E LIMPEZA"/>
        <s v="EASYTS ASSESSORIA LINGUISTICA LTDA"/>
        <s v="LUANNA MOVEIS PARA ESCRITORIO LTDA"/>
        <s v="MUNICIPIO DE RIO DE JANEIRO"/>
        <s v="POLICIA CIVIL DO ESTADO DE MINAS GE"/>
        <s v="RUI PEDRO PINHEIRO DE ALMEIDA DIAS SIMOES"/>
        <s v="Seguro de vida - Tokio Marine"/>
        <s v="Seguro de vida - Tokio Marine juros"/>
        <s v="IOF RESGATE APLIC. SANTANDER"/>
        <s v="IR APLICACAO SNTANDER"/>
        <s v="ALYSSON GONCALVES"/>
        <s v="PETROLUB INDUSTRIAL LUBRIFICANTES"/>
      </sharedItems>
    </cacheField>
    <cacheField name="Tipo" numFmtId="0">
      <sharedItems count="7">
        <s v="FORNECEDOR"/>
        <s v="FINANCIAMENTO"/>
        <s v="OUTROS CUSTOS"/>
        <s v="SALARIOS"/>
        <s v="IMPOSTO"/>
        <s v="RECEBIMENTO CLIENTE"/>
        <s v="OUTROS RECEBIMENTOS"/>
      </sharedItems>
    </cacheField>
    <cacheField name="Valor" numFmtId="4">
      <sharedItems containsSemiMixedTypes="0" containsString="0" containsNumber="1" minValue="-25742126.039999999" maxValue="15254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7">
  <r>
    <x v="0"/>
    <s v="10256"/>
    <d v="2026-01-02T00:00:00"/>
    <n v="1"/>
    <x v="0"/>
    <x v="0"/>
    <n v="-11760"/>
  </r>
  <r>
    <x v="0"/>
    <s v="10256"/>
    <d v="2026-01-02T00:00:00"/>
    <n v="1"/>
    <x v="0"/>
    <x v="0"/>
    <n v="-71.8"/>
  </r>
  <r>
    <x v="0"/>
    <s v="10251"/>
    <d v="2026-01-02T00:00:00"/>
    <n v="1"/>
    <x v="1"/>
    <x v="0"/>
    <n v="-47926.34"/>
  </r>
  <r>
    <x v="0"/>
    <s v="10256"/>
    <d v="2026-01-02T00:00:00"/>
    <n v="1"/>
    <x v="1"/>
    <x v="0"/>
    <n v="-17724.09"/>
  </r>
  <r>
    <x v="0"/>
    <s v="10256"/>
    <d v="2026-01-02T00:00:00"/>
    <n v="1"/>
    <x v="1"/>
    <x v="0"/>
    <n v="-11715.68"/>
  </r>
  <r>
    <x v="0"/>
    <s v="10251"/>
    <d v="2026-01-02T00:00:00"/>
    <n v="1"/>
    <x v="1"/>
    <x v="0"/>
    <n v="-85110.53"/>
  </r>
  <r>
    <x v="0"/>
    <s v="10251"/>
    <d v="2026-01-02T00:00:00"/>
    <n v="1"/>
    <x v="1"/>
    <x v="0"/>
    <n v="-73639.539999999994"/>
  </r>
  <r>
    <x v="0"/>
    <s v="10256"/>
    <d v="2026-01-02T00:00:00"/>
    <n v="1"/>
    <x v="2"/>
    <x v="0"/>
    <n v="-1417.75"/>
  </r>
  <r>
    <x v="0"/>
    <s v="10256"/>
    <d v="2026-01-02T00:00:00"/>
    <n v="1"/>
    <x v="3"/>
    <x v="0"/>
    <n v="-14256"/>
  </r>
  <r>
    <x v="0"/>
    <s v="10256"/>
    <d v="2026-01-02T00:00:00"/>
    <n v="1"/>
    <x v="4"/>
    <x v="0"/>
    <n v="-13756"/>
  </r>
  <r>
    <x v="0"/>
    <s v="10251"/>
    <d v="2026-01-02T00:00:00"/>
    <n v="1"/>
    <x v="5"/>
    <x v="0"/>
    <n v="-77051.62"/>
  </r>
  <r>
    <x v="0"/>
    <s v="10256"/>
    <d v="2026-01-02T00:00:00"/>
    <n v="1"/>
    <x v="6"/>
    <x v="0"/>
    <n v="-1644.6"/>
  </r>
  <r>
    <x v="0"/>
    <s v="10251"/>
    <d v="2026-01-02T00:00:00"/>
    <n v="1"/>
    <x v="7"/>
    <x v="0"/>
    <n v="-2700"/>
  </r>
  <r>
    <x v="0"/>
    <s v="10251"/>
    <d v="2026-01-02T00:00:00"/>
    <n v="1"/>
    <x v="8"/>
    <x v="0"/>
    <n v="-84515.59"/>
  </r>
  <r>
    <x v="0"/>
    <s v="10256"/>
    <d v="2026-01-02T00:00:00"/>
    <n v="1"/>
    <x v="9"/>
    <x v="0"/>
    <n v="-4800"/>
  </r>
  <r>
    <x v="0"/>
    <s v="20001"/>
    <d v="2026-01-02T00:00:00"/>
    <n v="1"/>
    <x v="10"/>
    <x v="0"/>
    <n v="-267.22000000000003"/>
  </r>
  <r>
    <x v="0"/>
    <s v="10256"/>
    <d v="2026-01-02T00:00:00"/>
    <n v="1"/>
    <x v="11"/>
    <x v="0"/>
    <n v="-125191.58"/>
  </r>
  <r>
    <x v="0"/>
    <s v="10256"/>
    <d v="2026-01-02T00:00:00"/>
    <n v="1"/>
    <x v="12"/>
    <x v="0"/>
    <n v="-21420.62"/>
  </r>
  <r>
    <x v="0"/>
    <s v="10251"/>
    <d v="2026-01-02T00:00:00"/>
    <n v="1"/>
    <x v="13"/>
    <x v="0"/>
    <n v="-826.75"/>
  </r>
  <r>
    <x v="0"/>
    <s v="10259"/>
    <d v="2026-01-02T00:00:00"/>
    <n v="1"/>
    <x v="13"/>
    <x v="0"/>
    <n v="-58.32"/>
  </r>
  <r>
    <x v="0"/>
    <s v="10251"/>
    <d v="2026-01-02T00:00:00"/>
    <n v="1"/>
    <x v="13"/>
    <x v="0"/>
    <n v="-189"/>
  </r>
  <r>
    <x v="0"/>
    <s v="10256"/>
    <d v="2026-01-02T00:00:00"/>
    <n v="1"/>
    <x v="13"/>
    <x v="0"/>
    <n v="-148.57"/>
  </r>
  <r>
    <x v="0"/>
    <s v="20001"/>
    <d v="2026-01-02T00:00:00"/>
    <n v="1"/>
    <x v="14"/>
    <x v="0"/>
    <n v="-4485"/>
  </r>
  <r>
    <x v="0"/>
    <s v="10256"/>
    <d v="2026-01-02T00:00:00"/>
    <n v="1"/>
    <x v="15"/>
    <x v="0"/>
    <n v="-5239.5200000000004"/>
  </r>
  <r>
    <x v="0"/>
    <s v="10256"/>
    <d v="2026-01-02T00:00:00"/>
    <n v="1"/>
    <x v="16"/>
    <x v="0"/>
    <n v="-2975.38"/>
  </r>
  <r>
    <x v="0"/>
    <s v="10256"/>
    <d v="2026-01-02T00:00:00"/>
    <n v="1"/>
    <x v="17"/>
    <x v="0"/>
    <n v="-11939.88"/>
  </r>
  <r>
    <x v="0"/>
    <s v="10251"/>
    <d v="2026-01-02T00:00:00"/>
    <n v="1"/>
    <x v="18"/>
    <x v="0"/>
    <n v="-186019.88"/>
  </r>
  <r>
    <x v="0"/>
    <s v="10251"/>
    <d v="2026-01-02T00:00:00"/>
    <n v="1"/>
    <x v="19"/>
    <x v="0"/>
    <n v="-5250"/>
  </r>
  <r>
    <x v="0"/>
    <s v="20001"/>
    <d v="2026-01-02T00:00:00"/>
    <n v="1"/>
    <x v="20"/>
    <x v="0"/>
    <n v="-9093.93"/>
  </r>
  <r>
    <x v="0"/>
    <s v="20001"/>
    <d v="2026-01-02T00:00:00"/>
    <n v="1"/>
    <x v="20"/>
    <x v="0"/>
    <n v="-2867.72"/>
  </r>
  <r>
    <x v="0"/>
    <s v="20001"/>
    <d v="2026-01-02T00:00:00"/>
    <n v="1"/>
    <x v="20"/>
    <x v="0"/>
    <n v="-2046.14"/>
  </r>
  <r>
    <x v="0"/>
    <s v="20001"/>
    <d v="2026-01-02T00:00:00"/>
    <n v="1"/>
    <x v="20"/>
    <x v="0"/>
    <n v="-9793.31"/>
  </r>
  <r>
    <x v="0"/>
    <s v="10251"/>
    <d v="2026-01-02T00:00:00"/>
    <n v="1"/>
    <x v="21"/>
    <x v="0"/>
    <n v="-1423.5"/>
  </r>
  <r>
    <x v="0"/>
    <s v="10256"/>
    <d v="2026-01-02T00:00:00"/>
    <n v="1"/>
    <x v="22"/>
    <x v="0"/>
    <n v="-3282.06"/>
  </r>
  <r>
    <x v="0"/>
    <s v="10251"/>
    <d v="2026-01-02T00:00:00"/>
    <n v="1"/>
    <x v="23"/>
    <x v="0"/>
    <n v="-1079.57"/>
  </r>
  <r>
    <x v="0"/>
    <s v="10251"/>
    <d v="2026-01-02T00:00:00"/>
    <n v="1"/>
    <x v="23"/>
    <x v="0"/>
    <n v="-2253.39"/>
  </r>
  <r>
    <x v="0"/>
    <s v="10256"/>
    <d v="2026-01-02T00:00:00"/>
    <n v="1"/>
    <x v="24"/>
    <x v="0"/>
    <n v="-23059.66"/>
  </r>
  <r>
    <x v="0"/>
    <s v="10256"/>
    <d v="2026-01-02T00:00:00"/>
    <n v="1"/>
    <x v="25"/>
    <x v="0"/>
    <n v="-1140"/>
  </r>
  <r>
    <x v="0"/>
    <s v="10251"/>
    <d v="2026-01-02T00:00:00"/>
    <n v="1"/>
    <x v="26"/>
    <x v="0"/>
    <n v="-62826.22"/>
  </r>
  <r>
    <x v="0"/>
    <s v="10256"/>
    <d v="2026-01-02T00:00:00"/>
    <n v="1"/>
    <x v="27"/>
    <x v="0"/>
    <n v="-1180.47"/>
  </r>
  <r>
    <x v="0"/>
    <s v="10256"/>
    <d v="2026-01-02T00:00:00"/>
    <n v="1"/>
    <x v="27"/>
    <x v="0"/>
    <n v="-1668.42"/>
  </r>
  <r>
    <x v="0"/>
    <s v="10256"/>
    <d v="2026-01-02T00:00:00"/>
    <n v="1"/>
    <x v="28"/>
    <x v="0"/>
    <n v="-119.48"/>
  </r>
  <r>
    <x v="0"/>
    <s v="10256"/>
    <d v="2026-01-02T00:00:00"/>
    <n v="1"/>
    <x v="29"/>
    <x v="0"/>
    <n v="-1162.46"/>
  </r>
  <r>
    <x v="0"/>
    <s v="10256"/>
    <d v="2026-01-02T00:00:00"/>
    <n v="1"/>
    <x v="29"/>
    <x v="0"/>
    <n v="-518.57000000000005"/>
  </r>
  <r>
    <x v="0"/>
    <s v="10251"/>
    <d v="2026-01-02T00:00:00"/>
    <n v="1"/>
    <x v="29"/>
    <x v="0"/>
    <n v="-693.11"/>
  </r>
  <r>
    <x v="0"/>
    <s v="10256"/>
    <d v="2026-01-02T00:00:00"/>
    <n v="1"/>
    <x v="29"/>
    <x v="0"/>
    <n v="-790.48"/>
  </r>
  <r>
    <x v="0"/>
    <s v="10251"/>
    <d v="2026-01-02T00:00:00"/>
    <n v="1"/>
    <x v="30"/>
    <x v="0"/>
    <n v="-3174"/>
  </r>
  <r>
    <x v="0"/>
    <s v="10256"/>
    <d v="2026-01-02T00:00:00"/>
    <n v="1"/>
    <x v="31"/>
    <x v="0"/>
    <n v="-579.6"/>
  </r>
  <r>
    <x v="0"/>
    <s v="10256"/>
    <d v="2026-01-02T00:00:00"/>
    <n v="1"/>
    <x v="31"/>
    <x v="0"/>
    <n v="-3597"/>
  </r>
  <r>
    <x v="0"/>
    <s v="10256"/>
    <d v="2026-01-02T00:00:00"/>
    <n v="1"/>
    <x v="31"/>
    <x v="0"/>
    <n v="-524.61"/>
  </r>
  <r>
    <x v="0"/>
    <s v="20001"/>
    <d v="2026-01-02T00:00:00"/>
    <n v="1"/>
    <x v="31"/>
    <x v="0"/>
    <n v="-8578.4500000000007"/>
  </r>
  <r>
    <x v="0"/>
    <s v="10256"/>
    <d v="2026-01-02T00:00:00"/>
    <n v="1"/>
    <x v="31"/>
    <x v="0"/>
    <n v="-6394.47"/>
  </r>
  <r>
    <x v="0"/>
    <s v="10256"/>
    <d v="2026-01-02T00:00:00"/>
    <n v="1"/>
    <x v="31"/>
    <x v="0"/>
    <n v="-830.76"/>
  </r>
  <r>
    <x v="0"/>
    <s v="10256"/>
    <d v="2026-01-02T00:00:00"/>
    <n v="1"/>
    <x v="31"/>
    <x v="0"/>
    <n v="-3371.22"/>
  </r>
  <r>
    <x v="0"/>
    <s v="10251"/>
    <d v="2026-01-02T00:00:00"/>
    <n v="1"/>
    <x v="31"/>
    <x v="0"/>
    <n v="-5390.4"/>
  </r>
  <r>
    <x v="0"/>
    <s v="10256"/>
    <d v="2026-01-02T00:00:00"/>
    <n v="1"/>
    <x v="32"/>
    <x v="0"/>
    <n v="-10750"/>
  </r>
  <r>
    <x v="0"/>
    <s v="10256"/>
    <d v="2026-01-02T00:00:00"/>
    <n v="1"/>
    <x v="32"/>
    <x v="0"/>
    <n v="-101.5"/>
  </r>
  <r>
    <x v="0"/>
    <s v="10251"/>
    <d v="2026-01-02T00:00:00"/>
    <n v="1"/>
    <x v="33"/>
    <x v="0"/>
    <n v="-36318.550000000003"/>
  </r>
  <r>
    <x v="0"/>
    <s v="10251"/>
    <d v="2026-01-02T00:00:00"/>
    <n v="1"/>
    <x v="33"/>
    <x v="0"/>
    <n v="-18651.810000000001"/>
  </r>
  <r>
    <x v="0"/>
    <s v="10256"/>
    <d v="2026-01-02T00:00:00"/>
    <n v="1"/>
    <x v="33"/>
    <x v="0"/>
    <n v="-323.75"/>
  </r>
  <r>
    <x v="0"/>
    <s v="10251"/>
    <d v="2026-01-02T00:00:00"/>
    <n v="1"/>
    <x v="33"/>
    <x v="0"/>
    <n v="-1472.85"/>
  </r>
  <r>
    <x v="0"/>
    <s v="10251"/>
    <d v="2026-01-02T00:00:00"/>
    <n v="1"/>
    <x v="33"/>
    <x v="0"/>
    <n v="-115.5"/>
  </r>
  <r>
    <x v="0"/>
    <s v="10251"/>
    <d v="2026-01-02T00:00:00"/>
    <n v="1"/>
    <x v="33"/>
    <x v="0"/>
    <n v="-18712.86"/>
  </r>
  <r>
    <x v="0"/>
    <s v="10256"/>
    <d v="2026-01-02T00:00:00"/>
    <n v="1"/>
    <x v="33"/>
    <x v="0"/>
    <n v="-5371.31"/>
  </r>
  <r>
    <x v="0"/>
    <s v="10256"/>
    <d v="2026-01-02T00:00:00"/>
    <n v="1"/>
    <x v="34"/>
    <x v="0"/>
    <n v="-284.95"/>
  </r>
  <r>
    <x v="0"/>
    <s v="10251"/>
    <d v="2026-01-02T00:00:00"/>
    <n v="1"/>
    <x v="34"/>
    <x v="0"/>
    <n v="-4940.51"/>
  </r>
  <r>
    <x v="0"/>
    <s v="10256"/>
    <d v="2026-01-02T00:00:00"/>
    <n v="1"/>
    <x v="35"/>
    <x v="0"/>
    <n v="-1782"/>
  </r>
  <r>
    <x v="0"/>
    <s v="10251"/>
    <d v="2026-01-02T00:00:00"/>
    <n v="1"/>
    <x v="35"/>
    <x v="0"/>
    <n v="-14830.8"/>
  </r>
  <r>
    <x v="0"/>
    <s v="10251"/>
    <d v="2026-01-02T00:00:00"/>
    <n v="1"/>
    <x v="36"/>
    <x v="0"/>
    <n v="-5920"/>
  </r>
  <r>
    <x v="0"/>
    <s v="10256"/>
    <d v="2026-01-02T00:00:00"/>
    <n v="1"/>
    <x v="36"/>
    <x v="0"/>
    <n v="-5920"/>
  </r>
  <r>
    <x v="0"/>
    <s v="20001"/>
    <d v="2026-01-05T00:00:00"/>
    <n v="1"/>
    <x v="37"/>
    <x v="0"/>
    <n v="-1109.1199999999999"/>
  </r>
  <r>
    <x v="0"/>
    <s v="20001"/>
    <d v="2026-01-05T00:00:00"/>
    <n v="1"/>
    <x v="38"/>
    <x v="0"/>
    <n v="-6324"/>
  </r>
  <r>
    <x v="0"/>
    <s v="10256"/>
    <d v="2026-01-05T00:00:00"/>
    <n v="1"/>
    <x v="39"/>
    <x v="0"/>
    <n v="-5411.7"/>
  </r>
  <r>
    <x v="0"/>
    <s v="20001"/>
    <d v="2026-01-05T00:00:00"/>
    <n v="1"/>
    <x v="39"/>
    <x v="0"/>
    <n v="-642.5"/>
  </r>
  <r>
    <x v="0"/>
    <s v="10256"/>
    <d v="2026-01-05T00:00:00"/>
    <n v="1"/>
    <x v="39"/>
    <x v="0"/>
    <n v="-365.7"/>
  </r>
  <r>
    <x v="0"/>
    <s v="10251"/>
    <d v="2026-01-05T00:00:00"/>
    <n v="1"/>
    <x v="40"/>
    <x v="0"/>
    <n v="-362.15"/>
  </r>
  <r>
    <x v="0"/>
    <s v="10251"/>
    <d v="2026-01-05T00:00:00"/>
    <n v="1"/>
    <x v="40"/>
    <x v="0"/>
    <n v="-376.5"/>
  </r>
  <r>
    <x v="0"/>
    <s v="10259"/>
    <d v="2026-01-05T00:00:00"/>
    <n v="1"/>
    <x v="41"/>
    <x v="0"/>
    <n v="-104330.2"/>
  </r>
  <r>
    <x v="0"/>
    <s v="10251"/>
    <d v="2026-01-05T00:00:00"/>
    <n v="1"/>
    <x v="41"/>
    <x v="0"/>
    <n v="-10824"/>
  </r>
  <r>
    <x v="0"/>
    <s v="10256"/>
    <d v="2026-01-05T00:00:00"/>
    <n v="1"/>
    <x v="41"/>
    <x v="0"/>
    <n v="-12414.24"/>
  </r>
  <r>
    <x v="0"/>
    <s v="10256"/>
    <d v="2026-01-05T00:00:00"/>
    <n v="1"/>
    <x v="41"/>
    <x v="0"/>
    <n v="-47154"/>
  </r>
  <r>
    <x v="0"/>
    <s v="10256"/>
    <d v="2026-01-05T00:00:00"/>
    <n v="1"/>
    <x v="41"/>
    <x v="0"/>
    <n v="-1170"/>
  </r>
  <r>
    <x v="0"/>
    <s v="10256"/>
    <d v="2026-01-05T00:00:00"/>
    <n v="1"/>
    <x v="42"/>
    <x v="0"/>
    <n v="-1727.8"/>
  </r>
  <r>
    <x v="0"/>
    <s v="10259"/>
    <d v="2026-01-05T00:00:00"/>
    <n v="1"/>
    <x v="2"/>
    <x v="0"/>
    <n v="-1569"/>
  </r>
  <r>
    <x v="0"/>
    <s v="10256"/>
    <d v="2026-01-05T00:00:00"/>
    <n v="1"/>
    <x v="2"/>
    <x v="0"/>
    <n v="-2520"/>
  </r>
  <r>
    <x v="0"/>
    <s v="20001"/>
    <d v="2026-01-05T00:00:00"/>
    <n v="1"/>
    <x v="43"/>
    <x v="0"/>
    <n v="-1928"/>
  </r>
  <r>
    <x v="0"/>
    <s v="10256"/>
    <d v="2026-01-05T00:00:00"/>
    <n v="1"/>
    <x v="44"/>
    <x v="0"/>
    <n v="-195.75"/>
  </r>
  <r>
    <x v="0"/>
    <s v="20001"/>
    <d v="2026-01-05T00:00:00"/>
    <n v="1"/>
    <x v="45"/>
    <x v="0"/>
    <n v="-519.97"/>
  </r>
  <r>
    <x v="0"/>
    <s v="10256"/>
    <d v="2026-01-05T00:00:00"/>
    <n v="1"/>
    <x v="46"/>
    <x v="0"/>
    <n v="-3199.59"/>
  </r>
  <r>
    <x v="0"/>
    <s v="20001"/>
    <d v="2026-01-05T00:00:00"/>
    <n v="1"/>
    <x v="47"/>
    <x v="0"/>
    <n v="-1006.8"/>
  </r>
  <r>
    <x v="0"/>
    <s v="10256"/>
    <d v="2026-01-05T00:00:00"/>
    <n v="1"/>
    <x v="48"/>
    <x v="0"/>
    <n v="-309.75"/>
  </r>
  <r>
    <x v="0"/>
    <s v="10256"/>
    <d v="2026-01-05T00:00:00"/>
    <n v="1"/>
    <x v="4"/>
    <x v="0"/>
    <n v="-4851.12"/>
  </r>
  <r>
    <x v="0"/>
    <s v="10251"/>
    <d v="2026-01-05T00:00:00"/>
    <n v="1"/>
    <x v="49"/>
    <x v="0"/>
    <n v="-2165.3000000000002"/>
  </r>
  <r>
    <x v="0"/>
    <s v="10256"/>
    <d v="2026-01-05T00:00:00"/>
    <n v="1"/>
    <x v="49"/>
    <x v="0"/>
    <n v="-31500"/>
  </r>
  <r>
    <x v="0"/>
    <s v="10256"/>
    <d v="2026-01-05T00:00:00"/>
    <n v="1"/>
    <x v="49"/>
    <x v="0"/>
    <n v="-161.32"/>
  </r>
  <r>
    <x v="0"/>
    <s v="20001"/>
    <d v="2026-01-05T00:00:00"/>
    <n v="1"/>
    <x v="50"/>
    <x v="0"/>
    <n v="-12080.97"/>
  </r>
  <r>
    <x v="0"/>
    <s v="20001"/>
    <d v="2026-01-05T00:00:00"/>
    <n v="1"/>
    <x v="50"/>
    <x v="0"/>
    <n v="-230312.76"/>
  </r>
  <r>
    <x v="0"/>
    <s v="10251"/>
    <d v="2026-01-05T00:00:00"/>
    <n v="1"/>
    <x v="51"/>
    <x v="0"/>
    <n v="-54400"/>
  </r>
  <r>
    <x v="0"/>
    <s v="10256"/>
    <d v="2026-01-05T00:00:00"/>
    <n v="1"/>
    <x v="52"/>
    <x v="0"/>
    <n v="-73.95"/>
  </r>
  <r>
    <x v="0"/>
    <s v="10251"/>
    <d v="2026-01-05T00:00:00"/>
    <n v="1"/>
    <x v="53"/>
    <x v="0"/>
    <n v="-1807.5"/>
  </r>
  <r>
    <x v="0"/>
    <s v="10256"/>
    <d v="2026-01-05T00:00:00"/>
    <n v="1"/>
    <x v="54"/>
    <x v="0"/>
    <n v="-34400"/>
  </r>
  <r>
    <x v="0"/>
    <s v="20001"/>
    <d v="2026-01-05T00:00:00"/>
    <n v="1"/>
    <x v="55"/>
    <x v="0"/>
    <n v="-1599.5"/>
  </r>
  <r>
    <x v="0"/>
    <s v="10256"/>
    <d v="2026-01-05T00:00:00"/>
    <n v="1"/>
    <x v="56"/>
    <x v="0"/>
    <n v="-3374.64"/>
  </r>
  <r>
    <x v="0"/>
    <m/>
    <d v="2026-01-05T00:00:00"/>
    <n v="1"/>
    <x v="57"/>
    <x v="1"/>
    <n v="-1056337.3700000001"/>
  </r>
  <r>
    <x v="0"/>
    <s v="10256"/>
    <d v="2026-01-05T00:00:00"/>
    <n v="1"/>
    <x v="11"/>
    <x v="0"/>
    <n v="-128185.69"/>
  </r>
  <r>
    <x v="0"/>
    <s v="10256"/>
    <d v="2026-01-05T00:00:00"/>
    <n v="1"/>
    <x v="58"/>
    <x v="0"/>
    <n v="-16726.5"/>
  </r>
  <r>
    <x v="0"/>
    <s v="10251"/>
    <d v="2026-01-05T00:00:00"/>
    <n v="1"/>
    <x v="59"/>
    <x v="0"/>
    <n v="-3574.04"/>
  </r>
  <r>
    <x v="0"/>
    <s v="10251"/>
    <d v="2026-01-05T00:00:00"/>
    <n v="1"/>
    <x v="59"/>
    <x v="0"/>
    <n v="-2993.27"/>
  </r>
  <r>
    <x v="0"/>
    <s v="10256"/>
    <d v="2026-01-05T00:00:00"/>
    <n v="1"/>
    <x v="60"/>
    <x v="0"/>
    <n v="-3817.5"/>
  </r>
  <r>
    <x v="0"/>
    <s v="10251"/>
    <d v="2026-01-05T00:00:00"/>
    <n v="1"/>
    <x v="60"/>
    <x v="0"/>
    <n v="-3817.5"/>
  </r>
  <r>
    <x v="0"/>
    <s v="10256"/>
    <d v="2026-01-05T00:00:00"/>
    <n v="1"/>
    <x v="13"/>
    <x v="0"/>
    <n v="-17.5"/>
  </r>
  <r>
    <x v="0"/>
    <s v="10256"/>
    <d v="2026-01-05T00:00:00"/>
    <n v="1"/>
    <x v="13"/>
    <x v="0"/>
    <n v="-75.040000000000006"/>
  </r>
  <r>
    <x v="0"/>
    <s v="10256"/>
    <d v="2026-01-05T00:00:00"/>
    <n v="1"/>
    <x v="13"/>
    <x v="0"/>
    <n v="-362"/>
  </r>
  <r>
    <x v="0"/>
    <s v="10256"/>
    <d v="2026-01-05T00:00:00"/>
    <n v="1"/>
    <x v="13"/>
    <x v="0"/>
    <n v="-315.05"/>
  </r>
  <r>
    <x v="0"/>
    <s v="10256"/>
    <d v="2026-01-05T00:00:00"/>
    <n v="1"/>
    <x v="13"/>
    <x v="0"/>
    <n v="-598.79999999999995"/>
  </r>
  <r>
    <x v="0"/>
    <s v="10251"/>
    <d v="2026-01-05T00:00:00"/>
    <n v="1"/>
    <x v="13"/>
    <x v="0"/>
    <n v="-164"/>
  </r>
  <r>
    <x v="0"/>
    <s v="10256"/>
    <d v="2026-01-05T00:00:00"/>
    <n v="1"/>
    <x v="13"/>
    <x v="0"/>
    <n v="-123"/>
  </r>
  <r>
    <x v="0"/>
    <s v="10251"/>
    <d v="2026-01-05T00:00:00"/>
    <n v="1"/>
    <x v="13"/>
    <x v="0"/>
    <n v="-499"/>
  </r>
  <r>
    <x v="0"/>
    <s v="10251"/>
    <d v="2026-01-05T00:00:00"/>
    <n v="1"/>
    <x v="61"/>
    <x v="0"/>
    <n v="-4960"/>
  </r>
  <r>
    <x v="0"/>
    <s v="10251"/>
    <d v="2026-01-05T00:00:00"/>
    <n v="1"/>
    <x v="62"/>
    <x v="0"/>
    <n v="-406.08"/>
  </r>
  <r>
    <x v="0"/>
    <s v="10256"/>
    <d v="2026-01-05T00:00:00"/>
    <n v="1"/>
    <x v="63"/>
    <x v="0"/>
    <n v="-657.78"/>
  </r>
  <r>
    <x v="0"/>
    <s v="10251"/>
    <d v="2026-01-05T00:00:00"/>
    <n v="1"/>
    <x v="64"/>
    <x v="0"/>
    <n v="-710.36"/>
  </r>
  <r>
    <x v="0"/>
    <s v="10251"/>
    <d v="2026-01-05T00:00:00"/>
    <n v="1"/>
    <x v="65"/>
    <x v="0"/>
    <n v="-18527.18"/>
  </r>
  <r>
    <x v="0"/>
    <s v="10256"/>
    <d v="2026-01-05T00:00:00"/>
    <n v="1"/>
    <x v="66"/>
    <x v="0"/>
    <n v="-1265.33"/>
  </r>
  <r>
    <x v="0"/>
    <s v="10251"/>
    <d v="2026-01-05T00:00:00"/>
    <n v="1"/>
    <x v="67"/>
    <x v="0"/>
    <n v="-3687.5"/>
  </r>
  <r>
    <x v="0"/>
    <s v="10256"/>
    <d v="2026-01-05T00:00:00"/>
    <n v="1"/>
    <x v="67"/>
    <x v="0"/>
    <n v="-3562.5"/>
  </r>
  <r>
    <x v="0"/>
    <s v="10251"/>
    <d v="2026-01-05T00:00:00"/>
    <n v="1"/>
    <x v="67"/>
    <x v="0"/>
    <n v="-142.5"/>
  </r>
  <r>
    <x v="0"/>
    <s v="10251"/>
    <d v="2026-01-05T00:00:00"/>
    <n v="1"/>
    <x v="67"/>
    <x v="0"/>
    <n v="-404"/>
  </r>
  <r>
    <x v="0"/>
    <s v="10256"/>
    <d v="2026-01-05T00:00:00"/>
    <n v="1"/>
    <x v="16"/>
    <x v="0"/>
    <n v="-154014.74"/>
  </r>
  <r>
    <x v="0"/>
    <s v="10251"/>
    <d v="2026-01-05T00:00:00"/>
    <n v="1"/>
    <x v="18"/>
    <x v="0"/>
    <n v="-168999.36"/>
  </r>
  <r>
    <x v="0"/>
    <s v="10251"/>
    <d v="2026-01-05T00:00:00"/>
    <n v="1"/>
    <x v="18"/>
    <x v="0"/>
    <n v="-148474.88"/>
  </r>
  <r>
    <x v="0"/>
    <s v="20001"/>
    <d v="2026-01-05T00:00:00"/>
    <n v="1"/>
    <x v="68"/>
    <x v="0"/>
    <n v="-2820.66"/>
  </r>
  <r>
    <x v="0"/>
    <s v="10256"/>
    <d v="2026-01-05T00:00:00"/>
    <n v="1"/>
    <x v="69"/>
    <x v="0"/>
    <n v="-2158.5500000000002"/>
  </r>
  <r>
    <x v="0"/>
    <s v="10256"/>
    <d v="2026-01-05T00:00:00"/>
    <n v="1"/>
    <x v="70"/>
    <x v="0"/>
    <n v="-1190.67"/>
  </r>
  <r>
    <x v="0"/>
    <s v="10251"/>
    <d v="2026-01-05T00:00:00"/>
    <n v="1"/>
    <x v="70"/>
    <x v="0"/>
    <n v="-6411.83"/>
  </r>
  <r>
    <x v="0"/>
    <s v="10251"/>
    <d v="2026-01-05T00:00:00"/>
    <n v="1"/>
    <x v="70"/>
    <x v="0"/>
    <n v="-9044.7000000000007"/>
  </r>
  <r>
    <x v="0"/>
    <s v="10251"/>
    <d v="2026-01-05T00:00:00"/>
    <n v="1"/>
    <x v="70"/>
    <x v="0"/>
    <n v="-3345.3"/>
  </r>
  <r>
    <x v="0"/>
    <s v="10256"/>
    <d v="2026-01-05T00:00:00"/>
    <n v="1"/>
    <x v="70"/>
    <x v="0"/>
    <n v="-998.43"/>
  </r>
  <r>
    <x v="0"/>
    <s v="10251"/>
    <d v="2026-01-05T00:00:00"/>
    <n v="1"/>
    <x v="70"/>
    <x v="0"/>
    <n v="-420"/>
  </r>
  <r>
    <x v="0"/>
    <s v="10251"/>
    <d v="2026-01-05T00:00:00"/>
    <n v="1"/>
    <x v="70"/>
    <x v="0"/>
    <n v="-1591.8"/>
  </r>
  <r>
    <x v="0"/>
    <s v="10256"/>
    <d v="2026-01-05T00:00:00"/>
    <n v="1"/>
    <x v="70"/>
    <x v="0"/>
    <n v="-123.9"/>
  </r>
  <r>
    <x v="0"/>
    <s v="10251"/>
    <d v="2026-01-05T00:00:00"/>
    <n v="1"/>
    <x v="70"/>
    <x v="0"/>
    <n v="-132.16"/>
  </r>
  <r>
    <x v="0"/>
    <s v="10256"/>
    <d v="2026-01-05T00:00:00"/>
    <n v="1"/>
    <x v="70"/>
    <x v="0"/>
    <n v="-762.42"/>
  </r>
  <r>
    <x v="0"/>
    <s v="10256"/>
    <d v="2026-01-05T00:00:00"/>
    <n v="1"/>
    <x v="70"/>
    <x v="0"/>
    <n v="-179.66"/>
  </r>
  <r>
    <x v="0"/>
    <s v="10256"/>
    <d v="2026-01-05T00:00:00"/>
    <n v="1"/>
    <x v="71"/>
    <x v="0"/>
    <n v="-497.7"/>
  </r>
  <r>
    <x v="0"/>
    <s v="10256"/>
    <d v="2026-01-05T00:00:00"/>
    <n v="1"/>
    <x v="72"/>
    <x v="0"/>
    <n v="-220"/>
  </r>
  <r>
    <x v="0"/>
    <s v="10256"/>
    <d v="2026-01-05T00:00:00"/>
    <n v="1"/>
    <x v="73"/>
    <x v="0"/>
    <n v="-751.69"/>
  </r>
  <r>
    <x v="0"/>
    <s v="10251"/>
    <d v="2026-01-05T00:00:00"/>
    <n v="1"/>
    <x v="23"/>
    <x v="0"/>
    <n v="-319.24"/>
  </r>
  <r>
    <x v="0"/>
    <s v="10256"/>
    <d v="2026-01-05T00:00:00"/>
    <n v="1"/>
    <x v="23"/>
    <x v="0"/>
    <n v="-192.22"/>
  </r>
  <r>
    <x v="0"/>
    <s v="10251"/>
    <d v="2026-01-05T00:00:00"/>
    <n v="1"/>
    <x v="74"/>
    <x v="0"/>
    <n v="-7000"/>
  </r>
  <r>
    <x v="0"/>
    <s v="10256"/>
    <d v="2026-01-05T00:00:00"/>
    <n v="1"/>
    <x v="75"/>
    <x v="0"/>
    <n v="-800"/>
  </r>
  <r>
    <x v="0"/>
    <s v="10251"/>
    <d v="2026-01-05T00:00:00"/>
    <n v="1"/>
    <x v="25"/>
    <x v="0"/>
    <n v="-2920"/>
  </r>
  <r>
    <x v="0"/>
    <s v="10256"/>
    <d v="2026-01-05T00:00:00"/>
    <n v="1"/>
    <x v="25"/>
    <x v="0"/>
    <n v="-2276.3000000000002"/>
  </r>
  <r>
    <x v="0"/>
    <s v="10251"/>
    <d v="2026-01-05T00:00:00"/>
    <n v="1"/>
    <x v="25"/>
    <x v="0"/>
    <n v="-3677.1"/>
  </r>
  <r>
    <x v="0"/>
    <s v="10256"/>
    <d v="2026-01-05T00:00:00"/>
    <n v="1"/>
    <x v="76"/>
    <x v="0"/>
    <n v="-860.35"/>
  </r>
  <r>
    <x v="0"/>
    <s v="10256"/>
    <d v="2026-01-05T00:00:00"/>
    <n v="1"/>
    <x v="76"/>
    <x v="0"/>
    <n v="-620.47"/>
  </r>
  <r>
    <x v="0"/>
    <s v="10256"/>
    <d v="2026-01-05T00:00:00"/>
    <n v="1"/>
    <x v="76"/>
    <x v="0"/>
    <n v="-1479.41"/>
  </r>
  <r>
    <x v="0"/>
    <s v="10251"/>
    <d v="2026-01-05T00:00:00"/>
    <n v="1"/>
    <x v="77"/>
    <x v="0"/>
    <n v="-56420.62"/>
  </r>
  <r>
    <x v="0"/>
    <s v="20001"/>
    <d v="2026-01-05T00:00:00"/>
    <n v="1"/>
    <x v="78"/>
    <x v="0"/>
    <n v="-2750"/>
  </r>
  <r>
    <x v="0"/>
    <s v="10256"/>
    <d v="2026-01-05T00:00:00"/>
    <n v="1"/>
    <x v="79"/>
    <x v="0"/>
    <n v="-4590"/>
  </r>
  <r>
    <x v="0"/>
    <s v="10256"/>
    <d v="2026-01-05T00:00:00"/>
    <n v="1"/>
    <x v="79"/>
    <x v="0"/>
    <n v="-300"/>
  </r>
  <r>
    <x v="0"/>
    <s v="10256"/>
    <d v="2026-01-05T00:00:00"/>
    <n v="1"/>
    <x v="79"/>
    <x v="0"/>
    <n v="-98.09"/>
  </r>
  <r>
    <x v="0"/>
    <s v="10256"/>
    <d v="2026-01-05T00:00:00"/>
    <n v="1"/>
    <x v="79"/>
    <x v="0"/>
    <n v="-3660"/>
  </r>
  <r>
    <x v="0"/>
    <s v="10256"/>
    <d v="2026-01-05T00:00:00"/>
    <n v="1"/>
    <x v="27"/>
    <x v="0"/>
    <n v="-7292.03"/>
  </r>
  <r>
    <x v="0"/>
    <s v="10256"/>
    <d v="2026-01-05T00:00:00"/>
    <n v="1"/>
    <x v="28"/>
    <x v="0"/>
    <n v="-282.10000000000002"/>
  </r>
  <r>
    <x v="0"/>
    <s v="20001"/>
    <d v="2026-01-05T00:00:00"/>
    <n v="1"/>
    <x v="28"/>
    <x v="0"/>
    <n v="-260.3"/>
  </r>
  <r>
    <x v="0"/>
    <s v="10256"/>
    <d v="2026-01-05T00:00:00"/>
    <n v="1"/>
    <x v="28"/>
    <x v="0"/>
    <n v="-77.8"/>
  </r>
  <r>
    <x v="0"/>
    <s v="10251"/>
    <d v="2026-01-05T00:00:00"/>
    <n v="1"/>
    <x v="28"/>
    <x v="0"/>
    <n v="-84.14"/>
  </r>
  <r>
    <x v="0"/>
    <s v="10256"/>
    <d v="2026-01-05T00:00:00"/>
    <n v="1"/>
    <x v="28"/>
    <x v="0"/>
    <n v="-85.52"/>
  </r>
  <r>
    <x v="0"/>
    <s v="10256"/>
    <d v="2026-01-05T00:00:00"/>
    <n v="1"/>
    <x v="28"/>
    <x v="0"/>
    <n v="-135.72"/>
  </r>
  <r>
    <x v="0"/>
    <s v="10251"/>
    <d v="2026-01-05T00:00:00"/>
    <n v="1"/>
    <x v="28"/>
    <x v="0"/>
    <n v="-75.94"/>
  </r>
  <r>
    <x v="0"/>
    <s v="20001"/>
    <d v="2026-01-05T00:00:00"/>
    <n v="1"/>
    <x v="80"/>
    <x v="0"/>
    <n v="-79368.97"/>
  </r>
  <r>
    <x v="0"/>
    <s v="10256"/>
    <d v="2026-01-05T00:00:00"/>
    <n v="1"/>
    <x v="81"/>
    <x v="0"/>
    <n v="-726.44"/>
  </r>
  <r>
    <x v="0"/>
    <s v="10256"/>
    <d v="2026-01-05T00:00:00"/>
    <n v="1"/>
    <x v="82"/>
    <x v="0"/>
    <n v="-3396.42"/>
  </r>
  <r>
    <x v="0"/>
    <s v="10251"/>
    <d v="2026-01-05T00:00:00"/>
    <n v="1"/>
    <x v="29"/>
    <x v="0"/>
    <n v="-1542.29"/>
  </r>
  <r>
    <x v="0"/>
    <s v="10256"/>
    <d v="2026-01-05T00:00:00"/>
    <n v="1"/>
    <x v="29"/>
    <x v="0"/>
    <n v="-2309.12"/>
  </r>
  <r>
    <x v="0"/>
    <s v="10256"/>
    <d v="2026-01-05T00:00:00"/>
    <n v="1"/>
    <x v="29"/>
    <x v="0"/>
    <n v="-373.63"/>
  </r>
  <r>
    <x v="0"/>
    <s v="10256"/>
    <d v="2026-01-05T00:00:00"/>
    <n v="1"/>
    <x v="29"/>
    <x v="0"/>
    <n v="-178.74"/>
  </r>
  <r>
    <x v="0"/>
    <s v="10256"/>
    <d v="2026-01-05T00:00:00"/>
    <n v="1"/>
    <x v="29"/>
    <x v="0"/>
    <n v="-728.52"/>
  </r>
  <r>
    <x v="0"/>
    <s v="10256"/>
    <d v="2026-01-05T00:00:00"/>
    <n v="1"/>
    <x v="29"/>
    <x v="0"/>
    <n v="-612.94000000000005"/>
  </r>
  <r>
    <x v="0"/>
    <s v="10256"/>
    <d v="2026-01-05T00:00:00"/>
    <n v="1"/>
    <x v="29"/>
    <x v="0"/>
    <n v="-1943.38"/>
  </r>
  <r>
    <x v="0"/>
    <s v="10256"/>
    <d v="2026-01-05T00:00:00"/>
    <n v="1"/>
    <x v="29"/>
    <x v="0"/>
    <n v="-2106.94"/>
  </r>
  <r>
    <x v="0"/>
    <s v="10256"/>
    <d v="2026-01-05T00:00:00"/>
    <n v="1"/>
    <x v="29"/>
    <x v="0"/>
    <n v="-2252.7199999999998"/>
  </r>
  <r>
    <x v="0"/>
    <s v="10251"/>
    <d v="2026-01-05T00:00:00"/>
    <n v="1"/>
    <x v="83"/>
    <x v="0"/>
    <n v="-3050"/>
  </r>
  <r>
    <x v="0"/>
    <s v="10251"/>
    <d v="2026-01-05T00:00:00"/>
    <n v="1"/>
    <x v="83"/>
    <x v="0"/>
    <n v="-4200"/>
  </r>
  <r>
    <x v="0"/>
    <s v="10251"/>
    <d v="2026-01-05T00:00:00"/>
    <n v="1"/>
    <x v="83"/>
    <x v="0"/>
    <n v="-5040"/>
  </r>
  <r>
    <x v="0"/>
    <s v="10251"/>
    <d v="2026-01-05T00:00:00"/>
    <n v="1"/>
    <x v="83"/>
    <x v="0"/>
    <n v="-11210"/>
  </r>
  <r>
    <x v="0"/>
    <s v="10256"/>
    <d v="2026-01-05T00:00:00"/>
    <n v="1"/>
    <x v="84"/>
    <x v="0"/>
    <n v="-620"/>
  </r>
  <r>
    <x v="0"/>
    <s v="10256"/>
    <d v="2026-01-05T00:00:00"/>
    <n v="1"/>
    <x v="84"/>
    <x v="0"/>
    <n v="-90017.8"/>
  </r>
  <r>
    <x v="0"/>
    <s v="10256"/>
    <d v="2026-01-05T00:00:00"/>
    <n v="1"/>
    <x v="84"/>
    <x v="0"/>
    <n v="-3932"/>
  </r>
  <r>
    <x v="0"/>
    <s v="10256"/>
    <d v="2026-01-05T00:00:00"/>
    <n v="1"/>
    <x v="84"/>
    <x v="0"/>
    <n v="-36932"/>
  </r>
  <r>
    <x v="0"/>
    <s v="10256"/>
    <d v="2026-01-05T00:00:00"/>
    <n v="1"/>
    <x v="84"/>
    <x v="0"/>
    <n v="-1730"/>
  </r>
  <r>
    <x v="0"/>
    <s v="10256"/>
    <d v="2026-01-05T00:00:00"/>
    <n v="1"/>
    <x v="84"/>
    <x v="0"/>
    <n v="-1395"/>
  </r>
  <r>
    <x v="0"/>
    <s v="10251"/>
    <d v="2026-01-05T00:00:00"/>
    <n v="1"/>
    <x v="84"/>
    <x v="0"/>
    <n v="-1919.69"/>
  </r>
  <r>
    <x v="0"/>
    <s v="10251"/>
    <d v="2026-01-05T00:00:00"/>
    <n v="1"/>
    <x v="84"/>
    <x v="0"/>
    <n v="-930"/>
  </r>
  <r>
    <x v="0"/>
    <s v="10256"/>
    <d v="2026-01-05T00:00:00"/>
    <n v="1"/>
    <x v="32"/>
    <x v="0"/>
    <n v="-188"/>
  </r>
  <r>
    <x v="0"/>
    <s v="10251"/>
    <d v="2026-01-05T00:00:00"/>
    <n v="1"/>
    <x v="85"/>
    <x v="0"/>
    <n v="-9300"/>
  </r>
  <r>
    <x v="0"/>
    <s v="10256"/>
    <d v="2026-01-05T00:00:00"/>
    <n v="1"/>
    <x v="34"/>
    <x v="0"/>
    <n v="-1466.15"/>
  </r>
  <r>
    <x v="0"/>
    <s v="10256"/>
    <d v="2026-01-05T00:00:00"/>
    <n v="1"/>
    <x v="86"/>
    <x v="0"/>
    <n v="-2430"/>
  </r>
  <r>
    <x v="0"/>
    <s v="10256"/>
    <d v="2026-01-05T00:00:00"/>
    <n v="1"/>
    <x v="86"/>
    <x v="0"/>
    <n v="-17364"/>
  </r>
  <r>
    <x v="0"/>
    <m/>
    <d v="2026-01-05T00:00:00"/>
    <n v="1"/>
    <x v="87"/>
    <x v="2"/>
    <n v="-50518.14"/>
  </r>
  <r>
    <x v="0"/>
    <s v="10256"/>
    <d v="2026-01-06T00:00:00"/>
    <n v="1"/>
    <x v="88"/>
    <x v="0"/>
    <n v="-8235"/>
  </r>
  <r>
    <x v="0"/>
    <s v="10256"/>
    <d v="2026-01-06T00:00:00"/>
    <n v="1"/>
    <x v="1"/>
    <x v="0"/>
    <n v="-16562.8"/>
  </r>
  <r>
    <x v="0"/>
    <s v="10256"/>
    <d v="2026-01-06T00:00:00"/>
    <n v="1"/>
    <x v="89"/>
    <x v="0"/>
    <n v="-14600"/>
  </r>
  <r>
    <x v="0"/>
    <s v="10256"/>
    <d v="2026-01-06T00:00:00"/>
    <n v="1"/>
    <x v="89"/>
    <x v="0"/>
    <n v="-9820"/>
  </r>
  <r>
    <x v="0"/>
    <s v="10256"/>
    <d v="2026-01-06T00:00:00"/>
    <n v="1"/>
    <x v="90"/>
    <x v="0"/>
    <n v="-4550"/>
  </r>
  <r>
    <x v="0"/>
    <s v="10251"/>
    <d v="2026-01-06T00:00:00"/>
    <n v="1"/>
    <x v="49"/>
    <x v="0"/>
    <n v="-24505.06"/>
  </r>
  <r>
    <x v="0"/>
    <s v="10251"/>
    <d v="2026-01-06T00:00:00"/>
    <n v="1"/>
    <x v="49"/>
    <x v="0"/>
    <n v="-147.82"/>
  </r>
  <r>
    <x v="0"/>
    <s v="10256"/>
    <d v="2026-01-06T00:00:00"/>
    <n v="1"/>
    <x v="91"/>
    <x v="0"/>
    <n v="-6930"/>
  </r>
  <r>
    <x v="0"/>
    <s v="10256"/>
    <d v="2026-01-06T00:00:00"/>
    <n v="1"/>
    <x v="91"/>
    <x v="0"/>
    <n v="-12400"/>
  </r>
  <r>
    <x v="0"/>
    <s v="10251"/>
    <d v="2026-01-06T00:00:00"/>
    <n v="1"/>
    <x v="8"/>
    <x v="0"/>
    <n v="-2800"/>
  </r>
  <r>
    <x v="0"/>
    <s v="10256"/>
    <d v="2026-01-06T00:00:00"/>
    <n v="1"/>
    <x v="59"/>
    <x v="0"/>
    <n v="-2884.63"/>
  </r>
  <r>
    <x v="0"/>
    <s v="10256"/>
    <d v="2026-01-06T00:00:00"/>
    <n v="1"/>
    <x v="59"/>
    <x v="0"/>
    <n v="-2855.59"/>
  </r>
  <r>
    <x v="0"/>
    <s v="10256"/>
    <d v="2026-01-06T00:00:00"/>
    <n v="1"/>
    <x v="59"/>
    <x v="0"/>
    <n v="-2740.58"/>
  </r>
  <r>
    <x v="0"/>
    <s v="10256"/>
    <d v="2026-01-06T00:00:00"/>
    <n v="1"/>
    <x v="59"/>
    <x v="0"/>
    <n v="-2759.81"/>
  </r>
  <r>
    <x v="0"/>
    <s v="10256"/>
    <d v="2026-01-06T00:00:00"/>
    <n v="1"/>
    <x v="59"/>
    <x v="0"/>
    <n v="-2734.81"/>
  </r>
  <r>
    <x v="0"/>
    <s v="10256"/>
    <d v="2026-01-06T00:00:00"/>
    <n v="1"/>
    <x v="59"/>
    <x v="0"/>
    <n v="-2920.6"/>
  </r>
  <r>
    <x v="0"/>
    <s v="10256"/>
    <d v="2026-01-06T00:00:00"/>
    <n v="1"/>
    <x v="59"/>
    <x v="0"/>
    <n v="-2809.81"/>
  </r>
  <r>
    <x v="0"/>
    <s v="10256"/>
    <d v="2026-01-06T00:00:00"/>
    <n v="1"/>
    <x v="59"/>
    <x v="0"/>
    <n v="-3125.19"/>
  </r>
  <r>
    <x v="0"/>
    <s v="10256"/>
    <d v="2026-01-06T00:00:00"/>
    <n v="1"/>
    <x v="59"/>
    <x v="0"/>
    <n v="-3050.89"/>
  </r>
  <r>
    <x v="0"/>
    <s v="10256"/>
    <d v="2026-01-06T00:00:00"/>
    <n v="1"/>
    <x v="59"/>
    <x v="0"/>
    <n v="-3083.71"/>
  </r>
  <r>
    <x v="0"/>
    <s v="10256"/>
    <d v="2026-01-06T00:00:00"/>
    <n v="1"/>
    <x v="59"/>
    <x v="0"/>
    <n v="-2734.82"/>
  </r>
  <r>
    <x v="0"/>
    <s v="10256"/>
    <d v="2026-01-06T00:00:00"/>
    <n v="1"/>
    <x v="59"/>
    <x v="0"/>
    <n v="-2835.27"/>
  </r>
  <r>
    <x v="0"/>
    <s v="10256"/>
    <d v="2026-01-06T00:00:00"/>
    <n v="1"/>
    <x v="59"/>
    <x v="0"/>
    <n v="-3096.99"/>
  </r>
  <r>
    <x v="0"/>
    <s v="10256"/>
    <d v="2026-01-06T00:00:00"/>
    <n v="1"/>
    <x v="59"/>
    <x v="0"/>
    <n v="-2952.12"/>
  </r>
  <r>
    <x v="0"/>
    <s v="10256"/>
    <d v="2026-01-06T00:00:00"/>
    <n v="1"/>
    <x v="59"/>
    <x v="0"/>
    <n v="-2742.39"/>
  </r>
  <r>
    <x v="0"/>
    <s v="10256"/>
    <d v="2026-01-06T00:00:00"/>
    <n v="1"/>
    <x v="59"/>
    <x v="0"/>
    <n v="-3100.61"/>
  </r>
  <r>
    <x v="0"/>
    <s v="10256"/>
    <d v="2026-01-06T00:00:00"/>
    <n v="1"/>
    <x v="59"/>
    <x v="0"/>
    <n v="-2944.92"/>
  </r>
  <r>
    <x v="0"/>
    <s v="10256"/>
    <d v="2026-01-06T00:00:00"/>
    <n v="1"/>
    <x v="59"/>
    <x v="0"/>
    <n v="-2900.19"/>
  </r>
  <r>
    <x v="0"/>
    <s v="10256"/>
    <d v="2026-01-06T00:00:00"/>
    <n v="1"/>
    <x v="59"/>
    <x v="0"/>
    <n v="-2771.98"/>
  </r>
  <r>
    <x v="0"/>
    <s v="10256"/>
    <d v="2026-01-06T00:00:00"/>
    <n v="1"/>
    <x v="59"/>
    <x v="0"/>
    <n v="-2733.3"/>
  </r>
  <r>
    <x v="0"/>
    <s v="10256"/>
    <d v="2026-01-06T00:00:00"/>
    <n v="1"/>
    <x v="59"/>
    <x v="0"/>
    <n v="-2825.19"/>
  </r>
  <r>
    <x v="0"/>
    <s v="10256"/>
    <d v="2026-01-06T00:00:00"/>
    <n v="1"/>
    <x v="59"/>
    <x v="0"/>
    <n v="-3192.92"/>
  </r>
  <r>
    <x v="0"/>
    <s v="10256"/>
    <d v="2026-01-06T00:00:00"/>
    <n v="1"/>
    <x v="59"/>
    <x v="0"/>
    <n v="-2750.19"/>
  </r>
  <r>
    <x v="0"/>
    <s v="10256"/>
    <d v="2026-01-06T00:00:00"/>
    <n v="1"/>
    <x v="59"/>
    <x v="0"/>
    <n v="-2800.19"/>
  </r>
  <r>
    <x v="0"/>
    <s v="20001"/>
    <d v="2026-01-06T00:00:00"/>
    <n v="1"/>
    <x v="59"/>
    <x v="0"/>
    <n v="-8567.34"/>
  </r>
  <r>
    <x v="0"/>
    <s v="10251"/>
    <d v="2026-01-06T00:00:00"/>
    <n v="1"/>
    <x v="59"/>
    <x v="0"/>
    <n v="-4611.87"/>
  </r>
  <r>
    <x v="0"/>
    <s v="10251"/>
    <d v="2026-01-06T00:00:00"/>
    <n v="1"/>
    <x v="59"/>
    <x v="0"/>
    <n v="-4215.26"/>
  </r>
  <r>
    <x v="0"/>
    <s v="10251"/>
    <d v="2026-01-06T00:00:00"/>
    <n v="1"/>
    <x v="59"/>
    <x v="0"/>
    <n v="-4215.26"/>
  </r>
  <r>
    <x v="0"/>
    <s v="10241"/>
    <d v="2026-01-06T00:00:00"/>
    <n v="1"/>
    <x v="59"/>
    <x v="0"/>
    <n v="-4195.21"/>
  </r>
  <r>
    <x v="0"/>
    <s v="10251"/>
    <d v="2026-01-06T00:00:00"/>
    <n v="1"/>
    <x v="59"/>
    <x v="0"/>
    <n v="-4770.8500000000004"/>
  </r>
  <r>
    <x v="0"/>
    <s v="10251"/>
    <d v="2026-01-06T00:00:00"/>
    <n v="1"/>
    <x v="59"/>
    <x v="0"/>
    <n v="-4770.8500000000004"/>
  </r>
  <r>
    <x v="0"/>
    <s v="10251"/>
    <d v="2026-01-06T00:00:00"/>
    <n v="1"/>
    <x v="59"/>
    <x v="0"/>
    <n v="-3613.63"/>
  </r>
  <r>
    <x v="0"/>
    <s v="10251"/>
    <d v="2026-01-06T00:00:00"/>
    <n v="1"/>
    <x v="59"/>
    <x v="0"/>
    <n v="-4434.95"/>
  </r>
  <r>
    <x v="0"/>
    <s v="10251"/>
    <d v="2026-01-06T00:00:00"/>
    <n v="1"/>
    <x v="59"/>
    <x v="0"/>
    <n v="-4755.46"/>
  </r>
  <r>
    <x v="0"/>
    <s v="10251"/>
    <d v="2026-01-06T00:00:00"/>
    <n v="1"/>
    <x v="59"/>
    <x v="0"/>
    <n v="-3598.24"/>
  </r>
  <r>
    <x v="0"/>
    <s v="10251"/>
    <d v="2026-01-06T00:00:00"/>
    <n v="1"/>
    <x v="61"/>
    <x v="0"/>
    <n v="-2117"/>
  </r>
  <r>
    <x v="0"/>
    <s v="10256"/>
    <d v="2026-01-06T00:00:00"/>
    <n v="1"/>
    <x v="92"/>
    <x v="0"/>
    <n v="-8495"/>
  </r>
  <r>
    <x v="0"/>
    <s v="10251"/>
    <d v="2026-01-06T00:00:00"/>
    <n v="1"/>
    <x v="92"/>
    <x v="0"/>
    <n v="-8495"/>
  </r>
  <r>
    <x v="0"/>
    <s v="20001"/>
    <d v="2026-01-06T00:00:00"/>
    <n v="1"/>
    <x v="93"/>
    <x v="0"/>
    <n v="-769.01"/>
  </r>
  <r>
    <x v="0"/>
    <s v="10256"/>
    <d v="2026-01-06T00:00:00"/>
    <n v="1"/>
    <x v="67"/>
    <x v="0"/>
    <n v="-6240"/>
  </r>
  <r>
    <x v="0"/>
    <s v="10259"/>
    <d v="2026-01-06T00:00:00"/>
    <n v="1"/>
    <x v="94"/>
    <x v="0"/>
    <n v="-13607.11"/>
  </r>
  <r>
    <x v="0"/>
    <s v="10251"/>
    <d v="2026-01-06T00:00:00"/>
    <n v="1"/>
    <x v="70"/>
    <x v="0"/>
    <n v="-4109.3500000000004"/>
  </r>
  <r>
    <x v="0"/>
    <s v="20001"/>
    <d v="2026-01-06T00:00:00"/>
    <n v="1"/>
    <x v="95"/>
    <x v="0"/>
    <n v="-2720"/>
  </r>
  <r>
    <x v="0"/>
    <s v="20001"/>
    <d v="2026-01-06T00:00:00"/>
    <n v="1"/>
    <x v="95"/>
    <x v="0"/>
    <n v="-2720"/>
  </r>
  <r>
    <x v="0"/>
    <s v="10256"/>
    <d v="2026-01-06T00:00:00"/>
    <n v="1"/>
    <x v="96"/>
    <x v="0"/>
    <n v="-58450"/>
  </r>
  <r>
    <x v="0"/>
    <s v="20001"/>
    <d v="2026-01-06T00:00:00"/>
    <n v="1"/>
    <x v="25"/>
    <x v="0"/>
    <n v="-9100"/>
  </r>
  <r>
    <x v="0"/>
    <s v="10256"/>
    <d v="2026-01-06T00:00:00"/>
    <n v="1"/>
    <x v="25"/>
    <x v="0"/>
    <n v="-15800"/>
  </r>
  <r>
    <x v="0"/>
    <s v="10251"/>
    <d v="2026-01-06T00:00:00"/>
    <n v="1"/>
    <x v="25"/>
    <x v="0"/>
    <n v="-15800"/>
  </r>
  <r>
    <x v="0"/>
    <s v="10256"/>
    <d v="2026-01-06T00:00:00"/>
    <n v="1"/>
    <x v="97"/>
    <x v="3"/>
    <n v="-6958.25"/>
  </r>
  <r>
    <x v="0"/>
    <s v="10256"/>
    <d v="2026-01-06T00:00:00"/>
    <n v="1"/>
    <x v="27"/>
    <x v="0"/>
    <n v="-1021.45"/>
  </r>
  <r>
    <x v="0"/>
    <s v="10256"/>
    <d v="2026-01-06T00:00:00"/>
    <n v="1"/>
    <x v="28"/>
    <x v="0"/>
    <n v="-77.61"/>
  </r>
  <r>
    <x v="0"/>
    <s v="10256"/>
    <d v="2026-01-06T00:00:00"/>
    <n v="1"/>
    <x v="28"/>
    <x v="0"/>
    <n v="-770.06"/>
  </r>
  <r>
    <x v="0"/>
    <s v="10256"/>
    <d v="2026-01-06T00:00:00"/>
    <n v="1"/>
    <x v="98"/>
    <x v="3"/>
    <n v="-2196"/>
  </r>
  <r>
    <x v="0"/>
    <s v="10256"/>
    <d v="2026-01-06T00:00:00"/>
    <n v="1"/>
    <x v="99"/>
    <x v="0"/>
    <n v="-18869.3"/>
  </r>
  <r>
    <x v="0"/>
    <s v="10256"/>
    <d v="2026-01-06T00:00:00"/>
    <n v="1"/>
    <x v="29"/>
    <x v="0"/>
    <n v="-1333.84"/>
  </r>
  <r>
    <x v="0"/>
    <s v="10251"/>
    <d v="2026-01-06T00:00:00"/>
    <n v="1"/>
    <x v="83"/>
    <x v="0"/>
    <n v="-30680"/>
  </r>
  <r>
    <x v="0"/>
    <s v="10251"/>
    <d v="2026-01-06T00:00:00"/>
    <n v="1"/>
    <x v="83"/>
    <x v="0"/>
    <n v="-30168.67"/>
  </r>
  <r>
    <x v="0"/>
    <s v="10256"/>
    <d v="2026-01-06T00:00:00"/>
    <n v="1"/>
    <x v="83"/>
    <x v="0"/>
    <n v="-33470"/>
  </r>
  <r>
    <x v="0"/>
    <s v="10256"/>
    <d v="2026-01-06T00:00:00"/>
    <n v="1"/>
    <x v="83"/>
    <x v="0"/>
    <n v="-33175"/>
  </r>
  <r>
    <x v="0"/>
    <s v="10256"/>
    <d v="2026-01-06T00:00:00"/>
    <n v="1"/>
    <x v="100"/>
    <x v="0"/>
    <n v="-29187.119999999999"/>
  </r>
  <r>
    <x v="0"/>
    <s v="10256"/>
    <d v="2026-01-06T00:00:00"/>
    <n v="1"/>
    <x v="101"/>
    <x v="0"/>
    <n v="-25842.44"/>
  </r>
  <r>
    <x v="0"/>
    <s v="10256"/>
    <d v="2026-01-06T00:00:00"/>
    <n v="1"/>
    <x v="101"/>
    <x v="0"/>
    <n v="-43932.15"/>
  </r>
  <r>
    <x v="0"/>
    <s v=""/>
    <d v="2026-01-07T00:00:00"/>
    <n v="1"/>
    <x v="102"/>
    <x v="1"/>
    <n v="-44051.360000000001"/>
  </r>
  <r>
    <x v="0"/>
    <s v="10256"/>
    <d v="2026-01-07T00:00:00"/>
    <n v="1"/>
    <x v="103"/>
    <x v="0"/>
    <n v="-12150"/>
  </r>
  <r>
    <x v="0"/>
    <s v="20001"/>
    <d v="2026-01-07T00:00:00"/>
    <n v="1"/>
    <x v="13"/>
    <x v="0"/>
    <n v="-94"/>
  </r>
  <r>
    <x v="0"/>
    <s v="20001"/>
    <d v="2026-01-07T00:00:00"/>
    <n v="1"/>
    <x v="13"/>
    <x v="0"/>
    <n v="-29.58"/>
  </r>
  <r>
    <x v="0"/>
    <s v="10251"/>
    <d v="2026-01-07T00:00:00"/>
    <n v="1"/>
    <x v="104"/>
    <x v="0"/>
    <n v="-7829.12"/>
  </r>
  <r>
    <x v="0"/>
    <s v="20001"/>
    <d v="2026-01-07T00:00:00"/>
    <n v="1"/>
    <x v="105"/>
    <x v="0"/>
    <n v="-1927.2"/>
  </r>
  <r>
    <x v="0"/>
    <s v="20001"/>
    <d v="2026-01-07T00:00:00"/>
    <n v="1"/>
    <x v="106"/>
    <x v="0"/>
    <n v="-2030"/>
  </r>
  <r>
    <x v="0"/>
    <s v="10256"/>
    <d v="2026-01-07T00:00:00"/>
    <n v="1"/>
    <x v="106"/>
    <x v="0"/>
    <n v="-2670"/>
  </r>
  <r>
    <x v="0"/>
    <s v="10256"/>
    <d v="2026-01-07T00:00:00"/>
    <n v="1"/>
    <x v="107"/>
    <x v="0"/>
    <n v="-3558.32"/>
  </r>
  <r>
    <x v="0"/>
    <s v="10256"/>
    <d v="2026-01-07T00:00:00"/>
    <n v="1"/>
    <x v="107"/>
    <x v="0"/>
    <n v="-70.81"/>
  </r>
  <r>
    <x v="0"/>
    <s v="10256"/>
    <d v="2026-01-07T00:00:00"/>
    <n v="1"/>
    <x v="107"/>
    <x v="0"/>
    <n v="-2262.91"/>
  </r>
  <r>
    <x v="0"/>
    <s v="10251"/>
    <d v="2026-01-07T00:00:00"/>
    <n v="1"/>
    <x v="108"/>
    <x v="0"/>
    <n v="-35818"/>
  </r>
  <r>
    <x v="0"/>
    <s v="10251"/>
    <d v="2026-01-07T00:00:00"/>
    <n v="1"/>
    <x v="108"/>
    <x v="0"/>
    <n v="-23360"/>
  </r>
  <r>
    <x v="0"/>
    <s v="10251"/>
    <d v="2026-01-07T00:00:00"/>
    <n v="1"/>
    <x v="108"/>
    <x v="0"/>
    <n v="-10425.9"/>
  </r>
  <r>
    <x v="0"/>
    <s v="20001"/>
    <d v="2026-01-07T00:00:00"/>
    <n v="1"/>
    <x v="109"/>
    <x v="0"/>
    <n v="-12975.8"/>
  </r>
  <r>
    <x v="0"/>
    <s v="10251"/>
    <d v="2026-01-07T00:00:00"/>
    <n v="1"/>
    <x v="110"/>
    <x v="3"/>
    <n v="-66980.850000000006"/>
  </r>
  <r>
    <x v="0"/>
    <s v="10256"/>
    <d v="2026-01-07T00:00:00"/>
    <n v="1"/>
    <x v="110"/>
    <x v="3"/>
    <n v="-51885.73"/>
  </r>
  <r>
    <x v="0"/>
    <s v="20001"/>
    <d v="2026-01-07T00:00:00"/>
    <n v="1"/>
    <x v="110"/>
    <x v="3"/>
    <n v="-13083.01"/>
  </r>
  <r>
    <x v="0"/>
    <s v="10256"/>
    <d v="2026-01-07T00:00:00"/>
    <n v="1"/>
    <x v="28"/>
    <x v="0"/>
    <n v="-77.61"/>
  </r>
  <r>
    <x v="0"/>
    <s v="10251"/>
    <d v="2026-01-07T00:00:00"/>
    <n v="1"/>
    <x v="98"/>
    <x v="3"/>
    <n v="-3870189"/>
  </r>
  <r>
    <x v="0"/>
    <s v="10256"/>
    <d v="2026-01-07T00:00:00"/>
    <n v="1"/>
    <x v="98"/>
    <x v="3"/>
    <n v="-4170416"/>
  </r>
  <r>
    <x v="0"/>
    <s v="10259"/>
    <d v="2026-01-07T00:00:00"/>
    <n v="1"/>
    <x v="98"/>
    <x v="3"/>
    <n v="-325284"/>
  </r>
  <r>
    <x v="0"/>
    <s v="20001"/>
    <d v="2026-01-07T00:00:00"/>
    <n v="1"/>
    <x v="98"/>
    <x v="3"/>
    <n v="-193815"/>
  </r>
  <r>
    <x v="0"/>
    <s v="10251"/>
    <d v="2026-01-07T00:00:00"/>
    <n v="1"/>
    <x v="98"/>
    <x v="3"/>
    <n v="-180408"/>
  </r>
  <r>
    <x v="0"/>
    <s v="10256"/>
    <d v="2026-01-07T00:00:00"/>
    <n v="1"/>
    <x v="98"/>
    <x v="3"/>
    <n v="-226798"/>
  </r>
  <r>
    <x v="0"/>
    <s v="10259"/>
    <d v="2026-01-07T00:00:00"/>
    <n v="1"/>
    <x v="98"/>
    <x v="3"/>
    <n v="-18989"/>
  </r>
  <r>
    <x v="0"/>
    <s v="20001"/>
    <d v="2026-01-07T00:00:00"/>
    <n v="1"/>
    <x v="98"/>
    <x v="3"/>
    <n v="-9805"/>
  </r>
  <r>
    <x v="0"/>
    <s v="10256"/>
    <d v="2026-01-08T00:00:00"/>
    <n v="1"/>
    <x v="39"/>
    <x v="0"/>
    <n v="-3153.5"/>
  </r>
  <r>
    <x v="0"/>
    <s v="20001"/>
    <d v="2026-01-08T00:00:00"/>
    <n v="1"/>
    <x v="111"/>
    <x v="0"/>
    <n v="-680"/>
  </r>
  <r>
    <x v="0"/>
    <s v="10256"/>
    <d v="2026-01-08T00:00:00"/>
    <n v="1"/>
    <x v="44"/>
    <x v="0"/>
    <n v="-1097.0999999999999"/>
  </r>
  <r>
    <x v="0"/>
    <s v="10251"/>
    <d v="2026-01-08T00:00:00"/>
    <n v="1"/>
    <x v="112"/>
    <x v="0"/>
    <n v="-300"/>
  </r>
  <r>
    <x v="0"/>
    <s v="20001"/>
    <d v="2026-01-08T00:00:00"/>
    <n v="1"/>
    <x v="113"/>
    <x v="0"/>
    <n v="-75"/>
  </r>
  <r>
    <x v="0"/>
    <s v="10256"/>
    <d v="2026-01-08T00:00:00"/>
    <n v="1"/>
    <x v="114"/>
    <x v="3"/>
    <n v="-9080"/>
  </r>
  <r>
    <x v="0"/>
    <s v="10256"/>
    <d v="2026-01-08T00:00:00"/>
    <n v="1"/>
    <x v="114"/>
    <x v="3"/>
    <n v="-5635"/>
  </r>
  <r>
    <x v="0"/>
    <s v="10251"/>
    <d v="2026-01-08T00:00:00"/>
    <n v="1"/>
    <x v="114"/>
    <x v="3"/>
    <n v="-6905"/>
  </r>
  <r>
    <x v="0"/>
    <s v="10251"/>
    <d v="2026-01-08T00:00:00"/>
    <n v="1"/>
    <x v="114"/>
    <x v="3"/>
    <n v="-11985"/>
  </r>
  <r>
    <x v="0"/>
    <s v="10256"/>
    <d v="2026-01-08T00:00:00"/>
    <n v="1"/>
    <x v="114"/>
    <x v="3"/>
    <n v="-3715"/>
  </r>
  <r>
    <x v="0"/>
    <s v="10251"/>
    <d v="2026-01-08T00:00:00"/>
    <n v="1"/>
    <x v="114"/>
    <x v="3"/>
    <n v="-6070"/>
  </r>
  <r>
    <x v="0"/>
    <s v="10251"/>
    <d v="2026-01-08T00:00:00"/>
    <n v="1"/>
    <x v="114"/>
    <x v="3"/>
    <n v="-5440"/>
  </r>
  <r>
    <x v="0"/>
    <s v="10251"/>
    <d v="2026-01-08T00:00:00"/>
    <n v="1"/>
    <x v="114"/>
    <x v="3"/>
    <n v="-6385"/>
  </r>
  <r>
    <x v="0"/>
    <s v="10251"/>
    <d v="2026-01-08T00:00:00"/>
    <n v="1"/>
    <x v="114"/>
    <x v="3"/>
    <n v="-3155"/>
  </r>
  <r>
    <x v="0"/>
    <s v="10251"/>
    <d v="2026-01-08T00:00:00"/>
    <n v="1"/>
    <x v="114"/>
    <x v="3"/>
    <n v="-10135"/>
  </r>
  <r>
    <x v="0"/>
    <s v="10251"/>
    <d v="2026-01-08T00:00:00"/>
    <n v="1"/>
    <x v="114"/>
    <x v="3"/>
    <n v="-2440"/>
  </r>
  <r>
    <x v="0"/>
    <s v="10251"/>
    <d v="2026-01-08T00:00:00"/>
    <n v="1"/>
    <x v="114"/>
    <x v="3"/>
    <n v="-6500"/>
  </r>
  <r>
    <x v="0"/>
    <s v="10251"/>
    <d v="2026-01-08T00:00:00"/>
    <n v="1"/>
    <x v="59"/>
    <x v="0"/>
    <n v="-4237.26"/>
  </r>
  <r>
    <x v="0"/>
    <s v="10251"/>
    <d v="2026-01-08T00:00:00"/>
    <n v="1"/>
    <x v="59"/>
    <x v="0"/>
    <n v="-4770.8500000000004"/>
  </r>
  <r>
    <x v="0"/>
    <s v="10256"/>
    <d v="2026-01-08T00:00:00"/>
    <n v="1"/>
    <x v="13"/>
    <x v="0"/>
    <n v="-338.25"/>
  </r>
  <r>
    <x v="0"/>
    <s v="10256"/>
    <d v="2026-01-08T00:00:00"/>
    <n v="1"/>
    <x v="115"/>
    <x v="0"/>
    <n v="-19386.900000000001"/>
  </r>
  <r>
    <x v="0"/>
    <s v="10256"/>
    <d v="2026-01-08T00:00:00"/>
    <n v="1"/>
    <x v="116"/>
    <x v="0"/>
    <n v="-1185"/>
  </r>
  <r>
    <x v="0"/>
    <s v="20001"/>
    <d v="2026-01-08T00:00:00"/>
    <n v="1"/>
    <x v="117"/>
    <x v="0"/>
    <n v="-750"/>
  </r>
  <r>
    <x v="0"/>
    <s v="20001"/>
    <d v="2026-01-08T00:00:00"/>
    <n v="1"/>
    <x v="117"/>
    <x v="0"/>
    <n v="-2150"/>
  </r>
  <r>
    <x v="0"/>
    <s v="10256"/>
    <d v="2026-01-08T00:00:00"/>
    <n v="1"/>
    <x v="118"/>
    <x v="0"/>
    <n v="-32719.200000000001"/>
  </r>
  <r>
    <x v="0"/>
    <s v="10256"/>
    <d v="2026-01-08T00:00:00"/>
    <n v="1"/>
    <x v="17"/>
    <x v="0"/>
    <n v="-27711.94"/>
  </r>
  <r>
    <x v="0"/>
    <s v="10256"/>
    <d v="2026-01-08T00:00:00"/>
    <n v="1"/>
    <x v="119"/>
    <x v="0"/>
    <n v="-1560"/>
  </r>
  <r>
    <x v="0"/>
    <s v="20001"/>
    <d v="2026-01-08T00:00:00"/>
    <n v="1"/>
    <x v="119"/>
    <x v="0"/>
    <n v="-700"/>
  </r>
  <r>
    <x v="0"/>
    <s v="20001"/>
    <d v="2026-01-08T00:00:00"/>
    <n v="1"/>
    <x v="120"/>
    <x v="0"/>
    <n v="-34170"/>
  </r>
  <r>
    <x v="0"/>
    <s v="10256"/>
    <d v="2026-01-08T00:00:00"/>
    <n v="1"/>
    <x v="121"/>
    <x v="0"/>
    <n v="-7720.58"/>
  </r>
  <r>
    <x v="0"/>
    <s v="20001"/>
    <d v="2026-01-08T00:00:00"/>
    <n v="1"/>
    <x v="121"/>
    <x v="0"/>
    <n v="-6727.5"/>
  </r>
  <r>
    <x v="0"/>
    <s v="20001"/>
    <d v="2026-01-08T00:00:00"/>
    <n v="1"/>
    <x v="122"/>
    <x v="0"/>
    <n v="-365"/>
  </r>
  <r>
    <x v="0"/>
    <s v="10256"/>
    <d v="2026-01-08T00:00:00"/>
    <n v="1"/>
    <x v="70"/>
    <x v="0"/>
    <n v="-157.97"/>
  </r>
  <r>
    <x v="0"/>
    <s v="10256"/>
    <d v="2026-01-08T00:00:00"/>
    <n v="1"/>
    <x v="70"/>
    <x v="0"/>
    <n v="-1132.6500000000001"/>
  </r>
  <r>
    <x v="0"/>
    <s v="10251"/>
    <d v="2026-01-08T00:00:00"/>
    <n v="1"/>
    <x v="71"/>
    <x v="0"/>
    <n v="-184.25"/>
  </r>
  <r>
    <x v="0"/>
    <s v="10256"/>
    <d v="2026-01-08T00:00:00"/>
    <n v="1"/>
    <x v="71"/>
    <x v="0"/>
    <n v="-184.25"/>
  </r>
  <r>
    <x v="0"/>
    <s v="10251"/>
    <d v="2026-01-08T00:00:00"/>
    <n v="1"/>
    <x v="110"/>
    <x v="3"/>
    <n v="-1516.97"/>
  </r>
  <r>
    <x v="0"/>
    <s v="10256"/>
    <d v="2026-01-08T00:00:00"/>
    <n v="1"/>
    <x v="110"/>
    <x v="3"/>
    <n v="-782.4"/>
  </r>
  <r>
    <x v="0"/>
    <s v="10251"/>
    <d v="2026-01-08T00:00:00"/>
    <n v="1"/>
    <x v="110"/>
    <x v="3"/>
    <n v="-1674.36"/>
  </r>
  <r>
    <x v="0"/>
    <s v="10251"/>
    <d v="2026-01-08T00:00:00"/>
    <n v="1"/>
    <x v="110"/>
    <x v="3"/>
    <n v="-782.03"/>
  </r>
  <r>
    <x v="0"/>
    <s v="10251"/>
    <d v="2026-01-08T00:00:00"/>
    <n v="1"/>
    <x v="74"/>
    <x v="0"/>
    <n v="-2460"/>
  </r>
  <r>
    <x v="0"/>
    <s v="10256"/>
    <d v="2026-01-08T00:00:00"/>
    <n v="1"/>
    <x v="74"/>
    <x v="0"/>
    <n v="-2460"/>
  </r>
  <r>
    <x v="0"/>
    <s v="10256"/>
    <d v="2026-01-08T00:00:00"/>
    <n v="1"/>
    <x v="76"/>
    <x v="0"/>
    <n v="-2339.08"/>
  </r>
  <r>
    <x v="0"/>
    <s v="10256"/>
    <d v="2026-01-08T00:00:00"/>
    <n v="1"/>
    <x v="76"/>
    <x v="0"/>
    <n v="-528.32000000000005"/>
  </r>
  <r>
    <x v="0"/>
    <s v="10251"/>
    <d v="2026-01-08T00:00:00"/>
    <n v="1"/>
    <x v="26"/>
    <x v="0"/>
    <n v="-1521.98"/>
  </r>
  <r>
    <x v="0"/>
    <n v="20001"/>
    <d v="2026-01-08T00:00:00"/>
    <n v="1"/>
    <x v="123"/>
    <x v="2"/>
    <n v="-2005.74"/>
  </r>
  <r>
    <x v="0"/>
    <s v="10256"/>
    <d v="2026-01-08T00:00:00"/>
    <n v="1"/>
    <x v="28"/>
    <x v="0"/>
    <n v="-1331.26"/>
  </r>
  <r>
    <x v="0"/>
    <s v="20001"/>
    <d v="2026-01-08T00:00:00"/>
    <n v="1"/>
    <x v="124"/>
    <x v="0"/>
    <n v="-6887.5"/>
  </r>
  <r>
    <x v="0"/>
    <s v="10256"/>
    <d v="2026-01-08T00:00:00"/>
    <n v="1"/>
    <x v="29"/>
    <x v="0"/>
    <n v="-7281.66"/>
  </r>
  <r>
    <x v="0"/>
    <s v="10256"/>
    <d v="2026-01-08T00:00:00"/>
    <n v="1"/>
    <x v="29"/>
    <x v="0"/>
    <n v="-2485"/>
  </r>
  <r>
    <x v="0"/>
    <s v="10256"/>
    <d v="2026-01-08T00:00:00"/>
    <n v="1"/>
    <x v="29"/>
    <x v="0"/>
    <n v="-6376.42"/>
  </r>
  <r>
    <x v="0"/>
    <s v="10256"/>
    <d v="2026-01-08T00:00:00"/>
    <n v="1"/>
    <x v="29"/>
    <x v="0"/>
    <n v="-637.39"/>
  </r>
  <r>
    <x v="0"/>
    <s v="10256"/>
    <d v="2026-01-08T00:00:00"/>
    <n v="1"/>
    <x v="29"/>
    <x v="0"/>
    <n v="-849.63"/>
  </r>
  <r>
    <x v="0"/>
    <s v="10251"/>
    <d v="2026-01-08T00:00:00"/>
    <n v="1"/>
    <x v="32"/>
    <x v="0"/>
    <n v="-462"/>
  </r>
  <r>
    <x v="0"/>
    <s v="10251"/>
    <d v="2026-01-08T00:00:00"/>
    <n v="1"/>
    <x v="35"/>
    <x v="0"/>
    <n v="-2480.5"/>
  </r>
  <r>
    <x v="0"/>
    <s v="20001"/>
    <d v="2026-01-09T00:00:00"/>
    <n v="1"/>
    <x v="44"/>
    <x v="0"/>
    <n v="-548.54999999999995"/>
  </r>
  <r>
    <x v="0"/>
    <s v="10256"/>
    <d v="2026-01-09T00:00:00"/>
    <n v="1"/>
    <x v="125"/>
    <x v="0"/>
    <n v="-1011"/>
  </r>
  <r>
    <x v="0"/>
    <s v="10256"/>
    <d v="2026-01-09T00:00:00"/>
    <n v="1"/>
    <x v="126"/>
    <x v="0"/>
    <n v="-6326.09"/>
  </r>
  <r>
    <x v="0"/>
    <s v="10251"/>
    <d v="2026-01-09T00:00:00"/>
    <n v="1"/>
    <x v="12"/>
    <x v="0"/>
    <n v="-12124.4"/>
  </r>
  <r>
    <x v="0"/>
    <s v="10256"/>
    <d v="2026-01-09T00:00:00"/>
    <n v="1"/>
    <x v="12"/>
    <x v="0"/>
    <n v="-1098.05"/>
  </r>
  <r>
    <x v="0"/>
    <s v="10256"/>
    <d v="2026-01-09T00:00:00"/>
    <n v="1"/>
    <x v="12"/>
    <x v="0"/>
    <n v="-779.81"/>
  </r>
  <r>
    <x v="0"/>
    <s v="10256"/>
    <d v="2026-01-09T00:00:00"/>
    <n v="1"/>
    <x v="13"/>
    <x v="0"/>
    <n v="-320.06"/>
  </r>
  <r>
    <x v="0"/>
    <s v="10256"/>
    <d v="2026-01-09T00:00:00"/>
    <n v="1"/>
    <x v="66"/>
    <x v="0"/>
    <n v="-1147.23"/>
  </r>
  <r>
    <x v="0"/>
    <s v="10256"/>
    <d v="2026-01-09T00:00:00"/>
    <n v="1"/>
    <x v="127"/>
    <x v="0"/>
    <n v="-67200"/>
  </r>
  <r>
    <x v="0"/>
    <s v="10256"/>
    <d v="2026-01-09T00:00:00"/>
    <n v="1"/>
    <x v="127"/>
    <x v="0"/>
    <n v="-3960"/>
  </r>
  <r>
    <x v="0"/>
    <s v="10251"/>
    <d v="2026-01-09T00:00:00"/>
    <n v="1"/>
    <x v="127"/>
    <x v="0"/>
    <n v="-67200"/>
  </r>
  <r>
    <x v="0"/>
    <s v="10251"/>
    <d v="2026-01-09T00:00:00"/>
    <n v="1"/>
    <x v="127"/>
    <x v="0"/>
    <n v="-3960"/>
  </r>
  <r>
    <x v="0"/>
    <s v="10256"/>
    <d v="2026-01-09T00:00:00"/>
    <n v="1"/>
    <x v="128"/>
    <x v="0"/>
    <n v="-60640"/>
  </r>
  <r>
    <x v="0"/>
    <s v="10251"/>
    <d v="2026-01-09T00:00:00"/>
    <n v="1"/>
    <x v="67"/>
    <x v="0"/>
    <n v="-39900"/>
  </r>
  <r>
    <x v="0"/>
    <s v="10256"/>
    <d v="2026-01-09T00:00:00"/>
    <n v="1"/>
    <x v="67"/>
    <x v="0"/>
    <n v="-11015"/>
  </r>
  <r>
    <x v="0"/>
    <s v="10251"/>
    <d v="2026-01-09T00:00:00"/>
    <n v="1"/>
    <x v="67"/>
    <x v="0"/>
    <n v="-11015"/>
  </r>
  <r>
    <x v="0"/>
    <s v="10256"/>
    <d v="2026-01-09T00:00:00"/>
    <n v="1"/>
    <x v="17"/>
    <x v="0"/>
    <n v="-1017.61"/>
  </r>
  <r>
    <x v="0"/>
    <s v="10256"/>
    <d v="2026-01-09T00:00:00"/>
    <n v="1"/>
    <x v="17"/>
    <x v="0"/>
    <n v="-3705.48"/>
  </r>
  <r>
    <x v="0"/>
    <s v="10256"/>
    <d v="2026-01-09T00:00:00"/>
    <n v="1"/>
    <x v="17"/>
    <x v="0"/>
    <n v="-2717.19"/>
  </r>
  <r>
    <x v="0"/>
    <s v="10251"/>
    <d v="2026-01-09T00:00:00"/>
    <n v="1"/>
    <x v="70"/>
    <x v="0"/>
    <n v="-2896.18"/>
  </r>
  <r>
    <x v="0"/>
    <s v="10251"/>
    <d v="2026-01-09T00:00:00"/>
    <n v="1"/>
    <x v="70"/>
    <x v="0"/>
    <n v="-5420.63"/>
  </r>
  <r>
    <x v="0"/>
    <s v="10256"/>
    <d v="2026-01-09T00:00:00"/>
    <n v="1"/>
    <x v="70"/>
    <x v="0"/>
    <n v="-846.65"/>
  </r>
  <r>
    <x v="0"/>
    <s v="10256"/>
    <d v="2026-01-09T00:00:00"/>
    <n v="1"/>
    <x v="79"/>
    <x v="0"/>
    <n v="-444.6"/>
  </r>
  <r>
    <x v="0"/>
    <s v="20001"/>
    <d v="2026-01-09T00:00:00"/>
    <n v="1"/>
    <x v="28"/>
    <x v="0"/>
    <n v="-240.4"/>
  </r>
  <r>
    <x v="0"/>
    <s v="10256"/>
    <d v="2026-01-09T00:00:00"/>
    <n v="1"/>
    <x v="28"/>
    <x v="0"/>
    <n v="-107.26"/>
  </r>
  <r>
    <x v="0"/>
    <s v="10251"/>
    <d v="2026-01-09T00:00:00"/>
    <n v="1"/>
    <x v="129"/>
    <x v="0"/>
    <n v="-22436.22"/>
  </r>
  <r>
    <x v="0"/>
    <s v="10256"/>
    <d v="2026-01-09T00:00:00"/>
    <n v="1"/>
    <x v="130"/>
    <x v="2"/>
    <n v="-126.34"/>
  </r>
  <r>
    <x v="0"/>
    <s v="10256"/>
    <d v="2026-01-09T00:00:00"/>
    <n v="1"/>
    <x v="130"/>
    <x v="2"/>
    <n v="-126.34"/>
  </r>
  <r>
    <x v="0"/>
    <s v="10256"/>
    <d v="2026-01-09T00:00:00"/>
    <n v="1"/>
    <x v="130"/>
    <x v="2"/>
    <n v="-126.34"/>
  </r>
  <r>
    <x v="0"/>
    <s v="10256"/>
    <d v="2026-01-09T00:00:00"/>
    <n v="1"/>
    <x v="130"/>
    <x v="2"/>
    <n v="-126.34"/>
  </r>
  <r>
    <x v="0"/>
    <s v="10256"/>
    <d v="2026-01-09T00:00:00"/>
    <n v="1"/>
    <x v="130"/>
    <x v="2"/>
    <n v="-126.34"/>
  </r>
  <r>
    <x v="0"/>
    <s v="10256"/>
    <d v="2026-01-09T00:00:00"/>
    <n v="1"/>
    <x v="130"/>
    <x v="2"/>
    <n v="-126.34"/>
  </r>
  <r>
    <x v="0"/>
    <s v="10256"/>
    <d v="2026-01-09T00:00:00"/>
    <n v="1"/>
    <x v="130"/>
    <x v="2"/>
    <n v="-126.34"/>
  </r>
  <r>
    <x v="0"/>
    <s v="10256"/>
    <d v="2026-01-09T00:00:00"/>
    <n v="1"/>
    <x v="130"/>
    <x v="2"/>
    <n v="-126.34"/>
  </r>
  <r>
    <x v="0"/>
    <s v="10256"/>
    <d v="2026-01-09T00:00:00"/>
    <n v="1"/>
    <x v="130"/>
    <x v="2"/>
    <n v="-126.34"/>
  </r>
  <r>
    <x v="0"/>
    <s v="10256"/>
    <d v="2026-01-09T00:00:00"/>
    <n v="1"/>
    <x v="130"/>
    <x v="2"/>
    <n v="-126.34"/>
  </r>
  <r>
    <x v="0"/>
    <s v="10256"/>
    <d v="2026-01-09T00:00:00"/>
    <n v="1"/>
    <x v="130"/>
    <x v="2"/>
    <n v="-126.34"/>
  </r>
  <r>
    <x v="0"/>
    <s v="10256"/>
    <d v="2026-01-09T00:00:00"/>
    <n v="1"/>
    <x v="130"/>
    <x v="2"/>
    <n v="-126.34"/>
  </r>
  <r>
    <x v="0"/>
    <s v="10251"/>
    <d v="2026-01-09T00:00:00"/>
    <n v="1"/>
    <x v="130"/>
    <x v="2"/>
    <n v="-126.34"/>
  </r>
  <r>
    <x v="0"/>
    <s v="10256"/>
    <d v="2026-01-09T00:00:00"/>
    <n v="1"/>
    <x v="130"/>
    <x v="2"/>
    <n v="-379.02"/>
  </r>
  <r>
    <x v="0"/>
    <m/>
    <d v="2026-01-09T00:00:00"/>
    <n v="1"/>
    <x v="131"/>
    <x v="2"/>
    <n v="-2427.1999999999998"/>
  </r>
  <r>
    <x v="0"/>
    <s v="10256"/>
    <d v="2026-01-09T00:00:00"/>
    <n v="1"/>
    <x v="33"/>
    <x v="0"/>
    <n v="-3580.87"/>
  </r>
  <r>
    <x v="0"/>
    <s v="10256"/>
    <d v="2026-01-09T00:00:00"/>
    <n v="1"/>
    <x v="33"/>
    <x v="0"/>
    <n v="-2439.2399999999998"/>
  </r>
  <r>
    <x v="0"/>
    <s v="10251"/>
    <d v="2026-01-09T00:00:00"/>
    <n v="1"/>
    <x v="35"/>
    <x v="0"/>
    <n v="-590"/>
  </r>
  <r>
    <x v="0"/>
    <s v="10256"/>
    <d v="2026-01-09T00:00:00"/>
    <n v="1"/>
    <x v="35"/>
    <x v="0"/>
    <n v="-1524.5"/>
  </r>
  <r>
    <x v="0"/>
    <s v="10256"/>
    <d v="2026-01-09T00:00:00"/>
    <n v="1"/>
    <x v="132"/>
    <x v="0"/>
    <n v="-75695.66"/>
  </r>
  <r>
    <x v="0"/>
    <s v="10256"/>
    <d v="2026-01-12T00:00:00"/>
    <n v="1"/>
    <x v="40"/>
    <x v="0"/>
    <n v="-2009.73"/>
  </r>
  <r>
    <x v="0"/>
    <s v="10251"/>
    <d v="2026-01-12T00:00:00"/>
    <n v="1"/>
    <x v="88"/>
    <x v="0"/>
    <n v="-13468.8"/>
  </r>
  <r>
    <x v="0"/>
    <s v="10251"/>
    <d v="2026-01-12T00:00:00"/>
    <n v="1"/>
    <x v="133"/>
    <x v="0"/>
    <n v="-11130"/>
  </r>
  <r>
    <x v="0"/>
    <s v="10251"/>
    <d v="2026-01-12T00:00:00"/>
    <n v="1"/>
    <x v="42"/>
    <x v="0"/>
    <n v="-52.87"/>
  </r>
  <r>
    <x v="0"/>
    <s v="10251"/>
    <d v="2026-01-12T00:00:00"/>
    <n v="1"/>
    <x v="42"/>
    <x v="0"/>
    <n v="-2926.35"/>
  </r>
  <r>
    <x v="0"/>
    <s v="10251"/>
    <d v="2026-01-12T00:00:00"/>
    <n v="1"/>
    <x v="134"/>
    <x v="0"/>
    <n v="-3153.12"/>
  </r>
  <r>
    <x v="0"/>
    <s v="10251"/>
    <d v="2026-01-12T00:00:00"/>
    <n v="1"/>
    <x v="0"/>
    <x v="0"/>
    <n v="-262.5"/>
  </r>
  <r>
    <x v="0"/>
    <s v="10256"/>
    <d v="2026-01-12T00:00:00"/>
    <n v="1"/>
    <x v="0"/>
    <x v="0"/>
    <n v="-262.5"/>
  </r>
  <r>
    <x v="0"/>
    <s v="10256"/>
    <d v="2026-01-12T00:00:00"/>
    <n v="1"/>
    <x v="1"/>
    <x v="0"/>
    <n v="-208.22"/>
  </r>
  <r>
    <x v="0"/>
    <s v="10251"/>
    <d v="2026-01-12T00:00:00"/>
    <n v="1"/>
    <x v="1"/>
    <x v="0"/>
    <n v="-3900.68"/>
  </r>
  <r>
    <x v="0"/>
    <s v="10256"/>
    <d v="2026-01-12T00:00:00"/>
    <n v="1"/>
    <x v="1"/>
    <x v="0"/>
    <n v="-17114.89"/>
  </r>
  <r>
    <x v="0"/>
    <s v="10256"/>
    <d v="2026-01-12T00:00:00"/>
    <n v="1"/>
    <x v="1"/>
    <x v="0"/>
    <n v="-12106.2"/>
  </r>
  <r>
    <x v="0"/>
    <s v="10251"/>
    <d v="2026-01-12T00:00:00"/>
    <n v="1"/>
    <x v="1"/>
    <x v="0"/>
    <n v="-87947.55"/>
  </r>
  <r>
    <x v="0"/>
    <s v="10251"/>
    <d v="2026-01-12T00:00:00"/>
    <n v="1"/>
    <x v="1"/>
    <x v="0"/>
    <n v="-48817.97"/>
  </r>
  <r>
    <x v="0"/>
    <s v="10256"/>
    <d v="2026-01-12T00:00:00"/>
    <n v="1"/>
    <x v="1"/>
    <x v="0"/>
    <n v="-71863.679999999993"/>
  </r>
  <r>
    <x v="0"/>
    <s v="20001"/>
    <d v="2026-01-12T00:00:00"/>
    <n v="1"/>
    <x v="111"/>
    <x v="0"/>
    <n v="-9617.7999999999993"/>
  </r>
  <r>
    <x v="0"/>
    <s v="10256"/>
    <d v="2026-01-12T00:00:00"/>
    <n v="1"/>
    <x v="44"/>
    <x v="0"/>
    <n v="-3769.8"/>
  </r>
  <r>
    <x v="0"/>
    <s v="10256"/>
    <d v="2026-01-12T00:00:00"/>
    <n v="1"/>
    <x v="46"/>
    <x v="0"/>
    <n v="-3395.73"/>
  </r>
  <r>
    <x v="0"/>
    <s v="10256"/>
    <d v="2026-01-12T00:00:00"/>
    <n v="1"/>
    <x v="135"/>
    <x v="0"/>
    <n v="-2280"/>
  </r>
  <r>
    <x v="0"/>
    <s v="10251"/>
    <d v="2026-01-12T00:00:00"/>
    <n v="1"/>
    <x v="4"/>
    <x v="0"/>
    <n v="-3429.24"/>
  </r>
  <r>
    <x v="0"/>
    <s v="10256"/>
    <d v="2026-01-12T00:00:00"/>
    <n v="1"/>
    <x v="49"/>
    <x v="0"/>
    <n v="-343.21"/>
  </r>
  <r>
    <x v="0"/>
    <s v="10256"/>
    <d v="2026-01-12T00:00:00"/>
    <n v="1"/>
    <x v="49"/>
    <x v="0"/>
    <n v="-198.24"/>
  </r>
  <r>
    <x v="0"/>
    <s v="10251"/>
    <d v="2026-01-12T00:00:00"/>
    <n v="1"/>
    <x v="49"/>
    <x v="0"/>
    <n v="-71.86"/>
  </r>
  <r>
    <x v="0"/>
    <s v="10256"/>
    <d v="2026-01-12T00:00:00"/>
    <n v="1"/>
    <x v="49"/>
    <x v="0"/>
    <n v="-88.51"/>
  </r>
  <r>
    <x v="0"/>
    <s v="10256"/>
    <d v="2026-01-12T00:00:00"/>
    <n v="1"/>
    <x v="49"/>
    <x v="0"/>
    <n v="-531.66"/>
  </r>
  <r>
    <x v="0"/>
    <s v="20001"/>
    <d v="2026-01-12T00:00:00"/>
    <n v="1"/>
    <x v="136"/>
    <x v="0"/>
    <n v="-199.92"/>
  </r>
  <r>
    <x v="0"/>
    <s v="10256"/>
    <d v="2026-01-12T00:00:00"/>
    <n v="1"/>
    <x v="137"/>
    <x v="0"/>
    <n v="-268.39"/>
  </r>
  <r>
    <x v="0"/>
    <s v="10256"/>
    <d v="2026-01-12T00:00:00"/>
    <n v="1"/>
    <x v="91"/>
    <x v="0"/>
    <n v="-11520"/>
  </r>
  <r>
    <x v="0"/>
    <s v="20001"/>
    <d v="2026-01-12T00:00:00"/>
    <n v="1"/>
    <x v="9"/>
    <x v="0"/>
    <n v="-20880"/>
  </r>
  <r>
    <x v="0"/>
    <s v="10259"/>
    <d v="2026-01-12T00:00:00"/>
    <n v="1"/>
    <x v="138"/>
    <x v="2"/>
    <n v="-598.83000000000004"/>
  </r>
  <r>
    <x v="0"/>
    <s v="20001"/>
    <d v="2026-01-12T00:00:00"/>
    <n v="1"/>
    <x v="138"/>
    <x v="2"/>
    <n v="-598.83000000000004"/>
  </r>
  <r>
    <x v="0"/>
    <s v="10251"/>
    <d v="2026-01-12T00:00:00"/>
    <n v="1"/>
    <x v="54"/>
    <x v="0"/>
    <n v="-17200"/>
  </r>
  <r>
    <x v="0"/>
    <s v="20001"/>
    <d v="2026-01-12T00:00:00"/>
    <n v="1"/>
    <x v="139"/>
    <x v="0"/>
    <n v="-88480.39"/>
  </r>
  <r>
    <x v="0"/>
    <s v="10251"/>
    <d v="2026-01-12T00:00:00"/>
    <n v="1"/>
    <x v="126"/>
    <x v="0"/>
    <n v="-729.98"/>
  </r>
  <r>
    <x v="0"/>
    <s v="10251"/>
    <d v="2026-01-12T00:00:00"/>
    <n v="1"/>
    <x v="126"/>
    <x v="0"/>
    <n v="-23.84"/>
  </r>
  <r>
    <x v="0"/>
    <s v="10251"/>
    <d v="2026-01-12T00:00:00"/>
    <n v="1"/>
    <x v="126"/>
    <x v="0"/>
    <n v="-1395.42"/>
  </r>
  <r>
    <x v="0"/>
    <s v="10256"/>
    <d v="2026-01-12T00:00:00"/>
    <n v="1"/>
    <x v="126"/>
    <x v="0"/>
    <n v="-9691.7099999999991"/>
  </r>
  <r>
    <x v="0"/>
    <s v="10256"/>
    <d v="2026-01-12T00:00:00"/>
    <n v="1"/>
    <x v="12"/>
    <x v="0"/>
    <n v="-6187.46"/>
  </r>
  <r>
    <x v="0"/>
    <s v="10256"/>
    <d v="2026-01-12T00:00:00"/>
    <n v="1"/>
    <x v="60"/>
    <x v="0"/>
    <n v="-1930.5"/>
  </r>
  <r>
    <x v="0"/>
    <s v="20001"/>
    <d v="2026-01-12T00:00:00"/>
    <n v="1"/>
    <x v="60"/>
    <x v="0"/>
    <n v="-4135.8999999999996"/>
  </r>
  <r>
    <x v="0"/>
    <s v="20001"/>
    <d v="2026-01-12T00:00:00"/>
    <n v="1"/>
    <x v="60"/>
    <x v="0"/>
    <n v="-2540.3000000000002"/>
  </r>
  <r>
    <x v="0"/>
    <s v="10256"/>
    <d v="2026-01-12T00:00:00"/>
    <n v="1"/>
    <x v="13"/>
    <x v="0"/>
    <n v="-189.84"/>
  </r>
  <r>
    <x v="0"/>
    <s v="20001"/>
    <d v="2026-01-12T00:00:00"/>
    <n v="1"/>
    <x v="13"/>
    <x v="0"/>
    <n v="-72.95"/>
  </r>
  <r>
    <x v="0"/>
    <s v="10259"/>
    <d v="2026-01-12T00:00:00"/>
    <n v="1"/>
    <x v="13"/>
    <x v="0"/>
    <n v="-1840"/>
  </r>
  <r>
    <x v="0"/>
    <s v="20001"/>
    <d v="2026-01-12T00:00:00"/>
    <n v="1"/>
    <x v="13"/>
    <x v="0"/>
    <n v="-92.97"/>
  </r>
  <r>
    <x v="0"/>
    <s v="10259"/>
    <d v="2026-01-12T00:00:00"/>
    <n v="1"/>
    <x v="62"/>
    <x v="0"/>
    <n v="-1598.19"/>
  </r>
  <r>
    <x v="0"/>
    <s v="20001"/>
    <d v="2026-01-12T00:00:00"/>
    <n v="1"/>
    <x v="140"/>
    <x v="0"/>
    <n v="-1417.5"/>
  </r>
  <r>
    <x v="0"/>
    <s v="10256"/>
    <d v="2026-01-12T00:00:00"/>
    <n v="1"/>
    <x v="92"/>
    <x v="0"/>
    <n v="-352.45"/>
  </r>
  <r>
    <x v="0"/>
    <s v="10256"/>
    <d v="2026-01-12T00:00:00"/>
    <n v="1"/>
    <x v="141"/>
    <x v="0"/>
    <n v="-9182.3700000000008"/>
  </r>
  <r>
    <x v="0"/>
    <s v="10256"/>
    <d v="2026-01-12T00:00:00"/>
    <n v="1"/>
    <x v="115"/>
    <x v="0"/>
    <n v="-4666.67"/>
  </r>
  <r>
    <x v="0"/>
    <s v="10256"/>
    <d v="2026-01-12T00:00:00"/>
    <n v="1"/>
    <x v="115"/>
    <x v="0"/>
    <n v="-4221.47"/>
  </r>
  <r>
    <x v="0"/>
    <m/>
    <d v="2026-01-12T00:00:00"/>
    <n v="1"/>
    <x v="142"/>
    <x v="4"/>
    <n v="-148593.92000000001"/>
  </r>
  <r>
    <x v="0"/>
    <s v="10251"/>
    <d v="2026-01-12T00:00:00"/>
    <n v="1"/>
    <x v="143"/>
    <x v="0"/>
    <n v="-6887.17"/>
  </r>
  <r>
    <x v="0"/>
    <s v="10251"/>
    <d v="2026-01-12T00:00:00"/>
    <n v="1"/>
    <x v="127"/>
    <x v="0"/>
    <n v="-11266"/>
  </r>
  <r>
    <x v="0"/>
    <s v="10251"/>
    <d v="2026-01-12T00:00:00"/>
    <n v="1"/>
    <x v="144"/>
    <x v="0"/>
    <n v="-2399.64"/>
  </r>
  <r>
    <x v="0"/>
    <s v="20001"/>
    <d v="2026-01-12T00:00:00"/>
    <n v="1"/>
    <x v="121"/>
    <x v="0"/>
    <n v="-5342.6"/>
  </r>
  <r>
    <x v="0"/>
    <s v="10256"/>
    <d v="2026-01-12T00:00:00"/>
    <n v="1"/>
    <x v="121"/>
    <x v="0"/>
    <n v="-1669.73"/>
  </r>
  <r>
    <x v="0"/>
    <s v="20001"/>
    <d v="2026-01-12T00:00:00"/>
    <n v="1"/>
    <x v="145"/>
    <x v="0"/>
    <n v="-24261.58"/>
  </r>
  <r>
    <x v="0"/>
    <s v="10256"/>
    <d v="2026-01-12T00:00:00"/>
    <n v="1"/>
    <x v="70"/>
    <x v="0"/>
    <n v="-2983.93"/>
  </r>
  <r>
    <x v="0"/>
    <s v="10256"/>
    <d v="2026-01-12T00:00:00"/>
    <n v="1"/>
    <x v="70"/>
    <x v="0"/>
    <n v="-743.4"/>
  </r>
  <r>
    <x v="0"/>
    <s v="20001"/>
    <d v="2026-01-12T00:00:00"/>
    <n v="1"/>
    <x v="20"/>
    <x v="0"/>
    <n v="-9688.16"/>
  </r>
  <r>
    <x v="0"/>
    <s v="20001"/>
    <d v="2026-01-12T00:00:00"/>
    <n v="1"/>
    <x v="20"/>
    <x v="0"/>
    <n v="-9093.93"/>
  </r>
  <r>
    <x v="0"/>
    <s v="20001"/>
    <d v="2026-01-12T00:00:00"/>
    <n v="1"/>
    <x v="146"/>
    <x v="0"/>
    <n v="-94842.97"/>
  </r>
  <r>
    <x v="0"/>
    <s v="10251"/>
    <d v="2026-01-12T00:00:00"/>
    <n v="1"/>
    <x v="71"/>
    <x v="0"/>
    <n v="-7816.27"/>
  </r>
  <r>
    <x v="0"/>
    <s v="10251"/>
    <d v="2026-01-12T00:00:00"/>
    <n v="1"/>
    <x v="73"/>
    <x v="0"/>
    <n v="-17.02"/>
  </r>
  <r>
    <x v="0"/>
    <s v="10251"/>
    <d v="2026-01-12T00:00:00"/>
    <n v="1"/>
    <x v="73"/>
    <x v="0"/>
    <n v="-7164.29"/>
  </r>
  <r>
    <x v="0"/>
    <s v="10251"/>
    <d v="2026-01-12T00:00:00"/>
    <n v="1"/>
    <x v="147"/>
    <x v="0"/>
    <n v="-12856.67"/>
  </r>
  <r>
    <x v="0"/>
    <s v="10251"/>
    <d v="2026-01-12T00:00:00"/>
    <n v="1"/>
    <x v="25"/>
    <x v="0"/>
    <n v="-7365"/>
  </r>
  <r>
    <x v="0"/>
    <s v="10256"/>
    <d v="2026-01-12T00:00:00"/>
    <n v="1"/>
    <x v="148"/>
    <x v="0"/>
    <n v="-1232.18"/>
  </r>
  <r>
    <x v="0"/>
    <s v="10256"/>
    <d v="2026-01-12T00:00:00"/>
    <n v="1"/>
    <x v="148"/>
    <x v="0"/>
    <n v="-495.6"/>
  </r>
  <r>
    <x v="0"/>
    <s v="10256"/>
    <d v="2026-01-12T00:00:00"/>
    <n v="1"/>
    <x v="148"/>
    <x v="0"/>
    <n v="-328.95"/>
  </r>
  <r>
    <x v="0"/>
    <s v="10251"/>
    <d v="2026-01-12T00:00:00"/>
    <n v="1"/>
    <x v="148"/>
    <x v="0"/>
    <n v="-362.41"/>
  </r>
  <r>
    <x v="0"/>
    <s v="10256"/>
    <d v="2026-01-12T00:00:00"/>
    <n v="1"/>
    <x v="97"/>
    <x v="3"/>
    <n v="-2303.33"/>
  </r>
  <r>
    <x v="0"/>
    <s v="10256"/>
    <d v="2026-01-12T00:00:00"/>
    <n v="1"/>
    <x v="149"/>
    <x v="0"/>
    <n v="-116189.05"/>
  </r>
  <r>
    <x v="0"/>
    <s v="10251"/>
    <d v="2026-01-12T00:00:00"/>
    <n v="1"/>
    <x v="79"/>
    <x v="0"/>
    <n v="-1734.6"/>
  </r>
  <r>
    <x v="0"/>
    <s v="10251"/>
    <d v="2026-01-12T00:00:00"/>
    <n v="1"/>
    <x v="27"/>
    <x v="0"/>
    <n v="-181.82"/>
  </r>
  <r>
    <x v="0"/>
    <s v="10256"/>
    <d v="2026-01-12T00:00:00"/>
    <n v="1"/>
    <x v="28"/>
    <x v="0"/>
    <n v="-3743.74"/>
  </r>
  <r>
    <x v="0"/>
    <s v="10251"/>
    <d v="2026-01-12T00:00:00"/>
    <n v="1"/>
    <x v="29"/>
    <x v="0"/>
    <n v="-168.03"/>
  </r>
  <r>
    <x v="0"/>
    <s v="10256"/>
    <d v="2026-01-12T00:00:00"/>
    <n v="1"/>
    <x v="29"/>
    <x v="0"/>
    <n v="-777.34"/>
  </r>
  <r>
    <x v="0"/>
    <s v="10251"/>
    <d v="2026-01-12T00:00:00"/>
    <n v="1"/>
    <x v="131"/>
    <x v="2"/>
    <n v="-28402.57"/>
  </r>
  <r>
    <x v="0"/>
    <s v="10256"/>
    <d v="2026-01-12T00:00:00"/>
    <n v="1"/>
    <x v="131"/>
    <x v="2"/>
    <n v="-30854.75"/>
  </r>
  <r>
    <x v="0"/>
    <s v="10259"/>
    <d v="2026-01-12T00:00:00"/>
    <n v="1"/>
    <x v="131"/>
    <x v="2"/>
    <n v="-1820.35"/>
  </r>
  <r>
    <x v="0"/>
    <s v="20001"/>
    <d v="2026-01-12T00:00:00"/>
    <n v="1"/>
    <x v="131"/>
    <x v="2"/>
    <n v="-951.39"/>
  </r>
  <r>
    <x v="0"/>
    <s v="20001"/>
    <d v="2026-01-12T00:00:00"/>
    <n v="1"/>
    <x v="150"/>
    <x v="0"/>
    <n v="-23500"/>
  </r>
  <r>
    <x v="0"/>
    <s v="10256"/>
    <d v="2026-01-12T00:00:00"/>
    <n v="1"/>
    <x v="86"/>
    <x v="0"/>
    <n v="-4350.42"/>
  </r>
  <r>
    <x v="0"/>
    <s v="10256"/>
    <d v="2026-01-12T00:00:00"/>
    <n v="1"/>
    <x v="151"/>
    <x v="0"/>
    <n v="-6910.76"/>
  </r>
  <r>
    <x v="0"/>
    <s v="10251"/>
    <d v="2026-01-12T00:00:00"/>
    <n v="1"/>
    <x v="152"/>
    <x v="0"/>
    <n v="-3916.67"/>
  </r>
  <r>
    <x v="0"/>
    <s v="10251"/>
    <d v="2026-01-13T00:00:00"/>
    <n v="1"/>
    <x v="49"/>
    <x v="0"/>
    <n v="-1117.72"/>
  </r>
  <r>
    <x v="0"/>
    <s v="10256"/>
    <d v="2026-01-13T00:00:00"/>
    <n v="1"/>
    <x v="49"/>
    <x v="0"/>
    <n v="-1254.57"/>
  </r>
  <r>
    <x v="0"/>
    <m/>
    <d v="2026-01-13T00:00:00"/>
    <n v="1"/>
    <x v="12"/>
    <x v="0"/>
    <n v="-1150000"/>
  </r>
  <r>
    <x v="0"/>
    <s v="10256"/>
    <d v="2026-01-13T00:00:00"/>
    <n v="1"/>
    <x v="59"/>
    <x v="0"/>
    <n v="-4173.0200000000004"/>
  </r>
  <r>
    <x v="0"/>
    <s v="10256"/>
    <d v="2026-01-13T00:00:00"/>
    <n v="1"/>
    <x v="59"/>
    <x v="0"/>
    <n v="-3671.02"/>
  </r>
  <r>
    <x v="0"/>
    <s v="10256"/>
    <d v="2026-01-13T00:00:00"/>
    <n v="1"/>
    <x v="59"/>
    <x v="0"/>
    <n v="-3680.25"/>
  </r>
  <r>
    <x v="0"/>
    <s v="10256"/>
    <d v="2026-01-13T00:00:00"/>
    <n v="1"/>
    <x v="59"/>
    <x v="0"/>
    <n v="-3744.81"/>
  </r>
  <r>
    <x v="0"/>
    <s v="10256"/>
    <d v="2026-01-13T00:00:00"/>
    <n v="1"/>
    <x v="59"/>
    <x v="0"/>
    <n v="-3774.03"/>
  </r>
  <r>
    <x v="0"/>
    <s v="10256"/>
    <d v="2026-01-13T00:00:00"/>
    <n v="1"/>
    <x v="59"/>
    <x v="0"/>
    <n v="-3837.12"/>
  </r>
  <r>
    <x v="0"/>
    <s v="10256"/>
    <d v="2026-01-13T00:00:00"/>
    <n v="1"/>
    <x v="59"/>
    <x v="0"/>
    <n v="-3914.04"/>
  </r>
  <r>
    <x v="0"/>
    <s v="10256"/>
    <d v="2026-01-13T00:00:00"/>
    <n v="1"/>
    <x v="59"/>
    <x v="0"/>
    <n v="-3246.12"/>
  </r>
  <r>
    <x v="0"/>
    <s v="10256"/>
    <d v="2026-01-13T00:00:00"/>
    <n v="1"/>
    <x v="59"/>
    <x v="0"/>
    <n v="-3256.96"/>
  </r>
  <r>
    <x v="0"/>
    <s v="10256"/>
    <d v="2026-01-13T00:00:00"/>
    <n v="1"/>
    <x v="59"/>
    <x v="0"/>
    <n v="-4130.71"/>
  </r>
  <r>
    <x v="0"/>
    <s v="10256"/>
    <d v="2026-01-13T00:00:00"/>
    <n v="1"/>
    <x v="59"/>
    <x v="0"/>
    <n v="-4173.0200000000004"/>
  </r>
  <r>
    <x v="0"/>
    <s v="10256"/>
    <d v="2026-01-13T00:00:00"/>
    <n v="1"/>
    <x v="59"/>
    <x v="0"/>
    <n v="-3711.02"/>
  </r>
  <r>
    <x v="0"/>
    <s v="10256"/>
    <d v="2026-01-13T00:00:00"/>
    <n v="1"/>
    <x v="59"/>
    <x v="0"/>
    <n v="-3807.69"/>
  </r>
  <r>
    <x v="0"/>
    <s v="10256"/>
    <d v="2026-01-13T00:00:00"/>
    <n v="1"/>
    <x v="59"/>
    <x v="0"/>
    <n v="-4056.84"/>
  </r>
  <r>
    <x v="0"/>
    <s v="10256"/>
    <d v="2026-01-13T00:00:00"/>
    <n v="1"/>
    <x v="59"/>
    <x v="0"/>
    <n v="-3702.91"/>
  </r>
  <r>
    <x v="0"/>
    <s v="10251"/>
    <d v="2026-01-13T00:00:00"/>
    <n v="1"/>
    <x v="59"/>
    <x v="0"/>
    <n v="-4174.05"/>
  </r>
  <r>
    <x v="0"/>
    <s v="10256"/>
    <d v="2026-01-13T00:00:00"/>
    <n v="1"/>
    <x v="59"/>
    <x v="0"/>
    <n v="-4173.0200000000004"/>
  </r>
  <r>
    <x v="0"/>
    <s v="10256"/>
    <d v="2026-01-13T00:00:00"/>
    <n v="1"/>
    <x v="59"/>
    <x v="0"/>
    <n v="-3933.27"/>
  </r>
  <r>
    <x v="0"/>
    <s v="10256"/>
    <d v="2026-01-13T00:00:00"/>
    <n v="1"/>
    <x v="59"/>
    <x v="0"/>
    <n v="-3689.71"/>
  </r>
  <r>
    <x v="0"/>
    <s v="10256"/>
    <d v="2026-01-13T00:00:00"/>
    <n v="1"/>
    <x v="59"/>
    <x v="0"/>
    <n v="-3133.71"/>
  </r>
  <r>
    <x v="0"/>
    <s v="10256"/>
    <d v="2026-01-13T00:00:00"/>
    <n v="1"/>
    <x v="59"/>
    <x v="0"/>
    <n v="-4145.25"/>
  </r>
  <r>
    <x v="0"/>
    <s v="10256"/>
    <d v="2026-01-13T00:00:00"/>
    <n v="1"/>
    <x v="59"/>
    <x v="0"/>
    <n v="-4266.6099999999997"/>
  </r>
  <r>
    <x v="0"/>
    <s v="10256"/>
    <d v="2026-01-13T00:00:00"/>
    <n v="1"/>
    <x v="59"/>
    <x v="0"/>
    <n v="-2975.19"/>
  </r>
  <r>
    <x v="0"/>
    <s v="10256"/>
    <d v="2026-01-13T00:00:00"/>
    <n v="1"/>
    <x v="59"/>
    <x v="0"/>
    <n v="-4299.67"/>
  </r>
  <r>
    <x v="0"/>
    <s v="10256"/>
    <d v="2026-01-13T00:00:00"/>
    <n v="1"/>
    <x v="59"/>
    <x v="0"/>
    <n v="-4892.25"/>
  </r>
  <r>
    <x v="0"/>
    <s v="10256"/>
    <d v="2026-01-13T00:00:00"/>
    <n v="1"/>
    <x v="59"/>
    <x v="0"/>
    <n v="-2946.99"/>
  </r>
  <r>
    <x v="0"/>
    <s v="10256"/>
    <d v="2026-01-13T00:00:00"/>
    <n v="1"/>
    <x v="59"/>
    <x v="0"/>
    <n v="-6335.84"/>
  </r>
  <r>
    <x v="0"/>
    <s v="10256"/>
    <d v="2026-01-13T00:00:00"/>
    <n v="1"/>
    <x v="59"/>
    <x v="0"/>
    <n v="-3964.72"/>
  </r>
  <r>
    <x v="0"/>
    <s v="20001"/>
    <d v="2026-01-13T00:00:00"/>
    <n v="1"/>
    <x v="13"/>
    <x v="0"/>
    <n v="-92.6"/>
  </r>
  <r>
    <x v="0"/>
    <s v="10251"/>
    <d v="2026-01-13T00:00:00"/>
    <n v="1"/>
    <x v="61"/>
    <x v="0"/>
    <n v="-998"/>
  </r>
  <r>
    <x v="0"/>
    <s v="10251"/>
    <d v="2026-01-13T00:00:00"/>
    <n v="1"/>
    <x v="61"/>
    <x v="0"/>
    <n v="-895"/>
  </r>
  <r>
    <x v="0"/>
    <s v="10256"/>
    <d v="2026-01-13T00:00:00"/>
    <n v="1"/>
    <x v="153"/>
    <x v="0"/>
    <n v="-142.49"/>
  </r>
  <r>
    <x v="0"/>
    <s v="10256"/>
    <d v="2026-01-13T00:00:00"/>
    <n v="1"/>
    <x v="154"/>
    <x v="0"/>
    <n v="-22685.82"/>
  </r>
  <r>
    <x v="0"/>
    <s v="20001"/>
    <d v="2026-01-13T00:00:00"/>
    <n v="1"/>
    <x v="117"/>
    <x v="0"/>
    <n v="-3416.2"/>
  </r>
  <r>
    <x v="0"/>
    <s v="10256"/>
    <d v="2026-01-13T00:00:00"/>
    <n v="1"/>
    <x v="16"/>
    <x v="0"/>
    <n v="-103918.03"/>
  </r>
  <r>
    <x v="0"/>
    <s v="10251"/>
    <d v="2026-01-13T00:00:00"/>
    <n v="1"/>
    <x v="16"/>
    <x v="0"/>
    <n v="-66989.63"/>
  </r>
  <r>
    <x v="0"/>
    <s v="20001"/>
    <d v="2026-01-13T00:00:00"/>
    <n v="1"/>
    <x v="121"/>
    <x v="0"/>
    <n v="-350"/>
  </r>
  <r>
    <x v="0"/>
    <s v="10251"/>
    <d v="2026-01-13T00:00:00"/>
    <n v="1"/>
    <x v="70"/>
    <x v="0"/>
    <n v="-7003.44"/>
  </r>
  <r>
    <x v="0"/>
    <s v="10251"/>
    <d v="2026-01-13T00:00:00"/>
    <n v="1"/>
    <x v="70"/>
    <x v="0"/>
    <n v="-974.48"/>
  </r>
  <r>
    <x v="0"/>
    <s v="10232"/>
    <d v="2026-01-13T00:00:00"/>
    <n v="1"/>
    <x v="155"/>
    <x v="2"/>
    <n v="-8279.31"/>
  </r>
  <r>
    <x v="0"/>
    <s v="10259"/>
    <d v="2026-01-13T00:00:00"/>
    <n v="1"/>
    <x v="26"/>
    <x v="0"/>
    <n v="-16499.849999999999"/>
  </r>
  <r>
    <x v="0"/>
    <s v="20001"/>
    <d v="2026-01-13T00:00:00"/>
    <n v="1"/>
    <x v="156"/>
    <x v="0"/>
    <n v="-14400"/>
  </r>
  <r>
    <x v="0"/>
    <s v="10256"/>
    <d v="2026-01-13T00:00:00"/>
    <n v="1"/>
    <x v="124"/>
    <x v="0"/>
    <n v="-299.37"/>
  </r>
  <r>
    <x v="0"/>
    <s v="20001"/>
    <d v="2026-01-13T00:00:00"/>
    <n v="1"/>
    <x v="124"/>
    <x v="0"/>
    <n v="-5979.2"/>
  </r>
  <r>
    <x v="0"/>
    <s v="10256"/>
    <d v="2026-01-13T00:00:00"/>
    <n v="1"/>
    <x v="157"/>
    <x v="0"/>
    <n v="-193.79"/>
  </r>
  <r>
    <x v="0"/>
    <s v="20001"/>
    <d v="2026-01-13T00:00:00"/>
    <n v="1"/>
    <x v="158"/>
    <x v="0"/>
    <n v="-8400"/>
  </r>
  <r>
    <x v="0"/>
    <s v="10251"/>
    <d v="2026-01-13T00:00:00"/>
    <n v="1"/>
    <x v="159"/>
    <x v="0"/>
    <n v="-2950"/>
  </r>
  <r>
    <x v="0"/>
    <s v="10251"/>
    <d v="2026-01-14T00:00:00"/>
    <n v="1"/>
    <x v="160"/>
    <x v="0"/>
    <n v="-3750"/>
  </r>
  <r>
    <x v="0"/>
    <s v="20001"/>
    <d v="2026-01-14T00:00:00"/>
    <n v="1"/>
    <x v="13"/>
    <x v="0"/>
    <n v="-343"/>
  </r>
  <r>
    <x v="0"/>
    <s v="10256"/>
    <d v="2026-01-14T00:00:00"/>
    <n v="1"/>
    <x v="13"/>
    <x v="0"/>
    <n v="-49.9"/>
  </r>
  <r>
    <x v="0"/>
    <s v="10256"/>
    <d v="2026-01-14T00:00:00"/>
    <n v="1"/>
    <x v="115"/>
    <x v="0"/>
    <n v="-26641.4"/>
  </r>
  <r>
    <x v="0"/>
    <s v="10256"/>
    <d v="2026-01-14T00:00:00"/>
    <n v="1"/>
    <x v="115"/>
    <x v="0"/>
    <n v="-43796.67"/>
  </r>
  <r>
    <x v="0"/>
    <s v="10256"/>
    <d v="2026-01-14T00:00:00"/>
    <n v="1"/>
    <x v="23"/>
    <x v="0"/>
    <n v="-5959.75"/>
  </r>
  <r>
    <x v="0"/>
    <s v="10251"/>
    <d v="2026-01-14T00:00:00"/>
    <n v="1"/>
    <x v="161"/>
    <x v="0"/>
    <n v="-17340.5"/>
  </r>
  <r>
    <x v="0"/>
    <s v="10256"/>
    <d v="2026-01-14T00:00:00"/>
    <n v="1"/>
    <x v="147"/>
    <x v="0"/>
    <n v="-23683.33"/>
  </r>
  <r>
    <x v="0"/>
    <s v="10251"/>
    <d v="2026-01-14T00:00:00"/>
    <n v="1"/>
    <x v="25"/>
    <x v="0"/>
    <n v="-43700"/>
  </r>
  <r>
    <x v="0"/>
    <s v="10251"/>
    <d v="2026-01-14T00:00:00"/>
    <n v="1"/>
    <x v="28"/>
    <x v="0"/>
    <n v="-179.2"/>
  </r>
  <r>
    <x v="0"/>
    <s v="10256"/>
    <d v="2026-01-14T00:00:00"/>
    <n v="1"/>
    <x v="28"/>
    <x v="0"/>
    <n v="-120"/>
  </r>
  <r>
    <x v="0"/>
    <s v="10256"/>
    <d v="2026-01-14T00:00:00"/>
    <n v="1"/>
    <x v="28"/>
    <x v="0"/>
    <n v="-128.63"/>
  </r>
  <r>
    <x v="0"/>
    <s v="10256"/>
    <d v="2026-01-14T00:00:00"/>
    <n v="1"/>
    <x v="130"/>
    <x v="2"/>
    <n v="-126.34"/>
  </r>
  <r>
    <x v="0"/>
    <s v="10256"/>
    <d v="2026-01-14T00:00:00"/>
    <n v="1"/>
    <x v="29"/>
    <x v="0"/>
    <n v="-324.82"/>
  </r>
  <r>
    <x v="0"/>
    <s v="10256"/>
    <d v="2026-01-14T00:00:00"/>
    <n v="1"/>
    <x v="29"/>
    <x v="0"/>
    <n v="-14428.89"/>
  </r>
  <r>
    <x v="0"/>
    <s v="10256"/>
    <d v="2026-01-14T00:00:00"/>
    <n v="1"/>
    <x v="84"/>
    <x v="0"/>
    <n v="-41713.800000000003"/>
  </r>
  <r>
    <x v="0"/>
    <s v="20001"/>
    <d v="2026-01-14T00:00:00"/>
    <n v="1"/>
    <x v="152"/>
    <x v="0"/>
    <n v="-1150"/>
  </r>
  <r>
    <x v="0"/>
    <s v="10251"/>
    <d v="2026-01-15T00:00:00"/>
    <n v="1"/>
    <x v="162"/>
    <x v="0"/>
    <n v="-15210"/>
  </r>
  <r>
    <x v="0"/>
    <s v="20001"/>
    <d v="2026-01-15T00:00:00"/>
    <n v="1"/>
    <x v="39"/>
    <x v="0"/>
    <n v="-1968"/>
  </r>
  <r>
    <x v="0"/>
    <s v="10256"/>
    <d v="2026-01-15T00:00:00"/>
    <n v="1"/>
    <x v="39"/>
    <x v="0"/>
    <n v="-76.650000000000006"/>
  </r>
  <r>
    <x v="0"/>
    <s v="10251"/>
    <d v="2026-01-15T00:00:00"/>
    <n v="1"/>
    <x v="39"/>
    <x v="0"/>
    <n v="-365"/>
  </r>
  <r>
    <x v="0"/>
    <s v="10251"/>
    <d v="2026-01-15T00:00:00"/>
    <n v="1"/>
    <x v="41"/>
    <x v="0"/>
    <n v="-877.63"/>
  </r>
  <r>
    <x v="0"/>
    <s v="10251"/>
    <d v="2026-01-15T00:00:00"/>
    <n v="1"/>
    <x v="41"/>
    <x v="0"/>
    <n v="-75600"/>
  </r>
  <r>
    <x v="0"/>
    <s v="10251"/>
    <d v="2026-01-15T00:00:00"/>
    <n v="1"/>
    <x v="44"/>
    <x v="0"/>
    <n v="-548.54999999999995"/>
  </r>
  <r>
    <x v="0"/>
    <s v="10251"/>
    <d v="2026-01-15T00:00:00"/>
    <n v="1"/>
    <x v="4"/>
    <x v="0"/>
    <n v="-1680"/>
  </r>
  <r>
    <x v="0"/>
    <s v="20001"/>
    <d v="2026-01-15T00:00:00"/>
    <n v="1"/>
    <x v="50"/>
    <x v="0"/>
    <n v="-89362.04"/>
  </r>
  <r>
    <x v="0"/>
    <s v="10256"/>
    <d v="2026-01-15T00:00:00"/>
    <n v="1"/>
    <x v="91"/>
    <x v="0"/>
    <n v="-20340"/>
  </r>
  <r>
    <x v="0"/>
    <s v="20001"/>
    <d v="2026-01-15T00:00:00"/>
    <n v="1"/>
    <x v="163"/>
    <x v="0"/>
    <n v="-2355"/>
  </r>
  <r>
    <x v="0"/>
    <s v="10256"/>
    <d v="2026-01-15T00:00:00"/>
    <n v="1"/>
    <x v="163"/>
    <x v="0"/>
    <n v="-1960"/>
  </r>
  <r>
    <x v="0"/>
    <s v="20001"/>
    <d v="2026-01-15T00:00:00"/>
    <n v="1"/>
    <x v="163"/>
    <x v="0"/>
    <n v="-692.46"/>
  </r>
  <r>
    <x v="0"/>
    <s v="10256"/>
    <d v="2026-01-15T00:00:00"/>
    <n v="1"/>
    <x v="163"/>
    <x v="0"/>
    <n v="-4360"/>
  </r>
  <r>
    <x v="0"/>
    <s v="20001"/>
    <d v="2026-01-15T00:00:00"/>
    <n v="1"/>
    <x v="113"/>
    <x v="0"/>
    <n v="-707.85"/>
  </r>
  <r>
    <x v="0"/>
    <s v="20001"/>
    <d v="2026-01-15T00:00:00"/>
    <n v="1"/>
    <x v="164"/>
    <x v="0"/>
    <n v="-984.44"/>
  </r>
  <r>
    <x v="0"/>
    <s v="20001"/>
    <d v="2026-01-15T00:00:00"/>
    <n v="1"/>
    <x v="165"/>
    <x v="0"/>
    <n v="-19370"/>
  </r>
  <r>
    <x v="0"/>
    <s v="20001"/>
    <d v="2026-01-15T00:00:00"/>
    <n v="1"/>
    <x v="114"/>
    <x v="3"/>
    <n v="-6715"/>
  </r>
  <r>
    <x v="0"/>
    <s v="10256"/>
    <d v="2026-01-15T00:00:00"/>
    <n v="1"/>
    <x v="114"/>
    <x v="3"/>
    <n v="-5390"/>
  </r>
  <r>
    <x v="0"/>
    <s v="10256"/>
    <d v="2026-01-15T00:00:00"/>
    <n v="1"/>
    <x v="114"/>
    <x v="3"/>
    <n v="-5500"/>
  </r>
  <r>
    <x v="0"/>
    <s v="20001"/>
    <d v="2026-01-15T00:00:00"/>
    <n v="1"/>
    <x v="114"/>
    <x v="3"/>
    <n v="-9095"/>
  </r>
  <r>
    <x v="0"/>
    <s v="10256"/>
    <d v="2026-01-15T00:00:00"/>
    <n v="1"/>
    <x v="114"/>
    <x v="3"/>
    <n v="-11465"/>
  </r>
  <r>
    <x v="0"/>
    <s v="10256"/>
    <d v="2026-01-15T00:00:00"/>
    <n v="1"/>
    <x v="114"/>
    <x v="3"/>
    <n v="-4695"/>
  </r>
  <r>
    <x v="0"/>
    <s v="10256"/>
    <d v="2026-01-15T00:00:00"/>
    <n v="1"/>
    <x v="114"/>
    <x v="3"/>
    <n v="-5305"/>
  </r>
  <r>
    <x v="0"/>
    <s v="10256"/>
    <d v="2026-01-15T00:00:00"/>
    <n v="1"/>
    <x v="114"/>
    <x v="3"/>
    <n v="-9805"/>
  </r>
  <r>
    <x v="0"/>
    <s v="10256"/>
    <d v="2026-01-15T00:00:00"/>
    <n v="1"/>
    <x v="114"/>
    <x v="3"/>
    <n v="-9595"/>
  </r>
  <r>
    <x v="0"/>
    <s v="10256"/>
    <d v="2026-01-15T00:00:00"/>
    <n v="1"/>
    <x v="114"/>
    <x v="3"/>
    <n v="-2490"/>
  </r>
  <r>
    <x v="0"/>
    <s v="10256"/>
    <d v="2026-01-15T00:00:00"/>
    <n v="1"/>
    <x v="114"/>
    <x v="3"/>
    <n v="-1595"/>
  </r>
  <r>
    <x v="0"/>
    <s v="10251"/>
    <d v="2026-01-15T00:00:00"/>
    <n v="1"/>
    <x v="114"/>
    <x v="3"/>
    <n v="-7465"/>
  </r>
  <r>
    <x v="0"/>
    <s v="10251"/>
    <d v="2026-01-15T00:00:00"/>
    <n v="1"/>
    <x v="114"/>
    <x v="3"/>
    <n v="-7965"/>
  </r>
  <r>
    <x v="0"/>
    <s v="10251"/>
    <d v="2026-01-15T00:00:00"/>
    <n v="1"/>
    <x v="114"/>
    <x v="3"/>
    <n v="-11775"/>
  </r>
  <r>
    <x v="0"/>
    <s v="10251"/>
    <d v="2026-01-15T00:00:00"/>
    <n v="1"/>
    <x v="114"/>
    <x v="3"/>
    <n v="-5095"/>
  </r>
  <r>
    <x v="0"/>
    <s v="10251"/>
    <d v="2026-01-15T00:00:00"/>
    <n v="1"/>
    <x v="114"/>
    <x v="3"/>
    <n v="-4625"/>
  </r>
  <r>
    <x v="0"/>
    <s v="10251"/>
    <d v="2026-01-15T00:00:00"/>
    <n v="1"/>
    <x v="114"/>
    <x v="3"/>
    <n v="-5085"/>
  </r>
  <r>
    <x v="0"/>
    <s v="10251"/>
    <d v="2026-01-15T00:00:00"/>
    <n v="1"/>
    <x v="114"/>
    <x v="3"/>
    <n v="-5440"/>
  </r>
  <r>
    <x v="0"/>
    <s v="10251"/>
    <d v="2026-01-15T00:00:00"/>
    <n v="1"/>
    <x v="114"/>
    <x v="3"/>
    <n v="-5520"/>
  </r>
  <r>
    <x v="0"/>
    <s v="10251"/>
    <d v="2026-01-15T00:00:00"/>
    <n v="1"/>
    <x v="114"/>
    <x v="3"/>
    <n v="-5445"/>
  </r>
  <r>
    <x v="0"/>
    <s v="10251"/>
    <d v="2026-01-15T00:00:00"/>
    <n v="1"/>
    <x v="114"/>
    <x v="3"/>
    <n v="-4945"/>
  </r>
  <r>
    <x v="0"/>
    <s v="10251"/>
    <d v="2026-01-15T00:00:00"/>
    <n v="1"/>
    <x v="114"/>
    <x v="3"/>
    <n v="-5030"/>
  </r>
  <r>
    <x v="0"/>
    <s v="10251"/>
    <d v="2026-01-15T00:00:00"/>
    <n v="1"/>
    <x v="114"/>
    <x v="3"/>
    <n v="-5115"/>
  </r>
  <r>
    <x v="0"/>
    <s v="10251"/>
    <d v="2026-01-15T00:00:00"/>
    <n v="1"/>
    <x v="114"/>
    <x v="3"/>
    <n v="-5600"/>
  </r>
  <r>
    <x v="0"/>
    <s v="10251"/>
    <d v="2026-01-15T00:00:00"/>
    <n v="1"/>
    <x v="114"/>
    <x v="3"/>
    <n v="-5360"/>
  </r>
  <r>
    <x v="0"/>
    <s v="10251"/>
    <d v="2026-01-15T00:00:00"/>
    <n v="1"/>
    <x v="114"/>
    <x v="3"/>
    <n v="-5105"/>
  </r>
  <r>
    <x v="0"/>
    <s v="10251"/>
    <d v="2026-01-15T00:00:00"/>
    <n v="1"/>
    <x v="114"/>
    <x v="3"/>
    <n v="-4000"/>
  </r>
  <r>
    <x v="0"/>
    <s v="10251"/>
    <d v="2026-01-15T00:00:00"/>
    <n v="1"/>
    <x v="114"/>
    <x v="3"/>
    <n v="-5265"/>
  </r>
  <r>
    <x v="0"/>
    <s v="10251"/>
    <d v="2026-01-15T00:00:00"/>
    <n v="1"/>
    <x v="114"/>
    <x v="3"/>
    <n v="-4885"/>
  </r>
  <r>
    <x v="0"/>
    <s v="10251"/>
    <d v="2026-01-15T00:00:00"/>
    <n v="1"/>
    <x v="114"/>
    <x v="3"/>
    <n v="-5370"/>
  </r>
  <r>
    <x v="0"/>
    <s v="10251"/>
    <d v="2026-01-15T00:00:00"/>
    <n v="1"/>
    <x v="114"/>
    <x v="3"/>
    <n v="-4980"/>
  </r>
  <r>
    <x v="0"/>
    <s v="10251"/>
    <d v="2026-01-15T00:00:00"/>
    <n v="1"/>
    <x v="114"/>
    <x v="3"/>
    <n v="-5275"/>
  </r>
  <r>
    <x v="0"/>
    <s v="10251"/>
    <d v="2026-01-15T00:00:00"/>
    <n v="1"/>
    <x v="114"/>
    <x v="3"/>
    <n v="-4850"/>
  </r>
  <r>
    <x v="0"/>
    <s v="10251"/>
    <d v="2026-01-15T00:00:00"/>
    <n v="1"/>
    <x v="114"/>
    <x v="3"/>
    <n v="-4900"/>
  </r>
  <r>
    <x v="0"/>
    <s v="10251"/>
    <d v="2026-01-15T00:00:00"/>
    <n v="1"/>
    <x v="114"/>
    <x v="3"/>
    <n v="-5495"/>
  </r>
  <r>
    <x v="0"/>
    <s v="10251"/>
    <d v="2026-01-15T00:00:00"/>
    <n v="1"/>
    <x v="114"/>
    <x v="3"/>
    <n v="-4805"/>
  </r>
  <r>
    <x v="0"/>
    <s v="10256"/>
    <d v="2026-01-15T00:00:00"/>
    <n v="1"/>
    <x v="166"/>
    <x v="0"/>
    <n v="-1664.52"/>
  </r>
  <r>
    <x v="0"/>
    <s v="20001"/>
    <d v="2026-01-15T00:00:00"/>
    <n v="1"/>
    <x v="59"/>
    <x v="0"/>
    <n v="-32855.879999999997"/>
  </r>
  <r>
    <x v="0"/>
    <s v="20001"/>
    <d v="2026-01-15T00:00:00"/>
    <n v="1"/>
    <x v="59"/>
    <x v="0"/>
    <n v="-131423.54"/>
  </r>
  <r>
    <x v="0"/>
    <s v="10256"/>
    <d v="2026-01-15T00:00:00"/>
    <n v="1"/>
    <x v="13"/>
    <x v="0"/>
    <n v="-137.34"/>
  </r>
  <r>
    <x v="0"/>
    <s v="20001"/>
    <d v="2026-01-15T00:00:00"/>
    <n v="1"/>
    <x v="13"/>
    <x v="0"/>
    <n v="-188.04"/>
  </r>
  <r>
    <x v="0"/>
    <s v="10256"/>
    <d v="2026-01-15T00:00:00"/>
    <n v="1"/>
    <x v="62"/>
    <x v="0"/>
    <n v="-485.12"/>
  </r>
  <r>
    <x v="0"/>
    <s v="20001"/>
    <d v="2026-01-15T00:00:00"/>
    <n v="1"/>
    <x v="167"/>
    <x v="0"/>
    <n v="-3778.4"/>
  </r>
  <r>
    <x v="0"/>
    <s v=""/>
    <d v="2026-01-15T00:00:00"/>
    <n v="1"/>
    <x v="168"/>
    <x v="4"/>
    <n v="-676995.42999999993"/>
  </r>
  <r>
    <x v="0"/>
    <s v=""/>
    <d v="2026-01-15T00:00:00"/>
    <n v="1"/>
    <x v="169"/>
    <x v="4"/>
    <n v="-10478.869999999999"/>
  </r>
  <r>
    <x v="0"/>
    <s v="10256"/>
    <d v="2026-01-15T00:00:00"/>
    <n v="1"/>
    <x v="67"/>
    <x v="0"/>
    <n v="-6381"/>
  </r>
  <r>
    <x v="0"/>
    <s v="10256"/>
    <d v="2026-01-15T00:00:00"/>
    <n v="1"/>
    <x v="70"/>
    <x v="0"/>
    <n v="-659.77"/>
  </r>
  <r>
    <x v="0"/>
    <s v="10256"/>
    <d v="2026-01-15T00:00:00"/>
    <n v="1"/>
    <x v="70"/>
    <x v="0"/>
    <n v="-737.21"/>
  </r>
  <r>
    <x v="0"/>
    <s v="20001"/>
    <d v="2026-01-15T00:00:00"/>
    <n v="1"/>
    <x v="20"/>
    <x v="0"/>
    <n v="-5456.37"/>
  </r>
  <r>
    <x v="0"/>
    <s v="10256"/>
    <d v="2026-01-15T00:00:00"/>
    <n v="1"/>
    <x v="170"/>
    <x v="0"/>
    <n v="-198"/>
  </r>
  <r>
    <x v="0"/>
    <s v="10251"/>
    <d v="2026-01-15T00:00:00"/>
    <n v="1"/>
    <x v="171"/>
    <x v="0"/>
    <n v="-1822.99"/>
  </r>
  <r>
    <x v="0"/>
    <s v="10251"/>
    <d v="2026-01-15T00:00:00"/>
    <n v="1"/>
    <x v="110"/>
    <x v="3"/>
    <n v="-441.88"/>
  </r>
  <r>
    <x v="0"/>
    <s v="10251"/>
    <d v="2026-01-15T00:00:00"/>
    <n v="1"/>
    <x v="110"/>
    <x v="3"/>
    <n v="-1712.64"/>
  </r>
  <r>
    <x v="0"/>
    <s v="10251"/>
    <d v="2026-01-15T00:00:00"/>
    <n v="1"/>
    <x v="23"/>
    <x v="0"/>
    <n v="-8876.09"/>
  </r>
  <r>
    <x v="0"/>
    <s v="10251"/>
    <d v="2026-01-15T00:00:00"/>
    <n v="1"/>
    <x v="23"/>
    <x v="0"/>
    <n v="-19.38"/>
  </r>
  <r>
    <x v="0"/>
    <s v="10256"/>
    <d v="2026-01-15T00:00:00"/>
    <n v="1"/>
    <x v="147"/>
    <x v="0"/>
    <n v="-14886.67"/>
  </r>
  <r>
    <x v="0"/>
    <s v="10251"/>
    <d v="2026-01-15T00:00:00"/>
    <n v="1"/>
    <x v="79"/>
    <x v="0"/>
    <n v="-680"/>
  </r>
  <r>
    <x v="0"/>
    <s v="10256"/>
    <d v="2026-01-15T00:00:00"/>
    <n v="1"/>
    <x v="81"/>
    <x v="0"/>
    <n v="-642.77"/>
  </r>
  <r>
    <x v="0"/>
    <s v="10256"/>
    <d v="2026-01-15T00:00:00"/>
    <n v="1"/>
    <x v="84"/>
    <x v="0"/>
    <n v="-5580"/>
  </r>
  <r>
    <x v="0"/>
    <s v="10256"/>
    <d v="2026-01-15T00:00:00"/>
    <n v="1"/>
    <x v="84"/>
    <x v="0"/>
    <n v="-2790"/>
  </r>
  <r>
    <x v="0"/>
    <s v="10256"/>
    <d v="2026-01-15T00:00:00"/>
    <n v="1"/>
    <x v="32"/>
    <x v="0"/>
    <n v="-249.5"/>
  </r>
  <r>
    <x v="0"/>
    <s v="10256"/>
    <d v="2026-01-15T00:00:00"/>
    <n v="1"/>
    <x v="33"/>
    <x v="0"/>
    <n v="-536.63"/>
  </r>
  <r>
    <x v="0"/>
    <s v="10256"/>
    <d v="2026-01-15T00:00:00"/>
    <n v="1"/>
    <x v="34"/>
    <x v="0"/>
    <n v="-38607.24"/>
  </r>
  <r>
    <x v="0"/>
    <s v="10256"/>
    <d v="2026-01-15T00:00:00"/>
    <n v="1"/>
    <x v="34"/>
    <x v="0"/>
    <n v="-1724.27"/>
  </r>
  <r>
    <x v="0"/>
    <s v="10251"/>
    <d v="2026-01-15T00:00:00"/>
    <n v="1"/>
    <x v="172"/>
    <x v="2"/>
    <n v="-1047214.25"/>
  </r>
  <r>
    <x v="0"/>
    <s v="10256"/>
    <d v="2026-01-15T00:00:00"/>
    <n v="1"/>
    <x v="172"/>
    <x v="2"/>
    <n v="-1022103.42"/>
  </r>
  <r>
    <x v="0"/>
    <s v="20001"/>
    <d v="2026-01-15T00:00:00"/>
    <n v="1"/>
    <x v="172"/>
    <x v="2"/>
    <n v="-47431.55"/>
  </r>
  <r>
    <x v="0"/>
    <s v="10259"/>
    <d v="2026-01-15T00:00:00"/>
    <n v="1"/>
    <x v="172"/>
    <x v="2"/>
    <n v="-65102.13"/>
  </r>
  <r>
    <x v="0"/>
    <s v="10256"/>
    <d v="2026-01-15T00:00:00"/>
    <n v="1"/>
    <x v="173"/>
    <x v="0"/>
    <n v="-331.87"/>
  </r>
  <r>
    <x v="0"/>
    <s v="10256"/>
    <d v="2026-01-15T00:00:00"/>
    <n v="1"/>
    <x v="173"/>
    <x v="0"/>
    <n v="-834.91"/>
  </r>
  <r>
    <x v="0"/>
    <s v="10256"/>
    <d v="2026-01-15T00:00:00"/>
    <n v="1"/>
    <x v="173"/>
    <x v="0"/>
    <n v="-573.37"/>
  </r>
  <r>
    <x v="0"/>
    <s v="20001"/>
    <d v="2026-01-16T00:00:00"/>
    <n v="1"/>
    <x v="0"/>
    <x v="0"/>
    <n v="-597"/>
  </r>
  <r>
    <x v="0"/>
    <s v="20001"/>
    <d v="2026-01-16T00:00:00"/>
    <n v="1"/>
    <x v="111"/>
    <x v="0"/>
    <n v="-5941.47"/>
  </r>
  <r>
    <x v="0"/>
    <s v="10256"/>
    <d v="2026-01-16T00:00:00"/>
    <n v="1"/>
    <x v="89"/>
    <x v="0"/>
    <n v="-13520"/>
  </r>
  <r>
    <x v="0"/>
    <s v="10256"/>
    <d v="2026-01-16T00:00:00"/>
    <n v="1"/>
    <x v="137"/>
    <x v="0"/>
    <n v="-5953.65"/>
  </r>
  <r>
    <x v="0"/>
    <s v="10256"/>
    <d v="2026-01-16T00:00:00"/>
    <n v="1"/>
    <x v="56"/>
    <x v="0"/>
    <n v="-431.1"/>
  </r>
  <r>
    <x v="0"/>
    <s v="10256"/>
    <d v="2026-01-16T00:00:00"/>
    <n v="1"/>
    <x v="56"/>
    <x v="0"/>
    <n v="-2376"/>
  </r>
  <r>
    <x v="0"/>
    <s v="10256"/>
    <d v="2026-01-16T00:00:00"/>
    <n v="1"/>
    <x v="56"/>
    <x v="0"/>
    <n v="-1210.32"/>
  </r>
  <r>
    <x v="0"/>
    <s v="10256"/>
    <d v="2026-01-16T00:00:00"/>
    <n v="1"/>
    <x v="56"/>
    <x v="0"/>
    <n v="-7236"/>
  </r>
  <r>
    <x v="0"/>
    <s v="10256"/>
    <d v="2026-01-16T00:00:00"/>
    <n v="1"/>
    <x v="11"/>
    <x v="0"/>
    <n v="-13147.08"/>
  </r>
  <r>
    <x v="0"/>
    <m/>
    <d v="2026-01-16T00:00:00"/>
    <n v="1"/>
    <x v="174"/>
    <x v="4"/>
    <n v="-18124.509999999998"/>
  </r>
  <r>
    <x v="0"/>
    <s v="10256"/>
    <d v="2026-01-16T00:00:00"/>
    <n v="1"/>
    <x v="12"/>
    <x v="0"/>
    <n v="-182.27"/>
  </r>
  <r>
    <x v="0"/>
    <s v="10251"/>
    <d v="2026-01-16T00:00:00"/>
    <n v="1"/>
    <x v="92"/>
    <x v="0"/>
    <n v="-4695"/>
  </r>
  <r>
    <x v="0"/>
    <s v="10256"/>
    <d v="2026-01-16T00:00:00"/>
    <n v="1"/>
    <x v="127"/>
    <x v="0"/>
    <n v="-81000"/>
  </r>
  <r>
    <x v="0"/>
    <s v="10256"/>
    <d v="2026-01-16T00:00:00"/>
    <n v="1"/>
    <x v="127"/>
    <x v="0"/>
    <n v="-16000"/>
  </r>
  <r>
    <x v="0"/>
    <s v="10256"/>
    <d v="2026-01-16T00:00:00"/>
    <n v="1"/>
    <x v="67"/>
    <x v="0"/>
    <n v="-684"/>
  </r>
  <r>
    <x v="0"/>
    <s v="10256"/>
    <d v="2026-01-16T00:00:00"/>
    <n v="1"/>
    <x v="17"/>
    <x v="0"/>
    <n v="-4550.72"/>
  </r>
  <r>
    <x v="0"/>
    <s v="10256"/>
    <d v="2026-01-16T00:00:00"/>
    <n v="1"/>
    <x v="144"/>
    <x v="0"/>
    <n v="-575.5"/>
  </r>
  <r>
    <x v="0"/>
    <s v="10256"/>
    <d v="2026-01-16T00:00:00"/>
    <n v="1"/>
    <x v="104"/>
    <x v="0"/>
    <n v="-999.26"/>
  </r>
  <r>
    <x v="0"/>
    <s v="10256"/>
    <d v="2026-01-16T00:00:00"/>
    <n v="1"/>
    <x v="104"/>
    <x v="0"/>
    <n v="-111.74"/>
  </r>
  <r>
    <x v="0"/>
    <s v="10251"/>
    <d v="2026-01-16T00:00:00"/>
    <n v="1"/>
    <x v="70"/>
    <x v="0"/>
    <n v="-6917.75"/>
  </r>
  <r>
    <x v="0"/>
    <s v="10256"/>
    <d v="2026-01-16T00:00:00"/>
    <n v="1"/>
    <x v="70"/>
    <x v="0"/>
    <n v="-4841.43"/>
  </r>
  <r>
    <x v="0"/>
    <s v="10256"/>
    <d v="2026-01-16T00:00:00"/>
    <n v="1"/>
    <x v="70"/>
    <x v="0"/>
    <n v="-1011.75"/>
  </r>
  <r>
    <x v="0"/>
    <s v="10251"/>
    <d v="2026-01-16T00:00:00"/>
    <n v="1"/>
    <x v="70"/>
    <x v="0"/>
    <n v="-1322.64"/>
  </r>
  <r>
    <x v="0"/>
    <s v="10251"/>
    <d v="2026-01-16T00:00:00"/>
    <n v="1"/>
    <x v="70"/>
    <x v="0"/>
    <n v="-511.2"/>
  </r>
  <r>
    <x v="0"/>
    <s v="10256"/>
    <d v="2026-01-16T00:00:00"/>
    <n v="1"/>
    <x v="107"/>
    <x v="0"/>
    <n v="-2717.96"/>
  </r>
  <r>
    <x v="0"/>
    <s v="10256"/>
    <d v="2026-01-16T00:00:00"/>
    <n v="1"/>
    <x v="107"/>
    <x v="0"/>
    <n v="-93.39"/>
  </r>
  <r>
    <x v="0"/>
    <s v="20001"/>
    <d v="2026-01-16T00:00:00"/>
    <n v="1"/>
    <x v="72"/>
    <x v="0"/>
    <n v="-1100"/>
  </r>
  <r>
    <x v="0"/>
    <s v="20001"/>
    <d v="2026-01-16T00:00:00"/>
    <n v="1"/>
    <x v="72"/>
    <x v="0"/>
    <n v="-570"/>
  </r>
  <r>
    <x v="0"/>
    <s v="10251"/>
    <d v="2026-01-16T00:00:00"/>
    <n v="1"/>
    <x v="75"/>
    <x v="0"/>
    <n v="-17118"/>
  </r>
  <r>
    <x v="0"/>
    <s v="10251"/>
    <d v="2026-01-16T00:00:00"/>
    <n v="1"/>
    <x v="75"/>
    <x v="0"/>
    <n v="-6814"/>
  </r>
  <r>
    <x v="0"/>
    <s v="10251"/>
    <d v="2026-01-16T00:00:00"/>
    <n v="1"/>
    <x v="75"/>
    <x v="0"/>
    <n v="-7494.8"/>
  </r>
  <r>
    <x v="0"/>
    <s v="10251"/>
    <d v="2026-01-16T00:00:00"/>
    <n v="1"/>
    <x v="75"/>
    <x v="0"/>
    <n v="-47148"/>
  </r>
  <r>
    <x v="0"/>
    <s v="10251"/>
    <d v="2026-01-16T00:00:00"/>
    <n v="1"/>
    <x v="75"/>
    <x v="0"/>
    <n v="-9470.7999999999993"/>
  </r>
  <r>
    <x v="0"/>
    <s v="10251"/>
    <d v="2026-01-16T00:00:00"/>
    <n v="1"/>
    <x v="26"/>
    <x v="0"/>
    <n v="-47220.15"/>
  </r>
  <r>
    <x v="0"/>
    <s v="20001"/>
    <d v="2026-01-16T00:00:00"/>
    <n v="1"/>
    <x v="175"/>
    <x v="0"/>
    <n v="-523.98"/>
  </r>
  <r>
    <x v="0"/>
    <s v="10256"/>
    <d v="2026-01-16T00:00:00"/>
    <n v="1"/>
    <x v="97"/>
    <x v="3"/>
    <n v="-3859.59"/>
  </r>
  <r>
    <x v="0"/>
    <s v="10256"/>
    <d v="2026-01-16T00:00:00"/>
    <n v="1"/>
    <x v="97"/>
    <x v="3"/>
    <n v="-5542.59"/>
  </r>
  <r>
    <x v="0"/>
    <s v="10256"/>
    <d v="2026-01-16T00:00:00"/>
    <n v="1"/>
    <x v="97"/>
    <x v="3"/>
    <n v="-18220.28"/>
  </r>
  <r>
    <x v="0"/>
    <s v="10251"/>
    <d v="2026-01-16T00:00:00"/>
    <n v="1"/>
    <x v="97"/>
    <x v="3"/>
    <n v="-8869.7199999999993"/>
  </r>
  <r>
    <x v="0"/>
    <s v="10256"/>
    <d v="2026-01-16T00:00:00"/>
    <n v="1"/>
    <x v="97"/>
    <x v="3"/>
    <n v="-11325.26"/>
  </r>
  <r>
    <x v="0"/>
    <s v="10256"/>
    <d v="2026-01-16T00:00:00"/>
    <n v="1"/>
    <x v="97"/>
    <x v="3"/>
    <n v="-11315.24"/>
  </r>
  <r>
    <x v="0"/>
    <s v="10251"/>
    <d v="2026-01-16T00:00:00"/>
    <n v="1"/>
    <x v="97"/>
    <x v="3"/>
    <n v="-9510.02"/>
  </r>
  <r>
    <x v="0"/>
    <s v="10259"/>
    <d v="2026-01-16T00:00:00"/>
    <n v="1"/>
    <x v="97"/>
    <x v="3"/>
    <n v="-10753.34"/>
  </r>
  <r>
    <x v="0"/>
    <s v="10256"/>
    <d v="2026-01-16T00:00:00"/>
    <n v="1"/>
    <x v="97"/>
    <x v="3"/>
    <n v="-13566.38"/>
  </r>
  <r>
    <x v="0"/>
    <s v="10251"/>
    <d v="2026-01-16T00:00:00"/>
    <n v="1"/>
    <x v="97"/>
    <x v="3"/>
    <n v="-4662.4399999999996"/>
  </r>
  <r>
    <x v="0"/>
    <s v="10256"/>
    <d v="2026-01-16T00:00:00"/>
    <n v="1"/>
    <x v="79"/>
    <x v="0"/>
    <n v="-154"/>
  </r>
  <r>
    <x v="0"/>
    <s v="10256"/>
    <d v="2026-01-16T00:00:00"/>
    <n v="1"/>
    <x v="79"/>
    <x v="0"/>
    <n v="-2600"/>
  </r>
  <r>
    <x v="0"/>
    <s v="10256"/>
    <d v="2026-01-16T00:00:00"/>
    <n v="1"/>
    <x v="27"/>
    <x v="0"/>
    <n v="-358.74"/>
  </r>
  <r>
    <x v="0"/>
    <s v="10256"/>
    <d v="2026-01-16T00:00:00"/>
    <n v="1"/>
    <x v="28"/>
    <x v="0"/>
    <n v="-75.349999999999994"/>
  </r>
  <r>
    <x v="0"/>
    <s v="10256"/>
    <d v="2026-01-16T00:00:00"/>
    <n v="1"/>
    <x v="28"/>
    <x v="0"/>
    <n v="-250"/>
  </r>
  <r>
    <x v="0"/>
    <s v="10256"/>
    <d v="2026-01-16T00:00:00"/>
    <n v="1"/>
    <x v="176"/>
    <x v="0"/>
    <n v="-6866"/>
  </r>
  <r>
    <x v="0"/>
    <s v="10256"/>
    <d v="2026-01-16T00:00:00"/>
    <n v="1"/>
    <x v="177"/>
    <x v="0"/>
    <n v="-1200"/>
  </r>
  <r>
    <x v="0"/>
    <s v="10251"/>
    <d v="2026-01-16T00:00:00"/>
    <n v="1"/>
    <x v="101"/>
    <x v="0"/>
    <n v="-6225.98"/>
  </r>
  <r>
    <x v="0"/>
    <s v="10256"/>
    <d v="2026-01-16T00:00:00"/>
    <n v="1"/>
    <x v="101"/>
    <x v="0"/>
    <n v="-12921.23"/>
  </r>
  <r>
    <x v="0"/>
    <s v="10256"/>
    <d v="2026-01-19T00:00:00"/>
    <n v="1"/>
    <x v="178"/>
    <x v="0"/>
    <n v="-783"/>
  </r>
  <r>
    <x v="0"/>
    <s v="10251"/>
    <d v="2026-01-19T00:00:00"/>
    <n v="1"/>
    <x v="179"/>
    <x v="0"/>
    <n v="-46615.63"/>
  </r>
  <r>
    <x v="0"/>
    <s v="10256"/>
    <d v="2026-01-19T00:00:00"/>
    <n v="1"/>
    <x v="42"/>
    <x v="0"/>
    <n v="-547.9"/>
  </r>
  <r>
    <x v="0"/>
    <s v="10256"/>
    <d v="2026-01-19T00:00:00"/>
    <n v="1"/>
    <x v="2"/>
    <x v="0"/>
    <n v="-24410"/>
  </r>
  <r>
    <x v="0"/>
    <s v="20001"/>
    <d v="2026-01-19T00:00:00"/>
    <n v="1"/>
    <x v="43"/>
    <x v="0"/>
    <n v="-964"/>
  </r>
  <r>
    <x v="0"/>
    <s v="20001"/>
    <d v="2026-01-19T00:00:00"/>
    <n v="1"/>
    <x v="180"/>
    <x v="0"/>
    <n v="-11049.8"/>
  </r>
  <r>
    <x v="0"/>
    <s v="10256"/>
    <d v="2026-01-19T00:00:00"/>
    <n v="1"/>
    <x v="181"/>
    <x v="0"/>
    <n v="-17144.2"/>
  </r>
  <r>
    <x v="0"/>
    <s v="10251"/>
    <d v="2026-01-19T00:00:00"/>
    <n v="1"/>
    <x v="182"/>
    <x v="2"/>
    <n v="-126.34"/>
  </r>
  <r>
    <x v="0"/>
    <s v="10251"/>
    <d v="2026-01-19T00:00:00"/>
    <n v="1"/>
    <x v="160"/>
    <x v="0"/>
    <n v="-2460"/>
  </r>
  <r>
    <x v="0"/>
    <m/>
    <d v="2026-01-19T00:00:00"/>
    <n v="1"/>
    <x v="174"/>
    <x v="4"/>
    <n v="-13201.4"/>
  </r>
  <r>
    <x v="0"/>
    <s v="10251"/>
    <d v="2026-01-19T00:00:00"/>
    <n v="1"/>
    <x v="183"/>
    <x v="0"/>
    <n v="-864.65"/>
  </r>
  <r>
    <x v="0"/>
    <s v="10256"/>
    <d v="2026-01-19T00:00:00"/>
    <n v="1"/>
    <x v="153"/>
    <x v="0"/>
    <n v="-598.84"/>
  </r>
  <r>
    <x v="0"/>
    <s v="10256"/>
    <d v="2026-01-19T00:00:00"/>
    <n v="1"/>
    <x v="153"/>
    <x v="0"/>
    <n v="-2636.85"/>
  </r>
  <r>
    <x v="0"/>
    <s v="10256"/>
    <d v="2026-01-19T00:00:00"/>
    <n v="1"/>
    <x v="141"/>
    <x v="0"/>
    <n v="-4894.76"/>
  </r>
  <r>
    <x v="0"/>
    <s v="10251"/>
    <d v="2026-01-19T00:00:00"/>
    <n v="1"/>
    <x v="184"/>
    <x v="0"/>
    <n v="-15480"/>
  </r>
  <r>
    <x v="0"/>
    <s v="10251"/>
    <d v="2026-01-19T00:00:00"/>
    <n v="1"/>
    <x v="184"/>
    <x v="0"/>
    <n v="-29108.1"/>
  </r>
  <r>
    <x v="0"/>
    <s v="20001"/>
    <d v="2026-01-19T00:00:00"/>
    <n v="1"/>
    <x v="116"/>
    <x v="0"/>
    <n v="-65500"/>
  </r>
  <r>
    <x v="0"/>
    <s v="20001"/>
    <d v="2026-01-19T00:00:00"/>
    <n v="1"/>
    <x v="116"/>
    <x v="0"/>
    <n v="-4130"/>
  </r>
  <r>
    <x v="0"/>
    <s v="10256"/>
    <d v="2026-01-19T00:00:00"/>
    <n v="1"/>
    <x v="66"/>
    <x v="0"/>
    <n v="-2721.31"/>
  </r>
  <r>
    <x v="0"/>
    <s v="10256"/>
    <d v="2026-01-19T00:00:00"/>
    <n v="1"/>
    <x v="185"/>
    <x v="0"/>
    <n v="-1642.53"/>
  </r>
  <r>
    <x v="0"/>
    <s v="10251"/>
    <d v="2026-01-19T00:00:00"/>
    <n v="1"/>
    <x v="67"/>
    <x v="0"/>
    <n v="-14120"/>
  </r>
  <r>
    <x v="0"/>
    <n v="10251"/>
    <d v="2026-01-19T00:00:00"/>
    <n v="1"/>
    <x v="186"/>
    <x v="0"/>
    <n v="-172859.24"/>
  </r>
  <r>
    <x v="0"/>
    <s v="10256"/>
    <d v="2026-01-19T00:00:00"/>
    <n v="1"/>
    <x v="16"/>
    <x v="0"/>
    <n v="-13529.88"/>
  </r>
  <r>
    <x v="0"/>
    <s v="10256"/>
    <d v="2026-01-19T00:00:00"/>
    <n v="1"/>
    <x v="17"/>
    <x v="0"/>
    <n v="-11595"/>
  </r>
  <r>
    <x v="0"/>
    <s v="10251"/>
    <d v="2026-01-19T00:00:00"/>
    <n v="1"/>
    <x v="17"/>
    <x v="0"/>
    <n v="-3657.6"/>
  </r>
  <r>
    <x v="0"/>
    <s v="10256"/>
    <d v="2026-01-19T00:00:00"/>
    <n v="1"/>
    <x v="144"/>
    <x v="0"/>
    <n v="-1058.94"/>
  </r>
  <r>
    <x v="0"/>
    <s v="20001"/>
    <d v="2026-01-19T00:00:00"/>
    <n v="1"/>
    <x v="121"/>
    <x v="0"/>
    <n v="-8765.09"/>
  </r>
  <r>
    <x v="0"/>
    <s v="10256"/>
    <d v="2026-01-19T00:00:00"/>
    <n v="1"/>
    <x v="121"/>
    <x v="0"/>
    <n v="-781.9"/>
  </r>
  <r>
    <x v="0"/>
    <s v="10251"/>
    <d v="2026-01-19T00:00:00"/>
    <n v="1"/>
    <x v="70"/>
    <x v="0"/>
    <n v="-3106.8"/>
  </r>
  <r>
    <x v="0"/>
    <s v="10256"/>
    <d v="2026-01-19T00:00:00"/>
    <n v="1"/>
    <x v="70"/>
    <x v="0"/>
    <n v="-6135.12"/>
  </r>
  <r>
    <x v="0"/>
    <s v="10256"/>
    <d v="2026-01-19T00:00:00"/>
    <n v="1"/>
    <x v="70"/>
    <x v="0"/>
    <n v="-6236.31"/>
  </r>
  <r>
    <x v="0"/>
    <s v="10256"/>
    <d v="2026-01-19T00:00:00"/>
    <n v="1"/>
    <x v="70"/>
    <x v="0"/>
    <n v="-165.2"/>
  </r>
  <r>
    <x v="0"/>
    <s v="10256"/>
    <d v="2026-01-19T00:00:00"/>
    <n v="1"/>
    <x v="70"/>
    <x v="0"/>
    <n v="-433.65"/>
  </r>
  <r>
    <x v="0"/>
    <s v="10256"/>
    <d v="2026-01-19T00:00:00"/>
    <n v="1"/>
    <x v="70"/>
    <x v="0"/>
    <n v="-1246.18"/>
  </r>
  <r>
    <x v="0"/>
    <s v="10256"/>
    <d v="2026-01-19T00:00:00"/>
    <n v="1"/>
    <x v="70"/>
    <x v="0"/>
    <n v="-1755.25"/>
  </r>
  <r>
    <x v="0"/>
    <s v="10256"/>
    <d v="2026-01-19T00:00:00"/>
    <n v="1"/>
    <x v="70"/>
    <x v="0"/>
    <n v="-257.08999999999997"/>
  </r>
  <r>
    <x v="0"/>
    <s v="10256"/>
    <d v="2026-01-19T00:00:00"/>
    <n v="1"/>
    <x v="70"/>
    <x v="0"/>
    <n v="-929.25"/>
  </r>
  <r>
    <x v="0"/>
    <s v="20001"/>
    <d v="2026-01-19T00:00:00"/>
    <n v="1"/>
    <x v="20"/>
    <x v="0"/>
    <n v="-8639.23"/>
  </r>
  <r>
    <x v="0"/>
    <s v="20001"/>
    <d v="2026-01-19T00:00:00"/>
    <n v="1"/>
    <x v="20"/>
    <x v="0"/>
    <n v="-16955.28"/>
  </r>
  <r>
    <x v="0"/>
    <s v="20001"/>
    <d v="2026-01-19T00:00:00"/>
    <n v="1"/>
    <x v="20"/>
    <x v="0"/>
    <n v="-13692.75"/>
  </r>
  <r>
    <x v="0"/>
    <s v="20001"/>
    <d v="2026-01-19T00:00:00"/>
    <n v="1"/>
    <x v="95"/>
    <x v="0"/>
    <n v="-4080"/>
  </r>
  <r>
    <x v="0"/>
    <s v="20001"/>
    <d v="2026-01-19T00:00:00"/>
    <n v="1"/>
    <x v="95"/>
    <x v="0"/>
    <n v="-4080"/>
  </r>
  <r>
    <x v="0"/>
    <s v="10251"/>
    <d v="2026-01-19T00:00:00"/>
    <n v="1"/>
    <x v="73"/>
    <x v="0"/>
    <n v="-1303.25"/>
  </r>
  <r>
    <x v="0"/>
    <s v="10256"/>
    <d v="2026-01-19T00:00:00"/>
    <n v="1"/>
    <x v="110"/>
    <x v="3"/>
    <n v="-1205"/>
  </r>
  <r>
    <x v="0"/>
    <s v="10251"/>
    <d v="2026-01-19T00:00:00"/>
    <n v="1"/>
    <x v="23"/>
    <x v="0"/>
    <n v="-209.51"/>
  </r>
  <r>
    <x v="0"/>
    <s v="10251"/>
    <d v="2026-01-19T00:00:00"/>
    <n v="1"/>
    <x v="23"/>
    <x v="0"/>
    <n v="-126.35"/>
  </r>
  <r>
    <x v="0"/>
    <s v="10256"/>
    <d v="2026-01-19T00:00:00"/>
    <n v="1"/>
    <x v="23"/>
    <x v="0"/>
    <n v="-2400.2800000000002"/>
  </r>
  <r>
    <x v="0"/>
    <s v="10256"/>
    <d v="2026-01-19T00:00:00"/>
    <n v="1"/>
    <x v="23"/>
    <x v="0"/>
    <n v="-278.16000000000003"/>
  </r>
  <r>
    <x v="0"/>
    <s v="10256"/>
    <d v="2026-01-19T00:00:00"/>
    <n v="1"/>
    <x v="23"/>
    <x v="0"/>
    <n v="-241.15"/>
  </r>
  <r>
    <x v="0"/>
    <s v="10256"/>
    <d v="2026-01-19T00:00:00"/>
    <n v="1"/>
    <x v="23"/>
    <x v="0"/>
    <n v="-60.82"/>
  </r>
  <r>
    <x v="0"/>
    <s v="10256"/>
    <d v="2026-01-19T00:00:00"/>
    <n v="1"/>
    <x v="23"/>
    <x v="0"/>
    <n v="-268.19"/>
  </r>
  <r>
    <x v="0"/>
    <s v="20001"/>
    <d v="2026-01-19T00:00:00"/>
    <n v="1"/>
    <x v="187"/>
    <x v="0"/>
    <n v="-1596.5"/>
  </r>
  <r>
    <x v="0"/>
    <s v="10256"/>
    <d v="2026-01-19T00:00:00"/>
    <n v="1"/>
    <x v="76"/>
    <x v="0"/>
    <n v="-2912.69"/>
  </r>
  <r>
    <x v="0"/>
    <s v="10256"/>
    <d v="2026-01-19T00:00:00"/>
    <n v="1"/>
    <x v="97"/>
    <x v="3"/>
    <n v="-13295.96"/>
  </r>
  <r>
    <x v="0"/>
    <s v="10256"/>
    <d v="2026-01-19T00:00:00"/>
    <n v="1"/>
    <x v="97"/>
    <x v="3"/>
    <n v="-15383.55"/>
  </r>
  <r>
    <x v="0"/>
    <s v="10256"/>
    <d v="2026-01-19T00:00:00"/>
    <n v="1"/>
    <x v="97"/>
    <x v="3"/>
    <n v="-1984.08"/>
  </r>
  <r>
    <x v="0"/>
    <s v="10256"/>
    <d v="2026-01-19T00:00:00"/>
    <n v="1"/>
    <x v="97"/>
    <x v="3"/>
    <n v="-1984.08"/>
  </r>
  <r>
    <x v="0"/>
    <s v="10256"/>
    <d v="2026-01-19T00:00:00"/>
    <n v="1"/>
    <x v="97"/>
    <x v="3"/>
    <n v="-1984.08"/>
  </r>
  <r>
    <x v="0"/>
    <s v="10256"/>
    <d v="2026-01-19T00:00:00"/>
    <n v="1"/>
    <x v="97"/>
    <x v="3"/>
    <n v="-1984.08"/>
  </r>
  <r>
    <x v="0"/>
    <s v="10256"/>
    <d v="2026-01-19T00:00:00"/>
    <n v="1"/>
    <x v="97"/>
    <x v="3"/>
    <n v="-1984.08"/>
  </r>
  <r>
    <x v="0"/>
    <s v="10256"/>
    <d v="2026-01-19T00:00:00"/>
    <n v="1"/>
    <x v="97"/>
    <x v="3"/>
    <n v="-1984.08"/>
  </r>
  <r>
    <x v="0"/>
    <s v="10256"/>
    <d v="2026-01-19T00:00:00"/>
    <n v="1"/>
    <x v="97"/>
    <x v="3"/>
    <n v="-1984.08"/>
  </r>
  <r>
    <x v="0"/>
    <s v="10256"/>
    <d v="2026-01-19T00:00:00"/>
    <n v="1"/>
    <x v="97"/>
    <x v="3"/>
    <n v="-1984.08"/>
  </r>
  <r>
    <x v="0"/>
    <s v="10256"/>
    <d v="2026-01-19T00:00:00"/>
    <n v="1"/>
    <x v="97"/>
    <x v="3"/>
    <n v="-1984.08"/>
  </r>
  <r>
    <x v="0"/>
    <s v="10256"/>
    <d v="2026-01-19T00:00:00"/>
    <n v="1"/>
    <x v="97"/>
    <x v="3"/>
    <n v="-1984.08"/>
  </r>
  <r>
    <x v="0"/>
    <s v="10256"/>
    <d v="2026-01-19T00:00:00"/>
    <n v="1"/>
    <x v="97"/>
    <x v="3"/>
    <n v="-1984.08"/>
  </r>
  <r>
    <x v="0"/>
    <s v="10256"/>
    <d v="2026-01-19T00:00:00"/>
    <n v="1"/>
    <x v="97"/>
    <x v="3"/>
    <n v="-1984.08"/>
  </r>
  <r>
    <x v="0"/>
    <s v="10256"/>
    <d v="2026-01-19T00:00:00"/>
    <n v="1"/>
    <x v="97"/>
    <x v="3"/>
    <n v="-1984.08"/>
  </r>
  <r>
    <x v="0"/>
    <s v="10256"/>
    <d v="2026-01-19T00:00:00"/>
    <n v="1"/>
    <x v="97"/>
    <x v="3"/>
    <n v="-1984.08"/>
  </r>
  <r>
    <x v="0"/>
    <s v="10256"/>
    <d v="2026-01-19T00:00:00"/>
    <n v="1"/>
    <x v="97"/>
    <x v="3"/>
    <n v="-1984.08"/>
  </r>
  <r>
    <x v="0"/>
    <s v="10256"/>
    <d v="2026-01-19T00:00:00"/>
    <n v="1"/>
    <x v="97"/>
    <x v="3"/>
    <n v="-1984.08"/>
  </r>
  <r>
    <x v="0"/>
    <s v="10256"/>
    <d v="2026-01-19T00:00:00"/>
    <n v="1"/>
    <x v="97"/>
    <x v="3"/>
    <n v="-1984.08"/>
  </r>
  <r>
    <x v="0"/>
    <s v="10256"/>
    <d v="2026-01-19T00:00:00"/>
    <n v="1"/>
    <x v="97"/>
    <x v="3"/>
    <n v="-1984.08"/>
  </r>
  <r>
    <x v="0"/>
    <s v="10256"/>
    <d v="2026-01-19T00:00:00"/>
    <n v="1"/>
    <x v="97"/>
    <x v="3"/>
    <n v="-1984.08"/>
  </r>
  <r>
    <x v="0"/>
    <s v="10256"/>
    <d v="2026-01-19T00:00:00"/>
    <n v="1"/>
    <x v="97"/>
    <x v="3"/>
    <n v="-1984.08"/>
  </r>
  <r>
    <x v="0"/>
    <s v="10256"/>
    <d v="2026-01-19T00:00:00"/>
    <n v="1"/>
    <x v="97"/>
    <x v="3"/>
    <n v="-1984.08"/>
  </r>
  <r>
    <x v="0"/>
    <s v="10256"/>
    <d v="2026-01-19T00:00:00"/>
    <n v="1"/>
    <x v="97"/>
    <x v="3"/>
    <n v="-1984.08"/>
  </r>
  <r>
    <x v="0"/>
    <s v="10256"/>
    <d v="2026-01-19T00:00:00"/>
    <n v="1"/>
    <x v="97"/>
    <x v="3"/>
    <n v="-1984.08"/>
  </r>
  <r>
    <x v="0"/>
    <s v="10256"/>
    <d v="2026-01-19T00:00:00"/>
    <n v="1"/>
    <x v="97"/>
    <x v="3"/>
    <n v="-1984.08"/>
  </r>
  <r>
    <x v="0"/>
    <s v="10256"/>
    <d v="2026-01-19T00:00:00"/>
    <n v="1"/>
    <x v="97"/>
    <x v="3"/>
    <n v="-1984.08"/>
  </r>
  <r>
    <x v="0"/>
    <s v="10256"/>
    <d v="2026-01-19T00:00:00"/>
    <n v="1"/>
    <x v="97"/>
    <x v="3"/>
    <n v="-1984.08"/>
  </r>
  <r>
    <x v="0"/>
    <s v="10256"/>
    <d v="2026-01-19T00:00:00"/>
    <n v="1"/>
    <x v="97"/>
    <x v="3"/>
    <n v="-1984.08"/>
  </r>
  <r>
    <x v="0"/>
    <s v="10256"/>
    <d v="2026-01-19T00:00:00"/>
    <n v="1"/>
    <x v="97"/>
    <x v="3"/>
    <n v="-1984.08"/>
  </r>
  <r>
    <x v="0"/>
    <s v="10256"/>
    <d v="2026-01-19T00:00:00"/>
    <n v="1"/>
    <x v="97"/>
    <x v="3"/>
    <n v="-1984.08"/>
  </r>
  <r>
    <x v="0"/>
    <s v="10256"/>
    <d v="2026-01-19T00:00:00"/>
    <n v="1"/>
    <x v="97"/>
    <x v="3"/>
    <n v="-1951.18"/>
  </r>
  <r>
    <x v="0"/>
    <s v="10251"/>
    <d v="2026-01-19T00:00:00"/>
    <n v="1"/>
    <x v="97"/>
    <x v="3"/>
    <n v="-4308.91"/>
  </r>
  <r>
    <x v="0"/>
    <s v="10251"/>
    <d v="2026-01-19T00:00:00"/>
    <n v="1"/>
    <x v="97"/>
    <x v="3"/>
    <n v="-1984.69"/>
  </r>
  <r>
    <x v="0"/>
    <s v="10251"/>
    <d v="2026-01-19T00:00:00"/>
    <n v="1"/>
    <x v="97"/>
    <x v="3"/>
    <n v="-1984.08"/>
  </r>
  <r>
    <x v="0"/>
    <s v="10251"/>
    <d v="2026-01-19T00:00:00"/>
    <n v="1"/>
    <x v="97"/>
    <x v="3"/>
    <n v="-1984.08"/>
  </r>
  <r>
    <x v="0"/>
    <s v="10251"/>
    <d v="2026-01-19T00:00:00"/>
    <n v="1"/>
    <x v="97"/>
    <x v="3"/>
    <n v="-1984.08"/>
  </r>
  <r>
    <x v="0"/>
    <s v="10251"/>
    <d v="2026-01-19T00:00:00"/>
    <n v="1"/>
    <x v="97"/>
    <x v="3"/>
    <n v="-1984.08"/>
  </r>
  <r>
    <x v="0"/>
    <s v="10251"/>
    <d v="2026-01-19T00:00:00"/>
    <n v="1"/>
    <x v="97"/>
    <x v="3"/>
    <n v="-1984.08"/>
  </r>
  <r>
    <x v="0"/>
    <s v="10251"/>
    <d v="2026-01-19T00:00:00"/>
    <n v="1"/>
    <x v="97"/>
    <x v="3"/>
    <n v="-1984.08"/>
  </r>
  <r>
    <x v="0"/>
    <s v="10251"/>
    <d v="2026-01-19T00:00:00"/>
    <n v="1"/>
    <x v="97"/>
    <x v="3"/>
    <n v="-1984.08"/>
  </r>
  <r>
    <x v="0"/>
    <s v="10251"/>
    <d v="2026-01-19T00:00:00"/>
    <n v="1"/>
    <x v="97"/>
    <x v="3"/>
    <n v="-1984.08"/>
  </r>
  <r>
    <x v="0"/>
    <s v="10251"/>
    <d v="2026-01-19T00:00:00"/>
    <n v="1"/>
    <x v="97"/>
    <x v="3"/>
    <n v="-1984.08"/>
  </r>
  <r>
    <x v="0"/>
    <s v="10251"/>
    <d v="2026-01-19T00:00:00"/>
    <n v="1"/>
    <x v="97"/>
    <x v="3"/>
    <n v="-1984.08"/>
  </r>
  <r>
    <x v="0"/>
    <s v="10251"/>
    <d v="2026-01-19T00:00:00"/>
    <n v="1"/>
    <x v="97"/>
    <x v="3"/>
    <n v="-1984.08"/>
  </r>
  <r>
    <x v="0"/>
    <s v="10251"/>
    <d v="2026-01-19T00:00:00"/>
    <n v="1"/>
    <x v="97"/>
    <x v="3"/>
    <n v="-1984.08"/>
  </r>
  <r>
    <x v="0"/>
    <s v="10251"/>
    <d v="2026-01-19T00:00:00"/>
    <n v="1"/>
    <x v="97"/>
    <x v="3"/>
    <n v="-1984.08"/>
  </r>
  <r>
    <x v="0"/>
    <s v="10251"/>
    <d v="2026-01-19T00:00:00"/>
    <n v="1"/>
    <x v="97"/>
    <x v="3"/>
    <n v="-1984.08"/>
  </r>
  <r>
    <x v="0"/>
    <s v="10251"/>
    <d v="2026-01-19T00:00:00"/>
    <n v="1"/>
    <x v="97"/>
    <x v="3"/>
    <n v="-1984.08"/>
  </r>
  <r>
    <x v="0"/>
    <s v="10251"/>
    <d v="2026-01-19T00:00:00"/>
    <n v="1"/>
    <x v="97"/>
    <x v="3"/>
    <n v="-1984.08"/>
  </r>
  <r>
    <x v="0"/>
    <s v="10251"/>
    <d v="2026-01-19T00:00:00"/>
    <n v="1"/>
    <x v="97"/>
    <x v="3"/>
    <n v="-1984.08"/>
  </r>
  <r>
    <x v="0"/>
    <s v="10251"/>
    <d v="2026-01-19T00:00:00"/>
    <n v="1"/>
    <x v="97"/>
    <x v="3"/>
    <n v="-1984.08"/>
  </r>
  <r>
    <x v="0"/>
    <s v="10251"/>
    <d v="2026-01-19T00:00:00"/>
    <n v="1"/>
    <x v="97"/>
    <x v="3"/>
    <n v="-1984.08"/>
  </r>
  <r>
    <x v="0"/>
    <s v="10251"/>
    <d v="2026-01-19T00:00:00"/>
    <n v="1"/>
    <x v="97"/>
    <x v="3"/>
    <n v="-1984.08"/>
  </r>
  <r>
    <x v="0"/>
    <s v="10251"/>
    <d v="2026-01-19T00:00:00"/>
    <n v="1"/>
    <x v="97"/>
    <x v="3"/>
    <n v="-1984.08"/>
  </r>
  <r>
    <x v="0"/>
    <s v="10251"/>
    <d v="2026-01-19T00:00:00"/>
    <n v="1"/>
    <x v="97"/>
    <x v="3"/>
    <n v="-1984.08"/>
  </r>
  <r>
    <x v="0"/>
    <s v="10251"/>
    <d v="2026-01-19T00:00:00"/>
    <n v="1"/>
    <x v="97"/>
    <x v="3"/>
    <n v="-1984.08"/>
  </r>
  <r>
    <x v="0"/>
    <s v="10251"/>
    <d v="2026-01-19T00:00:00"/>
    <n v="1"/>
    <x v="97"/>
    <x v="3"/>
    <n v="-1984.08"/>
  </r>
  <r>
    <x v="0"/>
    <s v="10251"/>
    <d v="2026-01-19T00:00:00"/>
    <n v="1"/>
    <x v="97"/>
    <x v="3"/>
    <n v="-1984.08"/>
  </r>
  <r>
    <x v="0"/>
    <s v="10251"/>
    <d v="2026-01-19T00:00:00"/>
    <n v="1"/>
    <x v="97"/>
    <x v="3"/>
    <n v="-1984.08"/>
  </r>
  <r>
    <x v="0"/>
    <s v="10251"/>
    <d v="2026-01-19T00:00:00"/>
    <n v="1"/>
    <x v="97"/>
    <x v="3"/>
    <n v="-1984.08"/>
  </r>
  <r>
    <x v="0"/>
    <s v="10251"/>
    <d v="2026-01-19T00:00:00"/>
    <n v="1"/>
    <x v="97"/>
    <x v="3"/>
    <n v="-1984.08"/>
  </r>
  <r>
    <x v="0"/>
    <s v="10251"/>
    <d v="2026-01-19T00:00:00"/>
    <n v="1"/>
    <x v="97"/>
    <x v="3"/>
    <n v="-5207.1000000000004"/>
  </r>
  <r>
    <x v="0"/>
    <s v="10251"/>
    <d v="2026-01-19T00:00:00"/>
    <n v="1"/>
    <x v="97"/>
    <x v="3"/>
    <n v="-1998.36"/>
  </r>
  <r>
    <x v="0"/>
    <s v="10251"/>
    <d v="2026-01-19T00:00:00"/>
    <n v="1"/>
    <x v="28"/>
    <x v="0"/>
    <n v="-83.98"/>
  </r>
  <r>
    <x v="0"/>
    <s v="10251"/>
    <d v="2026-01-19T00:00:00"/>
    <n v="1"/>
    <x v="28"/>
    <x v="0"/>
    <n v="-4000.01"/>
  </r>
  <r>
    <x v="0"/>
    <s v="10256"/>
    <d v="2026-01-19T00:00:00"/>
    <n v="1"/>
    <x v="29"/>
    <x v="0"/>
    <n v="-112.53"/>
  </r>
  <r>
    <x v="0"/>
    <s v="10251"/>
    <d v="2026-01-19T00:00:00"/>
    <n v="1"/>
    <x v="188"/>
    <x v="0"/>
    <n v="-504.38"/>
  </r>
  <r>
    <x v="0"/>
    <s v="10256"/>
    <d v="2026-01-19T00:00:00"/>
    <n v="1"/>
    <x v="188"/>
    <x v="0"/>
    <n v="-894.6"/>
  </r>
  <r>
    <x v="0"/>
    <s v="10256"/>
    <d v="2026-01-19T00:00:00"/>
    <n v="1"/>
    <x v="157"/>
    <x v="0"/>
    <n v="-99.95"/>
  </r>
  <r>
    <x v="0"/>
    <s v="10256"/>
    <d v="2026-01-19T00:00:00"/>
    <n v="1"/>
    <x v="157"/>
    <x v="0"/>
    <n v="-194.23"/>
  </r>
  <r>
    <x v="0"/>
    <s v="20001"/>
    <d v="2026-01-19T00:00:00"/>
    <n v="1"/>
    <x v="189"/>
    <x v="0"/>
    <n v="-1900"/>
  </r>
  <r>
    <x v="0"/>
    <s v="20001"/>
    <d v="2026-01-19T00:00:00"/>
    <n v="1"/>
    <x v="151"/>
    <x v="0"/>
    <n v="-10501.92"/>
  </r>
  <r>
    <x v="0"/>
    <s v="10251"/>
    <d v="2026-01-19T00:00:00"/>
    <n v="1"/>
    <x v="190"/>
    <x v="0"/>
    <n v="-5895.26"/>
  </r>
  <r>
    <x v="0"/>
    <s v="10256"/>
    <d v="2026-01-19T00:00:00"/>
    <n v="1"/>
    <x v="190"/>
    <x v="0"/>
    <n v="-222.72"/>
  </r>
  <r>
    <x v="0"/>
    <s v="10251"/>
    <d v="2026-01-19T00:00:00"/>
    <n v="1"/>
    <x v="191"/>
    <x v="0"/>
    <n v="-8500"/>
  </r>
  <r>
    <x v="0"/>
    <s v="10251"/>
    <d v="2026-01-19T00:00:00"/>
    <n v="1"/>
    <x v="191"/>
    <x v="0"/>
    <n v="-2700"/>
  </r>
  <r>
    <x v="0"/>
    <s v="20001"/>
    <d v="2026-01-20T00:00:00"/>
    <n v="1"/>
    <x v="38"/>
    <x v="0"/>
    <n v="-6500"/>
  </r>
  <r>
    <x v="0"/>
    <s v="20001"/>
    <d v="2026-01-20T00:00:00"/>
    <n v="1"/>
    <x v="43"/>
    <x v="0"/>
    <n v="-4808"/>
  </r>
  <r>
    <x v="0"/>
    <s v="10259"/>
    <d v="2026-01-20T00:00:00"/>
    <n v="1"/>
    <x v="192"/>
    <x v="0"/>
    <n v="-573"/>
  </r>
  <r>
    <x v="0"/>
    <s v="10256"/>
    <d v="2026-01-20T00:00:00"/>
    <n v="1"/>
    <x v="4"/>
    <x v="0"/>
    <n v="-1680"/>
  </r>
  <r>
    <x v="0"/>
    <s v="10256"/>
    <d v="2026-01-20T00:00:00"/>
    <n v="1"/>
    <x v="91"/>
    <x v="0"/>
    <n v="-2820"/>
  </r>
  <r>
    <x v="0"/>
    <s v="10251"/>
    <d v="2026-01-20T00:00:00"/>
    <n v="1"/>
    <x v="125"/>
    <x v="0"/>
    <n v="-27003.4"/>
  </r>
  <r>
    <x v="0"/>
    <m/>
    <d v="2026-01-20T00:00:00"/>
    <n v="1"/>
    <x v="174"/>
    <x v="4"/>
    <n v="-2039037.51"/>
  </r>
  <r>
    <x v="0"/>
    <s v="10234"/>
    <d v="2026-01-20T00:00:00"/>
    <n v="1"/>
    <x v="59"/>
    <x v="0"/>
    <n v="-271447.62"/>
  </r>
  <r>
    <x v="0"/>
    <s v="10256"/>
    <d v="2026-01-20T00:00:00"/>
    <n v="1"/>
    <x v="59"/>
    <x v="0"/>
    <n v="-8397.3799999999992"/>
  </r>
  <r>
    <x v="0"/>
    <s v="10256"/>
    <d v="2026-01-20T00:00:00"/>
    <n v="1"/>
    <x v="59"/>
    <x v="0"/>
    <n v="-8010.26"/>
  </r>
  <r>
    <x v="0"/>
    <s v="10256"/>
    <d v="2026-01-20T00:00:00"/>
    <n v="1"/>
    <x v="59"/>
    <x v="0"/>
    <n v="-4416.47"/>
  </r>
  <r>
    <x v="0"/>
    <s v="10256"/>
    <d v="2026-01-20T00:00:00"/>
    <n v="1"/>
    <x v="59"/>
    <x v="0"/>
    <n v="-4249.88"/>
  </r>
  <r>
    <x v="0"/>
    <s v="10256"/>
    <d v="2026-01-20T00:00:00"/>
    <n v="1"/>
    <x v="59"/>
    <x v="0"/>
    <n v="-4761.51"/>
  </r>
  <r>
    <x v="0"/>
    <s v="10256"/>
    <d v="2026-01-20T00:00:00"/>
    <n v="1"/>
    <x v="59"/>
    <x v="0"/>
    <n v="-4187.12"/>
  </r>
  <r>
    <x v="0"/>
    <s v="10256"/>
    <d v="2026-01-20T00:00:00"/>
    <n v="1"/>
    <x v="59"/>
    <x v="0"/>
    <n v="-4286.8900000000003"/>
  </r>
  <r>
    <x v="0"/>
    <s v="10256"/>
    <d v="2026-01-20T00:00:00"/>
    <n v="1"/>
    <x v="59"/>
    <x v="0"/>
    <n v="-4266.6099999999997"/>
  </r>
  <r>
    <x v="0"/>
    <s v="10256"/>
    <d v="2026-01-20T00:00:00"/>
    <n v="1"/>
    <x v="59"/>
    <x v="0"/>
    <n v="-4640.57"/>
  </r>
  <r>
    <x v="0"/>
    <s v="10256"/>
    <d v="2026-01-20T00:00:00"/>
    <n v="1"/>
    <x v="59"/>
    <x v="0"/>
    <n v="-4187.12"/>
  </r>
  <r>
    <x v="0"/>
    <s v="10256"/>
    <d v="2026-01-20T00:00:00"/>
    <n v="1"/>
    <x v="59"/>
    <x v="0"/>
    <n v="-4330.03"/>
  </r>
  <r>
    <x v="0"/>
    <s v="10256"/>
    <d v="2026-01-20T00:00:00"/>
    <n v="1"/>
    <x v="59"/>
    <x v="0"/>
    <n v="-9354.86"/>
  </r>
  <r>
    <x v="0"/>
    <s v="10256"/>
    <d v="2026-01-20T00:00:00"/>
    <n v="1"/>
    <x v="59"/>
    <x v="0"/>
    <n v="-7112.82"/>
  </r>
  <r>
    <x v="0"/>
    <s v="20001"/>
    <d v="2026-01-20T00:00:00"/>
    <n v="1"/>
    <x v="193"/>
    <x v="0"/>
    <n v="-1030.23"/>
  </r>
  <r>
    <x v="0"/>
    <s v="10251"/>
    <d v="2026-01-20T00:00:00"/>
    <n v="1"/>
    <x v="65"/>
    <x v="0"/>
    <n v="-185552.53"/>
  </r>
  <r>
    <x v="0"/>
    <s v="20001"/>
    <d v="2026-01-20T00:00:00"/>
    <n v="1"/>
    <x v="194"/>
    <x v="0"/>
    <n v="-1406.79"/>
  </r>
  <r>
    <x v="0"/>
    <s v="20001"/>
    <d v="2026-01-20T00:00:00"/>
    <n v="1"/>
    <x v="195"/>
    <x v="0"/>
    <n v="-1700"/>
  </r>
  <r>
    <x v="0"/>
    <s v="10251"/>
    <d v="2026-01-20T00:00:00"/>
    <n v="1"/>
    <x v="94"/>
    <x v="0"/>
    <n v="-165.79"/>
  </r>
  <r>
    <x v="0"/>
    <s v="10256"/>
    <d v="2026-01-20T00:00:00"/>
    <n v="1"/>
    <x v="70"/>
    <x v="0"/>
    <n v="-5348.43"/>
  </r>
  <r>
    <x v="0"/>
    <s v="10251"/>
    <d v="2026-01-20T00:00:00"/>
    <n v="1"/>
    <x v="70"/>
    <x v="0"/>
    <n v="-247.8"/>
  </r>
  <r>
    <x v="0"/>
    <s v="10256"/>
    <d v="2026-01-20T00:00:00"/>
    <n v="1"/>
    <x v="70"/>
    <x v="0"/>
    <n v="-560.54999999999995"/>
  </r>
  <r>
    <x v="0"/>
    <s v="10256"/>
    <d v="2026-01-20T00:00:00"/>
    <n v="1"/>
    <x v="70"/>
    <x v="0"/>
    <n v="-567.88"/>
  </r>
  <r>
    <x v="0"/>
    <s v="20001"/>
    <d v="2026-01-20T00:00:00"/>
    <n v="1"/>
    <x v="20"/>
    <x v="0"/>
    <n v="-5911.06"/>
  </r>
  <r>
    <x v="0"/>
    <s v="10251"/>
    <d v="2026-01-20T00:00:00"/>
    <n v="1"/>
    <x v="196"/>
    <x v="0"/>
    <n v="-63883.519999999997"/>
  </r>
  <r>
    <x v="0"/>
    <s v="10251"/>
    <d v="2026-01-20T00:00:00"/>
    <n v="1"/>
    <x v="72"/>
    <x v="0"/>
    <n v="-6640"/>
  </r>
  <r>
    <x v="0"/>
    <s v="10251"/>
    <d v="2026-01-20T00:00:00"/>
    <n v="1"/>
    <x v="197"/>
    <x v="2"/>
    <n v="-46098.23"/>
  </r>
  <r>
    <x v="0"/>
    <s v="10256"/>
    <d v="2026-01-20T00:00:00"/>
    <n v="1"/>
    <x v="197"/>
    <x v="2"/>
    <n v="-44827.96"/>
  </r>
  <r>
    <x v="0"/>
    <s v="20001"/>
    <d v="2026-01-20T00:00:00"/>
    <n v="1"/>
    <x v="197"/>
    <x v="2"/>
    <n v="-2048.81"/>
  </r>
  <r>
    <x v="0"/>
    <s v="10259"/>
    <d v="2026-01-20T00:00:00"/>
    <n v="1"/>
    <x v="197"/>
    <x v="2"/>
    <n v="-2581.5"/>
  </r>
  <r>
    <x v="0"/>
    <s v="10256"/>
    <d v="2026-01-20T00:00:00"/>
    <n v="1"/>
    <x v="84"/>
    <x v="0"/>
    <n v="-41240"/>
  </r>
  <r>
    <x v="0"/>
    <s v="10256"/>
    <d v="2026-01-20T00:00:00"/>
    <n v="1"/>
    <x v="157"/>
    <x v="0"/>
    <n v="-176.17"/>
  </r>
  <r>
    <x v="0"/>
    <s v="10251"/>
    <d v="2026-01-20T00:00:00"/>
    <n v="1"/>
    <x v="198"/>
    <x v="0"/>
    <n v="-4013.9"/>
  </r>
  <r>
    <x v="0"/>
    <s v="10256"/>
    <d v="2026-01-20T00:00:00"/>
    <n v="1"/>
    <x v="159"/>
    <x v="0"/>
    <n v="-11250"/>
  </r>
  <r>
    <x v="0"/>
    <s v="10259"/>
    <d v="2026-01-21T00:00:00"/>
    <n v="1"/>
    <x v="136"/>
    <x v="0"/>
    <n v="-696"/>
  </r>
  <r>
    <x v="0"/>
    <s v="20001"/>
    <d v="2026-01-21T00:00:00"/>
    <n v="1"/>
    <x v="136"/>
    <x v="0"/>
    <n v="-560"/>
  </r>
  <r>
    <x v="0"/>
    <s v="10256"/>
    <d v="2026-01-21T00:00:00"/>
    <n v="1"/>
    <x v="9"/>
    <x v="0"/>
    <n v="-1760"/>
  </r>
  <r>
    <x v="0"/>
    <s v="10251"/>
    <d v="2026-01-21T00:00:00"/>
    <n v="1"/>
    <x v="9"/>
    <x v="0"/>
    <n v="-880"/>
  </r>
  <r>
    <x v="0"/>
    <s v="10256"/>
    <d v="2026-01-21T00:00:00"/>
    <n v="1"/>
    <x v="13"/>
    <x v="0"/>
    <n v="-615"/>
  </r>
  <r>
    <x v="0"/>
    <s v="20001"/>
    <d v="2026-01-21T00:00:00"/>
    <n v="1"/>
    <x v="13"/>
    <x v="0"/>
    <n v="-59.16"/>
  </r>
  <r>
    <x v="0"/>
    <s v="10256"/>
    <d v="2026-01-21T00:00:00"/>
    <n v="1"/>
    <x v="141"/>
    <x v="0"/>
    <n v="-2044.65"/>
  </r>
  <r>
    <x v="0"/>
    <s v="10256"/>
    <d v="2026-01-21T00:00:00"/>
    <n v="1"/>
    <x v="23"/>
    <x v="0"/>
    <n v="-561.26"/>
  </r>
  <r>
    <x v="0"/>
    <s v="10256"/>
    <d v="2026-01-21T00:00:00"/>
    <n v="1"/>
    <x v="23"/>
    <x v="0"/>
    <n v="-120.45"/>
  </r>
  <r>
    <x v="0"/>
    <s v="20001"/>
    <d v="2026-01-21T00:00:00"/>
    <n v="1"/>
    <x v="199"/>
    <x v="0"/>
    <n v="-105256.78"/>
  </r>
  <r>
    <x v="0"/>
    <s v="10251"/>
    <d v="2026-01-21T00:00:00"/>
    <n v="1"/>
    <x v="27"/>
    <x v="0"/>
    <n v="-2600.3200000000002"/>
  </r>
  <r>
    <x v="0"/>
    <s v="10251"/>
    <d v="2026-01-21T00:00:00"/>
    <n v="1"/>
    <x v="98"/>
    <x v="3"/>
    <n v="-1563.33"/>
  </r>
  <r>
    <x v="0"/>
    <s v="10256"/>
    <d v="2026-01-21T00:00:00"/>
    <n v="1"/>
    <x v="98"/>
    <x v="3"/>
    <n v="-2461.06"/>
  </r>
  <r>
    <x v="0"/>
    <s v="20001"/>
    <d v="2026-01-21T00:00:00"/>
    <n v="1"/>
    <x v="98"/>
    <x v="3"/>
    <n v="-751.53"/>
  </r>
  <r>
    <x v="0"/>
    <s v="10256"/>
    <d v="2026-01-21T00:00:00"/>
    <n v="1"/>
    <x v="130"/>
    <x v="2"/>
    <n v="-126.34"/>
  </r>
  <r>
    <x v="0"/>
    <s v="10251"/>
    <d v="2026-01-21T00:00:00"/>
    <n v="1"/>
    <x v="35"/>
    <x v="0"/>
    <n v="-4047.5"/>
  </r>
  <r>
    <x v="0"/>
    <s v="10256"/>
    <d v="2026-01-21T00:00:00"/>
    <n v="1"/>
    <x v="35"/>
    <x v="0"/>
    <n v="-4047.5"/>
  </r>
  <r>
    <x v="0"/>
    <s v="10251"/>
    <d v="2026-01-21T00:00:00"/>
    <n v="1"/>
    <x v="35"/>
    <x v="0"/>
    <n v="-2885.84"/>
  </r>
  <r>
    <x v="0"/>
    <s v="10256"/>
    <d v="2026-01-22T00:00:00"/>
    <n v="1"/>
    <x v="37"/>
    <x v="0"/>
    <n v="-3684.9"/>
  </r>
  <r>
    <x v="0"/>
    <s v="10251"/>
    <d v="2026-01-22T00:00:00"/>
    <n v="1"/>
    <x v="2"/>
    <x v="0"/>
    <n v="-472.5"/>
  </r>
  <r>
    <x v="0"/>
    <s v="10256"/>
    <d v="2026-01-22T00:00:00"/>
    <n v="1"/>
    <x v="43"/>
    <x v="0"/>
    <n v="-3280"/>
  </r>
  <r>
    <x v="0"/>
    <s v="10256"/>
    <d v="2026-01-22T00:00:00"/>
    <n v="1"/>
    <x v="44"/>
    <x v="0"/>
    <n v="-877.68"/>
  </r>
  <r>
    <x v="0"/>
    <s v="10251"/>
    <d v="2026-01-22T00:00:00"/>
    <n v="1"/>
    <x v="54"/>
    <x v="0"/>
    <n v="-17200"/>
  </r>
  <r>
    <x v="0"/>
    <s v="10256"/>
    <d v="2026-01-22T00:00:00"/>
    <n v="1"/>
    <x v="114"/>
    <x v="3"/>
    <n v="-4790"/>
  </r>
  <r>
    <x v="0"/>
    <s v="10256"/>
    <d v="2026-01-22T00:00:00"/>
    <n v="1"/>
    <x v="114"/>
    <x v="3"/>
    <n v="-9585"/>
  </r>
  <r>
    <x v="0"/>
    <s v="10256"/>
    <d v="2026-01-22T00:00:00"/>
    <n v="1"/>
    <x v="114"/>
    <x v="3"/>
    <n v="-5370"/>
  </r>
  <r>
    <x v="0"/>
    <s v="10256"/>
    <d v="2026-01-22T00:00:00"/>
    <n v="1"/>
    <x v="114"/>
    <x v="3"/>
    <n v="-5175"/>
  </r>
  <r>
    <x v="0"/>
    <s v="10256"/>
    <d v="2026-01-22T00:00:00"/>
    <n v="1"/>
    <x v="114"/>
    <x v="3"/>
    <n v="-5375"/>
  </r>
  <r>
    <x v="0"/>
    <s v="10256"/>
    <d v="2026-01-22T00:00:00"/>
    <n v="1"/>
    <x v="114"/>
    <x v="3"/>
    <n v="-5165"/>
  </r>
  <r>
    <x v="0"/>
    <s v="10256"/>
    <d v="2026-01-22T00:00:00"/>
    <n v="1"/>
    <x v="114"/>
    <x v="3"/>
    <n v="-2370"/>
  </r>
  <r>
    <x v="0"/>
    <s v="10256"/>
    <d v="2026-01-22T00:00:00"/>
    <n v="1"/>
    <x v="114"/>
    <x v="3"/>
    <n v="-5205"/>
  </r>
  <r>
    <x v="0"/>
    <s v="10256"/>
    <d v="2026-01-22T00:00:00"/>
    <n v="1"/>
    <x v="114"/>
    <x v="3"/>
    <n v="-5280"/>
  </r>
  <r>
    <x v="0"/>
    <s v="10251"/>
    <d v="2026-01-22T00:00:00"/>
    <n v="1"/>
    <x v="114"/>
    <x v="3"/>
    <n v="-4975"/>
  </r>
  <r>
    <x v="0"/>
    <s v="10251"/>
    <d v="2026-01-22T00:00:00"/>
    <n v="1"/>
    <x v="114"/>
    <x v="3"/>
    <n v="-3940"/>
  </r>
  <r>
    <x v="0"/>
    <s v="10251"/>
    <d v="2026-01-22T00:00:00"/>
    <n v="1"/>
    <x v="114"/>
    <x v="3"/>
    <n v="-5440"/>
  </r>
  <r>
    <x v="0"/>
    <s v="10251"/>
    <d v="2026-01-22T00:00:00"/>
    <n v="1"/>
    <x v="114"/>
    <x v="3"/>
    <n v="-5050"/>
  </r>
  <r>
    <x v="0"/>
    <s v="10251"/>
    <d v="2026-01-22T00:00:00"/>
    <n v="1"/>
    <x v="114"/>
    <x v="3"/>
    <n v="-3850"/>
  </r>
  <r>
    <x v="0"/>
    <m/>
    <d v="2026-01-22T00:00:00"/>
    <n v="1"/>
    <x v="174"/>
    <x v="4"/>
    <n v="-9387.84"/>
  </r>
  <r>
    <x v="0"/>
    <s v="20001"/>
    <d v="2026-01-22T00:00:00"/>
    <n v="1"/>
    <x v="200"/>
    <x v="0"/>
    <n v="-500"/>
  </r>
  <r>
    <x v="0"/>
    <s v="10256"/>
    <d v="2026-01-22T00:00:00"/>
    <n v="1"/>
    <x v="200"/>
    <x v="0"/>
    <n v="-600"/>
  </r>
  <r>
    <x v="0"/>
    <s v="10256"/>
    <d v="2026-01-22T00:00:00"/>
    <n v="1"/>
    <x v="154"/>
    <x v="0"/>
    <n v="-4225.3500000000004"/>
  </r>
  <r>
    <x v="0"/>
    <s v="10251"/>
    <d v="2026-01-22T00:00:00"/>
    <n v="1"/>
    <x v="154"/>
    <x v="0"/>
    <n v="-30985.79"/>
  </r>
  <r>
    <x v="0"/>
    <s v="10256"/>
    <d v="2026-01-22T00:00:00"/>
    <n v="1"/>
    <x v="154"/>
    <x v="0"/>
    <n v="-23469.119999999999"/>
  </r>
  <r>
    <x v="0"/>
    <s v="10251"/>
    <d v="2026-01-22T00:00:00"/>
    <n v="1"/>
    <x v="154"/>
    <x v="0"/>
    <n v="-32913.910000000003"/>
  </r>
  <r>
    <x v="0"/>
    <s v="10256"/>
    <d v="2026-01-22T00:00:00"/>
    <n v="1"/>
    <x v="17"/>
    <x v="0"/>
    <n v="-23818.78"/>
  </r>
  <r>
    <x v="0"/>
    <s v="10256"/>
    <d v="2026-01-22T00:00:00"/>
    <n v="1"/>
    <x v="104"/>
    <x v="0"/>
    <n v="-1206.98"/>
  </r>
  <r>
    <x v="0"/>
    <s v="10259"/>
    <d v="2026-01-22T00:00:00"/>
    <n v="1"/>
    <x v="201"/>
    <x v="2"/>
    <n v="-3543.8"/>
  </r>
  <r>
    <x v="0"/>
    <s v="10259"/>
    <d v="2026-01-22T00:00:00"/>
    <n v="1"/>
    <x v="201"/>
    <x v="2"/>
    <n v="-4160.3999999999996"/>
  </r>
  <r>
    <x v="0"/>
    <s v="10259"/>
    <d v="2026-01-22T00:00:00"/>
    <n v="1"/>
    <x v="201"/>
    <x v="2"/>
    <n v="-141.4"/>
  </r>
  <r>
    <x v="0"/>
    <s v="10251"/>
    <d v="2026-01-22T00:00:00"/>
    <n v="1"/>
    <x v="201"/>
    <x v="2"/>
    <n v="-14419.7"/>
  </r>
  <r>
    <x v="0"/>
    <s v="10251"/>
    <d v="2026-01-22T00:00:00"/>
    <n v="1"/>
    <x v="201"/>
    <x v="2"/>
    <n v="-10084"/>
  </r>
  <r>
    <x v="0"/>
    <s v="10251"/>
    <d v="2026-01-22T00:00:00"/>
    <n v="1"/>
    <x v="201"/>
    <x v="2"/>
    <n v="-1842.6"/>
  </r>
  <r>
    <x v="0"/>
    <s v="10251"/>
    <d v="2026-01-22T00:00:00"/>
    <n v="1"/>
    <x v="201"/>
    <x v="2"/>
    <n v="-2788.8"/>
  </r>
  <r>
    <x v="0"/>
    <s v="10251"/>
    <d v="2026-01-22T00:00:00"/>
    <n v="1"/>
    <x v="201"/>
    <x v="2"/>
    <n v="-8839.6"/>
  </r>
  <r>
    <x v="0"/>
    <s v="10251"/>
    <d v="2026-01-22T00:00:00"/>
    <n v="1"/>
    <x v="201"/>
    <x v="2"/>
    <n v="-2700.1"/>
  </r>
  <r>
    <x v="0"/>
    <s v="10251"/>
    <d v="2026-01-22T00:00:00"/>
    <n v="1"/>
    <x v="201"/>
    <x v="2"/>
    <n v="-3207.9"/>
  </r>
  <r>
    <x v="0"/>
    <s v="20001"/>
    <d v="2026-01-22T00:00:00"/>
    <n v="1"/>
    <x v="201"/>
    <x v="2"/>
    <n v="-5348.6"/>
  </r>
  <r>
    <x v="0"/>
    <s v="20001"/>
    <d v="2026-01-22T00:00:00"/>
    <n v="1"/>
    <x v="201"/>
    <x v="2"/>
    <n v="-10118.299999999999"/>
  </r>
  <r>
    <x v="0"/>
    <s v="20001"/>
    <d v="2026-01-22T00:00:00"/>
    <n v="1"/>
    <x v="201"/>
    <x v="2"/>
    <n v="-241"/>
  </r>
  <r>
    <x v="0"/>
    <s v="10256"/>
    <d v="2026-01-22T00:00:00"/>
    <n v="1"/>
    <x v="201"/>
    <x v="2"/>
    <n v="-15763.2"/>
  </r>
  <r>
    <x v="0"/>
    <s v="10256"/>
    <d v="2026-01-22T00:00:00"/>
    <n v="1"/>
    <x v="201"/>
    <x v="2"/>
    <n v="-16078.1"/>
  </r>
  <r>
    <x v="0"/>
    <s v="10256"/>
    <d v="2026-01-22T00:00:00"/>
    <n v="1"/>
    <x v="201"/>
    <x v="2"/>
    <n v="-282.60000000000002"/>
  </r>
  <r>
    <x v="0"/>
    <s v="10256"/>
    <d v="2026-01-22T00:00:00"/>
    <n v="1"/>
    <x v="201"/>
    <x v="2"/>
    <n v="-12503.6"/>
  </r>
  <r>
    <x v="0"/>
    <s v="10256"/>
    <d v="2026-01-22T00:00:00"/>
    <n v="1"/>
    <x v="201"/>
    <x v="2"/>
    <n v="-10312.700000000001"/>
  </r>
  <r>
    <x v="0"/>
    <s v="10256"/>
    <d v="2026-01-22T00:00:00"/>
    <n v="1"/>
    <x v="201"/>
    <x v="2"/>
    <n v="-9869.7999999999993"/>
  </r>
  <r>
    <x v="0"/>
    <s v="10256"/>
    <d v="2026-01-22T00:00:00"/>
    <n v="1"/>
    <x v="201"/>
    <x v="2"/>
    <n v="-723"/>
  </r>
  <r>
    <x v="0"/>
    <s v="10256"/>
    <d v="2026-01-22T00:00:00"/>
    <n v="1"/>
    <x v="201"/>
    <x v="2"/>
    <n v="-282.60000000000002"/>
  </r>
  <r>
    <x v="0"/>
    <s v="20001"/>
    <d v="2026-01-22T00:00:00"/>
    <n v="1"/>
    <x v="201"/>
    <x v="2"/>
    <n v="-35"/>
  </r>
  <r>
    <x v="0"/>
    <s v="20001"/>
    <d v="2026-01-22T00:00:00"/>
    <n v="1"/>
    <x v="201"/>
    <x v="2"/>
    <n v="-35"/>
  </r>
  <r>
    <x v="0"/>
    <s v="10251"/>
    <d v="2026-01-22T00:00:00"/>
    <n v="1"/>
    <x v="70"/>
    <x v="0"/>
    <n v="-221.99"/>
  </r>
  <r>
    <x v="0"/>
    <s v="10259"/>
    <d v="2026-01-22T00:00:00"/>
    <n v="1"/>
    <x v="202"/>
    <x v="2"/>
    <n v="-343"/>
  </r>
  <r>
    <x v="0"/>
    <s v="10251"/>
    <d v="2026-01-22T00:00:00"/>
    <n v="1"/>
    <x v="202"/>
    <x v="2"/>
    <n v="-4798.2"/>
  </r>
  <r>
    <x v="0"/>
    <s v="20001"/>
    <d v="2026-01-22T00:00:00"/>
    <n v="1"/>
    <x v="202"/>
    <x v="2"/>
    <n v="-2052.6"/>
  </r>
  <r>
    <x v="0"/>
    <s v="10256"/>
    <d v="2026-01-22T00:00:00"/>
    <n v="1"/>
    <x v="202"/>
    <x v="2"/>
    <n v="-6849.4"/>
  </r>
  <r>
    <x v="0"/>
    <s v="10251"/>
    <d v="2026-01-22T00:00:00"/>
    <n v="1"/>
    <x v="23"/>
    <x v="0"/>
    <n v="-772.23"/>
  </r>
  <r>
    <x v="0"/>
    <s v="10251"/>
    <d v="2026-01-22T00:00:00"/>
    <n v="1"/>
    <x v="203"/>
    <x v="0"/>
    <n v="-6510"/>
  </r>
  <r>
    <x v="0"/>
    <s v="20001"/>
    <d v="2026-01-22T00:00:00"/>
    <n v="1"/>
    <x v="123"/>
    <x v="2"/>
    <n v="-781.46"/>
  </r>
  <r>
    <x v="0"/>
    <s v="10256"/>
    <d v="2026-01-22T00:00:00"/>
    <n v="1"/>
    <x v="97"/>
    <x v="3"/>
    <n v="-32696.93"/>
  </r>
  <r>
    <x v="0"/>
    <s v="10251"/>
    <d v="2026-01-22T00:00:00"/>
    <n v="1"/>
    <x v="97"/>
    <x v="3"/>
    <n v="-9229.52"/>
  </r>
  <r>
    <x v="0"/>
    <s v="10256"/>
    <d v="2026-01-22T00:00:00"/>
    <n v="1"/>
    <x v="97"/>
    <x v="3"/>
    <n v="-601.78"/>
  </r>
  <r>
    <x v="0"/>
    <s v="20001"/>
    <d v="2026-01-22T00:00:00"/>
    <n v="1"/>
    <x v="97"/>
    <x v="3"/>
    <n v="-35042.67"/>
  </r>
  <r>
    <x v="0"/>
    <s v="20001"/>
    <d v="2026-01-22T00:00:00"/>
    <n v="1"/>
    <x v="80"/>
    <x v="0"/>
    <n v="-82049.33"/>
  </r>
  <r>
    <x v="0"/>
    <s v="10256"/>
    <d v="2026-01-22T00:00:00"/>
    <n v="1"/>
    <x v="81"/>
    <x v="0"/>
    <n v="-250.25"/>
  </r>
  <r>
    <x v="0"/>
    <s v="10256"/>
    <d v="2026-01-22T00:00:00"/>
    <n v="1"/>
    <x v="32"/>
    <x v="0"/>
    <n v="-6453"/>
  </r>
  <r>
    <x v="0"/>
    <s v="10256"/>
    <d v="2026-01-23T00:00:00"/>
    <n v="1"/>
    <x v="40"/>
    <x v="0"/>
    <n v="-1376.02"/>
  </r>
  <r>
    <x v="0"/>
    <s v="10256"/>
    <d v="2026-01-23T00:00:00"/>
    <n v="1"/>
    <x v="49"/>
    <x v="0"/>
    <n v="-84.71"/>
  </r>
  <r>
    <x v="0"/>
    <s v="10256"/>
    <d v="2026-01-23T00:00:00"/>
    <n v="1"/>
    <x v="56"/>
    <x v="0"/>
    <n v="-3769.92"/>
  </r>
  <r>
    <x v="0"/>
    <s v="20001"/>
    <d v="2026-01-23T00:00:00"/>
    <n v="1"/>
    <x v="204"/>
    <x v="0"/>
    <n v="-15960.26"/>
  </r>
  <r>
    <x v="0"/>
    <m/>
    <d v="2026-01-23T00:00:00"/>
    <n v="1"/>
    <x v="174"/>
    <x v="4"/>
    <n v="-9017.9500000000007"/>
  </r>
  <r>
    <x v="0"/>
    <s v="10256"/>
    <d v="2026-01-23T00:00:00"/>
    <n v="1"/>
    <x v="17"/>
    <x v="0"/>
    <n v="-341.09"/>
  </r>
  <r>
    <x v="0"/>
    <s v="10256"/>
    <d v="2026-01-23T00:00:00"/>
    <n v="1"/>
    <x v="70"/>
    <x v="0"/>
    <n v="-1001.53"/>
  </r>
  <r>
    <x v="0"/>
    <s v="20001"/>
    <d v="2026-01-23T00:00:00"/>
    <n v="1"/>
    <x v="20"/>
    <x v="0"/>
    <n v="-2950.33"/>
  </r>
  <r>
    <x v="0"/>
    <s v="10251"/>
    <d v="2026-01-23T00:00:00"/>
    <n v="1"/>
    <x v="97"/>
    <x v="3"/>
    <n v="-7098.31"/>
  </r>
  <r>
    <x v="0"/>
    <s v="10256"/>
    <d v="2026-01-23T00:00:00"/>
    <n v="1"/>
    <x v="97"/>
    <x v="3"/>
    <n v="-12855.18"/>
  </r>
  <r>
    <x v="0"/>
    <s v="10259"/>
    <d v="2026-01-23T00:00:00"/>
    <n v="1"/>
    <x v="97"/>
    <x v="3"/>
    <n v="-7810.08"/>
  </r>
  <r>
    <x v="0"/>
    <s v="10256"/>
    <d v="2026-01-23T00:00:00"/>
    <n v="1"/>
    <x v="97"/>
    <x v="3"/>
    <n v="-34.409999999999997"/>
  </r>
  <r>
    <x v="0"/>
    <s v="10256"/>
    <d v="2026-01-23T00:00:00"/>
    <n v="1"/>
    <x v="97"/>
    <x v="3"/>
    <n v="-6911.27"/>
  </r>
  <r>
    <x v="0"/>
    <s v="10251"/>
    <d v="2026-01-23T00:00:00"/>
    <n v="1"/>
    <x v="97"/>
    <x v="3"/>
    <n v="-2871.53"/>
  </r>
  <r>
    <x v="0"/>
    <s v="20001"/>
    <d v="2026-01-23T00:00:00"/>
    <n v="1"/>
    <x v="205"/>
    <x v="0"/>
    <n v="-12430.2"/>
  </r>
  <r>
    <x v="0"/>
    <s v="10256"/>
    <d v="2026-01-26T00:00:00"/>
    <n v="1"/>
    <x v="37"/>
    <x v="0"/>
    <n v="-4055"/>
  </r>
  <r>
    <x v="0"/>
    <s v="10251"/>
    <d v="2026-01-26T00:00:00"/>
    <n v="1"/>
    <x v="41"/>
    <x v="0"/>
    <n v="-554.86"/>
  </r>
  <r>
    <x v="0"/>
    <s v="10256"/>
    <d v="2026-01-26T00:00:00"/>
    <n v="1"/>
    <x v="41"/>
    <x v="0"/>
    <n v="-2886.66"/>
  </r>
  <r>
    <x v="0"/>
    <s v="10251"/>
    <d v="2026-01-26T00:00:00"/>
    <n v="1"/>
    <x v="206"/>
    <x v="0"/>
    <n v="-1308.8599999999999"/>
  </r>
  <r>
    <x v="0"/>
    <s v="10256"/>
    <d v="2026-01-26T00:00:00"/>
    <n v="1"/>
    <x v="48"/>
    <x v="0"/>
    <n v="-185081.82"/>
  </r>
  <r>
    <x v="0"/>
    <s v="10251"/>
    <d v="2026-01-26T00:00:00"/>
    <n v="1"/>
    <x v="49"/>
    <x v="0"/>
    <n v="-5828.93"/>
  </r>
  <r>
    <x v="0"/>
    <s v="10251"/>
    <d v="2026-01-26T00:00:00"/>
    <n v="1"/>
    <x v="49"/>
    <x v="0"/>
    <n v="-202.9"/>
  </r>
  <r>
    <x v="0"/>
    <s v="10251"/>
    <d v="2026-01-26T00:00:00"/>
    <n v="1"/>
    <x v="7"/>
    <x v="0"/>
    <n v="-41862"/>
  </r>
  <r>
    <x v="0"/>
    <s v="20001"/>
    <d v="2026-01-26T00:00:00"/>
    <n v="1"/>
    <x v="113"/>
    <x v="0"/>
    <n v="-1104.46"/>
  </r>
  <r>
    <x v="0"/>
    <s v="10256"/>
    <d v="2026-01-26T00:00:00"/>
    <n v="1"/>
    <x v="126"/>
    <x v="0"/>
    <n v="-2003.76"/>
  </r>
  <r>
    <x v="0"/>
    <s v="10256"/>
    <d v="2026-01-26T00:00:00"/>
    <n v="1"/>
    <x v="126"/>
    <x v="0"/>
    <n v="-6354.99"/>
  </r>
  <r>
    <x v="0"/>
    <s v="10251"/>
    <d v="2026-01-26T00:00:00"/>
    <n v="1"/>
    <x v="126"/>
    <x v="0"/>
    <n v="-623.66"/>
  </r>
  <r>
    <x v="0"/>
    <m/>
    <d v="2026-01-26T00:00:00"/>
    <n v="1"/>
    <x v="174"/>
    <x v="4"/>
    <n v="-57404.07"/>
  </r>
  <r>
    <x v="0"/>
    <n v="10259"/>
    <d v="2026-01-26T00:00:00"/>
    <n v="1"/>
    <x v="12"/>
    <x v="0"/>
    <n v="-575000"/>
  </r>
  <r>
    <x v="0"/>
    <s v="10256"/>
    <d v="2026-01-26T00:00:00"/>
    <n v="1"/>
    <x v="59"/>
    <x v="0"/>
    <n v="-2900.19"/>
  </r>
  <r>
    <x v="0"/>
    <s v="10256"/>
    <d v="2026-01-26T00:00:00"/>
    <n v="1"/>
    <x v="59"/>
    <x v="0"/>
    <n v="-3325.61"/>
  </r>
  <r>
    <x v="0"/>
    <s v="10256"/>
    <d v="2026-01-26T00:00:00"/>
    <n v="1"/>
    <x v="59"/>
    <x v="0"/>
    <n v="-2909.81"/>
  </r>
  <r>
    <x v="0"/>
    <s v="10256"/>
    <d v="2026-01-26T00:00:00"/>
    <n v="1"/>
    <x v="59"/>
    <x v="0"/>
    <n v="-4148.66"/>
  </r>
  <r>
    <x v="0"/>
    <s v="10259"/>
    <d v="2026-01-26T00:00:00"/>
    <n v="1"/>
    <x v="193"/>
    <x v="0"/>
    <n v="-309.56"/>
  </r>
  <r>
    <x v="0"/>
    <s v="20001"/>
    <d v="2026-01-26T00:00:00"/>
    <n v="1"/>
    <x v="193"/>
    <x v="0"/>
    <n v="-1021.98"/>
  </r>
  <r>
    <x v="0"/>
    <s v="10259"/>
    <d v="2026-01-26T00:00:00"/>
    <n v="1"/>
    <x v="193"/>
    <x v="0"/>
    <n v="-306.49"/>
  </r>
  <r>
    <x v="0"/>
    <s v="10256"/>
    <d v="2026-01-26T00:00:00"/>
    <n v="1"/>
    <x v="153"/>
    <x v="0"/>
    <n v="-231.28"/>
  </r>
  <r>
    <x v="0"/>
    <s v="20001"/>
    <d v="2026-01-26T00:00:00"/>
    <n v="1"/>
    <x v="207"/>
    <x v="0"/>
    <n v="-340"/>
  </r>
  <r>
    <x v="0"/>
    <s v="10259"/>
    <d v="2026-01-26T00:00:00"/>
    <n v="1"/>
    <x v="208"/>
    <x v="0"/>
    <n v="-38940"/>
  </r>
  <r>
    <x v="0"/>
    <s v="10251"/>
    <d v="2026-01-26T00:00:00"/>
    <n v="1"/>
    <x v="143"/>
    <x v="0"/>
    <n v="-3220"/>
  </r>
  <r>
    <x v="0"/>
    <s v="10251"/>
    <d v="2026-01-26T00:00:00"/>
    <n v="1"/>
    <x v="67"/>
    <x v="0"/>
    <n v="-6240"/>
  </r>
  <r>
    <x v="0"/>
    <s v="10251"/>
    <d v="2026-01-26T00:00:00"/>
    <n v="1"/>
    <x v="67"/>
    <x v="0"/>
    <n v="-1823.5"/>
  </r>
  <r>
    <x v="0"/>
    <s v="10256"/>
    <d v="2026-01-26T00:00:00"/>
    <n v="1"/>
    <x v="16"/>
    <x v="0"/>
    <n v="-59844.800000000003"/>
  </r>
  <r>
    <x v="0"/>
    <s v="10256"/>
    <d v="2026-01-26T00:00:00"/>
    <n v="1"/>
    <x v="16"/>
    <x v="0"/>
    <n v="-120693.83"/>
  </r>
  <r>
    <x v="0"/>
    <s v="10251"/>
    <d v="2026-01-26T00:00:00"/>
    <n v="1"/>
    <x v="16"/>
    <x v="0"/>
    <n v="-37323.480000000003"/>
  </r>
  <r>
    <x v="0"/>
    <s v="10256"/>
    <d v="2026-01-26T00:00:00"/>
    <n v="1"/>
    <x v="17"/>
    <x v="0"/>
    <n v="-10860.73"/>
  </r>
  <r>
    <x v="0"/>
    <s v="10256"/>
    <d v="2026-01-26T00:00:00"/>
    <n v="1"/>
    <x v="17"/>
    <x v="0"/>
    <n v="-33722.839999999997"/>
  </r>
  <r>
    <x v="0"/>
    <s v="10256"/>
    <d v="2026-01-26T00:00:00"/>
    <n v="1"/>
    <x v="17"/>
    <x v="0"/>
    <n v="-1212.51"/>
  </r>
  <r>
    <x v="0"/>
    <s v="10256"/>
    <d v="2026-01-26T00:00:00"/>
    <n v="1"/>
    <x v="17"/>
    <x v="0"/>
    <n v="-11766.5"/>
  </r>
  <r>
    <x v="0"/>
    <s v="20001"/>
    <d v="2026-01-26T00:00:00"/>
    <n v="1"/>
    <x v="209"/>
    <x v="2"/>
    <n v="-20"/>
  </r>
  <r>
    <x v="0"/>
    <s v="10241"/>
    <d v="2026-01-26T00:00:00"/>
    <n v="1"/>
    <x v="209"/>
    <x v="2"/>
    <n v="-1000"/>
  </r>
  <r>
    <x v="0"/>
    <s v="10232"/>
    <d v="2026-01-26T00:00:00"/>
    <n v="1"/>
    <x v="210"/>
    <x v="2"/>
    <n v="-12500"/>
  </r>
  <r>
    <x v="0"/>
    <s v="10232"/>
    <d v="2026-01-26T00:00:00"/>
    <n v="1"/>
    <x v="210"/>
    <x v="2"/>
    <n v="-37500"/>
  </r>
  <r>
    <x v="0"/>
    <n v="10251"/>
    <d v="2026-01-26T00:00:00"/>
    <n v="1"/>
    <x v="18"/>
    <x v="0"/>
    <n v="-164883.49"/>
  </r>
  <r>
    <x v="0"/>
    <s v="10251"/>
    <d v="2026-01-26T00:00:00"/>
    <n v="1"/>
    <x v="119"/>
    <x v="0"/>
    <n v="-2088"/>
  </r>
  <r>
    <x v="0"/>
    <s v="10251"/>
    <d v="2026-01-26T00:00:00"/>
    <n v="1"/>
    <x v="119"/>
    <x v="0"/>
    <n v="-1560"/>
  </r>
  <r>
    <x v="0"/>
    <s v="10251"/>
    <d v="2026-01-26T00:00:00"/>
    <n v="1"/>
    <x v="119"/>
    <x v="0"/>
    <n v="-928.8"/>
  </r>
  <r>
    <x v="0"/>
    <s v="10251"/>
    <d v="2026-01-26T00:00:00"/>
    <n v="1"/>
    <x v="119"/>
    <x v="0"/>
    <n v="-1560"/>
  </r>
  <r>
    <x v="0"/>
    <s v="10256"/>
    <d v="2026-01-26T00:00:00"/>
    <n v="1"/>
    <x v="119"/>
    <x v="0"/>
    <n v="-1560"/>
  </r>
  <r>
    <x v="0"/>
    <s v="10251"/>
    <d v="2026-01-26T00:00:00"/>
    <n v="1"/>
    <x v="119"/>
    <x v="0"/>
    <n v="-225"/>
  </r>
  <r>
    <x v="0"/>
    <s v="10256"/>
    <d v="2026-01-26T00:00:00"/>
    <n v="1"/>
    <x v="119"/>
    <x v="0"/>
    <n v="-225"/>
  </r>
  <r>
    <x v="0"/>
    <s v="10256"/>
    <d v="2026-01-26T00:00:00"/>
    <n v="1"/>
    <x v="119"/>
    <x v="0"/>
    <n v="-928.8"/>
  </r>
  <r>
    <x v="0"/>
    <s v="20001"/>
    <d v="2026-01-26T00:00:00"/>
    <n v="1"/>
    <x v="119"/>
    <x v="0"/>
    <n v="-1051.2"/>
  </r>
  <r>
    <x v="0"/>
    <s v="20001"/>
    <d v="2026-01-26T00:00:00"/>
    <n v="1"/>
    <x v="211"/>
    <x v="0"/>
    <n v="-38904.85"/>
  </r>
  <r>
    <x v="0"/>
    <s v="10259"/>
    <d v="2026-01-26T00:00:00"/>
    <n v="1"/>
    <x v="94"/>
    <x v="0"/>
    <n v="-17381.240000000002"/>
  </r>
  <r>
    <x v="0"/>
    <s v="10251"/>
    <d v="2026-01-26T00:00:00"/>
    <n v="1"/>
    <x v="70"/>
    <x v="0"/>
    <n v="-3816.97"/>
  </r>
  <r>
    <x v="0"/>
    <s v="20001"/>
    <d v="2026-01-26T00:00:00"/>
    <n v="1"/>
    <x v="146"/>
    <x v="0"/>
    <n v="-92271.88"/>
  </r>
  <r>
    <x v="0"/>
    <s v="20001"/>
    <d v="2026-01-26T00:00:00"/>
    <n v="1"/>
    <x v="72"/>
    <x v="0"/>
    <n v="-6650"/>
  </r>
  <r>
    <x v="0"/>
    <s v="10256"/>
    <d v="2026-01-26T00:00:00"/>
    <n v="1"/>
    <x v="72"/>
    <x v="0"/>
    <n v="-6650"/>
  </r>
  <r>
    <x v="0"/>
    <s v="10251"/>
    <d v="2026-01-26T00:00:00"/>
    <n v="1"/>
    <x v="110"/>
    <x v="3"/>
    <n v="-1977.91"/>
  </r>
  <r>
    <x v="0"/>
    <s v="10251"/>
    <d v="2026-01-26T00:00:00"/>
    <n v="1"/>
    <x v="110"/>
    <x v="3"/>
    <n v="-324.2"/>
  </r>
  <r>
    <x v="0"/>
    <s v="10251"/>
    <d v="2026-01-26T00:00:00"/>
    <n v="1"/>
    <x v="148"/>
    <x v="0"/>
    <n v="-29884.68"/>
  </r>
  <r>
    <x v="0"/>
    <s v="10256"/>
    <d v="2026-01-26T00:00:00"/>
    <n v="1"/>
    <x v="148"/>
    <x v="0"/>
    <n v="-832.6"/>
  </r>
  <r>
    <x v="0"/>
    <s v="10251"/>
    <d v="2026-01-26T00:00:00"/>
    <n v="1"/>
    <x v="97"/>
    <x v="3"/>
    <n v="-15118.43"/>
  </r>
  <r>
    <x v="0"/>
    <s v="10251"/>
    <d v="2026-01-26T00:00:00"/>
    <n v="1"/>
    <x v="97"/>
    <x v="3"/>
    <n v="-7508.49"/>
  </r>
  <r>
    <x v="0"/>
    <s v="10251"/>
    <d v="2026-01-26T00:00:00"/>
    <n v="1"/>
    <x v="97"/>
    <x v="3"/>
    <n v="-14794.74"/>
  </r>
  <r>
    <x v="0"/>
    <s v="10251"/>
    <d v="2026-01-26T00:00:00"/>
    <n v="1"/>
    <x v="97"/>
    <x v="3"/>
    <n v="-13812.3"/>
  </r>
  <r>
    <x v="0"/>
    <s v="10251"/>
    <d v="2026-01-26T00:00:00"/>
    <n v="1"/>
    <x v="97"/>
    <x v="3"/>
    <n v="-8095.37"/>
  </r>
  <r>
    <x v="0"/>
    <s v="10251"/>
    <d v="2026-01-26T00:00:00"/>
    <n v="1"/>
    <x v="97"/>
    <x v="3"/>
    <n v="-13430.76"/>
  </r>
  <r>
    <x v="0"/>
    <s v="10251"/>
    <d v="2026-01-26T00:00:00"/>
    <n v="1"/>
    <x v="97"/>
    <x v="3"/>
    <n v="-13933.35"/>
  </r>
  <r>
    <x v="0"/>
    <s v="10251"/>
    <d v="2026-01-26T00:00:00"/>
    <n v="1"/>
    <x v="97"/>
    <x v="3"/>
    <n v="-12849.61"/>
  </r>
  <r>
    <x v="0"/>
    <s v="10251"/>
    <d v="2026-01-26T00:00:00"/>
    <n v="1"/>
    <x v="97"/>
    <x v="3"/>
    <n v="-13946.94"/>
  </r>
  <r>
    <x v="0"/>
    <s v="10256"/>
    <d v="2026-01-26T00:00:00"/>
    <n v="1"/>
    <x v="97"/>
    <x v="3"/>
    <n v="-12463.43"/>
  </r>
  <r>
    <x v="0"/>
    <s v="10256"/>
    <d v="2026-01-26T00:00:00"/>
    <n v="1"/>
    <x v="97"/>
    <x v="3"/>
    <n v="-12254.4"/>
  </r>
  <r>
    <x v="0"/>
    <s v="10256"/>
    <d v="2026-01-26T00:00:00"/>
    <n v="1"/>
    <x v="97"/>
    <x v="3"/>
    <n v="-18091.45"/>
  </r>
  <r>
    <x v="0"/>
    <s v="10256"/>
    <d v="2026-01-26T00:00:00"/>
    <n v="1"/>
    <x v="27"/>
    <x v="0"/>
    <n v="-568.16"/>
  </r>
  <r>
    <x v="0"/>
    <m/>
    <d v="2026-01-26T00:00:00"/>
    <n v="1"/>
    <x v="212"/>
    <x v="1"/>
    <n v="-1147107.8600000001"/>
  </r>
  <r>
    <x v="0"/>
    <s v="10251"/>
    <d v="2026-01-26T00:00:00"/>
    <n v="1"/>
    <x v="31"/>
    <x v="0"/>
    <n v="-7062.42"/>
  </r>
  <r>
    <x v="0"/>
    <s v="10251"/>
    <d v="2026-01-26T00:00:00"/>
    <n v="1"/>
    <x v="31"/>
    <x v="0"/>
    <n v="-6834.6"/>
  </r>
  <r>
    <x v="0"/>
    <s v="10251"/>
    <d v="2026-01-26T00:00:00"/>
    <n v="1"/>
    <x v="33"/>
    <x v="0"/>
    <n v="-13428.27"/>
  </r>
  <r>
    <x v="0"/>
    <s v="10256"/>
    <d v="2026-01-26T00:00:00"/>
    <n v="1"/>
    <x v="35"/>
    <x v="0"/>
    <n v="-5967.64"/>
  </r>
  <r>
    <x v="0"/>
    <s v="10251"/>
    <d v="2026-01-26T00:00:00"/>
    <n v="1"/>
    <x v="35"/>
    <x v="0"/>
    <n v="-10055.39"/>
  </r>
  <r>
    <x v="0"/>
    <s v="10256"/>
    <d v="2026-01-26T00:00:00"/>
    <n v="1"/>
    <x v="35"/>
    <x v="0"/>
    <n v="-3106.6"/>
  </r>
  <r>
    <x v="0"/>
    <s v="10251"/>
    <d v="2026-01-26T00:00:00"/>
    <n v="1"/>
    <x v="35"/>
    <x v="0"/>
    <n v="-372.2"/>
  </r>
  <r>
    <x v="0"/>
    <s v="10256"/>
    <d v="2026-01-26T00:00:00"/>
    <n v="1"/>
    <x v="36"/>
    <x v="0"/>
    <n v="-11.62"/>
  </r>
  <r>
    <x v="0"/>
    <s v="10251"/>
    <d v="2026-01-26T00:00:00"/>
    <n v="1"/>
    <x v="101"/>
    <x v="0"/>
    <n v="-21598.12"/>
  </r>
  <r>
    <x v="0"/>
    <s v="10259"/>
    <d v="2026-01-27T00:00:00"/>
    <n v="1"/>
    <x v="192"/>
    <x v="0"/>
    <n v="-535"/>
  </r>
  <r>
    <x v="0"/>
    <s v="10256"/>
    <d v="2026-01-27T00:00:00"/>
    <n v="1"/>
    <x v="49"/>
    <x v="0"/>
    <n v="-242.75"/>
  </r>
  <r>
    <x v="0"/>
    <s v="10251"/>
    <d v="2026-01-27T00:00:00"/>
    <n v="1"/>
    <x v="49"/>
    <x v="0"/>
    <n v="-1136.1300000000001"/>
  </r>
  <r>
    <x v="0"/>
    <s v="10251"/>
    <d v="2026-01-27T00:00:00"/>
    <n v="1"/>
    <x v="59"/>
    <x v="0"/>
    <n v="-2962.5"/>
  </r>
  <r>
    <x v="0"/>
    <s v="10256"/>
    <d v="2026-01-27T00:00:00"/>
    <n v="1"/>
    <x v="59"/>
    <x v="0"/>
    <n v="-3068.33"/>
  </r>
  <r>
    <x v="0"/>
    <s v="10256"/>
    <d v="2026-01-27T00:00:00"/>
    <n v="1"/>
    <x v="59"/>
    <x v="0"/>
    <n v="-3711.02"/>
  </r>
  <r>
    <x v="0"/>
    <s v="10256"/>
    <d v="2026-01-27T00:00:00"/>
    <n v="1"/>
    <x v="59"/>
    <x v="0"/>
    <n v="-2733.3"/>
  </r>
  <r>
    <x v="0"/>
    <s v="10251"/>
    <d v="2026-01-27T00:00:00"/>
    <n v="1"/>
    <x v="59"/>
    <x v="0"/>
    <n v="-4199.87"/>
  </r>
  <r>
    <x v="0"/>
    <s v="10251"/>
    <d v="2026-01-27T00:00:00"/>
    <n v="1"/>
    <x v="59"/>
    <x v="0"/>
    <n v="-4184.49"/>
  </r>
  <r>
    <x v="0"/>
    <s v="10251"/>
    <d v="2026-01-27T00:00:00"/>
    <n v="1"/>
    <x v="59"/>
    <x v="0"/>
    <n v="-2877.89"/>
  </r>
  <r>
    <x v="0"/>
    <s v="10256"/>
    <d v="2026-01-27T00:00:00"/>
    <n v="1"/>
    <x v="59"/>
    <x v="0"/>
    <n v="-4399.05"/>
  </r>
  <r>
    <x v="0"/>
    <s v="10256"/>
    <d v="2026-01-27T00:00:00"/>
    <n v="1"/>
    <x v="59"/>
    <x v="0"/>
    <n v="-4399.05"/>
  </r>
  <r>
    <x v="0"/>
    <s v="10256"/>
    <d v="2026-01-27T00:00:00"/>
    <n v="1"/>
    <x v="59"/>
    <x v="0"/>
    <n v="-4399.05"/>
  </r>
  <r>
    <x v="0"/>
    <s v="10256"/>
    <d v="2026-01-27T00:00:00"/>
    <n v="1"/>
    <x v="59"/>
    <x v="0"/>
    <n v="-4249.05"/>
  </r>
  <r>
    <x v="0"/>
    <s v="10251"/>
    <d v="2026-01-27T00:00:00"/>
    <n v="1"/>
    <x v="59"/>
    <x v="0"/>
    <n v="-4399.05"/>
  </r>
  <r>
    <x v="0"/>
    <s v="10251"/>
    <d v="2026-01-27T00:00:00"/>
    <n v="1"/>
    <x v="59"/>
    <x v="0"/>
    <n v="-4502.8999999999996"/>
  </r>
  <r>
    <x v="0"/>
    <s v="10251"/>
    <d v="2026-01-27T00:00:00"/>
    <n v="1"/>
    <x v="59"/>
    <x v="0"/>
    <n v="-4249.05"/>
  </r>
  <r>
    <x v="0"/>
    <s v="10251"/>
    <d v="2026-01-27T00:00:00"/>
    <n v="1"/>
    <x v="143"/>
    <x v="0"/>
    <n v="-6887.17"/>
  </r>
  <r>
    <x v="0"/>
    <s v="10256"/>
    <d v="2026-01-27T00:00:00"/>
    <n v="1"/>
    <x v="154"/>
    <x v="0"/>
    <n v="-68661.94"/>
  </r>
  <r>
    <x v="0"/>
    <s v="10256"/>
    <d v="2026-01-27T00:00:00"/>
    <n v="1"/>
    <x v="154"/>
    <x v="0"/>
    <n v="-25050.78"/>
  </r>
  <r>
    <x v="0"/>
    <s v="10256"/>
    <d v="2026-01-27T00:00:00"/>
    <n v="1"/>
    <x v="154"/>
    <x v="0"/>
    <n v="-9859.15"/>
  </r>
  <r>
    <x v="0"/>
    <s v="10256"/>
    <d v="2026-01-27T00:00:00"/>
    <n v="1"/>
    <x v="154"/>
    <x v="0"/>
    <n v="-34569.17"/>
  </r>
  <r>
    <x v="0"/>
    <s v="10251"/>
    <d v="2026-01-27T00:00:00"/>
    <n v="1"/>
    <x v="16"/>
    <x v="0"/>
    <n v="-73872.2"/>
  </r>
  <r>
    <x v="0"/>
    <s v="10256"/>
    <d v="2026-01-27T00:00:00"/>
    <n v="1"/>
    <x v="16"/>
    <x v="0"/>
    <n v="-74455.08"/>
  </r>
  <r>
    <x v="0"/>
    <s v="10251"/>
    <d v="2026-01-27T00:00:00"/>
    <n v="1"/>
    <x v="68"/>
    <x v="0"/>
    <n v="-349"/>
  </r>
  <r>
    <x v="0"/>
    <s v="10256"/>
    <d v="2026-01-27T00:00:00"/>
    <n v="1"/>
    <x v="147"/>
    <x v="0"/>
    <n v="-4736.66"/>
  </r>
  <r>
    <x v="0"/>
    <s v="10256"/>
    <d v="2026-01-27T00:00:00"/>
    <n v="1"/>
    <x v="213"/>
    <x v="0"/>
    <n v="-2815.5"/>
  </r>
  <r>
    <x v="0"/>
    <s v="10251"/>
    <d v="2026-01-27T00:00:00"/>
    <n v="1"/>
    <x v="213"/>
    <x v="0"/>
    <n v="-2815.5"/>
  </r>
  <r>
    <x v="0"/>
    <s v="10256"/>
    <d v="2026-01-27T00:00:00"/>
    <n v="1"/>
    <x v="83"/>
    <x v="0"/>
    <n v="-11450"/>
  </r>
  <r>
    <x v="0"/>
    <s v="10251"/>
    <d v="2026-01-28T00:00:00"/>
    <n v="1"/>
    <x v="39"/>
    <x v="0"/>
    <n v="-365.7"/>
  </r>
  <r>
    <x v="0"/>
    <s v="20001"/>
    <d v="2026-01-28T00:00:00"/>
    <n v="1"/>
    <x v="39"/>
    <x v="0"/>
    <n v="-514"/>
  </r>
  <r>
    <x v="0"/>
    <s v="10251"/>
    <d v="2026-01-28T00:00:00"/>
    <n v="1"/>
    <x v="39"/>
    <x v="0"/>
    <n v="-3139"/>
  </r>
  <r>
    <x v="0"/>
    <s v="10256"/>
    <d v="2026-01-28T00:00:00"/>
    <n v="1"/>
    <x v="39"/>
    <x v="0"/>
    <n v="-238"/>
  </r>
  <r>
    <x v="0"/>
    <n v="10251"/>
    <d v="2026-01-28T00:00:00"/>
    <n v="1"/>
    <x v="214"/>
    <x v="3"/>
    <n v="-141631.76999999999"/>
  </r>
  <r>
    <x v="0"/>
    <n v="10256"/>
    <d v="2026-01-28T00:00:00"/>
    <n v="1"/>
    <x v="214"/>
    <x v="3"/>
    <n v="-35088.050000000003"/>
  </r>
  <r>
    <x v="0"/>
    <n v="10259"/>
    <d v="2026-01-28T00:00:00"/>
    <n v="1"/>
    <x v="214"/>
    <x v="3"/>
    <n v="-16874.13"/>
  </r>
  <r>
    <x v="0"/>
    <n v="20001"/>
    <d v="2026-01-28T00:00:00"/>
    <n v="1"/>
    <x v="215"/>
    <x v="2"/>
    <n v="-22773.41"/>
  </r>
  <r>
    <x v="0"/>
    <n v="20001"/>
    <d v="2026-01-28T00:00:00"/>
    <n v="1"/>
    <x v="215"/>
    <x v="2"/>
    <n v="-4351.16"/>
  </r>
  <r>
    <x v="0"/>
    <n v="20001"/>
    <d v="2026-01-28T00:00:00"/>
    <n v="1"/>
    <x v="216"/>
    <x v="2"/>
    <n v="-16048"/>
  </r>
  <r>
    <x v="0"/>
    <n v="20001"/>
    <d v="2026-01-28T00:00:00"/>
    <n v="1"/>
    <x v="216"/>
    <x v="2"/>
    <n v="-3009"/>
  </r>
  <r>
    <x v="0"/>
    <s v="10241"/>
    <d v="2026-01-28T00:00:00"/>
    <n v="1"/>
    <x v="217"/>
    <x v="0"/>
    <n v="-72050.58"/>
  </r>
  <r>
    <x v="0"/>
    <m/>
    <d v="2026-01-28T00:00:00"/>
    <n v="1"/>
    <x v="102"/>
    <x v="1"/>
    <n v="-65215.77"/>
  </r>
  <r>
    <x v="0"/>
    <s v="20001"/>
    <d v="2026-01-28T00:00:00"/>
    <n v="1"/>
    <x v="52"/>
    <x v="0"/>
    <n v="-802.37"/>
  </r>
  <r>
    <x v="0"/>
    <s v="20001"/>
    <d v="2026-01-28T00:00:00"/>
    <n v="1"/>
    <x v="52"/>
    <x v="0"/>
    <n v="-211.66"/>
  </r>
  <r>
    <x v="0"/>
    <s v="10251"/>
    <d v="2026-01-28T00:00:00"/>
    <n v="1"/>
    <x v="59"/>
    <x v="0"/>
    <n v="-4399.05"/>
  </r>
  <r>
    <x v="0"/>
    <s v="10251"/>
    <d v="2026-01-28T00:00:00"/>
    <n v="1"/>
    <x v="59"/>
    <x v="0"/>
    <n v="-4368.28"/>
  </r>
  <r>
    <x v="0"/>
    <s v="10251"/>
    <d v="2026-01-28T00:00:00"/>
    <n v="1"/>
    <x v="59"/>
    <x v="0"/>
    <n v="-4368.28"/>
  </r>
  <r>
    <x v="0"/>
    <s v="10251"/>
    <d v="2026-01-28T00:00:00"/>
    <n v="1"/>
    <x v="59"/>
    <x v="0"/>
    <n v="-4518.28"/>
  </r>
  <r>
    <x v="0"/>
    <s v="10256"/>
    <d v="2026-01-28T00:00:00"/>
    <n v="1"/>
    <x v="62"/>
    <x v="0"/>
    <n v="-921.16"/>
  </r>
  <r>
    <x v="0"/>
    <s v="20001"/>
    <d v="2026-01-28T00:00:00"/>
    <n v="1"/>
    <x v="117"/>
    <x v="0"/>
    <n v="-3995"/>
  </r>
  <r>
    <x v="0"/>
    <s v="10256"/>
    <d v="2026-01-28T00:00:00"/>
    <n v="1"/>
    <x v="117"/>
    <x v="0"/>
    <n v="-1179"/>
  </r>
  <r>
    <x v="0"/>
    <s v="20001"/>
    <d v="2026-01-28T00:00:00"/>
    <n v="1"/>
    <x v="117"/>
    <x v="0"/>
    <n v="-7185"/>
  </r>
  <r>
    <x v="0"/>
    <s v="10256"/>
    <d v="2026-01-28T00:00:00"/>
    <n v="1"/>
    <x v="117"/>
    <x v="0"/>
    <n v="-1050"/>
  </r>
  <r>
    <x v="0"/>
    <s v="10251"/>
    <d v="2026-01-28T00:00:00"/>
    <n v="1"/>
    <x v="218"/>
    <x v="0"/>
    <n v="-735476.35"/>
  </r>
  <r>
    <x v="0"/>
    <s v="20001"/>
    <d v="2026-01-28T00:00:00"/>
    <n v="1"/>
    <x v="105"/>
    <x v="0"/>
    <n v="-6270"/>
  </r>
  <r>
    <x v="0"/>
    <s v="10256"/>
    <d v="2026-01-28T00:00:00"/>
    <n v="1"/>
    <x v="21"/>
    <x v="0"/>
    <n v="-2900.4"/>
  </r>
  <r>
    <x v="0"/>
    <s v="10251"/>
    <d v="2026-01-28T00:00:00"/>
    <n v="1"/>
    <x v="155"/>
    <x v="2"/>
    <n v="-4143.93"/>
  </r>
  <r>
    <x v="0"/>
    <s v="20001"/>
    <d v="2026-01-28T00:00:00"/>
    <n v="1"/>
    <x v="123"/>
    <x v="2"/>
    <n v="-1808.53"/>
  </r>
  <r>
    <x v="0"/>
    <s v="10259"/>
    <d v="2026-01-28T00:00:00"/>
    <n v="1"/>
    <x v="219"/>
    <x v="2"/>
    <n v="-33600.5"/>
  </r>
  <r>
    <x v="0"/>
    <s v="10259"/>
    <d v="2026-01-28T00:00:00"/>
    <n v="1"/>
    <x v="219"/>
    <x v="2"/>
    <n v="-54073.69"/>
  </r>
  <r>
    <x v="0"/>
    <s v="10251"/>
    <d v="2026-01-28T00:00:00"/>
    <n v="1"/>
    <x v="219"/>
    <x v="2"/>
    <n v="-749908.39"/>
  </r>
  <r>
    <x v="0"/>
    <s v="10256"/>
    <d v="2026-01-28T00:00:00"/>
    <n v="1"/>
    <x v="219"/>
    <x v="2"/>
    <n v="-759558.14"/>
  </r>
  <r>
    <x v="0"/>
    <s v="10256"/>
    <d v="2026-01-28T00:00:00"/>
    <n v="1"/>
    <x v="219"/>
    <x v="2"/>
    <n v="-666.71"/>
  </r>
  <r>
    <x v="0"/>
    <s v="10251"/>
    <d v="2026-01-28T00:00:00"/>
    <n v="1"/>
    <x v="219"/>
    <x v="2"/>
    <n v="-561.44000000000005"/>
  </r>
  <r>
    <x v="0"/>
    <s v="10251"/>
    <d v="2026-01-28T00:00:00"/>
    <n v="1"/>
    <x v="219"/>
    <x v="2"/>
    <n v="-421.08"/>
  </r>
  <r>
    <x v="0"/>
    <s v="10256"/>
    <d v="2026-01-28T00:00:00"/>
    <n v="1"/>
    <x v="219"/>
    <x v="2"/>
    <n v="-112424.5"/>
  </r>
  <r>
    <x v="0"/>
    <s v="10251"/>
    <d v="2026-01-28T00:00:00"/>
    <n v="1"/>
    <x v="219"/>
    <x v="2"/>
    <n v="-115846.5"/>
  </r>
  <r>
    <x v="0"/>
    <s v="20001"/>
    <d v="2026-01-28T00:00:00"/>
    <n v="1"/>
    <x v="219"/>
    <x v="2"/>
    <n v="-1630.5"/>
  </r>
  <r>
    <x v="0"/>
    <s v="10256"/>
    <d v="2026-01-28T00:00:00"/>
    <n v="1"/>
    <x v="220"/>
    <x v="0"/>
    <n v="-1353.4"/>
  </r>
  <r>
    <x v="0"/>
    <s v="10251"/>
    <d v="2026-01-28T00:00:00"/>
    <n v="1"/>
    <x v="36"/>
    <x v="0"/>
    <n v="-9880.6299999999992"/>
  </r>
  <r>
    <x v="0"/>
    <s v="10251"/>
    <d v="2026-01-28T00:00:00"/>
    <n v="1"/>
    <x v="36"/>
    <x v="0"/>
    <n v="-812.16"/>
  </r>
  <r>
    <x v="0"/>
    <s v="10256"/>
    <d v="2026-01-28T00:00:00"/>
    <n v="1"/>
    <x v="36"/>
    <x v="0"/>
    <n v="-4142.3500000000004"/>
  </r>
  <r>
    <x v="0"/>
    <s v="10251"/>
    <d v="2026-01-29T00:00:00"/>
    <n v="1"/>
    <x v="39"/>
    <x v="0"/>
    <n v="-15136"/>
  </r>
  <r>
    <x v="0"/>
    <s v="10256"/>
    <d v="2026-01-29T00:00:00"/>
    <n v="1"/>
    <x v="2"/>
    <x v="0"/>
    <n v="-113.4"/>
  </r>
  <r>
    <x v="0"/>
    <m/>
    <d v="2026-01-29T00:00:00"/>
    <n v="1"/>
    <x v="221"/>
    <x v="1"/>
    <n v="-5256648.74"/>
  </r>
  <r>
    <x v="0"/>
    <s v="10256"/>
    <d v="2026-01-29T00:00:00"/>
    <n v="1"/>
    <x v="114"/>
    <x v="3"/>
    <n v="-12070"/>
  </r>
  <r>
    <x v="0"/>
    <s v="10251"/>
    <d v="2026-01-29T00:00:00"/>
    <n v="1"/>
    <x v="114"/>
    <x v="3"/>
    <n v="-5975"/>
  </r>
  <r>
    <x v="0"/>
    <s v="10256"/>
    <d v="2026-01-29T00:00:00"/>
    <n v="1"/>
    <x v="114"/>
    <x v="3"/>
    <n v="-5360"/>
  </r>
  <r>
    <x v="0"/>
    <s v="10251"/>
    <d v="2026-01-29T00:00:00"/>
    <n v="1"/>
    <x v="114"/>
    <x v="3"/>
    <n v="-12015"/>
  </r>
  <r>
    <x v="0"/>
    <s v="10256"/>
    <d v="2026-01-29T00:00:00"/>
    <n v="1"/>
    <x v="114"/>
    <x v="3"/>
    <n v="-10225"/>
  </r>
  <r>
    <x v="0"/>
    <s v="10259"/>
    <d v="2026-01-29T00:00:00"/>
    <n v="1"/>
    <x v="114"/>
    <x v="3"/>
    <n v="-40570"/>
  </r>
  <r>
    <x v="0"/>
    <s v="10251"/>
    <d v="2026-01-29T00:00:00"/>
    <n v="1"/>
    <x v="114"/>
    <x v="3"/>
    <n v="-7335"/>
  </r>
  <r>
    <x v="0"/>
    <s v="10256"/>
    <d v="2026-01-29T00:00:00"/>
    <n v="1"/>
    <x v="114"/>
    <x v="3"/>
    <n v="-5270"/>
  </r>
  <r>
    <x v="0"/>
    <s v="10256"/>
    <d v="2026-01-29T00:00:00"/>
    <n v="1"/>
    <x v="114"/>
    <x v="3"/>
    <n v="-14270"/>
  </r>
  <r>
    <x v="0"/>
    <s v="10256"/>
    <d v="2026-01-29T00:00:00"/>
    <n v="1"/>
    <x v="114"/>
    <x v="3"/>
    <n v="-9270"/>
  </r>
  <r>
    <x v="0"/>
    <s v="20001"/>
    <d v="2026-01-29T00:00:00"/>
    <n v="1"/>
    <x v="114"/>
    <x v="3"/>
    <n v="-8490"/>
  </r>
  <r>
    <x v="0"/>
    <s v="10256"/>
    <d v="2026-01-29T00:00:00"/>
    <n v="1"/>
    <x v="114"/>
    <x v="3"/>
    <n v="-4795"/>
  </r>
  <r>
    <x v="0"/>
    <s v="10256"/>
    <d v="2026-01-29T00:00:00"/>
    <n v="1"/>
    <x v="114"/>
    <x v="3"/>
    <n v="-3890"/>
  </r>
  <r>
    <x v="0"/>
    <s v="10251"/>
    <d v="2026-01-29T00:00:00"/>
    <n v="1"/>
    <x v="114"/>
    <x v="3"/>
    <n v="-5590"/>
  </r>
  <r>
    <x v="0"/>
    <s v="10256"/>
    <d v="2026-01-29T00:00:00"/>
    <n v="1"/>
    <x v="114"/>
    <x v="3"/>
    <n v="-5515"/>
  </r>
  <r>
    <x v="0"/>
    <s v="10256"/>
    <d v="2026-01-29T00:00:00"/>
    <n v="1"/>
    <x v="114"/>
    <x v="3"/>
    <n v="-10880"/>
  </r>
  <r>
    <x v="0"/>
    <s v="10256"/>
    <d v="2026-01-29T00:00:00"/>
    <n v="1"/>
    <x v="114"/>
    <x v="3"/>
    <n v="-5650"/>
  </r>
  <r>
    <x v="0"/>
    <s v="10251"/>
    <d v="2026-01-29T00:00:00"/>
    <n v="1"/>
    <x v="114"/>
    <x v="3"/>
    <n v="-3925"/>
  </r>
  <r>
    <x v="0"/>
    <m/>
    <d v="2026-01-29T00:00:00"/>
    <n v="1"/>
    <x v="174"/>
    <x v="4"/>
    <n v="-20575.91"/>
  </r>
  <r>
    <x v="0"/>
    <s v="10256"/>
    <d v="2026-01-29T00:00:00"/>
    <n v="1"/>
    <x v="59"/>
    <x v="0"/>
    <n v="-2752.53"/>
  </r>
  <r>
    <x v="0"/>
    <s v="10251"/>
    <d v="2026-01-29T00:00:00"/>
    <n v="1"/>
    <x v="59"/>
    <x v="0"/>
    <n v="-2918.27"/>
  </r>
  <r>
    <x v="0"/>
    <s v="10256"/>
    <d v="2026-01-29T00:00:00"/>
    <n v="1"/>
    <x v="127"/>
    <x v="0"/>
    <n v="-11266"/>
  </r>
  <r>
    <x v="0"/>
    <s v="10251"/>
    <d v="2026-01-29T00:00:00"/>
    <n v="1"/>
    <x v="127"/>
    <x v="0"/>
    <n v="-194000"/>
  </r>
  <r>
    <x v="0"/>
    <s v="20001"/>
    <d v="2026-01-29T00:00:00"/>
    <n v="1"/>
    <x v="121"/>
    <x v="0"/>
    <n v="-4668"/>
  </r>
  <r>
    <x v="0"/>
    <s v="10251"/>
    <d v="2026-01-29T00:00:00"/>
    <n v="1"/>
    <x v="121"/>
    <x v="0"/>
    <n v="-3857.45"/>
  </r>
  <r>
    <x v="0"/>
    <s v="20001"/>
    <d v="2026-01-29T00:00:00"/>
    <n v="1"/>
    <x v="121"/>
    <x v="0"/>
    <n v="-564.54"/>
  </r>
  <r>
    <x v="0"/>
    <n v="10251"/>
    <d v="2026-01-29T00:00:00"/>
    <n v="1"/>
    <x v="110"/>
    <x v="3"/>
    <n v="-3031.19"/>
  </r>
  <r>
    <x v="0"/>
    <n v="10256"/>
    <d v="2026-01-29T00:00:00"/>
    <n v="1"/>
    <x v="110"/>
    <x v="3"/>
    <n v="-686.04"/>
  </r>
  <r>
    <x v="0"/>
    <n v="10251"/>
    <d v="2026-01-29T00:00:00"/>
    <n v="1"/>
    <x v="110"/>
    <x v="3"/>
    <n v="-1779.03"/>
  </r>
  <r>
    <x v="0"/>
    <s v="10256"/>
    <d v="2026-01-29T00:00:00"/>
    <n v="1"/>
    <x v="76"/>
    <x v="0"/>
    <n v="-1001.57"/>
  </r>
  <r>
    <x v="0"/>
    <s v="10256"/>
    <d v="2026-01-29T00:00:00"/>
    <n v="1"/>
    <x v="76"/>
    <x v="0"/>
    <n v="-374.71"/>
  </r>
  <r>
    <x v="0"/>
    <s v="20001"/>
    <d v="2026-01-29T00:00:00"/>
    <n v="1"/>
    <x v="203"/>
    <x v="0"/>
    <n v="-4478"/>
  </r>
  <r>
    <x v="0"/>
    <n v="10256"/>
    <d v="2026-01-29T00:00:00"/>
    <n v="1"/>
    <x v="97"/>
    <x v="3"/>
    <n v="-15649.75"/>
  </r>
  <r>
    <x v="0"/>
    <n v="10256"/>
    <d v="2026-01-29T00:00:00"/>
    <n v="1"/>
    <x v="97"/>
    <x v="3"/>
    <n v="-7433.36"/>
  </r>
  <r>
    <x v="0"/>
    <n v="10256"/>
    <d v="2026-01-29T00:00:00"/>
    <n v="1"/>
    <x v="97"/>
    <x v="3"/>
    <n v="-8807.5"/>
  </r>
  <r>
    <x v="0"/>
    <n v="10256"/>
    <d v="2026-01-29T00:00:00"/>
    <n v="1"/>
    <x v="97"/>
    <x v="3"/>
    <n v="-11097.96"/>
  </r>
  <r>
    <x v="0"/>
    <n v="10256"/>
    <d v="2026-01-29T00:00:00"/>
    <n v="1"/>
    <x v="97"/>
    <x v="3"/>
    <n v="-9386.89"/>
  </r>
  <r>
    <x v="0"/>
    <n v="10256"/>
    <d v="2026-01-29T00:00:00"/>
    <n v="1"/>
    <x v="97"/>
    <x v="3"/>
    <n v="-11104.06"/>
  </r>
  <r>
    <x v="0"/>
    <n v="10256"/>
    <d v="2026-01-29T00:00:00"/>
    <n v="1"/>
    <x v="97"/>
    <x v="3"/>
    <n v="-5603.26"/>
  </r>
  <r>
    <x v="0"/>
    <s v="10251"/>
    <d v="2026-01-29T00:00:00"/>
    <n v="1"/>
    <x v="97"/>
    <x v="3"/>
    <n v="-480.11"/>
  </r>
  <r>
    <x v="0"/>
    <s v="10251"/>
    <d v="2026-01-29T00:00:00"/>
    <n v="1"/>
    <x v="222"/>
    <x v="0"/>
    <n v="-46000"/>
  </r>
  <r>
    <x v="0"/>
    <s v="10251"/>
    <d v="2026-01-29T00:00:00"/>
    <n v="1"/>
    <x v="222"/>
    <x v="0"/>
    <n v="-46000"/>
  </r>
  <r>
    <x v="0"/>
    <s v="10251"/>
    <d v="2026-01-29T00:00:00"/>
    <n v="1"/>
    <x v="222"/>
    <x v="0"/>
    <n v="-37000"/>
  </r>
  <r>
    <x v="0"/>
    <s v="10256"/>
    <d v="2026-01-29T00:00:00"/>
    <n v="1"/>
    <x v="100"/>
    <x v="0"/>
    <n v="-2592.34"/>
  </r>
  <r>
    <x v="0"/>
    <s v="10256"/>
    <d v="2026-01-29T00:00:00"/>
    <n v="1"/>
    <x v="101"/>
    <x v="0"/>
    <n v="-31010.93"/>
  </r>
  <r>
    <x v="0"/>
    <s v="10256"/>
    <d v="2026-01-30T00:00:00"/>
    <n v="1"/>
    <x v="42"/>
    <x v="0"/>
    <n v="-5748.17"/>
  </r>
  <r>
    <x v="0"/>
    <s v="10256"/>
    <d v="2026-01-30T00:00:00"/>
    <n v="1"/>
    <x v="2"/>
    <x v="0"/>
    <n v="-1417.75"/>
  </r>
  <r>
    <x v="0"/>
    <s v="10256"/>
    <d v="2026-01-30T00:00:00"/>
    <n v="1"/>
    <x v="48"/>
    <x v="0"/>
    <n v="-8903.56"/>
  </r>
  <r>
    <x v="0"/>
    <m/>
    <d v="2026-01-30T00:00:00"/>
    <n v="1"/>
    <x v="174"/>
    <x v="4"/>
    <n v="-58159.18"/>
  </r>
  <r>
    <x v="0"/>
    <s v="10256"/>
    <d v="2026-01-30T00:00:00"/>
    <n v="1"/>
    <x v="12"/>
    <x v="0"/>
    <n v="-9047.25"/>
  </r>
  <r>
    <x v="0"/>
    <s v="10251"/>
    <d v="2026-01-30T00:00:00"/>
    <n v="1"/>
    <x v="12"/>
    <x v="0"/>
    <n v="-15906.15"/>
  </r>
  <r>
    <x v="0"/>
    <s v="10256"/>
    <d v="2026-01-30T00:00:00"/>
    <n v="1"/>
    <x v="12"/>
    <x v="0"/>
    <n v="-14247.8"/>
  </r>
  <r>
    <x v="0"/>
    <s v="10251"/>
    <d v="2026-01-30T00:00:00"/>
    <n v="1"/>
    <x v="12"/>
    <x v="0"/>
    <n v="-4591.88"/>
  </r>
  <r>
    <x v="0"/>
    <s v="10256"/>
    <d v="2026-01-30T00:00:00"/>
    <n v="1"/>
    <x v="12"/>
    <x v="0"/>
    <n v="-9293.98"/>
  </r>
  <r>
    <x v="0"/>
    <s v="10251"/>
    <d v="2026-01-30T00:00:00"/>
    <n v="1"/>
    <x v="223"/>
    <x v="2"/>
    <n v="-12164.2"/>
  </r>
  <r>
    <x v="0"/>
    <s v="10256"/>
    <d v="2026-01-30T00:00:00"/>
    <n v="1"/>
    <x v="223"/>
    <x v="2"/>
    <n v="-10469.19"/>
  </r>
  <r>
    <x v="0"/>
    <s v="20001"/>
    <d v="2026-01-30T00:00:00"/>
    <n v="1"/>
    <x v="223"/>
    <x v="2"/>
    <n v="-697.65000000000009"/>
  </r>
  <r>
    <x v="0"/>
    <s v="10259"/>
    <d v="2026-01-30T00:00:00"/>
    <n v="1"/>
    <x v="223"/>
    <x v="2"/>
    <n v="-299.11"/>
  </r>
  <r>
    <x v="0"/>
    <s v="10251"/>
    <d v="2026-01-30T00:00:00"/>
    <n v="1"/>
    <x v="143"/>
    <x v="0"/>
    <n v="-484"/>
  </r>
  <r>
    <x v="0"/>
    <s v="10256"/>
    <d v="2026-01-30T00:00:00"/>
    <n v="1"/>
    <x v="16"/>
    <x v="0"/>
    <n v="-33340.959999999999"/>
  </r>
  <r>
    <x v="0"/>
    <s v="10251"/>
    <d v="2026-01-30T00:00:00"/>
    <n v="1"/>
    <x v="16"/>
    <x v="0"/>
    <n v="-2974.35"/>
  </r>
  <r>
    <x v="0"/>
    <s v="10256"/>
    <d v="2026-01-30T00:00:00"/>
    <n v="1"/>
    <x v="224"/>
    <x v="0"/>
    <n v="-179954.92"/>
  </r>
  <r>
    <x v="0"/>
    <s v="10256"/>
    <d v="2026-01-30T00:00:00"/>
    <n v="1"/>
    <x v="144"/>
    <x v="0"/>
    <n v="-427.75"/>
  </r>
  <r>
    <x v="0"/>
    <s v="10251"/>
    <d v="2026-01-30T00:00:00"/>
    <n v="1"/>
    <x v="18"/>
    <x v="0"/>
    <n v="-169494.2"/>
  </r>
  <r>
    <x v="0"/>
    <s v="10251"/>
    <d v="2026-01-30T00:00:00"/>
    <n v="1"/>
    <x v="225"/>
    <x v="0"/>
    <n v="-7750"/>
  </r>
  <r>
    <x v="0"/>
    <s v="10251"/>
    <d v="2026-01-30T00:00:00"/>
    <n v="1"/>
    <x v="225"/>
    <x v="0"/>
    <n v="-7346.66"/>
  </r>
  <r>
    <x v="0"/>
    <s v="10256"/>
    <d v="2026-01-30T00:00:00"/>
    <n v="1"/>
    <x v="70"/>
    <x v="0"/>
    <n v="-2055.71"/>
  </r>
  <r>
    <x v="0"/>
    <s v="10256"/>
    <d v="2026-01-30T00:00:00"/>
    <n v="1"/>
    <x v="70"/>
    <x v="0"/>
    <n v="-7676.65"/>
  </r>
  <r>
    <x v="0"/>
    <s v=""/>
    <d v="2026-01-30T00:00:00"/>
    <n v="1"/>
    <x v="226"/>
    <x v="4"/>
    <n v="-3038.8"/>
  </r>
  <r>
    <x v="0"/>
    <s v=""/>
    <d v="2026-01-30T00:00:00"/>
    <n v="1"/>
    <x v="226"/>
    <x v="4"/>
    <n v="-8782.49"/>
  </r>
  <r>
    <x v="0"/>
    <s v=""/>
    <d v="2026-01-30T00:00:00"/>
    <n v="1"/>
    <x v="227"/>
    <x v="4"/>
    <n v="-3020.63"/>
  </r>
  <r>
    <x v="0"/>
    <m/>
    <d v="2026-01-30T00:00:00"/>
    <n v="1"/>
    <x v="228"/>
    <x v="4"/>
    <n v="-698807.52"/>
  </r>
  <r>
    <x v="0"/>
    <s v="10256"/>
    <d v="2026-01-30T00:00:00"/>
    <n v="1"/>
    <x v="110"/>
    <x v="3"/>
    <n v="-3084.54"/>
  </r>
  <r>
    <x v="0"/>
    <s v="10256"/>
    <d v="2026-01-30T00:00:00"/>
    <n v="1"/>
    <x v="97"/>
    <x v="3"/>
    <n v="-232.5"/>
  </r>
  <r>
    <x v="0"/>
    <s v="10256"/>
    <d v="2026-01-30T00:00:00"/>
    <n v="1"/>
    <x v="97"/>
    <x v="3"/>
    <n v="-39046.36"/>
  </r>
  <r>
    <x v="0"/>
    <s v="10251"/>
    <d v="2026-01-30T00:00:00"/>
    <n v="1"/>
    <x v="97"/>
    <x v="3"/>
    <n v="-9230.57"/>
  </r>
  <r>
    <x v="0"/>
    <s v="10251"/>
    <d v="2026-01-30T00:00:00"/>
    <n v="1"/>
    <x v="97"/>
    <x v="3"/>
    <n v="-4975.33"/>
  </r>
  <r>
    <x v="0"/>
    <s v="10256"/>
    <d v="2026-01-30T00:00:00"/>
    <n v="1"/>
    <x v="97"/>
    <x v="3"/>
    <n v="-7866.19"/>
  </r>
  <r>
    <x v="0"/>
    <s v="10251"/>
    <d v="2026-01-30T00:00:00"/>
    <n v="1"/>
    <x v="97"/>
    <x v="3"/>
    <n v="-5269.18"/>
  </r>
  <r>
    <x v="0"/>
    <s v="10251"/>
    <d v="2026-01-30T00:00:00"/>
    <n v="1"/>
    <x v="97"/>
    <x v="3"/>
    <n v="-15103.15"/>
  </r>
  <r>
    <x v="0"/>
    <s v="10256"/>
    <d v="2026-01-30T00:00:00"/>
    <n v="1"/>
    <x v="97"/>
    <x v="3"/>
    <n v="-12485.66"/>
  </r>
  <r>
    <x v="0"/>
    <s v="10256"/>
    <d v="2026-01-30T00:00:00"/>
    <n v="1"/>
    <x v="97"/>
    <x v="3"/>
    <n v="-11784.98"/>
  </r>
  <r>
    <x v="0"/>
    <s v="10256"/>
    <d v="2026-01-30T00:00:00"/>
    <n v="1"/>
    <x v="97"/>
    <x v="3"/>
    <n v="-2998.26"/>
  </r>
  <r>
    <x v="0"/>
    <s v="10251"/>
    <d v="2026-01-30T00:00:00"/>
    <n v="1"/>
    <x v="97"/>
    <x v="3"/>
    <n v="-14789.58"/>
  </r>
  <r>
    <x v="0"/>
    <s v="20001"/>
    <d v="2026-01-30T00:00:00"/>
    <n v="1"/>
    <x v="124"/>
    <x v="0"/>
    <n v="-1051.92"/>
  </r>
  <r>
    <x v="0"/>
    <s v="10251"/>
    <d v="2026-01-30T00:00:00"/>
    <n v="1"/>
    <x v="130"/>
    <x v="2"/>
    <n v="-126.34"/>
  </r>
  <r>
    <x v="0"/>
    <s v="10251"/>
    <d v="2026-01-30T00:00:00"/>
    <n v="1"/>
    <x v="130"/>
    <x v="2"/>
    <n v="-126.34"/>
  </r>
  <r>
    <x v="0"/>
    <s v="10002"/>
    <d v="2026-01-30T00:00:00"/>
    <n v="1"/>
    <x v="229"/>
    <x v="2"/>
    <n v="-25466.959999999999"/>
  </r>
  <r>
    <x v="0"/>
    <s v="10002"/>
    <d v="2026-01-30T00:00:00"/>
    <n v="1"/>
    <x v="229"/>
    <x v="2"/>
    <n v="-1636.96"/>
  </r>
  <r>
    <x v="0"/>
    <s v="10002"/>
    <d v="2026-01-30T00:00:00"/>
    <n v="1"/>
    <x v="229"/>
    <x v="2"/>
    <n v="-4740.47"/>
  </r>
  <r>
    <x v="0"/>
    <s v="20001"/>
    <d v="2026-01-30T00:00:00"/>
    <n v="1"/>
    <x v="230"/>
    <x v="0"/>
    <n v="-250"/>
  </r>
  <r>
    <x v="0"/>
    <s v="20001"/>
    <d v="2026-01-30T00:00:00"/>
    <n v="1"/>
    <x v="230"/>
    <x v="0"/>
    <n v="-250"/>
  </r>
  <r>
    <x v="0"/>
    <s v="10256"/>
    <d v="2026-01-30T00:00:00"/>
    <n v="1"/>
    <x v="100"/>
    <x v="0"/>
    <n v="-12092.05"/>
  </r>
  <r>
    <x v="0"/>
    <s v="20001"/>
    <d v="2026-01-30T00:00:00"/>
    <n v="1"/>
    <x v="231"/>
    <x v="2"/>
    <n v="-1203.92"/>
  </r>
  <r>
    <x v="0"/>
    <s v="20001"/>
    <d v="2026-01-30T00:00:00"/>
    <n v="1"/>
    <x v="231"/>
    <x v="2"/>
    <n v="-49426.2"/>
  </r>
  <r>
    <x v="0"/>
    <s v="10256"/>
    <d v="2026-01-30T00:00:00"/>
    <n v="1"/>
    <x v="190"/>
    <x v="0"/>
    <n v="-3536.67"/>
  </r>
  <r>
    <x v="0"/>
    <s v="10251"/>
    <d v="2026-02-02T00:00:00"/>
    <n v="2"/>
    <x v="130"/>
    <x v="4"/>
    <n v="-126.34"/>
  </r>
  <r>
    <x v="0"/>
    <s v="10256"/>
    <d v="2026-02-02T00:00:00"/>
    <n v="2"/>
    <x v="37"/>
    <x v="0"/>
    <n v="-3063.23"/>
  </r>
  <r>
    <x v="0"/>
    <s v="10251"/>
    <d v="2026-02-02T00:00:00"/>
    <n v="2"/>
    <x v="133"/>
    <x v="0"/>
    <n v="-5550"/>
  </r>
  <r>
    <x v="0"/>
    <s v="10251"/>
    <d v="2026-02-02T00:00:00"/>
    <n v="2"/>
    <x v="42"/>
    <x v="0"/>
    <n v="-23055.119999999999"/>
  </r>
  <r>
    <x v="0"/>
    <s v="10256"/>
    <d v="2026-02-02T00:00:00"/>
    <n v="2"/>
    <x v="2"/>
    <x v="0"/>
    <n v="-2520"/>
  </r>
  <r>
    <x v="0"/>
    <s v="10256"/>
    <d v="2026-02-02T00:00:00"/>
    <n v="2"/>
    <x v="44"/>
    <x v="0"/>
    <n v="-7899.12"/>
  </r>
  <r>
    <x v="0"/>
    <s v="10251"/>
    <d v="2026-02-02T00:00:00"/>
    <n v="2"/>
    <x v="49"/>
    <x v="0"/>
    <n v="-6855.14"/>
  </r>
  <r>
    <x v="0"/>
    <s v="10256"/>
    <d v="2026-02-02T00:00:00"/>
    <n v="2"/>
    <x v="49"/>
    <x v="0"/>
    <n v="-413"/>
  </r>
  <r>
    <x v="0"/>
    <s v="10251"/>
    <d v="2026-02-02T00:00:00"/>
    <n v="2"/>
    <x v="49"/>
    <x v="0"/>
    <n v="-6188.12"/>
  </r>
  <r>
    <x v="0"/>
    <s v="10251"/>
    <d v="2026-02-02T00:00:00"/>
    <n v="2"/>
    <x v="49"/>
    <x v="0"/>
    <n v="-1910.13"/>
  </r>
  <r>
    <x v="0"/>
    <s v="10256"/>
    <d v="2026-02-02T00:00:00"/>
    <n v="2"/>
    <x v="5"/>
    <x v="0"/>
    <n v="-76329"/>
  </r>
  <r>
    <x v="0"/>
    <s v="20001"/>
    <d v="2026-02-02T00:00:00"/>
    <n v="2"/>
    <x v="5"/>
    <x v="0"/>
    <n v="-26835.63"/>
  </r>
  <r>
    <x v="0"/>
    <s v="10251"/>
    <d v="2026-02-02T00:00:00"/>
    <n v="2"/>
    <x v="9"/>
    <x v="0"/>
    <n v="-4800"/>
  </r>
  <r>
    <x v="0"/>
    <s v="20001"/>
    <d v="2026-02-02T00:00:00"/>
    <n v="2"/>
    <x v="60"/>
    <x v="0"/>
    <n v="-1428.8"/>
  </r>
  <r>
    <x v="0"/>
    <s v="10256"/>
    <d v="2026-02-02T00:00:00"/>
    <n v="2"/>
    <x v="232"/>
    <x v="0"/>
    <n v="-11770.5"/>
  </r>
  <r>
    <x v="0"/>
    <s v="10256"/>
    <d v="2026-02-02T00:00:00"/>
    <n v="2"/>
    <x v="92"/>
    <x v="0"/>
    <n v="-18689"/>
  </r>
  <r>
    <x v="0"/>
    <s v="10256"/>
    <d v="2026-02-02T00:00:00"/>
    <n v="2"/>
    <x v="115"/>
    <x v="0"/>
    <n v="-7000"/>
  </r>
  <r>
    <x v="0"/>
    <s v="10256"/>
    <d v="2026-02-02T00:00:00"/>
    <n v="2"/>
    <x v="115"/>
    <x v="0"/>
    <n v="-23548"/>
  </r>
  <r>
    <x v="0"/>
    <s v="10256"/>
    <d v="2026-02-02T00:00:00"/>
    <n v="2"/>
    <x v="143"/>
    <x v="0"/>
    <n v="-484"/>
  </r>
  <r>
    <x v="0"/>
    <s v="10256"/>
    <d v="2026-02-02T00:00:00"/>
    <n v="2"/>
    <x v="67"/>
    <x v="0"/>
    <n v="-1170"/>
  </r>
  <r>
    <x v="0"/>
    <s v="10256"/>
    <d v="2026-02-02T00:00:00"/>
    <n v="2"/>
    <x v="16"/>
    <x v="0"/>
    <n v="-173703.01"/>
  </r>
  <r>
    <x v="0"/>
    <s v="10251"/>
    <d v="2026-02-02T00:00:00"/>
    <n v="2"/>
    <x v="144"/>
    <x v="0"/>
    <n v="-25162.28"/>
  </r>
  <r>
    <x v="0"/>
    <s v="10251"/>
    <d v="2026-02-02T00:00:00"/>
    <n v="2"/>
    <x v="68"/>
    <x v="0"/>
    <n v="-267"/>
  </r>
  <r>
    <x v="0"/>
    <s v="10256"/>
    <d v="2026-02-02T00:00:00"/>
    <n v="2"/>
    <x v="68"/>
    <x v="0"/>
    <n v="-193.5"/>
  </r>
  <r>
    <x v="0"/>
    <s v="10251"/>
    <d v="2026-02-02T00:00:00"/>
    <n v="2"/>
    <x v="68"/>
    <x v="0"/>
    <n v="-193.5"/>
  </r>
  <r>
    <x v="0"/>
    <s v="10256"/>
    <d v="2026-02-02T00:00:00"/>
    <n v="2"/>
    <x v="68"/>
    <x v="0"/>
    <n v="-349"/>
  </r>
  <r>
    <x v="0"/>
    <s v="20001"/>
    <d v="2026-02-02T00:00:00"/>
    <n v="2"/>
    <x v="233"/>
    <x v="0"/>
    <n v="-29574"/>
  </r>
  <r>
    <x v="0"/>
    <s v="20001"/>
    <d v="2026-02-02T00:00:00"/>
    <n v="2"/>
    <x v="233"/>
    <x v="0"/>
    <n v="-23174"/>
  </r>
  <r>
    <x v="0"/>
    <s v="10251"/>
    <d v="2026-02-02T00:00:00"/>
    <n v="2"/>
    <x v="121"/>
    <x v="0"/>
    <n v="-5849.63"/>
  </r>
  <r>
    <x v="0"/>
    <s v="10256"/>
    <d v="2026-02-02T00:00:00"/>
    <n v="2"/>
    <x v="70"/>
    <x v="0"/>
    <n v="-1104.79"/>
  </r>
  <r>
    <x v="0"/>
    <s v="10256"/>
    <d v="2026-02-02T00:00:00"/>
    <n v="2"/>
    <x v="70"/>
    <x v="0"/>
    <n v="-187.92"/>
  </r>
  <r>
    <x v="0"/>
    <s v="10256"/>
    <d v="2026-02-02T00:00:00"/>
    <n v="2"/>
    <x v="70"/>
    <x v="0"/>
    <n v="-1947.65"/>
  </r>
  <r>
    <x v="0"/>
    <s v="10256"/>
    <d v="2026-02-02T00:00:00"/>
    <n v="2"/>
    <x v="70"/>
    <x v="0"/>
    <n v="-362.03"/>
  </r>
  <r>
    <x v="0"/>
    <s v="10251"/>
    <d v="2026-02-02T00:00:00"/>
    <n v="2"/>
    <x v="71"/>
    <x v="0"/>
    <n v="-44100"/>
  </r>
  <r>
    <x v="0"/>
    <s v="10256"/>
    <d v="2026-02-02T00:00:00"/>
    <n v="2"/>
    <x v="23"/>
    <x v="0"/>
    <n v="-49.26"/>
  </r>
  <r>
    <x v="0"/>
    <s v="10251"/>
    <d v="2026-02-02T00:00:00"/>
    <n v="2"/>
    <x v="23"/>
    <x v="0"/>
    <n v="-207.22"/>
  </r>
  <r>
    <x v="0"/>
    <s v="10256"/>
    <d v="2026-02-02T00:00:00"/>
    <n v="2"/>
    <x v="234"/>
    <x v="0"/>
    <n v="-22895"/>
  </r>
  <r>
    <x v="0"/>
    <s v="10256"/>
    <d v="2026-02-02T00:00:00"/>
    <n v="2"/>
    <x v="234"/>
    <x v="0"/>
    <n v="-29100"/>
  </r>
  <r>
    <x v="0"/>
    <s v="10256"/>
    <d v="2026-02-02T00:00:00"/>
    <n v="2"/>
    <x v="124"/>
    <x v="0"/>
    <n v="-380"/>
  </r>
  <r>
    <x v="0"/>
    <s v="10256"/>
    <d v="2026-02-02T00:00:00"/>
    <n v="2"/>
    <x v="31"/>
    <x v="0"/>
    <n v="-598.91999999999996"/>
  </r>
  <r>
    <x v="0"/>
    <s v="10256"/>
    <d v="2026-02-02T00:00:00"/>
    <n v="2"/>
    <x v="31"/>
    <x v="0"/>
    <n v="-3716.9"/>
  </r>
  <r>
    <x v="0"/>
    <s v="10256"/>
    <d v="2026-02-02T00:00:00"/>
    <n v="2"/>
    <x v="31"/>
    <x v="0"/>
    <n v="-560.79"/>
  </r>
  <r>
    <x v="0"/>
    <s v="10251"/>
    <d v="2026-02-02T00:00:00"/>
    <n v="2"/>
    <x v="31"/>
    <x v="0"/>
    <n v="-3654.98"/>
  </r>
  <r>
    <x v="0"/>
    <s v="20001"/>
    <d v="2026-02-02T00:00:00"/>
    <n v="2"/>
    <x v="31"/>
    <x v="0"/>
    <n v="-7650.23"/>
  </r>
  <r>
    <x v="0"/>
    <s v="10256"/>
    <d v="2026-02-02T00:00:00"/>
    <n v="2"/>
    <x v="31"/>
    <x v="0"/>
    <n v="-6616.33"/>
  </r>
  <r>
    <x v="0"/>
    <s v="10256"/>
    <d v="2026-02-02T00:00:00"/>
    <n v="2"/>
    <x v="31"/>
    <x v="0"/>
    <n v="-598.91999999999996"/>
  </r>
  <r>
    <x v="0"/>
    <s v="10251"/>
    <d v="2026-02-02T00:00:00"/>
    <n v="2"/>
    <x v="31"/>
    <x v="0"/>
    <n v="-7062.42"/>
  </r>
  <r>
    <x v="0"/>
    <s v="10256"/>
    <d v="2026-02-02T00:00:00"/>
    <n v="2"/>
    <x v="32"/>
    <x v="0"/>
    <n v="-13000"/>
  </r>
  <r>
    <x v="0"/>
    <s v="10256"/>
    <d v="2026-02-02T00:00:00"/>
    <n v="2"/>
    <x v="190"/>
    <x v="0"/>
    <n v="-5043.58"/>
  </r>
  <r>
    <x v="0"/>
    <s v="10251"/>
    <d v="2026-02-02T00:00:00"/>
    <n v="2"/>
    <x v="101"/>
    <x v="0"/>
    <n v="-10910.01"/>
  </r>
  <r>
    <x v="0"/>
    <s v="10251"/>
    <d v="2026-02-02T00:00:00"/>
    <n v="2"/>
    <x v="31"/>
    <x v="0"/>
    <n v="-7062.42"/>
  </r>
  <r>
    <x v="0"/>
    <s v="10251"/>
    <d v="2026-02-02T00:00:00"/>
    <n v="2"/>
    <x v="31"/>
    <x v="0"/>
    <n v="-1224.5"/>
  </r>
  <r>
    <x v="0"/>
    <s v="10251"/>
    <d v="2026-02-02T00:00:00"/>
    <n v="2"/>
    <x v="31"/>
    <x v="0"/>
    <n v="-1224.5"/>
  </r>
  <r>
    <x v="0"/>
    <s v="10251"/>
    <d v="2026-02-02T00:00:00"/>
    <n v="2"/>
    <x v="31"/>
    <x v="0"/>
    <n v="-1224.5"/>
  </r>
  <r>
    <x v="0"/>
    <s v="10251"/>
    <d v="2026-02-03T00:00:00"/>
    <n v="2"/>
    <x v="18"/>
    <x v="0"/>
    <n v="-168999.36"/>
  </r>
  <r>
    <x v="0"/>
    <s v="10251"/>
    <d v="2026-02-03T00:00:00"/>
    <n v="2"/>
    <x v="18"/>
    <x v="0"/>
    <n v="-148474.88"/>
  </r>
  <r>
    <x v="0"/>
    <s v="10259"/>
    <d v="2026-02-03T00:00:00"/>
    <n v="2"/>
    <x v="94"/>
    <x v="0"/>
    <n v="-236.77"/>
  </r>
  <r>
    <x v="0"/>
    <s v="10259"/>
    <d v="2026-02-03T00:00:00"/>
    <n v="2"/>
    <x v="94"/>
    <x v="0"/>
    <n v="-15791.72"/>
  </r>
  <r>
    <x v="0"/>
    <s v="20001"/>
    <d v="2026-02-03T00:00:00"/>
    <n v="2"/>
    <x v="106"/>
    <x v="0"/>
    <n v="-1540"/>
  </r>
  <r>
    <x v="0"/>
    <s v="10256"/>
    <d v="2026-02-03T00:00:00"/>
    <n v="2"/>
    <x v="106"/>
    <x v="0"/>
    <n v="-740"/>
  </r>
  <r>
    <x v="0"/>
    <s v="10256"/>
    <d v="2026-02-03T00:00:00"/>
    <n v="2"/>
    <x v="106"/>
    <x v="0"/>
    <n v="-1600"/>
  </r>
  <r>
    <x v="0"/>
    <s v="10256"/>
    <d v="2026-02-03T00:00:00"/>
    <n v="2"/>
    <x v="106"/>
    <x v="0"/>
    <n v="-720"/>
  </r>
  <r>
    <x v="0"/>
    <s v="10256"/>
    <d v="2026-02-03T00:00:00"/>
    <n v="2"/>
    <x v="106"/>
    <x v="0"/>
    <n v="-1310"/>
  </r>
  <r>
    <x v="0"/>
    <s v="20001"/>
    <d v="2026-02-03T00:00:00"/>
    <n v="2"/>
    <x v="20"/>
    <x v="0"/>
    <n v="-22809.95"/>
  </r>
  <r>
    <x v="0"/>
    <s v="20001"/>
    <d v="2026-02-03T00:00:00"/>
    <n v="2"/>
    <x v="20"/>
    <x v="0"/>
    <n v="-5957.65"/>
  </r>
  <r>
    <x v="0"/>
    <s v="10251"/>
    <d v="2026-02-03T00:00:00"/>
    <n v="2"/>
    <x v="39"/>
    <x v="0"/>
    <n v="-316.60000000000002"/>
  </r>
  <r>
    <x v="0"/>
    <s v="20001"/>
    <d v="2026-02-03T00:00:00"/>
    <n v="2"/>
    <x v="235"/>
    <x v="0"/>
    <n v="-2720"/>
  </r>
  <r>
    <x v="0"/>
    <s v="20001"/>
    <d v="2026-02-03T00:00:00"/>
    <n v="2"/>
    <x v="165"/>
    <x v="0"/>
    <n v="-173100"/>
  </r>
  <r>
    <x v="0"/>
    <s v="10256"/>
    <d v="2026-02-03T00:00:00"/>
    <n v="2"/>
    <x v="59"/>
    <x v="0"/>
    <n v="-2975.19"/>
  </r>
  <r>
    <x v="0"/>
    <s v="10256"/>
    <d v="2026-02-03T00:00:00"/>
    <n v="2"/>
    <x v="236"/>
    <x v="0"/>
    <n v="-477.94"/>
  </r>
  <r>
    <x v="0"/>
    <s v="10251"/>
    <d v="2026-02-03T00:00:00"/>
    <n v="2"/>
    <x v="220"/>
    <x v="0"/>
    <n v="-1319.8"/>
  </r>
  <r>
    <x v="0"/>
    <s v="20001"/>
    <d v="2026-02-03T00:00:00"/>
    <n v="2"/>
    <x v="220"/>
    <x v="0"/>
    <n v="-1760"/>
  </r>
  <r>
    <x v="0"/>
    <s v="10256"/>
    <d v="2026-02-04T00:00:00"/>
    <n v="2"/>
    <x v="39"/>
    <x v="0"/>
    <n v="-15136"/>
  </r>
  <r>
    <x v="0"/>
    <s v="10256"/>
    <d v="2026-02-04T00:00:00"/>
    <n v="2"/>
    <x v="115"/>
    <x v="0"/>
    <n v="-16155.75"/>
  </r>
  <r>
    <x v="0"/>
    <s v="10251"/>
    <d v="2026-02-04T00:00:00"/>
    <n v="2"/>
    <x v="237"/>
    <x v="0"/>
    <n v="-32100"/>
  </r>
  <r>
    <x v="0"/>
    <s v="10251"/>
    <d v="2026-02-04T00:00:00"/>
    <n v="2"/>
    <x v="237"/>
    <x v="0"/>
    <n v="-175"/>
  </r>
  <r>
    <x v="0"/>
    <s v="20001"/>
    <d v="2026-02-04T00:00:00"/>
    <n v="2"/>
    <x v="68"/>
    <x v="0"/>
    <n v="-299"/>
  </r>
  <r>
    <x v="0"/>
    <s v="10256"/>
    <d v="2026-02-04T00:00:00"/>
    <n v="2"/>
    <x v="105"/>
    <x v="0"/>
    <n v="-2817"/>
  </r>
  <r>
    <x v="0"/>
    <s v="10251"/>
    <d v="2026-02-04T00:00:00"/>
    <n v="2"/>
    <x v="105"/>
    <x v="0"/>
    <n v="-2817"/>
  </r>
  <r>
    <x v="0"/>
    <s v="10256"/>
    <d v="2026-02-04T00:00:00"/>
    <n v="2"/>
    <x v="238"/>
    <x v="0"/>
    <n v="-69600"/>
  </r>
  <r>
    <x v="0"/>
    <s v="10251"/>
    <d v="2026-02-04T00:00:00"/>
    <n v="2"/>
    <x v="22"/>
    <x v="0"/>
    <n v="-13374"/>
  </r>
  <r>
    <x v="0"/>
    <s v="10251"/>
    <d v="2026-02-04T00:00:00"/>
    <n v="2"/>
    <x v="239"/>
    <x v="0"/>
    <n v="-5615"/>
  </r>
  <r>
    <x v="0"/>
    <s v="10256"/>
    <d v="2026-02-04T00:00:00"/>
    <n v="2"/>
    <x v="239"/>
    <x v="0"/>
    <n v="-5615"/>
  </r>
  <r>
    <x v="0"/>
    <s v="10256"/>
    <d v="2026-02-04T00:00:00"/>
    <n v="2"/>
    <x v="170"/>
    <x v="0"/>
    <n v="-362.5"/>
  </r>
  <r>
    <x v="0"/>
    <s v="10256"/>
    <d v="2026-02-04T00:00:00"/>
    <n v="2"/>
    <x v="23"/>
    <x v="0"/>
    <n v="-297.22000000000003"/>
  </r>
  <r>
    <x v="0"/>
    <s v="10251"/>
    <d v="2026-02-04T00:00:00"/>
    <n v="2"/>
    <x v="23"/>
    <x v="0"/>
    <n v="-548.01"/>
  </r>
  <r>
    <x v="0"/>
    <s v="10256"/>
    <d v="2026-02-04T00:00:00"/>
    <n v="2"/>
    <x v="28"/>
    <x v="0"/>
    <n v="-800"/>
  </r>
  <r>
    <x v="0"/>
    <s v="10256"/>
    <d v="2026-02-04T00:00:00"/>
    <n v="2"/>
    <x v="32"/>
    <x v="0"/>
    <n v="-264"/>
  </r>
  <r>
    <x v="0"/>
    <s v="10256"/>
    <d v="2026-02-04T00:00:00"/>
    <n v="2"/>
    <x v="35"/>
    <x v="0"/>
    <n v="-2851.2"/>
  </r>
  <r>
    <x v="0"/>
    <s v="10251"/>
    <d v="2026-02-04T00:00:00"/>
    <n v="2"/>
    <x v="35"/>
    <x v="0"/>
    <n v="-3029.4"/>
  </r>
  <r>
    <x v="0"/>
    <s v="20001"/>
    <d v="2026-02-04T00:00:00"/>
    <n v="2"/>
    <x v="36"/>
    <x v="0"/>
    <n v="-2036.19"/>
  </r>
  <r>
    <x v="0"/>
    <s v="10251"/>
    <d v="2026-02-05T00:00:00"/>
    <n v="2"/>
    <x v="114"/>
    <x v="3"/>
    <n v="-5660"/>
  </r>
  <r>
    <x v="0"/>
    <s v="10251"/>
    <d v="2026-02-05T00:00:00"/>
    <n v="2"/>
    <x v="114"/>
    <x v="3"/>
    <n v="-5310"/>
  </r>
  <r>
    <x v="0"/>
    <s v="10251"/>
    <d v="2026-02-05T00:00:00"/>
    <n v="2"/>
    <x v="114"/>
    <x v="3"/>
    <n v="-5345"/>
  </r>
  <r>
    <x v="0"/>
    <s v="10251"/>
    <d v="2026-02-05T00:00:00"/>
    <n v="2"/>
    <x v="114"/>
    <x v="3"/>
    <n v="-4830"/>
  </r>
  <r>
    <x v="0"/>
    <s v="10251"/>
    <d v="2026-02-05T00:00:00"/>
    <n v="2"/>
    <x v="114"/>
    <x v="3"/>
    <n v="-8785"/>
  </r>
  <r>
    <x v="0"/>
    <s v="10251"/>
    <d v="2026-02-05T00:00:00"/>
    <n v="2"/>
    <x v="114"/>
    <x v="3"/>
    <n v="-30430"/>
  </r>
  <r>
    <x v="0"/>
    <s v="10251"/>
    <d v="2026-02-05T00:00:00"/>
    <n v="2"/>
    <x v="114"/>
    <x v="3"/>
    <n v="-7170"/>
  </r>
  <r>
    <x v="0"/>
    <s v="10251"/>
    <d v="2026-02-05T00:00:00"/>
    <n v="2"/>
    <x v="114"/>
    <x v="3"/>
    <n v="-5725"/>
  </r>
  <r>
    <x v="0"/>
    <s v="10251"/>
    <d v="2026-02-05T00:00:00"/>
    <n v="2"/>
    <x v="114"/>
    <x v="3"/>
    <n v="-8350"/>
  </r>
  <r>
    <x v="0"/>
    <s v="10251"/>
    <d v="2026-02-05T00:00:00"/>
    <n v="2"/>
    <x v="114"/>
    <x v="3"/>
    <n v="-3650"/>
  </r>
  <r>
    <x v="0"/>
    <s v="10251"/>
    <d v="2026-02-05T00:00:00"/>
    <n v="2"/>
    <x v="114"/>
    <x v="3"/>
    <n v="-2775"/>
  </r>
  <r>
    <x v="0"/>
    <s v="10251"/>
    <d v="2026-02-05T00:00:00"/>
    <n v="2"/>
    <x v="114"/>
    <x v="3"/>
    <n v="-4540"/>
  </r>
  <r>
    <x v="0"/>
    <s v="10251"/>
    <d v="2026-02-05T00:00:00"/>
    <n v="2"/>
    <x v="114"/>
    <x v="3"/>
    <n v="-5555"/>
  </r>
  <r>
    <x v="0"/>
    <s v="10251"/>
    <d v="2026-02-05T00:00:00"/>
    <n v="2"/>
    <x v="114"/>
    <x v="3"/>
    <n v="-5170"/>
  </r>
  <r>
    <x v="0"/>
    <s v="10251"/>
    <d v="2026-02-05T00:00:00"/>
    <n v="2"/>
    <x v="114"/>
    <x v="3"/>
    <n v="-5705"/>
  </r>
  <r>
    <x v="0"/>
    <s v="20001"/>
    <d v="2026-02-05T00:00:00"/>
    <n v="2"/>
    <x v="114"/>
    <x v="3"/>
    <n v="-3445"/>
  </r>
  <r>
    <x v="0"/>
    <s v="10251"/>
    <d v="2026-02-05T00:00:00"/>
    <n v="2"/>
    <x v="114"/>
    <x v="3"/>
    <n v="-4275"/>
  </r>
  <r>
    <x v="0"/>
    <s v="10256"/>
    <d v="2026-02-05T00:00:00"/>
    <n v="2"/>
    <x v="114"/>
    <x v="3"/>
    <n v="-2510"/>
  </r>
  <r>
    <x v="0"/>
    <s v="10256"/>
    <d v="2026-02-05T00:00:00"/>
    <n v="2"/>
    <x v="114"/>
    <x v="3"/>
    <n v="-7460"/>
  </r>
  <r>
    <x v="0"/>
    <s v="10256"/>
    <d v="2026-02-05T00:00:00"/>
    <n v="2"/>
    <x v="114"/>
    <x v="3"/>
    <n v="-3900"/>
  </r>
  <r>
    <x v="0"/>
    <s v="10256"/>
    <d v="2026-02-05T00:00:00"/>
    <n v="2"/>
    <x v="114"/>
    <x v="3"/>
    <n v="-9880"/>
  </r>
  <r>
    <x v="0"/>
    <s v="10256"/>
    <d v="2026-02-05T00:00:00"/>
    <n v="2"/>
    <x v="114"/>
    <x v="3"/>
    <n v="-6130"/>
  </r>
  <r>
    <x v="0"/>
    <s v="10256"/>
    <d v="2026-02-05T00:00:00"/>
    <n v="2"/>
    <x v="114"/>
    <x v="3"/>
    <n v="-7890"/>
  </r>
  <r>
    <x v="0"/>
    <s v="10256"/>
    <d v="2026-02-05T00:00:00"/>
    <n v="2"/>
    <x v="114"/>
    <x v="3"/>
    <n v="-4975"/>
  </r>
  <r>
    <x v="0"/>
    <s v="10256"/>
    <d v="2026-02-05T00:00:00"/>
    <n v="2"/>
    <x v="114"/>
    <x v="3"/>
    <n v="-15490"/>
  </r>
  <r>
    <x v="0"/>
    <s v="10256"/>
    <d v="2026-02-05T00:00:00"/>
    <n v="2"/>
    <x v="114"/>
    <x v="3"/>
    <n v="-11890"/>
  </r>
  <r>
    <x v="0"/>
    <s v="10256"/>
    <d v="2026-02-05T00:00:00"/>
    <n v="2"/>
    <x v="114"/>
    <x v="3"/>
    <n v="-11420"/>
  </r>
  <r>
    <x v="0"/>
    <s v="10256"/>
    <d v="2026-02-05T00:00:00"/>
    <n v="2"/>
    <x v="114"/>
    <x v="3"/>
    <n v="-12025"/>
  </r>
  <r>
    <x v="0"/>
    <s v="10256"/>
    <d v="2026-02-05T00:00:00"/>
    <n v="2"/>
    <x v="114"/>
    <x v="3"/>
    <n v="-3910"/>
  </r>
  <r>
    <x v="0"/>
    <s v="10256"/>
    <d v="2026-02-05T00:00:00"/>
    <n v="2"/>
    <x v="114"/>
    <x v="3"/>
    <n v="-5575"/>
  </r>
  <r>
    <x v="0"/>
    <s v="10256"/>
    <d v="2026-02-05T00:00:00"/>
    <n v="2"/>
    <x v="114"/>
    <x v="3"/>
    <n v="-4060"/>
  </r>
  <r>
    <x v="0"/>
    <s v="10256"/>
    <d v="2026-02-05T00:00:00"/>
    <n v="2"/>
    <x v="114"/>
    <x v="3"/>
    <n v="-5460"/>
  </r>
  <r>
    <x v="0"/>
    <s v="10256"/>
    <d v="2026-02-05T00:00:00"/>
    <n v="2"/>
    <x v="114"/>
    <x v="3"/>
    <n v="-5785"/>
  </r>
  <r>
    <x v="0"/>
    <s v="10256"/>
    <d v="2026-02-05T00:00:00"/>
    <n v="2"/>
    <x v="114"/>
    <x v="3"/>
    <n v="-7325"/>
  </r>
  <r>
    <x v="0"/>
    <s v="10256"/>
    <d v="2026-02-05T00:00:00"/>
    <n v="2"/>
    <x v="114"/>
    <x v="3"/>
    <n v="-6155"/>
  </r>
  <r>
    <x v="0"/>
    <s v="10256"/>
    <d v="2026-02-05T00:00:00"/>
    <n v="2"/>
    <x v="114"/>
    <x v="3"/>
    <n v="-3655"/>
  </r>
  <r>
    <x v="0"/>
    <s v="10256"/>
    <d v="2026-02-05T00:00:00"/>
    <n v="2"/>
    <x v="114"/>
    <x v="3"/>
    <n v="-8055"/>
  </r>
  <r>
    <x v="0"/>
    <s v="10256"/>
    <d v="2026-02-05T00:00:00"/>
    <n v="2"/>
    <x v="114"/>
    <x v="3"/>
    <n v="-3255"/>
  </r>
  <r>
    <x v="0"/>
    <s v="10256"/>
    <d v="2026-02-05T00:00:00"/>
    <n v="2"/>
    <x v="114"/>
    <x v="3"/>
    <n v="-7145"/>
  </r>
  <r>
    <x v="0"/>
    <s v="10251"/>
    <d v="2026-02-05T00:00:00"/>
    <n v="2"/>
    <x v="110"/>
    <x v="3"/>
    <n v="-883.47"/>
  </r>
  <r>
    <x v="0"/>
    <s v="10256"/>
    <d v="2026-02-05T00:00:00"/>
    <n v="2"/>
    <x v="97"/>
    <x v="3"/>
    <n v="-7188.91"/>
  </r>
  <r>
    <x v="0"/>
    <s v="10256"/>
    <d v="2026-02-05T00:00:00"/>
    <n v="2"/>
    <x v="97"/>
    <x v="3"/>
    <n v="-4173.71"/>
  </r>
  <r>
    <x v="0"/>
    <s v="20001"/>
    <d v="2026-02-05T00:00:00"/>
    <n v="2"/>
    <x v="50"/>
    <x v="0"/>
    <n v="-230321.76"/>
  </r>
  <r>
    <x v="0"/>
    <s v="20001"/>
    <d v="2026-02-05T00:00:00"/>
    <n v="2"/>
    <x v="50"/>
    <x v="0"/>
    <n v="-12080.95"/>
  </r>
  <r>
    <x v="0"/>
    <m/>
    <d v="2026-02-05T00:00:00"/>
    <n v="2"/>
    <x v="123"/>
    <x v="2"/>
    <n v="-1255.2"/>
  </r>
  <r>
    <x v="0"/>
    <s v="20001"/>
    <d v="2026-02-05T00:00:00"/>
    <n v="2"/>
    <x v="45"/>
    <x v="0"/>
    <n v="-519.96"/>
  </r>
  <r>
    <x v="0"/>
    <s v="20001"/>
    <d v="2026-02-05T00:00:00"/>
    <n v="2"/>
    <x v="240"/>
    <x v="0"/>
    <n v="-139700"/>
  </r>
  <r>
    <x v="0"/>
    <s v="10251"/>
    <d v="2026-02-05T00:00:00"/>
    <n v="2"/>
    <x v="4"/>
    <x v="0"/>
    <n v="-12545"/>
  </r>
  <r>
    <x v="0"/>
    <s v="20001"/>
    <d v="2026-02-05T00:00:00"/>
    <n v="2"/>
    <x v="4"/>
    <x v="0"/>
    <n v="-12030"/>
  </r>
  <r>
    <x v="0"/>
    <s v="10251"/>
    <d v="2026-02-05T00:00:00"/>
    <n v="2"/>
    <x v="9"/>
    <x v="0"/>
    <n v="-5829.35"/>
  </r>
  <r>
    <x v="0"/>
    <s v="10256"/>
    <d v="2026-02-05T00:00:00"/>
    <n v="2"/>
    <x v="9"/>
    <x v="0"/>
    <n v="-5829.35"/>
  </r>
  <r>
    <x v="0"/>
    <s v="10256"/>
    <d v="2026-02-05T00:00:00"/>
    <n v="2"/>
    <x v="56"/>
    <x v="0"/>
    <n v="-3612"/>
  </r>
  <r>
    <x v="0"/>
    <s v="10256"/>
    <d v="2026-02-05T00:00:00"/>
    <n v="2"/>
    <x v="56"/>
    <x v="0"/>
    <n v="-1634.1"/>
  </r>
  <r>
    <x v="0"/>
    <s v="10256"/>
    <d v="2026-02-05T00:00:00"/>
    <n v="2"/>
    <x v="56"/>
    <x v="0"/>
    <n v="-11402.38"/>
  </r>
  <r>
    <x v="0"/>
    <s v="10256"/>
    <d v="2026-02-05T00:00:00"/>
    <n v="2"/>
    <x v="126"/>
    <x v="0"/>
    <n v="-6297.37"/>
  </r>
  <r>
    <x v="0"/>
    <s v="10256"/>
    <d v="2026-02-05T00:00:00"/>
    <n v="2"/>
    <x v="12"/>
    <x v="0"/>
    <n v="-3553.62"/>
  </r>
  <r>
    <x v="0"/>
    <s v="10251"/>
    <d v="2026-02-05T00:00:00"/>
    <n v="2"/>
    <x v="12"/>
    <x v="0"/>
    <n v="-5980.09"/>
  </r>
  <r>
    <x v="0"/>
    <s v="10251"/>
    <d v="2026-02-05T00:00:00"/>
    <n v="2"/>
    <x v="31"/>
    <x v="0"/>
    <n v="-1185"/>
  </r>
  <r>
    <x v="0"/>
    <s v="10251"/>
    <d v="2026-02-05T00:00:00"/>
    <n v="2"/>
    <x v="154"/>
    <x v="0"/>
    <n v="-23550.12"/>
  </r>
  <r>
    <x v="0"/>
    <s v="20001"/>
    <d v="2026-02-05T00:00:00"/>
    <n v="2"/>
    <x v="68"/>
    <x v="0"/>
    <n v="-7335.48"/>
  </r>
  <r>
    <x v="0"/>
    <s v="20001"/>
    <d v="2026-02-05T00:00:00"/>
    <n v="2"/>
    <x v="68"/>
    <x v="0"/>
    <n v="-54"/>
  </r>
  <r>
    <x v="0"/>
    <s v="10256"/>
    <d v="2026-02-05T00:00:00"/>
    <n v="2"/>
    <x v="70"/>
    <x v="0"/>
    <n v="-1755.26"/>
  </r>
  <r>
    <x v="0"/>
    <s v="10256"/>
    <d v="2026-02-05T00:00:00"/>
    <n v="2"/>
    <x v="70"/>
    <x v="0"/>
    <n v="-247.8"/>
  </r>
  <r>
    <x v="0"/>
    <s v="10251"/>
    <d v="2026-02-05T00:00:00"/>
    <n v="2"/>
    <x v="241"/>
    <x v="0"/>
    <n v="-1900"/>
  </r>
  <r>
    <x v="0"/>
    <s v="20001"/>
    <d v="2026-02-05T00:00:00"/>
    <n v="2"/>
    <x v="241"/>
    <x v="0"/>
    <n v="-499"/>
  </r>
  <r>
    <x v="0"/>
    <s v="10256"/>
    <d v="2026-02-05T00:00:00"/>
    <n v="2"/>
    <x v="28"/>
    <x v="0"/>
    <n v="-1280.1600000000001"/>
  </r>
  <r>
    <x v="0"/>
    <s v="10256"/>
    <d v="2026-02-05T00:00:00"/>
    <n v="2"/>
    <x v="32"/>
    <x v="0"/>
    <n v="-854"/>
  </r>
  <r>
    <x v="0"/>
    <s v="10256"/>
    <d v="2026-02-05T00:00:00"/>
    <n v="2"/>
    <x v="36"/>
    <x v="0"/>
    <n v="-153.72"/>
  </r>
  <r>
    <x v="0"/>
    <n v="10251"/>
    <d v="2026-02-06T00:00:00"/>
    <n v="2"/>
    <x v="98"/>
    <x v="3"/>
    <n v="-3696988.94"/>
  </r>
  <r>
    <x v="0"/>
    <n v="10256"/>
    <d v="2026-02-06T00:00:00"/>
    <n v="2"/>
    <x v="98"/>
    <x v="3"/>
    <n v="-4136310"/>
  </r>
  <r>
    <x v="0"/>
    <n v="10259"/>
    <d v="2026-02-06T00:00:00"/>
    <n v="2"/>
    <x v="98"/>
    <x v="3"/>
    <n v="-405695"/>
  </r>
  <r>
    <x v="0"/>
    <n v="20001"/>
    <d v="2026-02-06T00:00:00"/>
    <n v="2"/>
    <x v="98"/>
    <x v="3"/>
    <n v="-196306"/>
  </r>
  <r>
    <x v="0"/>
    <n v="10255"/>
    <d v="2026-02-06T00:00:00"/>
    <n v="2"/>
    <x v="98"/>
    <x v="3"/>
    <n v="-9807"/>
  </r>
  <r>
    <x v="0"/>
    <n v="10251"/>
    <d v="2026-02-06T00:00:00"/>
    <n v="2"/>
    <x v="110"/>
    <x v="3"/>
    <n v="-63635.13"/>
  </r>
  <r>
    <x v="0"/>
    <n v="10256"/>
    <d v="2026-02-06T00:00:00"/>
    <n v="2"/>
    <x v="110"/>
    <x v="3"/>
    <n v="-54626.400000000001"/>
  </r>
  <r>
    <x v="0"/>
    <n v="10259"/>
    <d v="2026-02-06T00:00:00"/>
    <n v="2"/>
    <x v="110"/>
    <x v="3"/>
    <n v="-1473.97"/>
  </r>
  <r>
    <x v="0"/>
    <n v="20001"/>
    <d v="2026-02-06T00:00:00"/>
    <n v="2"/>
    <x v="110"/>
    <x v="3"/>
    <n v="-12976.86"/>
  </r>
  <r>
    <x v="0"/>
    <n v="10251"/>
    <d v="2026-02-06T00:00:00"/>
    <n v="2"/>
    <x v="110"/>
    <x v="3"/>
    <n v="-616.46"/>
  </r>
  <r>
    <x v="0"/>
    <s v="10002"/>
    <d v="2026-02-06T00:00:00"/>
    <n v="2"/>
    <x v="110"/>
    <x v="3"/>
    <n v="-1674"/>
  </r>
  <r>
    <x v="0"/>
    <s v="10002"/>
    <d v="2026-02-06T00:00:00"/>
    <n v="2"/>
    <x v="110"/>
    <x v="3"/>
    <n v="-854.2"/>
  </r>
  <r>
    <x v="0"/>
    <n v="10256"/>
    <d v="2026-02-06T00:00:00"/>
    <n v="2"/>
    <x v="97"/>
    <x v="3"/>
    <n v="-7193.28"/>
  </r>
  <r>
    <x v="0"/>
    <n v="10251"/>
    <d v="2026-02-06T00:00:00"/>
    <n v="2"/>
    <x v="97"/>
    <x v="3"/>
    <n v="-5785.99"/>
  </r>
  <r>
    <x v="0"/>
    <n v="10256"/>
    <d v="2026-02-06T00:00:00"/>
    <n v="2"/>
    <x v="110"/>
    <x v="3"/>
    <n v="-2749.48"/>
  </r>
  <r>
    <x v="0"/>
    <s v="20001"/>
    <d v="2026-02-06T00:00:00"/>
    <n v="2"/>
    <x v="111"/>
    <x v="0"/>
    <n v="-9744.35"/>
  </r>
  <r>
    <x v="0"/>
    <s v="10241"/>
    <d v="2026-02-06T00:00:00"/>
    <n v="2"/>
    <x v="217"/>
    <x v="0"/>
    <n v="-597.84"/>
  </r>
  <r>
    <x v="0"/>
    <s v="10241"/>
    <d v="2026-02-06T00:00:00"/>
    <n v="2"/>
    <x v="217"/>
    <x v="0"/>
    <n v="-597.84"/>
  </r>
  <r>
    <x v="0"/>
    <s v="10241"/>
    <d v="2026-02-06T00:00:00"/>
    <n v="2"/>
    <x v="217"/>
    <x v="0"/>
    <n v="-597.84"/>
  </r>
  <r>
    <x v="0"/>
    <s v="10256"/>
    <d v="2026-02-06T00:00:00"/>
    <n v="2"/>
    <x v="90"/>
    <x v="0"/>
    <n v="-6550"/>
  </r>
  <r>
    <x v="0"/>
    <s v="10256"/>
    <d v="2026-02-06T00:00:00"/>
    <n v="2"/>
    <x v="56"/>
    <x v="0"/>
    <n v="-8837.5300000000007"/>
  </r>
  <r>
    <x v="0"/>
    <s v="10256"/>
    <d v="2026-02-06T00:00:00"/>
    <n v="2"/>
    <x v="56"/>
    <x v="0"/>
    <n v="-90152.53"/>
  </r>
  <r>
    <x v="0"/>
    <s v="10256"/>
    <d v="2026-02-06T00:00:00"/>
    <n v="2"/>
    <x v="12"/>
    <x v="0"/>
    <n v="-327.11"/>
  </r>
  <r>
    <x v="0"/>
    <s v="10251"/>
    <d v="2026-02-06T00:00:00"/>
    <n v="2"/>
    <x v="242"/>
    <x v="0"/>
    <n v="-900"/>
  </r>
  <r>
    <x v="0"/>
    <s v="10256"/>
    <d v="2026-02-06T00:00:00"/>
    <n v="2"/>
    <x v="242"/>
    <x v="0"/>
    <n v="-900"/>
  </r>
  <r>
    <x v="0"/>
    <s v="10251"/>
    <d v="2026-02-06T00:00:00"/>
    <n v="2"/>
    <x v="65"/>
    <x v="0"/>
    <n v="-17286.060000000001"/>
  </r>
  <r>
    <x v="0"/>
    <s v="10251"/>
    <d v="2026-02-06T00:00:00"/>
    <n v="2"/>
    <x v="65"/>
    <x v="0"/>
    <n v="-17286.060000000001"/>
  </r>
  <r>
    <x v="0"/>
    <s v="10251"/>
    <d v="2026-02-06T00:00:00"/>
    <n v="2"/>
    <x v="65"/>
    <x v="0"/>
    <n v="-17286.060000000001"/>
  </r>
  <r>
    <x v="0"/>
    <s v="10251"/>
    <d v="2026-02-06T00:00:00"/>
    <n v="2"/>
    <x v="65"/>
    <x v="0"/>
    <n v="-17286.060000000001"/>
  </r>
  <r>
    <x v="0"/>
    <s v="10251"/>
    <d v="2026-02-06T00:00:00"/>
    <n v="2"/>
    <x v="65"/>
    <x v="0"/>
    <n v="-17286.060000000001"/>
  </r>
  <r>
    <x v="0"/>
    <s v="20001"/>
    <d v="2026-02-06T00:00:00"/>
    <n v="2"/>
    <x v="116"/>
    <x v="0"/>
    <n v="-26910"/>
  </r>
  <r>
    <x v="0"/>
    <s v="10251"/>
    <d v="2026-02-06T00:00:00"/>
    <n v="2"/>
    <x v="243"/>
    <x v="0"/>
    <n v="-65313"/>
  </r>
  <r>
    <x v="0"/>
    <s v="10251"/>
    <d v="2026-02-06T00:00:00"/>
    <n v="2"/>
    <x v="145"/>
    <x v="0"/>
    <n v="-29225"/>
  </r>
  <r>
    <x v="0"/>
    <s v="10256"/>
    <d v="2026-02-06T00:00:00"/>
    <n v="2"/>
    <x v="145"/>
    <x v="0"/>
    <n v="-17090.650000000001"/>
  </r>
  <r>
    <x v="0"/>
    <s v="10256"/>
    <d v="2026-02-06T00:00:00"/>
    <n v="2"/>
    <x v="244"/>
    <x v="0"/>
    <n v="-998"/>
  </r>
  <r>
    <x v="0"/>
    <s v="10256"/>
    <d v="2026-02-06T00:00:00"/>
    <n v="2"/>
    <x v="245"/>
    <x v="0"/>
    <n v="-17478.11"/>
  </r>
  <r>
    <x v="0"/>
    <s v="10251"/>
    <d v="2026-02-06T00:00:00"/>
    <n v="2"/>
    <x v="77"/>
    <x v="0"/>
    <n v="-54600.6"/>
  </r>
  <r>
    <x v="0"/>
    <s v="10251"/>
    <d v="2026-02-06T00:00:00"/>
    <n v="2"/>
    <x v="149"/>
    <x v="0"/>
    <n v="-6457.5"/>
  </r>
  <r>
    <x v="0"/>
    <s v="10251"/>
    <d v="2026-02-06T00:00:00"/>
    <n v="2"/>
    <x v="149"/>
    <x v="0"/>
    <n v="-14984.13"/>
  </r>
  <r>
    <x v="0"/>
    <s v="10256"/>
    <d v="2026-02-06T00:00:00"/>
    <n v="2"/>
    <x v="149"/>
    <x v="0"/>
    <n v="-140322"/>
  </r>
  <r>
    <x v="0"/>
    <s v="10256"/>
    <d v="2026-02-06T00:00:00"/>
    <n v="2"/>
    <x v="27"/>
    <x v="0"/>
    <n v="-136.81"/>
  </r>
  <r>
    <x v="0"/>
    <s v="10251"/>
    <d v="2026-02-06T00:00:00"/>
    <n v="2"/>
    <x v="27"/>
    <x v="0"/>
    <n v="-252.14"/>
  </r>
  <r>
    <x v="0"/>
    <s v="10256"/>
    <d v="2026-02-06T00:00:00"/>
    <n v="2"/>
    <x v="124"/>
    <x v="0"/>
    <n v="-3478.07"/>
  </r>
  <r>
    <x v="0"/>
    <s v="10256"/>
    <d v="2026-02-06T00:00:00"/>
    <n v="2"/>
    <x v="32"/>
    <x v="0"/>
    <n v="-44"/>
  </r>
  <r>
    <x v="0"/>
    <s v="10256"/>
    <d v="2026-02-06T00:00:00"/>
    <n v="2"/>
    <x v="34"/>
    <x v="0"/>
    <n v="-226.11"/>
  </r>
  <r>
    <x v="0"/>
    <s v="20001"/>
    <d v="2026-02-06T00:00:00"/>
    <n v="2"/>
    <x v="35"/>
    <x v="0"/>
    <n v="-3274.5"/>
  </r>
  <r>
    <x v="0"/>
    <s v="10256"/>
    <d v="2026-02-06T00:00:00"/>
    <n v="2"/>
    <x v="35"/>
    <x v="0"/>
    <n v="-5011.71"/>
  </r>
  <r>
    <x v="0"/>
    <n v="20001"/>
    <d v="2026-02-09T00:00:00"/>
    <n v="2"/>
    <x v="246"/>
    <x v="0"/>
    <n v="-6895.54"/>
  </r>
  <r>
    <x v="0"/>
    <n v="20001"/>
    <d v="2026-02-09T00:00:00"/>
    <n v="2"/>
    <x v="247"/>
    <x v="2"/>
    <n v="-439"/>
  </r>
  <r>
    <x v="0"/>
    <n v="20001"/>
    <d v="2026-02-09T00:00:00"/>
    <n v="2"/>
    <x v="248"/>
    <x v="2"/>
    <n v="-35"/>
  </r>
  <r>
    <x v="0"/>
    <s v="10251"/>
    <d v="2026-02-09T00:00:00"/>
    <n v="2"/>
    <x v="98"/>
    <x v="3"/>
    <n v="-23173"/>
  </r>
  <r>
    <x v="0"/>
    <s v="20001"/>
    <d v="2026-02-09T00:00:00"/>
    <n v="2"/>
    <x v="249"/>
    <x v="2"/>
    <n v="-27627.66"/>
  </r>
  <r>
    <x v="0"/>
    <s v="20001"/>
    <d v="2026-02-09T00:00:00"/>
    <n v="2"/>
    <x v="249"/>
    <x v="2"/>
    <n v="-27627.66"/>
  </r>
  <r>
    <x v="0"/>
    <n v="40001"/>
    <d v="2026-02-09T00:00:00"/>
    <n v="2"/>
    <x v="102"/>
    <x v="1"/>
    <n v="-44051.360000000001"/>
  </r>
  <r>
    <x v="0"/>
    <s v="10251"/>
    <d v="2026-02-09T00:00:00"/>
    <n v="2"/>
    <x v="97"/>
    <x v="3"/>
    <n v="-3833.09"/>
  </r>
  <r>
    <x v="0"/>
    <s v="10256"/>
    <d v="2026-02-09T00:00:00"/>
    <n v="2"/>
    <x v="178"/>
    <x v="0"/>
    <n v="-696"/>
  </r>
  <r>
    <x v="0"/>
    <s v="20001"/>
    <d v="2026-02-09T00:00:00"/>
    <n v="2"/>
    <x v="250"/>
    <x v="0"/>
    <n v="-5880"/>
  </r>
  <r>
    <x v="0"/>
    <s v="10256"/>
    <d v="2026-02-09T00:00:00"/>
    <n v="2"/>
    <x v="251"/>
    <x v="0"/>
    <n v="-14994.73"/>
  </r>
  <r>
    <x v="0"/>
    <s v="10256"/>
    <d v="2026-02-09T00:00:00"/>
    <n v="2"/>
    <x v="112"/>
    <x v="0"/>
    <n v="-200"/>
  </r>
  <r>
    <x v="0"/>
    <s v="20001"/>
    <d v="2026-02-09T00:00:00"/>
    <n v="2"/>
    <x v="52"/>
    <x v="0"/>
    <n v="-216.34"/>
  </r>
  <r>
    <x v="0"/>
    <s v="10256"/>
    <d v="2026-02-09T00:00:00"/>
    <n v="2"/>
    <x v="52"/>
    <x v="0"/>
    <n v="-167.25"/>
  </r>
  <r>
    <x v="0"/>
    <s v="20001"/>
    <d v="2026-02-09T00:00:00"/>
    <n v="2"/>
    <x v="52"/>
    <x v="0"/>
    <n v="-267.95"/>
  </r>
  <r>
    <x v="0"/>
    <s v="20001"/>
    <d v="2026-02-09T00:00:00"/>
    <n v="2"/>
    <x v="55"/>
    <x v="0"/>
    <n v="-2987"/>
  </r>
  <r>
    <x v="0"/>
    <s v="20001"/>
    <d v="2026-02-09T00:00:00"/>
    <n v="2"/>
    <x v="10"/>
    <x v="0"/>
    <n v="-267.22000000000003"/>
  </r>
  <r>
    <x v="0"/>
    <s v="10256"/>
    <d v="2026-02-09T00:00:00"/>
    <n v="2"/>
    <x v="56"/>
    <x v="0"/>
    <n v="-30080.1"/>
  </r>
  <r>
    <x v="0"/>
    <s v="20001"/>
    <d v="2026-02-09T00:00:00"/>
    <n v="2"/>
    <x v="164"/>
    <x v="0"/>
    <n v="-705.11"/>
  </r>
  <r>
    <x v="0"/>
    <s v="10256"/>
    <d v="2026-02-09T00:00:00"/>
    <n v="2"/>
    <x v="12"/>
    <x v="0"/>
    <n v="-1559.63"/>
  </r>
  <r>
    <x v="0"/>
    <s v="10251"/>
    <d v="2026-02-09T00:00:00"/>
    <n v="2"/>
    <x v="12"/>
    <x v="0"/>
    <n v="-3899.07"/>
  </r>
  <r>
    <x v="0"/>
    <s v="10251"/>
    <d v="2026-02-09T00:00:00"/>
    <n v="2"/>
    <x v="59"/>
    <x v="0"/>
    <n v="-4437.51"/>
  </r>
  <r>
    <x v="0"/>
    <s v="10251"/>
    <d v="2026-02-09T00:00:00"/>
    <n v="2"/>
    <x v="59"/>
    <x v="0"/>
    <n v="-4437.51"/>
  </r>
  <r>
    <x v="0"/>
    <s v="10251"/>
    <d v="2026-02-09T00:00:00"/>
    <n v="2"/>
    <x v="59"/>
    <x v="0"/>
    <n v="-2890.71"/>
  </r>
  <r>
    <x v="0"/>
    <s v="10251"/>
    <d v="2026-02-09T00:00:00"/>
    <n v="2"/>
    <x v="59"/>
    <x v="0"/>
    <n v="-4435.59"/>
  </r>
  <r>
    <x v="0"/>
    <s v="10251"/>
    <d v="2026-02-09T00:00:00"/>
    <n v="2"/>
    <x v="59"/>
    <x v="0"/>
    <n v="-4437.51"/>
  </r>
  <r>
    <x v="0"/>
    <s v="10251"/>
    <d v="2026-02-09T00:00:00"/>
    <n v="2"/>
    <x v="13"/>
    <x v="0"/>
    <n v="-503.44"/>
  </r>
  <r>
    <x v="0"/>
    <s v="20001"/>
    <d v="2026-02-09T00:00:00"/>
    <n v="2"/>
    <x v="13"/>
    <x v="0"/>
    <n v="-134.5"/>
  </r>
  <r>
    <x v="0"/>
    <s v="20001"/>
    <d v="2026-02-09T00:00:00"/>
    <n v="2"/>
    <x v="13"/>
    <x v="0"/>
    <n v="-60.94"/>
  </r>
  <r>
    <x v="0"/>
    <s v="20001"/>
    <d v="2026-02-09T00:00:00"/>
    <n v="2"/>
    <x v="13"/>
    <x v="0"/>
    <n v="-1837.05"/>
  </r>
  <r>
    <x v="0"/>
    <s v="20001"/>
    <d v="2026-02-09T00:00:00"/>
    <n v="2"/>
    <x v="13"/>
    <x v="0"/>
    <n v="-92.97"/>
  </r>
  <r>
    <x v="0"/>
    <s v="20001"/>
    <d v="2026-02-09T00:00:00"/>
    <n v="2"/>
    <x v="13"/>
    <x v="0"/>
    <n v="-62"/>
  </r>
  <r>
    <x v="0"/>
    <s v="10256"/>
    <d v="2026-02-09T00:00:00"/>
    <n v="2"/>
    <x v="252"/>
    <x v="0"/>
    <n v="-58866.54"/>
  </r>
  <r>
    <x v="0"/>
    <s v="10256"/>
    <d v="2026-02-09T00:00:00"/>
    <n v="2"/>
    <x v="141"/>
    <x v="0"/>
    <n v="-18487.95"/>
  </r>
  <r>
    <x v="0"/>
    <s v="10256"/>
    <d v="2026-02-09T00:00:00"/>
    <n v="2"/>
    <x v="115"/>
    <x v="0"/>
    <n v="-9047.2199999999993"/>
  </r>
  <r>
    <x v="0"/>
    <s v="10256"/>
    <d v="2026-02-09T00:00:00"/>
    <n v="2"/>
    <x v="115"/>
    <x v="0"/>
    <n v="-19386.900000000001"/>
  </r>
  <r>
    <x v="0"/>
    <s v="10256"/>
    <d v="2026-02-09T00:00:00"/>
    <n v="2"/>
    <x v="115"/>
    <x v="0"/>
    <n v="-25782"/>
  </r>
  <r>
    <x v="0"/>
    <s v="10256"/>
    <d v="2026-02-09T00:00:00"/>
    <n v="2"/>
    <x v="115"/>
    <x v="0"/>
    <n v="-46900"/>
  </r>
  <r>
    <x v="0"/>
    <s v="10256"/>
    <d v="2026-02-09T00:00:00"/>
    <n v="2"/>
    <x v="66"/>
    <x v="0"/>
    <n v="-8554.51"/>
  </r>
  <r>
    <x v="0"/>
    <s v="10256"/>
    <d v="2026-02-09T00:00:00"/>
    <n v="2"/>
    <x v="66"/>
    <x v="0"/>
    <n v="-2727.89"/>
  </r>
  <r>
    <x v="0"/>
    <s v="20001"/>
    <d v="2026-02-09T00:00:00"/>
    <n v="2"/>
    <x v="253"/>
    <x v="0"/>
    <n v="-620"/>
  </r>
  <r>
    <x v="0"/>
    <s v="10256"/>
    <d v="2026-02-09T00:00:00"/>
    <n v="2"/>
    <x v="253"/>
    <x v="0"/>
    <n v="-610"/>
  </r>
  <r>
    <x v="0"/>
    <s v="10259"/>
    <d v="2026-02-09T00:00:00"/>
    <n v="2"/>
    <x v="117"/>
    <x v="0"/>
    <n v="-4488"/>
  </r>
  <r>
    <x v="0"/>
    <s v="10256"/>
    <d v="2026-02-09T00:00:00"/>
    <n v="2"/>
    <x v="117"/>
    <x v="0"/>
    <n v="-1200"/>
  </r>
  <r>
    <x v="0"/>
    <s v="10256"/>
    <d v="2026-02-09T00:00:00"/>
    <n v="2"/>
    <x v="117"/>
    <x v="0"/>
    <n v="-940"/>
  </r>
  <r>
    <x v="0"/>
    <s v="20001"/>
    <d v="2026-02-09T00:00:00"/>
    <n v="2"/>
    <x v="117"/>
    <x v="0"/>
    <n v="-2150"/>
  </r>
  <r>
    <x v="0"/>
    <s v="20001"/>
    <d v="2026-02-09T00:00:00"/>
    <n v="2"/>
    <x v="117"/>
    <x v="0"/>
    <n v="-435"/>
  </r>
  <r>
    <x v="0"/>
    <s v="10251"/>
    <d v="2026-02-09T00:00:00"/>
    <n v="2"/>
    <x v="67"/>
    <x v="0"/>
    <n v="-5925"/>
  </r>
  <r>
    <x v="0"/>
    <s v="10256"/>
    <d v="2026-02-09T00:00:00"/>
    <n v="2"/>
    <x v="67"/>
    <x v="0"/>
    <n v="-11850"/>
  </r>
  <r>
    <x v="0"/>
    <s v="20001"/>
    <d v="2026-02-09T00:00:00"/>
    <n v="2"/>
    <x v="67"/>
    <x v="0"/>
    <n v="-1735"/>
  </r>
  <r>
    <x v="0"/>
    <s v="10256"/>
    <d v="2026-02-09T00:00:00"/>
    <n v="2"/>
    <x v="16"/>
    <x v="0"/>
    <n v="-22727.38"/>
  </r>
  <r>
    <x v="0"/>
    <s v="10256"/>
    <d v="2026-02-09T00:00:00"/>
    <n v="2"/>
    <x v="16"/>
    <x v="0"/>
    <n v="-197923.41"/>
  </r>
  <r>
    <x v="0"/>
    <s v="10251"/>
    <d v="2026-02-09T00:00:00"/>
    <n v="2"/>
    <x v="16"/>
    <x v="0"/>
    <n v="-67173.58"/>
  </r>
  <r>
    <x v="0"/>
    <s v="10251"/>
    <d v="2026-02-09T00:00:00"/>
    <n v="2"/>
    <x v="254"/>
    <x v="0"/>
    <n v="-3600"/>
  </r>
  <r>
    <x v="0"/>
    <s v="20001"/>
    <d v="2026-02-09T00:00:00"/>
    <n v="2"/>
    <x v="68"/>
    <x v="0"/>
    <n v="-399.5"/>
  </r>
  <r>
    <x v="0"/>
    <s v="10256"/>
    <d v="2026-02-09T00:00:00"/>
    <n v="2"/>
    <x v="70"/>
    <x v="0"/>
    <n v="-130.1"/>
  </r>
  <r>
    <x v="0"/>
    <s v="10256"/>
    <d v="2026-02-09T00:00:00"/>
    <n v="2"/>
    <x v="107"/>
    <x v="0"/>
    <n v="-319.02"/>
  </r>
  <r>
    <x v="0"/>
    <s v="10256"/>
    <d v="2026-02-09T00:00:00"/>
    <n v="2"/>
    <x v="107"/>
    <x v="0"/>
    <n v="-748.42"/>
  </r>
  <r>
    <x v="0"/>
    <s v="10256"/>
    <d v="2026-02-09T00:00:00"/>
    <n v="2"/>
    <x v="107"/>
    <x v="0"/>
    <n v="-16.829999999999998"/>
  </r>
  <r>
    <x v="0"/>
    <s v="20001"/>
    <d v="2026-02-09T00:00:00"/>
    <n v="2"/>
    <x v="146"/>
    <x v="0"/>
    <n v="-72755.44"/>
  </r>
  <r>
    <x v="0"/>
    <s v="10256"/>
    <d v="2026-02-09T00:00:00"/>
    <n v="2"/>
    <x v="71"/>
    <x v="0"/>
    <n v="-215.94"/>
  </r>
  <r>
    <x v="0"/>
    <s v="20001"/>
    <d v="2026-02-09T00:00:00"/>
    <n v="2"/>
    <x v="170"/>
    <x v="0"/>
    <n v="-1095.2"/>
  </r>
  <r>
    <x v="0"/>
    <s v="10256"/>
    <d v="2026-02-09T00:00:00"/>
    <n v="2"/>
    <x v="170"/>
    <x v="0"/>
    <n v="-984.25"/>
  </r>
  <r>
    <x v="0"/>
    <s v="10256"/>
    <d v="2026-02-09T00:00:00"/>
    <n v="2"/>
    <x v="241"/>
    <x v="0"/>
    <n v="-4459"/>
  </r>
  <r>
    <x v="0"/>
    <s v="10256"/>
    <d v="2026-02-09T00:00:00"/>
    <n v="2"/>
    <x v="73"/>
    <x v="0"/>
    <n v="-1305.22"/>
  </r>
  <r>
    <x v="0"/>
    <s v="10256"/>
    <d v="2026-02-09T00:00:00"/>
    <n v="2"/>
    <x v="76"/>
    <x v="0"/>
    <n v="-273.32"/>
  </r>
  <r>
    <x v="0"/>
    <s v="10256"/>
    <d v="2026-02-09T00:00:00"/>
    <n v="2"/>
    <x v="76"/>
    <x v="0"/>
    <n v="-159.15"/>
  </r>
  <r>
    <x v="0"/>
    <s v="10256"/>
    <d v="2026-02-09T00:00:00"/>
    <n v="2"/>
    <x v="76"/>
    <x v="0"/>
    <n v="-687.22"/>
  </r>
  <r>
    <x v="0"/>
    <s v="10259"/>
    <d v="2026-02-09T00:00:00"/>
    <n v="2"/>
    <x v="26"/>
    <x v="0"/>
    <n v="-40549.46"/>
  </r>
  <r>
    <x v="0"/>
    <s v="10256"/>
    <d v="2026-02-09T00:00:00"/>
    <n v="2"/>
    <x v="148"/>
    <x v="0"/>
    <n v="-4928.6400000000003"/>
  </r>
  <r>
    <x v="0"/>
    <s v="10256"/>
    <d v="2026-02-09T00:00:00"/>
    <n v="2"/>
    <x v="148"/>
    <x v="0"/>
    <n v="-99.12"/>
  </r>
  <r>
    <x v="0"/>
    <s v="10256"/>
    <d v="2026-02-09T00:00:00"/>
    <n v="2"/>
    <x v="148"/>
    <x v="0"/>
    <n v="-2226.79"/>
  </r>
  <r>
    <x v="0"/>
    <s v="20001"/>
    <d v="2026-02-09T00:00:00"/>
    <n v="2"/>
    <x v="78"/>
    <x v="0"/>
    <n v="-2750"/>
  </r>
  <r>
    <x v="0"/>
    <s v="10251"/>
    <d v="2026-02-09T00:00:00"/>
    <n v="2"/>
    <x v="28"/>
    <x v="0"/>
    <n v="-650"/>
  </r>
  <r>
    <x v="0"/>
    <s v="10241"/>
    <d v="2026-02-09T00:00:00"/>
    <n v="2"/>
    <x v="83"/>
    <x v="0"/>
    <n v="-2100"/>
  </r>
  <r>
    <x v="0"/>
    <s v="10251"/>
    <d v="2026-02-09T00:00:00"/>
    <n v="2"/>
    <x v="84"/>
    <x v="0"/>
    <n v="-40502"/>
  </r>
  <r>
    <x v="0"/>
    <s v="10251"/>
    <d v="2026-02-09T00:00:00"/>
    <n v="2"/>
    <x v="84"/>
    <x v="0"/>
    <n v="-10757"/>
  </r>
  <r>
    <x v="0"/>
    <s v="10251"/>
    <d v="2026-02-09T00:00:00"/>
    <n v="2"/>
    <x v="31"/>
    <x v="0"/>
    <n v="-10957.15"/>
  </r>
  <r>
    <x v="0"/>
    <s v="10256"/>
    <d v="2026-02-09T00:00:00"/>
    <n v="2"/>
    <x v="255"/>
    <x v="0"/>
    <n v="-21890"/>
  </r>
  <r>
    <x v="0"/>
    <s v="10256"/>
    <d v="2026-02-09T00:00:00"/>
    <n v="2"/>
    <x v="256"/>
    <x v="0"/>
    <n v="-21190.79"/>
  </r>
  <r>
    <x v="0"/>
    <s v="20001"/>
    <d v="2026-02-10T00:00:00"/>
    <n v="2"/>
    <x v="142"/>
    <x v="4"/>
    <n v="-101972.51"/>
  </r>
  <r>
    <x v="0"/>
    <s v="10002"/>
    <d v="2026-02-10T00:00:00"/>
    <n v="2"/>
    <x v="131"/>
    <x v="2"/>
    <n v="-2427.1999999999998"/>
  </r>
  <r>
    <x v="0"/>
    <s v="10251"/>
    <d v="2026-02-10T00:00:00"/>
    <n v="2"/>
    <x v="131"/>
    <x v="2"/>
    <n v="-29188.98"/>
  </r>
  <r>
    <x v="0"/>
    <s v="10256"/>
    <d v="2026-02-10T00:00:00"/>
    <n v="2"/>
    <x v="131"/>
    <x v="2"/>
    <n v="-32877.839999999997"/>
  </r>
  <r>
    <x v="0"/>
    <s v="10259"/>
    <d v="2026-02-10T00:00:00"/>
    <n v="2"/>
    <x v="131"/>
    <x v="2"/>
    <n v="-2920.87"/>
  </r>
  <r>
    <x v="0"/>
    <s v="20001"/>
    <d v="2026-02-10T00:00:00"/>
    <n v="2"/>
    <x v="131"/>
    <x v="2"/>
    <n v="-1032.52"/>
  </r>
  <r>
    <x v="0"/>
    <s v="10256"/>
    <d v="2026-02-10T00:00:00"/>
    <n v="2"/>
    <x v="40"/>
    <x v="0"/>
    <n v="-2167.1999999999998"/>
  </r>
  <r>
    <x v="0"/>
    <s v="10251"/>
    <d v="2026-02-10T00:00:00"/>
    <n v="2"/>
    <x v="40"/>
    <x v="0"/>
    <n v="-88.95"/>
  </r>
  <r>
    <x v="0"/>
    <s v="10251"/>
    <d v="2026-02-10T00:00:00"/>
    <n v="2"/>
    <x v="133"/>
    <x v="0"/>
    <n v="-4650"/>
  </r>
  <r>
    <x v="0"/>
    <s v="10251"/>
    <d v="2026-02-10T00:00:00"/>
    <n v="2"/>
    <x v="4"/>
    <x v="0"/>
    <n v="-4851.12"/>
  </r>
  <r>
    <x v="0"/>
    <s v="10251"/>
    <d v="2026-02-10T00:00:00"/>
    <n v="2"/>
    <x v="8"/>
    <x v="0"/>
    <n v="-77548.800000000003"/>
  </r>
  <r>
    <x v="0"/>
    <s v="10251"/>
    <d v="2026-02-10T00:00:00"/>
    <n v="2"/>
    <x v="59"/>
    <x v="0"/>
    <n v="-4249.05"/>
  </r>
  <r>
    <x v="0"/>
    <s v="10251"/>
    <d v="2026-02-10T00:00:00"/>
    <n v="2"/>
    <x v="59"/>
    <x v="0"/>
    <n v="-2918.27"/>
  </r>
  <r>
    <x v="0"/>
    <s v="10251"/>
    <d v="2026-02-10T00:00:00"/>
    <n v="2"/>
    <x v="59"/>
    <x v="0"/>
    <n v="-4324.05"/>
  </r>
  <r>
    <x v="0"/>
    <s v="10251"/>
    <d v="2026-02-10T00:00:00"/>
    <n v="2"/>
    <x v="59"/>
    <x v="0"/>
    <n v="-4324.05"/>
  </r>
  <r>
    <x v="0"/>
    <s v="20001"/>
    <d v="2026-02-10T00:00:00"/>
    <n v="2"/>
    <x v="257"/>
    <x v="0"/>
    <n v="-5096"/>
  </r>
  <r>
    <x v="0"/>
    <s v="10251"/>
    <d v="2026-02-10T00:00:00"/>
    <n v="2"/>
    <x v="143"/>
    <x v="0"/>
    <n v="-6887.17"/>
  </r>
  <r>
    <x v="0"/>
    <s v="20001"/>
    <d v="2026-02-10T00:00:00"/>
    <n v="2"/>
    <x v="93"/>
    <x v="0"/>
    <n v="-660"/>
  </r>
  <r>
    <x v="0"/>
    <s v="10256"/>
    <d v="2026-02-10T00:00:00"/>
    <n v="2"/>
    <x v="70"/>
    <x v="0"/>
    <n v="-1497.13"/>
  </r>
  <r>
    <x v="0"/>
    <s v="10256"/>
    <d v="2026-02-10T00:00:00"/>
    <n v="2"/>
    <x v="70"/>
    <x v="0"/>
    <n v="-199.26"/>
  </r>
  <r>
    <x v="0"/>
    <s v="10251"/>
    <d v="2026-02-10T00:00:00"/>
    <n v="2"/>
    <x v="70"/>
    <x v="0"/>
    <n v="-473.93"/>
  </r>
  <r>
    <x v="0"/>
    <s v="10251"/>
    <d v="2026-02-10T00:00:00"/>
    <n v="2"/>
    <x v="157"/>
    <x v="0"/>
    <n v="-109.32"/>
  </r>
  <r>
    <x v="0"/>
    <s v="10256"/>
    <d v="2026-02-10T00:00:00"/>
    <n v="2"/>
    <x v="157"/>
    <x v="0"/>
    <n v="-957.08"/>
  </r>
  <r>
    <x v="0"/>
    <s v="10256"/>
    <d v="2026-02-10T00:00:00"/>
    <n v="2"/>
    <x v="157"/>
    <x v="0"/>
    <n v="-70.77"/>
  </r>
  <r>
    <x v="0"/>
    <s v="20001"/>
    <d v="2026-02-10T00:00:00"/>
    <n v="2"/>
    <x v="158"/>
    <x v="0"/>
    <n v="-8250"/>
  </r>
  <r>
    <x v="0"/>
    <s v="20001"/>
    <d v="2026-02-10T00:00:00"/>
    <n v="2"/>
    <x v="109"/>
    <x v="0"/>
    <n v="-9897.7999999999993"/>
  </r>
  <r>
    <x v="0"/>
    <s v="10256"/>
    <d v="2026-02-11T00:00:00"/>
    <n v="2"/>
    <x v="9"/>
    <x v="0"/>
    <n v="-3886.5"/>
  </r>
  <r>
    <x v="0"/>
    <s v="10251"/>
    <d v="2026-02-11T00:00:00"/>
    <n v="2"/>
    <x v="9"/>
    <x v="0"/>
    <n v="-3886.5"/>
  </r>
  <r>
    <x v="0"/>
    <s v="10251"/>
    <d v="2026-02-11T00:00:00"/>
    <n v="2"/>
    <x v="9"/>
    <x v="0"/>
    <n v="-8868"/>
  </r>
  <r>
    <x v="0"/>
    <s v="10251"/>
    <d v="2026-02-11T00:00:00"/>
    <n v="2"/>
    <x v="12"/>
    <x v="0"/>
    <n v="-2678.77"/>
  </r>
  <r>
    <x v="0"/>
    <s v="10256"/>
    <d v="2026-02-11T00:00:00"/>
    <n v="2"/>
    <x v="141"/>
    <x v="0"/>
    <n v="-347.79"/>
  </r>
  <r>
    <x v="0"/>
    <s v="10251"/>
    <d v="2026-02-11T00:00:00"/>
    <n v="2"/>
    <x v="119"/>
    <x v="0"/>
    <n v="-931.2"/>
  </r>
  <r>
    <x v="0"/>
    <s v="10251"/>
    <d v="2026-02-11T00:00:00"/>
    <n v="2"/>
    <x v="119"/>
    <x v="0"/>
    <n v="-2050"/>
  </r>
  <r>
    <x v="0"/>
    <s v="10256"/>
    <d v="2026-02-11T00:00:00"/>
    <n v="2"/>
    <x v="119"/>
    <x v="0"/>
    <n v="-2050"/>
  </r>
  <r>
    <x v="0"/>
    <s v="10256"/>
    <d v="2026-02-11T00:00:00"/>
    <n v="2"/>
    <x v="119"/>
    <x v="0"/>
    <n v="-871.2"/>
  </r>
  <r>
    <x v="0"/>
    <s v="10251"/>
    <d v="2026-02-11T00:00:00"/>
    <n v="2"/>
    <x v="119"/>
    <x v="0"/>
    <n v="-3850"/>
  </r>
  <r>
    <x v="0"/>
    <s v="10256"/>
    <d v="2026-02-11T00:00:00"/>
    <n v="2"/>
    <x v="258"/>
    <x v="0"/>
    <n v="-44140.54"/>
  </r>
  <r>
    <x v="0"/>
    <s v="10251"/>
    <d v="2026-02-11T00:00:00"/>
    <n v="2"/>
    <x v="258"/>
    <x v="0"/>
    <n v="-244565.92"/>
  </r>
  <r>
    <x v="0"/>
    <s v="10251"/>
    <d v="2026-02-11T00:00:00"/>
    <n v="2"/>
    <x v="258"/>
    <x v="0"/>
    <n v="-208462.86"/>
  </r>
  <r>
    <x v="0"/>
    <s v="10256"/>
    <d v="2026-02-11T00:00:00"/>
    <n v="2"/>
    <x v="258"/>
    <x v="0"/>
    <n v="-82121.02"/>
  </r>
  <r>
    <x v="0"/>
    <s v="10256"/>
    <d v="2026-02-11T00:00:00"/>
    <n v="2"/>
    <x v="258"/>
    <x v="0"/>
    <n v="-44140.54"/>
  </r>
  <r>
    <x v="0"/>
    <s v="10256"/>
    <d v="2026-02-11T00:00:00"/>
    <n v="2"/>
    <x v="258"/>
    <x v="0"/>
    <n v="-25592.14"/>
  </r>
  <r>
    <x v="0"/>
    <s v="10256"/>
    <d v="2026-02-11T00:00:00"/>
    <n v="2"/>
    <x v="258"/>
    <x v="0"/>
    <n v="-24803.87"/>
  </r>
  <r>
    <x v="0"/>
    <s v="10256"/>
    <d v="2026-02-11T00:00:00"/>
    <n v="2"/>
    <x v="258"/>
    <x v="0"/>
    <n v="-24803.87"/>
  </r>
  <r>
    <x v="0"/>
    <s v="10256"/>
    <d v="2026-02-11T00:00:00"/>
    <n v="2"/>
    <x v="258"/>
    <x v="0"/>
    <n v="-25592.14"/>
  </r>
  <r>
    <x v="0"/>
    <s v="10256"/>
    <d v="2026-02-11T00:00:00"/>
    <n v="2"/>
    <x v="258"/>
    <x v="0"/>
    <n v="-82121.02"/>
  </r>
  <r>
    <x v="0"/>
    <s v="10251"/>
    <d v="2026-02-11T00:00:00"/>
    <n v="2"/>
    <x v="258"/>
    <x v="0"/>
    <n v="-4462.22"/>
  </r>
  <r>
    <x v="0"/>
    <s v="10251"/>
    <d v="2026-02-11T00:00:00"/>
    <n v="2"/>
    <x v="258"/>
    <x v="0"/>
    <n v="-4462.22"/>
  </r>
  <r>
    <x v="0"/>
    <s v="10256"/>
    <d v="2026-02-11T00:00:00"/>
    <n v="2"/>
    <x v="258"/>
    <x v="0"/>
    <n v="-59801.99"/>
  </r>
  <r>
    <x v="0"/>
    <s v="10251"/>
    <d v="2026-02-11T00:00:00"/>
    <n v="2"/>
    <x v="147"/>
    <x v="0"/>
    <n v="-12856.66"/>
  </r>
  <r>
    <x v="0"/>
    <s v="10251"/>
    <d v="2026-02-11T00:00:00"/>
    <n v="2"/>
    <x v="34"/>
    <x v="0"/>
    <n v="-19.61"/>
  </r>
  <r>
    <x v="0"/>
    <n v="10259"/>
    <d v="2026-02-12T00:00:00"/>
    <n v="2"/>
    <x v="97"/>
    <x v="3"/>
    <n v="-3389.01"/>
  </r>
  <r>
    <x v="0"/>
    <n v="10251"/>
    <d v="2026-02-12T00:00:00"/>
    <n v="2"/>
    <x v="97"/>
    <x v="3"/>
    <n v="-4839.7299999999996"/>
  </r>
  <r>
    <x v="0"/>
    <n v="10256"/>
    <d v="2026-02-12T00:00:00"/>
    <n v="2"/>
    <x v="110"/>
    <x v="3"/>
    <n v="-1621"/>
  </r>
  <r>
    <x v="0"/>
    <n v="10256"/>
    <d v="2026-02-12T00:00:00"/>
    <n v="2"/>
    <x v="110"/>
    <x v="3"/>
    <n v="-1412.95"/>
  </r>
  <r>
    <x v="0"/>
    <s v="10232"/>
    <d v="2026-02-12T00:00:00"/>
    <n v="2"/>
    <x v="259"/>
    <x v="2"/>
    <n v="-8279.31"/>
  </r>
  <r>
    <x v="0"/>
    <s v="10251"/>
    <d v="2026-02-12T00:00:00"/>
    <n v="2"/>
    <x v="130"/>
    <x v="4"/>
    <n v="-126.34"/>
  </r>
  <r>
    <x v="0"/>
    <s v="20001"/>
    <d v="2026-02-12T00:00:00"/>
    <n v="2"/>
    <x v="43"/>
    <x v="0"/>
    <n v="-2050"/>
  </r>
  <r>
    <x v="0"/>
    <s v="20001"/>
    <d v="2026-02-12T00:00:00"/>
    <n v="2"/>
    <x v="47"/>
    <x v="0"/>
    <n v="-1051.76"/>
  </r>
  <r>
    <x v="0"/>
    <s v="10256"/>
    <d v="2026-02-12T00:00:00"/>
    <n v="2"/>
    <x v="48"/>
    <x v="0"/>
    <n v="-15698.9"/>
  </r>
  <r>
    <x v="0"/>
    <s v="10256"/>
    <d v="2026-02-12T00:00:00"/>
    <n v="2"/>
    <x v="260"/>
    <x v="0"/>
    <n v="-9240.34"/>
  </r>
  <r>
    <x v="0"/>
    <s v="20001"/>
    <d v="2026-02-12T00:00:00"/>
    <n v="2"/>
    <x v="113"/>
    <x v="0"/>
    <n v="-305"/>
  </r>
  <r>
    <x v="0"/>
    <s v="10256"/>
    <d v="2026-02-12T00:00:00"/>
    <n v="2"/>
    <x v="261"/>
    <x v="0"/>
    <n v="-966.67"/>
  </r>
  <r>
    <x v="0"/>
    <s v="10256"/>
    <d v="2026-02-12T00:00:00"/>
    <n v="2"/>
    <x v="261"/>
    <x v="0"/>
    <n v="-2200"/>
  </r>
  <r>
    <x v="0"/>
    <s v="10256"/>
    <d v="2026-02-12T00:00:00"/>
    <n v="2"/>
    <x v="14"/>
    <x v="0"/>
    <n v="-90"/>
  </r>
  <r>
    <x v="0"/>
    <s v="20001"/>
    <d v="2026-02-12T00:00:00"/>
    <n v="2"/>
    <x v="14"/>
    <x v="0"/>
    <n v="-620"/>
  </r>
  <r>
    <x v="0"/>
    <s v="10251"/>
    <d v="2026-02-12T00:00:00"/>
    <n v="2"/>
    <x v="14"/>
    <x v="0"/>
    <n v="-480"/>
  </r>
  <r>
    <x v="0"/>
    <s v="10256"/>
    <d v="2026-02-12T00:00:00"/>
    <n v="2"/>
    <x v="119"/>
    <x v="0"/>
    <n v="-390"/>
  </r>
  <r>
    <x v="0"/>
    <s v="10256"/>
    <d v="2026-02-12T00:00:00"/>
    <n v="2"/>
    <x v="68"/>
    <x v="0"/>
    <n v="-719.37"/>
  </r>
  <r>
    <x v="0"/>
    <s v="10256"/>
    <d v="2026-02-12T00:00:00"/>
    <n v="2"/>
    <x v="106"/>
    <x v="0"/>
    <n v="-4990"/>
  </r>
  <r>
    <x v="0"/>
    <s v="10256"/>
    <d v="2026-02-12T00:00:00"/>
    <n v="2"/>
    <x v="244"/>
    <x v="0"/>
    <n v="-285"/>
  </r>
  <r>
    <x v="0"/>
    <s v="10256"/>
    <d v="2026-02-12T00:00:00"/>
    <n v="2"/>
    <x v="74"/>
    <x v="0"/>
    <n v="-666.1"/>
  </r>
  <r>
    <x v="0"/>
    <s v="20001"/>
    <d v="2026-02-12T00:00:00"/>
    <n v="2"/>
    <x v="262"/>
    <x v="0"/>
    <n v="-1700"/>
  </r>
  <r>
    <x v="0"/>
    <s v="20001"/>
    <d v="2026-02-12T00:00:00"/>
    <n v="2"/>
    <x v="203"/>
    <x v="0"/>
    <n v="-2080"/>
  </r>
  <r>
    <x v="0"/>
    <s v="10251"/>
    <d v="2026-02-13T00:00:00"/>
    <n v="2"/>
    <x v="263"/>
    <x v="2"/>
    <n v="-1022893.95"/>
  </r>
  <r>
    <x v="0"/>
    <s v="10256"/>
    <d v="2026-02-13T00:00:00"/>
    <n v="2"/>
    <x v="263"/>
    <x v="2"/>
    <n v="-1016472.2"/>
  </r>
  <r>
    <x v="0"/>
    <s v="20001"/>
    <d v="2026-02-13T00:00:00"/>
    <n v="2"/>
    <x v="263"/>
    <x v="2"/>
    <n v="-48621.87"/>
  </r>
  <r>
    <x v="0"/>
    <s v="10259"/>
    <d v="2026-02-13T00:00:00"/>
    <n v="2"/>
    <x v="263"/>
    <x v="2"/>
    <n v="-95408.94"/>
  </r>
  <r>
    <x v="0"/>
    <s v="10251"/>
    <d v="2026-02-13T00:00:00"/>
    <n v="2"/>
    <x v="97"/>
    <x v="3"/>
    <n v="-5829.98"/>
  </r>
  <r>
    <x v="0"/>
    <s v="10256"/>
    <d v="2026-02-13T00:00:00"/>
    <n v="2"/>
    <x v="97"/>
    <x v="3"/>
    <n v="-889.89"/>
  </r>
  <r>
    <x v="0"/>
    <s v="10256"/>
    <d v="2026-02-13T00:00:00"/>
    <n v="2"/>
    <x v="97"/>
    <x v="3"/>
    <n v="-1199.02"/>
  </r>
  <r>
    <x v="0"/>
    <s v="10251"/>
    <d v="2026-02-13T00:00:00"/>
    <n v="2"/>
    <x v="97"/>
    <x v="3"/>
    <n v="-1301.03"/>
  </r>
  <r>
    <x v="0"/>
    <s v="10002"/>
    <d v="2026-02-13T00:00:00"/>
    <n v="2"/>
    <x v="264"/>
    <x v="4"/>
    <n v="-1.26"/>
  </r>
  <r>
    <x v="0"/>
    <s v="10251"/>
    <d v="2026-02-13T00:00:00"/>
    <n v="2"/>
    <x v="265"/>
    <x v="4"/>
    <n v="-65823.97"/>
  </r>
  <r>
    <x v="0"/>
    <s v=""/>
    <d v="2026-02-13T00:00:00"/>
    <n v="2"/>
    <x v="266"/>
    <x v="4"/>
    <n v="-646174.82999999996"/>
  </r>
  <r>
    <x v="0"/>
    <s v=""/>
    <d v="2026-02-13T00:00:00"/>
    <n v="2"/>
    <x v="169"/>
    <x v="4"/>
    <n v="-7738.01"/>
  </r>
  <r>
    <x v="0"/>
    <s v="20001"/>
    <d v="2026-02-13T00:00:00"/>
    <n v="2"/>
    <x v="50"/>
    <x v="0"/>
    <n v="-103124.64"/>
  </r>
  <r>
    <x v="0"/>
    <s v="10259"/>
    <d v="2026-02-13T00:00:00"/>
    <n v="2"/>
    <x v="37"/>
    <x v="0"/>
    <n v="-5347.8"/>
  </r>
  <r>
    <x v="0"/>
    <s v="10256"/>
    <d v="2026-02-13T00:00:00"/>
    <n v="2"/>
    <x v="37"/>
    <x v="0"/>
    <n v="-723.75"/>
  </r>
  <r>
    <x v="0"/>
    <s v="10251"/>
    <d v="2026-02-13T00:00:00"/>
    <n v="2"/>
    <x v="39"/>
    <x v="0"/>
    <n v="-450"/>
  </r>
  <r>
    <x v="0"/>
    <s v="10256"/>
    <d v="2026-02-13T00:00:00"/>
    <n v="2"/>
    <x v="39"/>
    <x v="0"/>
    <n v="-450"/>
  </r>
  <r>
    <x v="0"/>
    <s v="20001"/>
    <d v="2026-02-13T00:00:00"/>
    <n v="2"/>
    <x v="39"/>
    <x v="0"/>
    <n v="-1049.79"/>
  </r>
  <r>
    <x v="0"/>
    <s v="10256"/>
    <d v="2026-02-13T00:00:00"/>
    <n v="2"/>
    <x v="39"/>
    <x v="0"/>
    <n v="-6195"/>
  </r>
  <r>
    <x v="0"/>
    <s v="20001"/>
    <d v="2026-02-13T00:00:00"/>
    <n v="2"/>
    <x v="39"/>
    <x v="0"/>
    <n v="-1241.4000000000001"/>
  </r>
  <r>
    <x v="0"/>
    <s v="20001"/>
    <d v="2026-02-13T00:00:00"/>
    <n v="2"/>
    <x v="68"/>
    <x v="0"/>
    <n v="-559"/>
  </r>
  <r>
    <x v="0"/>
    <s v="10256"/>
    <d v="2026-02-13T00:00:00"/>
    <n v="2"/>
    <x v="1"/>
    <x v="0"/>
    <n v="-201.5"/>
  </r>
  <r>
    <x v="0"/>
    <s v="10251"/>
    <d v="2026-02-13T00:00:00"/>
    <n v="2"/>
    <x v="1"/>
    <x v="0"/>
    <n v="-3774.85"/>
  </r>
  <r>
    <x v="0"/>
    <s v="10256"/>
    <d v="2026-02-13T00:00:00"/>
    <n v="2"/>
    <x v="1"/>
    <x v="0"/>
    <n v="-16562.8"/>
  </r>
  <r>
    <x v="0"/>
    <s v="10256"/>
    <d v="2026-02-13T00:00:00"/>
    <n v="2"/>
    <x v="1"/>
    <x v="0"/>
    <n v="-16134.64"/>
  </r>
  <r>
    <x v="0"/>
    <s v="10256"/>
    <d v="2026-02-13T00:00:00"/>
    <n v="2"/>
    <x v="1"/>
    <x v="0"/>
    <n v="-15614.17"/>
  </r>
  <r>
    <x v="0"/>
    <s v="10256"/>
    <d v="2026-02-13T00:00:00"/>
    <n v="2"/>
    <x v="1"/>
    <x v="0"/>
    <n v="-71863.679999999993"/>
  </r>
  <r>
    <x v="0"/>
    <s v="10251"/>
    <d v="2026-02-13T00:00:00"/>
    <n v="2"/>
    <x v="1"/>
    <x v="0"/>
    <n v="-85110.54"/>
  </r>
  <r>
    <x v="0"/>
    <s v="10251"/>
    <d v="2026-02-13T00:00:00"/>
    <n v="2"/>
    <x v="1"/>
    <x v="0"/>
    <n v="-56742.89"/>
  </r>
  <r>
    <x v="0"/>
    <s v="10256"/>
    <d v="2026-02-13T00:00:00"/>
    <n v="2"/>
    <x v="1"/>
    <x v="0"/>
    <n v="-74259.14"/>
  </r>
  <r>
    <x v="0"/>
    <s v="10251"/>
    <d v="2026-02-13T00:00:00"/>
    <n v="2"/>
    <x v="267"/>
    <x v="0"/>
    <n v="-2291.9299999999998"/>
  </r>
  <r>
    <x v="0"/>
    <s v="10251"/>
    <d v="2026-02-13T00:00:00"/>
    <n v="2"/>
    <x v="267"/>
    <x v="0"/>
    <n v="-9167.67"/>
  </r>
  <r>
    <x v="0"/>
    <s v="10256"/>
    <d v="2026-02-13T00:00:00"/>
    <n v="2"/>
    <x v="267"/>
    <x v="0"/>
    <n v="-1145.95"/>
  </r>
  <r>
    <x v="0"/>
    <s v="10256"/>
    <d v="2026-02-13T00:00:00"/>
    <n v="2"/>
    <x v="267"/>
    <x v="0"/>
    <n v="-465.72"/>
  </r>
  <r>
    <x v="0"/>
    <s v="10256"/>
    <d v="2026-02-13T00:00:00"/>
    <n v="2"/>
    <x v="267"/>
    <x v="0"/>
    <n v="-916.76"/>
  </r>
  <r>
    <x v="0"/>
    <s v="20001"/>
    <d v="2026-02-13T00:00:00"/>
    <n v="2"/>
    <x v="51"/>
    <x v="0"/>
    <n v="-29250"/>
  </r>
  <r>
    <x v="0"/>
    <s v="10251"/>
    <d v="2026-02-13T00:00:00"/>
    <n v="2"/>
    <x v="68"/>
    <x v="0"/>
    <n v="-154.80000000000001"/>
  </r>
  <r>
    <x v="0"/>
    <s v="20001"/>
    <d v="2026-02-13T00:00:00"/>
    <n v="2"/>
    <x v="68"/>
    <x v="0"/>
    <n v="-163.30000000000001"/>
  </r>
  <r>
    <x v="0"/>
    <s v="20001"/>
    <d v="2026-02-13T00:00:00"/>
    <n v="2"/>
    <x v="68"/>
    <x v="0"/>
    <n v="-299"/>
  </r>
  <r>
    <x v="0"/>
    <s v="10256"/>
    <d v="2026-02-13T00:00:00"/>
    <n v="2"/>
    <x v="268"/>
    <x v="0"/>
    <n v="-700"/>
  </r>
  <r>
    <x v="0"/>
    <s v="20001"/>
    <d v="2026-02-13T00:00:00"/>
    <n v="2"/>
    <x v="68"/>
    <x v="0"/>
    <n v="-309.5"/>
  </r>
  <r>
    <x v="0"/>
    <s v="10256"/>
    <d v="2026-02-13T00:00:00"/>
    <n v="2"/>
    <x v="28"/>
    <x v="0"/>
    <n v="-164.63"/>
  </r>
  <r>
    <x v="0"/>
    <s v="20001"/>
    <d v="2026-02-13T00:00:00"/>
    <n v="2"/>
    <x v="140"/>
    <x v="0"/>
    <n v="-1102.5"/>
  </r>
  <r>
    <x v="0"/>
    <s v="10256"/>
    <d v="2026-02-13T00:00:00"/>
    <n v="2"/>
    <x v="153"/>
    <x v="0"/>
    <n v="-2683.2"/>
  </r>
  <r>
    <x v="0"/>
    <s v="10256"/>
    <d v="2026-02-13T00:00:00"/>
    <n v="2"/>
    <x v="141"/>
    <x v="0"/>
    <n v="-4894.75"/>
  </r>
  <r>
    <x v="0"/>
    <s v="10259"/>
    <d v="2026-02-13T00:00:00"/>
    <n v="2"/>
    <x v="141"/>
    <x v="0"/>
    <n v="-815.68"/>
  </r>
  <r>
    <x v="0"/>
    <s v="10256"/>
    <d v="2026-02-13T00:00:00"/>
    <n v="2"/>
    <x v="65"/>
    <x v="0"/>
    <n v="-13156.39"/>
  </r>
  <r>
    <x v="0"/>
    <s v="10256"/>
    <d v="2026-02-13T00:00:00"/>
    <n v="2"/>
    <x v="65"/>
    <x v="0"/>
    <n v="-11505.64"/>
  </r>
  <r>
    <x v="0"/>
    <s v="10256"/>
    <d v="2026-02-13T00:00:00"/>
    <n v="2"/>
    <x v="65"/>
    <x v="0"/>
    <n v="-14144.67"/>
  </r>
  <r>
    <x v="0"/>
    <s v="10251"/>
    <d v="2026-02-13T00:00:00"/>
    <n v="2"/>
    <x v="28"/>
    <x v="0"/>
    <n v="-300"/>
  </r>
  <r>
    <x v="0"/>
    <s v="10251"/>
    <d v="2026-02-13T00:00:00"/>
    <n v="2"/>
    <x v="253"/>
    <x v="0"/>
    <n v="-5756"/>
  </r>
  <r>
    <x v="0"/>
    <s v="10256"/>
    <d v="2026-02-13T00:00:00"/>
    <n v="2"/>
    <x v="127"/>
    <x v="0"/>
    <n v="-16000"/>
  </r>
  <r>
    <x v="0"/>
    <s v="20001"/>
    <d v="2026-02-13T00:00:00"/>
    <n v="2"/>
    <x v="117"/>
    <x v="0"/>
    <n v="-3554"/>
  </r>
  <r>
    <x v="0"/>
    <s v="10256"/>
    <d v="2026-02-13T00:00:00"/>
    <n v="2"/>
    <x v="67"/>
    <x v="0"/>
    <n v="-1289.4000000000001"/>
  </r>
  <r>
    <x v="0"/>
    <s v="10256"/>
    <d v="2026-02-13T00:00:00"/>
    <n v="2"/>
    <x v="67"/>
    <x v="0"/>
    <n v="-16445"/>
  </r>
  <r>
    <x v="0"/>
    <s v="10251"/>
    <d v="2026-02-13T00:00:00"/>
    <n v="2"/>
    <x v="67"/>
    <x v="0"/>
    <n v="-35915"/>
  </r>
  <r>
    <x v="0"/>
    <s v="20001"/>
    <d v="2026-02-13T00:00:00"/>
    <n v="2"/>
    <x v="67"/>
    <x v="0"/>
    <n v="-7500"/>
  </r>
  <r>
    <x v="0"/>
    <s v="20001"/>
    <d v="2026-02-13T00:00:00"/>
    <n v="2"/>
    <x v="67"/>
    <x v="0"/>
    <n v="-408"/>
  </r>
  <r>
    <x v="0"/>
    <s v="10256"/>
    <d v="2026-02-13T00:00:00"/>
    <n v="2"/>
    <x v="179"/>
    <x v="0"/>
    <n v="-9633.94"/>
  </r>
  <r>
    <x v="0"/>
    <s v="10259"/>
    <d v="2026-02-13T00:00:00"/>
    <n v="2"/>
    <x v="9"/>
    <x v="0"/>
    <n v="-2710"/>
  </r>
  <r>
    <x v="0"/>
    <s v="10256"/>
    <d v="2026-02-13T00:00:00"/>
    <n v="2"/>
    <x v="22"/>
    <x v="0"/>
    <n v="-3400.16"/>
  </r>
  <r>
    <x v="0"/>
    <s v="10256"/>
    <d v="2026-02-13T00:00:00"/>
    <n v="2"/>
    <x v="148"/>
    <x v="0"/>
    <n v="-2713.44"/>
  </r>
  <r>
    <x v="0"/>
    <s v="10256"/>
    <d v="2026-02-13T00:00:00"/>
    <n v="2"/>
    <x v="136"/>
    <x v="0"/>
    <n v="-3240"/>
  </r>
  <r>
    <x v="0"/>
    <s v="10251"/>
    <d v="2026-02-13T00:00:00"/>
    <n v="2"/>
    <x v="137"/>
    <x v="0"/>
    <n v="-3969.1"/>
  </r>
  <r>
    <x v="0"/>
    <s v="10251"/>
    <d v="2026-02-13T00:00:00"/>
    <n v="2"/>
    <x v="200"/>
    <x v="0"/>
    <n v="-17350"/>
  </r>
  <r>
    <x v="0"/>
    <s v="10256"/>
    <d v="2026-02-13T00:00:00"/>
    <n v="2"/>
    <x v="200"/>
    <x v="0"/>
    <n v="-17350"/>
  </r>
  <r>
    <x v="0"/>
    <s v="10256"/>
    <d v="2026-02-13T00:00:00"/>
    <n v="2"/>
    <x v="28"/>
    <x v="0"/>
    <n v="-468.44"/>
  </r>
  <r>
    <x v="0"/>
    <s v="10256"/>
    <d v="2026-02-13T00:00:00"/>
    <n v="2"/>
    <x v="16"/>
    <x v="0"/>
    <n v="-15192.32"/>
  </r>
  <r>
    <x v="0"/>
    <s v="10251"/>
    <d v="2026-02-13T00:00:00"/>
    <n v="2"/>
    <x v="16"/>
    <x v="0"/>
    <n v="-22129.72"/>
  </r>
  <r>
    <x v="0"/>
    <s v="10251"/>
    <d v="2026-02-13T00:00:00"/>
    <n v="2"/>
    <x v="16"/>
    <x v="0"/>
    <n v="-17738.560000000001"/>
  </r>
  <r>
    <x v="0"/>
    <s v="10256"/>
    <d v="2026-02-13T00:00:00"/>
    <n v="2"/>
    <x v="19"/>
    <x v="0"/>
    <n v="-850"/>
  </r>
  <r>
    <x v="0"/>
    <s v="10256"/>
    <d v="2026-02-13T00:00:00"/>
    <n v="2"/>
    <x v="120"/>
    <x v="0"/>
    <n v="-32710"/>
  </r>
  <r>
    <x v="0"/>
    <s v="10256"/>
    <d v="2026-02-13T00:00:00"/>
    <n v="2"/>
    <x v="269"/>
    <x v="0"/>
    <n v="-3614"/>
  </r>
  <r>
    <x v="0"/>
    <s v="10251"/>
    <d v="2026-02-13T00:00:00"/>
    <n v="2"/>
    <x v="106"/>
    <x v="0"/>
    <n v="-380"/>
  </r>
  <r>
    <x v="0"/>
    <s v="10251"/>
    <d v="2026-02-13T00:00:00"/>
    <n v="2"/>
    <x v="107"/>
    <x v="0"/>
    <n v="-495.6"/>
  </r>
  <r>
    <x v="0"/>
    <s v="10251"/>
    <d v="2026-02-13T00:00:00"/>
    <n v="2"/>
    <x v="107"/>
    <x v="0"/>
    <n v="-60023.6"/>
  </r>
  <r>
    <x v="0"/>
    <s v="10259"/>
    <d v="2026-02-13T00:00:00"/>
    <n v="2"/>
    <x v="21"/>
    <x v="0"/>
    <n v="-11592.64"/>
  </r>
  <r>
    <x v="0"/>
    <s v="10256"/>
    <d v="2026-02-13T00:00:00"/>
    <n v="2"/>
    <x v="119"/>
    <x v="0"/>
    <n v="-1200"/>
  </r>
  <r>
    <x v="0"/>
    <s v="10251"/>
    <d v="2026-02-13T00:00:00"/>
    <n v="2"/>
    <x v="119"/>
    <x v="0"/>
    <n v="-1200"/>
  </r>
  <r>
    <x v="0"/>
    <s v="20001"/>
    <d v="2026-02-13T00:00:00"/>
    <n v="2"/>
    <x v="170"/>
    <x v="0"/>
    <n v="-2135"/>
  </r>
  <r>
    <x v="0"/>
    <s v="20001"/>
    <d v="2026-02-13T00:00:00"/>
    <n v="2"/>
    <x v="170"/>
    <x v="0"/>
    <n v="-1073.4000000000001"/>
  </r>
  <r>
    <x v="0"/>
    <s v="10259"/>
    <d v="2026-02-13T00:00:00"/>
    <n v="2"/>
    <x v="74"/>
    <x v="0"/>
    <n v="-78.540000000000006"/>
  </r>
  <r>
    <x v="0"/>
    <s v="10251"/>
    <d v="2026-02-13T00:00:00"/>
    <n v="2"/>
    <x v="119"/>
    <x v="0"/>
    <n v="-412.5"/>
  </r>
  <r>
    <x v="0"/>
    <s v="20001"/>
    <d v="2026-02-13T00:00:00"/>
    <n v="2"/>
    <x v="270"/>
    <x v="0"/>
    <n v="-3448.5"/>
  </r>
  <r>
    <x v="0"/>
    <s v="10256"/>
    <d v="2026-02-13T00:00:00"/>
    <n v="2"/>
    <x v="149"/>
    <x v="0"/>
    <n v="-13977.5"/>
  </r>
  <r>
    <x v="0"/>
    <s v="10256"/>
    <d v="2026-02-13T00:00:00"/>
    <n v="2"/>
    <x v="236"/>
    <x v="0"/>
    <n v="-305.2"/>
  </r>
  <r>
    <x v="0"/>
    <s v="10256"/>
    <d v="2026-02-13T00:00:00"/>
    <n v="2"/>
    <x v="79"/>
    <x v="0"/>
    <n v="-890"/>
  </r>
  <r>
    <x v="0"/>
    <s v="10256"/>
    <d v="2026-02-13T00:00:00"/>
    <n v="2"/>
    <x v="79"/>
    <x v="0"/>
    <n v="-2290"/>
  </r>
  <r>
    <x v="0"/>
    <s v="10256"/>
    <d v="2026-02-13T00:00:00"/>
    <n v="2"/>
    <x v="79"/>
    <x v="0"/>
    <n v="-216.31"/>
  </r>
  <r>
    <x v="0"/>
    <s v="10256"/>
    <d v="2026-02-13T00:00:00"/>
    <n v="2"/>
    <x v="79"/>
    <x v="0"/>
    <n v="-474.95"/>
  </r>
  <r>
    <x v="0"/>
    <s v="20001"/>
    <d v="2026-02-13T00:00:00"/>
    <n v="2"/>
    <x v="222"/>
    <x v="0"/>
    <n v="-23000"/>
  </r>
  <r>
    <x v="0"/>
    <s v="10256"/>
    <d v="2026-02-13T00:00:00"/>
    <n v="2"/>
    <x v="119"/>
    <x v="0"/>
    <n v="-412.5"/>
  </r>
  <r>
    <x v="0"/>
    <s v="10256"/>
    <d v="2026-02-13T00:00:00"/>
    <n v="2"/>
    <x v="239"/>
    <x v="0"/>
    <n v="-500"/>
  </r>
  <r>
    <x v="0"/>
    <s v="10251"/>
    <d v="2026-02-13T00:00:00"/>
    <n v="2"/>
    <x v="27"/>
    <x v="0"/>
    <n v="-2266.88"/>
  </r>
  <r>
    <x v="0"/>
    <s v="10256"/>
    <d v="2026-02-13T00:00:00"/>
    <n v="2"/>
    <x v="100"/>
    <x v="0"/>
    <n v="-1841.22"/>
  </r>
  <r>
    <x v="0"/>
    <s v="10256"/>
    <d v="2026-02-13T00:00:00"/>
    <n v="2"/>
    <x v="256"/>
    <x v="0"/>
    <n v="-6396"/>
  </r>
  <r>
    <x v="0"/>
    <s v="10256"/>
    <d v="2026-02-13T00:00:00"/>
    <n v="2"/>
    <x v="190"/>
    <x v="0"/>
    <n v="-18602.95"/>
  </r>
  <r>
    <x v="0"/>
    <s v="10256"/>
    <d v="2026-02-13T00:00:00"/>
    <n v="2"/>
    <x v="101"/>
    <x v="0"/>
    <n v="-25842.44"/>
  </r>
  <r>
    <x v="0"/>
    <s v="10251"/>
    <d v="2026-02-13T00:00:00"/>
    <n v="2"/>
    <x v="101"/>
    <x v="0"/>
    <n v="-14750.97"/>
  </r>
  <r>
    <x v="0"/>
    <s v="20001"/>
    <d v="2026-02-19T00:00:00"/>
    <n v="2"/>
    <x v="201"/>
    <x v="2"/>
    <n v="-25"/>
  </r>
  <r>
    <x v="0"/>
    <s v="10251"/>
    <d v="2026-02-19T00:00:00"/>
    <n v="2"/>
    <x v="271"/>
    <x v="3"/>
    <n v="-6606"/>
  </r>
  <r>
    <x v="0"/>
    <s v="10256"/>
    <d v="2026-02-19T00:00:00"/>
    <n v="2"/>
    <x v="271"/>
    <x v="3"/>
    <n v="-2460"/>
  </r>
  <r>
    <x v="0"/>
    <s v="20001"/>
    <d v="2026-02-19T00:00:00"/>
    <n v="2"/>
    <x v="271"/>
    <x v="3"/>
    <n v="-751"/>
  </r>
  <r>
    <x v="0"/>
    <s v="10251"/>
    <d v="2026-02-19T00:00:00"/>
    <n v="2"/>
    <x v="97"/>
    <x v="3"/>
    <n v="-18544.349999999999"/>
  </r>
  <r>
    <x v="0"/>
    <s v="10251"/>
    <d v="2026-02-19T00:00:00"/>
    <n v="2"/>
    <x v="97"/>
    <x v="3"/>
    <n v="-13159.52"/>
  </r>
  <r>
    <x v="0"/>
    <s v="10251"/>
    <d v="2026-02-19T00:00:00"/>
    <n v="2"/>
    <x v="97"/>
    <x v="3"/>
    <n v="-16198.44"/>
  </r>
  <r>
    <x v="0"/>
    <s v="10256"/>
    <d v="2026-02-19T00:00:00"/>
    <n v="2"/>
    <x v="97"/>
    <x v="3"/>
    <n v="-24359.21"/>
  </r>
  <r>
    <x v="0"/>
    <s v="10256"/>
    <d v="2026-02-19T00:00:00"/>
    <n v="2"/>
    <x v="97"/>
    <x v="3"/>
    <n v="-13104.59"/>
  </r>
  <r>
    <x v="0"/>
    <s v="10251"/>
    <d v="2026-02-19T00:00:00"/>
    <n v="2"/>
    <x v="97"/>
    <x v="3"/>
    <n v="-11561.84"/>
  </r>
  <r>
    <x v="0"/>
    <s v="10256"/>
    <d v="2026-02-19T00:00:00"/>
    <n v="2"/>
    <x v="97"/>
    <x v="3"/>
    <n v="-6458.85"/>
  </r>
  <r>
    <x v="0"/>
    <s v="10251"/>
    <d v="2026-02-19T00:00:00"/>
    <n v="2"/>
    <x v="97"/>
    <x v="3"/>
    <n v="-7258.62"/>
  </r>
  <r>
    <x v="0"/>
    <s v="10256"/>
    <d v="2026-02-19T00:00:00"/>
    <n v="2"/>
    <x v="97"/>
    <x v="3"/>
    <n v="-4337.43"/>
  </r>
  <r>
    <x v="0"/>
    <s v="10251"/>
    <d v="2026-02-19T00:00:00"/>
    <n v="2"/>
    <x v="97"/>
    <x v="3"/>
    <n v="-15146.11"/>
  </r>
  <r>
    <x v="0"/>
    <s v="10251"/>
    <d v="2026-02-19T00:00:00"/>
    <n v="2"/>
    <x v="97"/>
    <x v="3"/>
    <n v="-13522.46"/>
  </r>
  <r>
    <x v="0"/>
    <s v="10251"/>
    <d v="2026-02-19T00:00:00"/>
    <n v="2"/>
    <x v="97"/>
    <x v="3"/>
    <n v="-9958.0400000000009"/>
  </r>
  <r>
    <x v="0"/>
    <s v="10251"/>
    <d v="2026-02-19T00:00:00"/>
    <n v="2"/>
    <x v="97"/>
    <x v="3"/>
    <n v="-14108.01"/>
  </r>
  <r>
    <x v="0"/>
    <s v="10256"/>
    <d v="2026-02-19T00:00:00"/>
    <n v="2"/>
    <x v="97"/>
    <x v="3"/>
    <n v="-13476.1"/>
  </r>
  <r>
    <x v="0"/>
    <s v="10256"/>
    <d v="2026-02-19T00:00:00"/>
    <n v="2"/>
    <x v="97"/>
    <x v="3"/>
    <n v="-12547.39"/>
  </r>
  <r>
    <x v="0"/>
    <s v="10256"/>
    <d v="2026-02-19T00:00:00"/>
    <n v="2"/>
    <x v="97"/>
    <x v="3"/>
    <n v="-24600.87"/>
  </r>
  <r>
    <x v="0"/>
    <s v="10251"/>
    <d v="2026-02-19T00:00:00"/>
    <n v="2"/>
    <x v="97"/>
    <x v="3"/>
    <n v="-5671.42"/>
  </r>
  <r>
    <x v="0"/>
    <s v="10251"/>
    <d v="2026-02-19T00:00:00"/>
    <n v="2"/>
    <x v="97"/>
    <x v="3"/>
    <n v="-6076.76"/>
  </r>
  <r>
    <x v="0"/>
    <s v="10251"/>
    <d v="2026-02-19T00:00:00"/>
    <n v="2"/>
    <x v="97"/>
    <x v="3"/>
    <n v="-5660.28"/>
  </r>
  <r>
    <x v="0"/>
    <s v="10251"/>
    <d v="2026-02-19T00:00:00"/>
    <n v="2"/>
    <x v="97"/>
    <x v="3"/>
    <n v="-939.59"/>
  </r>
  <r>
    <x v="0"/>
    <s v="10251"/>
    <d v="2026-02-19T00:00:00"/>
    <n v="2"/>
    <x v="97"/>
    <x v="3"/>
    <n v="-7821.3"/>
  </r>
  <r>
    <x v="0"/>
    <s v="10256"/>
    <d v="2026-02-19T00:00:00"/>
    <n v="2"/>
    <x v="97"/>
    <x v="3"/>
    <n v="-2988.15"/>
  </r>
  <r>
    <x v="0"/>
    <s v="10256"/>
    <d v="2026-02-19T00:00:00"/>
    <n v="2"/>
    <x v="110"/>
    <x v="3"/>
    <n v="-3382.47"/>
  </r>
  <r>
    <x v="0"/>
    <s v="10251"/>
    <d v="2026-02-19T00:00:00"/>
    <n v="2"/>
    <x v="110"/>
    <x v="3"/>
    <n v="-832.54"/>
  </r>
  <r>
    <x v="0"/>
    <s v="10002"/>
    <d v="2026-02-19T00:00:00"/>
    <n v="2"/>
    <x v="174"/>
    <x v="4"/>
    <n v="-95287.65"/>
  </r>
  <r>
    <x v="0"/>
    <s v="20001"/>
    <d v="2026-02-19T00:00:00"/>
    <n v="2"/>
    <x v="114"/>
    <x v="3"/>
    <n v="-10370"/>
  </r>
  <r>
    <x v="0"/>
    <s v="10256"/>
    <d v="2026-02-19T00:00:00"/>
    <n v="2"/>
    <x v="114"/>
    <x v="3"/>
    <n v="-4820"/>
  </r>
  <r>
    <x v="0"/>
    <s v="10256"/>
    <d v="2026-02-19T00:00:00"/>
    <n v="2"/>
    <x v="114"/>
    <x v="3"/>
    <n v="-13305"/>
  </r>
  <r>
    <x v="0"/>
    <s v="10251"/>
    <d v="2026-02-19T00:00:00"/>
    <n v="2"/>
    <x v="114"/>
    <x v="3"/>
    <n v="-12410"/>
  </r>
  <r>
    <x v="0"/>
    <s v="20001"/>
    <d v="2026-02-19T00:00:00"/>
    <n v="2"/>
    <x v="114"/>
    <x v="3"/>
    <n v="-7175"/>
  </r>
  <r>
    <x v="0"/>
    <s v="10251"/>
    <d v="2026-02-19T00:00:00"/>
    <n v="2"/>
    <x v="114"/>
    <x v="3"/>
    <n v="-9140"/>
  </r>
  <r>
    <x v="0"/>
    <s v="10251"/>
    <d v="2026-02-19T00:00:00"/>
    <n v="2"/>
    <x v="114"/>
    <x v="3"/>
    <n v="-4830"/>
  </r>
  <r>
    <x v="0"/>
    <s v="10251"/>
    <d v="2026-02-19T00:00:00"/>
    <n v="2"/>
    <x v="114"/>
    <x v="3"/>
    <n v="-10680"/>
  </r>
  <r>
    <x v="0"/>
    <s v="10251"/>
    <d v="2026-02-19T00:00:00"/>
    <n v="2"/>
    <x v="114"/>
    <x v="3"/>
    <n v="-3660"/>
  </r>
  <r>
    <x v="0"/>
    <s v="10256"/>
    <d v="2026-02-19T00:00:00"/>
    <n v="2"/>
    <x v="114"/>
    <x v="3"/>
    <n v="-5510"/>
  </r>
  <r>
    <x v="0"/>
    <s v="10251"/>
    <d v="2026-02-19T00:00:00"/>
    <n v="2"/>
    <x v="114"/>
    <x v="3"/>
    <n v="-4270"/>
  </r>
  <r>
    <x v="0"/>
    <s v="10256"/>
    <d v="2026-02-19T00:00:00"/>
    <n v="2"/>
    <x v="114"/>
    <x v="3"/>
    <n v="-5025"/>
  </r>
  <r>
    <x v="0"/>
    <s v="10256"/>
    <d v="2026-02-19T00:00:00"/>
    <n v="2"/>
    <x v="114"/>
    <x v="3"/>
    <n v="-4070"/>
  </r>
  <r>
    <x v="0"/>
    <s v="10251"/>
    <d v="2026-02-19T00:00:00"/>
    <n v="2"/>
    <x v="114"/>
    <x v="3"/>
    <n v="-14360"/>
  </r>
  <r>
    <x v="0"/>
    <s v="10256"/>
    <d v="2026-02-19T00:00:00"/>
    <n v="2"/>
    <x v="114"/>
    <x v="3"/>
    <n v="-7155"/>
  </r>
  <r>
    <x v="0"/>
    <s v="10251"/>
    <d v="2026-02-19T00:00:00"/>
    <n v="2"/>
    <x v="114"/>
    <x v="3"/>
    <n v="-8160"/>
  </r>
  <r>
    <x v="0"/>
    <s v="10251"/>
    <d v="2026-02-19T00:00:00"/>
    <n v="2"/>
    <x v="114"/>
    <x v="3"/>
    <n v="-2330"/>
  </r>
  <r>
    <x v="0"/>
    <s v="10256"/>
    <d v="2026-02-19T00:00:00"/>
    <n v="2"/>
    <x v="114"/>
    <x v="3"/>
    <n v="-3475"/>
  </r>
  <r>
    <x v="0"/>
    <s v="10251"/>
    <d v="2026-02-19T00:00:00"/>
    <n v="2"/>
    <x v="114"/>
    <x v="3"/>
    <n v="-27170"/>
  </r>
  <r>
    <x v="0"/>
    <s v="10256"/>
    <d v="2026-02-19T00:00:00"/>
    <n v="2"/>
    <x v="114"/>
    <x v="3"/>
    <n v="-2465"/>
  </r>
  <r>
    <x v="0"/>
    <s v="10256"/>
    <d v="2026-02-19T00:00:00"/>
    <n v="2"/>
    <x v="114"/>
    <x v="3"/>
    <n v="-3305"/>
  </r>
  <r>
    <x v="0"/>
    <s v="10251"/>
    <d v="2026-02-19T00:00:00"/>
    <n v="2"/>
    <x v="114"/>
    <x v="3"/>
    <n v="-4805"/>
  </r>
  <r>
    <x v="0"/>
    <s v="10251"/>
    <d v="2026-02-19T00:00:00"/>
    <n v="2"/>
    <x v="114"/>
    <x v="3"/>
    <n v="-7565"/>
  </r>
  <r>
    <x v="0"/>
    <s v="10251"/>
    <d v="2026-02-19T00:00:00"/>
    <n v="2"/>
    <x v="114"/>
    <x v="3"/>
    <n v="-3070"/>
  </r>
  <r>
    <x v="0"/>
    <s v="10251"/>
    <d v="2026-02-19T00:00:00"/>
    <n v="2"/>
    <x v="114"/>
    <x v="3"/>
    <n v="-3810"/>
  </r>
  <r>
    <x v="0"/>
    <s v="10256"/>
    <d v="2026-02-19T00:00:00"/>
    <n v="2"/>
    <x v="114"/>
    <x v="3"/>
    <n v="-1580"/>
  </r>
  <r>
    <x v="0"/>
    <s v="10256"/>
    <d v="2026-02-19T00:00:00"/>
    <n v="2"/>
    <x v="114"/>
    <x v="3"/>
    <n v="-3565"/>
  </r>
  <r>
    <x v="0"/>
    <s v="10256"/>
    <d v="2026-02-19T00:00:00"/>
    <n v="2"/>
    <x v="114"/>
    <x v="3"/>
    <n v="-8675"/>
  </r>
  <r>
    <x v="0"/>
    <s v="10256"/>
    <d v="2026-02-19T00:00:00"/>
    <n v="2"/>
    <x v="114"/>
    <x v="3"/>
    <n v="-4425"/>
  </r>
  <r>
    <x v="0"/>
    <s v="20001"/>
    <d v="2026-02-19T00:00:00"/>
    <n v="2"/>
    <x v="110"/>
    <x v="3"/>
    <n v="-2842.54"/>
  </r>
  <r>
    <x v="0"/>
    <s v="10256"/>
    <d v="2026-02-19T00:00:00"/>
    <n v="2"/>
    <x v="110"/>
    <x v="3"/>
    <n v="-1377.16"/>
  </r>
  <r>
    <x v="0"/>
    <s v="10251"/>
    <d v="2026-02-19T00:00:00"/>
    <n v="2"/>
    <x v="37"/>
    <x v="0"/>
    <n v="-1361.85"/>
  </r>
  <r>
    <x v="0"/>
    <s v="10256"/>
    <d v="2026-02-19T00:00:00"/>
    <n v="2"/>
    <x v="39"/>
    <x v="0"/>
    <n v="-17.5"/>
  </r>
  <r>
    <x v="0"/>
    <s v="10256"/>
    <d v="2026-02-19T00:00:00"/>
    <n v="2"/>
    <x v="39"/>
    <x v="0"/>
    <n v="-2242"/>
  </r>
  <r>
    <x v="0"/>
    <s v="10256"/>
    <d v="2026-02-19T00:00:00"/>
    <n v="2"/>
    <x v="39"/>
    <x v="0"/>
    <n v="-3374.44"/>
  </r>
  <r>
    <x v="0"/>
    <s v="20001"/>
    <d v="2026-02-19T00:00:00"/>
    <n v="2"/>
    <x v="39"/>
    <x v="0"/>
    <n v="-2401.63"/>
  </r>
  <r>
    <x v="0"/>
    <s v="10259"/>
    <d v="2026-02-19T00:00:00"/>
    <n v="2"/>
    <x v="41"/>
    <x v="0"/>
    <n v="-41880"/>
  </r>
  <r>
    <x v="0"/>
    <s v="10251"/>
    <d v="2026-02-19T00:00:00"/>
    <n v="2"/>
    <x v="179"/>
    <x v="0"/>
    <n v="-57093.31"/>
  </r>
  <r>
    <x v="0"/>
    <s v="10256"/>
    <d v="2026-02-19T00:00:00"/>
    <n v="2"/>
    <x v="42"/>
    <x v="0"/>
    <n v="-76.66"/>
  </r>
  <r>
    <x v="0"/>
    <s v="10259"/>
    <d v="2026-02-19T00:00:00"/>
    <n v="2"/>
    <x v="2"/>
    <x v="0"/>
    <n v="-2495"/>
  </r>
  <r>
    <x v="0"/>
    <s v="10256"/>
    <d v="2026-02-19T00:00:00"/>
    <n v="2"/>
    <x v="44"/>
    <x v="0"/>
    <n v="-1087.8"/>
  </r>
  <r>
    <x v="0"/>
    <s v="10241"/>
    <d v="2026-02-19T00:00:00"/>
    <n v="2"/>
    <x v="217"/>
    <x v="0"/>
    <n v="-939.65"/>
  </r>
  <r>
    <x v="0"/>
    <s v="10256"/>
    <d v="2026-02-19T00:00:00"/>
    <n v="2"/>
    <x v="272"/>
    <x v="0"/>
    <n v="-6679.24"/>
  </r>
  <r>
    <x v="0"/>
    <s v="10256"/>
    <d v="2026-02-19T00:00:00"/>
    <n v="2"/>
    <x v="272"/>
    <x v="0"/>
    <n v="-9252.0499999999993"/>
  </r>
  <r>
    <x v="0"/>
    <s v="10251"/>
    <d v="2026-02-19T00:00:00"/>
    <n v="2"/>
    <x v="273"/>
    <x v="0"/>
    <n v="-28604"/>
  </r>
  <r>
    <x v="0"/>
    <s v="10251"/>
    <d v="2026-02-19T00:00:00"/>
    <n v="2"/>
    <x v="273"/>
    <x v="0"/>
    <n v="-450"/>
  </r>
  <r>
    <x v="0"/>
    <s v="10251"/>
    <d v="2026-02-19T00:00:00"/>
    <n v="2"/>
    <x v="267"/>
    <x v="0"/>
    <n v="-3036.79"/>
  </r>
  <r>
    <x v="0"/>
    <s v="10251"/>
    <d v="2026-02-19T00:00:00"/>
    <n v="2"/>
    <x v="267"/>
    <x v="0"/>
    <n v="-33748.46"/>
  </r>
  <r>
    <x v="0"/>
    <s v="10256"/>
    <d v="2026-02-19T00:00:00"/>
    <n v="2"/>
    <x v="48"/>
    <x v="0"/>
    <n v="-1961.75"/>
  </r>
  <r>
    <x v="0"/>
    <s v="10256"/>
    <d v="2026-02-19T00:00:00"/>
    <n v="2"/>
    <x v="48"/>
    <x v="0"/>
    <n v="-14196.88"/>
  </r>
  <r>
    <x v="0"/>
    <s v="10259"/>
    <d v="2026-02-19T00:00:00"/>
    <n v="2"/>
    <x v="89"/>
    <x v="0"/>
    <n v="-17580"/>
  </r>
  <r>
    <x v="0"/>
    <s v="20001"/>
    <d v="2026-02-19T00:00:00"/>
    <n v="2"/>
    <x v="4"/>
    <x v="0"/>
    <n v="-4812"/>
  </r>
  <r>
    <x v="0"/>
    <s v="10256"/>
    <d v="2026-02-19T00:00:00"/>
    <n v="2"/>
    <x v="274"/>
    <x v="0"/>
    <n v="-929.11"/>
  </r>
  <r>
    <x v="0"/>
    <s v="10256"/>
    <d v="2026-02-19T00:00:00"/>
    <n v="2"/>
    <x v="49"/>
    <x v="0"/>
    <n v="-1694.93"/>
  </r>
  <r>
    <x v="0"/>
    <s v="10251"/>
    <d v="2026-02-19T00:00:00"/>
    <n v="2"/>
    <x v="49"/>
    <x v="0"/>
    <n v="-16418.91"/>
  </r>
  <r>
    <x v="0"/>
    <s v="20001"/>
    <d v="2026-02-19T00:00:00"/>
    <n v="2"/>
    <x v="275"/>
    <x v="0"/>
    <n v="-115"/>
  </r>
  <r>
    <x v="0"/>
    <s v="20001"/>
    <d v="2026-02-19T00:00:00"/>
    <n v="2"/>
    <x v="235"/>
    <x v="0"/>
    <n v="-420"/>
  </r>
  <r>
    <x v="0"/>
    <s v="10251"/>
    <d v="2026-02-19T00:00:00"/>
    <n v="2"/>
    <x v="8"/>
    <x v="0"/>
    <n v="-7682.5"/>
  </r>
  <r>
    <x v="0"/>
    <s v="10251"/>
    <d v="2026-02-19T00:00:00"/>
    <n v="2"/>
    <x v="9"/>
    <x v="0"/>
    <n v="-7370"/>
  </r>
  <r>
    <x v="0"/>
    <s v="10251"/>
    <d v="2026-02-19T00:00:00"/>
    <n v="2"/>
    <x v="9"/>
    <x v="0"/>
    <n v="-1900"/>
  </r>
  <r>
    <x v="0"/>
    <s v="10259"/>
    <d v="2026-02-19T00:00:00"/>
    <n v="2"/>
    <x v="9"/>
    <x v="0"/>
    <n v="-3038"/>
  </r>
  <r>
    <x v="0"/>
    <s v="10256"/>
    <d v="2026-02-19T00:00:00"/>
    <n v="2"/>
    <x v="163"/>
    <x v="0"/>
    <n v="-2892"/>
  </r>
  <r>
    <x v="0"/>
    <s v="10251"/>
    <d v="2026-02-19T00:00:00"/>
    <n v="2"/>
    <x v="163"/>
    <x v="0"/>
    <n v="-2892"/>
  </r>
  <r>
    <x v="0"/>
    <s v="20001"/>
    <d v="2026-02-19T00:00:00"/>
    <n v="2"/>
    <x v="139"/>
    <x v="0"/>
    <n v="-52122.51"/>
  </r>
  <r>
    <x v="0"/>
    <s v="10256"/>
    <d v="2026-02-19T00:00:00"/>
    <n v="2"/>
    <x v="56"/>
    <x v="0"/>
    <n v="-16260.08"/>
  </r>
  <r>
    <x v="0"/>
    <s v="10256"/>
    <d v="2026-02-19T00:00:00"/>
    <n v="2"/>
    <x v="56"/>
    <x v="0"/>
    <n v="-41911.29"/>
  </r>
  <r>
    <x v="0"/>
    <s v="10251"/>
    <d v="2026-02-19T00:00:00"/>
    <n v="2"/>
    <x v="58"/>
    <x v="0"/>
    <n v="-16726.5"/>
  </r>
  <r>
    <x v="0"/>
    <s v="20001"/>
    <d v="2026-02-19T00:00:00"/>
    <n v="2"/>
    <x v="13"/>
    <x v="0"/>
    <n v="-97.91"/>
  </r>
  <r>
    <x v="0"/>
    <s v="10251"/>
    <d v="2026-02-19T00:00:00"/>
    <n v="2"/>
    <x v="13"/>
    <x v="0"/>
    <n v="-1192.3599999999999"/>
  </r>
  <r>
    <x v="0"/>
    <s v="10256"/>
    <d v="2026-02-19T00:00:00"/>
    <n v="2"/>
    <x v="13"/>
    <x v="0"/>
    <n v="-112.75"/>
  </r>
  <r>
    <x v="0"/>
    <s v="20001"/>
    <d v="2026-02-19T00:00:00"/>
    <n v="2"/>
    <x v="13"/>
    <x v="0"/>
    <n v="-68.94"/>
  </r>
  <r>
    <x v="0"/>
    <s v="10251"/>
    <d v="2026-02-19T00:00:00"/>
    <n v="2"/>
    <x v="208"/>
    <x v="0"/>
    <n v="-31260"/>
  </r>
  <r>
    <x v="0"/>
    <s v="20001"/>
    <d v="2026-02-19T00:00:00"/>
    <n v="2"/>
    <x v="276"/>
    <x v="0"/>
    <n v="-48000"/>
  </r>
  <r>
    <x v="0"/>
    <s v="10256"/>
    <d v="2026-02-19T00:00:00"/>
    <n v="2"/>
    <x v="66"/>
    <x v="0"/>
    <n v="-624.23"/>
  </r>
  <r>
    <x v="0"/>
    <s v="10256"/>
    <d v="2026-02-19T00:00:00"/>
    <n v="2"/>
    <x v="66"/>
    <x v="0"/>
    <n v="-1915.11"/>
  </r>
  <r>
    <x v="0"/>
    <s v="10256"/>
    <d v="2026-02-19T00:00:00"/>
    <n v="2"/>
    <x v="66"/>
    <x v="0"/>
    <n v="-12864.52"/>
  </r>
  <r>
    <x v="0"/>
    <s v="10259"/>
    <d v="2026-02-19T00:00:00"/>
    <n v="2"/>
    <x v="15"/>
    <x v="0"/>
    <n v="-165.99"/>
  </r>
  <r>
    <x v="0"/>
    <s v="10256"/>
    <d v="2026-02-19T00:00:00"/>
    <n v="2"/>
    <x v="15"/>
    <x v="0"/>
    <n v="-4848.8500000000004"/>
  </r>
  <r>
    <x v="0"/>
    <s v="10256"/>
    <d v="2026-02-19T00:00:00"/>
    <n v="2"/>
    <x v="127"/>
    <x v="0"/>
    <n v="-81000"/>
  </r>
  <r>
    <x v="0"/>
    <s v="10256"/>
    <d v="2026-02-19T00:00:00"/>
    <n v="2"/>
    <x v="117"/>
    <x v="0"/>
    <n v="-1272.5"/>
  </r>
  <r>
    <x v="0"/>
    <s v="10256"/>
    <d v="2026-02-19T00:00:00"/>
    <n v="2"/>
    <x v="117"/>
    <x v="0"/>
    <n v="-5340"/>
  </r>
  <r>
    <x v="0"/>
    <s v="20001"/>
    <d v="2026-02-19T00:00:00"/>
    <n v="2"/>
    <x v="117"/>
    <x v="0"/>
    <n v="-945"/>
  </r>
  <r>
    <x v="0"/>
    <s v="20001"/>
    <d v="2026-02-19T00:00:00"/>
    <n v="2"/>
    <x v="117"/>
    <x v="0"/>
    <n v="-5200"/>
  </r>
  <r>
    <x v="0"/>
    <s v="10256"/>
    <d v="2026-02-19T00:00:00"/>
    <n v="2"/>
    <x v="117"/>
    <x v="0"/>
    <n v="-785.9"/>
  </r>
  <r>
    <x v="0"/>
    <s v="10251"/>
    <d v="2026-02-19T00:00:00"/>
    <n v="2"/>
    <x v="117"/>
    <x v="0"/>
    <n v="-5340"/>
  </r>
  <r>
    <x v="0"/>
    <s v="10256"/>
    <d v="2026-02-19T00:00:00"/>
    <n v="2"/>
    <x v="117"/>
    <x v="0"/>
    <n v="-600"/>
  </r>
  <r>
    <x v="0"/>
    <s v="10256"/>
    <d v="2026-02-19T00:00:00"/>
    <n v="2"/>
    <x v="144"/>
    <x v="0"/>
    <n v="-313.82"/>
  </r>
  <r>
    <x v="0"/>
    <s v="10256"/>
    <d v="2026-02-19T00:00:00"/>
    <n v="2"/>
    <x v="104"/>
    <x v="0"/>
    <n v="-20144.32"/>
  </r>
  <r>
    <x v="0"/>
    <s v="10256"/>
    <d v="2026-02-19T00:00:00"/>
    <n v="2"/>
    <x v="104"/>
    <x v="0"/>
    <n v="-3403.77"/>
  </r>
  <r>
    <x v="0"/>
    <s v="10251"/>
    <d v="2026-02-19T00:00:00"/>
    <n v="2"/>
    <x v="104"/>
    <x v="0"/>
    <n v="-1414.49"/>
  </r>
  <r>
    <x v="0"/>
    <s v="10256"/>
    <d v="2026-02-19T00:00:00"/>
    <n v="2"/>
    <x v="104"/>
    <x v="0"/>
    <n v="-209.77"/>
  </r>
  <r>
    <x v="0"/>
    <s v="10256"/>
    <d v="2026-02-19T00:00:00"/>
    <n v="2"/>
    <x v="104"/>
    <x v="0"/>
    <n v="-128.11000000000001"/>
  </r>
  <r>
    <x v="0"/>
    <s v="10251"/>
    <d v="2026-02-19T00:00:00"/>
    <n v="2"/>
    <x v="68"/>
    <x v="0"/>
    <n v="-448.5"/>
  </r>
  <r>
    <x v="0"/>
    <s v="10256"/>
    <d v="2026-02-19T00:00:00"/>
    <n v="2"/>
    <x v="121"/>
    <x v="0"/>
    <n v="-1213.78"/>
  </r>
  <r>
    <x v="0"/>
    <s v="20001"/>
    <d v="2026-02-19T00:00:00"/>
    <n v="2"/>
    <x v="121"/>
    <x v="0"/>
    <n v="-478"/>
  </r>
  <r>
    <x v="0"/>
    <s v="20001"/>
    <d v="2026-02-19T00:00:00"/>
    <n v="2"/>
    <x v="244"/>
    <x v="0"/>
    <n v="-260"/>
  </r>
  <r>
    <x v="0"/>
    <s v="10251"/>
    <d v="2026-02-19T00:00:00"/>
    <n v="2"/>
    <x v="70"/>
    <x v="0"/>
    <n v="-4598.38"/>
  </r>
  <r>
    <x v="0"/>
    <s v="10256"/>
    <d v="2026-02-19T00:00:00"/>
    <n v="2"/>
    <x v="70"/>
    <x v="0"/>
    <n v="-2687"/>
  </r>
  <r>
    <x v="0"/>
    <s v="10256"/>
    <d v="2026-02-19T00:00:00"/>
    <n v="2"/>
    <x v="70"/>
    <x v="0"/>
    <n v="-146.97"/>
  </r>
  <r>
    <x v="0"/>
    <s v="10259"/>
    <d v="2026-02-19T00:00:00"/>
    <n v="2"/>
    <x v="70"/>
    <x v="0"/>
    <n v="-392.36"/>
  </r>
  <r>
    <x v="0"/>
    <s v="10256"/>
    <d v="2026-02-19T00:00:00"/>
    <n v="2"/>
    <x v="277"/>
    <x v="0"/>
    <n v="-8435.5"/>
  </r>
  <r>
    <x v="0"/>
    <s v="10256"/>
    <d v="2026-02-19T00:00:00"/>
    <n v="2"/>
    <x v="277"/>
    <x v="0"/>
    <n v="-9486"/>
  </r>
  <r>
    <x v="0"/>
    <s v="10256"/>
    <d v="2026-02-19T00:00:00"/>
    <n v="2"/>
    <x v="107"/>
    <x v="0"/>
    <n v="-186.86"/>
  </r>
  <r>
    <x v="0"/>
    <s v="10256"/>
    <d v="2026-02-19T00:00:00"/>
    <n v="2"/>
    <x v="278"/>
    <x v="0"/>
    <n v="-14753.99"/>
  </r>
  <r>
    <x v="0"/>
    <s v="20001"/>
    <d v="2026-02-19T00:00:00"/>
    <n v="2"/>
    <x v="279"/>
    <x v="0"/>
    <n v="-989.79"/>
  </r>
  <r>
    <x v="0"/>
    <s v="10256"/>
    <d v="2026-02-19T00:00:00"/>
    <n v="2"/>
    <x v="23"/>
    <x v="0"/>
    <n v="-3016.53"/>
  </r>
  <r>
    <x v="0"/>
    <s v="10256"/>
    <d v="2026-02-19T00:00:00"/>
    <n v="2"/>
    <x v="147"/>
    <x v="0"/>
    <n v="-14886.66"/>
  </r>
  <r>
    <x v="0"/>
    <s v="10251"/>
    <d v="2026-02-19T00:00:00"/>
    <n v="2"/>
    <x v="147"/>
    <x v="0"/>
    <n v="-33495"/>
  </r>
  <r>
    <x v="0"/>
    <s v="10256"/>
    <d v="2026-02-19T00:00:00"/>
    <n v="2"/>
    <x v="26"/>
    <x v="0"/>
    <n v="-7137.94"/>
  </r>
  <r>
    <x v="0"/>
    <s v="10251"/>
    <d v="2026-02-19T00:00:00"/>
    <n v="2"/>
    <x v="280"/>
    <x v="0"/>
    <n v="-16118.73"/>
  </r>
  <r>
    <x v="0"/>
    <s v="10251"/>
    <d v="2026-02-19T00:00:00"/>
    <n v="2"/>
    <x v="280"/>
    <x v="0"/>
    <n v="-12403.22"/>
  </r>
  <r>
    <x v="0"/>
    <s v="10256"/>
    <d v="2026-02-19T00:00:00"/>
    <n v="2"/>
    <x v="280"/>
    <x v="0"/>
    <n v="-7087.55"/>
  </r>
  <r>
    <x v="0"/>
    <s v="10251"/>
    <d v="2026-02-19T00:00:00"/>
    <n v="2"/>
    <x v="28"/>
    <x v="0"/>
    <n v="-850"/>
  </r>
  <r>
    <x v="0"/>
    <s v="10256"/>
    <d v="2026-02-19T00:00:00"/>
    <n v="2"/>
    <x v="28"/>
    <x v="0"/>
    <n v="-142.94"/>
  </r>
  <r>
    <x v="0"/>
    <s v="10256"/>
    <d v="2026-02-19T00:00:00"/>
    <n v="2"/>
    <x v="281"/>
    <x v="0"/>
    <n v="-89667.11"/>
  </r>
  <r>
    <x v="0"/>
    <s v="10256"/>
    <d v="2026-02-19T00:00:00"/>
    <n v="2"/>
    <x v="281"/>
    <x v="0"/>
    <n v="-62296.34"/>
  </r>
  <r>
    <x v="0"/>
    <s v="10256"/>
    <d v="2026-02-19T00:00:00"/>
    <n v="2"/>
    <x v="29"/>
    <x v="0"/>
    <n v="-30.5"/>
  </r>
  <r>
    <x v="0"/>
    <s v="10256"/>
    <d v="2026-02-19T00:00:00"/>
    <n v="2"/>
    <x v="29"/>
    <x v="0"/>
    <n v="-97.5"/>
  </r>
  <r>
    <x v="0"/>
    <s v="10251"/>
    <d v="2026-02-19T00:00:00"/>
    <n v="2"/>
    <x v="188"/>
    <x v="0"/>
    <n v="-483.08"/>
  </r>
  <r>
    <x v="0"/>
    <s v="10256"/>
    <d v="2026-02-19T00:00:00"/>
    <n v="2"/>
    <x v="188"/>
    <x v="0"/>
    <n v="-3005.86"/>
  </r>
  <r>
    <x v="0"/>
    <s v="10256"/>
    <d v="2026-02-19T00:00:00"/>
    <n v="2"/>
    <x v="188"/>
    <x v="0"/>
    <n v="-4616.1400000000003"/>
  </r>
  <r>
    <x v="0"/>
    <s v="10256"/>
    <d v="2026-02-19T00:00:00"/>
    <n v="2"/>
    <x v="188"/>
    <x v="0"/>
    <n v="-2590.08"/>
  </r>
  <r>
    <x v="0"/>
    <s v="10256"/>
    <d v="2026-02-19T00:00:00"/>
    <n v="2"/>
    <x v="188"/>
    <x v="0"/>
    <n v="-383.4"/>
  </r>
  <r>
    <x v="0"/>
    <s v="10251"/>
    <d v="2026-02-19T00:00:00"/>
    <n v="2"/>
    <x v="84"/>
    <x v="0"/>
    <n v="-9150"/>
  </r>
  <r>
    <x v="0"/>
    <s v="10256"/>
    <d v="2026-02-19T00:00:00"/>
    <n v="2"/>
    <x v="32"/>
    <x v="0"/>
    <n v="-1152"/>
  </r>
  <r>
    <x v="0"/>
    <s v="10256"/>
    <d v="2026-02-19T00:00:00"/>
    <n v="2"/>
    <x v="34"/>
    <x v="0"/>
    <n v="-41951.5"/>
  </r>
  <r>
    <x v="0"/>
    <s v="10256"/>
    <d v="2026-02-19T00:00:00"/>
    <n v="2"/>
    <x v="34"/>
    <x v="0"/>
    <n v="-4408.74"/>
  </r>
  <r>
    <x v="0"/>
    <s v="10256"/>
    <d v="2026-02-19T00:00:00"/>
    <n v="2"/>
    <x v="132"/>
    <x v="0"/>
    <n v="-47401.760000000002"/>
  </r>
  <r>
    <x v="0"/>
    <s v="10002"/>
    <d v="2026-02-20T00:00:00"/>
    <n v="2"/>
    <x v="282"/>
    <x v="4"/>
    <n v="-2105066.91"/>
  </r>
  <r>
    <x v="0"/>
    <s v="10002"/>
    <d v="2026-02-20T00:00:00"/>
    <n v="2"/>
    <x v="283"/>
    <x v="4"/>
    <n v="-166431.54"/>
  </r>
  <r>
    <x v="0"/>
    <s v="10002"/>
    <d v="2026-02-20T00:00:00"/>
    <n v="2"/>
    <x v="174"/>
    <x v="4"/>
    <n v="-1483267.86"/>
  </r>
  <r>
    <x v="0"/>
    <s v="10002"/>
    <d v="2026-02-20T00:00:00"/>
    <n v="2"/>
    <x v="174"/>
    <x v="4"/>
    <n v="-837.28"/>
  </r>
  <r>
    <x v="0"/>
    <s v="20001"/>
    <d v="2026-02-20T00:00:00"/>
    <n v="2"/>
    <x v="202"/>
    <x v="2"/>
    <n v="-2501"/>
  </r>
  <r>
    <x v="0"/>
    <s v="10259"/>
    <d v="2026-02-20T00:00:00"/>
    <n v="2"/>
    <x v="202"/>
    <x v="2"/>
    <n v="-1974.2"/>
  </r>
  <r>
    <x v="0"/>
    <s v="10256"/>
    <d v="2026-02-20T00:00:00"/>
    <n v="2"/>
    <x v="202"/>
    <x v="2"/>
    <n v="-9274.2000000000007"/>
  </r>
  <r>
    <x v="0"/>
    <s v="10251"/>
    <d v="2026-02-20T00:00:00"/>
    <n v="2"/>
    <x v="202"/>
    <x v="2"/>
    <n v="-8672.6"/>
  </r>
  <r>
    <x v="0"/>
    <s v="10002"/>
    <d v="2026-02-20T00:00:00"/>
    <n v="2"/>
    <x v="174"/>
    <x v="4"/>
    <n v="-13615.02"/>
  </r>
  <r>
    <x v="0"/>
    <s v="10259"/>
    <d v="2026-02-20T00:00:00"/>
    <n v="2"/>
    <x v="110"/>
    <x v="3"/>
    <n v="-662.5"/>
  </r>
  <r>
    <x v="0"/>
    <s v="10251"/>
    <d v="2026-02-20T00:00:00"/>
    <n v="2"/>
    <x v="97"/>
    <x v="3"/>
    <n v="-16434.39"/>
  </r>
  <r>
    <x v="0"/>
    <s v="10256"/>
    <d v="2026-02-20T00:00:00"/>
    <n v="2"/>
    <x v="97"/>
    <x v="3"/>
    <n v="-306.83"/>
  </r>
  <r>
    <x v="0"/>
    <s v="10256"/>
    <d v="2026-02-20T00:00:00"/>
    <n v="2"/>
    <x v="97"/>
    <x v="3"/>
    <n v="-1015.7"/>
  </r>
  <r>
    <x v="0"/>
    <s v="10251"/>
    <d v="2026-02-20T00:00:00"/>
    <n v="2"/>
    <x v="97"/>
    <x v="3"/>
    <n v="-9141.69"/>
  </r>
  <r>
    <x v="0"/>
    <s v="10256"/>
    <d v="2026-02-20T00:00:00"/>
    <n v="2"/>
    <x v="97"/>
    <x v="3"/>
    <n v="-14710.47"/>
  </r>
  <r>
    <x v="0"/>
    <s v="10259"/>
    <d v="2026-02-20T00:00:00"/>
    <n v="2"/>
    <x v="97"/>
    <x v="3"/>
    <n v="-16.78"/>
  </r>
  <r>
    <x v="0"/>
    <s v="10259"/>
    <d v="2026-02-20T00:00:00"/>
    <n v="2"/>
    <x v="97"/>
    <x v="3"/>
    <n v="-4033.95"/>
  </r>
  <r>
    <x v="0"/>
    <s v="10251"/>
    <d v="2026-02-20T00:00:00"/>
    <n v="2"/>
    <x v="197"/>
    <x v="2"/>
    <n v="-46251.26"/>
  </r>
  <r>
    <x v="0"/>
    <s v="10256"/>
    <d v="2026-02-20T00:00:00"/>
    <n v="2"/>
    <x v="197"/>
    <x v="2"/>
    <n v="-45836.08"/>
  </r>
  <r>
    <x v="0"/>
    <s v="20001"/>
    <d v="2026-02-20T00:00:00"/>
    <n v="2"/>
    <x v="197"/>
    <x v="2"/>
    <n v="-2158.9499999999998"/>
  </r>
  <r>
    <x v="0"/>
    <s v="10259"/>
    <d v="2026-02-20T00:00:00"/>
    <n v="2"/>
    <x v="197"/>
    <x v="2"/>
    <n v="-3902.71"/>
  </r>
  <r>
    <x v="0"/>
    <s v="10234"/>
    <d v="2026-02-20T00:00:00"/>
    <n v="2"/>
    <x v="59"/>
    <x v="0"/>
    <n v="-271447.62"/>
  </r>
  <r>
    <x v="0"/>
    <s v="10251"/>
    <d v="2026-02-20T00:00:00"/>
    <n v="2"/>
    <x v="65"/>
    <x v="0"/>
    <n v="-185552.53"/>
  </r>
  <r>
    <x v="0"/>
    <s v="20001"/>
    <d v="2026-02-20T00:00:00"/>
    <n v="2"/>
    <x v="38"/>
    <x v="0"/>
    <n v="-6500"/>
  </r>
  <r>
    <x v="0"/>
    <s v="20001"/>
    <d v="2026-02-20T00:00:00"/>
    <n v="2"/>
    <x v="195"/>
    <x v="0"/>
    <n v="-1700"/>
  </r>
  <r>
    <x v="0"/>
    <s v="10251"/>
    <d v="2026-02-20T00:00:00"/>
    <n v="2"/>
    <x v="198"/>
    <x v="0"/>
    <n v="-4101.78"/>
  </r>
  <r>
    <x v="0"/>
    <s v="10251"/>
    <d v="2026-02-20T00:00:00"/>
    <n v="2"/>
    <x v="198"/>
    <x v="0"/>
    <n v="-1341.52"/>
  </r>
  <r>
    <x v="0"/>
    <s v="20001"/>
    <d v="2026-02-20T00:00:00"/>
    <n v="2"/>
    <x v="123"/>
    <x v="2"/>
    <n v="-766.56"/>
  </r>
  <r>
    <x v="0"/>
    <s v="10256"/>
    <d v="2026-02-20T00:00:00"/>
    <n v="2"/>
    <x v="42"/>
    <x v="0"/>
    <n v="-1175.4000000000001"/>
  </r>
  <r>
    <x v="0"/>
    <s v="10256"/>
    <d v="2026-02-20T00:00:00"/>
    <n v="2"/>
    <x v="1"/>
    <x v="0"/>
    <n v="-11715.68"/>
  </r>
  <r>
    <x v="0"/>
    <s v="10251"/>
    <d v="2026-02-20T00:00:00"/>
    <n v="2"/>
    <x v="125"/>
    <x v="0"/>
    <n v="-27003.4"/>
  </r>
  <r>
    <x v="0"/>
    <s v="10256"/>
    <d v="2026-02-20T00:00:00"/>
    <n v="2"/>
    <x v="12"/>
    <x v="0"/>
    <n v="-14227.13"/>
  </r>
  <r>
    <x v="0"/>
    <s v="20001"/>
    <d v="2026-02-20T00:00:00"/>
    <n v="2"/>
    <x v="193"/>
    <x v="0"/>
    <n v="-1000"/>
  </r>
  <r>
    <x v="0"/>
    <s v="10259"/>
    <d v="2026-02-20T00:00:00"/>
    <n v="2"/>
    <x v="193"/>
    <x v="0"/>
    <n v="-299.89999999999998"/>
  </r>
  <r>
    <x v="0"/>
    <s v="10256"/>
    <d v="2026-02-20T00:00:00"/>
    <n v="2"/>
    <x v="14"/>
    <x v="0"/>
    <n v="-1000"/>
  </r>
  <r>
    <x v="0"/>
    <s v="10256"/>
    <d v="2026-02-20T00:00:00"/>
    <n v="2"/>
    <x v="14"/>
    <x v="0"/>
    <n v="-300"/>
  </r>
  <r>
    <x v="0"/>
    <s v="10259"/>
    <d v="2026-02-20T00:00:00"/>
    <n v="2"/>
    <x v="141"/>
    <x v="0"/>
    <n v="-75.28"/>
  </r>
  <r>
    <x v="0"/>
    <s v="10256"/>
    <d v="2026-02-20T00:00:00"/>
    <n v="2"/>
    <x v="284"/>
    <x v="0"/>
    <n v="-17633.02"/>
  </r>
  <r>
    <x v="0"/>
    <s v="10251"/>
    <d v="2026-02-20T00:00:00"/>
    <n v="2"/>
    <x v="154"/>
    <x v="0"/>
    <n v="-64623"/>
  </r>
  <r>
    <x v="0"/>
    <s v="10251"/>
    <d v="2026-02-20T00:00:00"/>
    <n v="2"/>
    <x v="154"/>
    <x v="0"/>
    <n v="-23115.15"/>
  </r>
  <r>
    <x v="0"/>
    <s v="10256"/>
    <d v="2026-02-20T00:00:00"/>
    <n v="2"/>
    <x v="118"/>
    <x v="0"/>
    <n v="-32628.33"/>
  </r>
  <r>
    <x v="0"/>
    <s v="10259"/>
    <d v="2026-02-20T00:00:00"/>
    <n v="2"/>
    <x v="17"/>
    <x v="0"/>
    <n v="-2204.2800000000002"/>
  </r>
  <r>
    <x v="0"/>
    <s v="10256"/>
    <d v="2026-02-20T00:00:00"/>
    <n v="2"/>
    <x v="70"/>
    <x v="0"/>
    <n v="-1512.3"/>
  </r>
  <r>
    <x v="0"/>
    <s v="10256"/>
    <d v="2026-02-20T00:00:00"/>
    <n v="2"/>
    <x v="23"/>
    <x v="0"/>
    <n v="-623.75"/>
  </r>
  <r>
    <x v="0"/>
    <s v="10256"/>
    <d v="2026-02-20T00:00:00"/>
    <n v="2"/>
    <x v="79"/>
    <x v="0"/>
    <n v="-154.24"/>
  </r>
  <r>
    <x v="0"/>
    <s v="10251"/>
    <d v="2026-02-20T00:00:00"/>
    <n v="2"/>
    <x v="79"/>
    <x v="0"/>
    <n v="-235"/>
  </r>
  <r>
    <x v="0"/>
    <s v="10251"/>
    <d v="2026-02-20T00:00:00"/>
    <n v="2"/>
    <x v="222"/>
    <x v="0"/>
    <n v="-53666.66"/>
  </r>
  <r>
    <x v="0"/>
    <s v="10251"/>
    <d v="2026-02-20T00:00:00"/>
    <n v="2"/>
    <x v="222"/>
    <x v="0"/>
    <n v="-53666.65"/>
  </r>
  <r>
    <x v="0"/>
    <s v="10251"/>
    <d v="2026-02-20T00:00:00"/>
    <n v="2"/>
    <x v="222"/>
    <x v="0"/>
    <n v="-2466.66"/>
  </r>
  <r>
    <x v="0"/>
    <s v="10256"/>
    <d v="2026-02-20T00:00:00"/>
    <n v="2"/>
    <x v="27"/>
    <x v="0"/>
    <n v="-588.66"/>
  </r>
  <r>
    <x v="0"/>
    <s v="10256"/>
    <d v="2026-01-02T00:00:00"/>
    <n v="1"/>
    <x v="285"/>
    <x v="5"/>
    <n v="123200.84"/>
  </r>
  <r>
    <x v="0"/>
    <s v="10259"/>
    <d v="2026-01-02T00:00:00"/>
    <n v="1"/>
    <x v="285"/>
    <x v="5"/>
    <n v="26098.05"/>
  </r>
  <r>
    <x v="0"/>
    <m/>
    <d v="2026-01-05T00:00:00"/>
    <n v="1"/>
    <x v="286"/>
    <x v="6"/>
    <n v="11442.5"/>
  </r>
  <r>
    <x v="0"/>
    <s v="10251"/>
    <d v="2026-01-08T00:00:00"/>
    <n v="1"/>
    <x v="285"/>
    <x v="5"/>
    <n v="9524"/>
  </r>
  <r>
    <x v="0"/>
    <s v="10256"/>
    <d v="2026-01-08T00:00:00"/>
    <n v="1"/>
    <x v="285"/>
    <x v="5"/>
    <n v="3651.5"/>
  </r>
  <r>
    <x v="0"/>
    <m/>
    <d v="2026-01-08T00:00:00"/>
    <n v="1"/>
    <x v="287"/>
    <x v="6"/>
    <n v="369.47"/>
  </r>
  <r>
    <x v="0"/>
    <s v="10241"/>
    <d v="2026-01-12T00:00:00"/>
    <n v="1"/>
    <x v="285"/>
    <x v="5"/>
    <n v="2713381.08"/>
  </r>
  <r>
    <x v="0"/>
    <s v="10241"/>
    <d v="2026-01-13T00:00:00"/>
    <n v="1"/>
    <x v="285"/>
    <x v="5"/>
    <n v="4751756.18"/>
  </r>
  <r>
    <x v="0"/>
    <s v="10259"/>
    <d v="2026-01-13T00:00:00"/>
    <n v="1"/>
    <x v="285"/>
    <x v="5"/>
    <n v="10614.95"/>
  </r>
  <r>
    <x v="0"/>
    <m/>
    <d v="2026-01-14T00:00:00"/>
    <n v="1"/>
    <x v="287"/>
    <x v="6"/>
    <n v="76415.86"/>
  </r>
  <r>
    <x v="0"/>
    <s v="10259"/>
    <d v="2026-01-15T00:00:00"/>
    <n v="1"/>
    <x v="285"/>
    <x v="5"/>
    <n v="6192.04"/>
  </r>
  <r>
    <x v="0"/>
    <s v="10251"/>
    <d v="2026-01-15T00:00:00"/>
    <n v="1"/>
    <x v="285"/>
    <x v="5"/>
    <n v="4976.37"/>
  </r>
  <r>
    <x v="0"/>
    <s v="20001"/>
    <d v="2026-01-15T00:00:00"/>
    <n v="1"/>
    <x v="288"/>
    <x v="6"/>
    <n v="16355.2"/>
  </r>
  <r>
    <x v="0"/>
    <s v="10256"/>
    <d v="2026-01-15T00:00:00"/>
    <n v="1"/>
    <x v="285"/>
    <x v="5"/>
    <n v="80158.720000000001"/>
  </r>
  <r>
    <x v="0"/>
    <s v="10241"/>
    <d v="2026-01-19T00:00:00"/>
    <n v="1"/>
    <x v="285"/>
    <x v="5"/>
    <n v="2500.65"/>
  </r>
  <r>
    <x v="0"/>
    <s v="10256"/>
    <d v="2026-01-19T00:00:00"/>
    <n v="1"/>
    <x v="285"/>
    <x v="5"/>
    <n v="8544676.4499999993"/>
  </r>
  <r>
    <x v="0"/>
    <s v="10251"/>
    <d v="2026-01-22T00:00:00"/>
    <n v="1"/>
    <x v="285"/>
    <x v="5"/>
    <n v="337120.83"/>
  </r>
  <r>
    <x v="0"/>
    <s v="10256"/>
    <d v="2026-01-22T00:00:00"/>
    <n v="1"/>
    <x v="285"/>
    <x v="5"/>
    <n v="5614527.1399999997"/>
  </r>
  <r>
    <x v="0"/>
    <s v="10241"/>
    <d v="2026-01-26T00:00:00"/>
    <n v="1"/>
    <x v="285"/>
    <x v="5"/>
    <n v="4060879.5"/>
  </r>
  <r>
    <x v="0"/>
    <s v="10241"/>
    <d v="2026-01-27T00:00:00"/>
    <n v="1"/>
    <x v="285"/>
    <x v="5"/>
    <n v="3335.4"/>
  </r>
  <r>
    <x v="0"/>
    <s v="10251"/>
    <d v="2026-01-29T00:00:00"/>
    <n v="1"/>
    <x v="285"/>
    <x v="5"/>
    <n v="665760.98"/>
  </r>
  <r>
    <x v="0"/>
    <s v="10256"/>
    <d v="2026-01-29T00:00:00"/>
    <n v="1"/>
    <x v="285"/>
    <x v="5"/>
    <n v="4211.41"/>
  </r>
  <r>
    <x v="0"/>
    <s v="10259"/>
    <d v="2026-01-30T00:00:00"/>
    <n v="1"/>
    <x v="285"/>
    <x v="5"/>
    <n v="1030535.74"/>
  </r>
  <r>
    <x v="0"/>
    <s v="10259"/>
    <d v="2026-02-03T00:00:00"/>
    <n v="2"/>
    <x v="285"/>
    <x v="5"/>
    <n v="287470.37"/>
  </r>
  <r>
    <x v="0"/>
    <s v="10259"/>
    <d v="2026-02-04T00:00:00"/>
    <n v="2"/>
    <x v="285"/>
    <x v="5"/>
    <n v="87771.83"/>
  </r>
  <r>
    <x v="0"/>
    <s v="10241"/>
    <d v="2026-02-05T00:00:00"/>
    <n v="2"/>
    <x v="285"/>
    <x v="5"/>
    <n v="0.02"/>
  </r>
  <r>
    <x v="0"/>
    <s v="10256"/>
    <d v="2026-02-05T00:00:00"/>
    <n v="2"/>
    <x v="285"/>
    <x v="5"/>
    <n v="680281.29"/>
  </r>
  <r>
    <x v="0"/>
    <s v="10251"/>
    <d v="2026-02-05T00:00:00"/>
    <n v="2"/>
    <x v="285"/>
    <x v="5"/>
    <n v="79316.710000000006"/>
  </r>
  <r>
    <x v="0"/>
    <s v="10251"/>
    <d v="2026-02-12T00:00:00"/>
    <n v="2"/>
    <x v="285"/>
    <x v="5"/>
    <n v="20144.150000000001"/>
  </r>
  <r>
    <x v="0"/>
    <s v="10256"/>
    <d v="2026-02-12T00:00:00"/>
    <n v="2"/>
    <x v="285"/>
    <x v="5"/>
    <n v="172427.65"/>
  </r>
  <r>
    <x v="0"/>
    <s v="10256"/>
    <d v="2026-02-18T00:00:00"/>
    <n v="2"/>
    <x v="285"/>
    <x v="5"/>
    <n v="7288.5"/>
  </r>
  <r>
    <x v="0"/>
    <s v="20001"/>
    <d v="2026-02-18T00:00:00"/>
    <n v="2"/>
    <x v="288"/>
    <x v="6"/>
    <n v="16355.2"/>
  </r>
  <r>
    <x v="0"/>
    <s v="10251"/>
    <d v="2026-02-19T00:00:00"/>
    <n v="2"/>
    <x v="285"/>
    <x v="5"/>
    <n v="13684688.33"/>
  </r>
  <r>
    <x v="0"/>
    <s v="10256"/>
    <d v="2026-02-19T00:00:00"/>
    <n v="2"/>
    <x v="285"/>
    <x v="5"/>
    <n v="14831267.49"/>
  </r>
  <r>
    <x v="0"/>
    <s v="10259"/>
    <d v="2026-02-19T00:00:00"/>
    <n v="2"/>
    <x v="285"/>
    <x v="5"/>
    <n v="1902186.29"/>
  </r>
  <r>
    <x v="1"/>
    <s v="30099"/>
    <d v="2026-01-02T00:00:00"/>
    <n v="1"/>
    <x v="289"/>
    <x v="0"/>
    <n v="-600"/>
  </r>
  <r>
    <x v="1"/>
    <s v="10258"/>
    <d v="2026-01-02T00:00:00"/>
    <n v="1"/>
    <x v="290"/>
    <x v="0"/>
    <n v="-300"/>
  </r>
  <r>
    <x v="1"/>
    <s v="10258"/>
    <d v="2026-01-02T00:00:00"/>
    <n v="1"/>
    <x v="291"/>
    <x v="0"/>
    <n v="-3267.48"/>
  </r>
  <r>
    <x v="1"/>
    <s v="20099"/>
    <d v="2026-01-02T00:00:00"/>
    <n v="1"/>
    <x v="292"/>
    <x v="0"/>
    <n v="-42351.25"/>
  </r>
  <r>
    <x v="1"/>
    <s v="20023"/>
    <d v="2026-01-02T00:00:00"/>
    <n v="1"/>
    <x v="293"/>
    <x v="0"/>
    <n v="-382.2"/>
  </r>
  <r>
    <x v="1"/>
    <s v="40001"/>
    <d v="2026-01-02T00:00:00"/>
    <n v="1"/>
    <x v="294"/>
    <x v="1"/>
    <n v="-417288.39"/>
  </r>
  <r>
    <x v="1"/>
    <s v="40001"/>
    <d v="2026-01-02T00:00:00"/>
    <n v="1"/>
    <x v="294"/>
    <x v="1"/>
    <n v="-680968.87"/>
  </r>
  <r>
    <x v="1"/>
    <s v="10258"/>
    <d v="2026-01-02T00:00:00"/>
    <n v="1"/>
    <x v="295"/>
    <x v="0"/>
    <n v="-1350"/>
  </r>
  <r>
    <x v="1"/>
    <s v="10258"/>
    <d v="2026-01-02T00:00:00"/>
    <n v="1"/>
    <x v="296"/>
    <x v="0"/>
    <n v="-200"/>
  </r>
  <r>
    <x v="1"/>
    <s v="40001"/>
    <d v="2026-01-02T00:00:00"/>
    <n v="1"/>
    <x v="297"/>
    <x v="1"/>
    <n v="-12320.08"/>
  </r>
  <r>
    <x v="1"/>
    <s v="10258"/>
    <d v="2026-01-02T00:00:00"/>
    <n v="1"/>
    <x v="298"/>
    <x v="0"/>
    <n v="-945"/>
  </r>
  <r>
    <x v="1"/>
    <s v="31001"/>
    <d v="2026-01-02T00:00:00"/>
    <n v="1"/>
    <x v="299"/>
    <x v="0"/>
    <n v="-1479.55"/>
  </r>
  <r>
    <x v="1"/>
    <s v="10258"/>
    <d v="2026-01-02T00:00:00"/>
    <n v="1"/>
    <x v="300"/>
    <x v="0"/>
    <n v="-445"/>
  </r>
  <r>
    <x v="1"/>
    <s v="10258"/>
    <d v="2026-01-02T00:00:00"/>
    <n v="1"/>
    <x v="301"/>
    <x v="0"/>
    <n v="-4448"/>
  </r>
  <r>
    <x v="1"/>
    <s v="10258"/>
    <d v="2026-01-02T00:00:00"/>
    <n v="1"/>
    <x v="301"/>
    <x v="0"/>
    <n v="-3336"/>
  </r>
  <r>
    <x v="1"/>
    <s v="20001"/>
    <d v="2026-01-02T00:00:00"/>
    <n v="1"/>
    <x v="302"/>
    <x v="2"/>
    <n v="-95.85"/>
  </r>
  <r>
    <x v="1"/>
    <n v="20029"/>
    <d v="2026-01-02T00:00:00"/>
    <n v="1"/>
    <x v="303"/>
    <x v="0"/>
    <n v="-27000"/>
  </r>
  <r>
    <x v="1"/>
    <s v="10258"/>
    <d v="2026-01-02T00:00:00"/>
    <n v="1"/>
    <x v="304"/>
    <x v="0"/>
    <n v="-41.5"/>
  </r>
  <r>
    <x v="1"/>
    <s v="20001"/>
    <d v="2026-01-02T00:00:00"/>
    <n v="1"/>
    <x v="305"/>
    <x v="2"/>
    <n v="-270"/>
  </r>
  <r>
    <x v="1"/>
    <s v="20008"/>
    <d v="2026-01-02T00:00:00"/>
    <n v="1"/>
    <x v="305"/>
    <x v="2"/>
    <n v="-540"/>
  </r>
  <r>
    <x v="1"/>
    <s v="20099"/>
    <d v="2026-01-02T00:00:00"/>
    <n v="1"/>
    <x v="305"/>
    <x v="2"/>
    <n v="-270"/>
  </r>
  <r>
    <x v="1"/>
    <s v="20004"/>
    <d v="2026-01-02T00:00:00"/>
    <n v="1"/>
    <x v="306"/>
    <x v="0"/>
    <n v="-185.2"/>
  </r>
  <r>
    <x v="1"/>
    <s v="20001"/>
    <d v="2026-01-02T00:00:00"/>
    <n v="1"/>
    <x v="307"/>
    <x v="2"/>
    <n v="-1558"/>
  </r>
  <r>
    <x v="1"/>
    <s v="10001"/>
    <d v="2026-01-02T00:00:00"/>
    <n v="1"/>
    <x v="308"/>
    <x v="2"/>
    <n v="-98516.71"/>
  </r>
  <r>
    <x v="1"/>
    <n v="10250"/>
    <d v="2026-01-02T00:00:00"/>
    <n v="1"/>
    <x v="309"/>
    <x v="2"/>
    <n v="-2166.85"/>
  </r>
  <r>
    <x v="1"/>
    <n v="10250"/>
    <d v="2026-01-02T00:00:00"/>
    <n v="1"/>
    <x v="309"/>
    <x v="2"/>
    <n v="-256.7"/>
  </r>
  <r>
    <x v="1"/>
    <s v="10258"/>
    <d v="2026-01-02T00:00:00"/>
    <n v="1"/>
    <x v="310"/>
    <x v="4"/>
    <n v="-36948.83"/>
  </r>
  <r>
    <x v="1"/>
    <s v="20008"/>
    <d v="2026-01-02T00:00:00"/>
    <n v="1"/>
    <x v="311"/>
    <x v="0"/>
    <n v="-34521.43"/>
  </r>
  <r>
    <x v="1"/>
    <s v="20023"/>
    <d v="2026-01-02T00:00:00"/>
    <n v="1"/>
    <x v="312"/>
    <x v="0"/>
    <n v="-2897.02"/>
  </r>
  <r>
    <x v="1"/>
    <s v="30001"/>
    <d v="2026-01-02T00:00:00"/>
    <n v="1"/>
    <x v="313"/>
    <x v="0"/>
    <n v="-940.8"/>
  </r>
  <r>
    <x v="1"/>
    <s v="20010"/>
    <d v="2026-01-02T00:00:00"/>
    <n v="1"/>
    <x v="314"/>
    <x v="0"/>
    <n v="-1770"/>
  </r>
  <r>
    <x v="1"/>
    <s v="40001"/>
    <d v="2026-01-02T00:00:00"/>
    <n v="1"/>
    <x v="315"/>
    <x v="4"/>
    <n v="-456.25"/>
  </r>
  <r>
    <x v="1"/>
    <s v="10258"/>
    <d v="2026-01-02T00:00:00"/>
    <n v="1"/>
    <x v="316"/>
    <x v="0"/>
    <n v="-1140"/>
  </r>
  <r>
    <x v="1"/>
    <s v="10258"/>
    <d v="2026-01-02T00:00:00"/>
    <n v="1"/>
    <x v="317"/>
    <x v="0"/>
    <n v="-255"/>
  </r>
  <r>
    <x v="1"/>
    <s v="20001"/>
    <d v="2026-01-02T00:00:00"/>
    <n v="1"/>
    <x v="318"/>
    <x v="0"/>
    <n v="-8434.68"/>
  </r>
  <r>
    <x v="1"/>
    <s v="20023"/>
    <d v="2026-01-02T00:00:00"/>
    <n v="1"/>
    <x v="319"/>
    <x v="0"/>
    <n v="-4646.24"/>
  </r>
  <r>
    <x v="1"/>
    <s v="20008"/>
    <d v="2026-01-02T00:00:00"/>
    <n v="1"/>
    <x v="319"/>
    <x v="0"/>
    <n v="-895"/>
  </r>
  <r>
    <x v="1"/>
    <s v="20021"/>
    <d v="2026-01-02T00:00:00"/>
    <n v="1"/>
    <x v="320"/>
    <x v="0"/>
    <n v="-20000"/>
  </r>
  <r>
    <x v="1"/>
    <s v="30002"/>
    <d v="2026-01-02T00:00:00"/>
    <n v="1"/>
    <x v="321"/>
    <x v="0"/>
    <n v="-1000"/>
  </r>
  <r>
    <x v="1"/>
    <s v="30002"/>
    <d v="2026-01-02T00:00:00"/>
    <n v="1"/>
    <x v="321"/>
    <x v="0"/>
    <n v="-1140"/>
  </r>
  <r>
    <x v="1"/>
    <s v="10258"/>
    <d v="2026-01-02T00:00:00"/>
    <n v="1"/>
    <x v="322"/>
    <x v="0"/>
    <n v="-480"/>
  </r>
  <r>
    <x v="1"/>
    <s v="10258"/>
    <d v="2026-01-02T00:00:00"/>
    <n v="1"/>
    <x v="322"/>
    <x v="0"/>
    <n v="-720"/>
  </r>
  <r>
    <x v="1"/>
    <s v="10258"/>
    <d v="2026-01-02T00:00:00"/>
    <n v="1"/>
    <x v="323"/>
    <x v="0"/>
    <n v="-1398"/>
  </r>
  <r>
    <x v="1"/>
    <s v="20104"/>
    <d v="2026-01-02T00:00:00"/>
    <n v="1"/>
    <x v="324"/>
    <x v="2"/>
    <n v="-706.99"/>
  </r>
  <r>
    <x v="1"/>
    <s v="10258"/>
    <d v="2026-01-02T00:00:00"/>
    <n v="1"/>
    <x v="325"/>
    <x v="0"/>
    <n v="-2529.66"/>
  </r>
  <r>
    <x v="1"/>
    <s v="20099"/>
    <d v="2026-01-02T00:00:00"/>
    <n v="1"/>
    <x v="326"/>
    <x v="0"/>
    <n v="-42356.25"/>
  </r>
  <r>
    <x v="1"/>
    <s v="10258"/>
    <d v="2026-01-02T00:00:00"/>
    <n v="1"/>
    <x v="327"/>
    <x v="0"/>
    <n v="-245"/>
  </r>
  <r>
    <x v="1"/>
    <s v="10258"/>
    <d v="2026-01-02T00:00:00"/>
    <n v="1"/>
    <x v="327"/>
    <x v="0"/>
    <n v="-102"/>
  </r>
  <r>
    <x v="1"/>
    <s v="10258"/>
    <d v="2026-01-02T00:00:00"/>
    <n v="1"/>
    <x v="328"/>
    <x v="0"/>
    <n v="-755"/>
  </r>
  <r>
    <x v="1"/>
    <s v="10258"/>
    <d v="2026-01-02T00:00:00"/>
    <n v="1"/>
    <x v="329"/>
    <x v="0"/>
    <n v="-1125.5999999999999"/>
  </r>
  <r>
    <x v="1"/>
    <s v="10258"/>
    <d v="2026-01-02T00:00:00"/>
    <n v="1"/>
    <x v="330"/>
    <x v="0"/>
    <n v="-380"/>
  </r>
  <r>
    <x v="1"/>
    <s v="10258"/>
    <d v="2026-01-02T00:00:00"/>
    <n v="1"/>
    <x v="331"/>
    <x v="3"/>
    <n v="-105942.46"/>
  </r>
  <r>
    <x v="1"/>
    <s v="20008"/>
    <d v="2026-01-02T00:00:00"/>
    <n v="1"/>
    <x v="331"/>
    <x v="3"/>
    <n v="-1421.61"/>
  </r>
  <r>
    <x v="1"/>
    <s v="10258"/>
    <d v="2026-01-02T00:00:00"/>
    <n v="1"/>
    <x v="332"/>
    <x v="0"/>
    <n v="-10000"/>
  </r>
  <r>
    <x v="1"/>
    <s v="10258"/>
    <d v="2026-01-02T00:00:00"/>
    <n v="1"/>
    <x v="333"/>
    <x v="0"/>
    <n v="-2085"/>
  </r>
  <r>
    <x v="1"/>
    <s v="10258"/>
    <d v="2026-01-02T00:00:00"/>
    <n v="1"/>
    <x v="333"/>
    <x v="0"/>
    <n v="-1547.15"/>
  </r>
  <r>
    <x v="1"/>
    <s v="30099"/>
    <d v="2026-01-02T00:00:00"/>
    <n v="1"/>
    <x v="333"/>
    <x v="0"/>
    <n v="-1469.79"/>
  </r>
  <r>
    <x v="1"/>
    <s v="20099"/>
    <d v="2026-01-02T00:00:00"/>
    <n v="1"/>
    <x v="333"/>
    <x v="0"/>
    <n v="-1469.79"/>
  </r>
  <r>
    <x v="1"/>
    <s v="10258"/>
    <d v="2026-01-02T00:00:00"/>
    <n v="1"/>
    <x v="334"/>
    <x v="0"/>
    <n v="-2217.62"/>
  </r>
  <r>
    <x v="1"/>
    <s v="10258"/>
    <d v="2026-01-02T00:00:00"/>
    <n v="1"/>
    <x v="334"/>
    <x v="0"/>
    <n v="-696"/>
  </r>
  <r>
    <x v="1"/>
    <s v="30002"/>
    <d v="2026-01-02T00:00:00"/>
    <n v="1"/>
    <x v="335"/>
    <x v="0"/>
    <n v="-9891"/>
  </r>
  <r>
    <x v="1"/>
    <s v="30003"/>
    <d v="2026-01-02T00:00:00"/>
    <n v="1"/>
    <x v="336"/>
    <x v="0"/>
    <n v="-6000"/>
  </r>
  <r>
    <x v="1"/>
    <s v="40001"/>
    <d v="2026-01-02T00:00:00"/>
    <n v="1"/>
    <x v="337"/>
    <x v="2"/>
    <n v="-786.75"/>
  </r>
  <r>
    <x v="1"/>
    <s v="30002"/>
    <d v="2026-01-02T00:00:00"/>
    <n v="1"/>
    <x v="338"/>
    <x v="2"/>
    <n v="-22399.3"/>
  </r>
  <r>
    <x v="1"/>
    <s v="30001"/>
    <d v="2026-01-02T00:00:00"/>
    <n v="1"/>
    <x v="339"/>
    <x v="0"/>
    <n v="-563.53"/>
  </r>
  <r>
    <x v="1"/>
    <s v="30001"/>
    <d v="2026-01-02T00:00:00"/>
    <n v="1"/>
    <x v="339"/>
    <x v="0"/>
    <n v="-397.9"/>
  </r>
  <r>
    <x v="1"/>
    <s v="20001"/>
    <d v="2026-01-02T00:00:00"/>
    <n v="1"/>
    <x v="340"/>
    <x v="0"/>
    <n v="-661000"/>
  </r>
  <r>
    <x v="1"/>
    <s v="20005"/>
    <d v="2026-01-02T00:00:00"/>
    <n v="1"/>
    <x v="341"/>
    <x v="0"/>
    <n v="-1690.31"/>
  </r>
  <r>
    <x v="1"/>
    <s v="10257"/>
    <d v="2026-01-02T00:00:00"/>
    <n v="1"/>
    <x v="342"/>
    <x v="0"/>
    <n v="-93850"/>
  </r>
  <r>
    <x v="1"/>
    <s v="10258"/>
    <d v="2026-01-02T00:00:00"/>
    <n v="1"/>
    <x v="343"/>
    <x v="0"/>
    <n v="-490"/>
  </r>
  <r>
    <x v="1"/>
    <s v="10258"/>
    <d v="2026-01-02T00:00:00"/>
    <n v="1"/>
    <x v="343"/>
    <x v="0"/>
    <n v="-1530"/>
  </r>
  <r>
    <x v="1"/>
    <s v="20004"/>
    <d v="2026-01-05T00:00:00"/>
    <n v="1"/>
    <x v="344"/>
    <x v="0"/>
    <n v="-1209"/>
  </r>
  <r>
    <x v="1"/>
    <s v="30001"/>
    <d v="2026-01-05T00:00:00"/>
    <n v="1"/>
    <x v="295"/>
    <x v="0"/>
    <n v="-1554"/>
  </r>
  <r>
    <x v="1"/>
    <s v="40001"/>
    <d v="2026-01-05T00:00:00"/>
    <n v="1"/>
    <x v="345"/>
    <x v="2"/>
    <n v="-1090"/>
  </r>
  <r>
    <x v="1"/>
    <s v="30002"/>
    <d v="2026-01-05T00:00:00"/>
    <n v="1"/>
    <x v="346"/>
    <x v="0"/>
    <n v="-401.02"/>
  </r>
  <r>
    <x v="1"/>
    <s v="20001"/>
    <d v="2026-01-05T00:00:00"/>
    <n v="1"/>
    <x v="347"/>
    <x v="0"/>
    <n v="-1762.8"/>
  </r>
  <r>
    <x v="1"/>
    <s v="20029"/>
    <d v="2026-01-05T00:00:00"/>
    <n v="1"/>
    <x v="348"/>
    <x v="0"/>
    <n v="-15805.51"/>
  </r>
  <r>
    <x v="1"/>
    <s v="10243"/>
    <d v="2026-01-05T00:00:00"/>
    <n v="1"/>
    <x v="349"/>
    <x v="0"/>
    <n v="-7799.76"/>
  </r>
  <r>
    <x v="1"/>
    <s v="10243"/>
    <d v="2026-01-05T00:00:00"/>
    <n v="1"/>
    <x v="349"/>
    <x v="0"/>
    <n v="-22477.65"/>
  </r>
  <r>
    <x v="1"/>
    <s v="10258"/>
    <d v="2026-01-05T00:00:00"/>
    <n v="1"/>
    <x v="350"/>
    <x v="0"/>
    <n v="-144.46"/>
  </r>
  <r>
    <x v="1"/>
    <s v="10258"/>
    <d v="2026-01-05T00:00:00"/>
    <n v="1"/>
    <x v="350"/>
    <x v="0"/>
    <n v="-898.35"/>
  </r>
  <r>
    <x v="1"/>
    <s v="10258"/>
    <d v="2026-01-05T00:00:00"/>
    <n v="1"/>
    <x v="350"/>
    <x v="0"/>
    <n v="-424.74"/>
  </r>
  <r>
    <x v="1"/>
    <s v="10258"/>
    <d v="2026-01-05T00:00:00"/>
    <n v="1"/>
    <x v="351"/>
    <x v="0"/>
    <n v="-2237.38"/>
  </r>
  <r>
    <x v="1"/>
    <s v="20005"/>
    <d v="2026-01-05T00:00:00"/>
    <n v="1"/>
    <x v="352"/>
    <x v="2"/>
    <n v="-672.98"/>
  </r>
  <r>
    <x v="1"/>
    <s v="20099"/>
    <d v="2026-01-05T00:00:00"/>
    <n v="1"/>
    <x v="353"/>
    <x v="0"/>
    <n v="-195.7"/>
  </r>
  <r>
    <x v="1"/>
    <n v="20002"/>
    <d v="2026-01-05T00:00:00"/>
    <n v="1"/>
    <x v="354"/>
    <x v="2"/>
    <n v="-596.63"/>
  </r>
  <r>
    <x v="1"/>
    <s v="20104"/>
    <d v="2026-01-05T00:00:00"/>
    <n v="1"/>
    <x v="355"/>
    <x v="0"/>
    <n v="-49250"/>
  </r>
  <r>
    <x v="1"/>
    <s v="20015"/>
    <d v="2026-01-05T00:00:00"/>
    <n v="1"/>
    <x v="356"/>
    <x v="3"/>
    <n v="-15930.920000000002"/>
  </r>
  <r>
    <x v="1"/>
    <s v="20003"/>
    <d v="2026-01-05T00:00:00"/>
    <n v="1"/>
    <x v="356"/>
    <x v="3"/>
    <n v="-2574.63"/>
  </r>
  <r>
    <x v="1"/>
    <s v="30002"/>
    <d v="2026-01-05T00:00:00"/>
    <n v="1"/>
    <x v="356"/>
    <x v="3"/>
    <n v="-3562.8100000000004"/>
  </r>
  <r>
    <x v="1"/>
    <s v="20104"/>
    <d v="2026-01-05T00:00:00"/>
    <n v="1"/>
    <x v="357"/>
    <x v="0"/>
    <n v="-29098.560000000001"/>
  </r>
  <r>
    <x v="1"/>
    <s v="20030"/>
    <d v="2026-01-05T00:00:00"/>
    <n v="1"/>
    <x v="357"/>
    <x v="0"/>
    <n v="-9177.2099999999991"/>
  </r>
  <r>
    <x v="1"/>
    <s v="10258"/>
    <d v="2026-01-05T00:00:00"/>
    <n v="1"/>
    <x v="358"/>
    <x v="0"/>
    <n v="-28000"/>
  </r>
  <r>
    <x v="1"/>
    <s v="20030"/>
    <d v="2026-01-05T00:00:00"/>
    <n v="1"/>
    <x v="359"/>
    <x v="0"/>
    <n v="-18000"/>
  </r>
  <r>
    <x v="1"/>
    <s v="20031"/>
    <d v="2026-01-05T00:00:00"/>
    <n v="1"/>
    <x v="360"/>
    <x v="0"/>
    <n v="-317898"/>
  </r>
  <r>
    <x v="1"/>
    <s v="40001"/>
    <d v="2026-01-05T00:00:00"/>
    <n v="1"/>
    <x v="361"/>
    <x v="4"/>
    <n v="-38.15"/>
  </r>
  <r>
    <x v="1"/>
    <s v="10258"/>
    <d v="2026-01-05T00:00:00"/>
    <n v="1"/>
    <x v="362"/>
    <x v="0"/>
    <n v="-4180"/>
  </r>
  <r>
    <x v="1"/>
    <s v="20029"/>
    <d v="2026-01-05T00:00:00"/>
    <n v="1"/>
    <x v="363"/>
    <x v="0"/>
    <n v="-22749.279999999999"/>
  </r>
  <r>
    <x v="1"/>
    <s v="20029"/>
    <d v="2026-01-05T00:00:00"/>
    <n v="1"/>
    <x v="363"/>
    <x v="0"/>
    <n v="-50829.18"/>
  </r>
  <r>
    <x v="1"/>
    <s v="20030"/>
    <d v="2026-01-05T00:00:00"/>
    <n v="1"/>
    <x v="364"/>
    <x v="0"/>
    <n v="-1246.93"/>
  </r>
  <r>
    <x v="1"/>
    <s v="30002"/>
    <d v="2026-01-05T00:00:00"/>
    <n v="1"/>
    <x v="365"/>
    <x v="0"/>
    <n v="-3227.62"/>
  </r>
  <r>
    <x v="1"/>
    <s v="30002"/>
    <d v="2026-01-05T00:00:00"/>
    <n v="1"/>
    <x v="365"/>
    <x v="0"/>
    <n v="-459.2"/>
  </r>
  <r>
    <x v="1"/>
    <s v="30002"/>
    <d v="2026-01-05T00:00:00"/>
    <n v="1"/>
    <x v="365"/>
    <x v="0"/>
    <n v="-703.5"/>
  </r>
  <r>
    <x v="1"/>
    <s v="30002"/>
    <d v="2026-01-05T00:00:00"/>
    <n v="1"/>
    <x v="365"/>
    <x v="0"/>
    <n v="-5644.13"/>
  </r>
  <r>
    <x v="1"/>
    <s v="30002"/>
    <d v="2026-01-05T00:00:00"/>
    <n v="1"/>
    <x v="365"/>
    <x v="0"/>
    <n v="-6789.22"/>
  </r>
  <r>
    <x v="1"/>
    <s v="30002"/>
    <d v="2026-01-05T00:00:00"/>
    <n v="1"/>
    <x v="365"/>
    <x v="0"/>
    <n v="-2885.23"/>
  </r>
  <r>
    <x v="1"/>
    <s v="30002"/>
    <d v="2026-01-05T00:00:00"/>
    <n v="1"/>
    <x v="365"/>
    <x v="0"/>
    <n v="-4052.83"/>
  </r>
  <r>
    <x v="1"/>
    <s v="30002"/>
    <d v="2026-01-05T00:00:00"/>
    <n v="1"/>
    <x v="365"/>
    <x v="0"/>
    <n v="-3550.85"/>
  </r>
  <r>
    <x v="1"/>
    <s v="30002"/>
    <d v="2026-01-05T00:00:00"/>
    <n v="1"/>
    <x v="365"/>
    <x v="0"/>
    <n v="-2398.6999999999998"/>
  </r>
  <r>
    <x v="1"/>
    <s v="30002"/>
    <d v="2026-01-05T00:00:00"/>
    <n v="1"/>
    <x v="365"/>
    <x v="0"/>
    <n v="-1522.29"/>
  </r>
  <r>
    <x v="1"/>
    <s v="30002"/>
    <d v="2026-01-05T00:00:00"/>
    <n v="1"/>
    <x v="365"/>
    <x v="0"/>
    <n v="-1357.16"/>
  </r>
  <r>
    <x v="1"/>
    <s v="10258"/>
    <d v="2026-01-05T00:00:00"/>
    <n v="1"/>
    <x v="323"/>
    <x v="0"/>
    <n v="-575"/>
  </r>
  <r>
    <x v="1"/>
    <s v="10258"/>
    <d v="2026-01-05T00:00:00"/>
    <n v="1"/>
    <x v="323"/>
    <x v="0"/>
    <n v="-43.96"/>
  </r>
  <r>
    <x v="1"/>
    <s v="10258"/>
    <d v="2026-01-05T00:00:00"/>
    <n v="1"/>
    <x v="366"/>
    <x v="0"/>
    <n v="-202761.12"/>
  </r>
  <r>
    <x v="1"/>
    <s v="30001"/>
    <d v="2026-01-05T00:00:00"/>
    <n v="1"/>
    <x v="367"/>
    <x v="0"/>
    <n v="-320"/>
  </r>
  <r>
    <x v="1"/>
    <s v="20023"/>
    <d v="2026-01-05T00:00:00"/>
    <n v="1"/>
    <x v="368"/>
    <x v="0"/>
    <n v="-352981.26"/>
  </r>
  <r>
    <x v="1"/>
    <s v="30001"/>
    <d v="2026-01-05T00:00:00"/>
    <n v="1"/>
    <x v="368"/>
    <x v="0"/>
    <n v="-1424.14"/>
  </r>
  <r>
    <x v="1"/>
    <s v="20004"/>
    <d v="2026-01-05T00:00:00"/>
    <n v="1"/>
    <x v="368"/>
    <x v="0"/>
    <n v="-12834.34"/>
  </r>
  <r>
    <x v="1"/>
    <s v="20004"/>
    <d v="2026-01-05T00:00:00"/>
    <n v="1"/>
    <x v="368"/>
    <x v="0"/>
    <n v="-89.06"/>
  </r>
  <r>
    <x v="1"/>
    <m/>
    <d v="2026-01-05T00:00:00"/>
    <n v="1"/>
    <x v="369"/>
    <x v="0"/>
    <n v="-275000"/>
  </r>
  <r>
    <x v="1"/>
    <s v="20104"/>
    <d v="2026-01-05T00:00:00"/>
    <n v="1"/>
    <x v="370"/>
    <x v="0"/>
    <n v="-68000"/>
  </r>
  <r>
    <x v="1"/>
    <s v="10258"/>
    <d v="2026-01-05T00:00:00"/>
    <n v="1"/>
    <x v="371"/>
    <x v="0"/>
    <n v="-262.81"/>
  </r>
  <r>
    <x v="1"/>
    <s v="10258"/>
    <d v="2026-01-05T00:00:00"/>
    <n v="1"/>
    <x v="371"/>
    <x v="0"/>
    <n v="-13401.05"/>
  </r>
  <r>
    <x v="1"/>
    <s v="10258"/>
    <d v="2026-01-05T00:00:00"/>
    <n v="1"/>
    <x v="371"/>
    <x v="0"/>
    <n v="-211.8"/>
  </r>
  <r>
    <x v="1"/>
    <s v="10258"/>
    <d v="2026-01-05T00:00:00"/>
    <n v="1"/>
    <x v="372"/>
    <x v="0"/>
    <n v="-270"/>
  </r>
  <r>
    <x v="1"/>
    <s v="10258"/>
    <d v="2026-01-05T00:00:00"/>
    <n v="1"/>
    <x v="372"/>
    <x v="0"/>
    <n v="-440.4"/>
  </r>
  <r>
    <x v="1"/>
    <s v="20008"/>
    <d v="2026-01-05T00:00:00"/>
    <n v="1"/>
    <x v="373"/>
    <x v="0"/>
    <n v="-1966.58"/>
  </r>
  <r>
    <x v="1"/>
    <s v="20008"/>
    <d v="2026-01-05T00:00:00"/>
    <n v="1"/>
    <x v="374"/>
    <x v="0"/>
    <n v="-929.59"/>
  </r>
  <r>
    <x v="1"/>
    <s v="20008"/>
    <d v="2026-01-05T00:00:00"/>
    <n v="1"/>
    <x v="374"/>
    <x v="0"/>
    <n v="-1425.48"/>
  </r>
  <r>
    <x v="1"/>
    <s v="10258"/>
    <d v="2026-01-05T00:00:00"/>
    <n v="1"/>
    <x v="375"/>
    <x v="0"/>
    <n v="-12500"/>
  </r>
  <r>
    <x v="1"/>
    <s v="10258"/>
    <d v="2026-01-05T00:00:00"/>
    <n v="1"/>
    <x v="376"/>
    <x v="0"/>
    <n v="-115935.3"/>
  </r>
  <r>
    <x v="1"/>
    <s v="10258"/>
    <d v="2026-01-05T00:00:00"/>
    <n v="1"/>
    <x v="377"/>
    <x v="0"/>
    <n v="-455.58"/>
  </r>
  <r>
    <x v="1"/>
    <s v="20099"/>
    <d v="2026-01-05T00:00:00"/>
    <n v="1"/>
    <x v="378"/>
    <x v="0"/>
    <n v="-4092.13"/>
  </r>
  <r>
    <x v="1"/>
    <s v="20099"/>
    <d v="2026-01-05T00:00:00"/>
    <n v="1"/>
    <x v="378"/>
    <x v="0"/>
    <n v="-1346.8"/>
  </r>
  <r>
    <x v="1"/>
    <s v="20099"/>
    <d v="2026-01-05T00:00:00"/>
    <n v="1"/>
    <x v="378"/>
    <x v="0"/>
    <n v="-880.59"/>
  </r>
  <r>
    <x v="1"/>
    <s v="30099"/>
    <d v="2026-01-05T00:00:00"/>
    <n v="1"/>
    <x v="379"/>
    <x v="0"/>
    <n v="-1583.16"/>
  </r>
  <r>
    <x v="1"/>
    <s v="20008"/>
    <d v="2026-01-05T00:00:00"/>
    <n v="1"/>
    <x v="380"/>
    <x v="0"/>
    <n v="-3191.84"/>
  </r>
  <r>
    <x v="1"/>
    <s v="20008"/>
    <d v="2026-01-05T00:00:00"/>
    <n v="1"/>
    <x v="381"/>
    <x v="0"/>
    <n v="-26882.799999999999"/>
  </r>
  <r>
    <x v="1"/>
    <s v="20008"/>
    <d v="2026-01-05T00:00:00"/>
    <n v="1"/>
    <x v="381"/>
    <x v="0"/>
    <n v="-7584.79"/>
  </r>
  <r>
    <x v="1"/>
    <n v="20104"/>
    <d v="2026-01-05T00:00:00"/>
    <n v="1"/>
    <x v="382"/>
    <x v="2"/>
    <n v="-585"/>
  </r>
  <r>
    <x v="1"/>
    <n v="10253"/>
    <d v="2026-01-05T00:00:00"/>
    <n v="1"/>
    <x v="382"/>
    <x v="2"/>
    <n v="-942"/>
  </r>
  <r>
    <x v="1"/>
    <s v="31001"/>
    <d v="2026-01-05T00:00:00"/>
    <n v="1"/>
    <x v="383"/>
    <x v="0"/>
    <n v="-4842.5"/>
  </r>
  <r>
    <x v="1"/>
    <s v="20104"/>
    <d v="2026-01-05T00:00:00"/>
    <n v="1"/>
    <x v="384"/>
    <x v="0"/>
    <n v="-9220.7800000000007"/>
  </r>
  <r>
    <x v="1"/>
    <s v="10258"/>
    <d v="2026-01-05T00:00:00"/>
    <n v="1"/>
    <x v="385"/>
    <x v="0"/>
    <n v="-20701.2"/>
  </r>
  <r>
    <x v="1"/>
    <s v="10258"/>
    <d v="2026-01-05T00:00:00"/>
    <n v="1"/>
    <x v="334"/>
    <x v="0"/>
    <n v="-267.62"/>
  </r>
  <r>
    <x v="1"/>
    <s v="40001"/>
    <d v="2026-01-05T00:00:00"/>
    <n v="1"/>
    <x v="337"/>
    <x v="2"/>
    <n v="-126.34"/>
  </r>
  <r>
    <x v="1"/>
    <s v="10258"/>
    <d v="2026-01-05T00:00:00"/>
    <n v="1"/>
    <x v="386"/>
    <x v="0"/>
    <n v="-84466.67"/>
  </r>
  <r>
    <x v="1"/>
    <s v="10258"/>
    <d v="2026-01-05T00:00:00"/>
    <n v="1"/>
    <x v="386"/>
    <x v="0"/>
    <n v="-554.66999999999996"/>
  </r>
  <r>
    <x v="1"/>
    <s v="10258"/>
    <d v="2026-01-05T00:00:00"/>
    <n v="1"/>
    <x v="387"/>
    <x v="0"/>
    <n v="-8700"/>
  </r>
  <r>
    <x v="1"/>
    <s v="10258"/>
    <d v="2026-01-05T00:00:00"/>
    <n v="1"/>
    <x v="388"/>
    <x v="0"/>
    <n v="-12000"/>
  </r>
  <r>
    <x v="1"/>
    <s v="10258"/>
    <d v="2026-01-05T00:00:00"/>
    <n v="1"/>
    <x v="389"/>
    <x v="0"/>
    <n v="-520"/>
  </r>
  <r>
    <x v="1"/>
    <s v="20099"/>
    <d v="2026-01-06T00:00:00"/>
    <n v="1"/>
    <x v="390"/>
    <x v="0"/>
    <n v="-81701.8"/>
  </r>
  <r>
    <x v="1"/>
    <s v="20010"/>
    <d v="2026-01-06T00:00:00"/>
    <n v="1"/>
    <x v="391"/>
    <x v="0"/>
    <n v="-27687.439999999999"/>
  </r>
  <r>
    <x v="1"/>
    <s v="20010"/>
    <d v="2026-01-06T00:00:00"/>
    <n v="1"/>
    <x v="392"/>
    <x v="0"/>
    <n v="-2739.26"/>
  </r>
  <r>
    <x v="1"/>
    <s v="20099"/>
    <d v="2026-01-06T00:00:00"/>
    <n v="1"/>
    <x v="393"/>
    <x v="2"/>
    <n v="-1.89"/>
  </r>
  <r>
    <x v="1"/>
    <s v="20004"/>
    <d v="2026-01-06T00:00:00"/>
    <n v="1"/>
    <x v="346"/>
    <x v="0"/>
    <n v="-99.95"/>
  </r>
  <r>
    <x v="1"/>
    <s v="20029"/>
    <d v="2026-01-06T00:00:00"/>
    <n v="1"/>
    <x v="394"/>
    <x v="0"/>
    <n v="-153.96"/>
  </r>
  <r>
    <x v="1"/>
    <s v="10243"/>
    <d v="2026-01-06T00:00:00"/>
    <n v="1"/>
    <x v="349"/>
    <x v="0"/>
    <n v="-76926.52"/>
  </r>
  <r>
    <x v="1"/>
    <s v="20030"/>
    <d v="2026-01-06T00:00:00"/>
    <n v="1"/>
    <x v="395"/>
    <x v="0"/>
    <n v="-272224.69"/>
  </r>
  <r>
    <x v="1"/>
    <s v="20030"/>
    <d v="2026-01-06T00:00:00"/>
    <n v="1"/>
    <x v="395"/>
    <x v="0"/>
    <n v="-277268.2"/>
  </r>
  <r>
    <x v="1"/>
    <s v="20004"/>
    <d v="2026-01-06T00:00:00"/>
    <n v="1"/>
    <x v="396"/>
    <x v="2"/>
    <n v="-250"/>
  </r>
  <r>
    <x v="1"/>
    <s v="20029"/>
    <d v="2026-01-06T00:00:00"/>
    <n v="1"/>
    <x v="397"/>
    <x v="0"/>
    <n v="-301.73"/>
  </r>
  <r>
    <x v="1"/>
    <s v="20030"/>
    <d v="2026-01-06T00:00:00"/>
    <n v="1"/>
    <x v="398"/>
    <x v="0"/>
    <n v="-63818"/>
  </r>
  <r>
    <x v="1"/>
    <s v="20008"/>
    <d v="2026-01-06T00:00:00"/>
    <n v="1"/>
    <x v="399"/>
    <x v="2"/>
    <n v="-49.87"/>
  </r>
  <r>
    <x v="1"/>
    <s v="30002"/>
    <d v="2026-01-06T00:00:00"/>
    <n v="1"/>
    <x v="400"/>
    <x v="0"/>
    <n v="-39867.800000000003"/>
  </r>
  <r>
    <x v="1"/>
    <s v="20013"/>
    <d v="2026-01-06T00:00:00"/>
    <n v="1"/>
    <x v="401"/>
    <x v="0"/>
    <n v="-2850.48"/>
  </r>
  <r>
    <x v="1"/>
    <s v="40001"/>
    <d v="2026-01-06T00:00:00"/>
    <n v="1"/>
    <x v="402"/>
    <x v="4"/>
    <n v="-2859.56"/>
  </r>
  <r>
    <x v="1"/>
    <s v="40001"/>
    <d v="2026-01-06T00:00:00"/>
    <n v="1"/>
    <x v="403"/>
    <x v="4"/>
    <n v="-19115.175500000001"/>
  </r>
  <r>
    <x v="1"/>
    <s v="20099"/>
    <d v="2026-01-06T00:00:00"/>
    <n v="1"/>
    <x v="404"/>
    <x v="2"/>
    <n v="-14549.53"/>
  </r>
  <r>
    <x v="1"/>
    <s v="40001"/>
    <d v="2026-01-06T00:00:00"/>
    <n v="1"/>
    <x v="405"/>
    <x v="1"/>
    <n v="-1755721.27"/>
  </r>
  <r>
    <x v="1"/>
    <s v="20009"/>
    <d v="2026-01-06T00:00:00"/>
    <n v="1"/>
    <x v="406"/>
    <x v="2"/>
    <n v="-518.21"/>
  </r>
  <r>
    <x v="1"/>
    <s v="30001"/>
    <d v="2026-01-06T00:00:00"/>
    <n v="1"/>
    <x v="407"/>
    <x v="0"/>
    <n v="-800"/>
  </r>
  <r>
    <x v="1"/>
    <s v="20030"/>
    <d v="2026-01-06T00:00:00"/>
    <n v="1"/>
    <x v="408"/>
    <x v="0"/>
    <n v="-63818"/>
  </r>
  <r>
    <x v="1"/>
    <s v="20003"/>
    <d v="2026-01-06T00:00:00"/>
    <n v="1"/>
    <x v="409"/>
    <x v="2"/>
    <n v="-5531.36"/>
  </r>
  <r>
    <x v="1"/>
    <s v="20003"/>
    <d v="2026-01-06T00:00:00"/>
    <n v="1"/>
    <x v="409"/>
    <x v="2"/>
    <n v="-1232.76"/>
  </r>
  <r>
    <x v="1"/>
    <s v="20001"/>
    <d v="2026-01-06T00:00:00"/>
    <n v="1"/>
    <x v="98"/>
    <x v="3"/>
    <n v="-332891.21999999997"/>
  </r>
  <r>
    <x v="1"/>
    <s v="20003"/>
    <d v="2026-01-06T00:00:00"/>
    <n v="1"/>
    <x v="98"/>
    <x v="3"/>
    <n v="-36572.06"/>
  </r>
  <r>
    <x v="1"/>
    <s v="20108"/>
    <d v="2026-01-06T00:00:00"/>
    <n v="1"/>
    <x v="98"/>
    <x v="3"/>
    <n v="-63073.75"/>
  </r>
  <r>
    <x v="1"/>
    <s v="20024"/>
    <d v="2026-01-06T00:00:00"/>
    <n v="1"/>
    <x v="98"/>
    <x v="3"/>
    <n v="-35114.36"/>
  </r>
  <r>
    <x v="1"/>
    <s v="20023"/>
    <d v="2026-01-06T00:00:00"/>
    <n v="1"/>
    <x v="98"/>
    <x v="3"/>
    <n v="-42136.29"/>
  </r>
  <r>
    <x v="1"/>
    <s v="20021"/>
    <d v="2026-01-06T00:00:00"/>
    <n v="1"/>
    <x v="98"/>
    <x v="3"/>
    <n v="-36360.19"/>
  </r>
  <r>
    <x v="1"/>
    <s v="30002"/>
    <d v="2026-01-06T00:00:00"/>
    <n v="1"/>
    <x v="335"/>
    <x v="0"/>
    <n v="-1059.75"/>
  </r>
  <r>
    <x v="1"/>
    <s v="40001"/>
    <d v="2026-01-06T00:00:00"/>
    <n v="1"/>
    <x v="337"/>
    <x v="2"/>
    <n v="-2072.06"/>
  </r>
  <r>
    <x v="1"/>
    <s v="10258"/>
    <d v="2026-01-07T00:00:00"/>
    <n v="1"/>
    <x v="410"/>
    <x v="0"/>
    <n v="-4950"/>
  </r>
  <r>
    <x v="1"/>
    <n v="10001"/>
    <d v="2026-01-07T00:00:00"/>
    <n v="1"/>
    <x v="411"/>
    <x v="2"/>
    <n v="-11914.97"/>
  </r>
  <r>
    <x v="1"/>
    <n v="10001"/>
    <d v="2026-01-07T00:00:00"/>
    <n v="1"/>
    <x v="411"/>
    <x v="2"/>
    <n v="-35744.9"/>
  </r>
  <r>
    <x v="1"/>
    <s v="40001"/>
    <d v="2026-01-07T00:00:00"/>
    <n v="1"/>
    <x v="412"/>
    <x v="1"/>
    <n v="-452397.21"/>
  </r>
  <r>
    <x v="1"/>
    <s v="10258"/>
    <d v="2026-01-07T00:00:00"/>
    <n v="1"/>
    <x v="413"/>
    <x v="0"/>
    <n v="-52471.11"/>
  </r>
  <r>
    <x v="1"/>
    <s v="10243"/>
    <d v="2026-01-07T00:00:00"/>
    <n v="1"/>
    <x v="349"/>
    <x v="0"/>
    <n v="-668990.14"/>
  </r>
  <r>
    <x v="1"/>
    <s v="20008"/>
    <d v="2026-01-07T00:00:00"/>
    <n v="1"/>
    <x v="414"/>
    <x v="0"/>
    <n v="-1556.87"/>
  </r>
  <r>
    <x v="1"/>
    <s v="20008"/>
    <d v="2026-01-07T00:00:00"/>
    <n v="1"/>
    <x v="414"/>
    <x v="0"/>
    <n v="-10058.129999999999"/>
  </r>
  <r>
    <x v="1"/>
    <s v="20008"/>
    <d v="2026-01-07T00:00:00"/>
    <n v="1"/>
    <x v="414"/>
    <x v="0"/>
    <n v="-7087.5"/>
  </r>
  <r>
    <x v="1"/>
    <s v="20099"/>
    <d v="2026-01-07T00:00:00"/>
    <n v="1"/>
    <x v="415"/>
    <x v="4"/>
    <n v="-14877.37"/>
  </r>
  <r>
    <x v="1"/>
    <s v="10258"/>
    <d v="2026-01-07T00:00:00"/>
    <n v="1"/>
    <x v="416"/>
    <x v="0"/>
    <n v="-18180"/>
  </r>
  <r>
    <x v="1"/>
    <s v="10258"/>
    <d v="2026-01-07T00:00:00"/>
    <n v="1"/>
    <x v="417"/>
    <x v="0"/>
    <n v="-763.02"/>
  </r>
  <r>
    <x v="1"/>
    <s v="30002"/>
    <d v="2026-01-07T00:00:00"/>
    <n v="1"/>
    <x v="418"/>
    <x v="0"/>
    <n v="-129.13"/>
  </r>
  <r>
    <x v="1"/>
    <s v="30001"/>
    <d v="2026-01-07T00:00:00"/>
    <n v="1"/>
    <x v="418"/>
    <x v="0"/>
    <n v="-129.13"/>
  </r>
  <r>
    <x v="1"/>
    <s v="30002"/>
    <d v="2026-01-07T00:00:00"/>
    <n v="1"/>
    <x v="418"/>
    <x v="0"/>
    <n v="-2043.26"/>
  </r>
  <r>
    <x v="1"/>
    <s v="30002"/>
    <d v="2026-01-07T00:00:00"/>
    <n v="1"/>
    <x v="418"/>
    <x v="0"/>
    <n v="-89916.160000000003"/>
  </r>
  <r>
    <x v="1"/>
    <s v="30002"/>
    <d v="2026-01-07T00:00:00"/>
    <n v="1"/>
    <x v="418"/>
    <x v="0"/>
    <n v="-1725"/>
  </r>
  <r>
    <x v="1"/>
    <s v="30002"/>
    <d v="2026-01-07T00:00:00"/>
    <n v="1"/>
    <x v="418"/>
    <x v="0"/>
    <n v="-370"/>
  </r>
  <r>
    <x v="1"/>
    <m/>
    <d v="2026-01-07T00:00:00"/>
    <n v="1"/>
    <x v="419"/>
    <x v="0"/>
    <n v="-425000"/>
  </r>
  <r>
    <x v="1"/>
    <s v="10250"/>
    <d v="2026-01-07T00:00:00"/>
    <n v="1"/>
    <x v="420"/>
    <x v="3"/>
    <n v="-607.20000000000005"/>
  </r>
  <r>
    <x v="1"/>
    <s v="30001"/>
    <d v="2026-01-07T00:00:00"/>
    <n v="1"/>
    <x v="420"/>
    <x v="3"/>
    <n v="-1544.48"/>
  </r>
  <r>
    <x v="1"/>
    <s v="20102"/>
    <d v="2026-01-07T00:00:00"/>
    <n v="1"/>
    <x v="420"/>
    <x v="3"/>
    <n v="-4554"/>
  </r>
  <r>
    <x v="1"/>
    <s v="31001"/>
    <d v="2026-01-07T00:00:00"/>
    <n v="1"/>
    <x v="420"/>
    <x v="3"/>
    <n v="-798.64"/>
  </r>
  <r>
    <x v="1"/>
    <s v="30001"/>
    <d v="2026-01-07T00:00:00"/>
    <n v="1"/>
    <x v="420"/>
    <x v="3"/>
    <n v="-385.42"/>
  </r>
  <r>
    <x v="1"/>
    <s v="30002"/>
    <d v="2026-01-07T00:00:00"/>
    <n v="1"/>
    <x v="420"/>
    <x v="3"/>
    <n v="-1338.02"/>
  </r>
  <r>
    <x v="1"/>
    <s v="20104"/>
    <d v="2026-01-07T00:00:00"/>
    <n v="1"/>
    <x v="420"/>
    <x v="3"/>
    <n v="-1245.03"/>
  </r>
  <r>
    <x v="1"/>
    <s v="10258"/>
    <d v="2026-01-07T00:00:00"/>
    <n v="1"/>
    <x v="420"/>
    <x v="3"/>
    <n v="-1628.97"/>
  </r>
  <r>
    <x v="1"/>
    <s v="10258"/>
    <d v="2026-01-07T00:00:00"/>
    <n v="1"/>
    <x v="420"/>
    <x v="3"/>
    <n v="-409.48"/>
  </r>
  <r>
    <x v="1"/>
    <s v="10248"/>
    <d v="2026-01-07T00:00:00"/>
    <n v="1"/>
    <x v="421"/>
    <x v="0"/>
    <n v="-1734.07"/>
  </r>
  <r>
    <x v="1"/>
    <s v="10248"/>
    <d v="2026-01-07T00:00:00"/>
    <n v="1"/>
    <x v="421"/>
    <x v="0"/>
    <n v="-4075.57"/>
  </r>
  <r>
    <x v="1"/>
    <s v="10257"/>
    <d v="2026-01-07T00:00:00"/>
    <n v="1"/>
    <x v="98"/>
    <x v="3"/>
    <n v="-44380.31"/>
  </r>
  <r>
    <x v="1"/>
    <s v="10258"/>
    <d v="2026-01-07T00:00:00"/>
    <n v="1"/>
    <x v="98"/>
    <x v="3"/>
    <n v="-676776.36000000045"/>
  </r>
  <r>
    <x v="1"/>
    <s v="10260"/>
    <d v="2026-01-07T00:00:00"/>
    <n v="1"/>
    <x v="98"/>
    <x v="3"/>
    <n v="-274281.17000000004"/>
  </r>
  <r>
    <x v="1"/>
    <s v="20001"/>
    <d v="2026-01-07T00:00:00"/>
    <n v="1"/>
    <x v="98"/>
    <x v="3"/>
    <n v="-4937.97"/>
  </r>
  <r>
    <x v="1"/>
    <s v="20002"/>
    <d v="2026-01-07T00:00:00"/>
    <n v="1"/>
    <x v="98"/>
    <x v="3"/>
    <n v="-71092.459999999992"/>
  </r>
  <r>
    <x v="1"/>
    <s v="20003"/>
    <d v="2026-01-07T00:00:00"/>
    <n v="1"/>
    <x v="98"/>
    <x v="3"/>
    <n v="-13838.11"/>
  </r>
  <r>
    <x v="1"/>
    <s v="20004"/>
    <d v="2026-01-07T00:00:00"/>
    <n v="1"/>
    <x v="98"/>
    <x v="3"/>
    <n v="-123319.33999999998"/>
  </r>
  <r>
    <x v="1"/>
    <s v="20005"/>
    <d v="2026-01-07T00:00:00"/>
    <n v="1"/>
    <x v="98"/>
    <x v="3"/>
    <n v="-73735.890000000014"/>
  </r>
  <r>
    <x v="1"/>
    <s v="20006"/>
    <d v="2026-01-07T00:00:00"/>
    <n v="1"/>
    <x v="98"/>
    <x v="3"/>
    <n v="-36150.880000000005"/>
  </r>
  <r>
    <x v="1"/>
    <s v="20008"/>
    <d v="2026-01-07T00:00:00"/>
    <n v="1"/>
    <x v="98"/>
    <x v="3"/>
    <n v="-45438.719999999987"/>
  </r>
  <r>
    <x v="1"/>
    <s v="20009"/>
    <d v="2026-01-07T00:00:00"/>
    <n v="1"/>
    <x v="98"/>
    <x v="3"/>
    <n v="-51983.279999999992"/>
  </r>
  <r>
    <x v="1"/>
    <s v="20010"/>
    <d v="2026-01-07T00:00:00"/>
    <n v="1"/>
    <x v="98"/>
    <x v="3"/>
    <n v="-49330.92"/>
  </r>
  <r>
    <x v="1"/>
    <s v="20013"/>
    <d v="2026-01-07T00:00:00"/>
    <n v="1"/>
    <x v="98"/>
    <x v="3"/>
    <n v="-15814.29"/>
  </r>
  <r>
    <x v="1"/>
    <s v="20015"/>
    <d v="2026-01-07T00:00:00"/>
    <n v="1"/>
    <x v="98"/>
    <x v="3"/>
    <n v="-26061.06"/>
  </r>
  <r>
    <x v="1"/>
    <s v="20017"/>
    <d v="2026-01-07T00:00:00"/>
    <n v="1"/>
    <x v="98"/>
    <x v="3"/>
    <n v="-19321.879999999997"/>
  </r>
  <r>
    <x v="1"/>
    <s v="20020"/>
    <d v="2026-01-07T00:00:00"/>
    <n v="1"/>
    <x v="98"/>
    <x v="3"/>
    <n v="-19462.04"/>
  </r>
  <r>
    <x v="1"/>
    <s v="20021"/>
    <d v="2026-01-07T00:00:00"/>
    <n v="1"/>
    <x v="98"/>
    <x v="3"/>
    <n v="-18869.900000000001"/>
  </r>
  <r>
    <x v="1"/>
    <s v="20023"/>
    <d v="2026-01-07T00:00:00"/>
    <n v="1"/>
    <x v="98"/>
    <x v="3"/>
    <n v="-26562.460000000003"/>
  </r>
  <r>
    <x v="1"/>
    <s v="20024"/>
    <d v="2026-01-07T00:00:00"/>
    <n v="1"/>
    <x v="98"/>
    <x v="3"/>
    <n v="-16297.949999999999"/>
  </r>
  <r>
    <x v="1"/>
    <s v="20029"/>
    <d v="2026-01-07T00:00:00"/>
    <n v="1"/>
    <x v="98"/>
    <x v="3"/>
    <n v="-5816.04"/>
  </r>
  <r>
    <x v="1"/>
    <s v="20099"/>
    <d v="2026-01-07T00:00:00"/>
    <n v="1"/>
    <x v="98"/>
    <x v="3"/>
    <n v="-18413.779999999995"/>
  </r>
  <r>
    <x v="1"/>
    <s v="20104"/>
    <d v="2026-01-07T00:00:00"/>
    <n v="1"/>
    <x v="98"/>
    <x v="3"/>
    <n v="-84410.19"/>
  </r>
  <r>
    <x v="1"/>
    <s v="20107"/>
    <d v="2026-01-07T00:00:00"/>
    <n v="1"/>
    <x v="98"/>
    <x v="3"/>
    <n v="-25890.14"/>
  </r>
  <r>
    <x v="1"/>
    <s v="20108"/>
    <d v="2026-01-07T00:00:00"/>
    <n v="1"/>
    <x v="98"/>
    <x v="3"/>
    <n v="-68685.14"/>
  </r>
  <r>
    <x v="1"/>
    <s v="20111"/>
    <d v="2026-01-07T00:00:00"/>
    <n v="1"/>
    <x v="98"/>
    <x v="3"/>
    <n v="-19561.96"/>
  </r>
  <r>
    <x v="1"/>
    <s v="30001"/>
    <d v="2026-01-07T00:00:00"/>
    <n v="1"/>
    <x v="98"/>
    <x v="3"/>
    <n v="-103139.95"/>
  </r>
  <r>
    <x v="1"/>
    <s v="30002"/>
    <d v="2026-01-07T00:00:00"/>
    <n v="1"/>
    <x v="98"/>
    <x v="3"/>
    <n v="-54087.970000000008"/>
  </r>
  <r>
    <x v="1"/>
    <s v="30003"/>
    <d v="2026-01-07T00:00:00"/>
    <n v="1"/>
    <x v="98"/>
    <x v="3"/>
    <n v="-48122.58"/>
  </r>
  <r>
    <x v="1"/>
    <s v="30099"/>
    <d v="2026-01-07T00:00:00"/>
    <n v="1"/>
    <x v="98"/>
    <x v="3"/>
    <n v="-3005.45"/>
  </r>
  <r>
    <x v="1"/>
    <s v="30258"/>
    <d v="2026-01-07T00:00:00"/>
    <n v="1"/>
    <x v="98"/>
    <x v="3"/>
    <n v="-76258.829999999987"/>
  </r>
  <r>
    <x v="1"/>
    <s v="31001"/>
    <d v="2026-01-07T00:00:00"/>
    <n v="1"/>
    <x v="98"/>
    <x v="3"/>
    <n v="-16408.95"/>
  </r>
  <r>
    <x v="1"/>
    <s v="20004"/>
    <d v="2026-01-07T00:00:00"/>
    <n v="1"/>
    <x v="98"/>
    <x v="3"/>
    <n v="-5094.22"/>
  </r>
  <r>
    <x v="1"/>
    <m/>
    <d v="2026-01-07T00:00:00"/>
    <n v="1"/>
    <x v="422"/>
    <x v="0"/>
    <n v="-10000000"/>
  </r>
  <r>
    <x v="1"/>
    <s v="40001"/>
    <d v="2026-01-07T00:00:00"/>
    <n v="1"/>
    <x v="337"/>
    <x v="2"/>
    <n v="-985"/>
  </r>
  <r>
    <x v="1"/>
    <s v="20008"/>
    <d v="2026-01-08T00:00:00"/>
    <n v="1"/>
    <x v="423"/>
    <x v="0"/>
    <n v="-469.32"/>
  </r>
  <r>
    <x v="1"/>
    <s v="20009"/>
    <d v="2026-01-08T00:00:00"/>
    <n v="1"/>
    <x v="424"/>
    <x v="2"/>
    <n v="-68.430000000000007"/>
  </r>
  <r>
    <x v="1"/>
    <s v="10258"/>
    <d v="2026-01-08T00:00:00"/>
    <n v="1"/>
    <x v="295"/>
    <x v="0"/>
    <n v="-830"/>
  </r>
  <r>
    <x v="1"/>
    <s v="10258"/>
    <d v="2026-01-08T00:00:00"/>
    <n v="1"/>
    <x v="425"/>
    <x v="0"/>
    <n v="-38"/>
  </r>
  <r>
    <x v="1"/>
    <s v="10243"/>
    <d v="2026-01-08T00:00:00"/>
    <n v="1"/>
    <x v="349"/>
    <x v="0"/>
    <n v="-27160.1"/>
  </r>
  <r>
    <x v="1"/>
    <s v="20008"/>
    <d v="2026-01-08T00:00:00"/>
    <n v="1"/>
    <x v="426"/>
    <x v="0"/>
    <n v="-1054.9000000000001"/>
  </r>
  <r>
    <x v="1"/>
    <s v="10258"/>
    <d v="2026-01-08T00:00:00"/>
    <n v="1"/>
    <x v="427"/>
    <x v="0"/>
    <n v="-2968.5"/>
  </r>
  <r>
    <x v="1"/>
    <s v="20100"/>
    <d v="2026-01-08T00:00:00"/>
    <n v="1"/>
    <x v="309"/>
    <x v="2"/>
    <n v="-2166.85"/>
  </r>
  <r>
    <x v="1"/>
    <s v="20100"/>
    <d v="2026-01-08T00:00:00"/>
    <n v="1"/>
    <x v="309"/>
    <x v="2"/>
    <n v="-1086.1500000000001"/>
  </r>
  <r>
    <x v="1"/>
    <s v="20001"/>
    <d v="2026-01-08T00:00:00"/>
    <n v="1"/>
    <x v="428"/>
    <x v="2"/>
    <n v="-250"/>
  </r>
  <r>
    <x v="1"/>
    <s v="20104"/>
    <d v="2026-01-08T00:00:00"/>
    <n v="1"/>
    <x v="429"/>
    <x v="0"/>
    <n v="-28970.84"/>
  </r>
  <r>
    <x v="1"/>
    <s v="20030"/>
    <d v="2026-01-08T00:00:00"/>
    <n v="1"/>
    <x v="430"/>
    <x v="0"/>
    <n v="-15000"/>
  </r>
  <r>
    <x v="1"/>
    <m/>
    <d v="2026-01-08T00:00:00"/>
    <n v="1"/>
    <x v="431"/>
    <x v="4"/>
    <n v="-203044.52"/>
  </r>
  <r>
    <x v="1"/>
    <m/>
    <d v="2026-01-08T00:00:00"/>
    <n v="1"/>
    <x v="431"/>
    <x v="4"/>
    <n v="-59186.86"/>
  </r>
  <r>
    <x v="1"/>
    <m/>
    <d v="2026-01-08T00:00:00"/>
    <n v="1"/>
    <x v="431"/>
    <x v="4"/>
    <n v="-898.77"/>
  </r>
  <r>
    <x v="1"/>
    <s v="20008"/>
    <d v="2026-01-08T00:00:00"/>
    <n v="1"/>
    <x v="432"/>
    <x v="2"/>
    <n v="-818.55"/>
  </r>
  <r>
    <x v="1"/>
    <n v="20008"/>
    <d v="2026-01-08T00:00:00"/>
    <n v="1"/>
    <x v="432"/>
    <x v="2"/>
    <n v="-840"/>
  </r>
  <r>
    <x v="1"/>
    <s v="20104"/>
    <d v="2026-01-08T00:00:00"/>
    <n v="1"/>
    <x v="433"/>
    <x v="0"/>
    <n v="-50276.38"/>
  </r>
  <r>
    <x v="1"/>
    <s v="20001"/>
    <d v="2026-01-08T00:00:00"/>
    <n v="1"/>
    <x v="434"/>
    <x v="2"/>
    <n v="-460"/>
  </r>
  <r>
    <x v="1"/>
    <s v="20001"/>
    <d v="2026-01-08T00:00:00"/>
    <n v="1"/>
    <x v="435"/>
    <x v="0"/>
    <n v="-9460.85"/>
  </r>
  <r>
    <x v="1"/>
    <s v="20104"/>
    <d v="2026-01-08T00:00:00"/>
    <n v="1"/>
    <x v="436"/>
    <x v="0"/>
    <n v="-72000"/>
  </r>
  <r>
    <x v="1"/>
    <s v="20104"/>
    <d v="2026-01-08T00:00:00"/>
    <n v="1"/>
    <x v="437"/>
    <x v="0"/>
    <n v="-32000"/>
  </r>
  <r>
    <x v="1"/>
    <s v="10258"/>
    <d v="2026-01-08T00:00:00"/>
    <n v="1"/>
    <x v="438"/>
    <x v="0"/>
    <n v="-3581.11"/>
  </r>
  <r>
    <x v="1"/>
    <s v="10258"/>
    <d v="2026-01-08T00:00:00"/>
    <n v="1"/>
    <x v="327"/>
    <x v="0"/>
    <n v="-174"/>
  </r>
  <r>
    <x v="1"/>
    <s v="20024"/>
    <d v="2026-01-08T00:00:00"/>
    <n v="1"/>
    <x v="439"/>
    <x v="0"/>
    <n v="-5114.8599999999997"/>
  </r>
  <r>
    <x v="1"/>
    <s v="20010"/>
    <d v="2026-01-08T00:00:00"/>
    <n v="1"/>
    <x v="440"/>
    <x v="0"/>
    <n v="-17232.080000000002"/>
  </r>
  <r>
    <x v="1"/>
    <s v="20108"/>
    <d v="2026-01-08T00:00:00"/>
    <n v="1"/>
    <x v="441"/>
    <x v="2"/>
    <n v="-394.16"/>
  </r>
  <r>
    <x v="1"/>
    <s v="30001"/>
    <d v="2026-01-08T00:00:00"/>
    <n v="1"/>
    <x v="442"/>
    <x v="0"/>
    <n v="-470"/>
  </r>
  <r>
    <x v="1"/>
    <s v="30001"/>
    <d v="2026-01-08T00:00:00"/>
    <n v="1"/>
    <x v="442"/>
    <x v="0"/>
    <n v="-190"/>
  </r>
  <r>
    <x v="1"/>
    <s v="20030"/>
    <d v="2026-01-08T00:00:00"/>
    <n v="1"/>
    <x v="443"/>
    <x v="0"/>
    <n v="-32847.5"/>
  </r>
  <r>
    <x v="1"/>
    <s v="20003"/>
    <d v="2026-01-08T00:00:00"/>
    <n v="1"/>
    <x v="409"/>
    <x v="2"/>
    <n v="-460"/>
  </r>
  <r>
    <x v="1"/>
    <s v="20104"/>
    <d v="2026-01-08T00:00:00"/>
    <n v="1"/>
    <x v="444"/>
    <x v="0"/>
    <n v="-43595.05"/>
  </r>
  <r>
    <x v="1"/>
    <s v="20010"/>
    <d v="2026-01-08T00:00:00"/>
    <n v="1"/>
    <x v="445"/>
    <x v="2"/>
    <n v="-14.06"/>
  </r>
  <r>
    <x v="1"/>
    <s v="20001"/>
    <d v="2026-01-08T00:00:00"/>
    <n v="1"/>
    <x v="446"/>
    <x v="2"/>
    <n v="-68.760000000000005"/>
  </r>
  <r>
    <x v="1"/>
    <s v="40001"/>
    <d v="2026-01-08T00:00:00"/>
    <n v="1"/>
    <x v="447"/>
    <x v="2"/>
    <n v="-249"/>
  </r>
  <r>
    <x v="1"/>
    <s v="40001"/>
    <d v="2026-01-08T00:00:00"/>
    <n v="1"/>
    <x v="337"/>
    <x v="2"/>
    <n v="-1815.42"/>
  </r>
  <r>
    <x v="1"/>
    <s v="10001"/>
    <d v="2026-01-09T00:00:00"/>
    <n v="1"/>
    <x v="411"/>
    <x v="2"/>
    <n v="-7864.27"/>
  </r>
  <r>
    <x v="1"/>
    <s v="20108"/>
    <d v="2026-01-09T00:00:00"/>
    <n v="1"/>
    <x v="448"/>
    <x v="2"/>
    <n v="-105.9"/>
  </r>
  <r>
    <x v="1"/>
    <s v="20030"/>
    <d v="2026-01-09T00:00:00"/>
    <n v="1"/>
    <x v="449"/>
    <x v="0"/>
    <n v="-48000"/>
  </r>
  <r>
    <x v="1"/>
    <s v="40001"/>
    <d v="2026-01-09T00:00:00"/>
    <n v="1"/>
    <x v="297"/>
    <x v="1"/>
    <n v="-365.15"/>
  </r>
  <r>
    <x v="1"/>
    <s v="10243"/>
    <d v="2026-01-09T00:00:00"/>
    <n v="1"/>
    <x v="349"/>
    <x v="0"/>
    <n v="-9435.6200000000008"/>
  </r>
  <r>
    <x v="1"/>
    <s v="10243"/>
    <d v="2026-01-09T00:00:00"/>
    <n v="1"/>
    <x v="349"/>
    <x v="0"/>
    <n v="-318609.5"/>
  </r>
  <r>
    <x v="1"/>
    <s v="10243"/>
    <d v="2026-01-09T00:00:00"/>
    <n v="1"/>
    <x v="349"/>
    <x v="0"/>
    <n v="-197231.53"/>
  </r>
  <r>
    <x v="1"/>
    <s v="30001"/>
    <d v="2026-01-09T00:00:00"/>
    <n v="1"/>
    <x v="450"/>
    <x v="0"/>
    <n v="-286"/>
  </r>
  <r>
    <x v="1"/>
    <s v="20004"/>
    <d v="2026-01-09T00:00:00"/>
    <n v="1"/>
    <x v="396"/>
    <x v="2"/>
    <n v="-250"/>
  </r>
  <r>
    <x v="1"/>
    <s v="30099"/>
    <d v="2026-01-09T00:00:00"/>
    <n v="1"/>
    <x v="451"/>
    <x v="0"/>
    <n v="-121.4"/>
  </r>
  <r>
    <x v="1"/>
    <s v="30001"/>
    <d v="2026-01-09T00:00:00"/>
    <n v="1"/>
    <x v="452"/>
    <x v="0"/>
    <n v="-1333.6"/>
  </r>
  <r>
    <x v="1"/>
    <s v="10258"/>
    <d v="2026-01-09T00:00:00"/>
    <n v="1"/>
    <x v="453"/>
    <x v="0"/>
    <n v="-21.19"/>
  </r>
  <r>
    <x v="1"/>
    <s v="20008"/>
    <d v="2026-01-09T00:00:00"/>
    <n v="1"/>
    <x v="399"/>
    <x v="2"/>
    <n v="-56.88"/>
  </r>
  <r>
    <x v="1"/>
    <s v="10258"/>
    <d v="2026-01-09T00:00:00"/>
    <n v="1"/>
    <x v="316"/>
    <x v="0"/>
    <n v="-2790"/>
  </r>
  <r>
    <x v="1"/>
    <s v="20030"/>
    <d v="2026-01-09T00:00:00"/>
    <n v="1"/>
    <x v="454"/>
    <x v="0"/>
    <n v="-15000"/>
  </r>
  <r>
    <x v="1"/>
    <s v="30001"/>
    <d v="2026-01-09T00:00:00"/>
    <n v="1"/>
    <x v="455"/>
    <x v="0"/>
    <n v="-1639"/>
  </r>
  <r>
    <x v="1"/>
    <s v="30001"/>
    <d v="2026-01-09T00:00:00"/>
    <n v="1"/>
    <x v="455"/>
    <x v="0"/>
    <n v="-1866"/>
  </r>
  <r>
    <x v="1"/>
    <s v="30001"/>
    <d v="2026-01-09T00:00:00"/>
    <n v="1"/>
    <x v="455"/>
    <x v="0"/>
    <n v="-74"/>
  </r>
  <r>
    <x v="1"/>
    <s v="30001"/>
    <d v="2026-01-09T00:00:00"/>
    <n v="1"/>
    <x v="455"/>
    <x v="0"/>
    <n v="-393"/>
  </r>
  <r>
    <x v="1"/>
    <s v="30001"/>
    <d v="2026-01-09T00:00:00"/>
    <n v="1"/>
    <x v="455"/>
    <x v="0"/>
    <n v="-713"/>
  </r>
  <r>
    <x v="1"/>
    <s v="30001"/>
    <d v="2026-01-09T00:00:00"/>
    <n v="1"/>
    <x v="455"/>
    <x v="0"/>
    <n v="-1500"/>
  </r>
  <r>
    <x v="1"/>
    <s v="30001"/>
    <d v="2026-01-09T00:00:00"/>
    <n v="1"/>
    <x v="455"/>
    <x v="0"/>
    <n v="-1601"/>
  </r>
  <r>
    <x v="1"/>
    <s v="20001"/>
    <d v="2026-01-09T00:00:00"/>
    <n v="1"/>
    <x v="456"/>
    <x v="2"/>
    <n v="-11129.83"/>
  </r>
  <r>
    <x v="1"/>
    <s v="10258"/>
    <d v="2026-01-09T00:00:00"/>
    <n v="1"/>
    <x v="457"/>
    <x v="0"/>
    <n v="-60.62"/>
  </r>
  <r>
    <x v="1"/>
    <s v="20104"/>
    <d v="2026-01-09T00:00:00"/>
    <n v="1"/>
    <x v="370"/>
    <x v="0"/>
    <n v="-68000"/>
  </r>
  <r>
    <x v="1"/>
    <s v="20020"/>
    <d v="2026-01-09T00:00:00"/>
    <n v="1"/>
    <x v="458"/>
    <x v="0"/>
    <n v="-99799.76"/>
  </r>
  <r>
    <x v="1"/>
    <s v="10258"/>
    <d v="2026-01-09T00:00:00"/>
    <n v="1"/>
    <x v="459"/>
    <x v="0"/>
    <n v="-4160"/>
  </r>
  <r>
    <x v="1"/>
    <s v="10258"/>
    <d v="2026-01-09T00:00:00"/>
    <n v="1"/>
    <x v="459"/>
    <x v="0"/>
    <n v="-2670"/>
  </r>
  <r>
    <x v="1"/>
    <s v="30001"/>
    <d v="2026-01-09T00:00:00"/>
    <n v="1"/>
    <x v="460"/>
    <x v="0"/>
    <n v="-559.79999999999995"/>
  </r>
  <r>
    <x v="1"/>
    <s v="10258"/>
    <d v="2026-01-09T00:00:00"/>
    <n v="1"/>
    <x v="328"/>
    <x v="0"/>
    <n v="-1685"/>
  </r>
  <r>
    <x v="1"/>
    <s v="30099"/>
    <d v="2026-01-09T00:00:00"/>
    <n v="1"/>
    <x v="461"/>
    <x v="0"/>
    <n v="-365.7"/>
  </r>
  <r>
    <x v="1"/>
    <s v="20104"/>
    <d v="2026-01-09T00:00:00"/>
    <n v="1"/>
    <x v="462"/>
    <x v="0"/>
    <n v="-31558.85"/>
  </r>
  <r>
    <x v="1"/>
    <s v="20010"/>
    <d v="2026-01-09T00:00:00"/>
    <n v="1"/>
    <x v="463"/>
    <x v="0"/>
    <n v="-3040.74"/>
  </r>
  <r>
    <x v="1"/>
    <s v="10258"/>
    <d v="2026-01-09T00:00:00"/>
    <n v="1"/>
    <x v="332"/>
    <x v="0"/>
    <n v="-6000"/>
  </r>
  <r>
    <x v="1"/>
    <s v="10258"/>
    <d v="2026-01-09T00:00:00"/>
    <n v="1"/>
    <x v="332"/>
    <x v="0"/>
    <n v="-3996.92"/>
  </r>
  <r>
    <x v="1"/>
    <s v="20003"/>
    <d v="2026-01-09T00:00:00"/>
    <n v="1"/>
    <x v="409"/>
    <x v="2"/>
    <n v="-320"/>
  </r>
  <r>
    <x v="1"/>
    <s v="10258"/>
    <d v="2026-01-09T00:00:00"/>
    <n v="1"/>
    <x v="464"/>
    <x v="0"/>
    <n v="-303779"/>
  </r>
  <r>
    <x v="1"/>
    <s v="10258"/>
    <d v="2026-01-09T00:00:00"/>
    <n v="1"/>
    <x v="334"/>
    <x v="0"/>
    <n v="-224.02"/>
  </r>
  <r>
    <x v="1"/>
    <s v="40001"/>
    <d v="2026-01-09T00:00:00"/>
    <n v="1"/>
    <x v="337"/>
    <x v="2"/>
    <n v="-126.10000000000002"/>
  </r>
  <r>
    <x v="1"/>
    <s v="30002"/>
    <d v="2026-01-09T00:00:00"/>
    <n v="1"/>
    <x v="465"/>
    <x v="0"/>
    <n v="-2039.5"/>
  </r>
  <r>
    <x v="1"/>
    <s v="10258"/>
    <d v="2026-01-12T00:00:00"/>
    <n v="1"/>
    <x v="466"/>
    <x v="0"/>
    <n v="-9820"/>
  </r>
  <r>
    <x v="1"/>
    <s v="20099"/>
    <d v="2026-01-12T00:00:00"/>
    <n v="1"/>
    <x v="467"/>
    <x v="0"/>
    <n v="-4827.2"/>
  </r>
  <r>
    <x v="1"/>
    <s v="30003"/>
    <d v="2026-01-12T00:00:00"/>
    <n v="1"/>
    <x v="468"/>
    <x v="0"/>
    <n v="-17850"/>
  </r>
  <r>
    <x v="1"/>
    <s v="20099"/>
    <d v="2026-01-12T00:00:00"/>
    <n v="1"/>
    <x v="469"/>
    <x v="2"/>
    <n v="-2400"/>
  </r>
  <r>
    <x v="1"/>
    <s v="20099"/>
    <d v="2026-01-12T00:00:00"/>
    <n v="1"/>
    <x v="469"/>
    <x v="2"/>
    <n v="-1600"/>
  </r>
  <r>
    <x v="1"/>
    <n v="20004"/>
    <d v="2026-01-12T00:00:00"/>
    <n v="1"/>
    <x v="470"/>
    <x v="2"/>
    <n v="-8545.1299999999992"/>
  </r>
  <r>
    <x v="1"/>
    <s v="20010"/>
    <d v="2026-01-12T00:00:00"/>
    <n v="1"/>
    <x v="391"/>
    <x v="0"/>
    <n v="-27790.89"/>
  </r>
  <r>
    <x v="1"/>
    <s v="10258"/>
    <d v="2026-01-12T00:00:00"/>
    <n v="1"/>
    <x v="471"/>
    <x v="0"/>
    <n v="-447.88"/>
  </r>
  <r>
    <x v="1"/>
    <s v="10258"/>
    <d v="2026-01-12T00:00:00"/>
    <n v="1"/>
    <x v="471"/>
    <x v="0"/>
    <n v="-66"/>
  </r>
  <r>
    <x v="1"/>
    <s v="10258"/>
    <d v="2026-01-12T00:00:00"/>
    <n v="1"/>
    <x v="472"/>
    <x v="0"/>
    <n v="-259.87"/>
  </r>
  <r>
    <x v="1"/>
    <s v="40001"/>
    <d v="2026-01-12T00:00:00"/>
    <n v="1"/>
    <x v="473"/>
    <x v="1"/>
    <n v="-813196.96"/>
  </r>
  <r>
    <x v="1"/>
    <s v="40001"/>
    <d v="2026-01-12T00:00:00"/>
    <n v="1"/>
    <x v="474"/>
    <x v="1"/>
    <n v="-29108.67"/>
  </r>
  <r>
    <x v="1"/>
    <s v="10258"/>
    <d v="2026-01-12T00:00:00"/>
    <n v="1"/>
    <x v="475"/>
    <x v="0"/>
    <n v="-1596"/>
  </r>
  <r>
    <x v="1"/>
    <s v="20008"/>
    <d v="2026-01-12T00:00:00"/>
    <n v="1"/>
    <x v="476"/>
    <x v="0"/>
    <n v="-685.93"/>
  </r>
  <r>
    <x v="1"/>
    <s v="10258"/>
    <d v="2026-01-12T00:00:00"/>
    <n v="1"/>
    <x v="477"/>
    <x v="0"/>
    <n v="-1200"/>
  </r>
  <r>
    <x v="1"/>
    <s v="20099"/>
    <d v="2026-01-12T00:00:00"/>
    <n v="1"/>
    <x v="478"/>
    <x v="0"/>
    <n v="-1800"/>
  </r>
  <r>
    <x v="1"/>
    <s v="10258"/>
    <d v="2026-01-12T00:00:00"/>
    <n v="1"/>
    <x v="479"/>
    <x v="0"/>
    <n v="-6050"/>
  </r>
  <r>
    <x v="1"/>
    <s v="10258"/>
    <d v="2026-01-12T00:00:00"/>
    <n v="1"/>
    <x v="298"/>
    <x v="0"/>
    <n v="-965"/>
  </r>
  <r>
    <x v="1"/>
    <s v="10258"/>
    <d v="2026-01-12T00:00:00"/>
    <n v="1"/>
    <x v="346"/>
    <x v="0"/>
    <n v="-171.82"/>
  </r>
  <r>
    <x v="1"/>
    <s v="20003"/>
    <d v="2026-01-12T00:00:00"/>
    <n v="1"/>
    <x v="346"/>
    <x v="0"/>
    <n v="-222.31"/>
  </r>
  <r>
    <x v="1"/>
    <s v="20001"/>
    <d v="2026-01-12T00:00:00"/>
    <n v="1"/>
    <x v="346"/>
    <x v="0"/>
    <n v="-175.7"/>
  </r>
  <r>
    <x v="1"/>
    <s v="20001"/>
    <d v="2026-01-12T00:00:00"/>
    <n v="1"/>
    <x v="346"/>
    <x v="0"/>
    <n v="-233.85"/>
  </r>
  <r>
    <x v="1"/>
    <s v="20001"/>
    <d v="2026-01-12T00:00:00"/>
    <n v="1"/>
    <x v="346"/>
    <x v="0"/>
    <n v="-153.85"/>
  </r>
  <r>
    <x v="1"/>
    <s v="30001"/>
    <d v="2026-01-12T00:00:00"/>
    <n v="1"/>
    <x v="480"/>
    <x v="0"/>
    <n v="-337.04"/>
  </r>
  <r>
    <x v="1"/>
    <s v="10258"/>
    <d v="2026-01-12T00:00:00"/>
    <n v="1"/>
    <x v="480"/>
    <x v="0"/>
    <n v="-505.56"/>
  </r>
  <r>
    <x v="1"/>
    <s v="20003"/>
    <d v="2026-01-12T00:00:00"/>
    <n v="1"/>
    <x v="481"/>
    <x v="0"/>
    <n v="-258.25"/>
  </r>
  <r>
    <x v="1"/>
    <s v="20108"/>
    <d v="2026-01-12T00:00:00"/>
    <n v="1"/>
    <x v="481"/>
    <x v="0"/>
    <n v="-261.18"/>
  </r>
  <r>
    <x v="1"/>
    <s v="20108"/>
    <d v="2026-01-12T00:00:00"/>
    <n v="1"/>
    <x v="482"/>
    <x v="0"/>
    <n v="-69.16"/>
  </r>
  <r>
    <x v="1"/>
    <s v="20001"/>
    <d v="2026-01-12T00:00:00"/>
    <n v="1"/>
    <x v="483"/>
    <x v="0"/>
    <n v="-2249.85"/>
  </r>
  <r>
    <x v="1"/>
    <s v="20104"/>
    <d v="2026-01-12T00:00:00"/>
    <n v="1"/>
    <x v="484"/>
    <x v="0"/>
    <n v="-4330.6099999999997"/>
  </r>
  <r>
    <x v="1"/>
    <s v="20001"/>
    <d v="2026-01-12T00:00:00"/>
    <n v="1"/>
    <x v="485"/>
    <x v="0"/>
    <n v="-2290.6799999999998"/>
  </r>
  <r>
    <x v="1"/>
    <s v="20029"/>
    <d v="2026-01-12T00:00:00"/>
    <n v="1"/>
    <x v="486"/>
    <x v="0"/>
    <n v="-3119.93"/>
  </r>
  <r>
    <x v="1"/>
    <s v="10243"/>
    <d v="2026-01-12T00:00:00"/>
    <n v="1"/>
    <x v="349"/>
    <x v="0"/>
    <n v="-21408.94"/>
  </r>
  <r>
    <x v="1"/>
    <s v="20008"/>
    <d v="2026-01-12T00:00:00"/>
    <n v="1"/>
    <x v="414"/>
    <x v="0"/>
    <n v="-17073.11"/>
  </r>
  <r>
    <x v="1"/>
    <s v="20008"/>
    <d v="2026-01-12T00:00:00"/>
    <n v="1"/>
    <x v="414"/>
    <x v="0"/>
    <n v="-172.53"/>
  </r>
  <r>
    <x v="1"/>
    <s v="20008"/>
    <d v="2026-01-12T00:00:00"/>
    <n v="1"/>
    <x v="414"/>
    <x v="0"/>
    <n v="-2312.58"/>
  </r>
  <r>
    <x v="1"/>
    <s v="20008"/>
    <d v="2026-01-12T00:00:00"/>
    <n v="1"/>
    <x v="414"/>
    <x v="0"/>
    <n v="-42406.69"/>
  </r>
  <r>
    <x v="1"/>
    <s v="20008"/>
    <d v="2026-01-12T00:00:00"/>
    <n v="1"/>
    <x v="414"/>
    <x v="0"/>
    <n v="-5720.2"/>
  </r>
  <r>
    <x v="1"/>
    <s v="10258"/>
    <d v="2026-01-12T00:00:00"/>
    <n v="1"/>
    <x v="427"/>
    <x v="0"/>
    <n v="-1283.0999999999999"/>
  </r>
  <r>
    <x v="1"/>
    <s v="20021"/>
    <d v="2026-01-12T00:00:00"/>
    <n v="1"/>
    <x v="487"/>
    <x v="0"/>
    <n v="-11158.73"/>
  </r>
  <r>
    <x v="1"/>
    <s v="20032"/>
    <d v="2026-01-12T00:00:00"/>
    <n v="1"/>
    <x v="453"/>
    <x v="0"/>
    <n v="-2075.64"/>
  </r>
  <r>
    <x v="1"/>
    <s v="10257"/>
    <d v="2026-01-12T00:00:00"/>
    <n v="1"/>
    <x v="488"/>
    <x v="0"/>
    <n v="-33608.39"/>
  </r>
  <r>
    <x v="1"/>
    <s v="20009"/>
    <d v="2026-01-12T00:00:00"/>
    <n v="1"/>
    <x v="356"/>
    <x v="3"/>
    <n v="-9134.5499999999993"/>
  </r>
  <r>
    <x v="1"/>
    <s v="20009"/>
    <d v="2026-01-12T00:00:00"/>
    <n v="1"/>
    <x v="356"/>
    <x v="3"/>
    <n v="-745.4"/>
  </r>
  <r>
    <x v="1"/>
    <s v="20009"/>
    <d v="2026-01-12T00:00:00"/>
    <n v="1"/>
    <x v="356"/>
    <x v="3"/>
    <n v="-1968.47"/>
  </r>
  <r>
    <x v="1"/>
    <s v="10260"/>
    <d v="2026-01-12T00:00:00"/>
    <n v="1"/>
    <x v="271"/>
    <x v="3"/>
    <n v="-24437.51"/>
  </r>
  <r>
    <x v="1"/>
    <s v="10258"/>
    <d v="2026-01-12T00:00:00"/>
    <n v="1"/>
    <x v="489"/>
    <x v="0"/>
    <n v="-374"/>
  </r>
  <r>
    <x v="1"/>
    <s v="30001"/>
    <d v="2026-01-12T00:00:00"/>
    <n v="1"/>
    <x v="490"/>
    <x v="0"/>
    <n v="-1300"/>
  </r>
  <r>
    <x v="1"/>
    <s v="10258"/>
    <d v="2026-01-12T00:00:00"/>
    <n v="1"/>
    <x v="491"/>
    <x v="0"/>
    <n v="-3300"/>
  </r>
  <r>
    <x v="1"/>
    <s v="30001"/>
    <d v="2026-01-12T00:00:00"/>
    <n v="1"/>
    <x v="313"/>
    <x v="0"/>
    <n v="-372.4"/>
  </r>
  <r>
    <x v="1"/>
    <s v="20004"/>
    <d v="2026-01-12T00:00:00"/>
    <n v="1"/>
    <x v="492"/>
    <x v="0"/>
    <n v="-337860"/>
  </r>
  <r>
    <x v="1"/>
    <s v="10258"/>
    <d v="2026-01-12T00:00:00"/>
    <n v="1"/>
    <x v="431"/>
    <x v="4"/>
    <n v="-21912.07"/>
  </r>
  <r>
    <x v="1"/>
    <s v="10243"/>
    <d v="2026-01-12T00:00:00"/>
    <n v="1"/>
    <x v="431"/>
    <x v="2"/>
    <n v="-2880"/>
  </r>
  <r>
    <x v="1"/>
    <s v="10258"/>
    <d v="2026-01-12T00:00:00"/>
    <n v="1"/>
    <x v="493"/>
    <x v="0"/>
    <n v="-287.01"/>
  </r>
  <r>
    <x v="1"/>
    <s v="10258"/>
    <d v="2026-01-12T00:00:00"/>
    <n v="1"/>
    <x v="493"/>
    <x v="0"/>
    <n v="-994.97"/>
  </r>
  <r>
    <x v="1"/>
    <s v="30099"/>
    <d v="2026-01-12T00:00:00"/>
    <n v="1"/>
    <x v="494"/>
    <x v="0"/>
    <n v="-2924"/>
  </r>
  <r>
    <x v="1"/>
    <s v="20108"/>
    <d v="2026-01-12T00:00:00"/>
    <n v="1"/>
    <x v="364"/>
    <x v="0"/>
    <n v="-193.56"/>
  </r>
  <r>
    <x v="1"/>
    <s v="30001"/>
    <d v="2026-01-12T00:00:00"/>
    <n v="1"/>
    <x v="495"/>
    <x v="0"/>
    <n v="-1520"/>
  </r>
  <r>
    <x v="1"/>
    <s v="10216"/>
    <d v="2026-01-12T00:00:00"/>
    <n v="1"/>
    <x v="496"/>
    <x v="0"/>
    <n v="-15441.65"/>
  </r>
  <r>
    <x v="1"/>
    <m/>
    <d v="2026-01-12T00:00:00"/>
    <n v="1"/>
    <x v="419"/>
    <x v="0"/>
    <n v="-100000"/>
  </r>
  <r>
    <x v="1"/>
    <s v="10258"/>
    <d v="2026-01-12T00:00:00"/>
    <n v="1"/>
    <x v="328"/>
    <x v="0"/>
    <n v="-130"/>
  </r>
  <r>
    <x v="1"/>
    <s v="30001"/>
    <d v="2026-01-12T00:00:00"/>
    <n v="1"/>
    <x v="497"/>
    <x v="0"/>
    <n v="-5559.84"/>
  </r>
  <r>
    <x v="1"/>
    <s v="20005"/>
    <d v="2026-01-12T00:00:00"/>
    <n v="1"/>
    <x v="498"/>
    <x v="0"/>
    <n v="-1282.5"/>
  </r>
  <r>
    <x v="1"/>
    <s v="10257"/>
    <d v="2026-01-12T00:00:00"/>
    <n v="1"/>
    <x v="499"/>
    <x v="0"/>
    <n v="-43560"/>
  </r>
  <r>
    <x v="1"/>
    <s v="10258"/>
    <d v="2026-01-12T00:00:00"/>
    <n v="1"/>
    <x v="500"/>
    <x v="0"/>
    <n v="-6700"/>
  </r>
  <r>
    <x v="1"/>
    <s v="20001"/>
    <d v="2026-01-12T00:00:00"/>
    <n v="1"/>
    <x v="501"/>
    <x v="0"/>
    <n v="-1048.6600000000001"/>
  </r>
  <r>
    <x v="1"/>
    <s v="20005"/>
    <d v="2026-01-12T00:00:00"/>
    <n v="1"/>
    <x v="501"/>
    <x v="0"/>
    <n v="-1245.18"/>
  </r>
  <r>
    <x v="1"/>
    <s v="20108"/>
    <d v="2026-01-12T00:00:00"/>
    <n v="1"/>
    <x v="502"/>
    <x v="0"/>
    <n v="-13288.91"/>
  </r>
  <r>
    <x v="1"/>
    <s v="20099"/>
    <d v="2026-01-12T00:00:00"/>
    <n v="1"/>
    <x v="503"/>
    <x v="0"/>
    <n v="-11315.5"/>
  </r>
  <r>
    <x v="1"/>
    <s v="20010"/>
    <d v="2026-01-12T00:00:00"/>
    <n v="1"/>
    <x v="463"/>
    <x v="0"/>
    <n v="-3116.75"/>
  </r>
  <r>
    <x v="1"/>
    <s v="20008"/>
    <d v="2026-01-12T00:00:00"/>
    <n v="1"/>
    <x v="504"/>
    <x v="0"/>
    <n v="-2106.7600000000002"/>
  </r>
  <r>
    <x v="1"/>
    <s v="20008"/>
    <d v="2026-01-12T00:00:00"/>
    <n v="1"/>
    <x v="504"/>
    <x v="0"/>
    <n v="-9681.44"/>
  </r>
  <r>
    <x v="1"/>
    <s v="20008"/>
    <d v="2026-01-12T00:00:00"/>
    <n v="1"/>
    <x v="504"/>
    <x v="0"/>
    <n v="-922.07"/>
  </r>
  <r>
    <x v="1"/>
    <s v="20008"/>
    <d v="2026-01-12T00:00:00"/>
    <n v="1"/>
    <x v="504"/>
    <x v="0"/>
    <n v="-342.37"/>
  </r>
  <r>
    <x v="1"/>
    <s v="20008"/>
    <d v="2026-01-12T00:00:00"/>
    <n v="1"/>
    <x v="504"/>
    <x v="0"/>
    <n v="-4752.3999999999996"/>
  </r>
  <r>
    <x v="1"/>
    <s v="30002"/>
    <d v="2026-01-12T00:00:00"/>
    <n v="1"/>
    <x v="505"/>
    <x v="0"/>
    <n v="-13548.19"/>
  </r>
  <r>
    <x v="1"/>
    <s v="10258"/>
    <d v="2026-01-12T00:00:00"/>
    <n v="1"/>
    <x v="506"/>
    <x v="0"/>
    <n v="-239.17"/>
  </r>
  <r>
    <x v="1"/>
    <s v="40001"/>
    <d v="2026-01-12T00:00:00"/>
    <n v="1"/>
    <x v="337"/>
    <x v="2"/>
    <n v="-93.4"/>
  </r>
  <r>
    <x v="1"/>
    <s v="20099"/>
    <d v="2026-01-12T00:00:00"/>
    <n v="1"/>
    <x v="507"/>
    <x v="0"/>
    <n v="-520"/>
  </r>
  <r>
    <x v="1"/>
    <s v="30099"/>
    <d v="2026-01-13T00:00:00"/>
    <n v="1"/>
    <x v="508"/>
    <x v="0"/>
    <n v="-8131.58"/>
  </r>
  <r>
    <x v="1"/>
    <s v="30099"/>
    <d v="2026-01-13T00:00:00"/>
    <n v="1"/>
    <x v="508"/>
    <x v="0"/>
    <n v="-20430.57"/>
  </r>
  <r>
    <x v="1"/>
    <s v="40001"/>
    <d v="2026-01-13T00:00:00"/>
    <n v="1"/>
    <x v="509"/>
    <x v="1"/>
    <n v="-1434489.66"/>
  </r>
  <r>
    <x v="1"/>
    <s v="20099"/>
    <d v="2026-01-13T00:00:00"/>
    <n v="1"/>
    <x v="293"/>
    <x v="0"/>
    <n v="-764.4"/>
  </r>
  <r>
    <x v="1"/>
    <s v="20099"/>
    <d v="2026-01-13T00:00:00"/>
    <n v="1"/>
    <x v="293"/>
    <x v="0"/>
    <n v="-764.4"/>
  </r>
  <r>
    <x v="1"/>
    <s v="10258"/>
    <d v="2026-01-13T00:00:00"/>
    <n v="1"/>
    <x v="510"/>
    <x v="0"/>
    <n v="-1010"/>
  </r>
  <r>
    <x v="1"/>
    <s v="20023"/>
    <d v="2026-01-13T00:00:00"/>
    <n v="1"/>
    <x v="511"/>
    <x v="0"/>
    <n v="-12111"/>
  </r>
  <r>
    <x v="1"/>
    <s v="40001"/>
    <d v="2026-01-13T00:00:00"/>
    <n v="1"/>
    <x v="512"/>
    <x v="1"/>
    <n v="-40415.81"/>
  </r>
  <r>
    <x v="1"/>
    <s v="20023"/>
    <d v="2026-01-13T00:00:00"/>
    <n v="1"/>
    <x v="513"/>
    <x v="0"/>
    <n v="-1741.43"/>
  </r>
  <r>
    <x v="1"/>
    <s v="10243"/>
    <d v="2026-01-13T00:00:00"/>
    <n v="1"/>
    <x v="349"/>
    <x v="0"/>
    <n v="-2498.29"/>
  </r>
  <r>
    <x v="1"/>
    <s v="10258"/>
    <d v="2026-01-13T00:00:00"/>
    <n v="1"/>
    <x v="514"/>
    <x v="0"/>
    <n v="-3124.14"/>
  </r>
  <r>
    <x v="1"/>
    <s v="20099"/>
    <d v="2026-01-13T00:00:00"/>
    <n v="1"/>
    <x v="353"/>
    <x v="0"/>
    <n v="-7798.7"/>
  </r>
  <r>
    <x v="1"/>
    <s v="20029"/>
    <d v="2026-01-13T00:00:00"/>
    <n v="1"/>
    <x v="515"/>
    <x v="0"/>
    <n v="-988"/>
  </r>
  <r>
    <x v="1"/>
    <s v="20023"/>
    <d v="2026-01-13T00:00:00"/>
    <n v="1"/>
    <x v="397"/>
    <x v="0"/>
    <n v="-62.32"/>
  </r>
  <r>
    <x v="1"/>
    <s v="20030"/>
    <d v="2026-01-13T00:00:00"/>
    <n v="1"/>
    <x v="516"/>
    <x v="0"/>
    <n v="-7350"/>
  </r>
  <r>
    <x v="1"/>
    <s v="30001"/>
    <d v="2026-01-13T00:00:00"/>
    <n v="1"/>
    <x v="517"/>
    <x v="0"/>
    <n v="-416.66"/>
  </r>
  <r>
    <x v="1"/>
    <s v="10258"/>
    <d v="2026-01-13T00:00:00"/>
    <n v="1"/>
    <x v="518"/>
    <x v="0"/>
    <n v="-2445.6999999999998"/>
  </r>
  <r>
    <x v="1"/>
    <s v="10258"/>
    <d v="2026-01-13T00:00:00"/>
    <n v="1"/>
    <x v="519"/>
    <x v="0"/>
    <n v="-414.4"/>
  </r>
  <r>
    <x v="1"/>
    <s v="30001"/>
    <d v="2026-01-13T00:00:00"/>
    <n v="1"/>
    <x v="520"/>
    <x v="0"/>
    <n v="-3114.9"/>
  </r>
  <r>
    <x v="1"/>
    <s v="20009"/>
    <d v="2026-01-13T00:00:00"/>
    <n v="1"/>
    <x v="520"/>
    <x v="0"/>
    <n v="-387.5"/>
  </r>
  <r>
    <x v="1"/>
    <s v="30099"/>
    <d v="2026-01-13T00:00:00"/>
    <n v="1"/>
    <x v="520"/>
    <x v="0"/>
    <n v="-325.39999999999998"/>
  </r>
  <r>
    <x v="1"/>
    <s v="20010"/>
    <d v="2026-01-13T00:00:00"/>
    <n v="1"/>
    <x v="521"/>
    <x v="2"/>
    <n v="-944.28"/>
  </r>
  <r>
    <x v="1"/>
    <s v="20029"/>
    <d v="2026-01-13T00:00:00"/>
    <n v="1"/>
    <x v="522"/>
    <x v="2"/>
    <n v="-14608.91"/>
  </r>
  <r>
    <x v="1"/>
    <s v="40001"/>
    <d v="2026-01-13T00:00:00"/>
    <n v="1"/>
    <x v="337"/>
    <x v="2"/>
    <n v="-243.6"/>
  </r>
  <r>
    <x v="1"/>
    <s v="20004"/>
    <d v="2026-01-13T00:00:00"/>
    <n v="1"/>
    <x v="523"/>
    <x v="0"/>
    <n v="-3270"/>
  </r>
  <r>
    <x v="1"/>
    <s v="20099"/>
    <d v="2026-01-13T00:00:00"/>
    <n v="1"/>
    <x v="524"/>
    <x v="2"/>
    <n v="-125"/>
  </r>
  <r>
    <x v="1"/>
    <s v="20010"/>
    <d v="2026-01-13T00:00:00"/>
    <n v="1"/>
    <x v="525"/>
    <x v="2"/>
    <n v="-301.41000000000003"/>
  </r>
  <r>
    <x v="1"/>
    <s v="10258"/>
    <d v="2026-01-14T00:00:00"/>
    <n v="1"/>
    <x v="526"/>
    <x v="0"/>
    <n v="-500"/>
  </r>
  <r>
    <x v="1"/>
    <s v="20001"/>
    <d v="2026-01-14T00:00:00"/>
    <n v="1"/>
    <x v="527"/>
    <x v="0"/>
    <n v="-2792"/>
  </r>
  <r>
    <x v="1"/>
    <s v="20009"/>
    <d v="2026-01-14T00:00:00"/>
    <n v="1"/>
    <x v="528"/>
    <x v="2"/>
    <n v="-170"/>
  </r>
  <r>
    <x v="1"/>
    <s v="20030"/>
    <d v="2026-01-14T00:00:00"/>
    <n v="1"/>
    <x v="529"/>
    <x v="0"/>
    <n v="-25209.45"/>
  </r>
  <r>
    <x v="1"/>
    <s v="10258"/>
    <d v="2026-01-14T00:00:00"/>
    <n v="1"/>
    <x v="295"/>
    <x v="0"/>
    <n v="-8350"/>
  </r>
  <r>
    <x v="1"/>
    <s v="30001"/>
    <d v="2026-01-14T00:00:00"/>
    <n v="1"/>
    <x v="530"/>
    <x v="0"/>
    <n v="-492"/>
  </r>
  <r>
    <x v="1"/>
    <s v="30099"/>
    <d v="2026-01-14T00:00:00"/>
    <n v="1"/>
    <x v="531"/>
    <x v="0"/>
    <n v="-648"/>
  </r>
  <r>
    <x v="1"/>
    <s v="30099"/>
    <d v="2026-01-14T00:00:00"/>
    <n v="1"/>
    <x v="346"/>
    <x v="0"/>
    <n v="-6519.13"/>
  </r>
  <r>
    <x v="1"/>
    <s v="20030"/>
    <d v="2026-01-14T00:00:00"/>
    <n v="1"/>
    <x v="532"/>
    <x v="0"/>
    <n v="-78005.649999999994"/>
  </r>
  <r>
    <x v="1"/>
    <s v="20104"/>
    <d v="2026-01-14T00:00:00"/>
    <n v="1"/>
    <x v="484"/>
    <x v="0"/>
    <n v="-4285.0200000000004"/>
  </r>
  <r>
    <x v="1"/>
    <s v="20104"/>
    <d v="2026-01-14T00:00:00"/>
    <n v="1"/>
    <x v="484"/>
    <x v="0"/>
    <n v="-4584.16"/>
  </r>
  <r>
    <x v="1"/>
    <s v="20104"/>
    <d v="2026-01-14T00:00:00"/>
    <n v="1"/>
    <x v="484"/>
    <x v="0"/>
    <n v="-3836.08"/>
  </r>
  <r>
    <x v="1"/>
    <s v="10243"/>
    <d v="2026-01-14T00:00:00"/>
    <n v="1"/>
    <x v="349"/>
    <x v="0"/>
    <n v="-44970.47"/>
  </r>
  <r>
    <x v="1"/>
    <s v="40001"/>
    <d v="2026-01-14T00:00:00"/>
    <n v="1"/>
    <x v="533"/>
    <x v="1"/>
    <n v="-72.48"/>
  </r>
  <r>
    <x v="1"/>
    <s v="10258"/>
    <d v="2026-01-14T00:00:00"/>
    <n v="1"/>
    <x v="427"/>
    <x v="0"/>
    <n v="-427.2"/>
  </r>
  <r>
    <x v="1"/>
    <s v="30002"/>
    <d v="2026-01-14T00:00:00"/>
    <n v="1"/>
    <x v="534"/>
    <x v="0"/>
    <n v="-21900"/>
  </r>
  <r>
    <x v="1"/>
    <s v="10258"/>
    <d v="2026-01-14T00:00:00"/>
    <n v="1"/>
    <x v="535"/>
    <x v="0"/>
    <n v="-1580"/>
  </r>
  <r>
    <x v="1"/>
    <s v="40001"/>
    <d v="2026-01-14T00:00:00"/>
    <n v="1"/>
    <x v="361"/>
    <x v="4"/>
    <n v="-10927.49"/>
  </r>
  <r>
    <x v="1"/>
    <s v="20030"/>
    <d v="2026-01-14T00:00:00"/>
    <n v="1"/>
    <x v="536"/>
    <x v="2"/>
    <n v="-45647.59"/>
  </r>
  <r>
    <x v="1"/>
    <s v="30099"/>
    <d v="2026-01-14T00:00:00"/>
    <n v="1"/>
    <x v="537"/>
    <x v="2"/>
    <n v="-6665.65"/>
  </r>
  <r>
    <x v="1"/>
    <s v="30001"/>
    <d v="2026-01-14T00:00:00"/>
    <n v="1"/>
    <x v="537"/>
    <x v="2"/>
    <n v="-1013.2600000000002"/>
  </r>
  <r>
    <x v="1"/>
    <s v="10258"/>
    <d v="2026-01-14T00:00:00"/>
    <n v="1"/>
    <x v="316"/>
    <x v="0"/>
    <n v="-5140"/>
  </r>
  <r>
    <x v="1"/>
    <s v="10258"/>
    <d v="2026-01-14T00:00:00"/>
    <n v="1"/>
    <x v="316"/>
    <x v="0"/>
    <n v="-2760"/>
  </r>
  <r>
    <x v="1"/>
    <s v="10258"/>
    <d v="2026-01-14T00:00:00"/>
    <n v="1"/>
    <x v="538"/>
    <x v="0"/>
    <n v="-29.4"/>
  </r>
  <r>
    <x v="1"/>
    <s v="20104"/>
    <d v="2026-01-14T00:00:00"/>
    <n v="1"/>
    <x v="364"/>
    <x v="0"/>
    <n v="-1075.46"/>
  </r>
  <r>
    <x v="1"/>
    <s v="20104"/>
    <d v="2026-01-14T00:00:00"/>
    <n v="1"/>
    <x v="364"/>
    <x v="0"/>
    <n v="-2049.75"/>
  </r>
  <r>
    <x v="1"/>
    <s v="20104"/>
    <d v="2026-01-14T00:00:00"/>
    <n v="1"/>
    <x v="364"/>
    <x v="0"/>
    <n v="-3632.18"/>
  </r>
  <r>
    <x v="1"/>
    <s v="30002"/>
    <d v="2026-01-14T00:00:00"/>
    <n v="1"/>
    <x v="539"/>
    <x v="2"/>
    <n v="-598.83000000000004"/>
  </r>
  <r>
    <x v="1"/>
    <s v="30002"/>
    <d v="2026-01-14T00:00:00"/>
    <n v="1"/>
    <x v="539"/>
    <x v="2"/>
    <n v="-686.32"/>
  </r>
  <r>
    <x v="1"/>
    <s v="10258"/>
    <d v="2026-01-14T00:00:00"/>
    <n v="1"/>
    <x v="457"/>
    <x v="0"/>
    <n v="-240.6"/>
  </r>
  <r>
    <x v="1"/>
    <s v="20099"/>
    <d v="2026-01-14T00:00:00"/>
    <n v="1"/>
    <x v="540"/>
    <x v="2"/>
    <n v="-10000"/>
  </r>
  <r>
    <x v="1"/>
    <s v="20108"/>
    <d v="2026-01-14T00:00:00"/>
    <n v="1"/>
    <x v="441"/>
    <x v="2"/>
    <n v="-266.95999999999998"/>
  </r>
  <r>
    <x v="1"/>
    <s v="20002"/>
    <d v="2026-01-14T00:00:00"/>
    <n v="1"/>
    <x v="541"/>
    <x v="0"/>
    <n v="-58886.559999999998"/>
  </r>
  <r>
    <x v="1"/>
    <s v="20002"/>
    <d v="2026-01-14T00:00:00"/>
    <n v="1"/>
    <x v="541"/>
    <x v="0"/>
    <n v="-58886.559999999998"/>
  </r>
  <r>
    <x v="1"/>
    <s v="20002"/>
    <d v="2026-01-14T00:00:00"/>
    <n v="1"/>
    <x v="541"/>
    <x v="0"/>
    <n v="-58886.559999999998"/>
  </r>
  <r>
    <x v="1"/>
    <s v="20108"/>
    <d v="2026-01-14T00:00:00"/>
    <n v="1"/>
    <x v="542"/>
    <x v="2"/>
    <n v="-7693.46"/>
  </r>
  <r>
    <x v="1"/>
    <s v="20030"/>
    <d v="2026-01-14T00:00:00"/>
    <n v="1"/>
    <x v="543"/>
    <x v="0"/>
    <n v="-69398.13"/>
  </r>
  <r>
    <x v="1"/>
    <s v="20001"/>
    <d v="2026-01-14T00:00:00"/>
    <n v="1"/>
    <x v="544"/>
    <x v="2"/>
    <n v="-24186.47"/>
  </r>
  <r>
    <x v="1"/>
    <s v="20001"/>
    <d v="2026-01-14T00:00:00"/>
    <n v="1"/>
    <x v="544"/>
    <x v="2"/>
    <n v="-18052.78"/>
  </r>
  <r>
    <x v="1"/>
    <s v="20108"/>
    <d v="2026-01-14T00:00:00"/>
    <n v="1"/>
    <x v="544"/>
    <x v="2"/>
    <n v="-24172.67"/>
  </r>
  <r>
    <x v="1"/>
    <s v="40001"/>
    <d v="2026-01-14T00:00:00"/>
    <n v="1"/>
    <x v="337"/>
    <x v="2"/>
    <n v="-82.5"/>
  </r>
  <r>
    <x v="1"/>
    <s v="20008"/>
    <d v="2026-01-14T00:00:00"/>
    <n v="1"/>
    <x v="545"/>
    <x v="0"/>
    <n v="-9292.2800000000007"/>
  </r>
  <r>
    <x v="1"/>
    <s v="20008"/>
    <d v="2026-01-14T00:00:00"/>
    <n v="1"/>
    <x v="545"/>
    <x v="0"/>
    <n v="-20815.82"/>
  </r>
  <r>
    <x v="1"/>
    <s v="20008"/>
    <d v="2026-01-14T00:00:00"/>
    <n v="1"/>
    <x v="545"/>
    <x v="0"/>
    <n v="-5328.09"/>
  </r>
  <r>
    <x v="1"/>
    <s v="10258"/>
    <d v="2026-01-14T00:00:00"/>
    <n v="1"/>
    <x v="546"/>
    <x v="0"/>
    <n v="-590"/>
  </r>
  <r>
    <x v="1"/>
    <s v="20030"/>
    <d v="2026-01-14T00:00:00"/>
    <n v="1"/>
    <x v="547"/>
    <x v="0"/>
    <n v="-78005.649999999994"/>
  </r>
  <r>
    <x v="1"/>
    <s v="20030"/>
    <d v="2026-01-14T00:00:00"/>
    <n v="1"/>
    <x v="548"/>
    <x v="0"/>
    <n v="-69398.13"/>
  </r>
  <r>
    <x v="1"/>
    <s v="20030"/>
    <d v="2026-01-14T00:00:00"/>
    <n v="1"/>
    <x v="549"/>
    <x v="0"/>
    <n v="-17215.04"/>
  </r>
  <r>
    <x v="1"/>
    <s v="30001"/>
    <d v="2026-01-15T00:00:00"/>
    <n v="1"/>
    <x v="526"/>
    <x v="0"/>
    <n v="-3450"/>
  </r>
  <r>
    <x v="1"/>
    <s v="20002"/>
    <d v="2026-01-15T00:00:00"/>
    <n v="1"/>
    <x v="550"/>
    <x v="0"/>
    <n v="-2054.06"/>
  </r>
  <r>
    <x v="1"/>
    <s v="20104"/>
    <d v="2026-01-15T00:00:00"/>
    <n v="1"/>
    <x v="551"/>
    <x v="2"/>
    <n v="-370"/>
  </r>
  <r>
    <x v="1"/>
    <s v="20005"/>
    <d v="2026-01-15T00:00:00"/>
    <n v="1"/>
    <x v="552"/>
    <x v="0"/>
    <n v="-4676.12"/>
  </r>
  <r>
    <x v="1"/>
    <s v="20004"/>
    <d v="2026-01-15T00:00:00"/>
    <n v="1"/>
    <x v="553"/>
    <x v="0"/>
    <n v="-3975"/>
  </r>
  <r>
    <x v="1"/>
    <s v="10001"/>
    <d v="2026-01-15T00:00:00"/>
    <n v="1"/>
    <x v="554"/>
    <x v="2"/>
    <n v="-4565.01"/>
  </r>
  <r>
    <x v="1"/>
    <s v="20099"/>
    <d v="2026-01-15T00:00:00"/>
    <n v="1"/>
    <x v="555"/>
    <x v="0"/>
    <n v="-1517.4"/>
  </r>
  <r>
    <x v="1"/>
    <s v="10258"/>
    <d v="2026-01-15T00:00:00"/>
    <n v="1"/>
    <x v="479"/>
    <x v="0"/>
    <n v="-4730"/>
  </r>
  <r>
    <x v="1"/>
    <s v="40001"/>
    <d v="2026-01-15T00:00:00"/>
    <n v="1"/>
    <x v="556"/>
    <x v="0"/>
    <n v="-5968.47"/>
  </r>
  <r>
    <x v="1"/>
    <s v="10243"/>
    <d v="2026-01-15T00:00:00"/>
    <n v="1"/>
    <x v="349"/>
    <x v="0"/>
    <n v="-8762.27"/>
  </r>
  <r>
    <x v="1"/>
    <s v="10243"/>
    <d v="2026-01-15T00:00:00"/>
    <n v="1"/>
    <x v="349"/>
    <x v="0"/>
    <n v="-264059.02"/>
  </r>
  <r>
    <x v="1"/>
    <s v="30003"/>
    <d v="2026-01-15T00:00:00"/>
    <n v="1"/>
    <x v="356"/>
    <x v="3"/>
    <n v="-11491.4"/>
  </r>
  <r>
    <x v="1"/>
    <s v="20108"/>
    <d v="2026-01-15T00:00:00"/>
    <n v="1"/>
    <x v="356"/>
    <x v="3"/>
    <n v="-15182.33"/>
  </r>
  <r>
    <x v="1"/>
    <s v="20099"/>
    <d v="2026-01-15T00:00:00"/>
    <n v="1"/>
    <x v="356"/>
    <x v="3"/>
    <n v="-1393.49"/>
  </r>
  <r>
    <x v="1"/>
    <s v="10258"/>
    <d v="2026-01-15T00:00:00"/>
    <n v="1"/>
    <x v="356"/>
    <x v="3"/>
    <n v="-4272.26"/>
  </r>
  <r>
    <x v="1"/>
    <s v="10258"/>
    <d v="2026-01-15T00:00:00"/>
    <n v="1"/>
    <x v="557"/>
    <x v="0"/>
    <n v="-1844.5"/>
  </r>
  <r>
    <x v="1"/>
    <s v="30099"/>
    <d v="2026-01-15T00:00:00"/>
    <n v="1"/>
    <x v="558"/>
    <x v="2"/>
    <n v="-428"/>
  </r>
  <r>
    <x v="1"/>
    <s v="30002"/>
    <d v="2026-01-15T00:00:00"/>
    <n v="1"/>
    <x v="558"/>
    <x v="2"/>
    <n v="-210"/>
  </r>
  <r>
    <x v="1"/>
    <m/>
    <d v="2026-01-15T00:00:00"/>
    <n v="1"/>
    <x v="431"/>
    <x v="4"/>
    <n v="-5304.57"/>
  </r>
  <r>
    <x v="1"/>
    <s v="20104"/>
    <d v="2026-01-15T00:00:00"/>
    <n v="1"/>
    <x v="559"/>
    <x v="2"/>
    <n v="-1176.54"/>
  </r>
  <r>
    <x v="1"/>
    <s v="20104"/>
    <d v="2026-01-15T00:00:00"/>
    <n v="1"/>
    <x v="560"/>
    <x v="2"/>
    <n v="-994.44"/>
  </r>
  <r>
    <x v="1"/>
    <s v="30099"/>
    <d v="2026-01-15T00:00:00"/>
    <n v="1"/>
    <x v="561"/>
    <x v="2"/>
    <n v="-118.99"/>
  </r>
  <r>
    <x v="1"/>
    <s v="30099"/>
    <d v="2026-01-15T00:00:00"/>
    <n v="1"/>
    <x v="562"/>
    <x v="0"/>
    <n v="-130.09"/>
  </r>
  <r>
    <x v="1"/>
    <s v="10248"/>
    <d v="2026-01-15T00:00:00"/>
    <n v="1"/>
    <x v="563"/>
    <x v="0"/>
    <n v="-5157.54"/>
  </r>
  <r>
    <x v="1"/>
    <s v="10248"/>
    <d v="2026-01-15T00:00:00"/>
    <n v="1"/>
    <x v="563"/>
    <x v="0"/>
    <n v="-2377.75"/>
  </r>
  <r>
    <x v="1"/>
    <s v="10258"/>
    <d v="2026-01-15T00:00:00"/>
    <n v="1"/>
    <x v="371"/>
    <x v="0"/>
    <n v="-154.9"/>
  </r>
  <r>
    <x v="1"/>
    <s v="30001"/>
    <d v="2026-01-15T00:00:00"/>
    <n v="1"/>
    <x v="371"/>
    <x v="0"/>
    <n v="-756.22"/>
  </r>
  <r>
    <x v="1"/>
    <s v="20099"/>
    <d v="2026-01-15T00:00:00"/>
    <n v="1"/>
    <x v="564"/>
    <x v="0"/>
    <n v="-2658.74"/>
  </r>
  <r>
    <x v="1"/>
    <s v="20001"/>
    <d v="2026-01-15T00:00:00"/>
    <n v="1"/>
    <x v="565"/>
    <x v="2"/>
    <n v="-90"/>
  </r>
  <r>
    <x v="1"/>
    <s v="40001"/>
    <d v="2026-01-15T00:00:00"/>
    <n v="1"/>
    <x v="337"/>
    <x v="2"/>
    <n v="-63"/>
  </r>
  <r>
    <x v="1"/>
    <s v="30003"/>
    <d v="2026-01-15T00:00:00"/>
    <n v="1"/>
    <x v="566"/>
    <x v="2"/>
    <n v="-883.8"/>
  </r>
  <r>
    <x v="1"/>
    <s v="30003"/>
    <d v="2026-01-15T00:00:00"/>
    <n v="1"/>
    <x v="566"/>
    <x v="2"/>
    <n v="-2846.15"/>
  </r>
  <r>
    <x v="1"/>
    <s v="20099"/>
    <d v="2026-01-15T00:00:00"/>
    <n v="1"/>
    <x v="566"/>
    <x v="2"/>
    <n v="-7232.03"/>
  </r>
  <r>
    <x v="1"/>
    <s v="30003"/>
    <d v="2026-01-15T00:00:00"/>
    <n v="1"/>
    <x v="566"/>
    <x v="2"/>
    <n v="-8670.85"/>
  </r>
  <r>
    <x v="1"/>
    <s v="30003"/>
    <d v="2026-01-15T00:00:00"/>
    <n v="1"/>
    <x v="566"/>
    <x v="2"/>
    <n v="-15714.1"/>
  </r>
  <r>
    <x v="1"/>
    <s v="10260"/>
    <d v="2026-01-15T00:00:00"/>
    <n v="1"/>
    <x v="566"/>
    <x v="2"/>
    <n v="-43136.49"/>
  </r>
  <r>
    <x v="1"/>
    <s v="30002"/>
    <d v="2026-01-15T00:00:00"/>
    <n v="1"/>
    <x v="566"/>
    <x v="2"/>
    <n v="-674.72"/>
  </r>
  <r>
    <x v="1"/>
    <s v="30002"/>
    <d v="2026-01-15T00:00:00"/>
    <n v="1"/>
    <x v="566"/>
    <x v="2"/>
    <n v="-938.03"/>
  </r>
  <r>
    <x v="1"/>
    <s v="31001"/>
    <d v="2026-01-15T00:00:00"/>
    <n v="1"/>
    <x v="566"/>
    <x v="2"/>
    <n v="-5924.36"/>
  </r>
  <r>
    <x v="1"/>
    <s v="31001"/>
    <d v="2026-01-15T00:00:00"/>
    <n v="1"/>
    <x v="566"/>
    <x v="2"/>
    <n v="-3390.1"/>
  </r>
  <r>
    <x v="1"/>
    <s v="30001"/>
    <d v="2026-01-15T00:00:00"/>
    <n v="1"/>
    <x v="566"/>
    <x v="2"/>
    <n v="-6287.29"/>
  </r>
  <r>
    <x v="1"/>
    <s v="10258"/>
    <d v="2026-01-15T00:00:00"/>
    <n v="1"/>
    <x v="566"/>
    <x v="2"/>
    <n v="-8574.39"/>
  </r>
  <r>
    <x v="1"/>
    <s v="10258"/>
    <d v="2026-01-15T00:00:00"/>
    <n v="1"/>
    <x v="566"/>
    <x v="2"/>
    <n v="-3873.62"/>
  </r>
  <r>
    <x v="1"/>
    <s v="10258"/>
    <d v="2026-01-15T00:00:00"/>
    <n v="1"/>
    <x v="566"/>
    <x v="2"/>
    <n v="-1922.19"/>
  </r>
  <r>
    <x v="1"/>
    <s v="10258"/>
    <d v="2026-01-15T00:00:00"/>
    <n v="1"/>
    <x v="566"/>
    <x v="2"/>
    <n v="-35688.92"/>
  </r>
  <r>
    <x v="1"/>
    <s v="10258"/>
    <d v="2026-01-15T00:00:00"/>
    <n v="1"/>
    <x v="566"/>
    <x v="2"/>
    <n v="-14339.26"/>
  </r>
  <r>
    <x v="1"/>
    <s v="10258"/>
    <d v="2026-01-15T00:00:00"/>
    <n v="1"/>
    <x v="566"/>
    <x v="2"/>
    <n v="-11402.44"/>
  </r>
  <r>
    <x v="1"/>
    <s v="10248"/>
    <d v="2026-01-15T00:00:00"/>
    <n v="1"/>
    <x v="566"/>
    <x v="2"/>
    <n v="-348.05"/>
  </r>
  <r>
    <x v="1"/>
    <s v="10248"/>
    <d v="2026-01-15T00:00:00"/>
    <n v="1"/>
    <x v="566"/>
    <x v="2"/>
    <n v="-5081.42"/>
  </r>
  <r>
    <x v="1"/>
    <s v="10257"/>
    <d v="2026-01-15T00:00:00"/>
    <n v="1"/>
    <x v="567"/>
    <x v="2"/>
    <n v="-2705.98"/>
  </r>
  <r>
    <x v="1"/>
    <s v="10260"/>
    <d v="2026-01-15T00:00:00"/>
    <n v="1"/>
    <x v="567"/>
    <x v="2"/>
    <n v="-19805.23"/>
  </r>
  <r>
    <x v="1"/>
    <s v="10258"/>
    <d v="2026-01-15T00:00:00"/>
    <n v="1"/>
    <x v="568"/>
    <x v="0"/>
    <n v="-30933.33"/>
  </r>
  <r>
    <x v="1"/>
    <s v="20005"/>
    <d v="2026-01-16T00:00:00"/>
    <n v="1"/>
    <x v="528"/>
    <x v="2"/>
    <n v="-108.67"/>
  </r>
  <r>
    <x v="1"/>
    <s v="10260"/>
    <d v="2026-01-16T00:00:00"/>
    <n v="1"/>
    <x v="569"/>
    <x v="0"/>
    <n v="-578"/>
  </r>
  <r>
    <x v="1"/>
    <s v="10252"/>
    <d v="2026-01-16T00:00:00"/>
    <n v="1"/>
    <x v="569"/>
    <x v="0"/>
    <n v="-578"/>
  </r>
  <r>
    <x v="1"/>
    <s v="10252"/>
    <d v="2026-01-16T00:00:00"/>
    <n v="1"/>
    <x v="569"/>
    <x v="0"/>
    <n v="-578"/>
  </r>
  <r>
    <x v="1"/>
    <s v="10252"/>
    <d v="2026-01-16T00:00:00"/>
    <n v="1"/>
    <x v="569"/>
    <x v="0"/>
    <n v="-578"/>
  </r>
  <r>
    <x v="1"/>
    <s v="10252"/>
    <d v="2026-01-16T00:00:00"/>
    <n v="1"/>
    <x v="569"/>
    <x v="0"/>
    <n v="-578"/>
  </r>
  <r>
    <x v="1"/>
    <s v="40001"/>
    <d v="2026-01-16T00:00:00"/>
    <n v="1"/>
    <x v="297"/>
    <x v="1"/>
    <n v="-8015.87"/>
  </r>
  <r>
    <x v="1"/>
    <s v="10258"/>
    <d v="2026-01-16T00:00:00"/>
    <n v="1"/>
    <x v="570"/>
    <x v="0"/>
    <n v="-402"/>
  </r>
  <r>
    <x v="1"/>
    <s v="10243"/>
    <d v="2026-01-16T00:00:00"/>
    <n v="1"/>
    <x v="349"/>
    <x v="0"/>
    <n v="-1342667.97"/>
  </r>
  <r>
    <x v="1"/>
    <s v="10258"/>
    <d v="2026-01-16T00:00:00"/>
    <n v="1"/>
    <x v="571"/>
    <x v="0"/>
    <n v="-24.94"/>
  </r>
  <r>
    <x v="1"/>
    <s v="20004"/>
    <d v="2026-01-16T00:00:00"/>
    <n v="1"/>
    <x v="396"/>
    <x v="2"/>
    <n v="-250"/>
  </r>
  <r>
    <x v="1"/>
    <s v="20020"/>
    <d v="2026-01-16T00:00:00"/>
    <n v="1"/>
    <x v="572"/>
    <x v="2"/>
    <n v="-204.99"/>
  </r>
  <r>
    <x v="1"/>
    <s v="20029"/>
    <d v="2026-01-16T00:00:00"/>
    <n v="1"/>
    <x v="573"/>
    <x v="0"/>
    <n v="-876.9"/>
  </r>
  <r>
    <x v="1"/>
    <s v="30001"/>
    <d v="2026-01-16T00:00:00"/>
    <n v="1"/>
    <x v="574"/>
    <x v="2"/>
    <n v="-1000"/>
  </r>
  <r>
    <x v="1"/>
    <s v="20002"/>
    <d v="2026-01-16T00:00:00"/>
    <n v="1"/>
    <x v="575"/>
    <x v="2"/>
    <n v="-34.96"/>
  </r>
  <r>
    <x v="1"/>
    <s v="20001"/>
    <d v="2026-01-16T00:00:00"/>
    <n v="1"/>
    <x v="434"/>
    <x v="2"/>
    <n v="-230"/>
  </r>
  <r>
    <x v="1"/>
    <s v="10258"/>
    <d v="2026-01-16T00:00:00"/>
    <n v="1"/>
    <x v="576"/>
    <x v="0"/>
    <n v="-900"/>
  </r>
  <r>
    <x v="1"/>
    <s v="10258"/>
    <d v="2026-01-16T00:00:00"/>
    <n v="1"/>
    <x v="377"/>
    <x v="0"/>
    <n v="-750.14"/>
  </r>
  <r>
    <x v="1"/>
    <s v="20099"/>
    <d v="2026-01-16T00:00:00"/>
    <n v="1"/>
    <x v="577"/>
    <x v="0"/>
    <n v="-2838.48"/>
  </r>
  <r>
    <x v="1"/>
    <s v="10248"/>
    <d v="2026-01-16T00:00:00"/>
    <n v="1"/>
    <x v="578"/>
    <x v="0"/>
    <n v="-16740"/>
  </r>
  <r>
    <x v="1"/>
    <s v="10258"/>
    <d v="2026-01-16T00:00:00"/>
    <n v="1"/>
    <x v="332"/>
    <x v="0"/>
    <n v="-5000"/>
  </r>
  <r>
    <x v="1"/>
    <s v="20003"/>
    <d v="2026-01-16T00:00:00"/>
    <n v="1"/>
    <x v="579"/>
    <x v="2"/>
    <n v="-230"/>
  </r>
  <r>
    <x v="1"/>
    <s v="40001"/>
    <d v="2026-01-16T00:00:00"/>
    <n v="1"/>
    <x v="337"/>
    <x v="2"/>
    <n v="-147.80000000000001"/>
  </r>
  <r>
    <x v="1"/>
    <n v="20021"/>
    <d v="2026-01-16T00:00:00"/>
    <n v="1"/>
    <x v="580"/>
    <x v="2"/>
    <n v="-328.1"/>
  </r>
  <r>
    <x v="1"/>
    <s v="20099"/>
    <d v="2026-01-19T00:00:00"/>
    <n v="1"/>
    <x v="469"/>
    <x v="2"/>
    <n v="-2405.12"/>
  </r>
  <r>
    <x v="1"/>
    <s v="20099"/>
    <d v="2026-01-19T00:00:00"/>
    <n v="1"/>
    <x v="469"/>
    <x v="2"/>
    <n v="-1200"/>
  </r>
  <r>
    <x v="1"/>
    <s v="20099"/>
    <d v="2026-01-19T00:00:00"/>
    <n v="1"/>
    <x v="469"/>
    <x v="2"/>
    <n v="-886.49"/>
  </r>
  <r>
    <x v="1"/>
    <s v="20099"/>
    <d v="2026-01-19T00:00:00"/>
    <n v="1"/>
    <x v="581"/>
    <x v="0"/>
    <n v="-1894.2"/>
  </r>
  <r>
    <x v="1"/>
    <s v="10258"/>
    <d v="2026-01-19T00:00:00"/>
    <n v="1"/>
    <x v="472"/>
    <x v="0"/>
    <n v="-120.78"/>
  </r>
  <r>
    <x v="1"/>
    <s v="40001"/>
    <d v="2026-01-19T00:00:00"/>
    <n v="1"/>
    <x v="582"/>
    <x v="1"/>
    <n v="-650452.51"/>
  </r>
  <r>
    <x v="1"/>
    <s v="40001"/>
    <d v="2026-01-19T00:00:00"/>
    <n v="1"/>
    <x v="412"/>
    <x v="1"/>
    <n v="-848505.3"/>
  </r>
  <r>
    <x v="1"/>
    <s v="40001"/>
    <d v="2026-01-19T00:00:00"/>
    <n v="1"/>
    <x v="583"/>
    <x v="1"/>
    <n v="-629221.96"/>
  </r>
  <r>
    <x v="1"/>
    <s v="40001"/>
    <d v="2026-01-19T00:00:00"/>
    <n v="1"/>
    <x v="583"/>
    <x v="1"/>
    <n v="-532168.49"/>
  </r>
  <r>
    <x v="1"/>
    <s v="20009"/>
    <d v="2026-01-19T00:00:00"/>
    <n v="1"/>
    <x v="584"/>
    <x v="2"/>
    <n v="-1000"/>
  </r>
  <r>
    <x v="1"/>
    <s v="40001"/>
    <d v="2026-01-19T00:00:00"/>
    <n v="1"/>
    <x v="297"/>
    <x v="1"/>
    <n v="-854467.64"/>
  </r>
  <r>
    <x v="1"/>
    <s v="20010"/>
    <d v="2026-01-19T00:00:00"/>
    <n v="1"/>
    <x v="585"/>
    <x v="0"/>
    <n v="-902.97"/>
  </r>
  <r>
    <x v="1"/>
    <s v="10258"/>
    <d v="2026-01-19T00:00:00"/>
    <n v="1"/>
    <x v="477"/>
    <x v="0"/>
    <n v="-900"/>
  </r>
  <r>
    <x v="1"/>
    <s v="10258"/>
    <d v="2026-01-19T00:00:00"/>
    <n v="1"/>
    <x v="346"/>
    <x v="0"/>
    <n v="-444.26"/>
  </r>
  <r>
    <x v="1"/>
    <s v="30001"/>
    <d v="2026-01-19T00:00:00"/>
    <n v="1"/>
    <x v="346"/>
    <x v="0"/>
    <n v="-167.49"/>
  </r>
  <r>
    <x v="1"/>
    <s v="30001"/>
    <d v="2026-01-19T00:00:00"/>
    <n v="1"/>
    <x v="570"/>
    <x v="0"/>
    <n v="-1164"/>
  </r>
  <r>
    <x v="1"/>
    <s v="10243"/>
    <d v="2026-01-19T00:00:00"/>
    <n v="1"/>
    <x v="349"/>
    <x v="0"/>
    <n v="-3343707.77"/>
  </r>
  <r>
    <x v="1"/>
    <s v="20099"/>
    <d v="2026-01-19T00:00:00"/>
    <n v="1"/>
    <x v="571"/>
    <x v="0"/>
    <n v="-4710.32"/>
  </r>
  <r>
    <x v="1"/>
    <s v="30099"/>
    <d v="2026-01-19T00:00:00"/>
    <n v="1"/>
    <x v="571"/>
    <x v="0"/>
    <n v="-2456.38"/>
  </r>
  <r>
    <x v="1"/>
    <s v="30001"/>
    <d v="2026-01-19T00:00:00"/>
    <n v="1"/>
    <x v="571"/>
    <x v="0"/>
    <n v="-77.010000000000005"/>
  </r>
  <r>
    <x v="1"/>
    <s v="30001"/>
    <d v="2026-01-19T00:00:00"/>
    <n v="1"/>
    <x v="451"/>
    <x v="0"/>
    <n v="-72.849999999999994"/>
  </r>
  <r>
    <x v="1"/>
    <s v="20005"/>
    <d v="2026-01-19T00:00:00"/>
    <n v="1"/>
    <x v="586"/>
    <x v="0"/>
    <n v="-10251.33"/>
  </r>
  <r>
    <x v="1"/>
    <s v="30001"/>
    <d v="2026-01-19T00:00:00"/>
    <n v="1"/>
    <x v="587"/>
    <x v="0"/>
    <n v="-1804.5"/>
  </r>
  <r>
    <x v="1"/>
    <s v="10258"/>
    <d v="2026-01-19T00:00:00"/>
    <n v="1"/>
    <x v="304"/>
    <x v="0"/>
    <n v="-408"/>
  </r>
  <r>
    <x v="1"/>
    <s v="10258"/>
    <d v="2026-01-19T00:00:00"/>
    <n v="1"/>
    <x v="588"/>
    <x v="0"/>
    <n v="-4336.1000000000004"/>
  </r>
  <r>
    <x v="1"/>
    <s v="10258"/>
    <d v="2026-01-19T00:00:00"/>
    <n v="1"/>
    <x v="588"/>
    <x v="0"/>
    <n v="-2375.48"/>
  </r>
  <r>
    <x v="1"/>
    <s v="10258"/>
    <d v="2026-01-19T00:00:00"/>
    <n v="1"/>
    <x v="588"/>
    <x v="0"/>
    <n v="-2375.48"/>
  </r>
  <r>
    <x v="1"/>
    <s v="10258"/>
    <d v="2026-01-19T00:00:00"/>
    <n v="1"/>
    <x v="588"/>
    <x v="0"/>
    <n v="-2168.0500000000002"/>
  </r>
  <r>
    <x v="1"/>
    <s v="20104"/>
    <d v="2026-01-19T00:00:00"/>
    <n v="1"/>
    <x v="356"/>
    <x v="3"/>
    <n v="-6297.41"/>
  </r>
  <r>
    <x v="1"/>
    <s v="30002"/>
    <d v="2026-01-19T00:00:00"/>
    <n v="1"/>
    <x v="589"/>
    <x v="0"/>
    <n v="-14752"/>
  </r>
  <r>
    <x v="1"/>
    <s v="10258"/>
    <d v="2026-01-19T00:00:00"/>
    <n v="1"/>
    <x v="590"/>
    <x v="0"/>
    <n v="-145.93"/>
  </r>
  <r>
    <x v="1"/>
    <s v="20029"/>
    <d v="2026-01-19T00:00:00"/>
    <n v="1"/>
    <x v="591"/>
    <x v="0"/>
    <n v="-4776.92"/>
  </r>
  <r>
    <x v="1"/>
    <s v="20099"/>
    <d v="2026-01-19T00:00:00"/>
    <n v="1"/>
    <x v="312"/>
    <x v="0"/>
    <n v="-953.46"/>
  </r>
  <r>
    <x v="1"/>
    <s v="40001"/>
    <d v="2026-01-19T00:00:00"/>
    <n v="1"/>
    <x v="592"/>
    <x v="4"/>
    <n v="-358.8"/>
  </r>
  <r>
    <x v="1"/>
    <s v="40001"/>
    <d v="2026-01-19T00:00:00"/>
    <n v="1"/>
    <x v="315"/>
    <x v="4"/>
    <n v="-1140.6500000000001"/>
  </r>
  <r>
    <x v="1"/>
    <s v="40001"/>
    <d v="2026-01-19T00:00:00"/>
    <n v="1"/>
    <x v="405"/>
    <x v="1"/>
    <n v="-1437318.5"/>
  </r>
  <r>
    <x v="1"/>
    <s v="20029"/>
    <d v="2026-01-19T00:00:00"/>
    <n v="1"/>
    <x v="593"/>
    <x v="0"/>
    <n v="-4776.92"/>
  </r>
  <r>
    <x v="1"/>
    <s v="10258"/>
    <d v="2026-01-19T00:00:00"/>
    <n v="1"/>
    <x v="316"/>
    <x v="0"/>
    <n v="-1990"/>
  </r>
  <r>
    <x v="1"/>
    <s v="30002"/>
    <d v="2026-01-19T00:00:00"/>
    <n v="1"/>
    <x v="365"/>
    <x v="0"/>
    <n v="-14958.05"/>
  </r>
  <r>
    <x v="1"/>
    <s v="30002"/>
    <d v="2026-01-19T00:00:00"/>
    <n v="1"/>
    <x v="365"/>
    <x v="0"/>
    <n v="-9725.18"/>
  </r>
  <r>
    <x v="1"/>
    <s v="30002"/>
    <d v="2026-01-19T00:00:00"/>
    <n v="1"/>
    <x v="365"/>
    <x v="0"/>
    <n v="-8888.5499999999993"/>
  </r>
  <r>
    <x v="1"/>
    <s v="30002"/>
    <d v="2026-01-19T00:00:00"/>
    <n v="1"/>
    <x v="365"/>
    <x v="0"/>
    <n v="-5908.22"/>
  </r>
  <r>
    <x v="1"/>
    <s v="30002"/>
    <d v="2026-01-19T00:00:00"/>
    <n v="1"/>
    <x v="365"/>
    <x v="0"/>
    <n v="-4840.75"/>
  </r>
  <r>
    <x v="1"/>
    <s v="30002"/>
    <d v="2026-01-19T00:00:00"/>
    <n v="1"/>
    <x v="365"/>
    <x v="0"/>
    <n v="-4620"/>
  </r>
  <r>
    <x v="1"/>
    <s v="30002"/>
    <d v="2026-01-19T00:00:00"/>
    <n v="1"/>
    <x v="365"/>
    <x v="0"/>
    <n v="-3435.26"/>
  </r>
  <r>
    <x v="1"/>
    <s v="30002"/>
    <d v="2026-01-19T00:00:00"/>
    <n v="1"/>
    <x v="365"/>
    <x v="0"/>
    <n v="-3038.45"/>
  </r>
  <r>
    <x v="1"/>
    <s v="30002"/>
    <d v="2026-01-19T00:00:00"/>
    <n v="1"/>
    <x v="365"/>
    <x v="0"/>
    <n v="-2885.23"/>
  </r>
  <r>
    <x v="1"/>
    <s v="30002"/>
    <d v="2026-01-19T00:00:00"/>
    <n v="1"/>
    <x v="365"/>
    <x v="0"/>
    <n v="-2693.04"/>
  </r>
  <r>
    <x v="1"/>
    <s v="30002"/>
    <d v="2026-01-19T00:00:00"/>
    <n v="1"/>
    <x v="365"/>
    <x v="0"/>
    <n v="-1377.6"/>
  </r>
  <r>
    <x v="1"/>
    <s v="30002"/>
    <d v="2026-01-19T00:00:00"/>
    <n v="1"/>
    <x v="365"/>
    <x v="0"/>
    <n v="-1135.6600000000001"/>
  </r>
  <r>
    <x v="1"/>
    <s v="10258"/>
    <d v="2026-01-19T00:00:00"/>
    <n v="1"/>
    <x v="366"/>
    <x v="0"/>
    <n v="-130215.96"/>
  </r>
  <r>
    <x v="1"/>
    <s v="30001"/>
    <d v="2026-01-19T00:00:00"/>
    <n v="1"/>
    <x v="455"/>
    <x v="0"/>
    <n v="-1993.5"/>
  </r>
  <r>
    <x v="1"/>
    <s v="30001"/>
    <d v="2026-01-19T00:00:00"/>
    <n v="1"/>
    <x v="455"/>
    <x v="0"/>
    <n v="-1955"/>
  </r>
  <r>
    <x v="1"/>
    <s v="30001"/>
    <d v="2026-01-19T00:00:00"/>
    <n v="1"/>
    <x v="517"/>
    <x v="0"/>
    <n v="-416.68"/>
  </r>
  <r>
    <x v="1"/>
    <s v="30001"/>
    <d v="2026-01-19T00:00:00"/>
    <n v="1"/>
    <x v="517"/>
    <x v="0"/>
    <n v="-416.66"/>
  </r>
  <r>
    <x v="1"/>
    <s v="20004"/>
    <d v="2026-01-19T00:00:00"/>
    <n v="1"/>
    <x v="594"/>
    <x v="0"/>
    <n v="-6100.25"/>
  </r>
  <r>
    <x v="1"/>
    <s v="30001"/>
    <d v="2026-01-19T00:00:00"/>
    <n v="1"/>
    <x v="595"/>
    <x v="0"/>
    <n v="-9455.49"/>
  </r>
  <r>
    <x v="1"/>
    <s v="30258"/>
    <d v="2026-01-19T00:00:00"/>
    <n v="1"/>
    <x v="328"/>
    <x v="0"/>
    <n v="-594"/>
  </r>
  <r>
    <x v="1"/>
    <s v="20008"/>
    <d v="2026-01-19T00:00:00"/>
    <n v="1"/>
    <x v="596"/>
    <x v="0"/>
    <n v="-8572.66"/>
  </r>
  <r>
    <x v="1"/>
    <s v="10257"/>
    <d v="2026-01-19T00:00:00"/>
    <n v="1"/>
    <x v="499"/>
    <x v="0"/>
    <n v="-43560"/>
  </r>
  <r>
    <x v="1"/>
    <s v="10258"/>
    <d v="2026-01-19T00:00:00"/>
    <n v="1"/>
    <x v="376"/>
    <x v="0"/>
    <n v="-215.71"/>
  </r>
  <r>
    <x v="1"/>
    <s v="20099"/>
    <d v="2026-01-19T00:00:00"/>
    <n v="1"/>
    <x v="597"/>
    <x v="0"/>
    <n v="-5595"/>
  </r>
  <r>
    <x v="1"/>
    <s v="30099"/>
    <d v="2026-01-19T00:00:00"/>
    <n v="1"/>
    <x v="577"/>
    <x v="0"/>
    <n v="-1886.94"/>
  </r>
  <r>
    <x v="1"/>
    <s v="10258"/>
    <d v="2026-01-19T00:00:00"/>
    <n v="1"/>
    <x v="379"/>
    <x v="0"/>
    <n v="-1000"/>
  </r>
  <r>
    <x v="1"/>
    <s v="20010"/>
    <d v="2026-01-19T00:00:00"/>
    <n v="1"/>
    <x v="463"/>
    <x v="0"/>
    <n v="-760"/>
  </r>
  <r>
    <x v="1"/>
    <s v="10001"/>
    <d v="2026-01-19T00:00:00"/>
    <n v="1"/>
    <x v="598"/>
    <x v="0"/>
    <n v="-39104.160000000003"/>
  </r>
  <r>
    <x v="1"/>
    <s v="10001"/>
    <d v="2026-01-19T00:00:00"/>
    <n v="1"/>
    <x v="598"/>
    <x v="0"/>
    <n v="-39104.160000000003"/>
  </r>
  <r>
    <x v="1"/>
    <s v="10258"/>
    <d v="2026-01-19T00:00:00"/>
    <n v="1"/>
    <x v="385"/>
    <x v="0"/>
    <n v="-58394.32"/>
  </r>
  <r>
    <x v="1"/>
    <s v="10258"/>
    <d v="2026-01-19T00:00:00"/>
    <n v="1"/>
    <x v="385"/>
    <x v="0"/>
    <n v="-92.95"/>
  </r>
  <r>
    <x v="1"/>
    <s v="40001"/>
    <d v="2026-01-19T00:00:00"/>
    <n v="1"/>
    <x v="337"/>
    <x v="2"/>
    <n v="-1238.2"/>
  </r>
  <r>
    <x v="1"/>
    <s v="20008"/>
    <d v="2026-01-19T00:00:00"/>
    <n v="1"/>
    <x v="599"/>
    <x v="0"/>
    <n v="-16084.91"/>
  </r>
  <r>
    <x v="1"/>
    <s v="30001"/>
    <d v="2026-01-19T00:00:00"/>
    <n v="1"/>
    <x v="600"/>
    <x v="0"/>
    <n v="-1033.19"/>
  </r>
  <r>
    <x v="1"/>
    <s v="20010"/>
    <d v="2026-01-19T00:00:00"/>
    <n v="1"/>
    <x v="601"/>
    <x v="0"/>
    <n v="-267.89999999999998"/>
  </r>
  <r>
    <x v="1"/>
    <s v="20005"/>
    <d v="2026-01-19T00:00:00"/>
    <n v="1"/>
    <x v="602"/>
    <x v="0"/>
    <n v="-8154.66"/>
  </r>
  <r>
    <x v="1"/>
    <s v="20008"/>
    <d v="2026-01-19T00:00:00"/>
    <n v="1"/>
    <x v="603"/>
    <x v="0"/>
    <n v="-121601.44"/>
  </r>
  <r>
    <x v="1"/>
    <s v="10257"/>
    <d v="2026-01-19T00:00:00"/>
    <n v="1"/>
    <x v="342"/>
    <x v="0"/>
    <n v="-93850"/>
  </r>
  <r>
    <x v="1"/>
    <s v="10001"/>
    <d v="2026-01-20T00:00:00"/>
    <n v="1"/>
    <x v="411"/>
    <x v="2"/>
    <n v="-43182.12"/>
  </r>
  <r>
    <x v="1"/>
    <s v="20010"/>
    <d v="2026-01-20T00:00:00"/>
    <n v="1"/>
    <x v="391"/>
    <x v="0"/>
    <n v="-1400"/>
  </r>
  <r>
    <x v="1"/>
    <s v="10001"/>
    <d v="2026-01-20T00:00:00"/>
    <n v="1"/>
    <x v="604"/>
    <x v="0"/>
    <n v="-250851.76"/>
  </r>
  <r>
    <x v="1"/>
    <s v="20009"/>
    <d v="2026-01-20T00:00:00"/>
    <n v="1"/>
    <x v="605"/>
    <x v="2"/>
    <n v="-184.55"/>
  </r>
  <r>
    <x v="1"/>
    <s v="10243"/>
    <d v="2026-01-20T00:00:00"/>
    <n v="1"/>
    <x v="349"/>
    <x v="0"/>
    <n v="-609350.56999999995"/>
  </r>
  <r>
    <x v="1"/>
    <s v="10258"/>
    <d v="2026-01-20T00:00:00"/>
    <n v="1"/>
    <x v="606"/>
    <x v="0"/>
    <n v="-1917.72"/>
  </r>
  <r>
    <x v="1"/>
    <m/>
    <d v="2026-01-20T00:00:00"/>
    <n v="1"/>
    <x v="174"/>
    <x v="4"/>
    <n v="-499236.71"/>
  </r>
  <r>
    <x v="1"/>
    <s v="30001"/>
    <d v="2026-01-20T00:00:00"/>
    <n v="1"/>
    <x v="310"/>
    <x v="4"/>
    <n v="-4.67"/>
  </r>
  <r>
    <x v="1"/>
    <s v="10258"/>
    <d v="2026-01-20T00:00:00"/>
    <n v="1"/>
    <x v="607"/>
    <x v="0"/>
    <n v="-17040"/>
  </r>
  <r>
    <x v="1"/>
    <n v="10258"/>
    <d v="2026-01-20T00:00:00"/>
    <n v="1"/>
    <x v="608"/>
    <x v="3"/>
    <n v="-799.96"/>
  </r>
  <r>
    <x v="1"/>
    <s v="10260"/>
    <d v="2026-01-20T00:00:00"/>
    <n v="1"/>
    <x v="608"/>
    <x v="3"/>
    <n v="-100233.93"/>
  </r>
  <r>
    <x v="1"/>
    <s v="20004"/>
    <d v="2026-01-20T00:00:00"/>
    <n v="1"/>
    <x v="608"/>
    <x v="3"/>
    <n v="-32256.09"/>
  </r>
  <r>
    <x v="1"/>
    <s v="20005"/>
    <d v="2026-01-20T00:00:00"/>
    <n v="1"/>
    <x v="608"/>
    <x v="3"/>
    <n v="-21020.720000000001"/>
  </r>
  <r>
    <x v="1"/>
    <s v="20008"/>
    <d v="2026-01-20T00:00:00"/>
    <n v="1"/>
    <x v="608"/>
    <x v="3"/>
    <n v="-4115.2"/>
  </r>
  <r>
    <x v="1"/>
    <s v="20009"/>
    <d v="2026-01-20T00:00:00"/>
    <n v="1"/>
    <x v="608"/>
    <x v="3"/>
    <n v="-4553.01"/>
  </r>
  <r>
    <x v="1"/>
    <s v="20017"/>
    <d v="2026-01-20T00:00:00"/>
    <n v="1"/>
    <x v="608"/>
    <x v="3"/>
    <n v="-4338.5600000000004"/>
  </r>
  <r>
    <x v="1"/>
    <s v="20020"/>
    <d v="2026-01-20T00:00:00"/>
    <n v="1"/>
    <x v="608"/>
    <x v="3"/>
    <n v="-9684.07"/>
  </r>
  <r>
    <x v="1"/>
    <s v="20023"/>
    <d v="2026-01-20T00:00:00"/>
    <n v="1"/>
    <x v="608"/>
    <x v="3"/>
    <n v="-2462.59"/>
  </r>
  <r>
    <x v="1"/>
    <s v="20099"/>
    <d v="2026-01-20T00:00:00"/>
    <n v="1"/>
    <x v="608"/>
    <x v="3"/>
    <n v="-4765.25"/>
  </r>
  <r>
    <x v="1"/>
    <s v="20104"/>
    <d v="2026-01-20T00:00:00"/>
    <n v="1"/>
    <x v="608"/>
    <x v="3"/>
    <n v="-14901.48"/>
  </r>
  <r>
    <x v="1"/>
    <s v="20107"/>
    <d v="2026-01-20T00:00:00"/>
    <n v="1"/>
    <x v="608"/>
    <x v="3"/>
    <n v="-4881.62"/>
  </r>
  <r>
    <x v="1"/>
    <s v="20108"/>
    <d v="2026-01-20T00:00:00"/>
    <n v="1"/>
    <x v="608"/>
    <x v="3"/>
    <n v="-7554.64"/>
  </r>
  <r>
    <x v="1"/>
    <s v="30001"/>
    <d v="2026-01-20T00:00:00"/>
    <n v="1"/>
    <x v="608"/>
    <x v="3"/>
    <n v="-1446.15"/>
  </r>
  <r>
    <x v="1"/>
    <s v="30002"/>
    <d v="2026-01-20T00:00:00"/>
    <n v="1"/>
    <x v="608"/>
    <x v="3"/>
    <n v="-15248.51"/>
  </r>
  <r>
    <x v="1"/>
    <s v="30099"/>
    <d v="2026-01-20T00:00:00"/>
    <n v="1"/>
    <x v="608"/>
    <x v="3"/>
    <n v="-1866.06"/>
  </r>
  <r>
    <x v="1"/>
    <s v="31001"/>
    <d v="2026-01-20T00:00:00"/>
    <n v="1"/>
    <x v="608"/>
    <x v="3"/>
    <n v="-2563.23"/>
  </r>
  <r>
    <x v="1"/>
    <s v="20002"/>
    <d v="2026-01-20T00:00:00"/>
    <n v="1"/>
    <x v="608"/>
    <x v="3"/>
    <n v="-4145.34"/>
  </r>
  <r>
    <x v="1"/>
    <s v="20029"/>
    <d v="2026-01-20T00:00:00"/>
    <n v="1"/>
    <x v="608"/>
    <x v="3"/>
    <n v="-2290.96"/>
  </r>
  <r>
    <x v="1"/>
    <s v="10258"/>
    <d v="2026-01-20T00:00:00"/>
    <n v="1"/>
    <x v="609"/>
    <x v="0"/>
    <n v="-2459.98"/>
  </r>
  <r>
    <x v="1"/>
    <s v="20001"/>
    <d v="2026-01-20T00:00:00"/>
    <n v="1"/>
    <x v="610"/>
    <x v="0"/>
    <n v="-6260.05"/>
  </r>
  <r>
    <x v="1"/>
    <s v="30099"/>
    <d v="2026-01-20T00:00:00"/>
    <n v="1"/>
    <x v="611"/>
    <x v="0"/>
    <n v="-955.93"/>
  </r>
  <r>
    <x v="1"/>
    <m/>
    <d v="2026-01-20T00:00:00"/>
    <n v="1"/>
    <x v="419"/>
    <x v="0"/>
    <n v="-425000"/>
  </r>
  <r>
    <x v="1"/>
    <s v="20008"/>
    <d v="2026-01-20T00:00:00"/>
    <n v="1"/>
    <x v="373"/>
    <x v="0"/>
    <n v="-1918.14"/>
  </r>
  <r>
    <x v="1"/>
    <s v="20104"/>
    <d v="2026-01-20T00:00:00"/>
    <n v="1"/>
    <x v="612"/>
    <x v="0"/>
    <n v="-89.84"/>
  </r>
  <r>
    <x v="1"/>
    <s v="20104"/>
    <d v="2026-01-20T00:00:00"/>
    <n v="1"/>
    <x v="374"/>
    <x v="0"/>
    <n v="-1799.67"/>
  </r>
  <r>
    <x v="1"/>
    <s v="20008"/>
    <d v="2026-01-20T00:00:00"/>
    <n v="1"/>
    <x v="374"/>
    <x v="0"/>
    <n v="-906.66"/>
  </r>
  <r>
    <x v="1"/>
    <s v="20008"/>
    <d v="2026-01-20T00:00:00"/>
    <n v="1"/>
    <x v="374"/>
    <x v="0"/>
    <n v="-1390.32"/>
  </r>
  <r>
    <x v="1"/>
    <s v="20104"/>
    <d v="2026-01-20T00:00:00"/>
    <n v="1"/>
    <x v="613"/>
    <x v="0"/>
    <n v="-1199.78"/>
  </r>
  <r>
    <x v="1"/>
    <s v="30001"/>
    <d v="2026-01-20T00:00:00"/>
    <n v="1"/>
    <x v="614"/>
    <x v="0"/>
    <n v="-1728"/>
  </r>
  <r>
    <x v="1"/>
    <s v="20023"/>
    <d v="2026-01-20T00:00:00"/>
    <n v="1"/>
    <x v="615"/>
    <x v="2"/>
    <n v="-1949.83"/>
  </r>
  <r>
    <x v="1"/>
    <s v="30001"/>
    <d v="2026-01-20T00:00:00"/>
    <n v="1"/>
    <x v="331"/>
    <x v="3"/>
    <n v="-1941.08"/>
  </r>
  <r>
    <x v="1"/>
    <s v="20029"/>
    <d v="2026-01-20T00:00:00"/>
    <n v="1"/>
    <x v="522"/>
    <x v="2"/>
    <n v="-21889.15"/>
  </r>
  <r>
    <x v="1"/>
    <s v="20104"/>
    <d v="2026-01-20T00:00:00"/>
    <n v="1"/>
    <x v="616"/>
    <x v="2"/>
    <n v="-32.9"/>
  </r>
  <r>
    <x v="1"/>
    <s v="20108"/>
    <d v="2026-01-20T00:00:00"/>
    <n v="1"/>
    <x v="542"/>
    <x v="2"/>
    <n v="-1295.8"/>
  </r>
  <r>
    <x v="1"/>
    <s v="10258"/>
    <d v="2026-01-20T00:00:00"/>
    <n v="1"/>
    <x v="617"/>
    <x v="2"/>
    <n v="-31784"/>
  </r>
  <r>
    <x v="1"/>
    <s v="10260"/>
    <d v="2026-01-20T00:00:00"/>
    <n v="1"/>
    <x v="617"/>
    <x v="2"/>
    <n v="-10045.450000000001"/>
  </r>
  <r>
    <x v="1"/>
    <s v="20001"/>
    <d v="2026-01-20T00:00:00"/>
    <n v="1"/>
    <x v="617"/>
    <x v="2"/>
    <n v="-130.6"/>
  </r>
  <r>
    <x v="1"/>
    <s v="20003"/>
    <d v="2026-01-20T00:00:00"/>
    <n v="1"/>
    <x v="617"/>
    <x v="2"/>
    <n v="-1399.91"/>
  </r>
  <r>
    <x v="1"/>
    <s v="20004"/>
    <d v="2026-01-20T00:00:00"/>
    <n v="1"/>
    <x v="617"/>
    <x v="2"/>
    <n v="-6344.42"/>
  </r>
  <r>
    <x v="1"/>
    <s v="20005"/>
    <d v="2026-01-20T00:00:00"/>
    <n v="1"/>
    <x v="617"/>
    <x v="2"/>
    <n v="-3138.28"/>
  </r>
  <r>
    <x v="1"/>
    <s v="20006"/>
    <d v="2026-01-20T00:00:00"/>
    <n v="1"/>
    <x v="617"/>
    <x v="2"/>
    <n v="-1969.52"/>
  </r>
  <r>
    <x v="1"/>
    <s v="20008"/>
    <d v="2026-01-20T00:00:00"/>
    <n v="1"/>
    <x v="617"/>
    <x v="2"/>
    <n v="-1506.94"/>
  </r>
  <r>
    <x v="1"/>
    <s v="20009"/>
    <d v="2026-01-20T00:00:00"/>
    <n v="1"/>
    <x v="617"/>
    <x v="2"/>
    <n v="-1935.45"/>
  </r>
  <r>
    <x v="1"/>
    <s v="20010"/>
    <d v="2026-01-20T00:00:00"/>
    <n v="1"/>
    <x v="617"/>
    <x v="2"/>
    <n v="-1450.11"/>
  </r>
  <r>
    <x v="1"/>
    <s v="20013"/>
    <d v="2026-01-20T00:00:00"/>
    <n v="1"/>
    <x v="617"/>
    <x v="2"/>
    <n v="-930.88"/>
  </r>
  <r>
    <x v="1"/>
    <s v="20015"/>
    <d v="2026-01-20T00:00:00"/>
    <n v="1"/>
    <x v="617"/>
    <x v="2"/>
    <n v="-860.75"/>
  </r>
  <r>
    <x v="1"/>
    <s v="20017"/>
    <d v="2026-01-20T00:00:00"/>
    <n v="1"/>
    <x v="617"/>
    <x v="2"/>
    <n v="-774.9"/>
  </r>
  <r>
    <x v="1"/>
    <s v="20020"/>
    <d v="2026-01-20T00:00:00"/>
    <n v="1"/>
    <x v="617"/>
    <x v="2"/>
    <n v="-805.61"/>
  </r>
  <r>
    <x v="1"/>
    <s v="20021"/>
    <d v="2026-01-20T00:00:00"/>
    <n v="1"/>
    <x v="617"/>
    <x v="2"/>
    <n v="-1376.41"/>
  </r>
  <r>
    <x v="1"/>
    <s v="20023"/>
    <d v="2026-01-20T00:00:00"/>
    <n v="1"/>
    <x v="617"/>
    <x v="2"/>
    <n v="-1857.63"/>
  </r>
  <r>
    <x v="1"/>
    <s v="20024"/>
    <d v="2026-01-20T00:00:00"/>
    <n v="1"/>
    <x v="617"/>
    <x v="2"/>
    <n v="-514.22"/>
  </r>
  <r>
    <x v="1"/>
    <s v="20099"/>
    <d v="2026-01-20T00:00:00"/>
    <n v="1"/>
    <x v="617"/>
    <x v="2"/>
    <n v="-762.62"/>
  </r>
  <r>
    <x v="1"/>
    <s v="20104"/>
    <d v="2026-01-20T00:00:00"/>
    <n v="1"/>
    <x v="617"/>
    <x v="2"/>
    <n v="-2480.16"/>
  </r>
  <r>
    <x v="1"/>
    <s v="20107"/>
    <d v="2026-01-20T00:00:00"/>
    <n v="1"/>
    <x v="617"/>
    <x v="2"/>
    <n v="-2693"/>
  </r>
  <r>
    <x v="1"/>
    <s v="20108"/>
    <d v="2026-01-20T00:00:00"/>
    <n v="1"/>
    <x v="617"/>
    <x v="2"/>
    <n v="-3713.39"/>
  </r>
  <r>
    <x v="1"/>
    <s v="20111"/>
    <d v="2026-01-20T00:00:00"/>
    <n v="1"/>
    <x v="617"/>
    <x v="2"/>
    <n v="-2443.48"/>
  </r>
  <r>
    <x v="1"/>
    <s v="30001"/>
    <d v="2026-01-20T00:00:00"/>
    <n v="1"/>
    <x v="617"/>
    <x v="2"/>
    <n v="-2253.02"/>
  </r>
  <r>
    <x v="1"/>
    <s v="30002"/>
    <d v="2026-01-20T00:00:00"/>
    <n v="1"/>
    <x v="617"/>
    <x v="2"/>
    <n v="-3157.78"/>
  </r>
  <r>
    <x v="1"/>
    <s v="30003"/>
    <d v="2026-01-20T00:00:00"/>
    <n v="1"/>
    <x v="617"/>
    <x v="2"/>
    <n v="-1948.24"/>
  </r>
  <r>
    <x v="1"/>
    <s v="30099"/>
    <d v="2026-01-20T00:00:00"/>
    <n v="1"/>
    <x v="617"/>
    <x v="2"/>
    <n v="-754.8"/>
  </r>
  <r>
    <x v="1"/>
    <s v="30258"/>
    <d v="2026-01-20T00:00:00"/>
    <n v="1"/>
    <x v="617"/>
    <x v="2"/>
    <n v="-1847.11"/>
  </r>
  <r>
    <x v="1"/>
    <s v="31001"/>
    <d v="2026-01-20T00:00:00"/>
    <n v="1"/>
    <x v="617"/>
    <x v="2"/>
    <n v="-1750.54"/>
  </r>
  <r>
    <x v="1"/>
    <s v="10257"/>
    <d v="2026-01-20T00:00:00"/>
    <n v="1"/>
    <x v="617"/>
    <x v="2"/>
    <n v="-74.010000000000005"/>
  </r>
  <r>
    <x v="1"/>
    <s v="20002"/>
    <d v="2026-01-20T00:00:00"/>
    <n v="1"/>
    <x v="617"/>
    <x v="2"/>
    <n v="-2933.05"/>
  </r>
  <r>
    <x v="1"/>
    <s v="20029"/>
    <d v="2026-01-20T00:00:00"/>
    <n v="1"/>
    <x v="617"/>
    <x v="2"/>
    <n v="-234.54"/>
  </r>
  <r>
    <x v="1"/>
    <s v="40001"/>
    <d v="2026-01-20T00:00:00"/>
    <n v="1"/>
    <x v="337"/>
    <x v="2"/>
    <n v="-416.46999999999997"/>
  </r>
  <r>
    <x v="1"/>
    <s v="20001"/>
    <d v="2026-01-20T00:00:00"/>
    <n v="1"/>
    <x v="618"/>
    <x v="0"/>
    <n v="-272.98"/>
  </r>
  <r>
    <x v="1"/>
    <s v="20008"/>
    <d v="2026-01-20T00:00:00"/>
    <n v="1"/>
    <x v="603"/>
    <x v="0"/>
    <n v="-34.46"/>
  </r>
  <r>
    <x v="1"/>
    <s v="20008"/>
    <d v="2026-01-20T00:00:00"/>
    <n v="1"/>
    <x v="603"/>
    <x v="0"/>
    <n v="-2523.11"/>
  </r>
  <r>
    <x v="1"/>
    <s v="20008"/>
    <d v="2026-01-20T00:00:00"/>
    <n v="1"/>
    <x v="603"/>
    <x v="0"/>
    <n v="-961.38"/>
  </r>
  <r>
    <x v="1"/>
    <s v="30099"/>
    <d v="2026-01-20T00:00:00"/>
    <n v="1"/>
    <x v="603"/>
    <x v="0"/>
    <n v="-1986.03"/>
  </r>
  <r>
    <x v="1"/>
    <s v="20108"/>
    <d v="2026-01-21T00:00:00"/>
    <n v="1"/>
    <x v="448"/>
    <x v="2"/>
    <n v="-607.55999999999995"/>
  </r>
  <r>
    <x v="1"/>
    <s v="20001"/>
    <d v="2026-01-21T00:00:00"/>
    <n v="1"/>
    <x v="619"/>
    <x v="2"/>
    <n v="-1800"/>
  </r>
  <r>
    <x v="1"/>
    <s v="10258"/>
    <d v="2026-01-21T00:00:00"/>
    <n v="1"/>
    <x v="620"/>
    <x v="0"/>
    <n v="-2349.6"/>
  </r>
  <r>
    <x v="1"/>
    <s v="10258"/>
    <d v="2026-01-21T00:00:00"/>
    <n v="1"/>
    <x v="620"/>
    <x v="0"/>
    <n v="-2349.6"/>
  </r>
  <r>
    <x v="1"/>
    <s v="40001"/>
    <d v="2026-01-21T00:00:00"/>
    <n v="1"/>
    <x v="621"/>
    <x v="1"/>
    <n v="-419174.96"/>
  </r>
  <r>
    <x v="1"/>
    <s v="30001"/>
    <d v="2026-01-21T00:00:00"/>
    <n v="1"/>
    <x v="622"/>
    <x v="0"/>
    <n v="-232.8"/>
  </r>
  <r>
    <x v="1"/>
    <s v="20099"/>
    <d v="2026-01-21T00:00:00"/>
    <n v="1"/>
    <x v="623"/>
    <x v="0"/>
    <n v="-442.65"/>
  </r>
  <r>
    <x v="1"/>
    <s v="10243"/>
    <d v="2026-01-21T00:00:00"/>
    <n v="1"/>
    <x v="349"/>
    <x v="0"/>
    <n v="-25966.18"/>
  </r>
  <r>
    <x v="1"/>
    <s v="10258"/>
    <d v="2026-01-21T00:00:00"/>
    <n v="1"/>
    <x v="350"/>
    <x v="0"/>
    <n v="-80"/>
  </r>
  <r>
    <x v="1"/>
    <s v="10258"/>
    <d v="2026-01-21T00:00:00"/>
    <n v="1"/>
    <x v="589"/>
    <x v="0"/>
    <n v="-1826"/>
  </r>
  <r>
    <x v="1"/>
    <s v="20010"/>
    <d v="2026-01-21T00:00:00"/>
    <n v="1"/>
    <x v="624"/>
    <x v="2"/>
    <n v="-583.98"/>
  </r>
  <r>
    <x v="1"/>
    <s v="30001"/>
    <d v="2026-01-21T00:00:00"/>
    <n v="1"/>
    <x v="625"/>
    <x v="0"/>
    <n v="-1598"/>
  </r>
  <r>
    <x v="1"/>
    <s v="30001"/>
    <d v="2026-01-21T00:00:00"/>
    <n v="1"/>
    <x v="455"/>
    <x v="0"/>
    <n v="-640"/>
  </r>
  <r>
    <x v="1"/>
    <m/>
    <d v="2026-01-21T00:00:00"/>
    <n v="1"/>
    <x v="419"/>
    <x v="0"/>
    <n v="-391256.9"/>
  </r>
  <r>
    <x v="1"/>
    <s v="20104"/>
    <d v="2026-01-21T00:00:00"/>
    <n v="1"/>
    <x v="626"/>
    <x v="0"/>
    <n v="-25403.4"/>
  </r>
  <r>
    <x v="1"/>
    <s v="20002"/>
    <d v="2026-01-21T00:00:00"/>
    <n v="1"/>
    <x v="541"/>
    <x v="0"/>
    <n v="-58886.559999999998"/>
  </r>
  <r>
    <x v="1"/>
    <s v="20099"/>
    <d v="2026-01-21T00:00:00"/>
    <n v="1"/>
    <x v="627"/>
    <x v="0"/>
    <n v="-337.2"/>
  </r>
  <r>
    <x v="1"/>
    <s v="10258"/>
    <d v="2026-01-21T00:00:00"/>
    <n v="1"/>
    <x v="332"/>
    <x v="0"/>
    <n v="-6000"/>
  </r>
  <r>
    <x v="1"/>
    <s v="20001"/>
    <d v="2026-01-21T00:00:00"/>
    <n v="1"/>
    <x v="446"/>
    <x v="2"/>
    <n v="-750"/>
  </r>
  <r>
    <x v="1"/>
    <s v="10258"/>
    <d v="2026-01-21T00:00:00"/>
    <n v="1"/>
    <x v="334"/>
    <x v="0"/>
    <n v="-254.4"/>
  </r>
  <r>
    <x v="1"/>
    <s v="30003"/>
    <d v="2026-01-21T00:00:00"/>
    <n v="1"/>
    <x v="336"/>
    <x v="0"/>
    <n v="-6000"/>
  </r>
  <r>
    <x v="1"/>
    <s v="40001"/>
    <d v="2026-01-21T00:00:00"/>
    <n v="1"/>
    <x v="337"/>
    <x v="2"/>
    <n v="-145.79"/>
  </r>
  <r>
    <x v="1"/>
    <n v="40001"/>
    <d v="2026-01-21T00:00:00"/>
    <n v="1"/>
    <x v="337"/>
    <x v="2"/>
    <n v="-20996.82"/>
  </r>
  <r>
    <x v="1"/>
    <s v="30002"/>
    <d v="2026-01-21T00:00:00"/>
    <n v="1"/>
    <x v="338"/>
    <x v="2"/>
    <n v="-13777.82"/>
  </r>
  <r>
    <x v="1"/>
    <s v="20021"/>
    <d v="2026-01-21T00:00:00"/>
    <n v="1"/>
    <x v="338"/>
    <x v="2"/>
    <n v="-367.18"/>
  </r>
  <r>
    <x v="1"/>
    <s v="20008"/>
    <d v="2026-01-21T00:00:00"/>
    <n v="1"/>
    <x v="523"/>
    <x v="0"/>
    <n v="-3590"/>
  </r>
  <r>
    <x v="1"/>
    <s v="20002"/>
    <d v="2026-01-21T00:00:00"/>
    <n v="1"/>
    <x v="628"/>
    <x v="0"/>
    <n v="-3519.37"/>
  </r>
  <r>
    <x v="1"/>
    <s v="10258"/>
    <d v="2026-01-21T00:00:00"/>
    <n v="1"/>
    <x v="629"/>
    <x v="2"/>
    <n v="-1498.3000000000004"/>
  </r>
  <r>
    <x v="1"/>
    <s v="10260"/>
    <d v="2026-01-21T00:00:00"/>
    <n v="1"/>
    <x v="629"/>
    <x v="2"/>
    <n v="-139.9"/>
  </r>
  <r>
    <x v="1"/>
    <s v="20004"/>
    <d v="2026-01-21T00:00:00"/>
    <n v="1"/>
    <x v="629"/>
    <x v="2"/>
    <n v="-179.8"/>
  </r>
  <r>
    <x v="1"/>
    <s v="20005"/>
    <d v="2026-01-21T00:00:00"/>
    <n v="1"/>
    <x v="629"/>
    <x v="2"/>
    <n v="-139.9"/>
  </r>
  <r>
    <x v="1"/>
    <s v="20009"/>
    <d v="2026-01-21T00:00:00"/>
    <n v="1"/>
    <x v="629"/>
    <x v="2"/>
    <n v="-59.9"/>
  </r>
  <r>
    <x v="1"/>
    <s v="20099"/>
    <d v="2026-01-21T00:00:00"/>
    <n v="1"/>
    <x v="629"/>
    <x v="2"/>
    <n v="-139.9"/>
  </r>
  <r>
    <x v="1"/>
    <s v="20100"/>
    <d v="2026-01-21T00:00:00"/>
    <n v="1"/>
    <x v="629"/>
    <x v="2"/>
    <n v="-125.80000000000001"/>
  </r>
  <r>
    <x v="1"/>
    <s v="20104"/>
    <d v="2026-01-21T00:00:00"/>
    <n v="1"/>
    <x v="629"/>
    <x v="2"/>
    <n v="-139.9"/>
  </r>
  <r>
    <x v="1"/>
    <s v="20108"/>
    <d v="2026-01-21T00:00:00"/>
    <n v="1"/>
    <x v="629"/>
    <x v="2"/>
    <n v="-279.8"/>
  </r>
  <r>
    <x v="1"/>
    <s v="30002"/>
    <d v="2026-01-21T00:00:00"/>
    <n v="1"/>
    <x v="629"/>
    <x v="2"/>
    <n v="-319.70000000000005"/>
  </r>
  <r>
    <x v="1"/>
    <s v="30003"/>
    <d v="2026-01-21T00:00:00"/>
    <n v="1"/>
    <x v="629"/>
    <x v="2"/>
    <n v="-89.9"/>
  </r>
  <r>
    <x v="1"/>
    <s v="30258"/>
    <d v="2026-01-21T00:00:00"/>
    <n v="1"/>
    <x v="629"/>
    <x v="2"/>
    <n v="-319.70000000000005"/>
  </r>
  <r>
    <x v="1"/>
    <s v="31001"/>
    <d v="2026-01-21T00:00:00"/>
    <n v="1"/>
    <x v="629"/>
    <x v="2"/>
    <n v="-189.9"/>
  </r>
  <r>
    <x v="1"/>
    <s v="40001"/>
    <d v="2026-01-21T00:00:00"/>
    <n v="1"/>
    <x v="629"/>
    <x v="2"/>
    <n v="-113.26"/>
  </r>
  <r>
    <x v="1"/>
    <s v="10243"/>
    <d v="2026-01-21T00:00:00"/>
    <n v="1"/>
    <x v="629"/>
    <x v="2"/>
    <n v="-59.9"/>
  </r>
  <r>
    <x v="1"/>
    <s v="10244"/>
    <d v="2026-01-21T00:00:00"/>
    <n v="1"/>
    <x v="629"/>
    <x v="2"/>
    <n v="-1068.8"/>
  </r>
  <r>
    <x v="1"/>
    <s v="20002"/>
    <d v="2026-01-21T00:00:00"/>
    <n v="1"/>
    <x v="629"/>
    <x v="2"/>
    <n v="-629.79999999999995"/>
  </r>
  <r>
    <x v="1"/>
    <s v="20029"/>
    <d v="2026-01-21T00:00:00"/>
    <n v="1"/>
    <x v="629"/>
    <x v="2"/>
    <n v="-189.9"/>
  </r>
  <r>
    <x v="1"/>
    <s v="10248"/>
    <d v="2026-01-22T00:00:00"/>
    <n v="1"/>
    <x v="411"/>
    <x v="2"/>
    <n v="-126000"/>
  </r>
  <r>
    <x v="1"/>
    <s v="20009"/>
    <d v="2026-01-22T00:00:00"/>
    <n v="1"/>
    <x v="630"/>
    <x v="0"/>
    <n v="-649.6"/>
  </r>
  <r>
    <x v="1"/>
    <s v="20009"/>
    <d v="2026-01-22T00:00:00"/>
    <n v="1"/>
    <x v="424"/>
    <x v="2"/>
    <n v="-1000"/>
  </r>
  <r>
    <x v="1"/>
    <s v="40001"/>
    <d v="2026-01-22T00:00:00"/>
    <n v="1"/>
    <x v="631"/>
    <x v="1"/>
    <n v="-561452.71"/>
  </r>
  <r>
    <x v="1"/>
    <s v="20009"/>
    <d v="2026-01-22T00:00:00"/>
    <n v="1"/>
    <x v="632"/>
    <x v="2"/>
    <n v="-4000"/>
  </r>
  <r>
    <x v="1"/>
    <s v="20001"/>
    <d v="2026-01-22T00:00:00"/>
    <n v="1"/>
    <x v="346"/>
    <x v="0"/>
    <n v="-478.76"/>
  </r>
  <r>
    <x v="1"/>
    <s v="20099"/>
    <d v="2026-01-22T00:00:00"/>
    <n v="1"/>
    <x v="346"/>
    <x v="0"/>
    <n v="-13499.59"/>
  </r>
  <r>
    <x v="1"/>
    <s v="20005"/>
    <d v="2026-01-22T00:00:00"/>
    <n v="1"/>
    <x v="346"/>
    <x v="0"/>
    <n v="-216.96"/>
  </r>
  <r>
    <x v="1"/>
    <s v="20001"/>
    <d v="2026-01-22T00:00:00"/>
    <n v="1"/>
    <x v="346"/>
    <x v="0"/>
    <n v="-444.64"/>
  </r>
  <r>
    <x v="1"/>
    <s v="20008"/>
    <d v="2026-01-22T00:00:00"/>
    <n v="1"/>
    <x v="633"/>
    <x v="0"/>
    <n v="-431.17"/>
  </r>
  <r>
    <x v="1"/>
    <s v="20008"/>
    <d v="2026-01-22T00:00:00"/>
    <n v="1"/>
    <x v="633"/>
    <x v="0"/>
    <n v="-1068.75"/>
  </r>
  <r>
    <x v="1"/>
    <s v="20008"/>
    <d v="2026-01-22T00:00:00"/>
    <n v="1"/>
    <x v="633"/>
    <x v="0"/>
    <n v="-4940.97"/>
  </r>
  <r>
    <x v="1"/>
    <s v="10243"/>
    <d v="2026-01-22T00:00:00"/>
    <n v="1"/>
    <x v="349"/>
    <x v="0"/>
    <n v="-17745.150000000001"/>
  </r>
  <r>
    <x v="1"/>
    <s v="20104"/>
    <d v="2026-01-22T00:00:00"/>
    <n v="1"/>
    <x v="356"/>
    <x v="3"/>
    <n v="-13210.97"/>
  </r>
  <r>
    <x v="1"/>
    <s v="20029"/>
    <d v="2026-01-22T00:00:00"/>
    <n v="1"/>
    <x v="310"/>
    <x v="4"/>
    <n v="-4290.74"/>
  </r>
  <r>
    <x v="1"/>
    <s v="20020"/>
    <d v="2026-01-22T00:00:00"/>
    <n v="1"/>
    <x v="310"/>
    <x v="4"/>
    <n v="-30401.72"/>
  </r>
  <r>
    <x v="1"/>
    <s v="40001"/>
    <d v="2026-01-22T00:00:00"/>
    <n v="1"/>
    <x v="405"/>
    <x v="1"/>
    <n v="-711037.51"/>
  </r>
  <r>
    <x v="1"/>
    <s v="20009"/>
    <d v="2026-01-22T00:00:00"/>
    <n v="1"/>
    <x v="634"/>
    <x v="2"/>
    <n v="-516.37"/>
  </r>
  <r>
    <x v="1"/>
    <s v="20104"/>
    <d v="2026-01-22T00:00:00"/>
    <n v="1"/>
    <x v="635"/>
    <x v="0"/>
    <n v="-1102.79"/>
  </r>
  <r>
    <x v="1"/>
    <s v="10258"/>
    <d v="2026-01-22T00:00:00"/>
    <n v="1"/>
    <x v="493"/>
    <x v="0"/>
    <n v="-200"/>
  </r>
  <r>
    <x v="1"/>
    <s v="20030"/>
    <d v="2026-01-22T00:00:00"/>
    <n v="1"/>
    <x v="364"/>
    <x v="0"/>
    <n v="-1592.85"/>
  </r>
  <r>
    <x v="1"/>
    <s v="20104"/>
    <d v="2026-01-22T00:00:00"/>
    <n v="1"/>
    <x v="364"/>
    <x v="0"/>
    <n v="-2419.54"/>
  </r>
  <r>
    <x v="1"/>
    <s v="20104"/>
    <d v="2026-01-22T00:00:00"/>
    <n v="1"/>
    <x v="364"/>
    <x v="0"/>
    <n v="-3042.61"/>
  </r>
  <r>
    <x v="1"/>
    <s v="20104"/>
    <d v="2026-01-22T00:00:00"/>
    <n v="1"/>
    <x v="364"/>
    <x v="0"/>
    <n v="-856.12"/>
  </r>
  <r>
    <x v="1"/>
    <s v="10258"/>
    <d v="2026-01-22T00:00:00"/>
    <n v="1"/>
    <x v="636"/>
    <x v="0"/>
    <n v="-1500"/>
  </r>
  <r>
    <x v="1"/>
    <s v="10258"/>
    <d v="2026-01-22T00:00:00"/>
    <n v="1"/>
    <x v="636"/>
    <x v="0"/>
    <n v="-1500"/>
  </r>
  <r>
    <x v="1"/>
    <n v="20029"/>
    <d v="2026-01-22T00:00:00"/>
    <n v="1"/>
    <x v="331"/>
    <x v="3"/>
    <n v="-9606.0499999999993"/>
  </r>
  <r>
    <x v="1"/>
    <s v="20020"/>
    <d v="2026-01-22T00:00:00"/>
    <n v="1"/>
    <x v="331"/>
    <x v="3"/>
    <n v="-121692.74"/>
  </r>
  <r>
    <x v="1"/>
    <s v="40001"/>
    <d v="2026-01-22T00:00:00"/>
    <n v="1"/>
    <x v="337"/>
    <x v="2"/>
    <n v="-35.4"/>
  </r>
  <r>
    <x v="1"/>
    <s v="10258"/>
    <d v="2026-01-23T00:00:00"/>
    <n v="1"/>
    <x v="637"/>
    <x v="0"/>
    <n v="-16206.06"/>
  </r>
  <r>
    <x v="1"/>
    <s v="10258"/>
    <d v="2026-01-23T00:00:00"/>
    <n v="1"/>
    <x v="637"/>
    <x v="0"/>
    <n v="-15944.82"/>
  </r>
  <r>
    <x v="1"/>
    <s v="10258"/>
    <d v="2026-01-23T00:00:00"/>
    <n v="1"/>
    <x v="637"/>
    <x v="0"/>
    <n v="-9057.06"/>
  </r>
  <r>
    <x v="1"/>
    <s v="40001"/>
    <d v="2026-01-23T00:00:00"/>
    <n v="1"/>
    <x v="294"/>
    <x v="1"/>
    <n v="-217513.52"/>
  </r>
  <r>
    <x v="1"/>
    <s v="40001"/>
    <d v="2026-01-23T00:00:00"/>
    <n v="1"/>
    <x v="294"/>
    <x v="1"/>
    <n v="-870116.51"/>
  </r>
  <r>
    <x v="1"/>
    <s v="10243"/>
    <d v="2026-01-23T00:00:00"/>
    <n v="1"/>
    <x v="349"/>
    <x v="0"/>
    <n v="-98353.24"/>
  </r>
  <r>
    <x v="1"/>
    <s v="20030"/>
    <d v="2026-01-23T00:00:00"/>
    <n v="1"/>
    <x v="638"/>
    <x v="0"/>
    <n v="-28000"/>
  </r>
  <r>
    <x v="1"/>
    <s v="20004"/>
    <d v="2026-01-23T00:00:00"/>
    <n v="1"/>
    <x v="396"/>
    <x v="2"/>
    <n v="-250"/>
  </r>
  <r>
    <x v="1"/>
    <s v="20001"/>
    <d v="2026-01-23T00:00:00"/>
    <n v="1"/>
    <x v="639"/>
    <x v="2"/>
    <n v="-1674"/>
  </r>
  <r>
    <x v="1"/>
    <s v="10258"/>
    <d v="2026-01-23T00:00:00"/>
    <n v="1"/>
    <x v="310"/>
    <x v="4"/>
    <n v="-1592.79"/>
  </r>
  <r>
    <x v="1"/>
    <s v="10258"/>
    <d v="2026-01-23T00:00:00"/>
    <n v="1"/>
    <x v="589"/>
    <x v="0"/>
    <n v="-73876.67"/>
  </r>
  <r>
    <x v="1"/>
    <s v="10258"/>
    <d v="2026-01-23T00:00:00"/>
    <n v="1"/>
    <x v="589"/>
    <x v="0"/>
    <n v="-46990"/>
  </r>
  <r>
    <x v="1"/>
    <s v="10258"/>
    <d v="2026-01-23T00:00:00"/>
    <n v="1"/>
    <x v="640"/>
    <x v="0"/>
    <n v="-153000"/>
  </r>
  <r>
    <x v="1"/>
    <s v="10258"/>
    <d v="2026-01-23T00:00:00"/>
    <n v="1"/>
    <x v="640"/>
    <x v="0"/>
    <n v="-10370"/>
  </r>
  <r>
    <x v="1"/>
    <s v="10258"/>
    <d v="2026-01-23T00:00:00"/>
    <n v="1"/>
    <x v="641"/>
    <x v="0"/>
    <n v="-5557.5"/>
  </r>
  <r>
    <x v="1"/>
    <s v="10258"/>
    <d v="2026-01-23T00:00:00"/>
    <n v="1"/>
    <x v="641"/>
    <x v="0"/>
    <n v="-33150"/>
  </r>
  <r>
    <x v="1"/>
    <s v="20002"/>
    <d v="2026-01-23T00:00:00"/>
    <n v="1"/>
    <x v="642"/>
    <x v="2"/>
    <n v="-112.9"/>
  </r>
  <r>
    <x v="1"/>
    <s v="20001"/>
    <d v="2026-01-23T00:00:00"/>
    <n v="1"/>
    <x v="643"/>
    <x v="2"/>
    <n v="-230"/>
  </r>
  <r>
    <x v="1"/>
    <s v="20030"/>
    <d v="2026-01-23T00:00:00"/>
    <n v="1"/>
    <x v="644"/>
    <x v="0"/>
    <n v="-394.59"/>
  </r>
  <r>
    <x v="1"/>
    <m/>
    <d v="2026-01-23T00:00:00"/>
    <n v="1"/>
    <x v="419"/>
    <x v="0"/>
    <n v="-250000"/>
  </r>
  <r>
    <x v="1"/>
    <s v="20008"/>
    <d v="2026-01-23T00:00:00"/>
    <n v="1"/>
    <x v="381"/>
    <x v="0"/>
    <n v="-11446.5"/>
  </r>
  <r>
    <x v="1"/>
    <s v="20008"/>
    <d v="2026-01-23T00:00:00"/>
    <n v="1"/>
    <x v="381"/>
    <x v="0"/>
    <n v="-7702.5"/>
  </r>
  <r>
    <x v="1"/>
    <s v="10258"/>
    <d v="2026-01-23T00:00:00"/>
    <n v="1"/>
    <x v="645"/>
    <x v="2"/>
    <n v="-4861.8100000000004"/>
  </r>
  <r>
    <x v="1"/>
    <s v="10258"/>
    <d v="2026-01-23T00:00:00"/>
    <n v="1"/>
    <x v="331"/>
    <x v="3"/>
    <n v="-8070.85"/>
  </r>
  <r>
    <x v="1"/>
    <s v="20003"/>
    <d v="2026-01-23T00:00:00"/>
    <n v="1"/>
    <x v="409"/>
    <x v="2"/>
    <n v="-230"/>
  </r>
  <r>
    <x v="1"/>
    <s v="10258"/>
    <d v="2026-01-23T00:00:00"/>
    <n v="1"/>
    <x v="646"/>
    <x v="0"/>
    <n v="-31000"/>
  </r>
  <r>
    <x v="1"/>
    <s v="40001"/>
    <d v="2026-01-23T00:00:00"/>
    <n v="1"/>
    <x v="337"/>
    <x v="2"/>
    <n v="-56.129999999999995"/>
  </r>
  <r>
    <x v="1"/>
    <s v="10248"/>
    <d v="2026-01-26T00:00:00"/>
    <n v="1"/>
    <x v="411"/>
    <x v="2"/>
    <n v="-60"/>
  </r>
  <r>
    <x v="1"/>
    <s v="10248"/>
    <d v="2026-01-26T00:00:00"/>
    <n v="1"/>
    <x v="411"/>
    <x v="2"/>
    <n v="-2284.09"/>
  </r>
  <r>
    <x v="1"/>
    <s v="20005"/>
    <d v="2026-01-26T00:00:00"/>
    <n v="1"/>
    <x v="528"/>
    <x v="2"/>
    <n v="-762.71"/>
  </r>
  <r>
    <x v="1"/>
    <s v="20010"/>
    <d v="2026-01-26T00:00:00"/>
    <n v="1"/>
    <x v="647"/>
    <x v="0"/>
    <n v="-450"/>
  </r>
  <r>
    <x v="1"/>
    <s v="20010"/>
    <d v="2026-01-26T00:00:00"/>
    <n v="1"/>
    <x v="647"/>
    <x v="0"/>
    <n v="-4500"/>
  </r>
  <r>
    <x v="1"/>
    <s v="20010"/>
    <d v="2026-01-26T00:00:00"/>
    <n v="1"/>
    <x v="647"/>
    <x v="0"/>
    <n v="-3375"/>
  </r>
  <r>
    <x v="1"/>
    <s v="10248"/>
    <d v="2026-01-26T00:00:00"/>
    <n v="1"/>
    <x v="648"/>
    <x v="0"/>
    <n v="-12797.36"/>
  </r>
  <r>
    <x v="1"/>
    <s v="40001"/>
    <d v="2026-01-26T00:00:00"/>
    <n v="1"/>
    <x v="649"/>
    <x v="1"/>
    <n v="-3705868.57"/>
  </r>
  <r>
    <x v="1"/>
    <s v="20099"/>
    <d v="2026-01-26T00:00:00"/>
    <n v="1"/>
    <x v="650"/>
    <x v="0"/>
    <n v="-945"/>
  </r>
  <r>
    <x v="1"/>
    <s v="20001"/>
    <d v="2026-01-26T00:00:00"/>
    <n v="1"/>
    <x v="651"/>
    <x v="2"/>
    <n v="-28084.73"/>
  </r>
  <r>
    <x v="1"/>
    <s v="40001"/>
    <d v="2026-01-26T00:00:00"/>
    <n v="1"/>
    <x v="651"/>
    <x v="2"/>
    <n v="-610"/>
  </r>
  <r>
    <x v="1"/>
    <s v="40001"/>
    <d v="2026-01-26T00:00:00"/>
    <n v="1"/>
    <x v="651"/>
    <x v="2"/>
    <n v="-3059.19"/>
  </r>
  <r>
    <x v="1"/>
    <s v="20001"/>
    <d v="2026-01-26T00:00:00"/>
    <n v="1"/>
    <x v="652"/>
    <x v="2"/>
    <n v="-4137.25"/>
  </r>
  <r>
    <x v="1"/>
    <s v="20008"/>
    <d v="2026-01-26T00:00:00"/>
    <n v="1"/>
    <x v="652"/>
    <x v="2"/>
    <n v="-1799.99"/>
  </r>
  <r>
    <x v="1"/>
    <s v="20005"/>
    <d v="2026-01-26T00:00:00"/>
    <n v="1"/>
    <x v="652"/>
    <x v="2"/>
    <n v="-8458.25"/>
  </r>
  <r>
    <x v="1"/>
    <s v="40001"/>
    <d v="2026-01-26T00:00:00"/>
    <n v="1"/>
    <x v="652"/>
    <x v="2"/>
    <n v="-362.15"/>
  </r>
  <r>
    <x v="1"/>
    <s v="10258"/>
    <d v="2026-01-26T00:00:00"/>
    <n v="1"/>
    <x v="653"/>
    <x v="0"/>
    <n v="-246.6"/>
  </r>
  <r>
    <x v="1"/>
    <s v="20001"/>
    <d v="2026-01-26T00:00:00"/>
    <n v="1"/>
    <x v="481"/>
    <x v="0"/>
    <n v="-318.64999999999998"/>
  </r>
  <r>
    <x v="1"/>
    <s v="20024"/>
    <d v="2026-01-26T00:00:00"/>
    <n v="1"/>
    <x v="481"/>
    <x v="0"/>
    <n v="-199.55"/>
  </r>
  <r>
    <x v="1"/>
    <s v="20020"/>
    <d v="2026-01-26T00:00:00"/>
    <n v="1"/>
    <x v="481"/>
    <x v="0"/>
    <n v="-278.74"/>
  </r>
  <r>
    <x v="1"/>
    <s v="20001"/>
    <d v="2026-01-26T00:00:00"/>
    <n v="1"/>
    <x v="654"/>
    <x v="0"/>
    <n v="-365.47"/>
  </r>
  <r>
    <x v="1"/>
    <s v="10243"/>
    <d v="2026-01-26T00:00:00"/>
    <n v="1"/>
    <x v="349"/>
    <x v="0"/>
    <n v="-8341.17"/>
  </r>
  <r>
    <x v="1"/>
    <s v="10243"/>
    <d v="2026-01-26T00:00:00"/>
    <n v="1"/>
    <x v="349"/>
    <x v="0"/>
    <n v="-4565484.33"/>
  </r>
  <r>
    <x v="1"/>
    <s v="20023"/>
    <d v="2026-01-26T00:00:00"/>
    <n v="1"/>
    <x v="655"/>
    <x v="0"/>
    <n v="-27706.67"/>
  </r>
  <r>
    <x v="1"/>
    <s v="20023"/>
    <d v="2026-01-26T00:00:00"/>
    <n v="1"/>
    <x v="655"/>
    <x v="0"/>
    <n v="-816.67"/>
  </r>
  <r>
    <x v="1"/>
    <s v="20023"/>
    <d v="2026-01-26T00:00:00"/>
    <n v="1"/>
    <x v="655"/>
    <x v="0"/>
    <n v="-21466.67"/>
  </r>
  <r>
    <x v="1"/>
    <s v="10258"/>
    <d v="2026-01-26T00:00:00"/>
    <n v="1"/>
    <x v="356"/>
    <x v="3"/>
    <n v="-65984.570000000007"/>
  </r>
  <r>
    <x v="1"/>
    <s v="30258"/>
    <d v="2026-01-26T00:00:00"/>
    <n v="1"/>
    <x v="356"/>
    <x v="3"/>
    <n v="-5401.3"/>
  </r>
  <r>
    <x v="1"/>
    <s v="30258"/>
    <d v="2026-01-26T00:00:00"/>
    <n v="1"/>
    <x v="310"/>
    <x v="4"/>
    <n v="-7.38"/>
  </r>
  <r>
    <x v="1"/>
    <s v="20030"/>
    <d v="2026-01-26T00:00:00"/>
    <n v="1"/>
    <x v="656"/>
    <x v="0"/>
    <n v="-35000"/>
  </r>
  <r>
    <x v="1"/>
    <s v="10258"/>
    <d v="2026-01-26T00:00:00"/>
    <n v="1"/>
    <x v="312"/>
    <x v="0"/>
    <n v="-5149.32"/>
  </r>
  <r>
    <x v="1"/>
    <s v="30001"/>
    <d v="2026-01-26T00:00:00"/>
    <n v="1"/>
    <x v="657"/>
    <x v="0"/>
    <n v="-9610"/>
  </r>
  <r>
    <x v="1"/>
    <s v="20001"/>
    <d v="2026-01-26T00:00:00"/>
    <n v="1"/>
    <x v="368"/>
    <x v="0"/>
    <n v="-193.65"/>
  </r>
  <r>
    <x v="1"/>
    <s v="20023"/>
    <d v="2026-01-26T00:00:00"/>
    <n v="1"/>
    <x v="368"/>
    <x v="0"/>
    <n v="-284.45999999999998"/>
  </r>
  <r>
    <x v="1"/>
    <s v="20001"/>
    <d v="2026-01-26T00:00:00"/>
    <n v="1"/>
    <x v="368"/>
    <x v="0"/>
    <n v="-67131.539999999994"/>
  </r>
  <r>
    <x v="1"/>
    <s v="20004"/>
    <d v="2026-01-26T00:00:00"/>
    <n v="1"/>
    <x v="368"/>
    <x v="0"/>
    <n v="-5134"/>
  </r>
  <r>
    <x v="1"/>
    <s v="20004"/>
    <d v="2026-01-26T00:00:00"/>
    <n v="1"/>
    <x v="368"/>
    <x v="0"/>
    <n v="-14.39"/>
  </r>
  <r>
    <x v="1"/>
    <s v="20023"/>
    <d v="2026-01-26T00:00:00"/>
    <n v="1"/>
    <x v="368"/>
    <x v="0"/>
    <n v="-64676.81"/>
  </r>
  <r>
    <x v="1"/>
    <s v="20008"/>
    <d v="2026-01-26T00:00:00"/>
    <n v="1"/>
    <x v="658"/>
    <x v="0"/>
    <n v="-8550"/>
  </r>
  <r>
    <x v="1"/>
    <s v="10258"/>
    <d v="2026-01-26T00:00:00"/>
    <n v="1"/>
    <x v="659"/>
    <x v="0"/>
    <n v="-43987.5"/>
  </r>
  <r>
    <x v="1"/>
    <s v="10258"/>
    <d v="2026-01-26T00:00:00"/>
    <n v="1"/>
    <x v="659"/>
    <x v="0"/>
    <n v="-28825"/>
  </r>
  <r>
    <x v="1"/>
    <s v="40001"/>
    <d v="2026-01-26T00:00:00"/>
    <n v="1"/>
    <x v="660"/>
    <x v="0"/>
    <n v="-168680.49"/>
  </r>
  <r>
    <x v="1"/>
    <s v="30001"/>
    <d v="2026-01-26T00:00:00"/>
    <n v="1"/>
    <x v="661"/>
    <x v="0"/>
    <n v="-2285.0500000000002"/>
  </r>
  <r>
    <x v="1"/>
    <s v="20008"/>
    <d v="2026-01-26T00:00:00"/>
    <n v="1"/>
    <x v="380"/>
    <x v="0"/>
    <n v="-269.8"/>
  </r>
  <r>
    <x v="1"/>
    <s v="20008"/>
    <d v="2026-01-26T00:00:00"/>
    <n v="1"/>
    <x v="380"/>
    <x v="0"/>
    <n v="-3306"/>
  </r>
  <r>
    <x v="1"/>
    <s v="20008"/>
    <d v="2026-01-26T00:00:00"/>
    <n v="1"/>
    <x v="380"/>
    <x v="0"/>
    <n v="-3196.99"/>
  </r>
  <r>
    <x v="1"/>
    <s v="20030"/>
    <d v="2026-01-26T00:00:00"/>
    <n v="1"/>
    <x v="662"/>
    <x v="0"/>
    <n v="-23000"/>
  </r>
  <r>
    <x v="1"/>
    <s v="20008"/>
    <d v="2026-01-26T00:00:00"/>
    <n v="1"/>
    <x v="663"/>
    <x v="0"/>
    <n v="-5452.12"/>
  </r>
  <r>
    <x v="1"/>
    <s v="20008"/>
    <d v="2026-01-26T00:00:00"/>
    <n v="1"/>
    <x v="663"/>
    <x v="0"/>
    <n v="-1455.18"/>
  </r>
  <r>
    <x v="1"/>
    <s v="20008"/>
    <d v="2026-01-26T00:00:00"/>
    <n v="1"/>
    <x v="663"/>
    <x v="0"/>
    <n v="-1931.49"/>
  </r>
  <r>
    <x v="1"/>
    <s v="20008"/>
    <d v="2026-01-26T00:00:00"/>
    <n v="1"/>
    <x v="663"/>
    <x v="0"/>
    <n v="-10272.34"/>
  </r>
  <r>
    <x v="1"/>
    <s v="20008"/>
    <d v="2026-01-26T00:00:00"/>
    <n v="1"/>
    <x v="663"/>
    <x v="0"/>
    <n v="-710.7"/>
  </r>
  <r>
    <x v="1"/>
    <s v="20008"/>
    <d v="2026-01-26T00:00:00"/>
    <n v="1"/>
    <x v="663"/>
    <x v="0"/>
    <n v="-1246.3"/>
  </r>
  <r>
    <x v="1"/>
    <s v="20008"/>
    <d v="2026-01-26T00:00:00"/>
    <n v="1"/>
    <x v="663"/>
    <x v="0"/>
    <n v="-1121.67"/>
  </r>
  <r>
    <x v="1"/>
    <s v="20008"/>
    <d v="2026-01-26T00:00:00"/>
    <n v="1"/>
    <x v="663"/>
    <x v="0"/>
    <n v="-1059.78"/>
  </r>
  <r>
    <x v="1"/>
    <s v="20008"/>
    <d v="2026-01-26T00:00:00"/>
    <n v="1"/>
    <x v="663"/>
    <x v="0"/>
    <n v="-2601.11"/>
  </r>
  <r>
    <x v="1"/>
    <s v="10248"/>
    <d v="2026-01-26T00:00:00"/>
    <n v="1"/>
    <x v="664"/>
    <x v="3"/>
    <n v="-5648.01"/>
  </r>
  <r>
    <x v="1"/>
    <s v="20021"/>
    <d v="2026-01-26T00:00:00"/>
    <n v="1"/>
    <x v="665"/>
    <x v="2"/>
    <n v="-702.89"/>
  </r>
  <r>
    <x v="1"/>
    <s v="20099"/>
    <d v="2026-01-26T00:00:00"/>
    <n v="1"/>
    <x v="666"/>
    <x v="2"/>
    <n v="-1000"/>
  </r>
  <r>
    <x v="1"/>
    <n v="20010"/>
    <d v="2026-01-26T00:00:00"/>
    <n v="1"/>
    <x v="667"/>
    <x v="2"/>
    <n v="-1341.9"/>
  </r>
  <r>
    <x v="1"/>
    <s v="20001"/>
    <d v="2026-01-26T00:00:00"/>
    <n v="1"/>
    <x v="668"/>
    <x v="0"/>
    <n v="-609.49"/>
  </r>
  <r>
    <x v="1"/>
    <s v="40001"/>
    <d v="2026-01-26T00:00:00"/>
    <n v="1"/>
    <x v="337"/>
    <x v="2"/>
    <n v="-241.81"/>
  </r>
  <r>
    <x v="1"/>
    <s v="10258"/>
    <d v="2026-01-26T00:00:00"/>
    <n v="1"/>
    <x v="669"/>
    <x v="0"/>
    <n v="-10055.67"/>
  </r>
  <r>
    <x v="1"/>
    <s v="10258"/>
    <d v="2026-01-26T00:00:00"/>
    <n v="1"/>
    <x v="669"/>
    <x v="0"/>
    <n v="-16336.17"/>
  </r>
  <r>
    <x v="1"/>
    <s v="40001"/>
    <d v="2026-01-26T00:00:00"/>
    <n v="1"/>
    <x v="670"/>
    <x v="0"/>
    <n v="-14431.19"/>
  </r>
  <r>
    <x v="1"/>
    <s v="10258"/>
    <d v="2026-01-26T00:00:00"/>
    <n v="1"/>
    <x v="671"/>
    <x v="0"/>
    <n v="-3000"/>
  </r>
  <r>
    <x v="1"/>
    <s v="10258"/>
    <d v="2026-01-26T00:00:00"/>
    <n v="1"/>
    <x v="672"/>
    <x v="0"/>
    <n v="-2000"/>
  </r>
  <r>
    <x v="1"/>
    <s v="20099"/>
    <d v="2026-01-26T00:00:00"/>
    <n v="1"/>
    <x v="673"/>
    <x v="0"/>
    <n v="-1585"/>
  </r>
  <r>
    <x v="1"/>
    <s v="20001"/>
    <d v="2026-01-27T00:00:00"/>
    <n v="1"/>
    <x v="674"/>
    <x v="2"/>
    <n v="-3300"/>
  </r>
  <r>
    <x v="1"/>
    <s v="40001"/>
    <d v="2026-01-27T00:00:00"/>
    <n v="1"/>
    <x v="583"/>
    <x v="1"/>
    <n v="-730104.02"/>
  </r>
  <r>
    <x v="1"/>
    <s v="20104"/>
    <d v="2026-01-27T00:00:00"/>
    <n v="1"/>
    <x v="293"/>
    <x v="0"/>
    <n v="-2640"/>
  </r>
  <r>
    <x v="1"/>
    <s v="20009"/>
    <d v="2026-01-27T00:00:00"/>
    <n v="1"/>
    <x v="584"/>
    <x v="2"/>
    <n v="-43.25"/>
  </r>
  <r>
    <x v="1"/>
    <s v="20008"/>
    <d v="2026-01-27T00:00:00"/>
    <n v="1"/>
    <x v="675"/>
    <x v="4"/>
    <n v="-1507.15"/>
  </r>
  <r>
    <x v="1"/>
    <s v="10258"/>
    <d v="2026-01-27T00:00:00"/>
    <n v="1"/>
    <x v="571"/>
    <x v="0"/>
    <n v="-28.55"/>
  </r>
  <r>
    <x v="1"/>
    <s v="20099"/>
    <d v="2026-01-27T00:00:00"/>
    <n v="1"/>
    <x v="676"/>
    <x v="2"/>
    <n v="-232.58"/>
  </r>
  <r>
    <x v="1"/>
    <s v="40001"/>
    <d v="2026-01-27T00:00:00"/>
    <n v="1"/>
    <x v="361"/>
    <x v="4"/>
    <n v="-509.9"/>
  </r>
  <r>
    <x v="1"/>
    <s v="20008"/>
    <d v="2026-01-27T00:00:00"/>
    <n v="1"/>
    <x v="536"/>
    <x v="2"/>
    <n v="-2570.94"/>
  </r>
  <r>
    <x v="1"/>
    <s v="20021"/>
    <d v="2026-01-27T00:00:00"/>
    <n v="1"/>
    <x v="677"/>
    <x v="2"/>
    <n v="-433.02"/>
  </r>
  <r>
    <x v="1"/>
    <s v="20030"/>
    <d v="2026-01-27T00:00:00"/>
    <n v="1"/>
    <x v="644"/>
    <x v="0"/>
    <n v="-10978.8"/>
  </r>
  <r>
    <x v="1"/>
    <s v="20001"/>
    <d v="2026-01-27T00:00:00"/>
    <n v="1"/>
    <x v="435"/>
    <x v="0"/>
    <n v="-4771.09"/>
  </r>
  <r>
    <x v="1"/>
    <s v="20104"/>
    <d v="2026-01-27T00:00:00"/>
    <n v="1"/>
    <x v="626"/>
    <x v="0"/>
    <n v="-25403.4"/>
  </r>
  <r>
    <x v="1"/>
    <s v="20008"/>
    <d v="2026-01-27T00:00:00"/>
    <n v="1"/>
    <x v="678"/>
    <x v="2"/>
    <n v="-327.20999999999998"/>
  </r>
  <r>
    <x v="1"/>
    <s v="40001"/>
    <d v="2026-01-27T00:00:00"/>
    <n v="1"/>
    <x v="337"/>
    <x v="2"/>
    <n v="-341.85"/>
  </r>
  <r>
    <x v="1"/>
    <s v="20008"/>
    <d v="2026-01-27T00:00:00"/>
    <n v="1"/>
    <x v="679"/>
    <x v="0"/>
    <n v="-14568.66"/>
  </r>
  <r>
    <x v="1"/>
    <s v="20010"/>
    <d v="2026-01-28T00:00:00"/>
    <n v="1"/>
    <x v="680"/>
    <x v="2"/>
    <n v="-48.88"/>
  </r>
  <r>
    <x v="1"/>
    <s v="10258"/>
    <d v="2026-01-28T00:00:00"/>
    <n v="1"/>
    <x v="584"/>
    <x v="2"/>
    <n v="-628.57000000000005"/>
  </r>
  <r>
    <x v="1"/>
    <s v="20009"/>
    <d v="2026-01-28T00:00:00"/>
    <n v="1"/>
    <x v="681"/>
    <x v="0"/>
    <n v="-1672"/>
  </r>
  <r>
    <x v="1"/>
    <s v="10243"/>
    <d v="2026-01-28T00:00:00"/>
    <n v="1"/>
    <x v="349"/>
    <x v="0"/>
    <n v="-9287.75"/>
  </r>
  <r>
    <x v="1"/>
    <s v="30001"/>
    <d v="2026-01-28T00:00:00"/>
    <n v="1"/>
    <x v="682"/>
    <x v="2"/>
    <n v="-720"/>
  </r>
  <r>
    <x v="1"/>
    <s v="20024"/>
    <d v="2026-01-28T00:00:00"/>
    <n v="1"/>
    <x v="682"/>
    <x v="2"/>
    <n v="-450"/>
  </r>
  <r>
    <x v="1"/>
    <s v="20004"/>
    <d v="2026-01-28T00:00:00"/>
    <n v="1"/>
    <x v="682"/>
    <x v="2"/>
    <n v="-1350"/>
  </r>
  <r>
    <x v="1"/>
    <s v="20020"/>
    <d v="2026-01-28T00:00:00"/>
    <n v="1"/>
    <x v="682"/>
    <x v="2"/>
    <n v="-400"/>
  </r>
  <r>
    <x v="1"/>
    <s v="20021"/>
    <d v="2026-01-28T00:00:00"/>
    <n v="1"/>
    <x v="682"/>
    <x v="2"/>
    <n v="-150"/>
  </r>
  <r>
    <x v="1"/>
    <s v="20023"/>
    <d v="2026-01-28T00:00:00"/>
    <n v="1"/>
    <x v="682"/>
    <x v="2"/>
    <n v="-300"/>
  </r>
  <r>
    <x v="1"/>
    <s v="20001"/>
    <d v="2026-01-28T00:00:00"/>
    <n v="1"/>
    <x v="682"/>
    <x v="2"/>
    <n v="-1930"/>
  </r>
  <r>
    <x v="1"/>
    <s v="20009"/>
    <d v="2026-01-28T00:00:00"/>
    <n v="1"/>
    <x v="682"/>
    <x v="2"/>
    <n v="-600"/>
  </r>
  <r>
    <x v="1"/>
    <s v="20022"/>
    <d v="2026-01-28T00:00:00"/>
    <n v="1"/>
    <x v="682"/>
    <x v="2"/>
    <n v="-340"/>
  </r>
  <r>
    <x v="1"/>
    <s v="20005"/>
    <d v="2026-01-28T00:00:00"/>
    <n v="1"/>
    <x v="682"/>
    <x v="2"/>
    <n v="-500"/>
  </r>
  <r>
    <x v="1"/>
    <s v="10258"/>
    <d v="2026-01-28T00:00:00"/>
    <n v="1"/>
    <x v="358"/>
    <x v="0"/>
    <n v="-27757.94"/>
  </r>
  <r>
    <x v="1"/>
    <s v="10258"/>
    <d v="2026-01-28T00:00:00"/>
    <n v="1"/>
    <x v="358"/>
    <x v="0"/>
    <n v="-1748.85"/>
  </r>
  <r>
    <x v="1"/>
    <s v="20004"/>
    <d v="2026-01-28T00:00:00"/>
    <n v="1"/>
    <x v="683"/>
    <x v="2"/>
    <n v="-33"/>
  </r>
  <r>
    <x v="1"/>
    <s v="20017"/>
    <d v="2026-01-28T00:00:00"/>
    <n v="1"/>
    <x v="684"/>
    <x v="2"/>
    <n v="-340"/>
  </r>
  <r>
    <x v="1"/>
    <s v="20104"/>
    <d v="2026-01-28T00:00:00"/>
    <n v="1"/>
    <x v="684"/>
    <x v="2"/>
    <n v="-1317.9"/>
  </r>
  <r>
    <x v="1"/>
    <s v="10257"/>
    <d v="2026-01-28T00:00:00"/>
    <n v="1"/>
    <x v="684"/>
    <x v="2"/>
    <n v="-438.6"/>
  </r>
  <r>
    <x v="1"/>
    <s v="10257"/>
    <d v="2026-01-28T00:00:00"/>
    <n v="1"/>
    <x v="684"/>
    <x v="2"/>
    <n v="-533.79999999999995"/>
  </r>
  <r>
    <x v="1"/>
    <s v="10257"/>
    <d v="2026-01-28T00:00:00"/>
    <n v="1"/>
    <x v="684"/>
    <x v="2"/>
    <n v="-266.89999999999998"/>
  </r>
  <r>
    <x v="1"/>
    <s v="20001"/>
    <d v="2026-01-28T00:00:00"/>
    <n v="1"/>
    <x v="685"/>
    <x v="0"/>
    <n v="-1400"/>
  </r>
  <r>
    <x v="1"/>
    <s v="20001"/>
    <d v="2026-01-28T00:00:00"/>
    <n v="1"/>
    <x v="685"/>
    <x v="0"/>
    <n v="-1050"/>
  </r>
  <r>
    <x v="1"/>
    <s v="20008"/>
    <d v="2026-01-28T00:00:00"/>
    <n v="1"/>
    <x v="686"/>
    <x v="2"/>
    <n v="-266.74099999999999"/>
  </r>
  <r>
    <x v="1"/>
    <s v="20099"/>
    <d v="2026-01-28T00:00:00"/>
    <n v="1"/>
    <x v="686"/>
    <x v="2"/>
    <n v="-927.25"/>
  </r>
  <r>
    <x v="1"/>
    <s v="30003"/>
    <d v="2026-01-28T00:00:00"/>
    <n v="1"/>
    <x v="686"/>
    <x v="2"/>
    <n v="-334.31"/>
  </r>
  <r>
    <x v="1"/>
    <s v="30001"/>
    <d v="2026-01-28T00:00:00"/>
    <n v="1"/>
    <x v="686"/>
    <x v="2"/>
    <n v="-1161.98"/>
  </r>
  <r>
    <x v="1"/>
    <s v="20002"/>
    <d v="2026-01-28T00:00:00"/>
    <n v="1"/>
    <x v="686"/>
    <x v="2"/>
    <n v="-367.43799999999999"/>
  </r>
  <r>
    <x v="1"/>
    <s v="20099"/>
    <d v="2026-01-28T00:00:00"/>
    <n v="1"/>
    <x v="687"/>
    <x v="2"/>
    <n v="-481.29"/>
  </r>
  <r>
    <x v="1"/>
    <s v="40001"/>
    <d v="2026-01-28T00:00:00"/>
    <n v="1"/>
    <x v="521"/>
    <x v="2"/>
    <n v="-276.24"/>
  </r>
  <r>
    <x v="1"/>
    <s v="10258"/>
    <d v="2026-01-28T00:00:00"/>
    <n v="1"/>
    <x v="645"/>
    <x v="2"/>
    <n v="-4826.67"/>
  </r>
  <r>
    <x v="1"/>
    <s v="40001"/>
    <d v="2026-01-28T00:00:00"/>
    <n v="1"/>
    <x v="337"/>
    <x v="2"/>
    <n v="-34.6"/>
  </r>
  <r>
    <x v="1"/>
    <s v="30002"/>
    <d v="2026-01-28T00:00:00"/>
    <n v="1"/>
    <x v="688"/>
    <x v="2"/>
    <n v="-143079.59"/>
  </r>
  <r>
    <x v="1"/>
    <s v="30002"/>
    <d v="2026-01-28T00:00:00"/>
    <n v="1"/>
    <x v="688"/>
    <x v="2"/>
    <n v="-1936.08"/>
  </r>
  <r>
    <x v="1"/>
    <s v="10258"/>
    <d v="2026-01-28T00:00:00"/>
    <n v="1"/>
    <x v="689"/>
    <x v="2"/>
    <n v="-832.69"/>
  </r>
  <r>
    <x v="1"/>
    <s v="20003"/>
    <d v="2026-01-28T00:00:00"/>
    <n v="1"/>
    <x v="689"/>
    <x v="2"/>
    <n v="-185.84"/>
  </r>
  <r>
    <x v="1"/>
    <s v="20005"/>
    <d v="2026-01-28T00:00:00"/>
    <n v="1"/>
    <x v="689"/>
    <x v="2"/>
    <n v="-167.16"/>
  </r>
  <r>
    <x v="1"/>
    <s v="20008"/>
    <d v="2026-01-28T00:00:00"/>
    <n v="1"/>
    <x v="689"/>
    <x v="2"/>
    <n v="-644.76"/>
  </r>
  <r>
    <x v="1"/>
    <s v="20009"/>
    <d v="2026-01-28T00:00:00"/>
    <n v="1"/>
    <x v="689"/>
    <x v="2"/>
    <n v="-109.33"/>
  </r>
  <r>
    <x v="1"/>
    <s v="20010"/>
    <d v="2026-01-28T00:00:00"/>
    <n v="1"/>
    <x v="689"/>
    <x v="2"/>
    <n v="-161.85"/>
  </r>
  <r>
    <x v="1"/>
    <s v="20099"/>
    <d v="2026-01-28T00:00:00"/>
    <n v="1"/>
    <x v="689"/>
    <x v="2"/>
    <n v="-1653.58"/>
  </r>
  <r>
    <x v="1"/>
    <s v="30003"/>
    <d v="2026-01-28T00:00:00"/>
    <n v="1"/>
    <x v="689"/>
    <x v="2"/>
    <n v="-425.01"/>
  </r>
  <r>
    <x v="1"/>
    <s v="30001"/>
    <d v="2026-01-28T00:00:00"/>
    <n v="1"/>
    <x v="689"/>
    <x v="2"/>
    <n v="-1208.1200000000001"/>
  </r>
  <r>
    <x v="1"/>
    <s v="31001"/>
    <d v="2026-01-28T00:00:00"/>
    <n v="1"/>
    <x v="689"/>
    <x v="2"/>
    <n v="-330.9"/>
  </r>
  <r>
    <x v="1"/>
    <s v="20002"/>
    <d v="2026-01-28T00:00:00"/>
    <n v="1"/>
    <x v="689"/>
    <x v="2"/>
    <n v="-754.7"/>
  </r>
  <r>
    <x v="1"/>
    <s v="20008"/>
    <d v="2026-01-28T00:00:00"/>
    <n v="1"/>
    <x v="523"/>
    <x v="0"/>
    <n v="-3590"/>
  </r>
  <r>
    <x v="1"/>
    <s v="10258"/>
    <d v="2026-01-29T00:00:00"/>
    <n v="1"/>
    <x v="690"/>
    <x v="0"/>
    <n v="-21615"/>
  </r>
  <r>
    <x v="1"/>
    <s v="40001"/>
    <d v="2026-01-29T00:00:00"/>
    <n v="1"/>
    <x v="583"/>
    <x v="1"/>
    <n v="-658642.05000000005"/>
  </r>
  <r>
    <x v="1"/>
    <s v="40001"/>
    <d v="2026-01-29T00:00:00"/>
    <n v="1"/>
    <x v="297"/>
    <x v="1"/>
    <n v="-421.14"/>
  </r>
  <r>
    <x v="1"/>
    <s v="10243"/>
    <d v="2026-01-29T00:00:00"/>
    <n v="1"/>
    <x v="349"/>
    <x v="0"/>
    <n v="-83959.51"/>
  </r>
  <r>
    <x v="1"/>
    <s v="20029"/>
    <d v="2026-01-29T00:00:00"/>
    <n v="1"/>
    <x v="691"/>
    <x v="0"/>
    <n v="-2500"/>
  </r>
  <r>
    <x v="1"/>
    <s v="20004"/>
    <d v="2026-01-29T00:00:00"/>
    <n v="1"/>
    <x v="356"/>
    <x v="3"/>
    <n v="-27493.4"/>
  </r>
  <r>
    <x v="1"/>
    <m/>
    <d v="2026-01-29T00:00:00"/>
    <n v="1"/>
    <x v="419"/>
    <x v="0"/>
    <n v="-120000"/>
  </r>
  <r>
    <x v="1"/>
    <s v="10258"/>
    <d v="2026-01-29T00:00:00"/>
    <n v="1"/>
    <x v="375"/>
    <x v="0"/>
    <n v="-12222.75"/>
  </r>
  <r>
    <x v="1"/>
    <s v="20001"/>
    <d v="2026-01-29T00:00:00"/>
    <n v="1"/>
    <x v="692"/>
    <x v="2"/>
    <n v="-2504.8000000000002"/>
  </r>
  <r>
    <x v="1"/>
    <s v="20001"/>
    <d v="2026-01-29T00:00:00"/>
    <n v="1"/>
    <x v="445"/>
    <x v="2"/>
    <n v="-487.68"/>
  </r>
  <r>
    <x v="1"/>
    <s v="10257"/>
    <d v="2026-01-29T00:00:00"/>
    <n v="1"/>
    <x v="693"/>
    <x v="2"/>
    <n v="-150"/>
  </r>
  <r>
    <x v="1"/>
    <s v="40001"/>
    <d v="2026-01-29T00:00:00"/>
    <n v="1"/>
    <x v="337"/>
    <x v="2"/>
    <n v="-65.900000000000006"/>
  </r>
  <r>
    <x v="1"/>
    <s v="30099"/>
    <d v="2026-01-29T00:00:00"/>
    <n v="1"/>
    <x v="694"/>
    <x v="0"/>
    <n v="-1612.5"/>
  </r>
  <r>
    <x v="1"/>
    <s v="30099"/>
    <d v="2026-01-29T00:00:00"/>
    <n v="1"/>
    <x v="694"/>
    <x v="0"/>
    <n v="-1612.5"/>
  </r>
  <r>
    <x v="1"/>
    <s v="20099"/>
    <d v="2026-01-29T00:00:00"/>
    <n v="1"/>
    <x v="694"/>
    <x v="0"/>
    <n v="-1612.5"/>
  </r>
  <r>
    <x v="1"/>
    <s v="20099"/>
    <d v="2026-01-29T00:00:00"/>
    <n v="1"/>
    <x v="694"/>
    <x v="0"/>
    <n v="-1612.5"/>
  </r>
  <r>
    <x v="1"/>
    <s v="10258"/>
    <d v="2026-01-30T00:00:00"/>
    <n v="1"/>
    <x v="695"/>
    <x v="0"/>
    <n v="-2500"/>
  </r>
  <r>
    <x v="1"/>
    <s v="10258"/>
    <d v="2026-01-30T00:00:00"/>
    <n v="1"/>
    <x v="469"/>
    <x v="2"/>
    <n v="-120605.6"/>
  </r>
  <r>
    <x v="1"/>
    <s v="10258"/>
    <d v="2026-01-30T00:00:00"/>
    <n v="1"/>
    <x v="469"/>
    <x v="2"/>
    <n v="-852.48"/>
  </r>
  <r>
    <x v="1"/>
    <n v="10257"/>
    <d v="2026-01-30T00:00:00"/>
    <n v="1"/>
    <x v="469"/>
    <x v="2"/>
    <n v="-680"/>
  </r>
  <r>
    <x v="1"/>
    <n v="10260"/>
    <d v="2026-01-30T00:00:00"/>
    <n v="1"/>
    <x v="469"/>
    <x v="2"/>
    <n v="-9520"/>
  </r>
  <r>
    <x v="1"/>
    <n v="20001"/>
    <d v="2026-01-30T00:00:00"/>
    <n v="1"/>
    <x v="469"/>
    <x v="2"/>
    <n v="-2920"/>
  </r>
  <r>
    <x v="1"/>
    <n v="20002"/>
    <d v="2026-01-30T00:00:00"/>
    <n v="1"/>
    <x v="469"/>
    <x v="2"/>
    <n v="-4760"/>
  </r>
  <r>
    <x v="1"/>
    <n v="20003"/>
    <d v="2026-01-30T00:00:00"/>
    <n v="1"/>
    <x v="469"/>
    <x v="2"/>
    <n v="-680"/>
  </r>
  <r>
    <x v="1"/>
    <n v="20004"/>
    <d v="2026-01-30T00:00:00"/>
    <n v="1"/>
    <x v="469"/>
    <x v="2"/>
    <n v="-204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62">
  <r>
    <s v=""/>
    <s v=""/>
    <s v="RE"/>
    <s v="3600008056"/>
    <s v="000000177-1"/>
    <s v="BRL"/>
    <s v="1204129"/>
    <s v="35.510.946 THAMIRIS MORENO DE FIGUE"/>
    <n v="-600"/>
    <d v="2025-12-18T00:00:00"/>
    <x v="0"/>
    <x v="0"/>
    <x v="0"/>
    <s v="Coordenação de Equipamento"/>
    <s v="MANUTENCAO"/>
    <x v="0"/>
  </r>
  <r>
    <s v=""/>
    <s v=""/>
    <s v="RE"/>
    <s v="3600008041"/>
    <s v="000023"/>
    <s v="BRL"/>
    <s v="1202838"/>
    <s v="60.838.595 ALEX GRACIANO BATISTA"/>
    <n v="-300"/>
    <d v="2025-12-18T00:00:00"/>
    <x v="0"/>
    <x v="0"/>
    <x v="1"/>
    <s v="TALUDE SUL FASE II A"/>
    <s v="OBRA 258"/>
    <x v="0"/>
  </r>
  <r>
    <s v=""/>
    <s v=""/>
    <s v="RE"/>
    <s v="3600007481"/>
    <s v="000035"/>
    <s v="BRL"/>
    <s v="1174085"/>
    <s v="ANDREA CRISTINA RODRIGUES"/>
    <n v="-3267.48"/>
    <d v="2025-11-03T00:00:00"/>
    <x v="1"/>
    <x v="0"/>
    <x v="1"/>
    <s v="TALUDE SUL FASE II A"/>
    <s v="OBRA 258"/>
    <x v="0"/>
  </r>
  <r>
    <s v=""/>
    <m/>
    <s v="KR"/>
    <s v="3500000001"/>
    <s v="000000101"/>
    <s v="BRL"/>
    <s v="1148517"/>
    <s v="ANGELA GONTIJO ASSUNCAO PIMENTA"/>
    <n v="-42351.25"/>
    <d v="2026-01-01T00:00:00"/>
    <x v="2"/>
    <x v="0"/>
    <x v="2"/>
    <s v="ADMINISTRAÇÃO CENTRAL"/>
    <s v="SEDE"/>
    <x v="0"/>
  </r>
  <r>
    <s v=""/>
    <s v=""/>
    <s v="RE"/>
    <s v="3600008138"/>
    <s v="000680"/>
    <s v="BRL"/>
    <s v="1148893"/>
    <s v="BELO HORIZONTE ADMINISTRACAO DE HOT"/>
    <n v="-382.2"/>
    <d v="2025-12-17T00:00:00"/>
    <x v="3"/>
    <x v="0"/>
    <x v="3"/>
    <s v="Departamento de Topografia"/>
    <s v="SEDE"/>
    <x v="0"/>
  </r>
  <r>
    <s v=""/>
    <s v=""/>
    <s v="KA"/>
    <s v="3500001937"/>
    <s v="FI 0191140767"/>
    <s v="BRL"/>
    <s v="1171106"/>
    <s v="BMP SOC DE CREDITO AO MICROEMPREEND"/>
    <n v="-417288.39"/>
    <d v="2025-07-11T00:00:00"/>
    <x v="4"/>
    <x v="0"/>
    <x v="4"/>
    <s v="RESULTADO FINANCEIRO"/>
    <s v="CAP.GIRO BMP"/>
    <x v="1"/>
  </r>
  <r>
    <s v=""/>
    <s v=""/>
    <s v="KA"/>
    <s v="3500001939"/>
    <s v="FI 0190780360"/>
    <s v="BRL"/>
    <s v="1171106"/>
    <s v="BMP SOC DE CREDITO AO MICROEMPREEND"/>
    <n v="-680968.87"/>
    <d v="2025-07-11T00:00:00"/>
    <x v="4"/>
    <x v="0"/>
    <x v="4"/>
    <s v="RESULTADO FINANCEIRO"/>
    <s v="CAP.GIRO BMP"/>
    <x v="1"/>
  </r>
  <r>
    <s v=""/>
    <s v=""/>
    <s v="RE"/>
    <s v="3600007779"/>
    <s v="000002832-0"/>
    <s v="BRL"/>
    <s v="1146412"/>
    <s v="BR SINALIZACAO EIRELI"/>
    <n v="-1350"/>
    <d v="2025-12-01T00:00:00"/>
    <x v="5"/>
    <x v="0"/>
    <x v="1"/>
    <s v="TALUDE SUL FASE II A"/>
    <s v="OBRA 258"/>
    <x v="0"/>
  </r>
  <r>
    <s v=""/>
    <s v=""/>
    <s v="RE"/>
    <s v="3600007737"/>
    <s v="000001580-1"/>
    <s v="BRL"/>
    <s v="1188347"/>
    <s v="BR TRACTOR LOCACAO DE MAQUINAS PECA"/>
    <n v="-200"/>
    <d v="2025-12-03T00:00:00"/>
    <x v="6"/>
    <x v="0"/>
    <x v="1"/>
    <s v=""/>
    <s v="OBRA 258"/>
    <x v="0"/>
  </r>
  <r>
    <m/>
    <m/>
    <m/>
    <m/>
    <m/>
    <m/>
    <m/>
    <s v="BRB BANCO DE BRASILIA"/>
    <n v="-12320.08"/>
    <m/>
    <x v="7"/>
    <x v="0"/>
    <x v="4"/>
    <s v="PGTO. PARCIAL CAP. DE GIRO BRB"/>
    <s v="CAP.GIRO BRB"/>
    <x v="1"/>
  </r>
  <r>
    <s v=""/>
    <s v=""/>
    <s v="RE"/>
    <s v="3600007756"/>
    <s v="000009"/>
    <s v="BRL"/>
    <s v="1163576"/>
    <s v="CASA DAS BOBINAS COMERCIO VAREJISTA"/>
    <n v="-945"/>
    <d v="2025-12-02T00:00:00"/>
    <x v="8"/>
    <x v="0"/>
    <x v="1"/>
    <s v=""/>
    <s v="OBRA 258"/>
    <x v="0"/>
  </r>
  <r>
    <s v=""/>
    <s v=""/>
    <s v="RE"/>
    <s v="3600007832"/>
    <s v="006329"/>
    <s v="BRL"/>
    <s v="1148426"/>
    <s v="CKALIBRI CALIBRACOES LTDA"/>
    <n v="-1479.55"/>
    <d v="2025-12-02T00:00:00"/>
    <x v="9"/>
    <x v="0"/>
    <x v="5"/>
    <s v="LABORATÓRIO CENTRAL"/>
    <s v="MANUTENCAO"/>
    <x v="0"/>
  </r>
  <r>
    <s v=""/>
    <s v=""/>
    <s v="RE"/>
    <s v="3600007799"/>
    <s v="000236772-1"/>
    <s v="BRL"/>
    <s v="1145321"/>
    <s v="COMERCIO E REPRESENTACOES DEL REY L"/>
    <n v="-445"/>
    <d v="2025-12-03T00:00:00"/>
    <x v="5"/>
    <x v="0"/>
    <x v="1"/>
    <s v=""/>
    <s v="OBRA 258"/>
    <x v="0"/>
  </r>
  <r>
    <s v=""/>
    <s v=""/>
    <s v="RE"/>
    <s v="3600007754"/>
    <s v="000449353-1"/>
    <s v="BRL"/>
    <s v="1182689"/>
    <s v="COMPANHIA DE CIMENTO CAMPEAO ALVORA"/>
    <n v="-4448"/>
    <d v="2025-12-03T00:00:00"/>
    <x v="8"/>
    <x v="0"/>
    <x v="1"/>
    <s v="TALUDE SUL FASE II A"/>
    <s v="OBRA 258"/>
    <x v="0"/>
  </r>
  <r>
    <s v=""/>
    <s v=""/>
    <s v="RE"/>
    <s v="3600007755"/>
    <s v="000449354-1"/>
    <s v="BRL"/>
    <s v="1182689"/>
    <s v="COMPANHIA DE CIMENTO CAMPEAO ALVORA"/>
    <n v="-3336"/>
    <d v="2025-12-03T00:00:00"/>
    <x v="8"/>
    <x v="0"/>
    <x v="1"/>
    <s v="TALUDE SUL FASE II A"/>
    <s v="OBRA 258"/>
    <x v="0"/>
  </r>
  <r>
    <m/>
    <m/>
    <m/>
    <m/>
    <m/>
    <m/>
    <m/>
    <s v="DANIELLA CHRISTINA FRANCISCO RIBEIRO DA SILVA"/>
    <n v="-95.85"/>
    <m/>
    <x v="7"/>
    <x v="0"/>
    <x v="6"/>
    <s v="REEMBOLSO DE DESPESA"/>
    <s v="SEDE"/>
    <x v="2"/>
  </r>
  <r>
    <m/>
    <m/>
    <m/>
    <m/>
    <n v="7042"/>
    <m/>
    <n v="1179943"/>
    <s v="DELTA B COWORKING LTDA"/>
    <n v="-27000"/>
    <m/>
    <x v="7"/>
    <x v="0"/>
    <x v="7"/>
    <s v="REGIONAL SÃO PAULO"/>
    <s v="SEDE SP"/>
    <x v="0"/>
  </r>
  <r>
    <s v=""/>
    <s v=""/>
    <s v="RE"/>
    <s v="3600007753"/>
    <s v="000025288-1"/>
    <s v="BRL"/>
    <s v="1148719"/>
    <s v="ELETRODUARTE LTDA"/>
    <n v="-41.5"/>
    <d v="2025-12-03T00:00:00"/>
    <x v="8"/>
    <x v="0"/>
    <x v="1"/>
    <s v="TALUDE SUL FASE II A"/>
    <s v="OBRA 258"/>
    <x v="0"/>
  </r>
  <r>
    <m/>
    <m/>
    <m/>
    <m/>
    <m/>
    <m/>
    <m/>
    <s v="ESTHER TUPY BERNARDINO"/>
    <n v="-270"/>
    <m/>
    <x v="7"/>
    <x v="0"/>
    <x v="6"/>
    <s v="REEMBOLSO DE DESPESA"/>
    <s v="SEDE"/>
    <x v="2"/>
  </r>
  <r>
    <m/>
    <m/>
    <m/>
    <m/>
    <m/>
    <m/>
    <m/>
    <s v="ESTHER TUPY BERNARDINO"/>
    <n v="-540"/>
    <m/>
    <x v="7"/>
    <x v="0"/>
    <x v="8"/>
    <s v="REEMBOLSO DE DESPESA"/>
    <s v="TI"/>
    <x v="2"/>
  </r>
  <r>
    <m/>
    <m/>
    <m/>
    <m/>
    <m/>
    <m/>
    <m/>
    <s v="ESTHER TUPY BERNARDINO"/>
    <n v="-270"/>
    <m/>
    <x v="7"/>
    <x v="0"/>
    <x v="2"/>
    <s v="REEMBOLSO DE DESPESA"/>
    <s v="SEDE"/>
    <x v="2"/>
  </r>
  <r>
    <s v=""/>
    <s v=""/>
    <s v="RE"/>
    <s v="3600007790"/>
    <s v="000187"/>
    <s v="BRL"/>
    <s v="1200888"/>
    <s v="EXATA SERVICOS DIGITAIS E AFINS LTD"/>
    <n v="-185.2"/>
    <d v="2025-12-01T00:00:00"/>
    <x v="5"/>
    <x v="0"/>
    <x v="9"/>
    <s v="CONCORRÊNCIA"/>
    <s v="SEDE"/>
    <x v="0"/>
  </r>
  <r>
    <m/>
    <m/>
    <m/>
    <m/>
    <m/>
    <m/>
    <m/>
    <s v="FABIO VIEIRA DE OLIVEIRA"/>
    <n v="-1558"/>
    <m/>
    <x v="7"/>
    <x v="0"/>
    <x v="6"/>
    <s v="REEMBOLSO DE DESPESA"/>
    <s v="SEDE"/>
    <x v="2"/>
  </r>
  <r>
    <s v=""/>
    <s v=""/>
    <s v="KR"/>
    <s v="3500002217"/>
    <s v="500039807"/>
    <s v="BRL"/>
    <s v="1148413"/>
    <s v="FAIRFAX BRASIL SEGUROS CORPORATIVOS"/>
    <n v="-98516.71"/>
    <d v="2025-09-02T00:00:00"/>
    <x v="10"/>
    <x v="0"/>
    <x v="10"/>
    <s v="OBRAS ENCERRADAS"/>
    <s v="SEGURO"/>
    <x v="2"/>
  </r>
  <r>
    <m/>
    <m/>
    <m/>
    <m/>
    <m/>
    <m/>
    <n v="1188131"/>
    <s v="FEDERACAO DAS UNIMEDS DA AMAZONIA"/>
    <n v="-2166.85"/>
    <m/>
    <x v="7"/>
    <x v="0"/>
    <x v="11"/>
    <s v="Mãe Maria"/>
    <s v="SEGURO"/>
    <x v="2"/>
  </r>
  <r>
    <m/>
    <m/>
    <m/>
    <m/>
    <m/>
    <m/>
    <n v="1188131"/>
    <s v="FEDERACAO DAS UNIMEDS DA AMAZONIA"/>
    <n v="-256.7"/>
    <m/>
    <x v="7"/>
    <x v="0"/>
    <x v="11"/>
    <s v="Mãe Maria"/>
    <s v="SEGURO"/>
    <x v="2"/>
  </r>
  <r>
    <m/>
    <m/>
    <m/>
    <m/>
    <m/>
    <m/>
    <m/>
    <s v="FGTS RESC"/>
    <n v="-36948.83"/>
    <m/>
    <x v="7"/>
    <x v="0"/>
    <x v="1"/>
    <s v="FGTS RESC"/>
    <s v="FGTS"/>
    <x v="3"/>
  </r>
  <r>
    <s v=""/>
    <s v=""/>
    <s v="CM"/>
    <s v="7100003125"/>
    <s v="023136"/>
    <s v="BRL"/>
    <s v="1201192"/>
    <s v="FRAZILLIO SOLUCOES DE TECNOLOGIA LT"/>
    <n v="-34521.43"/>
    <d v="2025-10-06T00:00:00"/>
    <x v="11"/>
    <x v="0"/>
    <x v="8"/>
    <s v="TECNOLOGIA DE INFORMACÃO"/>
    <s v="TI"/>
    <x v="0"/>
  </r>
  <r>
    <s v=""/>
    <s v=""/>
    <s v="RE"/>
    <s v="3600007795"/>
    <s v="000229132-0"/>
    <s v="BRL"/>
    <s v="1164497"/>
    <s v="IMA EQUIP. DE PROTECAO INDIVIDUAL L"/>
    <n v="-2897.02"/>
    <d v="2025-12-03T00:00:00"/>
    <x v="5"/>
    <x v="0"/>
    <x v="3"/>
    <s v="Departamento de Topografia"/>
    <s v="SEDE"/>
    <x v="0"/>
  </r>
  <r>
    <s v=""/>
    <s v=""/>
    <s v="RE"/>
    <s v="3600007751"/>
    <s v="000033"/>
    <s v="BRL"/>
    <s v="1147501"/>
    <s v="INSTRUTEC MANUTENCAO"/>
    <n v="-940.8"/>
    <d v="2025-12-03T00:00:00"/>
    <x v="8"/>
    <x v="0"/>
    <x v="12"/>
    <s v=""/>
    <s v="MANUTENCAO"/>
    <x v="0"/>
  </r>
  <r>
    <s v=""/>
    <s v=""/>
    <s v="RE"/>
    <s v="3600007929"/>
    <s v="000011"/>
    <s v="BRL"/>
    <s v="1194325"/>
    <s v="INTELIVIX LTDA"/>
    <n v="-1770"/>
    <d v="2025-12-01T00:00:00"/>
    <x v="12"/>
    <x v="0"/>
    <x v="13"/>
    <s v="JURÍDICO"/>
    <s v="JURIDICO"/>
    <x v="0"/>
  </r>
  <r>
    <m/>
    <m/>
    <m/>
    <m/>
    <m/>
    <m/>
    <m/>
    <s v="IR APLICAÇÃO"/>
    <n v="-456.25"/>
    <m/>
    <x v="7"/>
    <x v="0"/>
    <x v="4"/>
    <s v="IR APLICAÇÃO"/>
    <s v="IMPOSTO"/>
    <x v="3"/>
  </r>
  <r>
    <s v=""/>
    <s v=""/>
    <s v="RE"/>
    <s v="3600007819"/>
    <s v="046317"/>
    <s v="BRL"/>
    <s v="1145363"/>
    <s v="JP PNEUS LTDA"/>
    <n v="-1140"/>
    <d v="2025-12-02T00:00:00"/>
    <x v="9"/>
    <x v="0"/>
    <x v="1"/>
    <s v=""/>
    <s v="OBRA 258"/>
    <x v="0"/>
  </r>
  <r>
    <s v=""/>
    <s v=""/>
    <s v="RE"/>
    <s v="3600007789"/>
    <s v="000025152-1"/>
    <s v="BRL"/>
    <s v="1176160"/>
    <s v="JR INDUSTRIA E COMERCIO DE CABOS"/>
    <n v="-255"/>
    <d v="2025-12-01T00:00:00"/>
    <x v="5"/>
    <x v="0"/>
    <x v="1"/>
    <s v="TALUDE SUL FASE II A"/>
    <s v="OBRA 258"/>
    <x v="0"/>
  </r>
  <r>
    <s v=""/>
    <m/>
    <s v="KR"/>
    <s v="3500000002"/>
    <s v="000000008"/>
    <s v="BRL"/>
    <s v="1197763"/>
    <s v="JULIANO VITORINO DE MATOS"/>
    <n v="-8434.68"/>
    <d v="2026-01-01T00:00:00"/>
    <x v="2"/>
    <x v="0"/>
    <x v="6"/>
    <s v="DIRETORIA"/>
    <s v="SEDE"/>
    <x v="0"/>
  </r>
  <r>
    <s v=""/>
    <s v=""/>
    <s v="RE"/>
    <s v="3600007415"/>
    <s v="015183978-1"/>
    <s v="BRL"/>
    <s v="1164722"/>
    <s v="KALUNGA SA"/>
    <n v="-4646.24"/>
    <d v="2025-11-04T00:00:00"/>
    <x v="13"/>
    <x v="0"/>
    <x v="3"/>
    <s v="Departamento de Topografia"/>
    <s v="SEDE"/>
    <x v="0"/>
  </r>
  <r>
    <s v=""/>
    <s v=""/>
    <s v="RE"/>
    <s v="3600007870"/>
    <s v="015265032-1"/>
    <s v="BRL"/>
    <s v="1164722"/>
    <s v="KALUNGA SA"/>
    <n v="-895"/>
    <d v="2025-12-03T00:00:00"/>
    <x v="14"/>
    <x v="0"/>
    <x v="8"/>
    <s v="TECNOLOGIA DE INFORMACÃO"/>
    <s v="TI"/>
    <x v="0"/>
  </r>
  <r>
    <s v=""/>
    <s v=""/>
    <s v="RE"/>
    <s v="3600007740"/>
    <s v="000013"/>
    <s v="BRL"/>
    <s v="1200112"/>
    <s v="LM CONSULTORIA EMPRESARIAL LTDA"/>
    <n v="-20000"/>
    <d v="2025-12-01T00:00:00"/>
    <x v="6"/>
    <x v="0"/>
    <x v="14"/>
    <s v="Tunel Santos Guarujá"/>
    <s v="Tunel Santos Guarujá"/>
    <x v="0"/>
  </r>
  <r>
    <s v=""/>
    <s v=""/>
    <s v="RE"/>
    <s v="3600007762"/>
    <s v="000010259-1"/>
    <s v="BRL"/>
    <s v="1202548"/>
    <s v="LOC W&amp;C TRANSPORTES E LOCACOES LTDA"/>
    <n v="-1000"/>
    <d v="2025-12-03T00:00:00"/>
    <x v="8"/>
    <x v="0"/>
    <x v="15"/>
    <s v="Gestão de Equipamento"/>
    <s v="MANUTENCAO"/>
    <x v="0"/>
  </r>
  <r>
    <s v=""/>
    <s v=""/>
    <s v="RE"/>
    <s v="3600007896"/>
    <s v="000002"/>
    <s v="BRL"/>
    <s v="1202548"/>
    <s v="LOC W&amp;C TRANSPORTES E LOCACOES LTDA"/>
    <n v="-1140"/>
    <d v="2025-12-03T00:00:00"/>
    <x v="14"/>
    <x v="0"/>
    <x v="15"/>
    <s v="Gestão de Equipamento"/>
    <s v="MANUTENCAO"/>
    <x v="0"/>
  </r>
  <r>
    <s v=""/>
    <s v=""/>
    <s v="RE"/>
    <s v="3600007836"/>
    <s v="000516"/>
    <s v="BRL"/>
    <s v="1180440"/>
    <s v="LORENA CAROLINA SENA 11453592644"/>
    <n v="-480"/>
    <d v="2025-12-01T00:00:00"/>
    <x v="9"/>
    <x v="0"/>
    <x v="1"/>
    <s v="TALUDE SUL FASE II A"/>
    <s v="OBRA 258"/>
    <x v="0"/>
  </r>
  <r>
    <s v=""/>
    <s v=""/>
    <s v="RE"/>
    <s v="3600007837"/>
    <s v="000518"/>
    <s v="BRL"/>
    <s v="1180440"/>
    <s v="LORENA CAROLINA SENA 11453592644"/>
    <n v="-720"/>
    <d v="2025-12-02T00:00:00"/>
    <x v="9"/>
    <x v="0"/>
    <x v="1"/>
    <s v="TALUDE SUL FASE II A"/>
    <s v="OBRA 258"/>
    <x v="0"/>
  </r>
  <r>
    <s v=""/>
    <s v=""/>
    <s v="RE"/>
    <s v="3600007700"/>
    <s v="000015570-1"/>
    <s v="BRL"/>
    <s v="1184027"/>
    <s v="LUHMA PECAS DIESEL LTDA"/>
    <n v="-1398"/>
    <d v="2025-12-01T00:00:00"/>
    <x v="15"/>
    <x v="0"/>
    <x v="1"/>
    <s v=""/>
    <s v="OBRA 258"/>
    <x v="0"/>
  </r>
  <r>
    <m/>
    <m/>
    <m/>
    <m/>
    <m/>
    <m/>
    <m/>
    <s v="LUIZ GUSTAVO PINTO DE OLIVEIRA"/>
    <n v="-706.99"/>
    <m/>
    <x v="7"/>
    <x v="0"/>
    <x v="16"/>
    <s v="REEMBOLSO DE DESPESA"/>
    <s v="SEDE RJ"/>
    <x v="2"/>
  </r>
  <r>
    <s v=""/>
    <s v=""/>
    <s v="RE"/>
    <s v="3600007778"/>
    <s v="000006758-1"/>
    <s v="BRL"/>
    <s v="1149236"/>
    <s v="MADEX MADEIRAS E COMPENSADOS LTDA"/>
    <n v="-2529.66"/>
    <d v="2025-12-01T00:00:00"/>
    <x v="5"/>
    <x v="0"/>
    <x v="1"/>
    <s v="TALUDE SUL FASE II A"/>
    <s v="OBRA 258"/>
    <x v="0"/>
  </r>
  <r>
    <s v=""/>
    <m/>
    <s v="KR"/>
    <s v="3500000000"/>
    <s v="000000101"/>
    <s v="BRL"/>
    <s v="1148516"/>
    <s v="MARIA HELENA RENNO DE ASSUNCAO"/>
    <n v="-42356.25"/>
    <d v="2026-01-01T00:00:00"/>
    <x v="2"/>
    <x v="0"/>
    <x v="2"/>
    <s v="ADMINISTRAÇÃO CENTRAL"/>
    <s v="SEDE"/>
    <x v="0"/>
  </r>
  <r>
    <s v=""/>
    <s v=""/>
    <s v="RE"/>
    <s v="3600007822"/>
    <s v="009294"/>
    <s v="BRL"/>
    <s v="1172523"/>
    <s v="METROGERAIS METROLOGIA E ASSIST."/>
    <n v="-245"/>
    <d v="2025-12-02T00:00:00"/>
    <x v="9"/>
    <x v="0"/>
    <x v="1"/>
    <s v="TALUDE SUL FASE II A"/>
    <s v="OBRA 258"/>
    <x v="0"/>
  </r>
  <r>
    <s v=""/>
    <s v=""/>
    <s v="RE"/>
    <s v="3600007823"/>
    <s v="009295"/>
    <s v="BRL"/>
    <s v="1172523"/>
    <s v="METROGERAIS METROLOGIA E ASSIST."/>
    <n v="-102"/>
    <d v="2025-12-02T00:00:00"/>
    <x v="9"/>
    <x v="0"/>
    <x v="1"/>
    <s v="TALUDE SUL FASE II A"/>
    <s v="OBRA 258"/>
    <x v="0"/>
  </r>
  <r>
    <s v=""/>
    <s v=""/>
    <s v="RE"/>
    <s v="3600007797"/>
    <s v="000022322-1"/>
    <s v="BRL"/>
    <s v="1179744"/>
    <s v="MUCURI PECAS DIESEL DISTRIBUIDORA L"/>
    <n v="-755"/>
    <d v="2025-12-03T00:00:00"/>
    <x v="5"/>
    <x v="0"/>
    <x v="1"/>
    <s v=""/>
    <s v="OBRA 258"/>
    <x v="0"/>
  </r>
  <r>
    <s v=""/>
    <s v=""/>
    <s v="RE"/>
    <s v="3600007796"/>
    <s v="000272388-1"/>
    <s v="BRL"/>
    <s v="1148478"/>
    <s v="NM INDUSTRIA E SUPRIMENTOS INDUSTRI"/>
    <n v="-1125.5999999999999"/>
    <d v="2025-12-02T00:00:00"/>
    <x v="5"/>
    <x v="0"/>
    <x v="1"/>
    <s v="TALUDE SUL FASE II A"/>
    <s v="OBRA 258"/>
    <x v="0"/>
  </r>
  <r>
    <s v=""/>
    <s v=""/>
    <s v="RE"/>
    <s v="3600007794"/>
    <s v="000204"/>
    <s v="BRL"/>
    <s v="1197758"/>
    <s v="OTANIEL G. RODRIGUES LTDA"/>
    <n v="-380"/>
    <d v="2025-12-01T00:00:00"/>
    <x v="5"/>
    <x v="0"/>
    <x v="1"/>
    <s v=""/>
    <s v="OBRA 258"/>
    <x v="0"/>
  </r>
  <r>
    <m/>
    <m/>
    <m/>
    <m/>
    <m/>
    <m/>
    <m/>
    <s v="RESCISAO"/>
    <n v="-105942.46"/>
    <m/>
    <x v="7"/>
    <x v="0"/>
    <x v="1"/>
    <s v="RESCISAO"/>
    <s v="RESCISAO"/>
    <x v="4"/>
  </r>
  <r>
    <m/>
    <m/>
    <m/>
    <m/>
    <m/>
    <m/>
    <m/>
    <s v="RESCISAO"/>
    <n v="-1421.61"/>
    <m/>
    <x v="7"/>
    <x v="0"/>
    <x v="8"/>
    <s v="RESCISAO"/>
    <s v="RESCISAO"/>
    <x v="4"/>
  </r>
  <r>
    <s v=""/>
    <s v=""/>
    <s v="RE"/>
    <s v="3600007830"/>
    <s v="002413"/>
    <s v="BRL"/>
    <s v="1149396"/>
    <s v="RUBFER LOC DE MAQ E SERV EIRELI"/>
    <n v="-10000"/>
    <d v="2025-12-02T00:00:00"/>
    <x v="9"/>
    <x v="0"/>
    <x v="1"/>
    <s v="TALUDE SUL FASE II A"/>
    <s v="OBRA 258"/>
    <x v="0"/>
  </r>
  <r>
    <s v=""/>
    <s v=""/>
    <s v="RE"/>
    <s v="3600008003"/>
    <s v="000001"/>
    <s v="BRL"/>
    <s v="1145324"/>
    <s v="SINAL SEG LTDA"/>
    <n v="-2085"/>
    <d v="2025-12-01T00:00:00"/>
    <x v="16"/>
    <x v="0"/>
    <x v="1"/>
    <s v="TALUDE SUL FASE II A"/>
    <s v="OBRA 258"/>
    <x v="0"/>
  </r>
  <r>
    <s v=""/>
    <s v=""/>
    <s v="RE"/>
    <s v="3600007826"/>
    <s v="000003"/>
    <s v="BRL"/>
    <s v="1145324"/>
    <s v="SINAL SEG LTDA"/>
    <n v="-1547.15"/>
    <d v="2025-12-03T00:00:00"/>
    <x v="9"/>
    <x v="0"/>
    <x v="1"/>
    <s v="TALUDE SUL FASE II A"/>
    <s v="OBRA 258"/>
    <x v="0"/>
  </r>
  <r>
    <s v=""/>
    <s v=""/>
    <s v="RE"/>
    <s v="3600007827"/>
    <s v="000005"/>
    <s v="BRL"/>
    <s v="1145324"/>
    <s v="SINAL SEG LTDA"/>
    <n v="-1469.79"/>
    <d v="2025-12-03T00:00:00"/>
    <x v="9"/>
    <x v="0"/>
    <x v="0"/>
    <s v="Coordenação de Equipamento"/>
    <s v="MANUTENCAO"/>
    <x v="0"/>
  </r>
  <r>
    <s v=""/>
    <s v=""/>
    <s v="RE"/>
    <s v="3600007954"/>
    <s v="000004"/>
    <s v="BRL"/>
    <s v="1145324"/>
    <s v="SINAL SEG LTDA"/>
    <n v="-1469.79"/>
    <d v="2025-12-03T00:00:00"/>
    <x v="12"/>
    <x v="0"/>
    <x v="2"/>
    <s v="ADMINISTRAÇÃO CENTRAL"/>
    <s v="SEDE"/>
    <x v="0"/>
  </r>
  <r>
    <s v=""/>
    <s v=""/>
    <s v="RE"/>
    <s v="3600007752"/>
    <s v="000037467-1"/>
    <s v="BRL"/>
    <s v="1163780"/>
    <s v="SUPERMERCADO AZEVEDO &amp; COTA LTDA"/>
    <n v="-2217.62"/>
    <d v="2025-12-01T00:00:00"/>
    <x v="8"/>
    <x v="0"/>
    <x v="1"/>
    <s v="TALUDE SUL FASE II A"/>
    <s v="OBRA 258"/>
    <x v="0"/>
  </r>
  <r>
    <s v=""/>
    <s v=""/>
    <s v="RE"/>
    <s v="3600007674"/>
    <s v="000037466-1"/>
    <s v="BRL"/>
    <s v="1163780"/>
    <s v="SUPERMERCADO AZEVEDO &amp; COTA LTDA"/>
    <n v="-696"/>
    <d v="2025-12-01T00:00:00"/>
    <x v="17"/>
    <x v="0"/>
    <x v="1"/>
    <s v="TALUDE SUL FASE II A"/>
    <s v="OBRA 258"/>
    <x v="0"/>
  </r>
  <r>
    <s v=""/>
    <s v=""/>
    <s v="RE"/>
    <s v="3600007760"/>
    <s v="000017586"/>
    <s v="BRL"/>
    <s v="1148336"/>
    <s v="SUPORTE EQUIPAMENTOS LTDA"/>
    <n v="-9891"/>
    <d v="2025-12-03T00:00:00"/>
    <x v="8"/>
    <x v="0"/>
    <x v="15"/>
    <s v="Gestão de Equipamento"/>
    <s v="MANUTENCAO"/>
    <x v="0"/>
  </r>
  <r>
    <s v=""/>
    <s v=""/>
    <s v="RE"/>
    <s v="3600007776"/>
    <s v="001063"/>
    <s v="BRL"/>
    <s v="1163368"/>
    <s v="SUPPLY FINANCE DO BRASIL HOLDING LT"/>
    <n v="-6000"/>
    <d v="2025-12-01T00:00:00"/>
    <x v="5"/>
    <x v="0"/>
    <x v="17"/>
    <s v="SUPRIMENTOS"/>
    <s v="SEDE"/>
    <x v="0"/>
  </r>
  <r>
    <m/>
    <m/>
    <m/>
    <m/>
    <m/>
    <m/>
    <m/>
    <s v="TARIFAS BANCARIAS"/>
    <n v="-786.75"/>
    <m/>
    <x v="7"/>
    <x v="0"/>
    <x v="4"/>
    <s v="TARIFAS BANCARIAS"/>
    <s v="SEDE"/>
    <x v="2"/>
  </r>
  <r>
    <s v=""/>
    <s v=""/>
    <s v="CM"/>
    <s v="7100003112"/>
    <s v="036847333"/>
    <s v="BRL"/>
    <s v="1145360"/>
    <s v="TOKIO MARINE SEGURADORA SA"/>
    <n v="-22399.3"/>
    <d v="2025-10-03T00:00:00"/>
    <x v="18"/>
    <x v="0"/>
    <x v="15"/>
    <s v="Gestão de Equipamento"/>
    <s v="MANUTENCAO"/>
    <x v="2"/>
  </r>
  <r>
    <s v=""/>
    <s v=""/>
    <s v="RE"/>
    <s v="3600007786"/>
    <s v="000010923-1"/>
    <s v="BRL"/>
    <s v="1148484"/>
    <s v="UNIVERSAL TACOGRAFOS LTDA"/>
    <n v="-563.53"/>
    <d v="2025-12-02T00:00:00"/>
    <x v="5"/>
    <x v="0"/>
    <x v="12"/>
    <s v=""/>
    <s v="MANUTENCAO"/>
    <x v="0"/>
  </r>
  <r>
    <s v=""/>
    <s v=""/>
    <s v="RE"/>
    <s v="3600007824"/>
    <s v="000199"/>
    <s v="BRL"/>
    <s v="1148484"/>
    <s v="UNIVERSAL TACOGRAFOS LTDA"/>
    <n v="-397.9"/>
    <d v="2025-12-02T00:00:00"/>
    <x v="9"/>
    <x v="0"/>
    <x v="12"/>
    <s v=""/>
    <s v="MANUTENCAO"/>
    <x v="0"/>
  </r>
  <r>
    <m/>
    <m/>
    <m/>
    <m/>
    <m/>
    <m/>
    <m/>
    <s v="UPSTAR AVIATION"/>
    <n v="-661000"/>
    <m/>
    <x v="7"/>
    <x v="0"/>
    <x v="6"/>
    <s v="DIRETORIA"/>
    <s v="SEDE"/>
    <x v="0"/>
  </r>
  <r>
    <s v=""/>
    <s v=""/>
    <s v="RE"/>
    <s v="3600008137"/>
    <s v="309958"/>
    <s v="BRL"/>
    <s v="1174126"/>
    <s v="VAGAS TECNOLOGIA DE SOFTWARE LTDA"/>
    <n v="-1690.31"/>
    <d v="2025-12-05T00:00:00"/>
    <x v="3"/>
    <x v="0"/>
    <x v="18"/>
    <s v="RECURSOS HUMANOS"/>
    <s v="SEDE"/>
    <x v="0"/>
  </r>
  <r>
    <s v=""/>
    <s v=""/>
    <s v="RE"/>
    <s v="3600007788"/>
    <s v="000977"/>
    <s v="BRL"/>
    <s v="1202073"/>
    <s v="WSB ADVISORS S.A."/>
    <n v="-93850"/>
    <d v="2025-12-01T00:00:00"/>
    <x v="5"/>
    <x v="0"/>
    <x v="19"/>
    <s v="EPRD Marlim"/>
    <s v="OBRA 257"/>
    <x v="0"/>
  </r>
  <r>
    <s v=""/>
    <s v=""/>
    <s v="RE"/>
    <s v="3600007749"/>
    <s v="000173291-1"/>
    <s v="BRL"/>
    <s v="1164301"/>
    <s v="YPIRANGA FILTROS ELETROPECAS LTDA"/>
    <n v="-490"/>
    <d v="2025-12-01T00:00:00"/>
    <x v="8"/>
    <x v="0"/>
    <x v="1"/>
    <s v=""/>
    <s v="OBRA 258"/>
    <x v="0"/>
  </r>
  <r>
    <s v=""/>
    <s v=""/>
    <s v="RE"/>
    <s v="3600007785"/>
    <s v="000173376-1"/>
    <s v="BRL"/>
    <s v="1164301"/>
    <s v="YPIRANGA FILTROS ELETROPECAS LTDA"/>
    <n v="-1530"/>
    <d v="2025-12-03T00:00:00"/>
    <x v="5"/>
    <x v="0"/>
    <x v="1"/>
    <s v=""/>
    <s v="OBRA 258"/>
    <x v="0"/>
  </r>
  <r>
    <s v=""/>
    <s v=""/>
    <s v="KR"/>
    <s v="3500002823"/>
    <s v="001523552"/>
    <s v="BRL"/>
    <s v="1184794"/>
    <s v="ADMINISTRADORA DE CONDOMINIOS OPALA"/>
    <n v="-1209"/>
    <d v="2025-12-16T00:00:00"/>
    <x v="19"/>
    <x v="1"/>
    <x v="9"/>
    <s v="CONCORRÊNCIA"/>
    <s v="SEDE"/>
    <x v="0"/>
  </r>
  <r>
    <s v=""/>
    <s v=""/>
    <s v="RE"/>
    <s v="3600007850"/>
    <s v="000002839-0"/>
    <s v="BRL"/>
    <s v="1146412"/>
    <s v="BR SINALIZACAO EIRELI"/>
    <n v="-1554"/>
    <d v="2025-12-05T00:00:00"/>
    <x v="9"/>
    <x v="1"/>
    <x v="12"/>
    <s v=""/>
    <s v="MANUTENCAO"/>
    <x v="0"/>
  </r>
  <r>
    <m/>
    <m/>
    <m/>
    <m/>
    <m/>
    <m/>
    <m/>
    <s v="CAMBIO BS2"/>
    <n v="-1090"/>
    <m/>
    <x v="7"/>
    <x v="1"/>
    <x v="4"/>
    <s v="TARIFA ABERTURA BCG"/>
    <s v="SEDE"/>
    <x v="2"/>
  </r>
  <r>
    <s v=""/>
    <m/>
    <s v="KR"/>
    <s v="3500002875"/>
    <s v="340949374"/>
    <s v="BRL"/>
    <s v="1145259"/>
    <s v="CEMIG DISTRIBUICAO S.A"/>
    <n v="-401.02"/>
    <d v="2025-12-18T00:00:00"/>
    <x v="20"/>
    <x v="1"/>
    <x v="15"/>
    <s v="Gestão de Equipamento"/>
    <s v="MANUTENCAO"/>
    <x v="0"/>
  </r>
  <r>
    <s v=""/>
    <s v=""/>
    <s v="KR"/>
    <s v="3500002876"/>
    <s v="036818273"/>
    <s v="BRL"/>
    <s v="1148900"/>
    <s v="CONDOMINIO ED RESIDENCIAL SANTIAGO"/>
    <n v="-1762.8"/>
    <d v="2025-12-22T00:00:00"/>
    <x v="20"/>
    <x v="1"/>
    <x v="6"/>
    <s v="DIRETORIA"/>
    <s v="SEDE"/>
    <x v="0"/>
  </r>
  <r>
    <s v=""/>
    <s v=""/>
    <s v="KR"/>
    <s v="3500002877"/>
    <s v="000911887"/>
    <s v="BRL"/>
    <s v="1201478"/>
    <s v="CONDOMINIO ROCHAVERA CORPORATE TOWE"/>
    <n v="-15805.51"/>
    <d v="2025-12-04T00:00:00"/>
    <x v="20"/>
    <x v="1"/>
    <x v="7"/>
    <s v="REGIONAL SÃO PAULO"/>
    <s v="SEDE SP"/>
    <x v="0"/>
  </r>
  <r>
    <m/>
    <m/>
    <m/>
    <m/>
    <m/>
    <m/>
    <m/>
    <s v="CONSORCIO ALSUB"/>
    <n v="-7799.76"/>
    <m/>
    <x v="7"/>
    <x v="1"/>
    <x v="20"/>
    <s v="REMESSA DE CAIXA"/>
    <s v="ALSUB"/>
    <x v="0"/>
  </r>
  <r>
    <m/>
    <m/>
    <m/>
    <m/>
    <m/>
    <m/>
    <m/>
    <s v="CONSORCIO ALSUB"/>
    <n v="-22477.65"/>
    <m/>
    <x v="7"/>
    <x v="1"/>
    <x v="20"/>
    <s v="CONSORCIO ALSUB"/>
    <s v="ALSUB"/>
    <x v="0"/>
  </r>
  <r>
    <s v=""/>
    <s v=""/>
    <s v="RE"/>
    <s v="3600007761"/>
    <s v="000013398-1"/>
    <s v="BRL"/>
    <s v="1148685"/>
    <s v="CONSTRU MAIS MATERIAIS DE CONSTRUCA"/>
    <n v="-144.46"/>
    <d v="2025-12-04T00:00:00"/>
    <x v="8"/>
    <x v="1"/>
    <x v="1"/>
    <s v="TALUDE SUL FASE II A"/>
    <s v="OBRA 258"/>
    <x v="0"/>
  </r>
  <r>
    <s v=""/>
    <s v=""/>
    <s v="RE"/>
    <s v="3600007806"/>
    <s v="000013397-1"/>
    <s v="BRL"/>
    <s v="1148685"/>
    <s v="CONSTRU MAIS MATERIAIS DE CONSTRUCA"/>
    <n v="-898.35"/>
    <d v="2025-12-04T00:00:00"/>
    <x v="5"/>
    <x v="1"/>
    <x v="1"/>
    <s v="TALUDE SUL FASE II A"/>
    <s v="OBRA 258"/>
    <x v="0"/>
  </r>
  <r>
    <s v=""/>
    <s v=""/>
    <s v="RE"/>
    <s v="3600007847"/>
    <s v="000013396-1"/>
    <s v="BRL"/>
    <s v="1148685"/>
    <s v="CONSTRU MAIS MATERIAIS DE CONSTRUCA"/>
    <n v="-424.74"/>
    <d v="2025-12-04T00:00:00"/>
    <x v="9"/>
    <x v="1"/>
    <x v="1"/>
    <s v="TALUDE SUL FASE II A"/>
    <s v="OBRA 258"/>
    <x v="0"/>
  </r>
  <r>
    <s v=""/>
    <s v=""/>
    <s v="RE"/>
    <s v="3600007995"/>
    <s v="000010"/>
    <s v="BRL"/>
    <s v="1203460"/>
    <s v="CPE COMERCIO DE EQUIPAMENTOS TOPOGR"/>
    <n v="-2237.38"/>
    <d v="2025-12-05T00:00:00"/>
    <x v="19"/>
    <x v="1"/>
    <x v="1"/>
    <s v="TALUDE SUL FASE II A"/>
    <s v="OBRA 258"/>
    <x v="0"/>
  </r>
  <r>
    <m/>
    <m/>
    <m/>
    <m/>
    <m/>
    <m/>
    <m/>
    <s v="CRISTOFER AZEREDO MONTEIRO"/>
    <n v="-672.98"/>
    <m/>
    <x v="7"/>
    <x v="1"/>
    <x v="18"/>
    <s v="REEMBOLSO DE DESPESA"/>
    <s v="SEDE"/>
    <x v="2"/>
  </r>
  <r>
    <s v=""/>
    <s v=""/>
    <s v="RE"/>
    <s v="3600008091"/>
    <s v="000010136-1"/>
    <s v="BRL"/>
    <s v="1148865"/>
    <s v="CRS DISTRIBUIDORA DE PRODUTOS DE LI"/>
    <n v="-195.7"/>
    <d v="2025-12-19T00:00:00"/>
    <x v="21"/>
    <x v="1"/>
    <x v="2"/>
    <s v="ADMINISTRAÇÃO CENTRAL"/>
    <s v="SEDE"/>
    <x v="0"/>
  </r>
  <r>
    <m/>
    <m/>
    <m/>
    <m/>
    <n v="164951"/>
    <m/>
    <n v="1148106"/>
    <s v="ECONET PUBLICACOES PERIOD LTDA"/>
    <n v="-596.63"/>
    <m/>
    <x v="7"/>
    <x v="1"/>
    <x v="21"/>
    <s v="SERVIÇOS DE CONTABILIDADE E CONTROLE DE"/>
    <s v="SEDE"/>
    <x v="2"/>
  </r>
  <r>
    <s v=""/>
    <s v=""/>
    <s v="RE"/>
    <s v="3600008132"/>
    <s v="000065"/>
    <s v="BRL"/>
    <s v="1163934"/>
    <s v="FBA CONSULTORIA LTDA"/>
    <n v="-49250"/>
    <d v="2025-12-18T00:00:00"/>
    <x v="22"/>
    <x v="1"/>
    <x v="16"/>
    <s v="REGIONAL RIO"/>
    <s v="SEDE RJ"/>
    <x v="0"/>
  </r>
  <r>
    <m/>
    <m/>
    <m/>
    <m/>
    <m/>
    <m/>
    <m/>
    <s v="FÉRIAS"/>
    <n v="-15930.920000000002"/>
    <m/>
    <x v="7"/>
    <x v="1"/>
    <x v="22"/>
    <s v="FÉRIAS"/>
    <s v="FÉRIAS"/>
    <x v="4"/>
  </r>
  <r>
    <m/>
    <m/>
    <m/>
    <m/>
    <m/>
    <m/>
    <m/>
    <s v="FÉRIAS"/>
    <n v="-2574.63"/>
    <m/>
    <x v="7"/>
    <x v="1"/>
    <x v="23"/>
    <s v="FÉRIAS"/>
    <s v="FÉRIAS"/>
    <x v="4"/>
  </r>
  <r>
    <m/>
    <m/>
    <m/>
    <m/>
    <m/>
    <m/>
    <m/>
    <s v="FÉRIAS"/>
    <n v="-3562.8100000000004"/>
    <m/>
    <x v="7"/>
    <x v="1"/>
    <x v="15"/>
    <s v="FÉRIAS"/>
    <s v="FÉRIAS"/>
    <x v="4"/>
  </r>
  <r>
    <s v=""/>
    <s v=""/>
    <s v="KR"/>
    <s v="3500000004"/>
    <s v="000010456"/>
    <s v="BRL"/>
    <s v="1148132"/>
    <s v="FUNDACAO SISTEL DE SEGURIDADE SOCIA"/>
    <n v="-29098.560000000001"/>
    <d v="2026-01-01T00:00:00"/>
    <x v="2"/>
    <x v="1"/>
    <x v="16"/>
    <s v="REGIONAL RIO"/>
    <s v="SEDE RJ"/>
    <x v="0"/>
  </r>
  <r>
    <s v=""/>
    <s v=""/>
    <s v="KR"/>
    <s v="3500000005"/>
    <s v="000000011"/>
    <s v="BRL"/>
    <s v="1148132"/>
    <s v="FUNDACAO SISTEL DE SEGURIDADE SOCIA"/>
    <n v="-9177.2099999999991"/>
    <d v="2026-01-01T00:00:00"/>
    <x v="2"/>
    <x v="1"/>
    <x v="24"/>
    <s v="BOT ALBACORA"/>
    <s v="SEDE RJ"/>
    <x v="0"/>
  </r>
  <r>
    <s v=""/>
    <s v=""/>
    <s v="RE"/>
    <s v="3600007354"/>
    <s v="000001241"/>
    <s v="BRL"/>
    <s v="1148367"/>
    <s v="GEM TRANSPORTES E LOCACAO DE VEICUL"/>
    <n v="-28000"/>
    <d v="2025-11-04T00:00:00"/>
    <x v="23"/>
    <x v="1"/>
    <x v="1"/>
    <s v="TALUDE SUL FASE II A"/>
    <s v="OBRA 258"/>
    <x v="0"/>
  </r>
  <r>
    <s v=""/>
    <s v=""/>
    <s v="RE"/>
    <s v="3600008073"/>
    <s v="000024"/>
    <s v="BRL"/>
    <s v="1193860"/>
    <s v="I E C MARINHO PLANEJAMENTOS"/>
    <n v="-18000"/>
    <d v="2025-12-15T00:00:00"/>
    <x v="24"/>
    <x v="1"/>
    <x v="24"/>
    <s v="BOT ALBACORA"/>
    <s v="SEDE RJ"/>
    <x v="0"/>
  </r>
  <r>
    <s v=""/>
    <s v=""/>
    <s v="RE"/>
    <s v="3600007381"/>
    <s v="000435"/>
    <s v="BRL"/>
    <s v="1201075"/>
    <s v="IMTRAFF - CONSULTORIA E PROJETOS DE"/>
    <n v="-317898"/>
    <d v="2025-11-05T00:00:00"/>
    <x v="25"/>
    <x v="1"/>
    <x v="25"/>
    <s v="Lotes 4 e 5 do Paraná"/>
    <s v="Lotes 4 e 5 do Paraná"/>
    <x v="0"/>
  </r>
  <r>
    <m/>
    <m/>
    <m/>
    <m/>
    <m/>
    <m/>
    <m/>
    <s v="IOF"/>
    <n v="-38.15"/>
    <m/>
    <x v="7"/>
    <x v="1"/>
    <x v="4"/>
    <s v="IOF"/>
    <s v="IMPOSTO"/>
    <x v="3"/>
  </r>
  <r>
    <s v=""/>
    <s v=""/>
    <s v="RE"/>
    <s v="3600007948"/>
    <s v="000416"/>
    <s v="BRL"/>
    <s v="1197888"/>
    <s v="IPATINGA MANUTENCAO E LOCADORA DE"/>
    <n v="-4180"/>
    <d v="2025-12-05T00:00:00"/>
    <x v="12"/>
    <x v="1"/>
    <x v="1"/>
    <s v="TALUDE SUL FASE II A"/>
    <s v="OBRA 258"/>
    <x v="0"/>
  </r>
  <r>
    <s v=""/>
    <m/>
    <s v="KR"/>
    <s v="3500000006"/>
    <s v="000000006"/>
    <s v="BRL"/>
    <s v="1200588"/>
    <s v="KINEA RENDA IMOBILIARIA FUNDO DE"/>
    <n v="-22749.279999999999"/>
    <d v="2026-01-05T00:00:00"/>
    <x v="26"/>
    <x v="1"/>
    <x v="7"/>
    <s v="REGIONAL SÃO PAULO"/>
    <s v="SEDE SP"/>
    <x v="0"/>
  </r>
  <r>
    <s v=""/>
    <m/>
    <s v="KR"/>
    <s v="3500000007"/>
    <s v="000000007"/>
    <s v="BRL"/>
    <s v="1200588"/>
    <s v="KINEA RENDA IMOBILIARIA FUNDO DE"/>
    <n v="-50829.18"/>
    <d v="2026-01-05T00:00:00"/>
    <x v="26"/>
    <x v="1"/>
    <x v="7"/>
    <s v="REGIONAL SÃO PAULO"/>
    <s v="SEDE SP"/>
    <x v="0"/>
  </r>
  <r>
    <s v=""/>
    <s v=""/>
    <s v="KR"/>
    <s v="3500002885"/>
    <s v="067042918"/>
    <s v="BRL"/>
    <s v="1148678"/>
    <s v="LIGHT SERVICOS DE ELETRICIDADE AS"/>
    <n v="-1246.93"/>
    <d v="2025-11-25T00:00:00"/>
    <x v="22"/>
    <x v="1"/>
    <x v="24"/>
    <s v="BOT ALBACORA"/>
    <s v="SEDE RJ"/>
    <x v="0"/>
  </r>
  <r>
    <s v=""/>
    <s v=""/>
    <s v="RE"/>
    <s v="3600007955"/>
    <s v="000995539"/>
    <s v="BRL"/>
    <s v="1145480"/>
    <s v="LOCALIZA RENT A CAR SA"/>
    <n v="-3227.62"/>
    <d v="2025-12-05T00:00:00"/>
    <x v="12"/>
    <x v="1"/>
    <x v="15"/>
    <s v="Gestão de Equipamento"/>
    <s v="MANUTENCAO"/>
    <x v="0"/>
  </r>
  <r>
    <s v=""/>
    <s v=""/>
    <s v="RE"/>
    <s v="3600007956"/>
    <s v="000397739"/>
    <s v="BRL"/>
    <s v="1145480"/>
    <s v="LOCALIZA RENT A CAR SA"/>
    <n v="-459.2"/>
    <d v="2025-12-05T00:00:00"/>
    <x v="12"/>
    <x v="1"/>
    <x v="15"/>
    <s v="Gestão de Equipamento"/>
    <s v="MANUTENCAO"/>
    <x v="0"/>
  </r>
  <r>
    <s v=""/>
    <s v=""/>
    <s v="RE"/>
    <s v="3600007957"/>
    <s v="000995534"/>
    <s v="BRL"/>
    <s v="1145480"/>
    <s v="LOCALIZA RENT A CAR SA"/>
    <n v="-703.5"/>
    <d v="2025-12-05T00:00:00"/>
    <x v="12"/>
    <x v="1"/>
    <x v="15"/>
    <s v="Gestão de Equipamento"/>
    <s v="MANUTENCAO"/>
    <x v="0"/>
  </r>
  <r>
    <s v=""/>
    <s v=""/>
    <s v="RE"/>
    <s v="3600007958"/>
    <s v="000995531"/>
    <s v="BRL"/>
    <s v="1145480"/>
    <s v="LOCALIZA RENT A CAR SA"/>
    <n v="-5644.13"/>
    <d v="2025-12-05T00:00:00"/>
    <x v="12"/>
    <x v="1"/>
    <x v="15"/>
    <s v="Gestão de Equipamento"/>
    <s v="MANUTENCAO"/>
    <x v="0"/>
  </r>
  <r>
    <s v=""/>
    <s v=""/>
    <s v="RE"/>
    <s v="3600007959"/>
    <s v="000995538"/>
    <s v="BRL"/>
    <s v="1145480"/>
    <s v="LOCALIZA RENT A CAR SA"/>
    <n v="-6789.22"/>
    <d v="2025-12-05T00:00:00"/>
    <x v="12"/>
    <x v="1"/>
    <x v="15"/>
    <s v="Gestão de Equipamento"/>
    <s v="MANUTENCAO"/>
    <x v="0"/>
  </r>
  <r>
    <s v=""/>
    <s v=""/>
    <s v="RE"/>
    <s v="3600007960"/>
    <s v="000995537"/>
    <s v="BRL"/>
    <s v="1145480"/>
    <s v="LOCALIZA RENT A CAR SA"/>
    <n v="-2885.23"/>
    <d v="2025-12-05T00:00:00"/>
    <x v="12"/>
    <x v="1"/>
    <x v="15"/>
    <s v="Gestão de Equipamento"/>
    <s v="MANUTENCAO"/>
    <x v="0"/>
  </r>
  <r>
    <s v=""/>
    <s v=""/>
    <s v="RE"/>
    <s v="3600007961"/>
    <s v="000995532"/>
    <s v="BRL"/>
    <s v="1145480"/>
    <s v="LOCALIZA RENT A CAR SA"/>
    <n v="-4052.83"/>
    <d v="2025-12-05T00:00:00"/>
    <x v="12"/>
    <x v="1"/>
    <x v="15"/>
    <s v="Gestão de Equipamento"/>
    <s v="MANUTENCAO"/>
    <x v="0"/>
  </r>
  <r>
    <s v=""/>
    <s v=""/>
    <s v="RE"/>
    <s v="3600007962"/>
    <s v="000995535"/>
    <s v="BRL"/>
    <s v="1145480"/>
    <s v="LOCALIZA RENT A CAR SA"/>
    <n v="-3550.85"/>
    <d v="2025-12-05T00:00:00"/>
    <x v="12"/>
    <x v="1"/>
    <x v="15"/>
    <s v="Gestão de Equipamento"/>
    <s v="MANUTENCAO"/>
    <x v="0"/>
  </r>
  <r>
    <s v=""/>
    <s v=""/>
    <s v="RE"/>
    <s v="3600007963"/>
    <s v="000995530"/>
    <s v="BRL"/>
    <s v="1145480"/>
    <s v="LOCALIZA RENT A CAR SA"/>
    <n v="-2398.6999999999998"/>
    <d v="2025-12-05T00:00:00"/>
    <x v="12"/>
    <x v="1"/>
    <x v="15"/>
    <s v="Gestão de Equipamento"/>
    <s v="MANUTENCAO"/>
    <x v="0"/>
  </r>
  <r>
    <s v=""/>
    <s v=""/>
    <s v="RE"/>
    <s v="3600007964"/>
    <s v="000995533"/>
    <s v="BRL"/>
    <s v="1145480"/>
    <s v="LOCALIZA RENT A CAR SA"/>
    <n v="-1522.29"/>
    <d v="2025-12-05T00:00:00"/>
    <x v="12"/>
    <x v="1"/>
    <x v="15"/>
    <s v="Gestão de Equipamento"/>
    <s v="MANUTENCAO"/>
    <x v="0"/>
  </r>
  <r>
    <s v=""/>
    <s v=""/>
    <s v="RE"/>
    <s v="3600007965"/>
    <s v="000995536"/>
    <s v="BRL"/>
    <s v="1145480"/>
    <s v="LOCALIZA RENT A CAR SA"/>
    <n v="-1357.16"/>
    <d v="2025-12-05T00:00:00"/>
    <x v="12"/>
    <x v="1"/>
    <x v="15"/>
    <s v="Gestão de Equipamento"/>
    <s v="MANUTENCAO"/>
    <x v="0"/>
  </r>
  <r>
    <s v=""/>
    <s v=""/>
    <s v="RE"/>
    <s v="3600007848"/>
    <s v="000015636-1"/>
    <s v="BRL"/>
    <s v="1184027"/>
    <s v="LUHMA PECAS DIESEL LTDA"/>
    <n v="-575"/>
    <d v="2025-12-04T00:00:00"/>
    <x v="9"/>
    <x v="1"/>
    <x v="1"/>
    <s v=""/>
    <s v="OBRA 258"/>
    <x v="0"/>
  </r>
  <r>
    <s v=""/>
    <s v=""/>
    <s v="RE"/>
    <s v="3600007849"/>
    <s v="000015635-1"/>
    <s v="BRL"/>
    <s v="1184027"/>
    <s v="LUHMA PECAS DIESEL LTDA"/>
    <n v="-43.96"/>
    <d v="2025-12-04T00:00:00"/>
    <x v="9"/>
    <x v="1"/>
    <x v="1"/>
    <s v=""/>
    <s v="OBRA 258"/>
    <x v="0"/>
  </r>
  <r>
    <s v=""/>
    <s v=""/>
    <s v="RE"/>
    <s v="3600007831"/>
    <s v="006184"/>
    <s v="BRL"/>
    <s v="1148731"/>
    <s v="LUIS FELIPE EBOLI IABRUDI EPP"/>
    <n v="-202761.12"/>
    <d v="2025-12-04T00:00:00"/>
    <x v="9"/>
    <x v="1"/>
    <x v="1"/>
    <s v="TALUDE SUL FASE II A"/>
    <s v="OBRA 258"/>
    <x v="0"/>
  </r>
  <r>
    <s v=""/>
    <s v=""/>
    <s v="RE"/>
    <s v="3600008078"/>
    <s v="000962"/>
    <s v="BRL"/>
    <s v="1196037"/>
    <s v="M. DA SILVA CALDEIRA SERVICOS DE LA"/>
    <n v="-320"/>
    <d v="2025-12-19T00:00:00"/>
    <x v="24"/>
    <x v="1"/>
    <x v="12"/>
    <s v=""/>
    <s v="MANUTENCAO"/>
    <x v="0"/>
  </r>
  <r>
    <s v=""/>
    <s v=""/>
    <s v="RE"/>
    <s v="3600008116"/>
    <s v="144951"/>
    <s v="BRL"/>
    <s v="1145289"/>
    <s v="MAAC TRAVEL CORPORATE LTDA"/>
    <n v="-352981.26"/>
    <d v="2025-12-16T00:00:00"/>
    <x v="20"/>
    <x v="1"/>
    <x v="3"/>
    <s v="Departamento de Topografia"/>
    <s v="SEDE"/>
    <x v="0"/>
  </r>
  <r>
    <s v=""/>
    <s v=""/>
    <s v="RE"/>
    <s v="3600008117"/>
    <s v="000972"/>
    <s v="BRL"/>
    <s v="1145289"/>
    <s v="MAAC TRAVEL CORPORATE LTDA"/>
    <n v="-1424.14"/>
    <d v="2025-12-16T00:00:00"/>
    <x v="20"/>
    <x v="1"/>
    <x v="12"/>
    <s v="Manutenção de Equipamento"/>
    <s v="MANUTENCAO"/>
    <x v="0"/>
  </r>
  <r>
    <s v=""/>
    <s v=""/>
    <s v="RE"/>
    <s v="3600008118"/>
    <s v="144950"/>
    <s v="BRL"/>
    <s v="1145289"/>
    <s v="MAAC TRAVEL CORPORATE LTDA"/>
    <n v="-12834.34"/>
    <d v="2025-12-16T00:00:00"/>
    <x v="20"/>
    <x v="1"/>
    <x v="9"/>
    <s v="CONCORRÊNCIA"/>
    <s v="SEDE"/>
    <x v="0"/>
  </r>
  <r>
    <s v=""/>
    <s v=""/>
    <s v="RE"/>
    <s v="3600008119"/>
    <s v="000934"/>
    <s v="BRL"/>
    <s v="1145289"/>
    <s v="MAAC TRAVEL CORPORATE LTDA"/>
    <n v="-89.06"/>
    <d v="2025-12-16T00:00:00"/>
    <x v="20"/>
    <x v="1"/>
    <x v="9"/>
    <s v="CONCORRÊNCIA"/>
    <s v="SEDE"/>
    <x v="0"/>
  </r>
  <r>
    <m/>
    <m/>
    <m/>
    <m/>
    <m/>
    <m/>
    <m/>
    <s v="MEBR"/>
    <n v="-275000"/>
    <m/>
    <x v="7"/>
    <x v="1"/>
    <x v="26"/>
    <s v="MEBR"/>
    <s v="MEBR"/>
    <x v="0"/>
  </r>
  <r>
    <s v=""/>
    <s v=""/>
    <s v="RE"/>
    <s v="3600008131"/>
    <s v="000036"/>
    <s v="BRL"/>
    <s v="1175655"/>
    <s v="MG O&amp;G SOLUTIONS CONSULTORIA LTDA"/>
    <n v="-68000"/>
    <d v="2025-12-03T00:00:00"/>
    <x v="22"/>
    <x v="1"/>
    <x v="16"/>
    <s v="REGIONAL RIO"/>
    <s v="SEDE RJ"/>
    <x v="0"/>
  </r>
  <r>
    <s v=""/>
    <s v=""/>
    <s v="RE"/>
    <s v="3600007988"/>
    <s v="000037711-7"/>
    <s v="BRL"/>
    <s v="1199764"/>
    <s v="MINAS FERRAMENTAS LTDA"/>
    <n v="-262.81"/>
    <d v="2025-12-05T00:00:00"/>
    <x v="19"/>
    <x v="1"/>
    <x v="1"/>
    <s v=""/>
    <s v="OBRA 258"/>
    <x v="0"/>
  </r>
  <r>
    <s v=""/>
    <s v=""/>
    <s v="RE"/>
    <s v="3600007260"/>
    <s v="000035692-7"/>
    <s v="BRL"/>
    <s v="1199764"/>
    <s v="MINAS FERRAMENTAS LTDA"/>
    <n v="-13401.05"/>
    <d v="2025-10-30T00:00:00"/>
    <x v="27"/>
    <x v="1"/>
    <x v="1"/>
    <s v="TALUDE SUL FASE II A"/>
    <s v="OBRA 258"/>
    <x v="0"/>
  </r>
  <r>
    <s v=""/>
    <s v=""/>
    <s v="RE"/>
    <s v="3600007787"/>
    <s v="000037578-7"/>
    <s v="BRL"/>
    <s v="1199764"/>
    <s v="MINAS FERRAMENTAS LTDA"/>
    <n v="-211.8"/>
    <d v="2025-12-04T00:00:00"/>
    <x v="5"/>
    <x v="1"/>
    <x v="1"/>
    <s v="TALUDE SUL FASE II A"/>
    <s v="OBRA 258"/>
    <x v="0"/>
  </r>
  <r>
    <s v=""/>
    <s v=""/>
    <s v="RE"/>
    <s v="3600007841"/>
    <s v="000002383-3"/>
    <s v="BRL"/>
    <s v="1148771"/>
    <s v="MOTTA DISTRIBUIDORA LTDA"/>
    <n v="-270"/>
    <d v="2025-12-03T00:00:00"/>
    <x v="9"/>
    <x v="1"/>
    <x v="1"/>
    <s v="TALUDE SUL FASE II A"/>
    <s v="OBRA 258"/>
    <x v="0"/>
  </r>
  <r>
    <s v=""/>
    <s v=""/>
    <s v="RE"/>
    <s v="3600007843"/>
    <s v="000002384-3"/>
    <s v="BRL"/>
    <s v="1148771"/>
    <s v="MOTTA DISTRIBUIDORA LTDA"/>
    <n v="-440.4"/>
    <d v="2025-12-03T00:00:00"/>
    <x v="9"/>
    <x v="1"/>
    <x v="1"/>
    <s v="TALUDE SUL FASE II A"/>
    <s v="OBRA 258"/>
    <x v="0"/>
  </r>
  <r>
    <s v=""/>
    <s v=""/>
    <s v="RE"/>
    <s v="3600008128"/>
    <s v="000131945"/>
    <s v="BRL"/>
    <s v="1148749"/>
    <s v="MUNDIVOX COMUNICACOES LTDA"/>
    <n v="-1966.58"/>
    <d v="2025-11-03T00:00:00"/>
    <x v="22"/>
    <x v="1"/>
    <x v="8"/>
    <s v="TECNOLOGIA DE INFORMACÃO"/>
    <s v="TI"/>
    <x v="0"/>
  </r>
  <r>
    <s v=""/>
    <s v=""/>
    <s v="RE"/>
    <s v="3600008129"/>
    <s v="000203706"/>
    <s v="BRL"/>
    <s v="1187089"/>
    <s v="MUNDIVOX NETWORKS LTDA"/>
    <n v="-929.59"/>
    <d v="2025-11-03T00:00:00"/>
    <x v="22"/>
    <x v="1"/>
    <x v="8"/>
    <s v="TECNOLOGIA DE INFORMACÃO"/>
    <s v="TI"/>
    <x v="0"/>
  </r>
  <r>
    <s v=""/>
    <s v=""/>
    <s v="RE"/>
    <s v="3600008140"/>
    <s v="000202380"/>
    <s v="BRL"/>
    <s v="1187089"/>
    <s v="MUNDIVOX NETWORKS LTDA"/>
    <n v="-1425.48"/>
    <d v="2025-11-03T00:00:00"/>
    <x v="3"/>
    <x v="1"/>
    <x v="8"/>
    <s v="TECNOLOGIA DE INFORMACÃO"/>
    <s v="TI"/>
    <x v="0"/>
  </r>
  <r>
    <s v=""/>
    <s v=""/>
    <s v="RE"/>
    <s v="3600007384"/>
    <s v="000102025"/>
    <s v="BRL"/>
    <s v="1191447"/>
    <s v="NOVO NORTE ENGENHARIA E LOCACAO"/>
    <n v="-12500"/>
    <d v="2025-11-05T00:00:00"/>
    <x v="25"/>
    <x v="1"/>
    <x v="1"/>
    <s v="TALUDE SUL FASE II A"/>
    <s v="OBRA 258"/>
    <x v="0"/>
  </r>
  <r>
    <s v=""/>
    <s v=""/>
    <s v="RE"/>
    <s v="3600007430"/>
    <s v="000016793"/>
    <s v="BRL"/>
    <s v="1148666"/>
    <s v="OPUS LOCACOES E CONSTRUCOES"/>
    <n v="-115935.3"/>
    <d v="2025-11-05T00:00:00"/>
    <x v="13"/>
    <x v="1"/>
    <x v="1"/>
    <s v="TALUDE SUL FASE II A"/>
    <s v="OBRA 258"/>
    <x v="0"/>
  </r>
  <r>
    <s v=""/>
    <s v=""/>
    <s v="RE"/>
    <s v="3600007777"/>
    <s v="000000598-1"/>
    <s v="BRL"/>
    <s v="1199763"/>
    <s v="PANIFICADORA E LANCHONETE KATHUTA L"/>
    <n v="-455.58"/>
    <d v="2025-12-04T00:00:00"/>
    <x v="5"/>
    <x v="1"/>
    <x v="1"/>
    <s v="TALUDE SUL FASE II A"/>
    <s v="OBRA 258"/>
    <x v="0"/>
  </r>
  <r>
    <s v=""/>
    <s v=""/>
    <s v="RE"/>
    <s v="3600008139"/>
    <s v="000037"/>
    <s v="BRL"/>
    <s v="1145540"/>
    <s v="PERSONAE BUSINESS INTELIGENCE LTDA"/>
    <n v="-4092.13"/>
    <d v="2025-12-22T00:00:00"/>
    <x v="3"/>
    <x v="1"/>
    <x v="2"/>
    <s v="ADMINISTRAÇÃO CENTRAL"/>
    <s v="SEDE"/>
    <x v="0"/>
  </r>
  <r>
    <s v=""/>
    <s v=""/>
    <s v="RE"/>
    <s v="3600008141"/>
    <s v="000036"/>
    <s v="BRL"/>
    <s v="1145540"/>
    <s v="PERSONAE BUSINESS INTELIGENCE LTDA"/>
    <n v="-1346.8"/>
    <d v="2025-12-22T00:00:00"/>
    <x v="3"/>
    <x v="1"/>
    <x v="2"/>
    <s v="ADMINISTRAÇÃO CENTRAL"/>
    <s v="SEDE"/>
    <x v="0"/>
  </r>
  <r>
    <s v=""/>
    <s v=""/>
    <s v="RE"/>
    <s v="3600008142"/>
    <s v="000018"/>
    <s v="BRL"/>
    <s v="1145540"/>
    <s v="PERSONAE BUSINESS INTELIGENCE LTDA"/>
    <n v="-880.59"/>
    <d v="2025-12-10T00:00:00"/>
    <x v="3"/>
    <x v="1"/>
    <x v="2"/>
    <s v="ADMINISTRAÇÃO CENTRAL"/>
    <s v="SEDE"/>
    <x v="0"/>
  </r>
  <r>
    <s v=""/>
    <s v=""/>
    <s v="RE"/>
    <s v="3600007845"/>
    <s v="005150125-1"/>
    <s v="BRL"/>
    <s v="1164471"/>
    <s v="PORT DISTRIBUIDORA DE INFORMATICA"/>
    <n v="-1583.16"/>
    <d v="2025-12-05T00:00:00"/>
    <x v="9"/>
    <x v="1"/>
    <x v="0"/>
    <s v="Coordenação de Equipamento"/>
    <s v="MANUTENCAO"/>
    <x v="0"/>
  </r>
  <r>
    <s v=""/>
    <s v=""/>
    <s v="RE"/>
    <s v="3600008134"/>
    <s v="001116"/>
    <s v="BRL"/>
    <s v="1171379"/>
    <s v="PROSERVICE LTDA"/>
    <n v="-3191.84"/>
    <d v="2025-11-07T00:00:00"/>
    <x v="22"/>
    <x v="1"/>
    <x v="8"/>
    <s v="TECNOLOGIA DE INFORMACÃO"/>
    <s v="TI"/>
    <x v="0"/>
  </r>
  <r>
    <s v=""/>
    <s v=""/>
    <s v="RE"/>
    <s v="3600008101"/>
    <s v="000027"/>
    <s v="BRL"/>
    <s v="1146868"/>
    <s v="QUEIROZ &amp; GOMES MANUTENCAO DE SOFTW"/>
    <n v="-26882.799999999999"/>
    <d v="2025-12-04T00:00:00"/>
    <x v="21"/>
    <x v="1"/>
    <x v="8"/>
    <s v="TECNOLOGIA DE INFORMACÃO"/>
    <s v="TI"/>
    <x v="0"/>
  </r>
  <r>
    <s v=""/>
    <s v=""/>
    <s v="RE"/>
    <s v="3600008102"/>
    <s v="000028"/>
    <s v="BRL"/>
    <s v="1146868"/>
    <s v="QUEIROZ &amp; GOMES MANUTENCAO DE SOFTW"/>
    <n v="-7584.79"/>
    <d v="2025-12-04T00:00:00"/>
    <x v="21"/>
    <x v="1"/>
    <x v="8"/>
    <s v="TECNOLOGIA DE INFORMACÃO"/>
    <s v="TI"/>
    <x v="0"/>
  </r>
  <r>
    <m/>
    <m/>
    <m/>
    <m/>
    <m/>
    <m/>
    <m/>
    <s v="RIO CARD"/>
    <n v="-585"/>
    <m/>
    <x v="7"/>
    <x v="1"/>
    <x v="16"/>
    <s v="VALE TRANSPORTE"/>
    <s v="VALE TRANSPORTE"/>
    <x v="2"/>
  </r>
  <r>
    <m/>
    <m/>
    <m/>
    <m/>
    <m/>
    <m/>
    <m/>
    <s v="RIO CARD"/>
    <n v="-942"/>
    <m/>
    <x v="7"/>
    <x v="1"/>
    <x v="27"/>
    <s v="VALE TRANSPORTE"/>
    <s v="VALE TRANSPORTE"/>
    <x v="2"/>
  </r>
  <r>
    <s v=""/>
    <s v=""/>
    <s v="RE"/>
    <s v="3600007775"/>
    <s v="000044"/>
    <s v="BRL"/>
    <s v="1183753"/>
    <s v="SARNO LTDA"/>
    <n v="-4842.5"/>
    <d v="2025-12-04T00:00:00"/>
    <x v="5"/>
    <x v="1"/>
    <x v="5"/>
    <s v="LABORATÓRIO CENTRAL"/>
    <s v="MANUTENCAO"/>
    <x v="0"/>
  </r>
  <r>
    <s v=""/>
    <s v=""/>
    <s v="KR"/>
    <s v="3500000003"/>
    <s v="000000021"/>
    <s v="BRL"/>
    <s v="1176815"/>
    <s v="SILVIA SEVERO BUARQUE DE HOLLANDA"/>
    <n v="-9220.7800000000007"/>
    <d v="2026-01-01T00:00:00"/>
    <x v="2"/>
    <x v="1"/>
    <x v="16"/>
    <s v="REGIONAL RIO"/>
    <s v="SEDE RJ"/>
    <x v="0"/>
  </r>
  <r>
    <s v=""/>
    <s v=""/>
    <s v="KA"/>
    <s v="3500002811"/>
    <s v="10777."/>
    <s v="BRL"/>
    <s v="1148288"/>
    <s v="SUL AMERICA ENGENHARIA LTDA"/>
    <n v="-20701.2"/>
    <d v="2025-12-05T00:00:00"/>
    <x v="28"/>
    <x v="1"/>
    <x v="1"/>
    <s v="TALUDE SUL FASE II A"/>
    <s v="OBRA 258"/>
    <x v="0"/>
  </r>
  <r>
    <s v=""/>
    <s v=""/>
    <s v="RE"/>
    <s v="3600007868"/>
    <s v="000037529-1"/>
    <s v="BRL"/>
    <s v="1163780"/>
    <s v="SUPERMERCADO AZEVEDO &amp; COTA LTDA"/>
    <n v="-267.62"/>
    <d v="2025-12-04T00:00:00"/>
    <x v="28"/>
    <x v="1"/>
    <x v="1"/>
    <s v="TALUDE SUL FASE II A"/>
    <s v="OBRA 258"/>
    <x v="0"/>
  </r>
  <r>
    <m/>
    <m/>
    <m/>
    <m/>
    <m/>
    <m/>
    <m/>
    <s v="TARIFAS BANCARIAS"/>
    <n v="-126.34"/>
    <m/>
    <x v="7"/>
    <x v="1"/>
    <x v="4"/>
    <s v="TARIFAS BANCARIAS"/>
    <s v="SEDE"/>
    <x v="2"/>
  </r>
  <r>
    <s v=""/>
    <s v=""/>
    <s v="RE"/>
    <s v="3600007355"/>
    <s v="000000555"/>
    <s v="BRL"/>
    <s v="1149074"/>
    <s v="TECCHIO TERRAPLENAGEM E COMERCIO DE"/>
    <n v="-84466.67"/>
    <d v="2025-11-04T00:00:00"/>
    <x v="23"/>
    <x v="1"/>
    <x v="1"/>
    <s v="TALUDE SUL FASE II A"/>
    <s v="OBRA 258"/>
    <x v="0"/>
  </r>
  <r>
    <s v=""/>
    <s v=""/>
    <s v="RE"/>
    <s v="3600007356"/>
    <s v="000000064"/>
    <s v="BRL"/>
    <s v="1149074"/>
    <s v="TECCHIO TERRAPLENAGEM E COMERCIO DE"/>
    <n v="-554.66999999999996"/>
    <d v="2025-11-04T00:00:00"/>
    <x v="23"/>
    <x v="1"/>
    <x v="1"/>
    <s v="TALUDE SUL FASE II A"/>
    <s v="OBRA 258"/>
    <x v="0"/>
  </r>
  <r>
    <s v=""/>
    <s v=""/>
    <s v="RE"/>
    <s v="3600007351"/>
    <s v="000008070"/>
    <s v="BRL"/>
    <s v="1197922"/>
    <s v="TERRA MAQUINAS EQUIPAMENTOS E CONST"/>
    <n v="-8700"/>
    <d v="2025-11-04T00:00:00"/>
    <x v="23"/>
    <x v="1"/>
    <x v="1"/>
    <s v="TALUDE SUL FASE II A"/>
    <s v="OBRA 258"/>
    <x v="0"/>
  </r>
  <r>
    <s v=""/>
    <s v=""/>
    <s v="RE"/>
    <s v="3600007352"/>
    <s v="000018964"/>
    <s v="BRL"/>
    <s v="1164606"/>
    <s v="UNIAO COMERCIAL BARAO S/A"/>
    <n v="-12000"/>
    <d v="2025-11-04T00:00:00"/>
    <x v="23"/>
    <x v="1"/>
    <x v="1"/>
    <s v="TALUDE SUL FASE II A"/>
    <s v="OBRA 258"/>
    <x v="0"/>
  </r>
  <r>
    <s v=""/>
    <s v=""/>
    <s v="RE"/>
    <s v="3600007994"/>
    <s v="000025155-1"/>
    <s v="BRL"/>
    <s v="1148144"/>
    <s v="XTREME EQUIPAMENTOS DE SEGURANCA LT"/>
    <n v="-520"/>
    <d v="2025-12-04T00:00:00"/>
    <x v="19"/>
    <x v="1"/>
    <x v="1"/>
    <s v="TALUDE SUL FASE II A"/>
    <s v="OBRA 258"/>
    <x v="0"/>
  </r>
  <r>
    <s v=""/>
    <s v=""/>
    <s v="KR"/>
    <s v="3500002879"/>
    <s v="2025111858"/>
    <s v="BRL"/>
    <s v="1002355"/>
    <s v="AMT CONSULTING SA"/>
    <n v="-81701.8"/>
    <d v="2025-11-30T00:00:00"/>
    <x v="22"/>
    <x v="2"/>
    <x v="2"/>
    <s v="ADMINISTRAÇÃO CENTRAL"/>
    <s v="SEDE"/>
    <x v="0"/>
  </r>
  <r>
    <s v=""/>
    <s v=""/>
    <s v="RE"/>
    <s v="3600008099"/>
    <s v="000009"/>
    <s v="BRL"/>
    <s v="1171952"/>
    <s v="ARAUJO COSTA SOCIEDADE DE ADVOGADOS"/>
    <n v="-27687.439999999999"/>
    <d v="2025-11-13T00:00:00"/>
    <x v="21"/>
    <x v="2"/>
    <x v="13"/>
    <s v="JURÍDICO"/>
    <s v="JURIDICO"/>
    <x v="0"/>
  </r>
  <r>
    <s v=""/>
    <s v=""/>
    <s v="RE"/>
    <s v="3600008146"/>
    <s v="029334"/>
    <s v="BRL"/>
    <s v="1147068"/>
    <s v="AURUM SOFTWARE LTDA"/>
    <n v="-2739.26"/>
    <d v="2025-12-07T00:00:00"/>
    <x v="3"/>
    <x v="2"/>
    <x v="13"/>
    <s v="JURÍDICO"/>
    <s v="JURIDICO"/>
    <x v="0"/>
  </r>
  <r>
    <m/>
    <m/>
    <m/>
    <m/>
    <m/>
    <m/>
    <m/>
    <s v="CARTORIO"/>
    <n v="-1.89"/>
    <m/>
    <x v="7"/>
    <x v="2"/>
    <x v="2"/>
    <s v="CARTORIO"/>
    <s v="SEDE"/>
    <x v="2"/>
  </r>
  <r>
    <s v=""/>
    <s v=""/>
    <s v="KR"/>
    <s v="3500002878"/>
    <s v="336519436"/>
    <s v="BRL"/>
    <s v="1145259"/>
    <s v="CEMIG DISTRIBUICAO S.A"/>
    <n v="-99.95"/>
    <d v="2025-12-10T00:00:00"/>
    <x v="20"/>
    <x v="2"/>
    <x v="9"/>
    <s v="CONCORRÊNCIA"/>
    <s v="SEDE"/>
    <x v="0"/>
  </r>
  <r>
    <s v=""/>
    <m/>
    <s v="KR"/>
    <s v="3500002900"/>
    <s v="126971177"/>
    <s v="BRL"/>
    <s v="1145195"/>
    <s v="CIA SANEAMENTO BASICO ESTADO SP"/>
    <n v="-153.96"/>
    <d v="2025-12-20T00:00:00"/>
    <x v="3"/>
    <x v="2"/>
    <x v="7"/>
    <s v="REGIONAL SÃO PAULO"/>
    <s v="SEDE SP"/>
    <x v="0"/>
  </r>
  <r>
    <m/>
    <m/>
    <m/>
    <m/>
    <m/>
    <m/>
    <m/>
    <s v="CONSORCIO ALSUB"/>
    <n v="-76926.52"/>
    <m/>
    <x v="7"/>
    <x v="2"/>
    <x v="20"/>
    <s v="CONSORCIO ALSUB"/>
    <s v="ALSUB"/>
    <x v="0"/>
  </r>
  <r>
    <s v=""/>
    <s v=""/>
    <s v="RE"/>
    <s v="3600008191"/>
    <s v="002296"/>
    <s v="BRL"/>
    <s v="1193949"/>
    <s v="DBR ENERGIES S/A"/>
    <n v="-272224.69"/>
    <d v="2025-10-24T00:00:00"/>
    <x v="3"/>
    <x v="2"/>
    <x v="24"/>
    <s v="BOT ALBACORA"/>
    <s v="SEDE RJ"/>
    <x v="0"/>
  </r>
  <r>
    <s v=""/>
    <s v=""/>
    <s v="RE"/>
    <s v="3600008192"/>
    <s v="002331"/>
    <s v="BRL"/>
    <s v="1193949"/>
    <s v="DBR ENERGIES S/A"/>
    <n v="-277268.2"/>
    <d v="2025-12-02T00:00:00"/>
    <x v="3"/>
    <x v="2"/>
    <x v="24"/>
    <s v="BOT ALBACORA"/>
    <s v="SEDE RJ"/>
    <x v="0"/>
  </r>
  <r>
    <m/>
    <m/>
    <m/>
    <m/>
    <m/>
    <m/>
    <m/>
    <s v="DEIBIT SANTOS DE OLIVEIRA"/>
    <n v="-250"/>
    <m/>
    <x v="7"/>
    <x v="2"/>
    <x v="9"/>
    <s v="REEMBOLSO DE DESPESA"/>
    <s v="SEDE"/>
    <x v="2"/>
  </r>
  <r>
    <s v=""/>
    <m/>
    <s v="KR"/>
    <s v="3500002899"/>
    <s v="022982650"/>
    <s v="BRL"/>
    <s v="1148001"/>
    <s v="ELETROPAULO METROPOLITANA ELETRICID"/>
    <n v="-301.73"/>
    <d v="2025-12-18T00:00:00"/>
    <x v="3"/>
    <x v="2"/>
    <x v="7"/>
    <s v="REGIONAL SÃO PAULO"/>
    <s v="SEDE SP"/>
    <x v="0"/>
  </r>
  <r>
    <s v=""/>
    <s v=""/>
    <s v="RE"/>
    <s v="3600008204"/>
    <s v="000141"/>
    <s v="BRL"/>
    <s v="1194026"/>
    <s v="FELK E ATIVA SERVICOS E CONSULTORIA"/>
    <n v="-63818"/>
    <d v="2025-12-18T00:00:00"/>
    <x v="3"/>
    <x v="2"/>
    <x v="24"/>
    <s v="BOT ALBACORA"/>
    <s v="SEDE RJ"/>
    <x v="0"/>
  </r>
  <r>
    <m/>
    <m/>
    <m/>
    <m/>
    <m/>
    <m/>
    <m/>
    <s v="GABRIEL ALVES AREDES MORAES"/>
    <n v="-49.87"/>
    <m/>
    <x v="7"/>
    <x v="2"/>
    <x v="8"/>
    <s v="REEMBOLSO DE DESPESA"/>
    <s v="TI"/>
    <x v="2"/>
  </r>
  <r>
    <s v=""/>
    <s v=""/>
    <s v="RE"/>
    <s v="3600008115"/>
    <s v="001006"/>
    <s v="BRL"/>
    <s v="1148119"/>
    <s v="GOSAFE BRAZIL SOLUCOES EM TRANSPORT"/>
    <n v="-39867.800000000003"/>
    <d v="2025-12-17T00:00:00"/>
    <x v="20"/>
    <x v="2"/>
    <x v="15"/>
    <s v="Gestão de Equipamento"/>
    <s v="MANUTENCAO"/>
    <x v="0"/>
  </r>
  <r>
    <s v=""/>
    <s v=""/>
    <s v="RE"/>
    <s v="3600007944"/>
    <s v="077124"/>
    <s v="BRL"/>
    <s v="1149472"/>
    <s v="ICTS GLOBAL DO BRASIL LTDA"/>
    <n v="-2850.48"/>
    <d v="2025-12-07T00:00:00"/>
    <x v="12"/>
    <x v="2"/>
    <x v="28"/>
    <s v="COMITÉ DE ÉTICA E COMPLIANCE"/>
    <s v="SEDE"/>
    <x v="0"/>
  </r>
  <r>
    <m/>
    <m/>
    <m/>
    <m/>
    <m/>
    <m/>
    <m/>
    <s v="IOF AMT"/>
    <n v="-2859.56"/>
    <m/>
    <x v="7"/>
    <x v="2"/>
    <x v="4"/>
    <s v="IOF"/>
    <s v="IMPOSTO"/>
    <x v="3"/>
  </r>
  <r>
    <m/>
    <m/>
    <m/>
    <m/>
    <m/>
    <m/>
    <m/>
    <s v="IOF REMESSA"/>
    <n v="-19115.175500000001"/>
    <m/>
    <x v="7"/>
    <x v="2"/>
    <x v="4"/>
    <s v="IOF"/>
    <s v="IMPOSTO"/>
    <x v="3"/>
  </r>
  <r>
    <m/>
    <m/>
    <m/>
    <m/>
    <m/>
    <m/>
    <m/>
    <s v="IR CAMBIO AMT CONSULTING SA"/>
    <n v="-14549.53"/>
    <m/>
    <x v="7"/>
    <x v="2"/>
    <x v="2"/>
    <s v="IR CAMBIO"/>
    <s v="IMPOSTO"/>
    <x v="2"/>
  </r>
  <r>
    <s v=""/>
    <s v=""/>
    <s v="CM"/>
    <s v="7100000014"/>
    <s v="FI-46618265"/>
    <s v="BRL"/>
    <s v="1162986"/>
    <s v="Itau Unibanco SA"/>
    <n v="-1755721.27"/>
    <d v="2026-01-07T00:00:00"/>
    <x v="29"/>
    <x v="2"/>
    <x v="4"/>
    <s v="FI-46618265"/>
    <s v="CAP.GIRO ITAU"/>
    <x v="1"/>
  </r>
  <r>
    <m/>
    <m/>
    <m/>
    <m/>
    <m/>
    <m/>
    <m/>
    <s v="JOÃO ALVES MENDES"/>
    <n v="-518.21"/>
    <m/>
    <x v="7"/>
    <x v="2"/>
    <x v="29"/>
    <s v="REEMBOLSO DE DESPESA"/>
    <s v="SEDE"/>
    <x v="2"/>
  </r>
  <r>
    <s v=""/>
    <s v=""/>
    <s v="RE"/>
    <s v="3600008188"/>
    <s v="000084"/>
    <s v="BRL"/>
    <s v="1190475"/>
    <s v="MOTRHZ PROJETOS E MANUTENCAO"/>
    <n v="-800"/>
    <d v="2025-12-03T00:00:00"/>
    <x v="3"/>
    <x v="2"/>
    <x v="12"/>
    <s v=""/>
    <s v="MANUTENCAO"/>
    <x v="0"/>
  </r>
  <r>
    <s v=""/>
    <s v=""/>
    <s v="RE"/>
    <s v="3600008194"/>
    <s v="000019"/>
    <s v="BRL"/>
    <s v="1194025"/>
    <s v="OGG ENGENHARIA LTDA"/>
    <n v="-63818"/>
    <d v="2025-12-17T00:00:00"/>
    <x v="3"/>
    <x v="2"/>
    <x v="24"/>
    <s v="BOT ALBACORA"/>
    <s v="SEDE RJ"/>
    <x v="0"/>
  </r>
  <r>
    <m/>
    <m/>
    <m/>
    <m/>
    <m/>
    <m/>
    <m/>
    <s v="RUI PEDRO DIAS CARNEIRO"/>
    <n v="-5531.36"/>
    <m/>
    <x v="7"/>
    <x v="2"/>
    <x v="23"/>
    <s v="ALUGUEL RUI CARNEIRO"/>
    <s v="SEDE  "/>
    <x v="2"/>
  </r>
  <r>
    <m/>
    <m/>
    <m/>
    <m/>
    <m/>
    <m/>
    <m/>
    <s v="RUI PEDRO DIAS CARNEIRO"/>
    <n v="-1232.76"/>
    <m/>
    <x v="7"/>
    <x v="2"/>
    <x v="23"/>
    <s v="CONDOMINIO RUI CARNEIRO"/>
    <s v="SEDE  "/>
    <x v="2"/>
  </r>
  <r>
    <m/>
    <m/>
    <m/>
    <m/>
    <m/>
    <m/>
    <m/>
    <s v="SALARIOS"/>
    <n v="-332891.21999999997"/>
    <m/>
    <x v="7"/>
    <x v="2"/>
    <x v="6"/>
    <s v="SALARIOS"/>
    <s v="SALARIOS"/>
    <x v="4"/>
  </r>
  <r>
    <m/>
    <m/>
    <m/>
    <m/>
    <m/>
    <m/>
    <m/>
    <s v="SALARIOS"/>
    <n v="-36572.06"/>
    <m/>
    <x v="7"/>
    <x v="2"/>
    <x v="23"/>
    <s v="SALARIOS"/>
    <s v="SALARIOS"/>
    <x v="4"/>
  </r>
  <r>
    <m/>
    <m/>
    <m/>
    <m/>
    <m/>
    <m/>
    <m/>
    <s v="SALARIOS"/>
    <n v="-63073.75"/>
    <m/>
    <x v="7"/>
    <x v="2"/>
    <x v="30"/>
    <s v="SALARIOS"/>
    <s v="SALARIOS"/>
    <x v="4"/>
  </r>
  <r>
    <m/>
    <m/>
    <m/>
    <m/>
    <m/>
    <m/>
    <m/>
    <s v="SALARIOS"/>
    <n v="-35114.36"/>
    <m/>
    <x v="7"/>
    <x v="2"/>
    <x v="31"/>
    <s v="SALARIOS"/>
    <s v="SALARIOS"/>
    <x v="4"/>
  </r>
  <r>
    <m/>
    <m/>
    <m/>
    <m/>
    <m/>
    <m/>
    <m/>
    <s v="SALARIOS"/>
    <n v="-42136.29"/>
    <m/>
    <x v="7"/>
    <x v="2"/>
    <x v="3"/>
    <s v="SALARIOS"/>
    <s v="SALARIOS"/>
    <x v="4"/>
  </r>
  <r>
    <m/>
    <m/>
    <m/>
    <m/>
    <m/>
    <m/>
    <m/>
    <s v="SALARIOS"/>
    <n v="-36360.19"/>
    <m/>
    <x v="7"/>
    <x v="2"/>
    <x v="14"/>
    <s v="SALARIOS"/>
    <s v="SALARIOS"/>
    <x v="4"/>
  </r>
  <r>
    <s v=""/>
    <s v=""/>
    <s v="RE"/>
    <s v="3600007853"/>
    <s v="000017606"/>
    <s v="BRL"/>
    <s v="1148336"/>
    <s v="SUPORTE EQUIPAMENTOS LTDA"/>
    <n v="-1059.75"/>
    <d v="2025-12-09T00:00:00"/>
    <x v="28"/>
    <x v="2"/>
    <x v="15"/>
    <s v="Gestão de Equipamento"/>
    <s v="MANUTENCAO"/>
    <x v="0"/>
  </r>
  <r>
    <m/>
    <m/>
    <m/>
    <m/>
    <m/>
    <m/>
    <m/>
    <s v="TARIFAS BANCARIAS"/>
    <n v="-2072.06"/>
    <m/>
    <x v="7"/>
    <x v="2"/>
    <x v="4"/>
    <s v="TARIFAS BANCARIAS"/>
    <s v="SEDE"/>
    <x v="2"/>
  </r>
  <r>
    <s v=""/>
    <s v=""/>
    <s v="RE"/>
    <s v="3600007791"/>
    <s v="000002"/>
    <s v="BRL"/>
    <s v="1203175"/>
    <s v="59.161.173 FERNANDO SOARES DE MOURA"/>
    <n v="-4950"/>
    <d v="2025-12-08T00:00:00"/>
    <x v="5"/>
    <x v="3"/>
    <x v="1"/>
    <s v="TALUDE SUL FASE II A"/>
    <s v="OBRA 258"/>
    <x v="0"/>
  </r>
  <r>
    <m/>
    <m/>
    <m/>
    <m/>
    <m/>
    <m/>
    <m/>
    <s v="ACORDO TRABALHISTA"/>
    <n v="-11914.97"/>
    <m/>
    <x v="7"/>
    <x v="3"/>
    <x v="10"/>
    <s v="ACORDO TRABALHISTA / C:C 10222"/>
    <s v="ACORDO TRABALHISTA"/>
    <x v="2"/>
  </r>
  <r>
    <m/>
    <m/>
    <m/>
    <m/>
    <m/>
    <m/>
    <m/>
    <s v="ACORDO TRABALHISTA"/>
    <n v="-35744.9"/>
    <m/>
    <x v="7"/>
    <x v="3"/>
    <x v="10"/>
    <s v="ACORDO TRABALHISTA / C:C 10222"/>
    <s v="ACORDO TRABALHISTA"/>
    <x v="2"/>
  </r>
  <r>
    <s v=""/>
    <s v=""/>
    <s v="KA"/>
    <s v="3500001391"/>
    <s v="FI 01-373424"/>
    <s v="BRL"/>
    <s v="1163219"/>
    <s v="BANCO INDUSTRIAL DO BRASIL S/A"/>
    <n v="-452397.21"/>
    <d v="2024-05-07T00:00:00"/>
    <x v="30"/>
    <x v="3"/>
    <x v="4"/>
    <s v="RESULTADO FINANCEIRO"/>
    <s v="CAP.GIRO BIB"/>
    <x v="1"/>
  </r>
  <r>
    <s v=""/>
    <s v=""/>
    <s v="RE"/>
    <s v="3600006834"/>
    <s v="000062930-3"/>
    <s v="BRL"/>
    <s v="1167962"/>
    <s v="BMD TEXTEIS LTDA"/>
    <n v="-52471.11"/>
    <d v="2025-10-09T00:00:00"/>
    <x v="31"/>
    <x v="3"/>
    <x v="1"/>
    <s v="TALUDE SUL FASE II A"/>
    <s v="OBRA 258"/>
    <x v="0"/>
  </r>
  <r>
    <m/>
    <m/>
    <m/>
    <m/>
    <m/>
    <m/>
    <m/>
    <s v="CONSORCIO ALSUB"/>
    <n v="-668990.14"/>
    <m/>
    <x v="7"/>
    <x v="3"/>
    <x v="20"/>
    <s v="CONSORCIO ALSUB"/>
    <s v="ALSUB"/>
    <x v="0"/>
  </r>
  <r>
    <s v=""/>
    <s v=""/>
    <s v="CM"/>
    <s v="7100000015"/>
    <s v="920400"/>
    <s v="BRL"/>
    <s v="1145214"/>
    <s v="DELL COMPUTADORES DO BRASIL LTDA"/>
    <n v="-1556.87"/>
    <d v="2026-01-07T00:00:00"/>
    <x v="29"/>
    <x v="3"/>
    <x v="8"/>
    <s v="TECNOLOGIA DE INFORMACÃO"/>
    <s v="TI"/>
    <x v="0"/>
  </r>
  <r>
    <s v=""/>
    <s v=""/>
    <s v="CM"/>
    <s v="7100003490"/>
    <s v="008075183"/>
    <s v="BRL"/>
    <s v="1164860"/>
    <s v="DELL COMPUTADORES DO BRASIL LTDA"/>
    <n v="-10058.129999999999"/>
    <d v="2025-11-10T00:00:00"/>
    <x v="32"/>
    <x v="3"/>
    <x v="8"/>
    <s v="TECNOLOGIA DE INFORMACÃO"/>
    <s v="TI"/>
    <x v="0"/>
  </r>
  <r>
    <s v=""/>
    <s v=""/>
    <s v="CM"/>
    <s v="7100003805"/>
    <s v="008268289-1"/>
    <s v="BRL"/>
    <s v="1164860"/>
    <s v="DELL COMPUTADORES DO BRASIL LTDA"/>
    <n v="-7087.5"/>
    <d v="2025-12-29T00:00:00"/>
    <x v="20"/>
    <x v="3"/>
    <x v="8"/>
    <s v="TECNOLOGIA DE INFORMACÃO"/>
    <s v="TI"/>
    <x v="0"/>
  </r>
  <r>
    <m/>
    <m/>
    <m/>
    <m/>
    <m/>
    <m/>
    <m/>
    <s v="FGTS PARCELAMENTO"/>
    <n v="-14877.37"/>
    <m/>
    <x v="7"/>
    <x v="3"/>
    <x v="2"/>
    <s v="FGTS PARCELAMENTO"/>
    <s v="FGTS PARCELAMENTO"/>
    <x v="3"/>
  </r>
  <r>
    <s v=""/>
    <s v=""/>
    <s v="RE"/>
    <s v="3600007918"/>
    <s v="000022367-1"/>
    <s v="BRL"/>
    <s v="1200176"/>
    <s v="IDEAL CESTAS DE ALIMENTOS LTDA"/>
    <n v="-18180"/>
    <d v="2025-12-01T00:00:00"/>
    <x v="14"/>
    <x v="3"/>
    <x v="1"/>
    <s v="TALUDE SUL FASE II A"/>
    <s v="OBRA 258"/>
    <x v="0"/>
  </r>
  <r>
    <s v=""/>
    <s v=""/>
    <s v="RE"/>
    <s v="3600007798"/>
    <s v="000023841-1"/>
    <s v="BRL"/>
    <s v="1149007"/>
    <s v="IQR INDUSTRIA E COMERCIO DE PRODUTO"/>
    <n v="-763.02"/>
    <d v="2025-12-08T00:00:00"/>
    <x v="5"/>
    <x v="3"/>
    <x v="1"/>
    <s v=""/>
    <s v="OBRA 258"/>
    <x v="0"/>
  </r>
  <r>
    <s v=""/>
    <s v=""/>
    <s v="RE"/>
    <s v="3600007810"/>
    <s v="002874041"/>
    <s v="BRL"/>
    <s v="1149379"/>
    <s v="LOCALIZA FLEET S.A."/>
    <n v="-129.13"/>
    <d v="2025-12-05T00:00:00"/>
    <x v="9"/>
    <x v="3"/>
    <x v="15"/>
    <s v="Gestão de Equipamento"/>
    <s v="MANUTENCAO"/>
    <x v="0"/>
  </r>
  <r>
    <s v=""/>
    <s v=""/>
    <s v="RE"/>
    <s v="3600007811"/>
    <s v="002874091"/>
    <s v="BRL"/>
    <s v="1149379"/>
    <s v="LOCALIZA FLEET S.A."/>
    <n v="-129.13"/>
    <d v="2025-12-05T00:00:00"/>
    <x v="9"/>
    <x v="3"/>
    <x v="12"/>
    <s v=""/>
    <s v="MANUTENCAO"/>
    <x v="0"/>
  </r>
  <r>
    <s v=""/>
    <s v=""/>
    <s v="RE"/>
    <s v="3600007968"/>
    <s v="002876853"/>
    <s v="BRL"/>
    <s v="1149379"/>
    <s v="LOCALIZA FLEET S.A."/>
    <n v="-2043.26"/>
    <d v="2025-12-05T00:00:00"/>
    <x v="19"/>
    <x v="3"/>
    <x v="15"/>
    <s v="Gestão de Equipamento"/>
    <s v="MANUTENCAO"/>
    <x v="0"/>
  </r>
  <r>
    <s v=""/>
    <s v=""/>
    <s v="RE"/>
    <s v="3600007969"/>
    <s v="002893882"/>
    <s v="BRL"/>
    <s v="1149379"/>
    <s v="LOCALIZA FLEET S.A."/>
    <n v="-89916.160000000003"/>
    <d v="2025-12-05T00:00:00"/>
    <x v="19"/>
    <x v="3"/>
    <x v="15"/>
    <s v="Gestão de Equipamento"/>
    <s v="MANUTENCAO"/>
    <x v="0"/>
  </r>
  <r>
    <s v=""/>
    <s v=""/>
    <s v="RE"/>
    <s v="3600007971"/>
    <s v="002871935"/>
    <s v="BRL"/>
    <s v="1149379"/>
    <s v="LOCALIZA FLEET S.A."/>
    <n v="-1725"/>
    <d v="2025-12-05T00:00:00"/>
    <x v="19"/>
    <x v="3"/>
    <x v="15"/>
    <s v="Gestão de Equipamento"/>
    <s v="MANUTENCAO"/>
    <x v="0"/>
  </r>
  <r>
    <s v=""/>
    <s v=""/>
    <s v="RE"/>
    <s v="3600007972"/>
    <s v="002876841"/>
    <s v="BRL"/>
    <s v="1149379"/>
    <s v="LOCALIZA FLEET S.A."/>
    <n v="-370"/>
    <d v="2025-12-05T00:00:00"/>
    <x v="19"/>
    <x v="3"/>
    <x v="15"/>
    <s v="Gestão de Equipamento"/>
    <s v="MANUTENCAO"/>
    <x v="0"/>
  </r>
  <r>
    <m/>
    <m/>
    <m/>
    <m/>
    <m/>
    <m/>
    <m/>
    <s v="MOTA ENGIL FUNDAÇÕES"/>
    <n v="-425000"/>
    <m/>
    <x v="7"/>
    <x v="3"/>
    <x v="26"/>
    <s v="MOTA ENGIL FUNDAÇÕES"/>
    <s v="MEFB"/>
    <x v="0"/>
  </r>
  <r>
    <m/>
    <m/>
    <m/>
    <m/>
    <m/>
    <m/>
    <m/>
    <s v="PENSÃO"/>
    <n v="-607.20000000000005"/>
    <m/>
    <x v="7"/>
    <x v="3"/>
    <x v="11"/>
    <s v="PENSÃO"/>
    <s v="PENSAO"/>
    <x v="4"/>
  </r>
  <r>
    <m/>
    <m/>
    <m/>
    <m/>
    <m/>
    <m/>
    <m/>
    <s v="PENSÃO"/>
    <n v="-1544.48"/>
    <m/>
    <x v="7"/>
    <x v="3"/>
    <x v="12"/>
    <s v="PENSÃO"/>
    <s v="PENSAO"/>
    <x v="4"/>
  </r>
  <r>
    <m/>
    <m/>
    <m/>
    <m/>
    <m/>
    <m/>
    <m/>
    <s v="PENSÃO"/>
    <n v="-4554"/>
    <m/>
    <x v="7"/>
    <x v="3"/>
    <x v="32"/>
    <s v="PENSÃO"/>
    <s v="PENSAO"/>
    <x v="4"/>
  </r>
  <r>
    <m/>
    <m/>
    <m/>
    <m/>
    <m/>
    <m/>
    <m/>
    <s v="PENSÃO"/>
    <n v="-798.64"/>
    <m/>
    <x v="7"/>
    <x v="3"/>
    <x v="5"/>
    <s v="PENSÃO"/>
    <s v="PENSAO"/>
    <x v="4"/>
  </r>
  <r>
    <m/>
    <m/>
    <m/>
    <m/>
    <m/>
    <m/>
    <m/>
    <s v="PENSÃO"/>
    <n v="-385.42"/>
    <m/>
    <x v="7"/>
    <x v="3"/>
    <x v="12"/>
    <s v="PENSÃO"/>
    <s v="PENSAO"/>
    <x v="4"/>
  </r>
  <r>
    <m/>
    <m/>
    <m/>
    <m/>
    <m/>
    <m/>
    <m/>
    <s v="PENSÃO"/>
    <n v="-1338.02"/>
    <m/>
    <x v="7"/>
    <x v="3"/>
    <x v="15"/>
    <s v="PENSÃO"/>
    <s v="PENSAO"/>
    <x v="4"/>
  </r>
  <r>
    <m/>
    <m/>
    <m/>
    <m/>
    <m/>
    <m/>
    <m/>
    <s v="PENSÃO"/>
    <n v="-1245.03"/>
    <m/>
    <x v="7"/>
    <x v="3"/>
    <x v="16"/>
    <s v="PENSÃO"/>
    <s v="PENSAO"/>
    <x v="4"/>
  </r>
  <r>
    <m/>
    <m/>
    <m/>
    <m/>
    <m/>
    <m/>
    <m/>
    <s v="PENSÃO"/>
    <n v="-1628.97"/>
    <m/>
    <x v="7"/>
    <x v="3"/>
    <x v="1"/>
    <s v="PENSÃO"/>
    <s v="PENSAO"/>
    <x v="4"/>
  </r>
  <r>
    <m/>
    <m/>
    <m/>
    <m/>
    <m/>
    <m/>
    <m/>
    <s v="PENSÃO"/>
    <n v="-409.48"/>
    <m/>
    <x v="7"/>
    <x v="3"/>
    <x v="1"/>
    <s v="PENSÃO"/>
    <s v="PENSAO"/>
    <x v="4"/>
  </r>
  <r>
    <s v=""/>
    <s v=""/>
    <s v="KA"/>
    <s v="3500000040"/>
    <s v="000179."/>
    <s v="BRL"/>
    <s v="1176648"/>
    <s v="RILTY ENGENHARIA E SERVICOS"/>
    <n v="-1734.07"/>
    <d v="2024-01-05T00:00:00"/>
    <x v="33"/>
    <x v="3"/>
    <x v="33"/>
    <s v="CCR CASTELO BRANCO"/>
    <s v="OBRA 248"/>
    <x v="0"/>
  </r>
  <r>
    <s v=""/>
    <s v=""/>
    <s v="KA"/>
    <s v="3500000488"/>
    <s v="000182."/>
    <s v="BRL"/>
    <s v="1176648"/>
    <s v="RILTY ENGENHARIA E SERVICOS"/>
    <n v="-4075.57"/>
    <d v="2024-01-26T00:00:00"/>
    <x v="34"/>
    <x v="3"/>
    <x v="33"/>
    <s v="CCR CASTELO BRANCO"/>
    <s v="OBRA 248"/>
    <x v="0"/>
  </r>
  <r>
    <m/>
    <m/>
    <m/>
    <m/>
    <m/>
    <m/>
    <m/>
    <s v="SALARIOS"/>
    <n v="-44380.31"/>
    <m/>
    <x v="7"/>
    <x v="3"/>
    <x v="19"/>
    <s v="SALARIOS"/>
    <s v="SALARIOS"/>
    <x v="4"/>
  </r>
  <r>
    <m/>
    <m/>
    <m/>
    <m/>
    <m/>
    <m/>
    <m/>
    <s v="SALARIOS"/>
    <n v="-676776.36000000045"/>
    <m/>
    <x v="7"/>
    <x v="3"/>
    <x v="1"/>
    <s v="SALARIOS"/>
    <s v="SALARIOS"/>
    <x v="4"/>
  </r>
  <r>
    <m/>
    <m/>
    <m/>
    <m/>
    <m/>
    <m/>
    <m/>
    <s v="SALARIOS"/>
    <n v="-274281.17000000004"/>
    <m/>
    <x v="7"/>
    <x v="3"/>
    <x v="34"/>
    <s v="SALARIOS"/>
    <s v="SALARIOS"/>
    <x v="4"/>
  </r>
  <r>
    <m/>
    <m/>
    <m/>
    <m/>
    <m/>
    <m/>
    <m/>
    <s v="SALARIOS"/>
    <n v="-4937.97"/>
    <m/>
    <x v="7"/>
    <x v="3"/>
    <x v="6"/>
    <s v="SALARIOS"/>
    <s v="SALARIOS"/>
    <x v="4"/>
  </r>
  <r>
    <m/>
    <m/>
    <m/>
    <m/>
    <m/>
    <m/>
    <m/>
    <s v="SALARIOS"/>
    <n v="-71092.459999999992"/>
    <m/>
    <x v="7"/>
    <x v="3"/>
    <x v="21"/>
    <s v="SALARIOS"/>
    <s v="SALARIOS"/>
    <x v="4"/>
  </r>
  <r>
    <m/>
    <m/>
    <m/>
    <m/>
    <m/>
    <m/>
    <m/>
    <s v="SALARIOS"/>
    <n v="-13838.11"/>
    <m/>
    <x v="7"/>
    <x v="3"/>
    <x v="23"/>
    <s v="SALARIOS"/>
    <s v="SALARIOS"/>
    <x v="4"/>
  </r>
  <r>
    <m/>
    <m/>
    <m/>
    <m/>
    <m/>
    <m/>
    <m/>
    <s v="SALARIOS"/>
    <n v="-123319.33999999998"/>
    <m/>
    <x v="7"/>
    <x v="3"/>
    <x v="9"/>
    <s v="SALARIOS"/>
    <s v="SALARIOS"/>
    <x v="4"/>
  </r>
  <r>
    <m/>
    <m/>
    <m/>
    <m/>
    <m/>
    <m/>
    <m/>
    <s v="SALARIOS"/>
    <n v="-73735.890000000014"/>
    <m/>
    <x v="7"/>
    <x v="3"/>
    <x v="18"/>
    <s v="SALARIOS"/>
    <s v="SALARIOS"/>
    <x v="4"/>
  </r>
  <r>
    <m/>
    <m/>
    <m/>
    <m/>
    <m/>
    <m/>
    <m/>
    <s v="SALARIOS"/>
    <n v="-36150.880000000005"/>
    <m/>
    <x v="7"/>
    <x v="3"/>
    <x v="35"/>
    <s v="SALARIOS"/>
    <s v="SALARIOS"/>
    <x v="4"/>
  </r>
  <r>
    <m/>
    <m/>
    <m/>
    <m/>
    <m/>
    <m/>
    <m/>
    <s v="SALARIOS"/>
    <n v="-45438.719999999987"/>
    <m/>
    <x v="7"/>
    <x v="3"/>
    <x v="8"/>
    <s v="SALARIOS"/>
    <s v="SALARIOS"/>
    <x v="4"/>
  </r>
  <r>
    <m/>
    <m/>
    <m/>
    <m/>
    <m/>
    <m/>
    <m/>
    <s v="SALARIOS"/>
    <n v="-51983.279999999992"/>
    <m/>
    <x v="7"/>
    <x v="3"/>
    <x v="29"/>
    <s v="SALARIOS"/>
    <s v="SALARIOS"/>
    <x v="4"/>
  </r>
  <r>
    <m/>
    <m/>
    <m/>
    <m/>
    <m/>
    <m/>
    <m/>
    <s v="SALARIOS"/>
    <n v="-49330.92"/>
    <m/>
    <x v="7"/>
    <x v="3"/>
    <x v="13"/>
    <s v="SALARIOS"/>
    <s v="SALARIOS"/>
    <x v="4"/>
  </r>
  <r>
    <m/>
    <m/>
    <m/>
    <m/>
    <m/>
    <m/>
    <m/>
    <s v="SALARIOS"/>
    <n v="-15814.29"/>
    <m/>
    <x v="7"/>
    <x v="3"/>
    <x v="28"/>
    <s v="SALARIOS"/>
    <s v="SALARIOS"/>
    <x v="4"/>
  </r>
  <r>
    <m/>
    <m/>
    <m/>
    <m/>
    <m/>
    <m/>
    <m/>
    <s v="SALARIOS"/>
    <n v="-26061.06"/>
    <m/>
    <x v="7"/>
    <x v="3"/>
    <x v="22"/>
    <s v="SALARIOS"/>
    <s v="SALARIOS"/>
    <x v="4"/>
  </r>
  <r>
    <m/>
    <m/>
    <m/>
    <m/>
    <m/>
    <m/>
    <m/>
    <s v="SALARIOS"/>
    <n v="-19321.879999999997"/>
    <m/>
    <x v="7"/>
    <x v="3"/>
    <x v="36"/>
    <s v="SALARIOS"/>
    <s v="SALARIOS"/>
    <x v="4"/>
  </r>
  <r>
    <m/>
    <m/>
    <m/>
    <m/>
    <m/>
    <m/>
    <m/>
    <s v="SALARIOS"/>
    <n v="-19462.04"/>
    <m/>
    <x v="7"/>
    <x v="3"/>
    <x v="37"/>
    <s v="SALARIOS"/>
    <s v="SALARIOS"/>
    <x v="4"/>
  </r>
  <r>
    <m/>
    <m/>
    <m/>
    <m/>
    <m/>
    <m/>
    <m/>
    <s v="SALARIOS"/>
    <n v="-18869.900000000001"/>
    <m/>
    <x v="7"/>
    <x v="3"/>
    <x v="14"/>
    <s v="SALARIOS"/>
    <s v="SALARIOS"/>
    <x v="4"/>
  </r>
  <r>
    <m/>
    <m/>
    <m/>
    <m/>
    <m/>
    <m/>
    <m/>
    <s v="SALARIOS"/>
    <n v="-26562.460000000003"/>
    <m/>
    <x v="7"/>
    <x v="3"/>
    <x v="3"/>
    <s v="SALARIOS"/>
    <s v="SALARIOS"/>
    <x v="4"/>
  </r>
  <r>
    <m/>
    <m/>
    <m/>
    <m/>
    <m/>
    <m/>
    <m/>
    <s v="SALARIOS"/>
    <n v="-16297.949999999999"/>
    <m/>
    <x v="7"/>
    <x v="3"/>
    <x v="31"/>
    <s v="SALARIOS"/>
    <s v="SALARIOS"/>
    <x v="4"/>
  </r>
  <r>
    <m/>
    <m/>
    <m/>
    <m/>
    <m/>
    <m/>
    <m/>
    <s v="SALARIOS"/>
    <n v="-5816.04"/>
    <m/>
    <x v="7"/>
    <x v="3"/>
    <x v="7"/>
    <s v="SALARIOS"/>
    <s v="SALARIOS"/>
    <x v="4"/>
  </r>
  <r>
    <m/>
    <m/>
    <m/>
    <m/>
    <m/>
    <m/>
    <m/>
    <s v="SALARIOS"/>
    <n v="-18413.779999999995"/>
    <m/>
    <x v="7"/>
    <x v="3"/>
    <x v="2"/>
    <s v="SALARIOS"/>
    <s v="SALARIOS"/>
    <x v="4"/>
  </r>
  <r>
    <m/>
    <m/>
    <m/>
    <m/>
    <m/>
    <m/>
    <m/>
    <s v="SALARIOS"/>
    <n v="-84410.19"/>
    <m/>
    <x v="7"/>
    <x v="3"/>
    <x v="16"/>
    <s v="SALARIOS"/>
    <s v="SALARIOS"/>
    <x v="4"/>
  </r>
  <r>
    <m/>
    <m/>
    <m/>
    <m/>
    <m/>
    <m/>
    <m/>
    <s v="SALARIOS"/>
    <n v="-25890.14"/>
    <m/>
    <x v="7"/>
    <x v="3"/>
    <x v="38"/>
    <s v="SALARIOS"/>
    <s v="SALARIOS"/>
    <x v="4"/>
  </r>
  <r>
    <m/>
    <m/>
    <m/>
    <m/>
    <m/>
    <m/>
    <m/>
    <s v="SALARIOS"/>
    <n v="-68685.14"/>
    <m/>
    <x v="7"/>
    <x v="3"/>
    <x v="30"/>
    <s v="SALARIOS"/>
    <s v="SALARIOS"/>
    <x v="4"/>
  </r>
  <r>
    <m/>
    <m/>
    <m/>
    <m/>
    <m/>
    <m/>
    <m/>
    <s v="SALARIOS"/>
    <n v="-19561.96"/>
    <m/>
    <x v="7"/>
    <x v="3"/>
    <x v="39"/>
    <s v="SALARIOS"/>
    <s v="SALARIOS"/>
    <x v="4"/>
  </r>
  <r>
    <m/>
    <m/>
    <m/>
    <m/>
    <m/>
    <m/>
    <m/>
    <s v="SALARIOS"/>
    <n v="-103139.95"/>
    <m/>
    <x v="7"/>
    <x v="3"/>
    <x v="12"/>
    <s v="SALARIOS"/>
    <s v="SALARIOS"/>
    <x v="4"/>
  </r>
  <r>
    <m/>
    <m/>
    <m/>
    <m/>
    <m/>
    <m/>
    <m/>
    <s v="SALARIOS"/>
    <n v="-54087.970000000008"/>
    <m/>
    <x v="7"/>
    <x v="3"/>
    <x v="15"/>
    <s v="SALARIOS"/>
    <s v="SALARIOS"/>
    <x v="4"/>
  </r>
  <r>
    <m/>
    <m/>
    <m/>
    <m/>
    <m/>
    <m/>
    <m/>
    <s v="SALARIOS"/>
    <n v="-48122.58"/>
    <m/>
    <x v="7"/>
    <x v="3"/>
    <x v="17"/>
    <s v="SALARIOS"/>
    <s v="SALARIOS"/>
    <x v="4"/>
  </r>
  <r>
    <m/>
    <m/>
    <m/>
    <m/>
    <m/>
    <m/>
    <m/>
    <s v="SALARIOS"/>
    <n v="-3005.45"/>
    <m/>
    <x v="7"/>
    <x v="3"/>
    <x v="0"/>
    <s v="SALARIOS"/>
    <s v="SALARIOS"/>
    <x v="4"/>
  </r>
  <r>
    <m/>
    <m/>
    <m/>
    <m/>
    <m/>
    <m/>
    <m/>
    <s v="SALARIOS"/>
    <n v="-76258.829999999987"/>
    <m/>
    <x v="7"/>
    <x v="3"/>
    <x v="40"/>
    <s v="SALARIOS"/>
    <s v="SALARIOS"/>
    <x v="4"/>
  </r>
  <r>
    <m/>
    <m/>
    <m/>
    <m/>
    <m/>
    <m/>
    <m/>
    <s v="SALARIOS"/>
    <n v="-16408.95"/>
    <m/>
    <x v="7"/>
    <x v="3"/>
    <x v="5"/>
    <s v="SALARIOS"/>
    <s v="SALARIOS"/>
    <x v="4"/>
  </r>
  <r>
    <m/>
    <m/>
    <m/>
    <m/>
    <m/>
    <m/>
    <m/>
    <s v="SALARIOS"/>
    <n v="-5094.22"/>
    <m/>
    <x v="7"/>
    <x v="3"/>
    <x v="9"/>
    <s v="SALARIOS"/>
    <s v="SALARIOS"/>
    <x v="4"/>
  </r>
  <r>
    <m/>
    <m/>
    <m/>
    <m/>
    <m/>
    <m/>
    <m/>
    <s v="SUMA BRASIL"/>
    <n v="-10000000"/>
    <m/>
    <x v="7"/>
    <x v="3"/>
    <x v="26"/>
    <s v="SUMA"/>
    <s v="SUMA"/>
    <x v="0"/>
  </r>
  <r>
    <m/>
    <m/>
    <m/>
    <m/>
    <m/>
    <m/>
    <m/>
    <s v="TARIFAS BANCARIAS"/>
    <n v="-985"/>
    <m/>
    <x v="7"/>
    <x v="3"/>
    <x v="4"/>
    <s v="TARIFAS BANCARIAS"/>
    <s v="SEDE"/>
    <x v="2"/>
  </r>
  <r>
    <s v=""/>
    <s v=""/>
    <s v="RE"/>
    <s v="3600000032"/>
    <s v="000069"/>
    <s v="BRL"/>
    <s v="1145156"/>
    <s v="90 TECNOLOGIA DA INFORMACAO LTDA"/>
    <n v="-469.32"/>
    <d v="2025-12-02T00:00:00"/>
    <x v="35"/>
    <x v="4"/>
    <x v="8"/>
    <s v="TECNOLOGIA DE INFORMACÃO"/>
    <s v="TI"/>
    <x v="0"/>
  </r>
  <r>
    <m/>
    <m/>
    <m/>
    <m/>
    <m/>
    <m/>
    <m/>
    <s v="ANA PAULA PEREIRA DE SOUZA"/>
    <n v="-68.430000000000007"/>
    <m/>
    <x v="7"/>
    <x v="4"/>
    <x v="29"/>
    <s v="REEMBOLSO DE DESPESA"/>
    <s v="SEDE"/>
    <x v="2"/>
  </r>
  <r>
    <s v=""/>
    <s v=""/>
    <s v="RE"/>
    <s v="3600007851"/>
    <s v="000002844-0"/>
    <s v="BRL"/>
    <s v="1146412"/>
    <s v="BR SINALIZACAO EIRELI"/>
    <n v="-830"/>
    <d v="2025-12-09T00:00:00"/>
    <x v="9"/>
    <x v="4"/>
    <x v="1"/>
    <s v="TALUDE SUL FASE II A"/>
    <s v="OBRA 258"/>
    <x v="0"/>
  </r>
  <r>
    <s v=""/>
    <s v=""/>
    <s v="RE"/>
    <s v="3600007844"/>
    <s v="000020361-1"/>
    <s v="BRL"/>
    <s v="1145573"/>
    <s v="CARIMBOS TUPINAMBAS LTDA - ME"/>
    <n v="-38"/>
    <d v="2025-12-09T00:00:00"/>
    <x v="9"/>
    <x v="4"/>
    <x v="1"/>
    <s v="TALUDE SUL FASE II A"/>
    <s v="OBRA 258"/>
    <x v="0"/>
  </r>
  <r>
    <m/>
    <m/>
    <m/>
    <m/>
    <m/>
    <m/>
    <m/>
    <s v="CONSORCIO ALSUB"/>
    <n v="-27160.1"/>
    <m/>
    <x v="7"/>
    <x v="4"/>
    <x v="20"/>
    <s v="CONSORCIO ALSUB"/>
    <s v="ALSUB"/>
    <x v="0"/>
  </r>
  <r>
    <s v=""/>
    <s v=""/>
    <s v="RE"/>
    <s v="3600000031"/>
    <s v="560130"/>
    <s v="BRL"/>
    <s v="1201094"/>
    <s v="D4S SERVICOS EM TECNOLOGIA LTDA"/>
    <n v="-1054.9000000000001"/>
    <d v="2025-12-19T00:00:00"/>
    <x v="35"/>
    <x v="4"/>
    <x v="8"/>
    <s v="TECNOLOGIA DE INFORMACÃO"/>
    <s v="TI"/>
    <x v="0"/>
  </r>
  <r>
    <s v=""/>
    <s v=""/>
    <s v="RE"/>
    <s v="3600007991"/>
    <s v="000002471-1"/>
    <s v="BRL"/>
    <s v="1149062"/>
    <s v="DIRPECAS - COMERCIO DE PECAS"/>
    <n v="-2968.5"/>
    <d v="2025-12-09T00:00:00"/>
    <x v="19"/>
    <x v="4"/>
    <x v="1"/>
    <s v=""/>
    <s v="OBRA 258"/>
    <x v="0"/>
  </r>
  <r>
    <s v=""/>
    <s v=""/>
    <s v="RE"/>
    <s v="3600000045"/>
    <s v="010523"/>
    <s v="BRL"/>
    <s v="1188131"/>
    <s v="FEDERACAO DAS UNIMEDS DA AMAZONIA"/>
    <n v="-2166.85"/>
    <d v="2025-11-19T00:00:00"/>
    <x v="35"/>
    <x v="4"/>
    <x v="41"/>
    <s v="AFASTADOS"/>
    <s v="SEGURO"/>
    <x v="2"/>
  </r>
  <r>
    <s v=""/>
    <s v=""/>
    <s v="RE"/>
    <s v="3600000046"/>
    <s v="010524"/>
    <s v="BRL"/>
    <s v="1188131"/>
    <s v="FEDERACAO DAS UNIMEDS DA AMAZONIA"/>
    <n v="-1086.1500000000001"/>
    <d v="2025-11-19T00:00:00"/>
    <x v="35"/>
    <x v="4"/>
    <x v="41"/>
    <s v="AFASTADOS"/>
    <s v="SEGURO"/>
    <x v="2"/>
  </r>
  <r>
    <m/>
    <m/>
    <m/>
    <m/>
    <m/>
    <m/>
    <m/>
    <s v="FERNANDA ALCIDES DA CONCEIÇÃO MORAIS"/>
    <n v="-250"/>
    <m/>
    <x v="7"/>
    <x v="4"/>
    <x v="6"/>
    <s v="REEMBOLSO DE DESPESA"/>
    <s v="SEDE"/>
    <x v="2"/>
  </r>
  <r>
    <s v=""/>
    <s v=""/>
    <s v="RE"/>
    <s v="3600008133"/>
    <s v="000053"/>
    <s v="BRL"/>
    <s v="1176365"/>
    <s v="FZR ENGENHARIA E PROJETOS"/>
    <n v="-28970.84"/>
    <d v="2025-12-17T00:00:00"/>
    <x v="22"/>
    <x v="4"/>
    <x v="16"/>
    <s v="REGIONAL RIO"/>
    <s v="SEDE RJ"/>
    <x v="0"/>
  </r>
  <r>
    <s v=""/>
    <s v=""/>
    <s v="RE"/>
    <s v="3600000034"/>
    <s v="000001"/>
    <s v="BRL"/>
    <s v="1195563"/>
    <s v="HBTO CONSULTORIA LTDA"/>
    <n v="-15000"/>
    <d v="2026-01-05T00:00:00"/>
    <x v="35"/>
    <x v="4"/>
    <x v="24"/>
    <s v="BOT ALBACORA"/>
    <s v="SEDE RJ"/>
    <x v="0"/>
  </r>
  <r>
    <m/>
    <m/>
    <m/>
    <m/>
    <m/>
    <m/>
    <m/>
    <s v="ISS"/>
    <n v="-203044.52"/>
    <m/>
    <x v="7"/>
    <x v="4"/>
    <x v="26"/>
    <s v="ISS"/>
    <s v="IMPOSTO"/>
    <x v="3"/>
  </r>
  <r>
    <m/>
    <m/>
    <m/>
    <m/>
    <m/>
    <m/>
    <m/>
    <s v="ISS"/>
    <n v="-59186.86"/>
    <m/>
    <x v="7"/>
    <x v="4"/>
    <x v="26"/>
    <s v="ISS"/>
    <s v="IMPOSTO"/>
    <x v="3"/>
  </r>
  <r>
    <m/>
    <m/>
    <m/>
    <m/>
    <m/>
    <m/>
    <m/>
    <s v="ISS"/>
    <n v="-898.77"/>
    <m/>
    <x v="7"/>
    <x v="4"/>
    <x v="26"/>
    <s v="ISS"/>
    <s v="IMPOSTO"/>
    <x v="3"/>
  </r>
  <r>
    <m/>
    <m/>
    <m/>
    <m/>
    <m/>
    <m/>
    <m/>
    <s v="ISS TIMELINK"/>
    <n v="-818.55"/>
    <m/>
    <x v="7"/>
    <x v="4"/>
    <x v="8"/>
    <s v="ISS"/>
    <s v="IMPOSTO"/>
    <x v="2"/>
  </r>
  <r>
    <m/>
    <m/>
    <m/>
    <m/>
    <m/>
    <m/>
    <m/>
    <s v="ISS TIMELINK"/>
    <n v="-840"/>
    <m/>
    <x v="7"/>
    <x v="4"/>
    <x v="8"/>
    <s v="ISS"/>
    <s v="IMPOSTO"/>
    <x v="2"/>
  </r>
  <r>
    <s v=""/>
    <s v=""/>
    <s v="RE"/>
    <s v="3600000035"/>
    <s v="000001"/>
    <s v="BRL"/>
    <s v="1149435"/>
    <s v="JLO CONSULTORIA LTDA."/>
    <n v="-50276.38"/>
    <d v="2026-01-05T00:00:00"/>
    <x v="35"/>
    <x v="4"/>
    <x v="16"/>
    <s v="REGIONAL RIO"/>
    <s v="SEDE RJ"/>
    <x v="0"/>
  </r>
  <r>
    <m/>
    <m/>
    <m/>
    <m/>
    <m/>
    <m/>
    <m/>
    <s v="LUIS MIGUEL AZEVEDO P ESTEVES"/>
    <n v="-460"/>
    <m/>
    <x v="7"/>
    <x v="4"/>
    <x v="6"/>
    <s v="REEMBOLSO DE DESPESA"/>
    <s v="SEDE"/>
    <x v="2"/>
  </r>
  <r>
    <s v=""/>
    <m/>
    <s v="KR"/>
    <s v="3500000009"/>
    <s v="000000013"/>
    <s v="BRL"/>
    <s v="1190715"/>
    <s v="M HOUSE ASSESSORIA IMOBILIARIA LTDA"/>
    <n v="-9460.85"/>
    <d v="2026-01-05T00:00:00"/>
    <x v="26"/>
    <x v="4"/>
    <x v="6"/>
    <s v="DIRETORIA"/>
    <s v="SEDE"/>
    <x v="0"/>
  </r>
  <r>
    <s v=""/>
    <s v=""/>
    <s v="RE"/>
    <s v="3600008130"/>
    <s v="000092"/>
    <s v="BRL"/>
    <s v="1180394"/>
    <s v="MACHADO CONSULTORIA E ENGENHARIA LT"/>
    <n v="-72000"/>
    <d v="2025-12-17T00:00:00"/>
    <x v="22"/>
    <x v="4"/>
    <x v="16"/>
    <s v="REGIONAL RIO"/>
    <s v="SEDE RJ"/>
    <x v="0"/>
  </r>
  <r>
    <s v=""/>
    <s v=""/>
    <s v="RE"/>
    <s v="3600000038"/>
    <s v="000001"/>
    <s v="BRL"/>
    <s v="1198423"/>
    <s v="MANAH TREINAMENTOS TECNICOS LTDA"/>
    <n v="-32000"/>
    <d v="2026-01-05T00:00:00"/>
    <x v="35"/>
    <x v="4"/>
    <x v="16"/>
    <s v="REGIONAL RIO"/>
    <s v="SEDE RJ"/>
    <x v="0"/>
  </r>
  <r>
    <s v=""/>
    <s v=""/>
    <s v="RE"/>
    <s v="3600007987"/>
    <s v="000149206-1"/>
    <s v="BRL"/>
    <s v="1148049"/>
    <s v="MASON EQUIPAMENTOS LTDA"/>
    <n v="-3581.11"/>
    <d v="2025-12-09T00:00:00"/>
    <x v="19"/>
    <x v="4"/>
    <x v="1"/>
    <s v=""/>
    <s v="OBRA 258"/>
    <x v="0"/>
  </r>
  <r>
    <s v=""/>
    <s v=""/>
    <s v="RE"/>
    <s v="3600008074"/>
    <s v="009320"/>
    <s v="BRL"/>
    <s v="1172523"/>
    <s v="METROGERAIS METROLOGIA E ASSIST."/>
    <n v="-174"/>
    <d v="2025-12-09T00:00:00"/>
    <x v="24"/>
    <x v="4"/>
    <x v="1"/>
    <s v="TALUDE SUL FASE II A"/>
    <s v="OBRA 258"/>
    <x v="0"/>
  </r>
  <r>
    <s v=""/>
    <s v=""/>
    <s v="KR"/>
    <s v="3500000024"/>
    <s v="000000012"/>
    <s v="BRL"/>
    <s v="1193025"/>
    <s v="MILTON BECHARA DE MIRANDA"/>
    <n v="-5114.8599999999997"/>
    <d v="2026-01-05T00:00:00"/>
    <x v="36"/>
    <x v="4"/>
    <x v="31"/>
    <s v="Medições"/>
    <s v="SEDE"/>
    <x v="0"/>
  </r>
  <r>
    <s v=""/>
    <s v=""/>
    <s v="RE"/>
    <s v="3600008103"/>
    <s v="004941"/>
    <s v="BRL"/>
    <s v="1169613"/>
    <s v="NETLEX TECNOLOGIA LTDA."/>
    <n v="-17232.080000000002"/>
    <d v="2025-12-09T00:00:00"/>
    <x v="21"/>
    <x v="4"/>
    <x v="13"/>
    <s v="JURÍDICO"/>
    <s v="JURIDICO"/>
    <x v="0"/>
  </r>
  <r>
    <m/>
    <m/>
    <m/>
    <m/>
    <m/>
    <m/>
    <m/>
    <s v="PAULO ROBERTO ANDRADE DURAO"/>
    <n v="-394.16"/>
    <m/>
    <x v="7"/>
    <x v="4"/>
    <x v="30"/>
    <s v="REEMBOLSO DE DESPESA"/>
    <s v="SEDE"/>
    <x v="2"/>
  </r>
  <r>
    <s v=""/>
    <s v=""/>
    <s v="RE"/>
    <s v="3600007802"/>
    <s v="000083822-2"/>
    <s v="BRL"/>
    <s v="1164809"/>
    <s v="POLI FILTRO IND E COM DE PECAS P/ A"/>
    <n v="-470"/>
    <d v="2025-12-09T00:00:00"/>
    <x v="5"/>
    <x v="4"/>
    <x v="12"/>
    <s v=""/>
    <s v="MANUTENCAO"/>
    <x v="0"/>
  </r>
  <r>
    <s v=""/>
    <s v=""/>
    <s v="RE"/>
    <s v="3600007803"/>
    <s v="000083871-2"/>
    <s v="BRL"/>
    <s v="1164809"/>
    <s v="POLI FILTRO IND E COM DE PECAS P/ A"/>
    <n v="-190"/>
    <d v="2025-12-09T00:00:00"/>
    <x v="5"/>
    <x v="4"/>
    <x v="12"/>
    <s v=""/>
    <s v="MANUTENCAO"/>
    <x v="0"/>
  </r>
  <r>
    <s v=""/>
    <s v=""/>
    <s v="RE"/>
    <s v="3600000042"/>
    <s v="000040"/>
    <s v="BRL"/>
    <s v="1193863"/>
    <s v="PTY ENGENHARIA ELETRICA LTDA"/>
    <n v="-32847.5"/>
    <d v="2025-12-01T00:00:00"/>
    <x v="35"/>
    <x v="4"/>
    <x v="24"/>
    <s v="BOT ALBACORA"/>
    <s v="SEDE RJ"/>
    <x v="0"/>
  </r>
  <r>
    <m/>
    <m/>
    <m/>
    <m/>
    <m/>
    <m/>
    <m/>
    <s v="RUI PEDRO DIAS CARNEIRO"/>
    <n v="-460"/>
    <m/>
    <x v="7"/>
    <x v="4"/>
    <x v="23"/>
    <s v="REEMBOLSO DE DESPESA"/>
    <s v="SEDE  "/>
    <x v="2"/>
  </r>
  <r>
    <s v=""/>
    <s v=""/>
    <s v="RE"/>
    <s v="3600008136"/>
    <s v="000177"/>
    <s v="BRL"/>
    <s v="1172653"/>
    <s v="SCTE SERVICOS DE CONSULTORIA"/>
    <n v="-43595.05"/>
    <d v="2025-12-17T00:00:00"/>
    <x v="22"/>
    <x v="4"/>
    <x v="16"/>
    <s v="REGIONAL RIO"/>
    <s v="SEDE RJ"/>
    <x v="0"/>
  </r>
  <r>
    <s v=""/>
    <m/>
    <s v="KR"/>
    <s v="3500000027"/>
    <s v="001354021"/>
    <s v="BRL"/>
    <s v="1145488"/>
    <s v="SECRETARIA DE ESTADO DE FAZENDA DE"/>
    <n v="-14.06"/>
    <d v="2026-01-06T00:00:00"/>
    <x v="29"/>
    <x v="4"/>
    <x v="13"/>
    <s v="JURÍDICO"/>
    <s v="JURIDICO"/>
    <x v="2"/>
  </r>
  <r>
    <m/>
    <m/>
    <m/>
    <m/>
    <m/>
    <m/>
    <m/>
    <s v="SUELI RODRIGUES DA SILVA"/>
    <n v="-68.760000000000005"/>
    <m/>
    <x v="7"/>
    <x v="4"/>
    <x v="6"/>
    <s v="REEMBOLSO DE DESPESA"/>
    <s v="SEDE"/>
    <x v="2"/>
  </r>
  <r>
    <m/>
    <m/>
    <m/>
    <m/>
    <m/>
    <m/>
    <m/>
    <s v="TARIFA GAVEA"/>
    <n v="-249"/>
    <m/>
    <x v="7"/>
    <x v="4"/>
    <x v="4"/>
    <s v="TARIFA GAVEA"/>
    <s v="SEDE"/>
    <x v="2"/>
  </r>
  <r>
    <m/>
    <m/>
    <m/>
    <m/>
    <m/>
    <m/>
    <m/>
    <s v="TARIFAS BANCARIAS"/>
    <n v="-1815.42"/>
    <m/>
    <x v="7"/>
    <x v="4"/>
    <x v="4"/>
    <s v="TARIFAS BANCARIAS"/>
    <s v="SEDE"/>
    <x v="2"/>
  </r>
  <r>
    <m/>
    <m/>
    <m/>
    <m/>
    <m/>
    <m/>
    <m/>
    <s v="ACORDO TRABALHISTA"/>
    <n v="-7864.27"/>
    <m/>
    <x v="7"/>
    <x v="5"/>
    <x v="10"/>
    <s v="ACORDO TRABALHISTA / C:C 10179"/>
    <s v="ACORDO TRABALHISTA"/>
    <x v="2"/>
  </r>
  <r>
    <m/>
    <m/>
    <m/>
    <m/>
    <m/>
    <m/>
    <m/>
    <s v="ALEXANDRE HIGA"/>
    <n v="-105.9"/>
    <m/>
    <x v="7"/>
    <x v="5"/>
    <x v="30"/>
    <s v="REEMBOLSO DE DESPESA"/>
    <s v="SEDE"/>
    <x v="2"/>
  </r>
  <r>
    <s v=""/>
    <s v=""/>
    <s v="RE"/>
    <s v="3600000059"/>
    <s v="000038"/>
    <s v="BRL"/>
    <s v="1193861"/>
    <s v="BJCL CONSULTORIA LTDA"/>
    <n v="-48000"/>
    <d v="2026-01-02T00:00:00"/>
    <x v="37"/>
    <x v="5"/>
    <x v="24"/>
    <s v="BOT ALBACORA"/>
    <s v="SEDE RJ"/>
    <x v="0"/>
  </r>
  <r>
    <m/>
    <m/>
    <m/>
    <m/>
    <m/>
    <m/>
    <m/>
    <s v="BRB BANCO DE BRASILIA"/>
    <n v="-365.15"/>
    <m/>
    <x v="7"/>
    <x v="5"/>
    <x v="4"/>
    <s v="PGTO. PARCIAL CAP. DE GIRO BRB"/>
    <s v="CAP.GIRO BRB"/>
    <x v="1"/>
  </r>
  <r>
    <m/>
    <m/>
    <m/>
    <m/>
    <m/>
    <m/>
    <m/>
    <s v="CONSORCIO ALSUB"/>
    <n v="-9435.6200000000008"/>
    <m/>
    <x v="7"/>
    <x v="5"/>
    <x v="20"/>
    <s v="REMESSA DE CAIXA"/>
    <s v="ALSUB"/>
    <x v="0"/>
  </r>
  <r>
    <m/>
    <m/>
    <m/>
    <m/>
    <m/>
    <m/>
    <m/>
    <s v="CONSORCIO ALSUB"/>
    <n v="-318609.5"/>
    <m/>
    <x v="7"/>
    <x v="5"/>
    <x v="20"/>
    <s v="CONSORCIO ALSUB"/>
    <s v="ALSUB"/>
    <x v="0"/>
  </r>
  <r>
    <m/>
    <m/>
    <m/>
    <m/>
    <m/>
    <m/>
    <m/>
    <s v="CONSORCIO ALSUB"/>
    <n v="-197231.53"/>
    <m/>
    <x v="7"/>
    <x v="5"/>
    <x v="20"/>
    <s v="CONSORCIO ALSUB"/>
    <s v="ALSUB"/>
    <x v="0"/>
  </r>
  <r>
    <s v=""/>
    <s v=""/>
    <s v="CM"/>
    <s v="7100000041"/>
    <s v="000044993-1"/>
    <s v="BRL"/>
    <s v="1149262"/>
    <s v="DAPEC DISTRIBUIDORA DE AUTO PECAS L"/>
    <n v="-286"/>
    <d v="2026-01-09T00:00:00"/>
    <x v="37"/>
    <x v="5"/>
    <x v="12"/>
    <s v=""/>
    <s v="MANUTENCAO"/>
    <x v="0"/>
  </r>
  <r>
    <m/>
    <m/>
    <m/>
    <m/>
    <m/>
    <m/>
    <m/>
    <s v="DEIBIT SANTOS DE OLIVEIRA"/>
    <n v="-250"/>
    <m/>
    <x v="7"/>
    <x v="5"/>
    <x v="9"/>
    <s v="REEMBOLSO DE DESPESA"/>
    <s v="SEDE"/>
    <x v="2"/>
  </r>
  <r>
    <s v=""/>
    <s v=""/>
    <s v="RE"/>
    <s v="3600008208"/>
    <s v="000000003-1"/>
    <s v="BRL"/>
    <s v="1204341"/>
    <s v="DEPOSITO IRMAOS BECKER LTDA"/>
    <n v="-121.4"/>
    <d v="2025-12-19T00:00:00"/>
    <x v="3"/>
    <x v="5"/>
    <x v="0"/>
    <s v="Coordenação de Equipamento"/>
    <s v="MANUTENCAO"/>
    <x v="0"/>
  </r>
  <r>
    <s v=""/>
    <s v=""/>
    <s v="RE"/>
    <s v="3600007880"/>
    <s v="013674"/>
    <s v="BRL"/>
    <s v="1146713"/>
    <s v="ECOAR MONITORAMENTO AMBIENTAL LTDA"/>
    <n v="-1333.6"/>
    <d v="2025-12-10T00:00:00"/>
    <x v="14"/>
    <x v="5"/>
    <x v="12"/>
    <s v=""/>
    <s v="MANUTENCAO"/>
    <x v="0"/>
  </r>
  <r>
    <s v=""/>
    <m/>
    <s v="KR"/>
    <s v="3500000039"/>
    <s v="002401106"/>
    <s v="BRL"/>
    <s v="1164684"/>
    <s v="EMPRESA BRASILEIRA DE CORREIOS E TE"/>
    <n v="-21.19"/>
    <d v="2025-11-20T00:00:00"/>
    <x v="35"/>
    <x v="5"/>
    <x v="1"/>
    <s v="TALUDE SUL FASE II A"/>
    <s v="OBRA 258"/>
    <x v="0"/>
  </r>
  <r>
    <m/>
    <m/>
    <m/>
    <m/>
    <m/>
    <m/>
    <m/>
    <s v="GABRIEL ALVES AREDES MORAES"/>
    <n v="-56.88"/>
    <m/>
    <x v="7"/>
    <x v="5"/>
    <x v="8"/>
    <s v="REEMBOLSO DE DESPESA"/>
    <s v="TI"/>
    <x v="2"/>
  </r>
  <r>
    <s v=""/>
    <s v=""/>
    <s v="RE"/>
    <s v="3600007829"/>
    <s v="046441"/>
    <s v="BRL"/>
    <s v="1145363"/>
    <s v="JP PNEUS LTDA"/>
    <n v="-2790"/>
    <d v="2025-12-10T00:00:00"/>
    <x v="9"/>
    <x v="5"/>
    <x v="1"/>
    <s v=""/>
    <s v="OBRA 258"/>
    <x v="0"/>
  </r>
  <r>
    <s v=""/>
    <s v=""/>
    <s v="RE"/>
    <s v="3600000043"/>
    <s v="000001"/>
    <s v="BRL"/>
    <s v="1195560"/>
    <s v="LPB CONSULTORIA LTDA"/>
    <n v="-15000"/>
    <d v="2026-01-02T00:00:00"/>
    <x v="35"/>
    <x v="5"/>
    <x v="24"/>
    <s v="BOT ALBACORA"/>
    <s v="SEDE RJ"/>
    <x v="0"/>
  </r>
  <r>
    <s v=""/>
    <s v=""/>
    <s v="RE"/>
    <s v="3600007879"/>
    <s v="000012407-1"/>
    <s v="BRL"/>
    <s v="1170219"/>
    <s v="MAGNOLIA MULTIPLACE LTDA"/>
    <n v="-1639"/>
    <d v="2025-12-10T00:00:00"/>
    <x v="14"/>
    <x v="5"/>
    <x v="12"/>
    <s v=""/>
    <s v="MANUTENCAO"/>
    <x v="0"/>
  </r>
  <r>
    <s v=""/>
    <s v=""/>
    <s v="RE"/>
    <s v="3600007881"/>
    <s v="000012408-1"/>
    <s v="BRL"/>
    <s v="1170219"/>
    <s v="MAGNOLIA MULTIPLACE LTDA"/>
    <n v="-1866"/>
    <d v="2025-12-10T00:00:00"/>
    <x v="14"/>
    <x v="5"/>
    <x v="12"/>
    <s v=""/>
    <s v="MANUTENCAO"/>
    <x v="0"/>
  </r>
  <r>
    <s v=""/>
    <s v=""/>
    <s v="RE"/>
    <s v="3600007882"/>
    <s v="000012413-1"/>
    <s v="BRL"/>
    <s v="1170219"/>
    <s v="MAGNOLIA MULTIPLACE LTDA"/>
    <n v="-74"/>
    <d v="2025-12-10T00:00:00"/>
    <x v="14"/>
    <x v="5"/>
    <x v="12"/>
    <s v=""/>
    <s v="MANUTENCAO"/>
    <x v="0"/>
  </r>
  <r>
    <s v=""/>
    <s v=""/>
    <s v="RE"/>
    <s v="3600008110"/>
    <s v="000012406-1"/>
    <s v="BRL"/>
    <s v="1170219"/>
    <s v="MAGNOLIA MULTIPLACE LTDA"/>
    <n v="-393"/>
    <d v="2025-12-10T00:00:00"/>
    <x v="20"/>
    <x v="5"/>
    <x v="12"/>
    <s v=""/>
    <s v="MANUTENCAO"/>
    <x v="0"/>
  </r>
  <r>
    <s v=""/>
    <s v=""/>
    <s v="RE"/>
    <s v="3600008112"/>
    <s v="000012412-1"/>
    <s v="BRL"/>
    <s v="1170219"/>
    <s v="MAGNOLIA MULTIPLACE LTDA"/>
    <n v="-713"/>
    <d v="2025-12-10T00:00:00"/>
    <x v="20"/>
    <x v="5"/>
    <x v="12"/>
    <s v=""/>
    <s v="MANUTENCAO"/>
    <x v="0"/>
  </r>
  <r>
    <s v=""/>
    <s v=""/>
    <s v="RE"/>
    <s v="3600008113"/>
    <s v="000012409-1"/>
    <s v="BRL"/>
    <s v="1170219"/>
    <s v="MAGNOLIA MULTIPLACE LTDA"/>
    <n v="-1500"/>
    <d v="2025-12-10T00:00:00"/>
    <x v="20"/>
    <x v="5"/>
    <x v="12"/>
    <s v=""/>
    <s v="MANUTENCAO"/>
    <x v="0"/>
  </r>
  <r>
    <s v=""/>
    <s v=""/>
    <s v="RE"/>
    <s v="3600008114"/>
    <s v="000012415-1"/>
    <s v="BRL"/>
    <s v="1170219"/>
    <s v="MAGNOLIA MULTIPLACE LTDA"/>
    <n v="-1601"/>
    <d v="2025-12-10T00:00:00"/>
    <x v="20"/>
    <x v="5"/>
    <x v="12"/>
    <s v=""/>
    <s v="MANUTENCAO"/>
    <x v="0"/>
  </r>
  <r>
    <m/>
    <m/>
    <m/>
    <m/>
    <m/>
    <m/>
    <m/>
    <s v="MANUEL ANTONIO DA FONSECA VASCONCELOS DA MOTA"/>
    <n v="-11129.83"/>
    <m/>
    <x v="7"/>
    <x v="5"/>
    <x v="6"/>
    <s v="REEMBOLSO DE DESPESA"/>
    <s v="SEDE"/>
    <x v="2"/>
  </r>
  <r>
    <s v=""/>
    <s v=""/>
    <s v="RE"/>
    <s v="3600007846"/>
    <s v="000094574-3"/>
    <s v="BRL"/>
    <s v="1148673"/>
    <s v="MERCANTIL AZEVEDO E COTA LTDA"/>
    <n v="-60.62"/>
    <d v="2025-12-10T00:00:00"/>
    <x v="9"/>
    <x v="5"/>
    <x v="1"/>
    <s v=""/>
    <s v="OBRA 258"/>
    <x v="0"/>
  </r>
  <r>
    <s v=""/>
    <s v=""/>
    <s v="RE"/>
    <s v="3600008135"/>
    <s v="000037"/>
    <s v="BRL"/>
    <s v="1175655"/>
    <s v="MG O&amp;G SOLUTIONS CONSULTORIA LTDA"/>
    <n v="-68000"/>
    <d v="2025-12-18T00:00:00"/>
    <x v="22"/>
    <x v="5"/>
    <x v="16"/>
    <s v="REGIONAL RIO"/>
    <s v="SEDE RJ"/>
    <x v="0"/>
  </r>
  <r>
    <m/>
    <m/>
    <m/>
    <m/>
    <m/>
    <m/>
    <m/>
    <s v="MILLER SOARES RUFINO"/>
    <n v="-99799.76"/>
    <m/>
    <x v="7"/>
    <x v="5"/>
    <x v="37"/>
    <s v="ACORDO MILLER"/>
    <s v="SEDE"/>
    <x v="0"/>
  </r>
  <r>
    <s v=""/>
    <s v=""/>
    <s v="RE"/>
    <s v="3600007833"/>
    <s v="000059"/>
    <s v="BRL"/>
    <s v="1145977"/>
    <s v="MINAS FREIOS COMERCIO E SERVICOS LT"/>
    <n v="-4160"/>
    <d v="2025-12-10T00:00:00"/>
    <x v="9"/>
    <x v="5"/>
    <x v="1"/>
    <s v=""/>
    <s v="OBRA 258"/>
    <x v="0"/>
  </r>
  <r>
    <s v=""/>
    <s v=""/>
    <s v="RE"/>
    <s v="3600007834"/>
    <s v="000060"/>
    <s v="BRL"/>
    <s v="1145977"/>
    <s v="MINAS FREIOS COMERCIO E SERVICOS LT"/>
    <n v="-2670"/>
    <d v="2025-12-10T00:00:00"/>
    <x v="9"/>
    <x v="5"/>
    <x v="1"/>
    <s v=""/>
    <s v="OBRA 258"/>
    <x v="0"/>
  </r>
  <r>
    <s v=""/>
    <s v=""/>
    <s v="RE"/>
    <s v="3600007967"/>
    <s v="000119518-1"/>
    <s v="BRL"/>
    <s v="1148305"/>
    <s v="MR SOLDAS LTDA"/>
    <n v="-559.79999999999995"/>
    <d v="2025-12-10T00:00:00"/>
    <x v="19"/>
    <x v="5"/>
    <x v="12"/>
    <s v=""/>
    <s v="MANUTENCAO"/>
    <x v="0"/>
  </r>
  <r>
    <s v=""/>
    <s v=""/>
    <s v="RE"/>
    <s v="3600007997"/>
    <s v="000022373-1"/>
    <s v="BRL"/>
    <s v="1179744"/>
    <s v="MUCURI PECAS DIESEL DISTRIBUIDORA L"/>
    <n v="-1685"/>
    <d v="2025-12-10T00:00:00"/>
    <x v="19"/>
    <x v="5"/>
    <x v="1"/>
    <s v=""/>
    <s v="OBRA 258"/>
    <x v="0"/>
  </r>
  <r>
    <s v=""/>
    <s v=""/>
    <s v="RE"/>
    <s v="3600008059"/>
    <s v="000219549-1"/>
    <s v="BRL"/>
    <s v="1145229"/>
    <s v="POLIPLAC DISTRIBUIDORA LTDA"/>
    <n v="-365.7"/>
    <d v="2025-12-12T00:00:00"/>
    <x v="0"/>
    <x v="5"/>
    <x v="0"/>
    <s v="Coordenação de Equipamento"/>
    <s v="MANUTENCAO"/>
    <x v="0"/>
  </r>
  <r>
    <s v=""/>
    <s v=""/>
    <s v="RE"/>
    <s v="3600000060"/>
    <s v="000002"/>
    <s v="BRL"/>
    <s v="1149146"/>
    <s v="RF ENGENHARIA E CONSULTORIA LTDA"/>
    <n v="-31558.85"/>
    <d v="2026-01-05T00:00:00"/>
    <x v="37"/>
    <x v="5"/>
    <x v="16"/>
    <s v="REGIONAL RIO"/>
    <s v="SEDE RJ"/>
    <x v="0"/>
  </r>
  <r>
    <s v=""/>
    <s v=""/>
    <s v="RE"/>
    <s v="3600007979"/>
    <s v="000053"/>
    <s v="BRL"/>
    <s v="1149400"/>
    <s v="ROSI CASTRO PENA SOC DE ADVOGADOS"/>
    <n v="-3040.74"/>
    <d v="2025-12-10T00:00:00"/>
    <x v="19"/>
    <x v="5"/>
    <x v="13"/>
    <s v="JURÍDICO"/>
    <s v="JURIDICO"/>
    <x v="0"/>
  </r>
  <r>
    <s v=""/>
    <s v=""/>
    <s v="RE"/>
    <s v="3600007927"/>
    <s v="000000013"/>
    <s v="BRL"/>
    <s v="1149396"/>
    <s v="RUBFER LOC DE MAQ E SERV EIRELI"/>
    <n v="-6000"/>
    <d v="2025-12-10T00:00:00"/>
    <x v="12"/>
    <x v="5"/>
    <x v="1"/>
    <s v="TALUDE SUL FASE II A"/>
    <s v="OBRA 258"/>
    <x v="0"/>
  </r>
  <r>
    <s v=""/>
    <s v=""/>
    <s v="RE"/>
    <s v="3600007928"/>
    <s v="000000014"/>
    <s v="BRL"/>
    <s v="1149396"/>
    <s v="RUBFER LOC DE MAQ E SERV EIRELI"/>
    <n v="-3996.92"/>
    <d v="2025-12-10T00:00:00"/>
    <x v="12"/>
    <x v="5"/>
    <x v="1"/>
    <s v="TALUDE SUL FASE II A"/>
    <s v="OBRA 258"/>
    <x v="0"/>
  </r>
  <r>
    <m/>
    <m/>
    <m/>
    <m/>
    <m/>
    <m/>
    <m/>
    <s v="RUI PEDRO DIAS CARNEIRO"/>
    <n v="-320"/>
    <m/>
    <x v="7"/>
    <x v="5"/>
    <x v="23"/>
    <s v="REEMBOLSO DE DESPESA"/>
    <s v="SEDE  "/>
    <x v="2"/>
  </r>
  <r>
    <s v=""/>
    <s v=""/>
    <s v="RE"/>
    <s v="3600007873"/>
    <s v="000000091-2"/>
    <s v="BRL"/>
    <s v="1182054"/>
    <s v="S.N. REFEICOES E BUFFET LTDA"/>
    <n v="-303779"/>
    <d v="2025-12-10T00:00:00"/>
    <x v="14"/>
    <x v="5"/>
    <x v="1"/>
    <s v="TALUDE SUL FASE II A"/>
    <s v="OBRA 258"/>
    <x v="0"/>
  </r>
  <r>
    <s v=""/>
    <s v=""/>
    <s v="RE"/>
    <s v="3600007869"/>
    <s v="000037580-1"/>
    <s v="BRL"/>
    <s v="1163780"/>
    <s v="SUPERMERCADO AZEVEDO &amp; COTA LTDA"/>
    <n v="-224.02"/>
    <d v="2025-12-10T00:00:00"/>
    <x v="28"/>
    <x v="5"/>
    <x v="1"/>
    <s v="TALUDE SUL FASE II A"/>
    <s v="OBRA 258"/>
    <x v="0"/>
  </r>
  <r>
    <m/>
    <m/>
    <m/>
    <m/>
    <m/>
    <m/>
    <m/>
    <s v="TARIFAS BANCARIAS"/>
    <n v="-126.10000000000002"/>
    <m/>
    <x v="7"/>
    <x v="5"/>
    <x v="4"/>
    <s v="TARIFAS BANCARIAS"/>
    <s v="SEDE"/>
    <x v="2"/>
  </r>
  <r>
    <s v=""/>
    <s v=""/>
    <s v="RE"/>
    <s v="3600007812"/>
    <s v="000663886"/>
    <s v="BRL"/>
    <s v="1149428"/>
    <s v="UNIDAS LOCADORA S.A."/>
    <n v="-2039.5"/>
    <d v="2025-12-10T00:00:00"/>
    <x v="9"/>
    <x v="5"/>
    <x v="15"/>
    <s v="Gestão de Equipamento"/>
    <s v="MANUTENCAO"/>
    <x v="0"/>
  </r>
  <r>
    <s v=""/>
    <s v=""/>
    <s v="RE"/>
    <s v="3600007431"/>
    <s v="000051834"/>
    <s v="BRL"/>
    <s v="1148008"/>
    <s v="A CASA PADRAO LOCACAO DE MAQUINAS L"/>
    <n v="-9820"/>
    <d v="2025-11-11T00:00:00"/>
    <x v="13"/>
    <x v="6"/>
    <x v="1"/>
    <s v="TALUDE SUL FASE II A"/>
    <s v="OBRA 258"/>
    <x v="0"/>
  </r>
  <r>
    <s v=""/>
    <s v=""/>
    <s v="CM"/>
    <s v="7100003720"/>
    <s v="000029"/>
    <s v="BRL"/>
    <s v="1168599"/>
    <s v="AGPA SERVICOS ELETRICO"/>
    <n v="-4827.2"/>
    <d v="2025-12-18T00:00:00"/>
    <x v="16"/>
    <x v="6"/>
    <x v="2"/>
    <s v="ADMINISTRAÇÃO CENTRAL"/>
    <s v="SEDE"/>
    <x v="0"/>
  </r>
  <r>
    <s v=""/>
    <s v=""/>
    <s v="RE"/>
    <s v="3600008002"/>
    <s v="000033"/>
    <s v="BRL"/>
    <s v="1186749"/>
    <s v="AGV SUPLY SERVICOS ADMINISTRATIVOS"/>
    <n v="-17850"/>
    <d v="2025-12-12T00:00:00"/>
    <x v="19"/>
    <x v="6"/>
    <x v="17"/>
    <s v="SUPRIMENTOS"/>
    <s v="SEDE"/>
    <x v="0"/>
  </r>
  <r>
    <m/>
    <m/>
    <m/>
    <m/>
    <m/>
    <m/>
    <m/>
    <s v="ALELO"/>
    <n v="-2400"/>
    <m/>
    <x v="7"/>
    <x v="6"/>
    <x v="2"/>
    <s v="ALELO"/>
    <s v="ALELO"/>
    <x v="2"/>
  </r>
  <r>
    <m/>
    <m/>
    <m/>
    <m/>
    <m/>
    <m/>
    <m/>
    <s v="ALELO"/>
    <n v="-1600"/>
    <m/>
    <x v="7"/>
    <x v="6"/>
    <x v="2"/>
    <s v="ALELO"/>
    <s v="ALELO"/>
    <x v="2"/>
  </r>
  <r>
    <m/>
    <m/>
    <m/>
    <m/>
    <m/>
    <m/>
    <m/>
    <s v="ANTONIO DE ASSUNÇÃO MARCHEZINI"/>
    <n v="-8545.1299999999992"/>
    <m/>
    <x v="7"/>
    <x v="6"/>
    <x v="9"/>
    <s v="RPA ANTONIO ASSUNÇÃO"/>
    <s v="SEDE"/>
    <x v="2"/>
  </r>
  <r>
    <s v=""/>
    <s v=""/>
    <s v="RE"/>
    <s v="3600008098"/>
    <s v="000016"/>
    <s v="BRL"/>
    <s v="1171952"/>
    <s v="ARAUJO COSTA SOCIEDADE DE ADVOGADOS"/>
    <n v="-27790.89"/>
    <d v="2025-12-11T00:00:00"/>
    <x v="21"/>
    <x v="6"/>
    <x v="13"/>
    <s v="JURÍDICO"/>
    <s v="JURIDICO"/>
    <x v="0"/>
  </r>
  <r>
    <s v=""/>
    <s v=""/>
    <s v="RE"/>
    <s v="3600007807"/>
    <s v="000008691-1"/>
    <s v="BRL"/>
    <s v="1148733"/>
    <s v="ARMARINHO MAGALHAES LTDA - ME"/>
    <n v="-447.88"/>
    <d v="2025-12-09T00:00:00"/>
    <x v="5"/>
    <x v="6"/>
    <x v="1"/>
    <s v="TALUDE SUL FASE II A"/>
    <s v="OBRA 258"/>
    <x v="0"/>
  </r>
  <r>
    <s v=""/>
    <s v=""/>
    <s v="RE"/>
    <s v="3600007920"/>
    <s v="000008704-1"/>
    <s v="BRL"/>
    <s v="1148733"/>
    <s v="ARMARINHO MAGALHAES LTDA - ME"/>
    <n v="-66"/>
    <d v="2025-12-10T00:00:00"/>
    <x v="14"/>
    <x v="6"/>
    <x v="1"/>
    <s v="TALUDE SUL FASE II A"/>
    <s v="OBRA 258"/>
    <x v="0"/>
  </r>
  <r>
    <s v=""/>
    <s v=""/>
    <s v="RE"/>
    <s v="3600007919"/>
    <s v="000057519-1"/>
    <s v="BRL"/>
    <s v="1148283"/>
    <s v="AUTOBC COM DE PECAS AUTO E IND LTD"/>
    <n v="-259.87"/>
    <d v="2025-12-11T00:00:00"/>
    <x v="14"/>
    <x v="6"/>
    <x v="1"/>
    <s v=""/>
    <s v="OBRA 258"/>
    <x v="0"/>
  </r>
  <r>
    <s v=""/>
    <s v=""/>
    <s v="KZ"/>
    <s v="3900016159"/>
    <s v="NOTA COMERCIAL"/>
    <s v="BRL"/>
    <s v="1162985"/>
    <s v="BANCO CAIXA GERAL - BRASIL SA"/>
    <n v="-813196.96"/>
    <d v="2024-10-15T00:00:00"/>
    <x v="38"/>
    <x v="6"/>
    <x v="4"/>
    <s v="RESULTADO FINANCEIRO"/>
    <s v="CAP.GIRO BCG"/>
    <x v="1"/>
  </r>
  <r>
    <s v=""/>
    <s v=""/>
    <s v="KZ"/>
    <s v="3900007281"/>
    <s v="FI 3867-24"/>
    <s v="BRL"/>
    <s v="1162984"/>
    <s v="Banco Komatsu do Brasil SA"/>
    <n v="-29108.67"/>
    <d v="2024-04-19T00:00:00"/>
    <x v="39"/>
    <x v="6"/>
    <x v="4"/>
    <s v="RESULTADO FINANCEIRO"/>
    <s v="LEASING"/>
    <x v="1"/>
  </r>
  <r>
    <s v=""/>
    <s v=""/>
    <s v="RE"/>
    <s v="3600007975"/>
    <s v="000044916-1"/>
    <s v="BRL"/>
    <s v="1145181"/>
    <s v="BATERGE ELETRO BATERIAS LTDA"/>
    <n v="-1596"/>
    <d v="2025-12-12T00:00:00"/>
    <x v="19"/>
    <x v="6"/>
    <x v="1"/>
    <s v=""/>
    <s v="OBRA 258"/>
    <x v="0"/>
  </r>
  <r>
    <s v=""/>
    <s v=""/>
    <s v="RE"/>
    <s v="3600000072"/>
    <s v="000020"/>
    <s v="BRL"/>
    <s v="1145645"/>
    <s v="BRASIL TELEMATICA LTDA"/>
    <n v="-685.93"/>
    <d v="2025-12-12T00:00:00"/>
    <x v="37"/>
    <x v="6"/>
    <x v="8"/>
    <s v="TECNOLOGIA DE INFORMACÃO"/>
    <s v="TI"/>
    <x v="0"/>
  </r>
  <r>
    <s v=""/>
    <s v=""/>
    <s v="RE"/>
    <s v="3600007916"/>
    <s v="000000078"/>
    <s v="BRL"/>
    <s v="1184198"/>
    <s v="BRUCE PADOVANI FREIRE VERDOLIN BRAN"/>
    <n v="-1200"/>
    <d v="2025-12-12T00:00:00"/>
    <x v="14"/>
    <x v="6"/>
    <x v="1"/>
    <s v="TALUDE SUL FASE II A"/>
    <s v="OBRA 258"/>
    <x v="0"/>
  </r>
  <r>
    <s v=""/>
    <s v=""/>
    <s v="RE"/>
    <s v="3600000086"/>
    <s v="000080"/>
    <s v="BRL"/>
    <s v="1145499"/>
    <s v="BRUNO GOMES CHAVES 01493101617"/>
    <n v="-1800"/>
    <d v="2026-01-02T00:00:00"/>
    <x v="40"/>
    <x v="6"/>
    <x v="2"/>
    <s v="ADMINISTRAÇÃO CENTRAL"/>
    <s v="SEDE"/>
    <x v="0"/>
  </r>
  <r>
    <s v=""/>
    <s v=""/>
    <s v="RE"/>
    <s v="3600008185"/>
    <s v="004727"/>
    <s v="BRL"/>
    <s v="1149503"/>
    <s v="CAMPOS COMERCIAL E SERVICOS LTDA"/>
    <n v="-6050"/>
    <d v="2025-12-11T00:00:00"/>
    <x v="3"/>
    <x v="6"/>
    <x v="1"/>
    <s v="TALUDE SUL FASE II A"/>
    <s v="OBRA 258"/>
    <x v="0"/>
  </r>
  <r>
    <s v=""/>
    <s v=""/>
    <s v="RE"/>
    <s v="3600007982"/>
    <s v="000014"/>
    <s v="BRL"/>
    <s v="1163576"/>
    <s v="CASA DAS BOBINAS COMERCIO VAREJISTA"/>
    <n v="-965"/>
    <d v="2025-12-12T00:00:00"/>
    <x v="19"/>
    <x v="6"/>
    <x v="1"/>
    <s v=""/>
    <s v="OBRA 258"/>
    <x v="0"/>
  </r>
  <r>
    <s v=""/>
    <s v=""/>
    <s v="KR"/>
    <s v="3500000026"/>
    <s v="341689737"/>
    <s v="BRL"/>
    <s v="1145259"/>
    <s v="CEMIG DISTRIBUICAO S.A"/>
    <n v="-171.82"/>
    <d v="2025-12-22T00:00:00"/>
    <x v="29"/>
    <x v="6"/>
    <x v="1"/>
    <s v="TALUDE SUL FASE II A"/>
    <s v="OBRA 258"/>
    <x v="0"/>
  </r>
  <r>
    <s v=""/>
    <s v=""/>
    <s v="KR"/>
    <s v="3500000010"/>
    <s v="336033633"/>
    <s v="BRL"/>
    <s v="1145259"/>
    <s v="CEMIG DISTRIBUICAO S.A"/>
    <n v="-222.31"/>
    <d v="2025-12-05T00:00:00"/>
    <x v="36"/>
    <x v="6"/>
    <x v="23"/>
    <s v="SERVIÇOS FINANCEIROS"/>
    <s v="SEDE  "/>
    <x v="0"/>
  </r>
  <r>
    <s v=""/>
    <s v=""/>
    <s v="KR"/>
    <s v="3500000011"/>
    <s v="335969732"/>
    <s v="BRL"/>
    <s v="1145259"/>
    <s v="CEMIG DISTRIBUICAO S.A"/>
    <n v="-175.7"/>
    <d v="2025-12-09T00:00:00"/>
    <x v="36"/>
    <x v="6"/>
    <x v="6"/>
    <s v="DIRETORIA"/>
    <s v="SEDE"/>
    <x v="0"/>
  </r>
  <r>
    <s v=""/>
    <s v=""/>
    <s v="KR"/>
    <s v="3500002896"/>
    <s v="335579385"/>
    <s v="BRL"/>
    <s v="1145259"/>
    <s v="CEMIG DISTRIBUICAO S.A"/>
    <n v="-233.85"/>
    <d v="2025-12-09T00:00:00"/>
    <x v="3"/>
    <x v="6"/>
    <x v="6"/>
    <s v="DIRETORIA"/>
    <s v="SEDE"/>
    <x v="0"/>
  </r>
  <r>
    <s v=""/>
    <s v=""/>
    <s v="KR"/>
    <s v="3500002897"/>
    <s v="335977239"/>
    <s v="BRL"/>
    <s v="1145259"/>
    <s v="CEMIG DISTRIBUICAO S.A"/>
    <n v="-153.85"/>
    <d v="2025-12-09T00:00:00"/>
    <x v="3"/>
    <x v="6"/>
    <x v="6"/>
    <s v="DIRETORIA"/>
    <s v="SEDE"/>
    <x v="0"/>
  </r>
  <r>
    <s v=""/>
    <s v=""/>
    <s v="RE"/>
    <s v="3600000091"/>
    <s v="016126"/>
    <s v="BRL"/>
    <s v="1145625"/>
    <s v="CENTRO DE FORMACAO DE APRENDIZES E"/>
    <n v="-337.04"/>
    <d v="2025-12-15T00:00:00"/>
    <x v="40"/>
    <x v="6"/>
    <x v="12"/>
    <s v="Manutenção de Equipamento"/>
    <s v="MANUTENCAO"/>
    <x v="0"/>
  </r>
  <r>
    <s v=""/>
    <s v=""/>
    <s v="RE"/>
    <s v="3600000092"/>
    <s v="016128"/>
    <s v="BRL"/>
    <s v="1145625"/>
    <s v="CENTRO DE FORMACAO DE APRENDIZES E"/>
    <n v="-505.56"/>
    <d v="2025-12-15T00:00:00"/>
    <x v="40"/>
    <x v="6"/>
    <x v="1"/>
    <s v="TALUDE SUL FASE II A"/>
    <s v="OBRA 258"/>
    <x v="0"/>
  </r>
  <r>
    <s v=""/>
    <s v=""/>
    <s v="KR"/>
    <s v="3500000019"/>
    <s v="000025825"/>
    <s v="BRL"/>
    <s v="1164911"/>
    <s v="CLARO NXT TELECOMUNICACOES S/A"/>
    <n v="-258.25"/>
    <d v="2025-12-29T00:00:00"/>
    <x v="36"/>
    <x v="6"/>
    <x v="23"/>
    <s v="SERVIÇOS FINANCEIROS"/>
    <s v="SEDE  "/>
    <x v="0"/>
  </r>
  <r>
    <s v=""/>
    <s v=""/>
    <s v="KR"/>
    <s v="3500002881"/>
    <s v="000021968"/>
    <s v="BRL"/>
    <s v="1164911"/>
    <s v="CLARO NXT TELECOMUNICACOES S/A"/>
    <n v="-261.18"/>
    <d v="2025-12-24T00:00:00"/>
    <x v="22"/>
    <x v="6"/>
    <x v="30"/>
    <s v="SUPERINTENDENCIA"/>
    <s v="SEDE"/>
    <x v="0"/>
  </r>
  <r>
    <s v=""/>
    <s v=""/>
    <s v="KR"/>
    <s v="3500002857"/>
    <s v="272771500"/>
    <s v="BRL"/>
    <s v="1148611"/>
    <s v="COMPANHIA DISTRIBUIDORA DE GAS DO R"/>
    <n v="-69.16"/>
    <d v="2025-12-17T00:00:00"/>
    <x v="24"/>
    <x v="6"/>
    <x v="30"/>
    <s v="SUPERINTENDENCIA"/>
    <s v="SEDE"/>
    <x v="0"/>
  </r>
  <r>
    <s v=""/>
    <s v=""/>
    <s v="KR"/>
    <s v="3500000029"/>
    <s v="000158188"/>
    <s v="BRL"/>
    <s v="1193662"/>
    <s v="CONDOMINIO DO EDIFICIO BLUE DIAMOND"/>
    <n v="-2249.85"/>
    <d v="2026-01-06T00:00:00"/>
    <x v="29"/>
    <x v="6"/>
    <x v="6"/>
    <s v="DIRETORIA"/>
    <s v="SEDE"/>
    <x v="0"/>
  </r>
  <r>
    <s v=""/>
    <s v=""/>
    <s v="KR"/>
    <s v="3500002898"/>
    <s v="000013928"/>
    <s v="BRL"/>
    <s v="1149358"/>
    <s v="CONDOMINIO DO EDIFICIO CENTRO EMPRE"/>
    <n v="-4330.6099999999997"/>
    <d v="2025-12-12T00:00:00"/>
    <x v="3"/>
    <x v="6"/>
    <x v="16"/>
    <s v="REGIONAL RIO"/>
    <s v="SEDE RJ"/>
    <x v="0"/>
  </r>
  <r>
    <s v=""/>
    <s v=""/>
    <s v="KR"/>
    <s v="3500000017"/>
    <s v="086500944"/>
    <s v="BRL"/>
    <s v="1195570"/>
    <s v="CONDOMINIO DO EDIFICIO NEW LIFE"/>
    <n v="-2290.6799999999998"/>
    <d v="2026-01-05T00:00:00"/>
    <x v="36"/>
    <x v="6"/>
    <x v="6"/>
    <s v="DIRETORIA"/>
    <s v="SEDE"/>
    <x v="0"/>
  </r>
  <r>
    <s v=""/>
    <s v=""/>
    <s v="KR"/>
    <s v="3500002814"/>
    <s v="002165684"/>
    <s v="BRL"/>
    <s v="1168751"/>
    <s v="CONDOMINIO EDIFICIO FUNCHAL"/>
    <n v="-3119.93"/>
    <d v="2025-12-05T00:00:00"/>
    <x v="14"/>
    <x v="6"/>
    <x v="7"/>
    <s v="REGIONAL SÃO PAULO"/>
    <s v="SEDE SP"/>
    <x v="0"/>
  </r>
  <r>
    <m/>
    <m/>
    <m/>
    <m/>
    <m/>
    <m/>
    <m/>
    <s v="CONSORCIO ALSUB"/>
    <n v="-21408.94"/>
    <m/>
    <x v="7"/>
    <x v="6"/>
    <x v="20"/>
    <s v="CONSORCIO ALSUB"/>
    <s v="ALSUB"/>
    <x v="0"/>
  </r>
  <r>
    <s v=""/>
    <s v=""/>
    <s v="CM"/>
    <s v="7100002895"/>
    <s v="007904215-1"/>
    <s v="BRL"/>
    <s v="1164860"/>
    <s v="DELL COMPUTADORES DO BRASIL LTDA"/>
    <n v="-17073.11"/>
    <d v="2025-09-04T00:00:00"/>
    <x v="41"/>
    <x v="6"/>
    <x v="8"/>
    <s v="TECNOLOGIA DE INFORMACÃO"/>
    <s v="TI"/>
    <x v="0"/>
  </r>
  <r>
    <s v=""/>
    <s v=""/>
    <s v="CM"/>
    <s v="7100003479"/>
    <s v="862980"/>
    <s v="BRL"/>
    <s v="1145214"/>
    <s v="DELL COMPUTADORES DO BRASIL LTDA"/>
    <n v="-172.53"/>
    <d v="2025-11-07T00:00:00"/>
    <x v="25"/>
    <x v="6"/>
    <x v="8"/>
    <s v="TECNOLOGIA DE INFORMACÃO"/>
    <s v="TI"/>
    <x v="0"/>
  </r>
  <r>
    <s v=""/>
    <s v=""/>
    <s v="CM"/>
    <s v="7100003482"/>
    <s v="861876"/>
    <s v="BRL"/>
    <s v="1145214"/>
    <s v="DELL COMPUTADORES DO BRASIL LTDA"/>
    <n v="-2312.58"/>
    <d v="2025-11-10T00:00:00"/>
    <x v="32"/>
    <x v="6"/>
    <x v="8"/>
    <s v="TECNOLOGIA DE INFORMACÃO"/>
    <s v="TI"/>
    <x v="0"/>
  </r>
  <r>
    <s v=""/>
    <s v=""/>
    <s v="CM"/>
    <s v="7100003484"/>
    <s v="008083321"/>
    <s v="BRL"/>
    <s v="1164860"/>
    <s v="DELL COMPUTADORES DO BRASIL LTDA"/>
    <n v="-42406.69"/>
    <d v="2025-11-10T00:00:00"/>
    <x v="32"/>
    <x v="6"/>
    <x v="8"/>
    <s v="TECNOLOGIA DE INFORMACÃO"/>
    <s v="TI"/>
    <x v="0"/>
  </r>
  <r>
    <s v=""/>
    <s v=""/>
    <s v="CM"/>
    <s v="7100003487"/>
    <s v="008085913"/>
    <s v="BRL"/>
    <s v="1164860"/>
    <s v="DELL COMPUTADORES DO BRASIL LTDA"/>
    <n v="-5720.2"/>
    <d v="2025-11-10T00:00:00"/>
    <x v="32"/>
    <x v="6"/>
    <x v="8"/>
    <s v="TECNOLOGIA DE INFORMACÃO"/>
    <s v="TI"/>
    <x v="0"/>
  </r>
  <r>
    <s v=""/>
    <s v=""/>
    <s v="RE"/>
    <s v="3600007992"/>
    <s v="000002473-1"/>
    <s v="BRL"/>
    <s v="1149062"/>
    <s v="DIRPECAS - COMERCIO DE PECAS"/>
    <n v="-1283.0999999999999"/>
    <d v="2025-12-12T00:00:00"/>
    <x v="19"/>
    <x v="6"/>
    <x v="1"/>
    <s v=""/>
    <s v="OBRA 258"/>
    <x v="0"/>
  </r>
  <r>
    <s v=""/>
    <m/>
    <s v="KR"/>
    <s v="3500000056"/>
    <s v="000000002"/>
    <s v="BRL"/>
    <s v="1203504"/>
    <s v="ELI MARCELO LAKRYC"/>
    <n v="-11158.73"/>
    <d v="2026-01-12T00:00:00"/>
    <x v="40"/>
    <x v="6"/>
    <x v="14"/>
    <s v="Tunel Santos Guarujá"/>
    <s v="Tunel Santos Guarujá"/>
    <x v="0"/>
  </r>
  <r>
    <s v=""/>
    <m/>
    <s v="KR"/>
    <s v="3500000033"/>
    <s v="002426477"/>
    <s v="BRL"/>
    <s v="1164684"/>
    <s v="EMPRESA BRASILEIRA DE CORREIOS E TE"/>
    <n v="-2075.64"/>
    <d v="2025-12-26T00:00:00"/>
    <x v="35"/>
    <x v="6"/>
    <x v="42"/>
    <s v="Business Development"/>
    <s v="SEDE"/>
    <x v="0"/>
  </r>
  <r>
    <s v=""/>
    <s v=""/>
    <s v="KR"/>
    <s v="3500000014"/>
    <s v="000000004"/>
    <s v="BRL"/>
    <s v="1200587"/>
    <s v="EMPRESA MINEIRA DE TERRENOS LIMITAD"/>
    <n v="-33608.39"/>
    <d v="2026-01-02T00:00:00"/>
    <x v="36"/>
    <x v="6"/>
    <x v="19"/>
    <s v="EPRD Marlim"/>
    <s v="OBRA 257"/>
    <x v="0"/>
  </r>
  <r>
    <m/>
    <m/>
    <m/>
    <m/>
    <m/>
    <m/>
    <m/>
    <s v="FÉRIAS"/>
    <n v="-9134.5499999999993"/>
    <m/>
    <x v="7"/>
    <x v="6"/>
    <x v="29"/>
    <s v="FÉRIAS"/>
    <s v="FÉRIAS"/>
    <x v="4"/>
  </r>
  <r>
    <m/>
    <m/>
    <m/>
    <m/>
    <m/>
    <m/>
    <m/>
    <s v="FÉRIAS"/>
    <n v="-745.4"/>
    <m/>
    <x v="7"/>
    <x v="6"/>
    <x v="29"/>
    <s v="FÉRIAS"/>
    <s v="FÉRIAS"/>
    <x v="4"/>
  </r>
  <r>
    <m/>
    <m/>
    <m/>
    <m/>
    <m/>
    <m/>
    <m/>
    <s v="FÉRIAS"/>
    <n v="-1968.47"/>
    <m/>
    <x v="7"/>
    <x v="6"/>
    <x v="29"/>
    <s v="FÉRIAS"/>
    <s v="FÉRIAS"/>
    <x v="4"/>
  </r>
  <r>
    <m/>
    <m/>
    <m/>
    <m/>
    <m/>
    <m/>
    <m/>
    <s v="FOLHA COMPLEMENTAR"/>
    <n v="-24437.51"/>
    <m/>
    <x v="7"/>
    <x v="6"/>
    <x v="34"/>
    <s v="SALARIO"/>
    <s v="SALARIOS"/>
    <x v="4"/>
  </r>
  <r>
    <s v=""/>
    <s v=""/>
    <s v="RE"/>
    <s v="3600007808"/>
    <s v="000008444-1"/>
    <s v="BRL"/>
    <s v="1177821"/>
    <s v="GIOVANNE BERGAMO PEREIRA CUTIERI"/>
    <n v="-374"/>
    <d v="2025-12-01T00:00:00"/>
    <x v="5"/>
    <x v="6"/>
    <x v="1"/>
    <s v="TALUDE SUL FASE II A"/>
    <s v="OBRA 258"/>
    <x v="0"/>
  </r>
  <r>
    <s v=""/>
    <s v=""/>
    <s v="RE"/>
    <s v="3600007714"/>
    <s v="001189"/>
    <s v="BRL"/>
    <s v="1177501"/>
    <s v="GO4 DIGITAL LTDA"/>
    <n v="-1300"/>
    <d v="2025-12-01T00:00:00"/>
    <x v="42"/>
    <x v="6"/>
    <x v="12"/>
    <s v="Manutenção de Equipamento"/>
    <s v="MANUTENCAO"/>
    <x v="0"/>
  </r>
  <r>
    <s v=""/>
    <s v=""/>
    <s v="RE"/>
    <s v="3600007765"/>
    <s v="000152654-3"/>
    <s v="BRL"/>
    <s v="1164445"/>
    <s v="ICONIC LUBRIFICANTES S.A."/>
    <n v="-3300"/>
    <d v="2025-11-27T00:00:00"/>
    <x v="43"/>
    <x v="6"/>
    <x v="1"/>
    <s v=""/>
    <s v="OBRA 258"/>
    <x v="0"/>
  </r>
  <r>
    <s v=""/>
    <s v=""/>
    <s v="RE"/>
    <s v="3600007872"/>
    <s v="000041"/>
    <s v="BRL"/>
    <s v="1147501"/>
    <s v="INSTRUTEC MANUTENCAO"/>
    <n v="-372.4"/>
    <d v="2025-12-11T00:00:00"/>
    <x v="14"/>
    <x v="6"/>
    <x v="12"/>
    <s v=""/>
    <s v="MANUTENCAO"/>
    <x v="0"/>
  </r>
  <r>
    <s v=""/>
    <s v=""/>
    <s v="RE"/>
    <s v="3600007525"/>
    <s v="012496"/>
    <s v="BRL"/>
    <s v="1175818"/>
    <s v="INTERTECHNE CONSULTORES S.A"/>
    <n v="-337860"/>
    <d v="2025-11-11T00:00:00"/>
    <x v="44"/>
    <x v="6"/>
    <x v="9"/>
    <s v="CONCORRÊNCIA"/>
    <s v="SEDE"/>
    <x v="0"/>
  </r>
  <r>
    <m/>
    <m/>
    <m/>
    <m/>
    <m/>
    <m/>
    <m/>
    <s v="ISS"/>
    <n v="-21912.07"/>
    <m/>
    <x v="7"/>
    <x v="6"/>
    <x v="1"/>
    <s v="ISS"/>
    <s v="IMPOSTO"/>
    <x v="3"/>
  </r>
  <r>
    <m/>
    <m/>
    <m/>
    <m/>
    <m/>
    <m/>
    <m/>
    <s v="ISS"/>
    <n v="-2880"/>
    <m/>
    <x v="7"/>
    <x v="6"/>
    <x v="20"/>
    <s v="ISS"/>
    <s v="IMPOSTO"/>
    <x v="2"/>
  </r>
  <r>
    <s v=""/>
    <s v=""/>
    <s v="RE"/>
    <s v="3600007936"/>
    <s v="005664"/>
    <s v="BRL"/>
    <s v="1148740"/>
    <s v="JRC USINAGEM E MECANICA LTDA"/>
    <n v="-287.01"/>
    <d v="2025-12-12T00:00:00"/>
    <x v="12"/>
    <x v="6"/>
    <x v="1"/>
    <s v=""/>
    <s v="OBRA 258"/>
    <x v="0"/>
  </r>
  <r>
    <s v=""/>
    <s v=""/>
    <s v="RE"/>
    <s v="3600007935"/>
    <s v="005663"/>
    <s v="BRL"/>
    <s v="1148740"/>
    <s v="JRC USINAGEM E MECANICA LTDA"/>
    <n v="-994.97"/>
    <d v="2025-12-12T00:00:00"/>
    <x v="12"/>
    <x v="6"/>
    <x v="1"/>
    <s v=""/>
    <s v="OBRA 258"/>
    <x v="0"/>
  </r>
  <r>
    <s v=""/>
    <s v=""/>
    <s v="RE"/>
    <s v="3600008067"/>
    <s v="000001309"/>
    <s v="BRL"/>
    <s v="1176003"/>
    <s v="LANCHONETE PILAR LTDA"/>
    <n v="-2924"/>
    <d v="2025-12-10T00:00:00"/>
    <x v="0"/>
    <x v="6"/>
    <x v="0"/>
    <s v="Coordenação de Equipamento"/>
    <s v="MANUTENCAO"/>
    <x v="0"/>
  </r>
  <r>
    <s v=""/>
    <s v=""/>
    <s v="KR"/>
    <s v="3500002883"/>
    <s v="068547178"/>
    <s v="BRL"/>
    <s v="1148678"/>
    <s v="LIGHT SERVICOS DE ELETRICIDADE AS"/>
    <n v="-193.56"/>
    <d v="2025-12-23T00:00:00"/>
    <x v="22"/>
    <x v="6"/>
    <x v="30"/>
    <s v="SUPERINTENDENCIA"/>
    <s v="SEDE"/>
    <x v="0"/>
  </r>
  <r>
    <s v=""/>
    <s v=""/>
    <s v="RE"/>
    <s v="3600007931"/>
    <s v="000127247-1"/>
    <s v="BRL"/>
    <s v="1148044"/>
    <s v="MINASCOAT LTDA"/>
    <n v="-1520"/>
    <d v="2025-12-11T00:00:00"/>
    <x v="12"/>
    <x v="6"/>
    <x v="12"/>
    <s v=""/>
    <s v="MANUTENCAO"/>
    <x v="0"/>
  </r>
  <r>
    <m/>
    <m/>
    <m/>
    <m/>
    <m/>
    <m/>
    <m/>
    <s v="MOTA EMPA CONCRESOLO"/>
    <n v="-15441.65"/>
    <m/>
    <x v="7"/>
    <x v="6"/>
    <x v="43"/>
    <s v="MOTA EMPA CONCRESOLO"/>
    <s v="APORTE BR-101"/>
    <x v="0"/>
  </r>
  <r>
    <m/>
    <m/>
    <m/>
    <m/>
    <m/>
    <m/>
    <m/>
    <s v="MOTA ENGIL FUNDAÇÕES"/>
    <n v="-100000"/>
    <m/>
    <x v="7"/>
    <x v="6"/>
    <x v="26"/>
    <s v="MOTA ENGIL FUNDAÇÕES"/>
    <s v="MEFB"/>
    <x v="0"/>
  </r>
  <r>
    <s v=""/>
    <s v=""/>
    <s v="RE"/>
    <s v="3600008009"/>
    <s v="000022414-1"/>
    <s v="BRL"/>
    <s v="1179744"/>
    <s v="MUCURI PECAS DIESEL DISTRIBUIDORA L"/>
    <n v="-130"/>
    <d v="2025-12-12T00:00:00"/>
    <x v="16"/>
    <x v="6"/>
    <x v="1"/>
    <s v=""/>
    <s v="OBRA 258"/>
    <x v="0"/>
  </r>
  <r>
    <s v=""/>
    <s v=""/>
    <s v="RE"/>
    <s v="3600007874"/>
    <s v="000012518-1"/>
    <s v="BRL"/>
    <s v="1148773"/>
    <s v="MULTSILK COMUNICACAO VISUAL LTDA"/>
    <n v="-5559.84"/>
    <d v="2025-12-12T00:00:00"/>
    <x v="14"/>
    <x v="6"/>
    <x v="12"/>
    <s v=""/>
    <s v="MANUTENCAO"/>
    <x v="0"/>
  </r>
  <r>
    <s v=""/>
    <s v=""/>
    <s v="RE"/>
    <s v="3600000025"/>
    <s v="000047"/>
    <s v="BRL"/>
    <s v="1198104"/>
    <s v="NAIARA OLIVEIRA SANTOS LTDA"/>
    <n v="-1282.5"/>
    <d v="2025-12-16T00:00:00"/>
    <x v="29"/>
    <x v="6"/>
    <x v="18"/>
    <s v="RECURSOS HUMANOS"/>
    <s v="SEDE"/>
    <x v="0"/>
  </r>
  <r>
    <s v=""/>
    <s v=""/>
    <s v="RE"/>
    <s v="3600008193"/>
    <s v="000036"/>
    <s v="BRL"/>
    <s v="1168780"/>
    <s v="OPEN SEA LTDA"/>
    <n v="-43560"/>
    <d v="2025-12-09T00:00:00"/>
    <x v="3"/>
    <x v="6"/>
    <x v="19"/>
    <s v="EPRD Marlim"/>
    <s v="OBRA 257"/>
    <x v="0"/>
  </r>
  <r>
    <s v=""/>
    <s v=""/>
    <s v="RE"/>
    <s v="3600008205"/>
    <s v="000390"/>
    <s v="BRL"/>
    <s v="1177256"/>
    <s v="ORION ALPINISMO INDUSTRIAL LTDA"/>
    <n v="-6700"/>
    <d v="2025-12-22T00:00:00"/>
    <x v="3"/>
    <x v="6"/>
    <x v="1"/>
    <s v="TALUDE SUL FASE II A"/>
    <s v="OBRA 258"/>
    <x v="0"/>
  </r>
  <r>
    <s v=""/>
    <s v=""/>
    <s v="KR"/>
    <s v="3500000015"/>
    <s v="019032601"/>
    <s v="BRL"/>
    <s v="1148303"/>
    <s v="PACTO ADMINISTRADORA LTDA"/>
    <n v="-1048.6600000000001"/>
    <d v="2026-01-01T00:00:00"/>
    <x v="36"/>
    <x v="6"/>
    <x v="6"/>
    <s v="DIRETORIA"/>
    <s v="SEDE"/>
    <x v="0"/>
  </r>
  <r>
    <s v=""/>
    <s v=""/>
    <s v="KR"/>
    <s v="3500000016"/>
    <s v="014032601"/>
    <s v="BRL"/>
    <s v="1148303"/>
    <s v="PACTO ADMINISTRADORA LTDA"/>
    <n v="-1245.18"/>
    <d v="2025-12-31T00:00:00"/>
    <x v="36"/>
    <x v="6"/>
    <x v="18"/>
    <s v="RECURSOS HUMANOS"/>
    <s v="SEDE"/>
    <x v="0"/>
  </r>
  <r>
    <s v=""/>
    <s v=""/>
    <s v="KR"/>
    <s v="3500000043"/>
    <s v="000000026"/>
    <s v="BRL"/>
    <s v="1178363"/>
    <s v="REDE ALTOS DO CUIABA PARTICIPACOES"/>
    <n v="-13288.91"/>
    <d v="2026-01-01T00:00:00"/>
    <x v="37"/>
    <x v="6"/>
    <x v="30"/>
    <s v="SUPERINTENDENCIA"/>
    <s v="SEDE"/>
    <x v="0"/>
  </r>
  <r>
    <s v=""/>
    <s v=""/>
    <s v="RE"/>
    <s v="3600007946"/>
    <s v="036039"/>
    <s v="BRL"/>
    <s v="1149012"/>
    <s v="REDOMA INDUSTRIA GRAFICA LTDA"/>
    <n v="-11315.5"/>
    <d v="2025-12-11T00:00:00"/>
    <x v="12"/>
    <x v="6"/>
    <x v="2"/>
    <s v="ADMINISTRAÇÃO CENTRAL"/>
    <s v="SEDE"/>
    <x v="0"/>
  </r>
  <r>
    <s v=""/>
    <s v=""/>
    <s v="RE"/>
    <s v="3600007679"/>
    <s v="000916"/>
    <s v="BRL"/>
    <s v="1149400"/>
    <s v="ROSI CASTRO PENA SOC DE ADVOGADOS"/>
    <n v="-3116.75"/>
    <d v="2025-11-12T00:00:00"/>
    <x v="45"/>
    <x v="6"/>
    <x v="13"/>
    <s v="JURÍDICO"/>
    <s v="JURIDICO"/>
    <x v="0"/>
  </r>
  <r>
    <s v=""/>
    <s v=""/>
    <s v="RE"/>
    <s v="3600008176"/>
    <s v="000084"/>
    <s v="BRL"/>
    <s v="1147341"/>
    <s v="SEIDOR VERITAS SISTEMAS LTDA"/>
    <n v="-2106.7600000000002"/>
    <d v="2025-12-02T00:00:00"/>
    <x v="3"/>
    <x v="6"/>
    <x v="8"/>
    <s v="TECNOLOGIA DE INFORMACÃO"/>
    <s v="TI"/>
    <x v="0"/>
  </r>
  <r>
    <s v=""/>
    <s v=""/>
    <s v="RE"/>
    <s v="3600008178"/>
    <s v="000142"/>
    <s v="BRL"/>
    <s v="1147341"/>
    <s v="SEIDOR VERITAS SISTEMAS LTDA"/>
    <n v="-9681.44"/>
    <d v="2025-12-02T00:00:00"/>
    <x v="3"/>
    <x v="6"/>
    <x v="8"/>
    <s v="TECNOLOGIA DE INFORMACÃO"/>
    <s v="TI"/>
    <x v="0"/>
  </r>
  <r>
    <s v=""/>
    <s v=""/>
    <s v="RE"/>
    <s v="3600008179"/>
    <s v="000156"/>
    <s v="BRL"/>
    <s v="1147341"/>
    <s v="SEIDOR VERITAS SISTEMAS LTDA"/>
    <n v="-922.07"/>
    <d v="2025-12-02T00:00:00"/>
    <x v="3"/>
    <x v="6"/>
    <x v="8"/>
    <s v="TECNOLOGIA DE INFORMACÃO"/>
    <s v="TI"/>
    <x v="0"/>
  </r>
  <r>
    <s v=""/>
    <s v=""/>
    <s v="RE"/>
    <s v="3600008181"/>
    <s v="000160"/>
    <s v="BRL"/>
    <s v="1147341"/>
    <s v="SEIDOR VERITAS SISTEMAS LTDA"/>
    <n v="-342.37"/>
    <d v="2025-12-02T00:00:00"/>
    <x v="3"/>
    <x v="6"/>
    <x v="8"/>
    <s v="TECNOLOGIA DE INFORMACÃO"/>
    <s v="TI"/>
    <x v="0"/>
  </r>
  <r>
    <s v=""/>
    <s v=""/>
    <s v="RE"/>
    <s v="3600008183"/>
    <s v="000163"/>
    <s v="BRL"/>
    <s v="1147341"/>
    <s v="SEIDOR VERITAS SISTEMAS LTDA"/>
    <n v="-4752.3999999999996"/>
    <d v="2025-12-02T00:00:00"/>
    <x v="3"/>
    <x v="6"/>
    <x v="8"/>
    <s v="TECNOLOGIA DE INFORMACÃO"/>
    <s v="TI"/>
    <x v="0"/>
  </r>
  <r>
    <s v=""/>
    <s v=""/>
    <s v="RE"/>
    <s v="3600000001"/>
    <s v="755537"/>
    <s v="BRL"/>
    <s v="1148235"/>
    <s v="SEM PARAR INSTITUICAO DE PAGAMENTO"/>
    <n v="-13548.19"/>
    <d v="2026-01-03T00:00:00"/>
    <x v="36"/>
    <x v="6"/>
    <x v="15"/>
    <s v="Gestão de Equipamento"/>
    <s v="MANUTENCAO"/>
    <x v="0"/>
  </r>
  <r>
    <s v=""/>
    <s v=""/>
    <s v="RE"/>
    <s v="3600007506"/>
    <s v="001390667-2"/>
    <s v="BRL"/>
    <s v="1147470"/>
    <s v="SOTREQ SA"/>
    <n v="-239.17"/>
    <d v="2025-11-13T00:00:00"/>
    <x v="46"/>
    <x v="6"/>
    <x v="1"/>
    <s v=""/>
    <s v="OBRA 258"/>
    <x v="0"/>
  </r>
  <r>
    <m/>
    <m/>
    <m/>
    <m/>
    <m/>
    <m/>
    <m/>
    <s v="TARIFAS BANCARIAS"/>
    <n v="-93.4"/>
    <m/>
    <x v="7"/>
    <x v="6"/>
    <x v="4"/>
    <s v="TARIFAS BANCARIAS"/>
    <s v="SEDE"/>
    <x v="2"/>
  </r>
  <r>
    <s v=""/>
    <s v=""/>
    <s v="RE"/>
    <s v="3600000088"/>
    <s v="000031371-1"/>
    <s v="BRL"/>
    <s v="1161995"/>
    <s v="Transportes e Logistica Bh-Minas LT"/>
    <n v="-520"/>
    <d v="2025-12-11T00:00:00"/>
    <x v="40"/>
    <x v="6"/>
    <x v="2"/>
    <s v="ADMINISTRAÇÃO CENTRAL"/>
    <s v="SEDE"/>
    <x v="0"/>
  </r>
  <r>
    <s v=""/>
    <s v=""/>
    <s v="RE"/>
    <s v="3600000020"/>
    <s v="000061"/>
    <s v="BRL"/>
    <s v="1149088"/>
    <s v="ALLIANCE CONSERVACAO E LIMPEZA LTDA"/>
    <n v="-8131.58"/>
    <d v="2025-12-05T00:00:00"/>
    <x v="29"/>
    <x v="7"/>
    <x v="0"/>
    <s v="Coordenação de Equipamento"/>
    <s v="MANUTENCAO"/>
    <x v="0"/>
  </r>
  <r>
    <s v=""/>
    <s v=""/>
    <s v="RE"/>
    <s v="3600000030"/>
    <s v="000060"/>
    <s v="BRL"/>
    <s v="1149088"/>
    <s v="ALLIANCE CONSERVACAO E LIMPEZA LTDA"/>
    <n v="-20430.57"/>
    <d v="2025-12-05T00:00:00"/>
    <x v="35"/>
    <x v="7"/>
    <x v="0"/>
    <s v="Coordenação de Equipamento"/>
    <s v="MANUTENCAO"/>
    <x v="0"/>
  </r>
  <r>
    <s v=""/>
    <s v=""/>
    <s v="KA"/>
    <s v="3500002403"/>
    <s v="1172301809"/>
    <s v="BRL"/>
    <s v="1162988"/>
    <s v="Banco Bradesco SA"/>
    <n v="-1434489.66"/>
    <d v="2023-07-28T00:00:00"/>
    <x v="47"/>
    <x v="7"/>
    <x v="4"/>
    <s v="RESULTADO FINANCEIRO"/>
    <s v="CAP.GIRO BRADESCO"/>
    <x v="1"/>
  </r>
  <r>
    <s v=""/>
    <s v=""/>
    <s v="RE"/>
    <s v="3600000089"/>
    <s v="000780"/>
    <s v="BRL"/>
    <s v="1148893"/>
    <s v="BELO HORIZONTE ADMINISTRACAO DE HOT"/>
    <n v="-764.4"/>
    <d v="2025-12-19T00:00:00"/>
    <x v="40"/>
    <x v="7"/>
    <x v="2"/>
    <s v="ADMINISTRAÇÃO CENTRAL"/>
    <s v="SEDE"/>
    <x v="0"/>
  </r>
  <r>
    <s v=""/>
    <s v=""/>
    <s v="RE"/>
    <s v="3600000090"/>
    <s v="000779"/>
    <s v="BRL"/>
    <s v="1148893"/>
    <s v="BELO HORIZONTE ADMINISTRACAO DE HOT"/>
    <n v="-764.4"/>
    <d v="2025-12-19T00:00:00"/>
    <x v="40"/>
    <x v="7"/>
    <x v="2"/>
    <s v="ADMINISTRAÇÃO CENTRAL"/>
    <s v="SEDE"/>
    <x v="0"/>
  </r>
  <r>
    <s v=""/>
    <s v=""/>
    <s v="RE"/>
    <s v="3600007942"/>
    <s v="000330"/>
    <s v="BRL"/>
    <s v="1198911"/>
    <s v="BIOCONTROL LTDA"/>
    <n v="-1010"/>
    <d v="2025-12-15T00:00:00"/>
    <x v="12"/>
    <x v="7"/>
    <x v="1"/>
    <s v="TALUDE SUL FASE II A"/>
    <s v="OBRA 258"/>
    <x v="0"/>
  </r>
  <r>
    <s v=""/>
    <m/>
    <s v="KR"/>
    <s v="3500000070"/>
    <s v="000000002"/>
    <s v="BRL"/>
    <s v="1202928"/>
    <s v="BMBRG ADMINISTRADORA DE IMOVEIS LTD"/>
    <n v="-12111"/>
    <d v="2025-12-20T00:00:00"/>
    <x v="48"/>
    <x v="7"/>
    <x v="3"/>
    <s v="Departamento de Topografia"/>
    <s v="SEDE"/>
    <x v="0"/>
  </r>
  <r>
    <m/>
    <m/>
    <m/>
    <m/>
    <m/>
    <m/>
    <m/>
    <s v="COMISSÃO BRADESCO"/>
    <n v="-40415.81"/>
    <m/>
    <x v="7"/>
    <x v="7"/>
    <x v="4"/>
    <s v="COMISSÃO BRADESCO"/>
    <s v="SEDE"/>
    <x v="1"/>
  </r>
  <r>
    <s v=""/>
    <m/>
    <s v="KR"/>
    <s v="3500000065"/>
    <s v="003161652"/>
    <s v="BRL"/>
    <s v="1203686"/>
    <s v="CONDOMINIO O PARQUE"/>
    <n v="-1741.43"/>
    <d v="2025-12-23T00:00:00"/>
    <x v="48"/>
    <x v="7"/>
    <x v="3"/>
    <s v="Departamento de Topografia"/>
    <s v="SEDE"/>
    <x v="0"/>
  </r>
  <r>
    <m/>
    <m/>
    <m/>
    <m/>
    <m/>
    <m/>
    <m/>
    <s v="CONSORCIO ALSUB"/>
    <n v="-2498.29"/>
    <m/>
    <x v="7"/>
    <x v="7"/>
    <x v="20"/>
    <s v="CONSORCIO ALSUB"/>
    <s v="ALSUB"/>
    <x v="0"/>
  </r>
  <r>
    <s v=""/>
    <s v=""/>
    <s v="CM"/>
    <s v="7100003645"/>
    <s v="000006053-1"/>
    <s v="BRL"/>
    <s v="1203112"/>
    <s v="CPX DISTRIBUIDORA S.A."/>
    <n v="-3124.14"/>
    <d v="2025-12-12T00:00:00"/>
    <x v="28"/>
    <x v="7"/>
    <x v="1"/>
    <s v="TALUDE SUL FASE II A"/>
    <s v="OBRA 258"/>
    <x v="0"/>
  </r>
  <r>
    <s v=""/>
    <s v=""/>
    <s v="RE"/>
    <s v="3600008088"/>
    <s v="000010093-1"/>
    <s v="BRL"/>
    <s v="1148865"/>
    <s v="CRS DISTRIBUIDORA DE PRODUTOS DE LI"/>
    <n v="-7798.7"/>
    <d v="2025-12-11T00:00:00"/>
    <x v="21"/>
    <x v="7"/>
    <x v="2"/>
    <s v="ADMINISTRAÇÃO CENTRAL"/>
    <s v="SEDE"/>
    <x v="0"/>
  </r>
  <r>
    <s v=""/>
    <m/>
    <s v="KR"/>
    <s v="3500000063"/>
    <s v="959958212"/>
    <s v="BRL"/>
    <s v="1179943"/>
    <s v="DELTA BUSINESS COWORKING LTDA"/>
    <n v="-988"/>
    <d v="2026-01-07T00:00:00"/>
    <x v="48"/>
    <x v="7"/>
    <x v="7"/>
    <s v="REGIONAL SÃO PAULO"/>
    <s v="SEDE SP"/>
    <x v="0"/>
  </r>
  <r>
    <s v=""/>
    <m/>
    <s v="KR"/>
    <s v="3500000076"/>
    <s v="025606371"/>
    <s v="BRL"/>
    <s v="1148001"/>
    <s v="ELETROPAULO METROPOLITANA ELETRICID"/>
    <n v="-62.32"/>
    <d v="2026-01-01T00:00:00"/>
    <x v="48"/>
    <x v="7"/>
    <x v="3"/>
    <s v="Departamento de Topografia"/>
    <s v="SEDE"/>
    <x v="0"/>
  </r>
  <r>
    <s v=""/>
    <s v=""/>
    <s v="RE"/>
    <s v="3600000096"/>
    <s v="000001"/>
    <s v="BRL"/>
    <s v="1171989"/>
    <s v="KBARROSO SERVICOS ADMINISTRATIVOS L"/>
    <n v="-7350"/>
    <d v="2026-01-06T00:00:00"/>
    <x v="48"/>
    <x v="7"/>
    <x v="24"/>
    <s v="BOT ALBACORA"/>
    <s v="SEDE RJ"/>
    <x v="0"/>
  </r>
  <r>
    <s v=""/>
    <s v=""/>
    <s v="RE"/>
    <s v="3600007875"/>
    <s v="000004"/>
    <s v="BRL"/>
    <s v="1195835"/>
    <s v="MARCONI BRUNO DE SIQUEIRA"/>
    <n v="-416.66"/>
    <d v="2025-12-11T00:00:00"/>
    <x v="14"/>
    <x v="7"/>
    <x v="12"/>
    <s v=""/>
    <s v="MANUTENCAO"/>
    <x v="0"/>
  </r>
  <r>
    <s v=""/>
    <s v=""/>
    <s v="RE"/>
    <s v="3600007664"/>
    <s v="000035522-1"/>
    <s v="BRL"/>
    <s v="1164615"/>
    <s v="NEOBETEL EPI, EQUIPAMENTOS"/>
    <n v="-2445.6999999999998"/>
    <d v="2025-11-14T00:00:00"/>
    <x v="49"/>
    <x v="7"/>
    <x v="1"/>
    <s v="TALUDE SUL FASE II A"/>
    <s v="OBRA 258"/>
    <x v="0"/>
  </r>
  <r>
    <s v=""/>
    <s v=""/>
    <s v="RE"/>
    <s v="3600007990"/>
    <s v="000016295-1"/>
    <s v="BRL"/>
    <s v="1148915"/>
    <s v="OXIMON GASES INDUSTRIAIS"/>
    <n v="-414.4"/>
    <d v="2025-12-16T00:00:00"/>
    <x v="19"/>
    <x v="7"/>
    <x v="1"/>
    <s v="TALUDE SUL FASE II A"/>
    <s v="OBRA 258"/>
    <x v="0"/>
  </r>
  <r>
    <s v=""/>
    <s v=""/>
    <s v="RE"/>
    <s v="3600007629"/>
    <s v="000018917-1"/>
    <s v="BRL"/>
    <s v="1145783"/>
    <s v="POWER UNIFORMES LTDA."/>
    <n v="-3114.9"/>
    <d v="2025-11-14T00:00:00"/>
    <x v="50"/>
    <x v="7"/>
    <x v="12"/>
    <s v="Manutenção de Equipamento"/>
    <s v="MANUTENCAO"/>
    <x v="0"/>
  </r>
  <r>
    <s v=""/>
    <s v=""/>
    <s v="RE"/>
    <s v="3600007630"/>
    <s v="000018918-1"/>
    <s v="BRL"/>
    <s v="1145783"/>
    <s v="POWER UNIFORMES LTDA."/>
    <n v="-387.5"/>
    <d v="2025-11-14T00:00:00"/>
    <x v="50"/>
    <x v="7"/>
    <x v="29"/>
    <s v="QSMS"/>
    <s v="SEDE"/>
    <x v="0"/>
  </r>
  <r>
    <s v=""/>
    <s v=""/>
    <s v="RE"/>
    <s v="3600007631"/>
    <s v="000018919-1"/>
    <s v="BRL"/>
    <s v="1145783"/>
    <s v="POWER UNIFORMES LTDA."/>
    <n v="-325.39999999999998"/>
    <d v="2025-11-14T00:00:00"/>
    <x v="50"/>
    <x v="7"/>
    <x v="0"/>
    <s v="Coordenação de Equipamento"/>
    <s v="MANUTENCAO"/>
    <x v="0"/>
  </r>
  <r>
    <m/>
    <m/>
    <m/>
    <m/>
    <m/>
    <m/>
    <m/>
    <s v="RAFAELA FERREIRA AZEVEDO"/>
    <n v="-944.28"/>
    <m/>
    <x v="7"/>
    <x v="7"/>
    <x v="13"/>
    <s v="REEMBOLSO DE DESPESA"/>
    <s v="JURIDICO"/>
    <x v="2"/>
  </r>
  <r>
    <m/>
    <m/>
    <m/>
    <m/>
    <m/>
    <m/>
    <m/>
    <s v="RICARDO ALEJANDRO M RODRIGUEZ ALVAREZ"/>
    <n v="-14608.91"/>
    <m/>
    <x v="7"/>
    <x v="7"/>
    <x v="7"/>
    <s v="REEMBOLSO DE DESPESA"/>
    <s v="SEDE SP"/>
    <x v="2"/>
  </r>
  <r>
    <m/>
    <m/>
    <m/>
    <m/>
    <m/>
    <m/>
    <m/>
    <s v="TARIFAS BANCARIAS"/>
    <n v="-243.6"/>
    <m/>
    <x v="7"/>
    <x v="7"/>
    <x v="4"/>
    <s v="TARIFAS BANCARIAS"/>
    <s v="SEDE"/>
    <x v="2"/>
  </r>
  <r>
    <s v=""/>
    <s v=""/>
    <s v="RE"/>
    <s v="3600000006"/>
    <s v="000005271-1"/>
    <s v="BRL"/>
    <s v="1200233"/>
    <s v="TRANSPORTE 3E LTDA"/>
    <n v="-3270"/>
    <d v="2025-12-03T00:00:00"/>
    <x v="36"/>
    <x v="7"/>
    <x v="9"/>
    <s v="CONCORRÊNCIA"/>
    <s v="SEDE"/>
    <x v="0"/>
  </r>
  <r>
    <m/>
    <m/>
    <m/>
    <m/>
    <m/>
    <m/>
    <m/>
    <s v="VANIO CUNHA SILVEIRA"/>
    <n v="-125"/>
    <m/>
    <x v="7"/>
    <x v="7"/>
    <x v="2"/>
    <s v="REEMBOLSO GÁS DE COZINHA"/>
    <s v="SEDE"/>
    <x v="2"/>
  </r>
  <r>
    <m/>
    <m/>
    <m/>
    <m/>
    <m/>
    <m/>
    <m/>
    <s v="VITOR SOARES MARINHO"/>
    <n v="-301.41000000000003"/>
    <m/>
    <x v="7"/>
    <x v="7"/>
    <x v="13"/>
    <s v="REEMBOLSO DE DESPESA"/>
    <s v="JURIDICO"/>
    <x v="2"/>
  </r>
  <r>
    <s v=""/>
    <s v=""/>
    <s v="RE"/>
    <s v="3600008040"/>
    <s v="000030"/>
    <s v="BRL"/>
    <s v="1195118"/>
    <s v="59.693.340 EDSON VANDE DE OLIVEIRA"/>
    <n v="-500"/>
    <d v="2025-12-15T00:00:00"/>
    <x v="0"/>
    <x v="8"/>
    <x v="1"/>
    <s v=""/>
    <s v="OBRA 258"/>
    <x v="0"/>
  </r>
  <r>
    <s v=""/>
    <m/>
    <s v="KR"/>
    <s v="3500000044"/>
    <s v="000000008"/>
    <s v="BRL"/>
    <s v="1194899"/>
    <s v="ADR IMOVEIS LTDA"/>
    <n v="-2792"/>
    <d v="2026-01-09T00:00:00"/>
    <x v="37"/>
    <x v="8"/>
    <x v="6"/>
    <s v="DIRETORIA"/>
    <s v="SEDE"/>
    <x v="0"/>
  </r>
  <r>
    <m/>
    <m/>
    <m/>
    <m/>
    <m/>
    <m/>
    <m/>
    <s v="ALEXANDRE FREIRE RAMOS DUTRA"/>
    <n v="-170"/>
    <m/>
    <x v="7"/>
    <x v="8"/>
    <x v="29"/>
    <s v="REEMBOLSO DE DESPESA"/>
    <s v="SEDE"/>
    <x v="2"/>
  </r>
  <r>
    <s v=""/>
    <s v=""/>
    <s v="RE"/>
    <s v="3600000122"/>
    <s v="000008"/>
    <s v="BRL"/>
    <s v="1174247"/>
    <s v="ARNEST HANNA 06109057754"/>
    <n v="-25209.45"/>
    <d v="2026-01-13T00:00:00"/>
    <x v="51"/>
    <x v="8"/>
    <x v="24"/>
    <s v="BOT ALBACORA"/>
    <s v="SEDE RJ"/>
    <x v="0"/>
  </r>
  <r>
    <s v=""/>
    <s v=""/>
    <s v="RE"/>
    <s v="3600007993"/>
    <s v="000002852-0"/>
    <s v="BRL"/>
    <s v="1146412"/>
    <s v="BR SINALIZACAO EIRELI"/>
    <n v="-8350"/>
    <d v="2025-12-15T00:00:00"/>
    <x v="19"/>
    <x v="8"/>
    <x v="1"/>
    <s v="TALUDE SUL FASE II A"/>
    <s v="OBRA 258"/>
    <x v="0"/>
  </r>
  <r>
    <s v=""/>
    <s v=""/>
    <s v="RE"/>
    <s v="3600008085"/>
    <s v="000108770-1"/>
    <s v="BRL"/>
    <s v="1145233"/>
    <s v="CAFONA ELETRICA LTDA EPP"/>
    <n v="-492"/>
    <d v="2025-12-17T00:00:00"/>
    <x v="24"/>
    <x v="8"/>
    <x v="12"/>
    <s v=""/>
    <s v="MANUTENCAO"/>
    <x v="0"/>
  </r>
  <r>
    <s v=""/>
    <s v=""/>
    <s v="RE"/>
    <s v="3600008209"/>
    <s v="000000038-1"/>
    <s v="BRL"/>
    <s v="1148104"/>
    <s v="CARMEM HELENA DEMAS RIBEIRO 0903705"/>
    <n v="-648"/>
    <d v="2025-12-30T00:00:00"/>
    <x v="3"/>
    <x v="8"/>
    <x v="0"/>
    <s v="Coordenação de Equipamento"/>
    <s v="MANUTENCAO"/>
    <x v="0"/>
  </r>
  <r>
    <s v=""/>
    <s v=""/>
    <s v="KR"/>
    <s v="3500000012"/>
    <s v="345172495"/>
    <s v="BRL"/>
    <s v="1145259"/>
    <s v="CEMIG DISTRIBUICAO S.A"/>
    <n v="-6519.13"/>
    <d v="2026-01-02T00:00:00"/>
    <x v="36"/>
    <x v="8"/>
    <x v="0"/>
    <s v="Coordenação de Equipamento"/>
    <s v="MANUTENCAO"/>
    <x v="0"/>
  </r>
  <r>
    <s v=""/>
    <s v=""/>
    <s v="KR"/>
    <s v="3500000037"/>
    <s v="000000014"/>
    <s v="BRL"/>
    <s v="1194831"/>
    <s v="CHEN HAIYONG"/>
    <n v="-78005.649999999994"/>
    <d v="2026-01-06T00:00:00"/>
    <x v="35"/>
    <x v="8"/>
    <x v="24"/>
    <s v="BOT ALBACORA"/>
    <s v="SEDE RJ"/>
    <x v="0"/>
  </r>
  <r>
    <s v=""/>
    <s v=""/>
    <s v="KR"/>
    <s v="3500002859"/>
    <s v="000013927"/>
    <s v="BRL"/>
    <s v="1149358"/>
    <s v="CONDOMINIO DO EDIFICIO CENTRO EMPRE"/>
    <n v="-4285.0200000000004"/>
    <d v="2025-12-12T00:00:00"/>
    <x v="24"/>
    <x v="8"/>
    <x v="16"/>
    <s v="REGIONAL RIO"/>
    <s v="SEDE RJ"/>
    <x v="0"/>
  </r>
  <r>
    <s v=""/>
    <s v=""/>
    <s v="KR"/>
    <s v="3500002860"/>
    <s v="000013926"/>
    <s v="BRL"/>
    <s v="1149358"/>
    <s v="CONDOMINIO DO EDIFICIO CENTRO EMPRE"/>
    <n v="-4584.16"/>
    <d v="2025-12-12T00:00:00"/>
    <x v="24"/>
    <x v="8"/>
    <x v="16"/>
    <s v="REGIONAL RIO"/>
    <s v="SEDE RJ"/>
    <x v="0"/>
  </r>
  <r>
    <s v=""/>
    <s v=""/>
    <s v="KR"/>
    <s v="3500002861"/>
    <s v="000013925"/>
    <s v="BRL"/>
    <s v="1149358"/>
    <s v="CONDOMINIO DO EDIFICIO CENTRO EMPRE"/>
    <n v="-3836.08"/>
    <d v="2025-12-12T00:00:00"/>
    <x v="24"/>
    <x v="8"/>
    <x v="16"/>
    <s v="REGIONAL RIO"/>
    <s v="SEDE RJ"/>
    <x v="0"/>
  </r>
  <r>
    <m/>
    <m/>
    <m/>
    <m/>
    <m/>
    <m/>
    <m/>
    <s v="CONSORCIO ALSUB"/>
    <n v="-44970.47"/>
    <m/>
    <x v="7"/>
    <x v="8"/>
    <x v="20"/>
    <s v="CONSORCIO ALSUB"/>
    <s v="ALSUB"/>
    <x v="0"/>
  </r>
  <r>
    <m/>
    <m/>
    <m/>
    <m/>
    <m/>
    <m/>
    <m/>
    <s v="DIFERENÇA CAP. DE GIRO BRADESCO"/>
    <n v="-72.48"/>
    <m/>
    <x v="7"/>
    <x v="8"/>
    <x v="4"/>
    <s v="CAP. DE GIRO BRADESCO"/>
    <s v="CAP. DE GIRO BRADESCO"/>
    <x v="1"/>
  </r>
  <r>
    <s v=""/>
    <s v=""/>
    <s v="RE"/>
    <s v="3600008016"/>
    <s v="000002475-1"/>
    <s v="BRL"/>
    <s v="1149062"/>
    <s v="DIRPECAS - COMERCIO DE PECAS"/>
    <n v="-427.2"/>
    <d v="2025-12-15T00:00:00"/>
    <x v="16"/>
    <x v="8"/>
    <x v="1"/>
    <s v=""/>
    <s v="OBRA 258"/>
    <x v="0"/>
  </r>
  <r>
    <s v=""/>
    <s v=""/>
    <s v="RE"/>
    <s v="3600000018"/>
    <s v="000008"/>
    <s v="BRL"/>
    <s v="1148267"/>
    <s v="HF MARINS SERVICOS LTDA"/>
    <n v="-21900"/>
    <d v="2025-12-04T00:00:00"/>
    <x v="29"/>
    <x v="8"/>
    <x v="15"/>
    <s v="Gestão de Equipamento"/>
    <s v="MANUTENCAO"/>
    <x v="0"/>
  </r>
  <r>
    <s v=""/>
    <s v=""/>
    <s v="RE"/>
    <s v="3600007953"/>
    <s v="000392776-1"/>
    <s v="BRL"/>
    <s v="1167259"/>
    <s v="HIDRAU TORQUE INDUSTRIA COMERCIO"/>
    <n v="-1580"/>
    <d v="2025-12-15T00:00:00"/>
    <x v="12"/>
    <x v="8"/>
    <x v="1"/>
    <s v=""/>
    <s v="OBRA 258"/>
    <x v="0"/>
  </r>
  <r>
    <m/>
    <m/>
    <m/>
    <m/>
    <m/>
    <m/>
    <m/>
    <s v="IOF"/>
    <n v="-10927.49"/>
    <m/>
    <x v="7"/>
    <x v="8"/>
    <x v="4"/>
    <s v="IOF"/>
    <s v="IMPOSTO"/>
    <x v="3"/>
  </r>
  <r>
    <m/>
    <m/>
    <m/>
    <m/>
    <m/>
    <m/>
    <m/>
    <s v="IR CAMBIO"/>
    <n v="-45647.59"/>
    <m/>
    <x v="7"/>
    <x v="8"/>
    <x v="24"/>
    <s v="IR CAMBIO NFS CHINESES"/>
    <s v="IMPOSTO"/>
    <x v="2"/>
  </r>
  <r>
    <m/>
    <m/>
    <m/>
    <m/>
    <m/>
    <m/>
    <m/>
    <s v="IVAN ALVES CALVALCANTE FILHO"/>
    <n v="-6665.65"/>
    <m/>
    <x v="7"/>
    <x v="8"/>
    <x v="0"/>
    <s v="REEMBOLSO DE DESPESA"/>
    <s v="MANUTENCAO"/>
    <x v="2"/>
  </r>
  <r>
    <m/>
    <m/>
    <m/>
    <m/>
    <m/>
    <m/>
    <m/>
    <s v="IVAN ALVES CALVALCANTE FILHO"/>
    <n v="-1013.2600000000002"/>
    <m/>
    <x v="7"/>
    <x v="8"/>
    <x v="12"/>
    <s v="REEMBOLSO DE DESPESA"/>
    <s v="MANUTENCAO"/>
    <x v="2"/>
  </r>
  <r>
    <s v=""/>
    <s v=""/>
    <s v="RE"/>
    <s v="3600007940"/>
    <s v="046495"/>
    <s v="BRL"/>
    <s v="1145363"/>
    <s v="JP PNEUS LTDA"/>
    <n v="-5140"/>
    <d v="2025-12-15T00:00:00"/>
    <x v="12"/>
    <x v="8"/>
    <x v="1"/>
    <s v=""/>
    <s v="OBRA 258"/>
    <x v="0"/>
  </r>
  <r>
    <s v=""/>
    <s v=""/>
    <s v="RE"/>
    <s v="3600007941"/>
    <s v="046500"/>
    <s v="BRL"/>
    <s v="1145363"/>
    <s v="JP PNEUS LTDA"/>
    <n v="-2760"/>
    <d v="2025-12-15T00:00:00"/>
    <x v="12"/>
    <x v="8"/>
    <x v="1"/>
    <s v=""/>
    <s v="OBRA 258"/>
    <x v="0"/>
  </r>
  <r>
    <s v=""/>
    <s v=""/>
    <s v="RE"/>
    <s v="3600007945"/>
    <s v="001263"/>
    <s v="BRL"/>
    <s v="1148704"/>
    <s v="LEONARDO DE MORAIS PIRES"/>
    <n v="-29.4"/>
    <d v="2025-12-15T00:00:00"/>
    <x v="12"/>
    <x v="8"/>
    <x v="1"/>
    <s v="TALUDE SUL FASE II A"/>
    <s v="OBRA 258"/>
    <x v="0"/>
  </r>
  <r>
    <s v=""/>
    <m/>
    <s v="KR"/>
    <s v="3500000079"/>
    <s v="067053123"/>
    <s v="BRL"/>
    <s v="1148678"/>
    <s v="LIGHT SERVICOS DE ELETRICIDADE AS"/>
    <n v="-1075.46"/>
    <d v="2025-11-25T00:00:00"/>
    <x v="51"/>
    <x v="8"/>
    <x v="16"/>
    <s v="REGIONAL RIO"/>
    <s v="SEDE RJ"/>
    <x v="0"/>
  </r>
  <r>
    <s v=""/>
    <m/>
    <s v="KR"/>
    <s v="3500000080"/>
    <s v="067053125"/>
    <s v="BRL"/>
    <s v="1148678"/>
    <s v="LIGHT SERVICOS DE ELETRICIDADE AS"/>
    <n v="-2049.75"/>
    <d v="2025-11-25T00:00:00"/>
    <x v="51"/>
    <x v="8"/>
    <x v="16"/>
    <s v="REGIONAL RIO"/>
    <s v="SEDE RJ"/>
    <x v="0"/>
  </r>
  <r>
    <s v=""/>
    <m/>
    <s v="KR"/>
    <s v="3500000081"/>
    <s v="067053124"/>
    <s v="BRL"/>
    <s v="1148678"/>
    <s v="LIGHT SERVICOS DE ELETRICIDADE AS"/>
    <n v="-3632.18"/>
    <d v="2025-11-25T00:00:00"/>
    <x v="51"/>
    <x v="8"/>
    <x v="16"/>
    <s v="REGIONAL RIO"/>
    <s v="SEDE RJ"/>
    <x v="0"/>
  </r>
  <r>
    <m/>
    <m/>
    <m/>
    <m/>
    <m/>
    <m/>
    <m/>
    <s v="MAURICIO DE ALMEIDA JARDIM"/>
    <n v="-598.83000000000004"/>
    <m/>
    <x v="7"/>
    <x v="8"/>
    <x v="15"/>
    <s v="REEMBOLSO DE DESPESA"/>
    <s v="MANUTENCAO"/>
    <x v="2"/>
  </r>
  <r>
    <m/>
    <m/>
    <m/>
    <m/>
    <m/>
    <m/>
    <m/>
    <s v="MAURICIO DE ALMEIDA JARDIM"/>
    <n v="-686.32"/>
    <m/>
    <x v="7"/>
    <x v="8"/>
    <x v="15"/>
    <s v="REEMBOLSO DE DESPESA"/>
    <s v="MANUTENCAO"/>
    <x v="2"/>
  </r>
  <r>
    <s v=""/>
    <s v=""/>
    <s v="RE"/>
    <s v="3600008109"/>
    <s v="000094718-3"/>
    <s v="BRL"/>
    <s v="1148673"/>
    <s v="MERCANTIL AZEVEDO E COTA LTDA"/>
    <n v="-240.6"/>
    <d v="2025-12-15T00:00:00"/>
    <x v="20"/>
    <x v="8"/>
    <x v="1"/>
    <s v=""/>
    <s v="OBRA 258"/>
    <x v="0"/>
  </r>
  <r>
    <m/>
    <m/>
    <m/>
    <m/>
    <m/>
    <m/>
    <m/>
    <s v="NAIP INSTITUIÇÃO"/>
    <n v="-10000"/>
    <m/>
    <x v="7"/>
    <x v="8"/>
    <x v="2"/>
    <s v="ALELO"/>
    <s v="ALELO"/>
    <x v="2"/>
  </r>
  <r>
    <m/>
    <m/>
    <m/>
    <m/>
    <m/>
    <m/>
    <m/>
    <s v="PAULO ROBERTO ANDRADE DURAO"/>
    <n v="-266.95999999999998"/>
    <m/>
    <x v="7"/>
    <x v="8"/>
    <x v="30"/>
    <s v="REEMBOLSO DE DESPESA"/>
    <s v="SEDE"/>
    <x v="2"/>
  </r>
  <r>
    <s v=""/>
    <s v=""/>
    <s v="RE"/>
    <s v="3600008008"/>
    <s v="000062"/>
    <s v="BRL"/>
    <s v="1146603"/>
    <s v="PRICEWATERHOUSECOOPERS AUDITORES"/>
    <n v="-58886.559999999998"/>
    <d v="2025-12-17T00:00:00"/>
    <x v="16"/>
    <x v="8"/>
    <x v="21"/>
    <s v="SERVIÇOS DE CONTABILIDADE E CONTROLE DE"/>
    <s v="SEDE"/>
    <x v="0"/>
  </r>
  <r>
    <s v=""/>
    <s v=""/>
    <s v="RE"/>
    <s v="3600008010"/>
    <s v="000063"/>
    <s v="BRL"/>
    <s v="1146603"/>
    <s v="PRICEWATERHOUSECOOPERS AUDITORES"/>
    <n v="-58886.559999999998"/>
    <d v="2025-12-17T00:00:00"/>
    <x v="16"/>
    <x v="8"/>
    <x v="21"/>
    <s v="SERVIÇOS DE CONTABILIDADE E CONTROLE DE"/>
    <s v="SEDE"/>
    <x v="0"/>
  </r>
  <r>
    <s v=""/>
    <s v=""/>
    <s v="RE"/>
    <s v="3600008011"/>
    <s v="000064"/>
    <s v="BRL"/>
    <s v="1146603"/>
    <s v="PRICEWATERHOUSECOOPERS AUDITORES"/>
    <n v="-58886.559999999998"/>
    <d v="2025-12-17T00:00:00"/>
    <x v="16"/>
    <x v="8"/>
    <x v="21"/>
    <s v="SERVIÇOS DE CONTABILIDADE E CONTROLE DE"/>
    <s v="SEDE"/>
    <x v="0"/>
  </r>
  <r>
    <m/>
    <m/>
    <m/>
    <m/>
    <m/>
    <m/>
    <m/>
    <s v="RUI PEDRO DE ALMEIDA D SIMOES"/>
    <n v="-7693.46"/>
    <m/>
    <x v="7"/>
    <x v="8"/>
    <x v="30"/>
    <s v="REEMBOLSO DE DESPESA"/>
    <s v="SEDE"/>
    <x v="2"/>
  </r>
  <r>
    <s v=""/>
    <s v=""/>
    <s v="KR"/>
    <s v="3500000035"/>
    <s v="000000014"/>
    <s v="BRL"/>
    <s v="1194833"/>
    <s v="RUIFENG DENG"/>
    <n v="-69398.13"/>
    <d v="2026-01-06T00:00:00"/>
    <x v="35"/>
    <x v="8"/>
    <x v="24"/>
    <s v="BOT ALBACORA"/>
    <s v="SEDE RJ"/>
    <x v="0"/>
  </r>
  <r>
    <m/>
    <m/>
    <m/>
    <m/>
    <m/>
    <m/>
    <m/>
    <s v="SULAMERICA"/>
    <n v="-24186.47"/>
    <m/>
    <x v="7"/>
    <x v="8"/>
    <x v="6"/>
    <s v="SULAMERICA"/>
    <s v="SEGURO"/>
    <x v="2"/>
  </r>
  <r>
    <m/>
    <m/>
    <m/>
    <m/>
    <m/>
    <m/>
    <m/>
    <s v="SULAMERICA"/>
    <n v="-18052.78"/>
    <m/>
    <x v="7"/>
    <x v="8"/>
    <x v="6"/>
    <s v="SULAMERICA"/>
    <s v="SEGURO"/>
    <x v="2"/>
  </r>
  <r>
    <m/>
    <m/>
    <m/>
    <m/>
    <m/>
    <m/>
    <m/>
    <s v="SULAMERICA"/>
    <n v="-24172.67"/>
    <m/>
    <x v="7"/>
    <x v="8"/>
    <x v="30"/>
    <s v="SULAMERICA"/>
    <s v="SEGURO"/>
    <x v="2"/>
  </r>
  <r>
    <m/>
    <m/>
    <m/>
    <m/>
    <m/>
    <m/>
    <m/>
    <s v="TARIFAS BANCARIAS"/>
    <n v="-82.5"/>
    <m/>
    <x v="7"/>
    <x v="8"/>
    <x v="4"/>
    <s v="TARIFAS BANCARIAS"/>
    <s v="SEDE"/>
    <x v="2"/>
  </r>
  <r>
    <m/>
    <m/>
    <m/>
    <m/>
    <n v="4304324"/>
    <m/>
    <s v="1147492"/>
    <s v="TOTVS SA"/>
    <n v="-9292.2800000000007"/>
    <m/>
    <x v="7"/>
    <x v="8"/>
    <x v="8"/>
    <s v="TECNOLOGIA DE INFORMACÃO"/>
    <s v="TI"/>
    <x v="0"/>
  </r>
  <r>
    <m/>
    <m/>
    <m/>
    <m/>
    <n v="4304349"/>
    <m/>
    <s v="1147492"/>
    <s v="TOTVS SA"/>
    <n v="-20815.82"/>
    <m/>
    <x v="7"/>
    <x v="8"/>
    <x v="8"/>
    <s v="TECNOLOGIA DE INFORMACÃO"/>
    <s v="TI"/>
    <x v="0"/>
  </r>
  <r>
    <s v=""/>
    <s v=""/>
    <s v="CM"/>
    <s v="7100010979"/>
    <s v="992834"/>
    <s v="BRL"/>
    <s v="1147492"/>
    <s v="TOTVS SA"/>
    <n v="-5328.09"/>
    <d v="2024-12-16T00:00:00"/>
    <x v="52"/>
    <x v="8"/>
    <x v="8"/>
    <s v="TECNOLOGIA DE INFORMACÃO"/>
    <s v="TI"/>
    <x v="0"/>
  </r>
  <r>
    <s v=""/>
    <s v=""/>
    <s v="RE"/>
    <s v="3600007978"/>
    <s v="000129015-1"/>
    <s v="BRL"/>
    <s v="1145202"/>
    <s v="VMC VALVULAS MAQUINAS E CAMARAS LTD"/>
    <n v="-590"/>
    <d v="2025-12-15T00:00:00"/>
    <x v="19"/>
    <x v="8"/>
    <x v="1"/>
    <s v=""/>
    <s v="OBRA 258"/>
    <x v="0"/>
  </r>
  <r>
    <s v=""/>
    <s v=""/>
    <s v="KR"/>
    <s v="3500000036"/>
    <s v="000000014"/>
    <s v="BRL"/>
    <s v="1194830"/>
    <s v="WONG CHEE LOONG"/>
    <n v="-78005.649999999994"/>
    <d v="2026-01-06T00:00:00"/>
    <x v="35"/>
    <x v="8"/>
    <x v="24"/>
    <s v="BOT ALBACORA"/>
    <s v="SEDE RJ"/>
    <x v="0"/>
  </r>
  <r>
    <s v=""/>
    <s v=""/>
    <s v="KR"/>
    <s v="3500000034"/>
    <s v="000000013"/>
    <s v="BRL"/>
    <s v="1194832"/>
    <s v="YANG DEHAO"/>
    <n v="-69398.13"/>
    <d v="2026-01-06T00:00:00"/>
    <x v="35"/>
    <x v="8"/>
    <x v="24"/>
    <s v="BOT ALBACORA"/>
    <s v="SEDE RJ"/>
    <x v="0"/>
  </r>
  <r>
    <s v=""/>
    <s v=""/>
    <s v="KR"/>
    <s v="3500000038"/>
    <s v="000000006"/>
    <s v="BRL"/>
    <s v="1200916"/>
    <s v="YING JUN MA"/>
    <n v="-17215.04"/>
    <d v="2026-01-06T00:00:00"/>
    <x v="35"/>
    <x v="8"/>
    <x v="24"/>
    <s v="BOT ALBACORA"/>
    <s v="SEDE RJ"/>
    <x v="0"/>
  </r>
  <r>
    <s v=""/>
    <s v=""/>
    <s v="RE"/>
    <s v="3600007952"/>
    <s v="000032"/>
    <s v="BRL"/>
    <s v="1195118"/>
    <s v="59.693.340 EDSON VANDE DE OLIVEIRA"/>
    <n v="-3450"/>
    <d v="2025-12-16T00:00:00"/>
    <x v="12"/>
    <x v="9"/>
    <x v="12"/>
    <s v=""/>
    <s v="MANUTENCAO"/>
    <x v="0"/>
  </r>
  <r>
    <s v=""/>
    <s v=""/>
    <s v="RE"/>
    <s v="3600000166"/>
    <s v="000072"/>
    <s v="BRL"/>
    <s v="1148064"/>
    <s v="ABAX SISTEMAS LTDA"/>
    <n v="-2054.06"/>
    <d v="2026-01-07T00:00:00"/>
    <x v="53"/>
    <x v="9"/>
    <x v="21"/>
    <s v="SERVIÇOS DE CONTABILIDADE E CONTROLE DE"/>
    <s v="SEDE"/>
    <x v="0"/>
  </r>
  <r>
    <m/>
    <m/>
    <m/>
    <m/>
    <m/>
    <m/>
    <m/>
    <s v="ALAN SANTOS DE CARVALHO"/>
    <n v="-370"/>
    <m/>
    <x v="7"/>
    <x v="9"/>
    <x v="16"/>
    <s v="REEMBOLSO DE DESPESA"/>
    <s v="SEDE RJ"/>
    <x v="2"/>
  </r>
  <r>
    <s v=""/>
    <m/>
    <s v="KR"/>
    <s v="3500000088"/>
    <s v="000000136"/>
    <s v="BRL"/>
    <s v="1148301"/>
    <s v="ARILDO EUSTAQUIO PAIM"/>
    <n v="-4676.12"/>
    <d v="2026-01-05T00:00:00"/>
    <x v="53"/>
    <x v="9"/>
    <x v="18"/>
    <s v="RECURSOS HUMANOS"/>
    <s v="SEDE"/>
    <x v="0"/>
  </r>
  <r>
    <s v=""/>
    <s v=""/>
    <s v="KR"/>
    <s v="3500002806"/>
    <s v="000000020"/>
    <s v="BRL"/>
    <s v="1185273"/>
    <s v="ATTICA IMOBILIARIA LTDA"/>
    <n v="-3975"/>
    <d v="2025-12-10T00:00:00"/>
    <x v="9"/>
    <x v="9"/>
    <x v="9"/>
    <s v="CONCORRÊNCIA"/>
    <s v="SEDE"/>
    <x v="0"/>
  </r>
  <r>
    <s v=""/>
    <m/>
    <s v="KR"/>
    <s v="3500000025"/>
    <s v="750029134"/>
    <s v="BRL"/>
    <s v="1165672"/>
    <s v="AVLA SEGUROS BRASIL S.A."/>
    <n v="-4565.01"/>
    <d v="2025-12-19T00:00:00"/>
    <x v="29"/>
    <x v="9"/>
    <x v="10"/>
    <s v="OBRAS ENCERRADAS"/>
    <s v="SEGURO"/>
    <x v="2"/>
  </r>
  <r>
    <s v=""/>
    <s v=""/>
    <s v="RE"/>
    <s v="3600000165"/>
    <s v="000005287-1"/>
    <s v="BRL"/>
    <s v="1147450"/>
    <s v="BISCOITOS CASEIROS SEGREDOS DA BISA"/>
    <n v="-1517.4"/>
    <d v="2026-01-05T00:00:00"/>
    <x v="53"/>
    <x v="9"/>
    <x v="2"/>
    <s v="ADMINISTRAÇÃO CENTRAL"/>
    <s v="SEDE"/>
    <x v="0"/>
  </r>
  <r>
    <s v=""/>
    <s v=""/>
    <s v="RE"/>
    <s v="3600008186"/>
    <s v="004739"/>
    <s v="BRL"/>
    <s v="1149503"/>
    <s v="CAMPOS COMERCIAL E SERVICOS LTDA"/>
    <n v="-4730"/>
    <d v="2025-12-16T00:00:00"/>
    <x v="3"/>
    <x v="9"/>
    <x v="1"/>
    <s v="TALUDE SUL FASE II A"/>
    <s v="OBRA 258"/>
    <x v="0"/>
  </r>
  <r>
    <s v=""/>
    <s v=""/>
    <s v="KR"/>
    <s v="3500000040"/>
    <s v="215122025"/>
    <s v="BRL"/>
    <s v="1145529"/>
    <s v="CARTORIO NONO O N B HORIZONTE"/>
    <n v="-5968.47"/>
    <d v="2025-12-30T00:00:00"/>
    <x v="35"/>
    <x v="9"/>
    <x v="4"/>
    <s v="RESULTADO FINANCEIRO"/>
    <s v="SEDE"/>
    <x v="0"/>
  </r>
  <r>
    <m/>
    <m/>
    <m/>
    <m/>
    <m/>
    <m/>
    <m/>
    <s v="CONSORCIO ALSUB"/>
    <n v="-8762.27"/>
    <m/>
    <x v="7"/>
    <x v="9"/>
    <x v="20"/>
    <s v="REMESSA DE CAIXA"/>
    <s v="ALSUB"/>
    <x v="0"/>
  </r>
  <r>
    <m/>
    <m/>
    <m/>
    <m/>
    <m/>
    <m/>
    <m/>
    <s v="CONSORCIO ALSUB"/>
    <n v="-264059.02"/>
    <m/>
    <x v="7"/>
    <x v="9"/>
    <x v="20"/>
    <s v="CONSORCIO ALSUB"/>
    <s v="ALSUB"/>
    <x v="0"/>
  </r>
  <r>
    <m/>
    <m/>
    <m/>
    <m/>
    <m/>
    <m/>
    <m/>
    <s v="FÉRIAS"/>
    <n v="-11491.4"/>
    <m/>
    <x v="7"/>
    <x v="9"/>
    <x v="17"/>
    <s v="FÉRIAS"/>
    <s v="FÉRIAS"/>
    <x v="4"/>
  </r>
  <r>
    <m/>
    <m/>
    <m/>
    <m/>
    <m/>
    <m/>
    <m/>
    <s v="FÉRIAS"/>
    <n v="-15182.33"/>
    <m/>
    <x v="7"/>
    <x v="9"/>
    <x v="30"/>
    <s v="FÉRIAS"/>
    <s v="FÉRIAS"/>
    <x v="4"/>
  </r>
  <r>
    <m/>
    <m/>
    <m/>
    <m/>
    <m/>
    <m/>
    <m/>
    <s v="FÉRIAS"/>
    <n v="-1393.49"/>
    <m/>
    <x v="7"/>
    <x v="9"/>
    <x v="2"/>
    <s v="FÉRIAS"/>
    <s v="FÉRIAS"/>
    <x v="4"/>
  </r>
  <r>
    <m/>
    <m/>
    <m/>
    <m/>
    <m/>
    <m/>
    <m/>
    <s v="FÉRIAS"/>
    <n v="-4272.26"/>
    <m/>
    <x v="7"/>
    <x v="9"/>
    <x v="1"/>
    <s v="FÉRIAS"/>
    <s v="FÉRIAS"/>
    <x v="4"/>
  </r>
  <r>
    <s v=""/>
    <s v=""/>
    <s v="KR"/>
    <s v="3500000022"/>
    <s v="000000157"/>
    <s v="BRL"/>
    <s v="1148660"/>
    <s v="FOCO IMOVEIS ADMINISTRAVSO LTDA-ME"/>
    <n v="-1844.5"/>
    <d v="2026-01-05T00:00:00"/>
    <x v="36"/>
    <x v="9"/>
    <x v="1"/>
    <s v="TALUDE SUL FASE II A"/>
    <s v="OBRA 258"/>
    <x v="0"/>
  </r>
  <r>
    <m/>
    <m/>
    <m/>
    <m/>
    <m/>
    <m/>
    <m/>
    <s v="IGOR FERREIRA DOS SANTOS "/>
    <n v="-428"/>
    <m/>
    <x v="7"/>
    <x v="9"/>
    <x v="0"/>
    <s v="REEMBOLSO DE DESPESA"/>
    <s v="MANUTENCAO"/>
    <x v="2"/>
  </r>
  <r>
    <m/>
    <m/>
    <m/>
    <m/>
    <m/>
    <m/>
    <m/>
    <s v="IGOR FERREIRA DOS SANTOS "/>
    <n v="-210"/>
    <m/>
    <x v="7"/>
    <x v="9"/>
    <x v="15"/>
    <s v="REEMBOLSO DE DESPESA"/>
    <s v="MANUTENCAO"/>
    <x v="2"/>
  </r>
  <r>
    <m/>
    <m/>
    <m/>
    <m/>
    <m/>
    <m/>
    <m/>
    <s v="ISS"/>
    <n v="-5304.57"/>
    <m/>
    <x v="7"/>
    <x v="9"/>
    <x v="26"/>
    <s v="ISS"/>
    <s v="IMPOSTO"/>
    <x v="3"/>
  </r>
  <r>
    <m/>
    <m/>
    <m/>
    <m/>
    <m/>
    <m/>
    <m/>
    <s v="MARCELO DANIEL SAJNIN"/>
    <n v="-1176.54"/>
    <m/>
    <x v="7"/>
    <x v="9"/>
    <x v="16"/>
    <s v="REEMBOLSO DE DESPESA"/>
    <s v="SEDE RJ"/>
    <x v="2"/>
  </r>
  <r>
    <m/>
    <m/>
    <m/>
    <m/>
    <m/>
    <m/>
    <m/>
    <s v="MARCOS GUEDES GOMES MORAIS"/>
    <n v="-994.44"/>
    <m/>
    <x v="7"/>
    <x v="9"/>
    <x v="16"/>
    <s v="REEMBOLSO DE DESPESA"/>
    <s v="SEDE RJ"/>
    <x v="2"/>
  </r>
  <r>
    <m/>
    <m/>
    <m/>
    <m/>
    <m/>
    <m/>
    <m/>
    <s v="MAURICIO ALMEIDA JARDIM "/>
    <n v="-118.99"/>
    <m/>
    <x v="7"/>
    <x v="9"/>
    <x v="0"/>
    <s v="REEMBOLSO DE DESPESA"/>
    <s v="MANUTENCAO"/>
    <x v="2"/>
  </r>
  <r>
    <s v=""/>
    <s v=""/>
    <s v="RE"/>
    <s v="3600000039"/>
    <s v="000063"/>
    <s v="BRL"/>
    <s v="1147997"/>
    <s v="MEDIAR SERVICOS MEDICOS LTDA"/>
    <n v="-130.09"/>
    <d v="2025-12-22T00:00:00"/>
    <x v="35"/>
    <x v="9"/>
    <x v="0"/>
    <s v="Coordenação de Equipamento"/>
    <s v="MANUTENCAO"/>
    <x v="0"/>
  </r>
  <r>
    <s v=""/>
    <s v=""/>
    <s v="KA"/>
    <s v="3500002325"/>
    <s v="715."/>
    <s v="BRL"/>
    <s v="1169612"/>
    <s v="METALMA METAIS LTDA"/>
    <n v="-5157.54"/>
    <d v="2024-08-09T00:00:00"/>
    <x v="54"/>
    <x v="9"/>
    <x v="33"/>
    <s v="CCR CASTELO BRANCO"/>
    <s v="OBRA 248"/>
    <x v="0"/>
  </r>
  <r>
    <s v=""/>
    <s v=""/>
    <s v="KA"/>
    <s v="3500002326"/>
    <s v="717."/>
    <s v="BRL"/>
    <s v="1169612"/>
    <s v="METALMA METAIS LTDA"/>
    <n v="-2377.75"/>
    <d v="2024-08-09T00:00:00"/>
    <x v="54"/>
    <x v="9"/>
    <x v="33"/>
    <s v="CCR CASTELO BRANCO"/>
    <s v="OBRA 248"/>
    <x v="0"/>
  </r>
  <r>
    <s v=""/>
    <s v=""/>
    <s v="RE"/>
    <s v="3600008013"/>
    <s v="000038157-7"/>
    <s v="BRL"/>
    <s v="1199764"/>
    <s v="MINAS FERRAMENTAS LTDA"/>
    <n v="-154.9"/>
    <d v="2025-12-16T00:00:00"/>
    <x v="16"/>
    <x v="9"/>
    <x v="1"/>
    <s v=""/>
    <s v="OBRA 258"/>
    <x v="0"/>
  </r>
  <r>
    <s v=""/>
    <s v=""/>
    <s v="RE"/>
    <s v="3600008038"/>
    <s v="000038123-7"/>
    <s v="BRL"/>
    <s v="1199764"/>
    <s v="MINAS FERRAMENTAS LTDA"/>
    <n v="-756.22"/>
    <d v="2025-12-16T00:00:00"/>
    <x v="0"/>
    <x v="9"/>
    <x v="12"/>
    <s v=""/>
    <s v="MANUTENCAO"/>
    <x v="0"/>
  </r>
  <r>
    <s v=""/>
    <s v=""/>
    <s v="RE"/>
    <s v="3600000101"/>
    <s v="024639"/>
    <s v="BRL"/>
    <s v="1164848"/>
    <s v="SERASA S.A"/>
    <n v="-2658.74"/>
    <d v="2026-01-03T00:00:00"/>
    <x v="48"/>
    <x v="9"/>
    <x v="2"/>
    <s v="ADMINISTRAÇÃO CENTRAL"/>
    <s v="SEDE"/>
    <x v="0"/>
  </r>
  <r>
    <m/>
    <m/>
    <m/>
    <m/>
    <m/>
    <m/>
    <m/>
    <s v="SL IMPRESSAO DE DOCUMENTOS LTDA"/>
    <n v="-90"/>
    <m/>
    <x v="7"/>
    <x v="9"/>
    <x v="6"/>
    <s v="TRADUÇÃO JURAMENTADA"/>
    <s v="SEDE"/>
    <x v="2"/>
  </r>
  <r>
    <m/>
    <m/>
    <m/>
    <m/>
    <m/>
    <m/>
    <m/>
    <s v="TARIFAS BANCARIAS"/>
    <n v="-63"/>
    <m/>
    <x v="7"/>
    <x v="9"/>
    <x v="4"/>
    <s v="TARIFAS BANCARIAS"/>
    <s v="SEDE"/>
    <x v="2"/>
  </r>
  <r>
    <s v=""/>
    <s v=""/>
    <s v="RE"/>
    <s v="3600000132"/>
    <s v="929800"/>
    <s v="BRL"/>
    <s v="1145188"/>
    <s v="UNIMED BELO HORIZONTE COOPERATIVA"/>
    <n v="-883.8"/>
    <d v="2025-12-03T00:00:00"/>
    <x v="51"/>
    <x v="9"/>
    <x v="17"/>
    <s v="SUPRIMENTOS"/>
    <s v="SEGURO"/>
    <x v="2"/>
  </r>
  <r>
    <s v=""/>
    <s v=""/>
    <s v="RE"/>
    <s v="3600000133"/>
    <s v="929807"/>
    <s v="BRL"/>
    <s v="1145188"/>
    <s v="UNIMED BELO HORIZONTE COOPERATIVA"/>
    <n v="-2846.15"/>
    <d v="2025-12-03T00:00:00"/>
    <x v="51"/>
    <x v="9"/>
    <x v="17"/>
    <s v="SUPRIMENTOS"/>
    <s v="SEGURO"/>
    <x v="2"/>
  </r>
  <r>
    <s v=""/>
    <s v=""/>
    <s v="RE"/>
    <s v="3600000134"/>
    <s v="929811"/>
    <s v="BRL"/>
    <s v="1145188"/>
    <s v="UNIMED BELO HORIZONTE COOPERATIVA"/>
    <n v="-7232.03"/>
    <d v="2025-12-03T00:00:00"/>
    <x v="51"/>
    <x v="9"/>
    <x v="2"/>
    <s v="ADMINISTRAÇÃO CENTRAL"/>
    <s v="SEGURO"/>
    <x v="2"/>
  </r>
  <r>
    <s v=""/>
    <s v=""/>
    <s v="RE"/>
    <s v="3600000135"/>
    <s v="968931"/>
    <s v="BRL"/>
    <s v="1145188"/>
    <s v="UNIMED BELO HORIZONTE COOPERATIVA"/>
    <n v="-8670.85"/>
    <d v="2025-12-04T00:00:00"/>
    <x v="51"/>
    <x v="9"/>
    <x v="17"/>
    <s v="SUPRIMENTOS"/>
    <s v="SEGURO"/>
    <x v="2"/>
  </r>
  <r>
    <s v=""/>
    <s v=""/>
    <s v="RE"/>
    <s v="3600000136"/>
    <s v="968933"/>
    <s v="BRL"/>
    <s v="1145188"/>
    <s v="UNIMED BELO HORIZONTE COOPERATIVA"/>
    <n v="-15714.1"/>
    <d v="2025-12-04T00:00:00"/>
    <x v="51"/>
    <x v="9"/>
    <x v="17"/>
    <s v="SUPRIMENTOS"/>
    <s v="SEGURO"/>
    <x v="2"/>
  </r>
  <r>
    <s v=""/>
    <s v=""/>
    <s v="RE"/>
    <s v="3600000137"/>
    <s v="968941"/>
    <s v="BRL"/>
    <s v="1145188"/>
    <s v="UNIMED BELO HORIZONTE COOPERATIVA"/>
    <n v="-43136.49"/>
    <d v="2025-12-04T00:00:00"/>
    <x v="51"/>
    <x v="9"/>
    <x v="34"/>
    <s v="Projeto Gaslub"/>
    <s v="SEGURO"/>
    <x v="2"/>
  </r>
  <r>
    <s v=""/>
    <s v=""/>
    <s v="RE"/>
    <s v="3600000138"/>
    <s v="929798"/>
    <s v="BRL"/>
    <s v="1145188"/>
    <s v="UNIMED BELO HORIZONTE COOPERATIVA"/>
    <n v="-674.72"/>
    <d v="2025-12-03T00:00:00"/>
    <x v="51"/>
    <x v="9"/>
    <x v="15"/>
    <s v="Gestão de Equipamento"/>
    <s v="SEGURO"/>
    <x v="2"/>
  </r>
  <r>
    <s v=""/>
    <s v=""/>
    <s v="RE"/>
    <s v="3600000139"/>
    <s v="929803"/>
    <s v="BRL"/>
    <s v="1145188"/>
    <s v="UNIMED BELO HORIZONTE COOPERATIVA"/>
    <n v="-938.03"/>
    <d v="2025-12-03T00:00:00"/>
    <x v="51"/>
    <x v="9"/>
    <x v="15"/>
    <s v="Gestão de Equipamento"/>
    <s v="SEGURO"/>
    <x v="2"/>
  </r>
  <r>
    <s v=""/>
    <s v=""/>
    <s v="RE"/>
    <s v="3600000140"/>
    <s v="968927"/>
    <s v="BRL"/>
    <s v="1145188"/>
    <s v="UNIMED BELO HORIZONTE COOPERATIVA"/>
    <n v="-5924.36"/>
    <d v="2025-12-04T00:00:00"/>
    <x v="51"/>
    <x v="9"/>
    <x v="5"/>
    <s v="LABORATÓRIO CENTRAL"/>
    <s v="SEGURO"/>
    <x v="2"/>
  </r>
  <r>
    <s v=""/>
    <s v=""/>
    <s v="RE"/>
    <s v="3600000141"/>
    <s v="968934"/>
    <s v="BRL"/>
    <s v="1145188"/>
    <s v="UNIMED BELO HORIZONTE COOPERATIVA"/>
    <n v="-3390.1"/>
    <d v="2025-12-04T00:00:00"/>
    <x v="51"/>
    <x v="9"/>
    <x v="5"/>
    <s v="LABORATÓRIO CENTRAL"/>
    <s v="SEGURO"/>
    <x v="2"/>
  </r>
  <r>
    <s v=""/>
    <s v=""/>
    <s v="RE"/>
    <s v="3600000142"/>
    <s v="968938"/>
    <s v="BRL"/>
    <s v="1145188"/>
    <s v="UNIMED BELO HORIZONTE COOPERATIVA"/>
    <n v="-6287.29"/>
    <d v="2025-12-04T00:00:00"/>
    <x v="51"/>
    <x v="9"/>
    <x v="12"/>
    <s v="Manutenção de Equipamento"/>
    <s v="SEGURO"/>
    <x v="2"/>
  </r>
  <r>
    <s v=""/>
    <s v=""/>
    <s v="RE"/>
    <s v="3600000143"/>
    <s v="929801"/>
    <s v="BRL"/>
    <s v="1145188"/>
    <s v="UNIMED BELO HORIZONTE COOPERATIVA"/>
    <n v="-8574.39"/>
    <d v="2025-12-03T00:00:00"/>
    <x v="51"/>
    <x v="9"/>
    <x v="1"/>
    <s v="TALUDE SUL FASE II A"/>
    <s v="SEGURO"/>
    <x v="2"/>
  </r>
  <r>
    <s v=""/>
    <s v=""/>
    <s v="RE"/>
    <s v="3600000144"/>
    <s v="929805"/>
    <s v="BRL"/>
    <s v="1145188"/>
    <s v="UNIMED BELO HORIZONTE COOPERATIVA"/>
    <n v="-3873.62"/>
    <d v="2025-12-03T00:00:00"/>
    <x v="51"/>
    <x v="9"/>
    <x v="1"/>
    <s v="TALUDE SUL FASE II A"/>
    <s v="SEGURO"/>
    <x v="2"/>
  </r>
  <r>
    <s v=""/>
    <s v=""/>
    <s v="RE"/>
    <s v="3600000145"/>
    <s v="929808"/>
    <s v="BRL"/>
    <s v="1145188"/>
    <s v="UNIMED BELO HORIZONTE COOPERATIVA"/>
    <n v="-1922.19"/>
    <d v="2025-12-03T00:00:00"/>
    <x v="51"/>
    <x v="9"/>
    <x v="1"/>
    <s v="TALUDE SUL FASE II A"/>
    <s v="SEGURO"/>
    <x v="2"/>
  </r>
  <r>
    <s v=""/>
    <s v=""/>
    <s v="RE"/>
    <s v="3600000146"/>
    <s v="968929"/>
    <s v="BRL"/>
    <s v="1145188"/>
    <s v="UNIMED BELO HORIZONTE COOPERATIVA"/>
    <n v="-35688.92"/>
    <d v="2025-12-04T00:00:00"/>
    <x v="51"/>
    <x v="9"/>
    <x v="1"/>
    <s v="TALUDE SUL FASE II A"/>
    <s v="SEGURO"/>
    <x v="2"/>
  </r>
  <r>
    <s v=""/>
    <s v=""/>
    <s v="RE"/>
    <s v="3600000147"/>
    <s v="968935"/>
    <s v="BRL"/>
    <s v="1145188"/>
    <s v="UNIMED BELO HORIZONTE COOPERATIVA"/>
    <n v="-14339.26"/>
    <d v="2025-12-04T00:00:00"/>
    <x v="51"/>
    <x v="9"/>
    <x v="1"/>
    <s v="TALUDE SUL FASE II A"/>
    <s v="SEGURO"/>
    <x v="2"/>
  </r>
  <r>
    <s v=""/>
    <s v=""/>
    <s v="RE"/>
    <s v="3600000148"/>
    <s v="968945"/>
    <s v="BRL"/>
    <s v="1145188"/>
    <s v="UNIMED BELO HORIZONTE COOPERATIVA"/>
    <n v="-11402.44"/>
    <d v="2025-12-04T00:00:00"/>
    <x v="51"/>
    <x v="9"/>
    <x v="1"/>
    <s v="TALUDE SUL FASE II A"/>
    <s v="SEGURO"/>
    <x v="2"/>
  </r>
  <r>
    <s v=""/>
    <s v=""/>
    <s v="RE"/>
    <s v="3600000149"/>
    <s v="929814"/>
    <s v="BRL"/>
    <s v="1145188"/>
    <s v="UNIMED BELO HORIZONTE COOPERATIVA"/>
    <n v="-348.05"/>
    <d v="2025-12-03T00:00:00"/>
    <x v="51"/>
    <x v="9"/>
    <x v="33"/>
    <s v="CCR CASTELO BRANCO"/>
    <s v="SEGURO"/>
    <x v="2"/>
  </r>
  <r>
    <s v=""/>
    <s v=""/>
    <s v="RE"/>
    <s v="3600000150"/>
    <s v="968943"/>
    <s v="BRL"/>
    <s v="1145188"/>
    <s v="UNIMED BELO HORIZONTE COOPERATIVA"/>
    <n v="-5081.42"/>
    <d v="2025-12-04T00:00:00"/>
    <x v="51"/>
    <x v="9"/>
    <x v="33"/>
    <s v="CCR CASTELO BRANCO"/>
    <s v="SEGURO"/>
    <x v="2"/>
  </r>
  <r>
    <s v=""/>
    <s v=""/>
    <s v="RE"/>
    <s v="3600000151"/>
    <s v="009184"/>
    <s v="BRL"/>
    <s v="1147770"/>
    <s v="UNIMED DE MACAE COOPERATIVA DE ASSI"/>
    <n v="-2705.98"/>
    <d v="2025-12-26T00:00:00"/>
    <x v="51"/>
    <x v="9"/>
    <x v="19"/>
    <s v="EPRD Marlim"/>
    <s v="SEGURO"/>
    <x v="2"/>
  </r>
  <r>
    <s v=""/>
    <s v=""/>
    <s v="RE"/>
    <s v="3600000154"/>
    <s v="009172"/>
    <s v="BRL"/>
    <s v="1147770"/>
    <s v="UNIMED DE MACAE COOPERATIVA DE ASSI"/>
    <n v="-19805.23"/>
    <d v="2025-12-26T00:00:00"/>
    <x v="51"/>
    <x v="9"/>
    <x v="34"/>
    <s v="Projeto Gaslub"/>
    <s v="SEGURO"/>
    <x v="2"/>
  </r>
  <r>
    <s v=""/>
    <s v=""/>
    <s v="RE"/>
    <s v="3600007768"/>
    <s v="000005352"/>
    <s v="BRL"/>
    <s v="1148040"/>
    <s v="VIP LOCACAO DE VANS LTDA"/>
    <n v="-30933.33"/>
    <d v="2025-12-01T00:00:00"/>
    <x v="43"/>
    <x v="9"/>
    <x v="1"/>
    <s v="TALUDE SUL FASE II A"/>
    <s v="OBRA 258"/>
    <x v="0"/>
  </r>
  <r>
    <m/>
    <m/>
    <m/>
    <m/>
    <m/>
    <m/>
    <m/>
    <s v="ALEXANDRE FREIRE RAMOS DUTRA"/>
    <n v="-108.67"/>
    <m/>
    <x v="7"/>
    <x v="10"/>
    <x v="18"/>
    <s v="REEMBOLSO DE DESPESA"/>
    <s v="SEDE"/>
    <x v="2"/>
  </r>
  <r>
    <s v=""/>
    <m/>
    <s v="KR"/>
    <s v="3500000047"/>
    <s v="007821561"/>
    <s v="BRL"/>
    <s v="1181692"/>
    <s v="ALLPARK EMPREENDIMENTOS, PARTICIPAC"/>
    <n v="-578"/>
    <d v="2026-01-02T00:00:00"/>
    <x v="37"/>
    <x v="10"/>
    <x v="34"/>
    <s v="Projeto Gaslub"/>
    <s v="SEDE RJ"/>
    <x v="0"/>
  </r>
  <r>
    <s v=""/>
    <s v=""/>
    <s v="KR"/>
    <s v="3500000048"/>
    <s v="007821559"/>
    <s v="BRL"/>
    <s v="1181692"/>
    <s v="ALLPARK EMPREENDIMENTOS, PARTICIPAC"/>
    <n v="-578"/>
    <d v="2026-01-02T00:00:00"/>
    <x v="37"/>
    <x v="10"/>
    <x v="44"/>
    <s v="Malha de Gás"/>
    <s v="SEDE RJ"/>
    <x v="0"/>
  </r>
  <r>
    <s v=""/>
    <s v=""/>
    <s v="KR"/>
    <s v="3500000049"/>
    <s v="007821558"/>
    <s v="BRL"/>
    <s v="1181692"/>
    <s v="ALLPARK EMPREENDIMENTOS, PARTICIPAC"/>
    <n v="-578"/>
    <d v="2026-01-02T00:00:00"/>
    <x v="37"/>
    <x v="10"/>
    <x v="44"/>
    <s v="Malha de Gás"/>
    <s v="SEDE RJ"/>
    <x v="0"/>
  </r>
  <r>
    <s v=""/>
    <s v=""/>
    <s v="KR"/>
    <s v="3500000050"/>
    <s v="007821557"/>
    <s v="BRL"/>
    <s v="1181692"/>
    <s v="ALLPARK EMPREENDIMENTOS, PARTICIPAC"/>
    <n v="-578"/>
    <d v="2026-01-02T00:00:00"/>
    <x v="37"/>
    <x v="10"/>
    <x v="44"/>
    <s v="Malha de Gás"/>
    <s v="SEDE RJ"/>
    <x v="0"/>
  </r>
  <r>
    <s v=""/>
    <s v=""/>
    <s v="KR"/>
    <s v="3500000051"/>
    <s v="007821556"/>
    <s v="BRL"/>
    <s v="1181692"/>
    <s v="ALLPARK EMPREENDIMENTOS, PARTICIPAC"/>
    <n v="-578"/>
    <d v="2026-01-02T00:00:00"/>
    <x v="37"/>
    <x v="10"/>
    <x v="44"/>
    <s v="Malha de Gás"/>
    <s v="SEDE RJ"/>
    <x v="0"/>
  </r>
  <r>
    <m/>
    <m/>
    <m/>
    <m/>
    <m/>
    <m/>
    <m/>
    <s v="BRB BANCO DE BRASILIA"/>
    <n v="-8015.87"/>
    <m/>
    <x v="7"/>
    <x v="10"/>
    <x v="4"/>
    <s v="PGTO. PARCIAL CAP. DE GIRO BRB"/>
    <s v="CAP.GIRO BRB"/>
    <x v="1"/>
  </r>
  <r>
    <s v=""/>
    <s v=""/>
    <s v="RE"/>
    <s v="3600008015"/>
    <s v="001022016-1"/>
    <s v="BRL"/>
    <s v="1164561"/>
    <s v="COFERMETA S/A"/>
    <n v="-402"/>
    <d v="2025-12-17T00:00:00"/>
    <x v="16"/>
    <x v="10"/>
    <x v="1"/>
    <s v=""/>
    <s v="OBRA 258"/>
    <x v="0"/>
  </r>
  <r>
    <m/>
    <m/>
    <m/>
    <m/>
    <m/>
    <m/>
    <m/>
    <s v="CONSORCIO ALSUB"/>
    <n v="-1342667.97"/>
    <m/>
    <x v="7"/>
    <x v="10"/>
    <x v="20"/>
    <s v="CONSORCIO ALSUB"/>
    <s v="ALSUB"/>
    <x v="0"/>
  </r>
  <r>
    <s v=""/>
    <s v=""/>
    <s v="KR"/>
    <s v="3500000066"/>
    <s v="793549185"/>
    <s v="BRL"/>
    <s v="1145194"/>
    <s v="COPASA-CIA.DE SANEAMENTO DE MINAS G"/>
    <n v="-24.94"/>
    <d v="2025-12-06T00:00:00"/>
    <x v="48"/>
    <x v="10"/>
    <x v="1"/>
    <s v="TALUDE SUL FASE II A"/>
    <s v="OBRA 258"/>
    <x v="0"/>
  </r>
  <r>
    <m/>
    <m/>
    <m/>
    <m/>
    <m/>
    <m/>
    <m/>
    <s v="DEIBIT SANTOS DE OLIVEIRA"/>
    <n v="-250"/>
    <m/>
    <x v="7"/>
    <x v="10"/>
    <x v="9"/>
    <s v="REEMBOLSO DE DESPESA"/>
    <s v="SEDE"/>
    <x v="2"/>
  </r>
  <r>
    <m/>
    <m/>
    <m/>
    <m/>
    <m/>
    <m/>
    <m/>
    <s v="EDUARDO VILLAS BOAS DOS SANTOS "/>
    <n v="-204.99"/>
    <m/>
    <x v="7"/>
    <x v="10"/>
    <x v="37"/>
    <s v="MULTA DE TRANSITO"/>
    <s v="SEDE"/>
    <x v="2"/>
  </r>
  <r>
    <s v=""/>
    <s v=""/>
    <s v="RE"/>
    <s v="3600008042"/>
    <s v="000390872-0"/>
    <s v="BRL"/>
    <s v="1197052"/>
    <s v="FORTPEL COMERCIO DE DESCARTAVEIS LT"/>
    <n v="-876.9"/>
    <d v="2025-12-17T00:00:00"/>
    <x v="0"/>
    <x v="10"/>
    <x v="7"/>
    <s v="REGIONAL SÃO PAULO"/>
    <s v="SEDE SP"/>
    <x v="0"/>
  </r>
  <r>
    <m/>
    <m/>
    <m/>
    <m/>
    <m/>
    <m/>
    <m/>
    <s v="IVAN ALVES CAVALCANTE FILHO"/>
    <n v="-1000"/>
    <m/>
    <x v="7"/>
    <x v="10"/>
    <x v="12"/>
    <s v="ADIANTAMENTO DE VIAGEM"/>
    <s v="MANUTENCAO"/>
    <x v="2"/>
  </r>
  <r>
    <m/>
    <m/>
    <m/>
    <m/>
    <m/>
    <m/>
    <m/>
    <s v="LUCAS DE ANDRADE MARÇAL"/>
    <n v="-34.96"/>
    <m/>
    <x v="7"/>
    <x v="10"/>
    <x v="21"/>
    <s v="REEMBOLSO DE DESPESA"/>
    <s v="SEDE"/>
    <x v="2"/>
  </r>
  <r>
    <m/>
    <m/>
    <m/>
    <m/>
    <m/>
    <m/>
    <m/>
    <s v="LUIS MIGUEL AZEVEDO P ESTEVES"/>
    <n v="-230"/>
    <m/>
    <x v="7"/>
    <x v="10"/>
    <x v="6"/>
    <s v="REEMBOLSO DE DESPESA"/>
    <s v="SEDE"/>
    <x v="2"/>
  </r>
  <r>
    <s v=""/>
    <s v=""/>
    <s v="RE"/>
    <s v="3600008017"/>
    <s v="001387"/>
    <s v="BRL"/>
    <s v="1148809"/>
    <s v="NEUSA DO NASCIMENTO SOUZA"/>
    <n v="-900"/>
    <d v="2025-12-17T00:00:00"/>
    <x v="16"/>
    <x v="10"/>
    <x v="1"/>
    <s v=""/>
    <s v="OBRA 258"/>
    <x v="0"/>
  </r>
  <r>
    <s v=""/>
    <s v=""/>
    <s v="RE"/>
    <s v="3600007998"/>
    <s v="000000612-1"/>
    <s v="BRL"/>
    <s v="1199763"/>
    <s v="PANIFICADORA E LANCHONETE KATHUTA L"/>
    <n v="-750.14"/>
    <d v="2025-12-17T00:00:00"/>
    <x v="19"/>
    <x v="10"/>
    <x v="1"/>
    <s v="TALUDE SUL FASE II A"/>
    <s v="OBRA 258"/>
    <x v="0"/>
  </r>
  <r>
    <s v=""/>
    <s v=""/>
    <s v="RE"/>
    <s v="3600000160"/>
    <s v="000007"/>
    <s v="BRL"/>
    <s v="1164145"/>
    <s v="PLANEAR ENGENHARIA AR CONDICIONADO"/>
    <n v="-2838.48"/>
    <d v="2026-01-02T00:00:00"/>
    <x v="53"/>
    <x v="10"/>
    <x v="2"/>
    <s v="ADMINISTRAÇÃO CENTRAL"/>
    <s v="SEDE"/>
    <x v="0"/>
  </r>
  <r>
    <s v=""/>
    <s v=""/>
    <s v="RE"/>
    <s v="3600008195"/>
    <s v="000210"/>
    <s v="BRL"/>
    <s v="1194953"/>
    <s v="RECCHIA PAINO SERVICOS DE ENGENHARI"/>
    <n v="-16740"/>
    <d v="2025-12-17T00:00:00"/>
    <x v="3"/>
    <x v="10"/>
    <x v="33"/>
    <s v="CCR CASTELO BRANCO"/>
    <s v="OBRA 248"/>
    <x v="0"/>
  </r>
  <r>
    <s v=""/>
    <s v=""/>
    <s v="RE"/>
    <s v="3600008058"/>
    <s v="002433"/>
    <s v="BRL"/>
    <s v="1149396"/>
    <s v="RUBFER LOC DE MAQ E SERV EIRELI"/>
    <n v="-5000"/>
    <d v="2025-12-17T00:00:00"/>
    <x v="0"/>
    <x v="10"/>
    <x v="1"/>
    <s v="TALUDE SUL FASE II A"/>
    <s v="OBRA 258"/>
    <x v="0"/>
  </r>
  <r>
    <m/>
    <m/>
    <m/>
    <m/>
    <m/>
    <m/>
    <m/>
    <s v="RUI PEDRO DIAS CARNEIRO "/>
    <n v="-230"/>
    <m/>
    <x v="7"/>
    <x v="10"/>
    <x v="23"/>
    <s v="REEMBOLSO DE DESPESA"/>
    <s v="SEDE  "/>
    <x v="2"/>
  </r>
  <r>
    <m/>
    <m/>
    <m/>
    <m/>
    <m/>
    <m/>
    <m/>
    <s v="TARIFAS BANCARIAS"/>
    <n v="-147.80000000000001"/>
    <m/>
    <x v="7"/>
    <x v="10"/>
    <x v="4"/>
    <s v="TARIFAS BANCARIAS"/>
    <s v="SEDE"/>
    <x v="2"/>
  </r>
  <r>
    <m/>
    <m/>
    <m/>
    <m/>
    <m/>
    <m/>
    <m/>
    <s v="TSG CONCESSIONARIA"/>
    <n v="-328.1"/>
    <m/>
    <x v="7"/>
    <x v="10"/>
    <x v="14"/>
    <s v="Tunel Santos Guaruja "/>
    <s v="Tunel Santos Guarujá"/>
    <x v="2"/>
  </r>
  <r>
    <m/>
    <m/>
    <m/>
    <m/>
    <m/>
    <m/>
    <m/>
    <s v="ALELO"/>
    <n v="-2405.12"/>
    <m/>
    <x v="7"/>
    <x v="11"/>
    <x v="2"/>
    <s v="ALELO"/>
    <s v="ALELO"/>
    <x v="2"/>
  </r>
  <r>
    <m/>
    <m/>
    <m/>
    <m/>
    <m/>
    <m/>
    <m/>
    <s v="ALELO"/>
    <n v="-1200"/>
    <m/>
    <x v="7"/>
    <x v="11"/>
    <x v="2"/>
    <s v="ALELO"/>
    <s v="ALELO"/>
    <x v="2"/>
  </r>
  <r>
    <m/>
    <m/>
    <m/>
    <m/>
    <m/>
    <m/>
    <m/>
    <s v="ALELO"/>
    <n v="-886.49"/>
    <m/>
    <x v="7"/>
    <x v="11"/>
    <x v="2"/>
    <s v="ALELO"/>
    <s v="ALELO"/>
    <x v="2"/>
  </r>
  <r>
    <s v=""/>
    <s v=""/>
    <s v="RE"/>
    <s v="3600000102"/>
    <s v="000001494-2"/>
    <s v="BRL"/>
    <s v="1145673"/>
    <s v="ALIMENTOS YESHUA EIRELI"/>
    <n v="-1894.2"/>
    <d v="2026-01-03T00:00:00"/>
    <x v="48"/>
    <x v="11"/>
    <x v="2"/>
    <s v="ADMINISTRAÇÃO CENTRAL"/>
    <s v="SEDE"/>
    <x v="0"/>
  </r>
  <r>
    <s v=""/>
    <s v=""/>
    <s v="RE"/>
    <s v="3600008039"/>
    <s v="000057621-1"/>
    <s v="BRL"/>
    <s v="1148283"/>
    <s v="AUTOBC COM DE PECAS AUTO E IND LTD"/>
    <n v="-120.78"/>
    <d v="2025-12-18T00:00:00"/>
    <x v="0"/>
    <x v="11"/>
    <x v="1"/>
    <s v=""/>
    <s v="OBRA 258"/>
    <x v="0"/>
  </r>
  <r>
    <s v=""/>
    <s v=""/>
    <s v="KA"/>
    <s v="3500002710"/>
    <s v="FI 330801736"/>
    <s v="BRL"/>
    <s v="1145204"/>
    <s v="BANCO DO BRASIL SA"/>
    <n v="-650452.51"/>
    <d v="2024-10-03T00:00:00"/>
    <x v="55"/>
    <x v="11"/>
    <x v="4"/>
    <s v="RESULTADO FINANCEIRO"/>
    <s v="CAP.GIRO BB"/>
    <x v="1"/>
  </r>
  <r>
    <s v=""/>
    <s v=""/>
    <s v="CM"/>
    <s v="7100003568"/>
    <s v="FI 004325"/>
    <s v="BRL"/>
    <s v="1163219"/>
    <s v="BANCO INDUSTRIAL DO BRASIL S/A"/>
    <n v="-848505.3"/>
    <d v="2025-11-25T00:00:00"/>
    <x v="56"/>
    <x v="11"/>
    <x v="4"/>
    <s v="FI 004325 BIB"/>
    <s v="CAP.GIRO BIB"/>
    <x v="1"/>
  </r>
  <r>
    <s v=""/>
    <s v=""/>
    <s v="CM"/>
    <s v="7100001227"/>
    <s v="FI-531026"/>
    <s v="BRL"/>
    <s v="1147335"/>
    <s v="BANCO LUSO BRASILEIRO S/A"/>
    <n v="-629221.96"/>
    <d v="2025-03-03T00:00:00"/>
    <x v="57"/>
    <x v="11"/>
    <x v="4"/>
    <s v="CAP.GIRO 531026 LUSO"/>
    <s v="CAP.GIRO LUSO"/>
    <x v="1"/>
  </r>
  <r>
    <s v=""/>
    <s v=""/>
    <s v="CM"/>
    <s v="7100001947"/>
    <s v="FI 531387"/>
    <s v="BRL"/>
    <s v="1147335"/>
    <s v="BANCO LUSO BRASILEIRO S/A"/>
    <n v="-532168.49"/>
    <d v="2025-05-06T00:00:00"/>
    <x v="58"/>
    <x v="11"/>
    <x v="4"/>
    <s v="FI 531387 LUSO"/>
    <s v="CAP.GIRO LUSO"/>
    <x v="1"/>
  </r>
  <r>
    <m/>
    <m/>
    <m/>
    <m/>
    <m/>
    <m/>
    <m/>
    <s v="BETHANIA STEPHANE GERMANO"/>
    <n v="-1000"/>
    <m/>
    <x v="7"/>
    <x v="11"/>
    <x v="29"/>
    <s v="ADIANTAMENTO DE VIAGEM"/>
    <s v="SEDE"/>
    <x v="2"/>
  </r>
  <r>
    <m/>
    <m/>
    <m/>
    <m/>
    <m/>
    <m/>
    <m/>
    <s v="BRB BANCO DE BRASILIA"/>
    <n v="-854467.64"/>
    <m/>
    <x v="7"/>
    <x v="11"/>
    <x v="4"/>
    <s v="PGTO. PARCIAL CAP. DE GIRO BRB"/>
    <s v="CAP.GIRO BRB"/>
    <x v="1"/>
  </r>
  <r>
    <s v=""/>
    <s v=""/>
    <s v="KR"/>
    <s v="3500000078"/>
    <s v="000012026"/>
    <s v="BRL"/>
    <s v="1145802"/>
    <s v="BRESCIA SOCIEDADE DE ADVOGADOS"/>
    <n v="-902.97"/>
    <d v="2026-01-12T00:00:00"/>
    <x v="51"/>
    <x v="11"/>
    <x v="13"/>
    <s v="JURÍDICO"/>
    <s v="JURIDICO"/>
    <x v="0"/>
  </r>
  <r>
    <s v=""/>
    <s v=""/>
    <s v="RE"/>
    <s v="3600008006"/>
    <s v="000000079"/>
    <s v="BRL"/>
    <s v="1184198"/>
    <s v="BRUCE PADOVANI FREIRE VERDOLIN BRAN"/>
    <n v="-900"/>
    <d v="2025-12-17T00:00:00"/>
    <x v="16"/>
    <x v="11"/>
    <x v="1"/>
    <s v="TALUDE SUL FASE II A"/>
    <s v="OBRA 258"/>
    <x v="0"/>
  </r>
  <r>
    <s v=""/>
    <s v=""/>
    <s v="KR"/>
    <s v="3500000013"/>
    <s v="343873390"/>
    <s v="BRL"/>
    <s v="1145259"/>
    <s v="CEMIG DISTRIBUICAO S.A"/>
    <n v="-444.26"/>
    <d v="2025-12-29T00:00:00"/>
    <x v="36"/>
    <x v="11"/>
    <x v="1"/>
    <s v="TALUDE SUL FASE II A"/>
    <s v="OBRA 258"/>
    <x v="0"/>
  </r>
  <r>
    <s v=""/>
    <m/>
    <s v="KR"/>
    <s v="3500000021"/>
    <s v="343204001"/>
    <s v="BRL"/>
    <s v="1145259"/>
    <s v="CEMIG DISTRIBUICAO S.A"/>
    <n v="-167.49"/>
    <d v="2025-12-30T00:00:00"/>
    <x v="36"/>
    <x v="11"/>
    <x v="12"/>
    <s v="Manutenção de Equipamento"/>
    <s v="MANUTENCAO"/>
    <x v="0"/>
  </r>
  <r>
    <s v=""/>
    <s v=""/>
    <s v="RE"/>
    <s v="3600008054"/>
    <s v="001022468-1"/>
    <s v="BRL"/>
    <s v="1164561"/>
    <s v="COFERMETA S/A"/>
    <n v="-1164"/>
    <d v="2025-12-18T00:00:00"/>
    <x v="0"/>
    <x v="11"/>
    <x v="12"/>
    <s v=""/>
    <s v="MANUTENCAO"/>
    <x v="0"/>
  </r>
  <r>
    <m/>
    <m/>
    <m/>
    <m/>
    <m/>
    <m/>
    <m/>
    <s v="CONSORCIO ALSUB"/>
    <n v="-3343707.77"/>
    <m/>
    <x v="7"/>
    <x v="11"/>
    <x v="20"/>
    <s v="CONSORCIO ALSUB"/>
    <s v="ALSUB"/>
    <x v="0"/>
  </r>
  <r>
    <s v=""/>
    <s v=""/>
    <s v="KR"/>
    <s v="3500000082"/>
    <s v="851217011"/>
    <s v="BRL"/>
    <s v="1145194"/>
    <s v="COPASA-CIA.DE SANEAMENTO DE MINAS G"/>
    <n v="-4710.32"/>
    <d v="2025-12-30T00:00:00"/>
    <x v="51"/>
    <x v="11"/>
    <x v="2"/>
    <s v="ADMINISTRAÇÃO CENTRAL"/>
    <s v="SEDE"/>
    <x v="0"/>
  </r>
  <r>
    <s v=""/>
    <s v=""/>
    <s v="KR"/>
    <s v="3500000023"/>
    <s v="857883021"/>
    <s v="BRL"/>
    <s v="1145194"/>
    <s v="COPASA-CIA.DE SANEAMENTO DE MINAS G"/>
    <n v="-2456.38"/>
    <d v="2026-01-06T00:00:00"/>
    <x v="36"/>
    <x v="11"/>
    <x v="0"/>
    <s v="Coordenação de Equipamento"/>
    <s v="MANUTENCAO"/>
    <x v="0"/>
  </r>
  <r>
    <s v=""/>
    <s v=""/>
    <s v="KR"/>
    <s v="3500002884"/>
    <s v="851266454"/>
    <s v="BRL"/>
    <s v="1145194"/>
    <s v="COPASA-CIA.DE SANEAMENTO DE MINAS G"/>
    <n v="-77.010000000000005"/>
    <d v="2025-12-30T00:00:00"/>
    <x v="22"/>
    <x v="11"/>
    <x v="12"/>
    <s v="Manutenção de Equipamento"/>
    <s v="MANUTENCAO"/>
    <x v="0"/>
  </r>
  <r>
    <s v=""/>
    <s v=""/>
    <s v="RE"/>
    <s v="3600008126"/>
    <s v="000000081-1"/>
    <s v="BRL"/>
    <s v="1204341"/>
    <s v="DEPOSITO IRMAOS BECKER LTDA"/>
    <n v="-72.849999999999994"/>
    <d v="2025-12-29T00:00:00"/>
    <x v="22"/>
    <x v="11"/>
    <x v="12"/>
    <s v="Manutenção de Equipamento"/>
    <s v="MANUTENCAO"/>
    <x v="0"/>
  </r>
  <r>
    <s v=""/>
    <s v=""/>
    <s v="KR"/>
    <s v="3500000089"/>
    <s v="000216760"/>
    <s v="BRL"/>
    <s v="1175933"/>
    <s v="ECOVADIS SAS"/>
    <n v="-10251.33"/>
    <d v="2025-10-27T00:00:00"/>
    <x v="53"/>
    <x v="11"/>
    <x v="18"/>
    <s v="RECURSOS HUMANOS"/>
    <s v="SEDE"/>
    <x v="0"/>
  </r>
  <r>
    <s v=""/>
    <s v=""/>
    <s v="RE"/>
    <s v="3600008100"/>
    <s v="000132821-0"/>
    <s v="BRL"/>
    <s v="1148477"/>
    <s v="EDFER - COMERCIO DE FERRO E ACO LTD"/>
    <n v="-1804.5"/>
    <d v="2025-12-19T00:00:00"/>
    <x v="21"/>
    <x v="11"/>
    <x v="12"/>
    <s v=""/>
    <s v="MANUTENCAO"/>
    <x v="0"/>
  </r>
  <r>
    <s v=""/>
    <s v=""/>
    <s v="RE"/>
    <s v="3600008076"/>
    <s v="000025421-1"/>
    <s v="BRL"/>
    <s v="1148719"/>
    <s v="ELETRODUARTE LTDA"/>
    <n v="-408"/>
    <d v="2025-12-18T00:00:00"/>
    <x v="24"/>
    <x v="11"/>
    <x v="1"/>
    <s v="TALUDE SUL FASE II A"/>
    <s v="OBRA 258"/>
    <x v="0"/>
  </r>
  <r>
    <s v=""/>
    <s v=""/>
    <s v="RE"/>
    <s v="3600000004"/>
    <s v="079199"/>
    <s v="BRL"/>
    <s v="1148361"/>
    <s v="ENGEQUISA ENG QUIMICA SANITARIA AMB"/>
    <n v="-4336.1000000000004"/>
    <d v="2025-12-18T00:00:00"/>
    <x v="36"/>
    <x v="11"/>
    <x v="1"/>
    <s v="TALUDE SUL FASE II A"/>
    <s v="OBRA 258"/>
    <x v="0"/>
  </r>
  <r>
    <s v=""/>
    <s v=""/>
    <s v="RE"/>
    <s v="3600008092"/>
    <s v="079196"/>
    <s v="BRL"/>
    <s v="1148361"/>
    <s v="ENGEQUISA ENG QUIMICA SANITARIA AMB"/>
    <n v="-2375.48"/>
    <d v="2025-12-18T00:00:00"/>
    <x v="21"/>
    <x v="11"/>
    <x v="1"/>
    <s v="TALUDE SUL FASE II A"/>
    <s v="OBRA 258"/>
    <x v="0"/>
  </r>
  <r>
    <s v=""/>
    <s v=""/>
    <s v="RE"/>
    <s v="3600008095"/>
    <s v="079197"/>
    <s v="BRL"/>
    <s v="1148361"/>
    <s v="ENGEQUISA ENG QUIMICA SANITARIA AMB"/>
    <n v="-2375.48"/>
    <d v="2025-12-18T00:00:00"/>
    <x v="21"/>
    <x v="11"/>
    <x v="1"/>
    <s v="TALUDE SUL FASE II A"/>
    <s v="OBRA 258"/>
    <x v="0"/>
  </r>
  <r>
    <s v=""/>
    <s v=""/>
    <s v="RE"/>
    <s v="3600000005"/>
    <s v="079200"/>
    <s v="BRL"/>
    <s v="1148361"/>
    <s v="ENGEQUISA ENG QUIMICA SANITARIA AMB"/>
    <n v="-2168.0500000000002"/>
    <d v="2025-12-18T00:00:00"/>
    <x v="36"/>
    <x v="11"/>
    <x v="1"/>
    <s v="TALUDE SUL FASE II A"/>
    <s v="OBRA 258"/>
    <x v="0"/>
  </r>
  <r>
    <m/>
    <m/>
    <m/>
    <m/>
    <m/>
    <m/>
    <m/>
    <s v="FÉRIAS"/>
    <n v="-6297.41"/>
    <m/>
    <x v="7"/>
    <x v="11"/>
    <x v="16"/>
    <s v="FÉRIAS"/>
    <s v="FÉRIAS"/>
    <x v="4"/>
  </r>
  <r>
    <s v=""/>
    <s v=""/>
    <s v="RE"/>
    <s v="3600008069"/>
    <s v="000042848"/>
    <s v="BRL"/>
    <s v="1145799"/>
    <s v="FROTA CAR LTDA"/>
    <n v="-14752"/>
    <d v="2025-12-19T00:00:00"/>
    <x v="0"/>
    <x v="11"/>
    <x v="15"/>
    <s v="Gestão de Equipamento"/>
    <s v="MANUTENCAO"/>
    <x v="0"/>
  </r>
  <r>
    <s v=""/>
    <s v=""/>
    <s v="RE"/>
    <s v="3600008086"/>
    <s v="000000080-1"/>
    <s v="BRL"/>
    <s v="1195892"/>
    <s v="GABRE CHOCOLATERIA LTDA"/>
    <n v="-145.93"/>
    <d v="2025-12-19T00:00:00"/>
    <x v="24"/>
    <x v="11"/>
    <x v="1"/>
    <s v="TALUDE SUL FASE II A"/>
    <s v="OBRA 258"/>
    <x v="0"/>
  </r>
  <r>
    <s v=""/>
    <s v=""/>
    <s v="KR"/>
    <s v="3500000053"/>
    <s v="000000034"/>
    <s v="BRL"/>
    <s v="1180321"/>
    <s v="GABRIEL DIAS AGUILERA FERNANDES"/>
    <n v="-4776.92"/>
    <d v="2026-01-07T00:00:00"/>
    <x v="40"/>
    <x v="11"/>
    <x v="7"/>
    <s v="REGIONAL SÃO PAULO"/>
    <s v="SEDE SP"/>
    <x v="0"/>
  </r>
  <r>
    <s v=""/>
    <s v=""/>
    <s v="RE"/>
    <s v="3600000186"/>
    <s v="000231556-0"/>
    <s v="BRL"/>
    <s v="1164497"/>
    <s v="IMA EQUIP. DE PROTECAO INDIVIDUAL L"/>
    <n v="-953.46"/>
    <d v="2025-12-18T00:00:00"/>
    <x v="59"/>
    <x v="11"/>
    <x v="2"/>
    <s v="ADMINISTRAÇÃO CENTRAL"/>
    <s v="SEDE"/>
    <x v="0"/>
  </r>
  <r>
    <m/>
    <m/>
    <m/>
    <m/>
    <m/>
    <m/>
    <m/>
    <s v="IOF ECOVADIS"/>
    <n v="-358.8"/>
    <m/>
    <x v="7"/>
    <x v="11"/>
    <x v="4"/>
    <s v="IOF ECOVADIS"/>
    <s v="IMPOSTO"/>
    <x v="3"/>
  </r>
  <r>
    <m/>
    <m/>
    <m/>
    <m/>
    <m/>
    <m/>
    <m/>
    <s v="IR APLICAÇÃO"/>
    <n v="-1140.6500000000001"/>
    <m/>
    <x v="7"/>
    <x v="11"/>
    <x v="4"/>
    <s v="IR APLICAÇÃO"/>
    <s v="IMPOSTO"/>
    <x v="3"/>
  </r>
  <r>
    <s v=""/>
    <s v=""/>
    <s v="CM"/>
    <s v="7100002337"/>
    <s v="FI-60009500"/>
    <s v="BRL"/>
    <s v="1162986"/>
    <s v="Itau Unibanco SA"/>
    <n v="-1437318.5"/>
    <d v="2025-06-17T00:00:00"/>
    <x v="60"/>
    <x v="11"/>
    <x v="4"/>
    <s v="FI 60009500 ITAU"/>
    <s v="CAP.GIRO ITAU"/>
    <x v="1"/>
  </r>
  <r>
    <s v=""/>
    <s v=""/>
    <s v="KR"/>
    <s v="3500000046"/>
    <s v="000000034"/>
    <s v="BRL"/>
    <s v="1171476"/>
    <s v="JOSE CARLOS AGUILERA FERNANDES"/>
    <n v="-4776.92"/>
    <d v="2026-01-07T00:00:00"/>
    <x v="37"/>
    <x v="11"/>
    <x v="7"/>
    <s v="REGIONAL SÃO PAULO"/>
    <s v="SEDE SP"/>
    <x v="0"/>
  </r>
  <r>
    <s v=""/>
    <s v=""/>
    <s v="RE"/>
    <s v="3600008121"/>
    <s v="046588"/>
    <s v="BRL"/>
    <s v="1145363"/>
    <s v="JP PNEUS LTDA"/>
    <n v="-1990"/>
    <d v="2025-12-18T00:00:00"/>
    <x v="22"/>
    <x v="11"/>
    <x v="1"/>
    <s v=""/>
    <s v="OBRA 258"/>
    <x v="0"/>
  </r>
  <r>
    <s v=""/>
    <s v=""/>
    <s v="RE"/>
    <s v="3600008159"/>
    <s v="001003798"/>
    <s v="BRL"/>
    <s v="1145480"/>
    <s v="LOCALIZA RENT A CAR SA"/>
    <n v="-14958.05"/>
    <d v="2025-12-20T00:00:00"/>
    <x v="3"/>
    <x v="11"/>
    <x v="15"/>
    <s v="Gestão de Equipamento"/>
    <s v="MANUTENCAO"/>
    <x v="0"/>
  </r>
  <r>
    <s v=""/>
    <s v=""/>
    <s v="RE"/>
    <s v="3600008152"/>
    <s v="001003800"/>
    <s v="BRL"/>
    <s v="1145480"/>
    <s v="LOCALIZA RENT A CAR SA"/>
    <n v="-9725.18"/>
    <d v="2025-12-20T00:00:00"/>
    <x v="3"/>
    <x v="11"/>
    <x v="15"/>
    <s v="Gestão de Equipamento"/>
    <s v="MANUTENCAO"/>
    <x v="0"/>
  </r>
  <r>
    <s v=""/>
    <s v=""/>
    <s v="RE"/>
    <s v="3600008154"/>
    <s v="001003802"/>
    <s v="BRL"/>
    <s v="1145480"/>
    <s v="LOCALIZA RENT A CAR SA"/>
    <n v="-8888.5499999999993"/>
    <d v="2025-12-20T00:00:00"/>
    <x v="3"/>
    <x v="11"/>
    <x v="15"/>
    <s v="Gestão de Equipamento"/>
    <s v="MANUTENCAO"/>
    <x v="0"/>
  </r>
  <r>
    <s v=""/>
    <s v=""/>
    <s v="RE"/>
    <s v="3600008163"/>
    <s v="001003797"/>
    <s v="BRL"/>
    <s v="1145480"/>
    <s v="LOCALIZA RENT A CAR SA"/>
    <n v="-5908.22"/>
    <d v="2025-12-20T00:00:00"/>
    <x v="3"/>
    <x v="11"/>
    <x v="15"/>
    <s v="Gestão de Equipamento"/>
    <s v="MANUTENCAO"/>
    <x v="0"/>
  </r>
  <r>
    <s v=""/>
    <s v=""/>
    <s v="RE"/>
    <s v="3600008155"/>
    <s v="001003805"/>
    <s v="BRL"/>
    <s v="1145480"/>
    <s v="LOCALIZA RENT A CAR SA"/>
    <n v="-4840.75"/>
    <d v="2025-12-20T00:00:00"/>
    <x v="3"/>
    <x v="11"/>
    <x v="15"/>
    <s v="Gestão de Equipamento"/>
    <s v="MANUTENCAO"/>
    <x v="0"/>
  </r>
  <r>
    <s v=""/>
    <s v=""/>
    <s v="RE"/>
    <s v="3600008160"/>
    <s v="001003801"/>
    <s v="BRL"/>
    <s v="1145480"/>
    <s v="LOCALIZA RENT A CAR SA"/>
    <n v="-4620"/>
    <d v="2025-12-20T00:00:00"/>
    <x v="3"/>
    <x v="11"/>
    <x v="15"/>
    <s v="Gestão de Equipamento"/>
    <s v="MANUTENCAO"/>
    <x v="0"/>
  </r>
  <r>
    <s v=""/>
    <s v=""/>
    <s v="RE"/>
    <s v="3600008161"/>
    <s v="001003804"/>
    <s v="BRL"/>
    <s v="1145480"/>
    <s v="LOCALIZA RENT A CAR SA"/>
    <n v="-3435.26"/>
    <d v="2025-12-20T00:00:00"/>
    <x v="3"/>
    <x v="11"/>
    <x v="15"/>
    <s v="Gestão de Equipamento"/>
    <s v="MANUTENCAO"/>
    <x v="0"/>
  </r>
  <r>
    <s v=""/>
    <s v=""/>
    <s v="RE"/>
    <s v="3600008157"/>
    <s v="001003796"/>
    <s v="BRL"/>
    <s v="1145480"/>
    <s v="LOCALIZA RENT A CAR SA"/>
    <n v="-3038.45"/>
    <d v="2025-12-20T00:00:00"/>
    <x v="3"/>
    <x v="11"/>
    <x v="15"/>
    <s v="Gestão de Equipamento"/>
    <s v="MANUTENCAO"/>
    <x v="0"/>
  </r>
  <r>
    <s v=""/>
    <s v=""/>
    <s v="RE"/>
    <s v="3600008158"/>
    <s v="001003795"/>
    <s v="BRL"/>
    <s v="1145480"/>
    <s v="LOCALIZA RENT A CAR SA"/>
    <n v="-2885.23"/>
    <d v="2025-12-20T00:00:00"/>
    <x v="3"/>
    <x v="11"/>
    <x v="15"/>
    <s v="Gestão de Equipamento"/>
    <s v="MANUTENCAO"/>
    <x v="0"/>
  </r>
  <r>
    <s v=""/>
    <s v=""/>
    <s v="RE"/>
    <s v="3600008153"/>
    <s v="001003803"/>
    <s v="BRL"/>
    <s v="1145480"/>
    <s v="LOCALIZA RENT A CAR SA"/>
    <n v="-2693.04"/>
    <d v="2025-12-20T00:00:00"/>
    <x v="3"/>
    <x v="11"/>
    <x v="15"/>
    <s v="Gestão de Equipamento"/>
    <s v="MANUTENCAO"/>
    <x v="0"/>
  </r>
  <r>
    <s v=""/>
    <s v=""/>
    <s v="RE"/>
    <s v="3600008151"/>
    <s v="000399823"/>
    <s v="BRL"/>
    <s v="1145480"/>
    <s v="LOCALIZA RENT A CAR SA"/>
    <n v="-1377.6"/>
    <d v="2025-12-20T00:00:00"/>
    <x v="3"/>
    <x v="11"/>
    <x v="15"/>
    <s v="Gestão de Equipamento"/>
    <s v="MANUTENCAO"/>
    <x v="0"/>
  </r>
  <r>
    <s v=""/>
    <s v=""/>
    <s v="RE"/>
    <s v="3600008156"/>
    <s v="001003799"/>
    <s v="BRL"/>
    <s v="1145480"/>
    <s v="LOCALIZA RENT A CAR SA"/>
    <n v="-1135.6600000000001"/>
    <d v="2025-12-20T00:00:00"/>
    <x v="3"/>
    <x v="11"/>
    <x v="15"/>
    <s v="Gestão de Equipamento"/>
    <s v="MANUTENCAO"/>
    <x v="0"/>
  </r>
  <r>
    <s v=""/>
    <s v=""/>
    <s v="RE"/>
    <s v="3600000003"/>
    <s v="006265"/>
    <s v="BRL"/>
    <s v="1148731"/>
    <s v="LUIS FELIPE EBOLI IABRUDI EPP"/>
    <n v="-130215.96"/>
    <d v="2025-12-19T00:00:00"/>
    <x v="36"/>
    <x v="11"/>
    <x v="1"/>
    <s v="TALUDE SUL FASE II A"/>
    <s v="OBRA 258"/>
    <x v="0"/>
  </r>
  <r>
    <s v=""/>
    <s v=""/>
    <s v="RE"/>
    <s v="3600008049"/>
    <s v="000012512-1"/>
    <s v="BRL"/>
    <s v="1170219"/>
    <s v="MAGNOLIA MULTIPLACE LTDA"/>
    <n v="-1993.5"/>
    <d v="2025-12-18T00:00:00"/>
    <x v="0"/>
    <x v="11"/>
    <x v="12"/>
    <s v=""/>
    <s v="MANUTENCAO"/>
    <x v="0"/>
  </r>
  <r>
    <s v=""/>
    <s v=""/>
    <s v="RE"/>
    <s v="3600008048"/>
    <s v="000012509-1"/>
    <s v="BRL"/>
    <s v="1170219"/>
    <s v="MAGNOLIA MULTIPLACE LTDA"/>
    <n v="-1955"/>
    <d v="2025-12-18T00:00:00"/>
    <x v="0"/>
    <x v="11"/>
    <x v="12"/>
    <s v=""/>
    <s v="MANUTENCAO"/>
    <x v="0"/>
  </r>
  <r>
    <s v=""/>
    <s v=""/>
    <s v="RE"/>
    <s v="3600007875"/>
    <s v="000004"/>
    <s v="BRL"/>
    <s v="1195835"/>
    <s v="MARCONI BRUNO DE SIQUEIRA"/>
    <n v="-416.68"/>
    <d v="2025-12-11T00:00:00"/>
    <x v="14"/>
    <x v="11"/>
    <x v="12"/>
    <s v=""/>
    <s v="MANUTENCAO"/>
    <x v="0"/>
  </r>
  <r>
    <s v=""/>
    <s v=""/>
    <s v="RE"/>
    <s v="3600007875"/>
    <s v="000004"/>
    <s v="BRL"/>
    <s v="1195835"/>
    <s v="MARCONI BRUNO DE SIQUEIRA"/>
    <n v="-416.66"/>
    <d v="2025-12-11T00:00:00"/>
    <x v="14"/>
    <x v="11"/>
    <x v="12"/>
    <s v=""/>
    <s v="MANUTENCAO"/>
    <x v="0"/>
  </r>
  <r>
    <s v=""/>
    <s v=""/>
    <s v="RE"/>
    <s v="3600008050"/>
    <s v="000001"/>
    <s v="BRL"/>
    <s v="1147994"/>
    <s v="MGA ENGENHARIA E GEOLOGIA LTDA"/>
    <n v="-6100.25"/>
    <d v="2025-12-18T00:00:00"/>
    <x v="0"/>
    <x v="11"/>
    <x v="9"/>
    <s v="CONCORRÊNCIA"/>
    <s v="SEDE"/>
    <x v="0"/>
  </r>
  <r>
    <s v=""/>
    <s v=""/>
    <s v="RE"/>
    <s v="3600007750"/>
    <s v="000038"/>
    <s v="BRL"/>
    <s v="1145246"/>
    <s v="MOLAHVIC LTDA"/>
    <n v="-9455.49"/>
    <d v="2025-12-03T00:00:00"/>
    <x v="8"/>
    <x v="11"/>
    <x v="12"/>
    <s v=""/>
    <s v="MANUTENCAO"/>
    <x v="0"/>
  </r>
  <r>
    <s v=""/>
    <s v=""/>
    <s v="RE"/>
    <s v="3600008083"/>
    <s v="000022498-1"/>
    <s v="BRL"/>
    <s v="1179744"/>
    <s v="MUCURI PECAS DIESEL DISTRIBUIDORA L"/>
    <n v="-594"/>
    <d v="2025-12-19T00:00:00"/>
    <x v="24"/>
    <x v="11"/>
    <x v="40"/>
    <s v="Manut  Eq Talude Sul Fase II A"/>
    <s v="MANUTENCAO"/>
    <x v="0"/>
  </r>
  <r>
    <s v=""/>
    <s v=""/>
    <s v="RE"/>
    <s v="3600000036"/>
    <s v="000143324-1"/>
    <s v="BRL"/>
    <s v="1148002"/>
    <s v="MULTIREDE DISTRIBUIDORA LTDA"/>
    <n v="-8572.66"/>
    <d v="2025-12-05T00:00:00"/>
    <x v="35"/>
    <x v="11"/>
    <x v="8"/>
    <s v="TECNOLOGIA DE INFORMACÃO"/>
    <s v="TI"/>
    <x v="0"/>
  </r>
  <r>
    <s v=""/>
    <s v=""/>
    <s v="RE"/>
    <s v="3600008196"/>
    <s v="000037"/>
    <s v="BRL"/>
    <s v="1168780"/>
    <s v="OPEN SEA LTDA"/>
    <n v="-43560"/>
    <d v="2025-12-18T00:00:00"/>
    <x v="3"/>
    <x v="11"/>
    <x v="19"/>
    <s v="EPRD Marlim"/>
    <s v="OBRA 257"/>
    <x v="0"/>
  </r>
  <r>
    <s v=""/>
    <s v=""/>
    <s v="RE"/>
    <s v="3600000121"/>
    <s v="000948"/>
    <s v="BRL"/>
    <s v="1148666"/>
    <s v="OPUS LOCACOES E CONSTRUCOES"/>
    <n v="-215.71"/>
    <d v="2025-11-25T00:00:00"/>
    <x v="51"/>
    <x v="11"/>
    <x v="1"/>
    <s v="TALUDE SUL FASE II A"/>
    <s v="OBRA 258"/>
    <x v="0"/>
  </r>
  <r>
    <s v=""/>
    <s v=""/>
    <s v="RE"/>
    <s v="3600000108"/>
    <s v="000001501-1"/>
    <s v="BRL"/>
    <s v="1146595"/>
    <s v="PAO DE LO LTDA"/>
    <n v="-5595"/>
    <d v="2026-01-10T00:00:00"/>
    <x v="48"/>
    <x v="11"/>
    <x v="2"/>
    <s v="ADMINISTRAÇÃO CENTRAL"/>
    <s v="SEDE"/>
    <x v="0"/>
  </r>
  <r>
    <s v=""/>
    <s v=""/>
    <s v="RE"/>
    <s v="3600000000"/>
    <s v="000010"/>
    <s v="BRL"/>
    <s v="1164145"/>
    <s v="PLANEAR ENGENHARIA AR CONDICIONADO"/>
    <n v="-1886.94"/>
    <d v="2026-01-02T00:00:00"/>
    <x v="26"/>
    <x v="11"/>
    <x v="0"/>
    <s v="Coordenação de Equipamento"/>
    <s v="MANUTENCAO"/>
    <x v="0"/>
  </r>
  <r>
    <s v=""/>
    <s v=""/>
    <s v="RE"/>
    <s v="3600007792"/>
    <s v="005149660-1"/>
    <s v="BRL"/>
    <s v="1164471"/>
    <s v="PORT DISTRIBUIDORA DE INFORMATICA"/>
    <n v="-1000"/>
    <d v="2025-12-03T00:00:00"/>
    <x v="5"/>
    <x v="11"/>
    <x v="1"/>
    <s v="TALUDE SUL FASE II A"/>
    <s v="OBRA 258"/>
    <x v="0"/>
  </r>
  <r>
    <s v=""/>
    <s v=""/>
    <s v="KR"/>
    <s v="3500000059"/>
    <s v="000273802"/>
    <s v="BRL"/>
    <s v="1149400"/>
    <s v="ROSI CASTRO PENA SOC DE ADVOGADOS"/>
    <n v="-760"/>
    <d v="2026-01-09T00:00:00"/>
    <x v="40"/>
    <x v="11"/>
    <x v="13"/>
    <s v="JURÍDICO"/>
    <s v="JURIDICO"/>
    <x v="0"/>
  </r>
  <r>
    <s v=""/>
    <s v=""/>
    <s v="RE"/>
    <s v="3600000061"/>
    <s v="001661"/>
    <s v="BRL"/>
    <s v="1148816"/>
    <s v="SILVEIRA RIBEIRO SOCIEDADE DE ADVOG"/>
    <n v="-39104.160000000003"/>
    <d v="2025-11-03T00:00:00"/>
    <x v="37"/>
    <x v="11"/>
    <x v="10"/>
    <s v="OBRAS ENCERRADAS"/>
    <s v="JURIDICO"/>
    <x v="0"/>
  </r>
  <r>
    <s v=""/>
    <s v=""/>
    <s v="RE"/>
    <s v="3600000062"/>
    <s v="001678"/>
    <s v="BRL"/>
    <s v="1148816"/>
    <s v="SILVEIRA RIBEIRO SOCIEDADE DE ADVOG"/>
    <n v="-39104.160000000003"/>
    <d v="2025-12-01T00:00:00"/>
    <x v="37"/>
    <x v="11"/>
    <x v="10"/>
    <s v="OBRAS ENCERRADAS"/>
    <s v="JURIDICO"/>
    <x v="0"/>
  </r>
  <r>
    <s v=""/>
    <s v=""/>
    <s v="RE"/>
    <s v="3600007866"/>
    <s v="010776"/>
    <s v="BRL"/>
    <s v="1148288"/>
    <s v="SUL AMERICA ENGENHARIA LTDA"/>
    <n v="-58394.32"/>
    <d v="2025-12-05T00:00:00"/>
    <x v="28"/>
    <x v="11"/>
    <x v="1"/>
    <s v="TALUDE SUL FASE II A"/>
    <s v="OBRA 258"/>
    <x v="0"/>
  </r>
  <r>
    <s v=""/>
    <s v=""/>
    <s v="RE"/>
    <s v="3600007771"/>
    <s v="000000583"/>
    <s v="BRL"/>
    <s v="1148288"/>
    <s v="SUL AMERICA ENGENHARIA LTDA"/>
    <n v="-92.95"/>
    <d v="2025-12-05T00:00:00"/>
    <x v="43"/>
    <x v="11"/>
    <x v="1"/>
    <s v="TALUDE SUL FASE II A"/>
    <s v="OBRA 258"/>
    <x v="0"/>
  </r>
  <r>
    <m/>
    <m/>
    <m/>
    <m/>
    <m/>
    <m/>
    <m/>
    <s v="TARIFAS BANCARIAS"/>
    <n v="-1238.2"/>
    <m/>
    <x v="7"/>
    <x v="11"/>
    <x v="4"/>
    <s v="TARIFAS BANCARIAS"/>
    <s v="SEDE"/>
    <x v="2"/>
  </r>
  <r>
    <s v=""/>
    <s v=""/>
    <s v="KR"/>
    <s v="3500000042"/>
    <s v="000415691"/>
    <s v="BRL"/>
    <s v="1164353"/>
    <s v="TELEFONICA BRASIL S.A"/>
    <n v="-16084.91"/>
    <d v="2025-12-30T00:00:00"/>
    <x v="37"/>
    <x v="11"/>
    <x v="8"/>
    <s v="TECNOLOGIA DE INFORMACÃO"/>
    <s v="TI"/>
    <x v="0"/>
  </r>
  <r>
    <s v=""/>
    <s v=""/>
    <s v="RE"/>
    <s v="3600008111"/>
    <s v="000898729-1"/>
    <s v="BRL"/>
    <s v="1145299"/>
    <s v="VEMINAS CAMINHOES LTDA"/>
    <n v="-1033.19"/>
    <d v="2025-12-18T00:00:00"/>
    <x v="20"/>
    <x v="11"/>
    <x v="12"/>
    <s v=""/>
    <s v="MANUTENCAO"/>
    <x v="0"/>
  </r>
  <r>
    <s v=""/>
    <s v=""/>
    <s v="KR"/>
    <s v="3500000061"/>
    <s v="000056786"/>
    <s v="BRL"/>
    <s v="1145620"/>
    <s v="VERISSIMO, MOREIRA &amp; SIMAS ADVOGADO"/>
    <n v="-267.89999999999998"/>
    <d v="2025-12-11T00:00:00"/>
    <x v="48"/>
    <x v="11"/>
    <x v="13"/>
    <s v="JURÍDICO"/>
    <s v="JURIDICO"/>
    <x v="0"/>
  </r>
  <r>
    <s v=""/>
    <s v=""/>
    <s v="RE"/>
    <s v="3600000095"/>
    <s v="000113"/>
    <s v="BRL"/>
    <s v="1203731"/>
    <s v="VILLAS BOAS ADVOGADOS"/>
    <n v="-8154.66"/>
    <d v="2025-12-10T00:00:00"/>
    <x v="48"/>
    <x v="11"/>
    <x v="18"/>
    <s v="RECURSOS HUMANOS"/>
    <s v="SEDE"/>
    <x v="0"/>
  </r>
  <r>
    <s v=""/>
    <s v=""/>
    <s v="KR"/>
    <s v="3500000062"/>
    <s v="524922493"/>
    <s v="BRL"/>
    <s v="1148653"/>
    <s v="VOGEL SOLUCOES EM TELECOM E INF LTD"/>
    <n v="-121601.44"/>
    <d v="2025-12-21T00:00:00"/>
    <x v="48"/>
    <x v="11"/>
    <x v="8"/>
    <s v="TECNOLOGIA DE INFORMACÃO"/>
    <s v="TI"/>
    <x v="0"/>
  </r>
  <r>
    <s v=""/>
    <s v=""/>
    <s v="RE"/>
    <s v="3600008202"/>
    <s v="000990"/>
    <s v="BRL"/>
    <s v="1202073"/>
    <s v="WSB ADVISORS S.A."/>
    <n v="-93850"/>
    <d v="2025-12-18T00:00:00"/>
    <x v="3"/>
    <x v="11"/>
    <x v="19"/>
    <s v="EPRD Marlim"/>
    <s v="OBRA 257"/>
    <x v="0"/>
  </r>
  <r>
    <m/>
    <m/>
    <m/>
    <m/>
    <m/>
    <m/>
    <m/>
    <s v="ACORDO TRABALHISTA"/>
    <n v="-43182.12"/>
    <m/>
    <x v="7"/>
    <x v="12"/>
    <x v="10"/>
    <s v="ACORDO TRABALHISTA / C:C 10208"/>
    <s v="ACORDO TRABALHISTA"/>
    <x v="2"/>
  </r>
  <r>
    <s v=""/>
    <s v=""/>
    <s v="KR"/>
    <s v="3500000077"/>
    <s v="000012026"/>
    <s v="BRL"/>
    <s v="1171952"/>
    <s v="ARAUJO COSTA SOCIEDADE DE ADVOGADOS"/>
    <n v="-1400"/>
    <d v="2026-01-07T00:00:00"/>
    <x v="51"/>
    <x v="12"/>
    <x v="13"/>
    <s v="JURÍDICO"/>
    <s v="JURIDICO"/>
    <x v="0"/>
  </r>
  <r>
    <s v=""/>
    <s v=""/>
    <s v="CM"/>
    <s v="7100000092"/>
    <s v="000566"/>
    <s v="BRL"/>
    <s v="1147982"/>
    <s v="AROEIRA SALLES ADVOGADOS"/>
    <n v="-250851.76"/>
    <d v="2026-01-20T00:00:00"/>
    <x v="61"/>
    <x v="12"/>
    <x v="10"/>
    <s v="OBRAS ENCERRADAS"/>
    <s v="JURIDICO"/>
    <x v="0"/>
  </r>
  <r>
    <m/>
    <m/>
    <m/>
    <m/>
    <m/>
    <m/>
    <m/>
    <s v="BRUNO SOUZA BARROS "/>
    <n v="-184.55"/>
    <m/>
    <x v="7"/>
    <x v="12"/>
    <x v="29"/>
    <s v="REEMBOLSO DE DESPESA"/>
    <s v="SEDE"/>
    <x v="2"/>
  </r>
  <r>
    <m/>
    <m/>
    <m/>
    <m/>
    <m/>
    <m/>
    <m/>
    <s v="CONSORCIO ALSUB"/>
    <n v="-609350.56999999995"/>
    <m/>
    <x v="7"/>
    <x v="12"/>
    <x v="20"/>
    <s v="CONSORCIO ALSUB"/>
    <s v="ALSUB"/>
    <x v="0"/>
  </r>
  <r>
    <s v=""/>
    <s v=""/>
    <s v="KR"/>
    <s v="3500000090"/>
    <s v="000000043"/>
    <s v="BRL"/>
    <s v="1148141"/>
    <s v="FABIANO FERREIRA SOUZA"/>
    <n v="-1917.72"/>
    <d v="2026-01-15T00:00:00"/>
    <x v="53"/>
    <x v="12"/>
    <x v="1"/>
    <s v="TALUDE SUL FASE II A"/>
    <s v="OBRA 258"/>
    <x v="0"/>
  </r>
  <r>
    <m/>
    <m/>
    <m/>
    <m/>
    <m/>
    <m/>
    <m/>
    <s v="FGTS"/>
    <n v="-499236.71"/>
    <m/>
    <x v="7"/>
    <x v="12"/>
    <x v="26"/>
    <s v="FGTS"/>
    <s v="FGTS"/>
    <x v="3"/>
  </r>
  <r>
    <m/>
    <m/>
    <m/>
    <m/>
    <m/>
    <m/>
    <m/>
    <s v="FGTS RESC"/>
    <n v="-4.67"/>
    <m/>
    <x v="7"/>
    <x v="12"/>
    <x v="12"/>
    <s v="FGTS RESC"/>
    <s v="FGTS"/>
    <x v="3"/>
  </r>
  <r>
    <s v=""/>
    <s v=""/>
    <s v="RE"/>
    <s v="3600007648"/>
    <s v="000010050-1"/>
    <s v="BRL"/>
    <s v="1147518"/>
    <s v="KPN SAFETY LTDA"/>
    <n v="-17040"/>
    <d v="2025-11-19T00:00:00"/>
    <x v="49"/>
    <x v="12"/>
    <x v="1"/>
    <s v="TALUDE SUL FASE II A"/>
    <s v="OBRA 258"/>
    <x v="0"/>
  </r>
  <r>
    <m/>
    <m/>
    <m/>
    <m/>
    <m/>
    <m/>
    <m/>
    <s v="LIQ. ADIANTAMENTO"/>
    <n v="-799.96"/>
    <m/>
    <x v="7"/>
    <x v="12"/>
    <x v="1"/>
    <s v="LIQ. ADIANTAMENTO"/>
    <s v="SALARIOS"/>
    <x v="4"/>
  </r>
  <r>
    <m/>
    <m/>
    <m/>
    <m/>
    <m/>
    <m/>
    <m/>
    <s v="LIQ. ADIANTAMENTO"/>
    <n v="-100233.93"/>
    <m/>
    <x v="7"/>
    <x v="12"/>
    <x v="34"/>
    <s v="LIQ. ADIANTAMENTO"/>
    <s v="SALARIOS"/>
    <x v="4"/>
  </r>
  <r>
    <m/>
    <m/>
    <m/>
    <m/>
    <m/>
    <m/>
    <m/>
    <s v="LIQ. ADIANTAMENTO"/>
    <n v="-32256.09"/>
    <m/>
    <x v="7"/>
    <x v="12"/>
    <x v="9"/>
    <s v="LIQ. ADIANTAMENTO"/>
    <s v="SALARIOS"/>
    <x v="4"/>
  </r>
  <r>
    <m/>
    <m/>
    <m/>
    <m/>
    <m/>
    <m/>
    <m/>
    <s v="LIQ. ADIANTAMENTO"/>
    <n v="-21020.720000000001"/>
    <m/>
    <x v="7"/>
    <x v="12"/>
    <x v="18"/>
    <s v="LIQ. ADIANTAMENTO"/>
    <s v="SALARIOS"/>
    <x v="4"/>
  </r>
  <r>
    <m/>
    <m/>
    <m/>
    <m/>
    <m/>
    <m/>
    <m/>
    <s v="LIQ. ADIANTAMENTO"/>
    <n v="-4115.2"/>
    <m/>
    <x v="7"/>
    <x v="12"/>
    <x v="8"/>
    <s v="LIQ. ADIANTAMENTO"/>
    <s v="SALARIOS"/>
    <x v="4"/>
  </r>
  <r>
    <m/>
    <m/>
    <m/>
    <m/>
    <m/>
    <m/>
    <m/>
    <s v="LIQ. ADIANTAMENTO"/>
    <n v="-4553.01"/>
    <m/>
    <x v="7"/>
    <x v="12"/>
    <x v="29"/>
    <s v="LIQ. ADIANTAMENTO"/>
    <s v="SALARIOS"/>
    <x v="4"/>
  </r>
  <r>
    <m/>
    <m/>
    <m/>
    <m/>
    <m/>
    <m/>
    <m/>
    <s v="LIQ. ADIANTAMENTO"/>
    <n v="-4338.5600000000004"/>
    <m/>
    <x v="7"/>
    <x v="12"/>
    <x v="36"/>
    <s v="LIQ. ADIANTAMENTO"/>
    <s v="SALARIOS"/>
    <x v="4"/>
  </r>
  <r>
    <m/>
    <m/>
    <m/>
    <m/>
    <m/>
    <m/>
    <m/>
    <s v="LIQ. ADIANTAMENTO"/>
    <n v="-9684.07"/>
    <m/>
    <x v="7"/>
    <x v="12"/>
    <x v="37"/>
    <s v="LIQ. ADIANTAMENTO"/>
    <s v="SALARIOS"/>
    <x v="4"/>
  </r>
  <r>
    <m/>
    <m/>
    <m/>
    <m/>
    <m/>
    <m/>
    <m/>
    <s v="LIQ. ADIANTAMENTO"/>
    <n v="-2462.59"/>
    <m/>
    <x v="7"/>
    <x v="12"/>
    <x v="3"/>
    <s v="LIQ. ADIANTAMENTO"/>
    <s v="SALARIOS"/>
    <x v="4"/>
  </r>
  <r>
    <m/>
    <m/>
    <m/>
    <m/>
    <m/>
    <m/>
    <m/>
    <s v="LIQ. ADIANTAMENTO"/>
    <n v="-4765.25"/>
    <m/>
    <x v="7"/>
    <x v="12"/>
    <x v="2"/>
    <s v="LIQ. ADIANTAMENTO"/>
    <s v="SALARIOS"/>
    <x v="4"/>
  </r>
  <r>
    <m/>
    <m/>
    <m/>
    <m/>
    <m/>
    <m/>
    <m/>
    <s v="LIQ. ADIANTAMENTO"/>
    <n v="-14901.48"/>
    <m/>
    <x v="7"/>
    <x v="12"/>
    <x v="16"/>
    <s v="LIQ. ADIANTAMENTO"/>
    <s v="SALARIOS"/>
    <x v="4"/>
  </r>
  <r>
    <m/>
    <m/>
    <m/>
    <m/>
    <m/>
    <m/>
    <m/>
    <s v="LIQ. ADIANTAMENTO"/>
    <n v="-4881.62"/>
    <m/>
    <x v="7"/>
    <x v="12"/>
    <x v="38"/>
    <s v="LIQ. ADIANTAMENTO"/>
    <s v="SALARIOS"/>
    <x v="4"/>
  </r>
  <r>
    <m/>
    <m/>
    <m/>
    <m/>
    <m/>
    <m/>
    <m/>
    <s v="LIQ. ADIANTAMENTO"/>
    <n v="-7554.64"/>
    <m/>
    <x v="7"/>
    <x v="12"/>
    <x v="30"/>
    <s v="LIQ. ADIANTAMENTO"/>
    <s v="SALARIOS"/>
    <x v="4"/>
  </r>
  <r>
    <m/>
    <m/>
    <m/>
    <m/>
    <m/>
    <m/>
    <m/>
    <s v="LIQ. ADIANTAMENTO"/>
    <n v="-1446.15"/>
    <m/>
    <x v="7"/>
    <x v="12"/>
    <x v="12"/>
    <s v="LIQ. ADIANTAMENTO"/>
    <s v="SALARIOS"/>
    <x v="4"/>
  </r>
  <r>
    <m/>
    <m/>
    <m/>
    <m/>
    <m/>
    <m/>
    <m/>
    <s v="LIQ. ADIANTAMENTO"/>
    <n v="-15248.51"/>
    <m/>
    <x v="7"/>
    <x v="12"/>
    <x v="15"/>
    <s v="LIQ. ADIANTAMENTO"/>
    <s v="SALARIOS"/>
    <x v="4"/>
  </r>
  <r>
    <m/>
    <m/>
    <m/>
    <m/>
    <m/>
    <m/>
    <m/>
    <s v="LIQ. ADIANTAMENTO"/>
    <n v="-1866.06"/>
    <m/>
    <x v="7"/>
    <x v="12"/>
    <x v="0"/>
    <s v="LIQ. ADIANTAMENTO"/>
    <s v="SALARIOS"/>
    <x v="4"/>
  </r>
  <r>
    <m/>
    <m/>
    <m/>
    <m/>
    <m/>
    <m/>
    <m/>
    <s v="LIQ. ADIANTAMENTO"/>
    <n v="-2563.23"/>
    <m/>
    <x v="7"/>
    <x v="12"/>
    <x v="5"/>
    <s v="LIQ. ADIANTAMENTO"/>
    <s v="SALARIOS"/>
    <x v="4"/>
  </r>
  <r>
    <m/>
    <m/>
    <m/>
    <m/>
    <m/>
    <m/>
    <m/>
    <s v="LIQ. ADIANTAMENTO"/>
    <n v="-4145.34"/>
    <m/>
    <x v="7"/>
    <x v="12"/>
    <x v="21"/>
    <s v="LIQ. ADIANTAMENTO"/>
    <s v="SALARIOS"/>
    <x v="4"/>
  </r>
  <r>
    <m/>
    <m/>
    <m/>
    <m/>
    <m/>
    <m/>
    <m/>
    <s v="LIQ. ADIANTAMENTO"/>
    <n v="-2290.96"/>
    <m/>
    <x v="7"/>
    <x v="12"/>
    <x v="7"/>
    <s v="LIQ. ADIANTAMENTO"/>
    <s v="SALARIOS"/>
    <x v="4"/>
  </r>
  <r>
    <s v=""/>
    <s v=""/>
    <s v="RE"/>
    <s v="3600000220"/>
    <s v="000016630"/>
    <s v="BRL"/>
    <s v="1146823"/>
    <s v="LOC FROTAS LOCACOES LTDA"/>
    <n v="-2459.98"/>
    <d v="2025-12-18T00:00:00"/>
    <x v="62"/>
    <x v="12"/>
    <x v="1"/>
    <s v="TALUDE SUL FASE II A"/>
    <s v="OBRA 258"/>
    <x v="0"/>
  </r>
  <r>
    <s v=""/>
    <s v=""/>
    <s v="KR"/>
    <s v="3500000045"/>
    <s v="000000012"/>
    <s v="BRL"/>
    <s v="1194435"/>
    <s v="MARIA VANESSA SOARES LIMA ARANTES"/>
    <n v="-6260.05"/>
    <d v="2026-01-09T00:00:00"/>
    <x v="37"/>
    <x v="12"/>
    <x v="6"/>
    <s v="DIRETORIA"/>
    <s v="SEDE"/>
    <x v="0"/>
  </r>
  <r>
    <s v=""/>
    <s v=""/>
    <s v="RE"/>
    <s v="3600000158"/>
    <s v="000001142-1"/>
    <s v="BRL"/>
    <s v="1163778"/>
    <s v="MERCEARIA LAWENDAN LTDA"/>
    <n v="-955.93"/>
    <d v="2026-01-02T00:00:00"/>
    <x v="53"/>
    <x v="12"/>
    <x v="0"/>
    <s v="Coordenação de Equipamento"/>
    <s v="MANUTENCAO"/>
    <x v="0"/>
  </r>
  <r>
    <m/>
    <m/>
    <m/>
    <m/>
    <m/>
    <m/>
    <m/>
    <s v="MOTA ENGIL FUNDAÇÕES"/>
    <n v="-425000"/>
    <m/>
    <x v="7"/>
    <x v="12"/>
    <x v="26"/>
    <s v="MOTA ENGIL FUNDAÇÕES"/>
    <s v="MEFB"/>
    <x v="0"/>
  </r>
  <r>
    <s v=""/>
    <s v=""/>
    <s v="RE"/>
    <s v="3600008145"/>
    <s v="000133129"/>
    <s v="BRL"/>
    <s v="1148749"/>
    <s v="MUNDIVOX COMUNICACOES LTDA"/>
    <n v="-1918.14"/>
    <d v="2025-12-01T00:00:00"/>
    <x v="3"/>
    <x v="12"/>
    <x v="8"/>
    <s v="TECNOLOGIA DE INFORMACÃO"/>
    <s v="TI"/>
    <x v="0"/>
  </r>
  <r>
    <s v=""/>
    <s v=""/>
    <s v="RE"/>
    <s v="3600000187"/>
    <s v="000090859"/>
    <s v="BRL"/>
    <s v="1148656"/>
    <s v="MUNDIVOX DO BRASIL LTDA"/>
    <n v="-89.84"/>
    <d v="2025-12-01T00:00:00"/>
    <x v="59"/>
    <x v="12"/>
    <x v="16"/>
    <s v="REGIONAL RIO"/>
    <s v="SEDE RJ"/>
    <x v="0"/>
  </r>
  <r>
    <s v=""/>
    <s v=""/>
    <s v="KR"/>
    <s v="3500000073"/>
    <s v="000211121"/>
    <s v="BRL"/>
    <s v="1147149"/>
    <s v="MUNDIVOX NETWORKS LTDA"/>
    <n v="-1799.67"/>
    <d v="2025-12-01T00:00:00"/>
    <x v="48"/>
    <x v="12"/>
    <x v="16"/>
    <s v="REGIONAL RIO"/>
    <s v="SEDE RJ"/>
    <x v="0"/>
  </r>
  <r>
    <s v=""/>
    <s v=""/>
    <s v="RE"/>
    <s v="3600008197"/>
    <s v="000209718"/>
    <s v="BRL"/>
    <s v="1187089"/>
    <s v="MUNDIVOX NETWORKS LTDA"/>
    <n v="-906.66"/>
    <d v="2025-12-01T00:00:00"/>
    <x v="3"/>
    <x v="12"/>
    <x v="8"/>
    <s v="TECNOLOGIA DE INFORMACÃO"/>
    <s v="TI"/>
    <x v="0"/>
  </r>
  <r>
    <s v=""/>
    <s v=""/>
    <s v="RE"/>
    <s v="3600008198"/>
    <s v="000208391"/>
    <s v="BRL"/>
    <s v="1187089"/>
    <s v="MUNDIVOX NETWORKS LTDA"/>
    <n v="-1390.32"/>
    <d v="2025-12-01T00:00:00"/>
    <x v="3"/>
    <x v="12"/>
    <x v="8"/>
    <s v="TECNOLOGIA DE INFORMACÃO"/>
    <s v="TI"/>
    <x v="0"/>
  </r>
  <r>
    <s v=""/>
    <m/>
    <s v="KR"/>
    <s v="3500000101"/>
    <s v="000127234"/>
    <s v="BRL"/>
    <s v="1182916"/>
    <s v="MVSS SERVICOS DE IMPLANTACAO E MANU"/>
    <n v="-1199.78"/>
    <d v="2025-12-01T00:00:00"/>
    <x v="62"/>
    <x v="12"/>
    <x v="16"/>
    <s v="REGIONAL RIO"/>
    <s v="SEDE RJ"/>
    <x v="0"/>
  </r>
  <r>
    <s v=""/>
    <s v=""/>
    <s v="RE"/>
    <s v="3600000008"/>
    <s v="000269531-101"/>
    <s v="BRL"/>
    <s v="1147498"/>
    <s v="OXIMIL OXIGENIO MINAS GERAIS LTDA"/>
    <n v="-1728"/>
    <d v="2025-12-30T00:00:00"/>
    <x v="29"/>
    <x v="12"/>
    <x v="12"/>
    <s v=""/>
    <s v="MANUTENCAO"/>
    <x v="0"/>
  </r>
  <r>
    <m/>
    <m/>
    <m/>
    <m/>
    <m/>
    <m/>
    <m/>
    <s v="RENATO JOSE MOREIRA ALVES"/>
    <n v="-1949.83"/>
    <m/>
    <x v="7"/>
    <x v="12"/>
    <x v="3"/>
    <s v="REEMBOLSO DE DESPESA"/>
    <s v="SEDE"/>
    <x v="2"/>
  </r>
  <r>
    <m/>
    <m/>
    <m/>
    <m/>
    <m/>
    <m/>
    <m/>
    <s v="RESCISAO"/>
    <n v="-1941.08"/>
    <m/>
    <x v="7"/>
    <x v="12"/>
    <x v="12"/>
    <s v="RESCISAO"/>
    <s v="RESCISAO"/>
    <x v="4"/>
  </r>
  <r>
    <m/>
    <m/>
    <m/>
    <m/>
    <m/>
    <m/>
    <m/>
    <s v="RICARDO ALEJANDRO M RODRIGUEZ ALVAREZ"/>
    <n v="-21889.15"/>
    <m/>
    <x v="7"/>
    <x v="12"/>
    <x v="7"/>
    <s v="REEMBOLSO DE DESPESA"/>
    <s v="SEDE SP"/>
    <x v="2"/>
  </r>
  <r>
    <m/>
    <m/>
    <m/>
    <m/>
    <m/>
    <m/>
    <m/>
    <s v="RIOCARD"/>
    <n v="-32.9"/>
    <m/>
    <x v="7"/>
    <x v="12"/>
    <x v="16"/>
    <s v="VALE TRANSPORTE "/>
    <s v="VALE TRANSPORTE"/>
    <x v="2"/>
  </r>
  <r>
    <m/>
    <m/>
    <m/>
    <m/>
    <m/>
    <m/>
    <m/>
    <s v="RUI PEDRO DE ALMEIDA D SIMOES"/>
    <n v="-1295.8"/>
    <m/>
    <x v="7"/>
    <x v="12"/>
    <x v="30"/>
    <s v="REEMBOLSO DE DESPESA"/>
    <s v="SEDE"/>
    <x v="2"/>
  </r>
  <r>
    <m/>
    <m/>
    <m/>
    <m/>
    <m/>
    <m/>
    <m/>
    <s v="SESI SENAI"/>
    <n v="-31784"/>
    <m/>
    <x v="7"/>
    <x v="12"/>
    <x v="1"/>
    <s v="SESI SENAI"/>
    <s v="SESI SENAI"/>
    <x v="2"/>
  </r>
  <r>
    <m/>
    <m/>
    <m/>
    <m/>
    <m/>
    <m/>
    <m/>
    <s v="SESI SENAI"/>
    <n v="-10045.450000000001"/>
    <m/>
    <x v="7"/>
    <x v="12"/>
    <x v="34"/>
    <s v="SESI SENAI"/>
    <s v="SESI SENAI"/>
    <x v="2"/>
  </r>
  <r>
    <m/>
    <m/>
    <m/>
    <m/>
    <m/>
    <m/>
    <m/>
    <s v="SESI SENAI"/>
    <n v="-130.6"/>
    <m/>
    <x v="7"/>
    <x v="12"/>
    <x v="6"/>
    <s v="SESI SENAI"/>
    <s v="SESI SENAI"/>
    <x v="2"/>
  </r>
  <r>
    <m/>
    <m/>
    <m/>
    <m/>
    <m/>
    <m/>
    <m/>
    <s v="SESI SENAI"/>
    <n v="-1399.91"/>
    <m/>
    <x v="7"/>
    <x v="12"/>
    <x v="23"/>
    <s v="SESI SENAI"/>
    <s v="SESI SENAI"/>
    <x v="2"/>
  </r>
  <r>
    <m/>
    <m/>
    <m/>
    <m/>
    <m/>
    <m/>
    <m/>
    <s v="SESI SENAI"/>
    <n v="-6344.42"/>
    <m/>
    <x v="7"/>
    <x v="12"/>
    <x v="9"/>
    <s v="SESI SENAI"/>
    <s v="SESI SENAI"/>
    <x v="2"/>
  </r>
  <r>
    <m/>
    <m/>
    <m/>
    <m/>
    <m/>
    <m/>
    <m/>
    <s v="SESI SENAI"/>
    <n v="-3138.28"/>
    <m/>
    <x v="7"/>
    <x v="12"/>
    <x v="18"/>
    <s v="SESI SENAI"/>
    <s v="SESI SENAI"/>
    <x v="2"/>
  </r>
  <r>
    <m/>
    <m/>
    <m/>
    <m/>
    <m/>
    <m/>
    <m/>
    <s v="SESI SENAI"/>
    <n v="-1969.52"/>
    <m/>
    <x v="7"/>
    <x v="12"/>
    <x v="35"/>
    <s v="SESI SENAI"/>
    <s v="SESI SENAI"/>
    <x v="2"/>
  </r>
  <r>
    <m/>
    <m/>
    <m/>
    <m/>
    <m/>
    <m/>
    <m/>
    <s v="SESI SENAI"/>
    <n v="-1506.94"/>
    <m/>
    <x v="7"/>
    <x v="12"/>
    <x v="8"/>
    <s v="SESI SENAI"/>
    <s v="SESI SENAI"/>
    <x v="2"/>
  </r>
  <r>
    <m/>
    <m/>
    <m/>
    <m/>
    <m/>
    <m/>
    <m/>
    <s v="SESI SENAI"/>
    <n v="-1935.45"/>
    <m/>
    <x v="7"/>
    <x v="12"/>
    <x v="29"/>
    <s v="SESI SENAI"/>
    <s v="SESI SENAI"/>
    <x v="2"/>
  </r>
  <r>
    <m/>
    <m/>
    <m/>
    <m/>
    <m/>
    <m/>
    <m/>
    <s v="SESI SENAI"/>
    <n v="-1450.11"/>
    <m/>
    <x v="7"/>
    <x v="12"/>
    <x v="13"/>
    <s v="SESI SENAI"/>
    <s v="SESI SENAI"/>
    <x v="2"/>
  </r>
  <r>
    <m/>
    <m/>
    <m/>
    <m/>
    <m/>
    <m/>
    <m/>
    <s v="SESI SENAI"/>
    <n v="-930.88"/>
    <m/>
    <x v="7"/>
    <x v="12"/>
    <x v="28"/>
    <s v="SESI SENAI"/>
    <s v="SESI SENAI"/>
    <x v="2"/>
  </r>
  <r>
    <m/>
    <m/>
    <m/>
    <m/>
    <m/>
    <m/>
    <m/>
    <s v="SESI SENAI"/>
    <n v="-860.75"/>
    <m/>
    <x v="7"/>
    <x v="12"/>
    <x v="22"/>
    <s v="SESI SENAI"/>
    <s v="SESI SENAI"/>
    <x v="2"/>
  </r>
  <r>
    <m/>
    <m/>
    <m/>
    <m/>
    <m/>
    <m/>
    <m/>
    <s v="SESI SENAI"/>
    <n v="-774.9"/>
    <m/>
    <x v="7"/>
    <x v="12"/>
    <x v="36"/>
    <s v="SESI SENAI"/>
    <s v="SESI SENAI"/>
    <x v="2"/>
  </r>
  <r>
    <m/>
    <m/>
    <m/>
    <m/>
    <m/>
    <m/>
    <m/>
    <s v="SESI SENAI"/>
    <n v="-805.61"/>
    <m/>
    <x v="7"/>
    <x v="12"/>
    <x v="37"/>
    <s v="SESI SENAI"/>
    <s v="SESI SENAI"/>
    <x v="2"/>
  </r>
  <r>
    <m/>
    <m/>
    <m/>
    <m/>
    <m/>
    <m/>
    <m/>
    <s v="SESI SENAI"/>
    <n v="-1376.41"/>
    <m/>
    <x v="7"/>
    <x v="12"/>
    <x v="14"/>
    <s v="SESI SENAI"/>
    <s v="SESI SENAI"/>
    <x v="2"/>
  </r>
  <r>
    <m/>
    <m/>
    <m/>
    <m/>
    <m/>
    <m/>
    <m/>
    <s v="SESI SENAI"/>
    <n v="-1857.63"/>
    <m/>
    <x v="7"/>
    <x v="12"/>
    <x v="3"/>
    <s v="SESI SENAI"/>
    <s v="SESI SENAI"/>
    <x v="2"/>
  </r>
  <r>
    <m/>
    <m/>
    <m/>
    <m/>
    <m/>
    <m/>
    <m/>
    <s v="SESI SENAI"/>
    <n v="-514.22"/>
    <m/>
    <x v="7"/>
    <x v="12"/>
    <x v="31"/>
    <s v="SESI SENAI"/>
    <s v="SESI SENAI"/>
    <x v="2"/>
  </r>
  <r>
    <m/>
    <m/>
    <m/>
    <m/>
    <m/>
    <m/>
    <m/>
    <s v="SESI SENAI"/>
    <n v="-762.62"/>
    <m/>
    <x v="7"/>
    <x v="12"/>
    <x v="2"/>
    <s v="SESI SENAI"/>
    <s v="SESI SENAI"/>
    <x v="2"/>
  </r>
  <r>
    <m/>
    <m/>
    <m/>
    <m/>
    <m/>
    <m/>
    <m/>
    <s v="SESI SENAI"/>
    <n v="-2480.16"/>
    <m/>
    <x v="7"/>
    <x v="12"/>
    <x v="16"/>
    <s v="SESI SENAI"/>
    <s v="SESI SENAI"/>
    <x v="2"/>
  </r>
  <r>
    <m/>
    <m/>
    <m/>
    <m/>
    <m/>
    <m/>
    <m/>
    <s v="SESI SENAI"/>
    <n v="-2693"/>
    <m/>
    <x v="7"/>
    <x v="12"/>
    <x v="38"/>
    <s v="SESI SENAI"/>
    <s v="SESI SENAI"/>
    <x v="2"/>
  </r>
  <r>
    <m/>
    <m/>
    <m/>
    <m/>
    <m/>
    <m/>
    <m/>
    <s v="SESI SENAI"/>
    <n v="-3713.39"/>
    <m/>
    <x v="7"/>
    <x v="12"/>
    <x v="30"/>
    <s v="SESI SENAI"/>
    <s v="SESI SENAI"/>
    <x v="2"/>
  </r>
  <r>
    <m/>
    <m/>
    <m/>
    <m/>
    <m/>
    <m/>
    <m/>
    <s v="SESI SENAI"/>
    <n v="-2443.48"/>
    <m/>
    <x v="7"/>
    <x v="12"/>
    <x v="39"/>
    <s v="SESI SENAI"/>
    <s v="SESI SENAI"/>
    <x v="2"/>
  </r>
  <r>
    <m/>
    <m/>
    <m/>
    <m/>
    <m/>
    <m/>
    <m/>
    <s v="SESI SENAI"/>
    <n v="-2253.02"/>
    <m/>
    <x v="7"/>
    <x v="12"/>
    <x v="12"/>
    <s v="SESI SENAI"/>
    <s v="SESI SENAI"/>
    <x v="2"/>
  </r>
  <r>
    <m/>
    <m/>
    <m/>
    <m/>
    <m/>
    <m/>
    <m/>
    <s v="SESI SENAI"/>
    <n v="-3157.78"/>
    <m/>
    <x v="7"/>
    <x v="12"/>
    <x v="15"/>
    <s v="SESI SENAI"/>
    <s v="SESI SENAI"/>
    <x v="2"/>
  </r>
  <r>
    <m/>
    <m/>
    <m/>
    <m/>
    <m/>
    <m/>
    <m/>
    <s v="SESI SENAI"/>
    <n v="-1948.24"/>
    <m/>
    <x v="7"/>
    <x v="12"/>
    <x v="17"/>
    <s v="SESI SENAI"/>
    <s v="SESI SENAI"/>
    <x v="2"/>
  </r>
  <r>
    <m/>
    <m/>
    <m/>
    <m/>
    <m/>
    <m/>
    <m/>
    <s v="SESI SENAI"/>
    <n v="-754.8"/>
    <m/>
    <x v="7"/>
    <x v="12"/>
    <x v="0"/>
    <s v="SESI SENAI"/>
    <s v="SESI SENAI"/>
    <x v="2"/>
  </r>
  <r>
    <m/>
    <m/>
    <m/>
    <m/>
    <m/>
    <m/>
    <m/>
    <s v="SESI SENAI"/>
    <n v="-1847.11"/>
    <m/>
    <x v="7"/>
    <x v="12"/>
    <x v="40"/>
    <s v="SESI SENAI"/>
    <s v="SESI SENAI"/>
    <x v="2"/>
  </r>
  <r>
    <m/>
    <m/>
    <m/>
    <m/>
    <m/>
    <m/>
    <m/>
    <s v="SESI SENAI"/>
    <n v="-1750.54"/>
    <m/>
    <x v="7"/>
    <x v="12"/>
    <x v="5"/>
    <s v="SESI SENAI"/>
    <s v="SESI SENAI"/>
    <x v="2"/>
  </r>
  <r>
    <m/>
    <m/>
    <m/>
    <m/>
    <m/>
    <m/>
    <m/>
    <s v="SESI SENAI"/>
    <n v="-74.010000000000005"/>
    <m/>
    <x v="7"/>
    <x v="12"/>
    <x v="19"/>
    <s v="SESI SENAI"/>
    <s v="SESI SENAI"/>
    <x v="2"/>
  </r>
  <r>
    <m/>
    <m/>
    <m/>
    <m/>
    <m/>
    <m/>
    <m/>
    <s v="SESI SENAI"/>
    <n v="-2933.05"/>
    <m/>
    <x v="7"/>
    <x v="12"/>
    <x v="21"/>
    <s v="SESI SENAI"/>
    <s v="SESI SENAI"/>
    <x v="2"/>
  </r>
  <r>
    <m/>
    <m/>
    <m/>
    <m/>
    <m/>
    <m/>
    <m/>
    <s v="SESI SENAI"/>
    <n v="-234.54"/>
    <m/>
    <x v="7"/>
    <x v="12"/>
    <x v="7"/>
    <s v="SESI SENAI"/>
    <s v="SESI SENAI"/>
    <x v="2"/>
  </r>
  <r>
    <m/>
    <m/>
    <m/>
    <m/>
    <m/>
    <m/>
    <m/>
    <s v="TARIFAS BANCARIAS"/>
    <n v="-416.46999999999997"/>
    <m/>
    <x v="7"/>
    <x v="12"/>
    <x v="4"/>
    <s v="TARIFAS BANCARIAS"/>
    <s v="SEDE"/>
    <x v="2"/>
  </r>
  <r>
    <s v=""/>
    <m/>
    <s v="KR"/>
    <s v="3500000099"/>
    <s v="000621298"/>
    <s v="BRL"/>
    <s v="1145275"/>
    <s v="TELEFONICA BRASIL S.A."/>
    <n v="-272.98"/>
    <d v="2026-01-01T00:00:00"/>
    <x v="62"/>
    <x v="12"/>
    <x v="6"/>
    <s v="DIRETORIA"/>
    <s v="SEDE"/>
    <x v="0"/>
  </r>
  <r>
    <s v=""/>
    <s v=""/>
    <s v="KR"/>
    <s v="3500000057"/>
    <s v="526780427"/>
    <s v="BRL"/>
    <s v="1148653"/>
    <s v="VOGEL SOLUCOES EM TELECOM E INF LTD"/>
    <n v="-34.46"/>
    <d v="2026-01-04T00:00:00"/>
    <x v="40"/>
    <x v="12"/>
    <x v="8"/>
    <s v="TECNOLOGIA DE INFORMACÃO"/>
    <s v="TI"/>
    <x v="0"/>
  </r>
  <r>
    <s v=""/>
    <s v=""/>
    <s v="KR"/>
    <s v="3500000058"/>
    <s v="526786597"/>
    <s v="BRL"/>
    <s v="1148653"/>
    <s v="VOGEL SOLUCOES EM TELECOM E INF LTD"/>
    <n v="-2523.11"/>
    <d v="2026-01-04T00:00:00"/>
    <x v="40"/>
    <x v="12"/>
    <x v="8"/>
    <s v="TECNOLOGIA DE INFORMACÃO"/>
    <s v="TI"/>
    <x v="0"/>
  </r>
  <r>
    <s v=""/>
    <s v=""/>
    <s v="KR"/>
    <s v="3500002829"/>
    <s v="522639379"/>
    <s v="BRL"/>
    <s v="1148653"/>
    <s v="VOGEL SOLUCOES EM TELECOM E INF LTD"/>
    <n v="-961.38"/>
    <d v="2025-12-03T00:00:00"/>
    <x v="19"/>
    <x v="12"/>
    <x v="8"/>
    <s v="TECNOLOGIA DE INFORMACÃO"/>
    <s v="TI"/>
    <x v="0"/>
  </r>
  <r>
    <s v=""/>
    <s v=""/>
    <s v="KR"/>
    <s v="3500002831"/>
    <s v="522394751"/>
    <s v="BRL"/>
    <s v="1148653"/>
    <s v="VOGEL SOLUCOES EM TELECOM E INF LTD"/>
    <n v="-1986.03"/>
    <d v="2025-12-03T00:00:00"/>
    <x v="19"/>
    <x v="12"/>
    <x v="0"/>
    <s v="Coordenação de Equipamento"/>
    <s v="MANUTENCAO"/>
    <x v="0"/>
  </r>
  <r>
    <m/>
    <m/>
    <m/>
    <m/>
    <m/>
    <m/>
    <m/>
    <s v="ALEXANDRE HIGA"/>
    <n v="-607.55999999999995"/>
    <m/>
    <x v="7"/>
    <x v="13"/>
    <x v="30"/>
    <s v="REEMBOLSO DE DESPESA"/>
    <s v="SEDE"/>
    <x v="2"/>
  </r>
  <r>
    <m/>
    <m/>
    <m/>
    <m/>
    <m/>
    <m/>
    <m/>
    <s v="ALINE FERREIRA COELHO"/>
    <n v="-1800"/>
    <m/>
    <x v="7"/>
    <x v="13"/>
    <x v="6"/>
    <s v="REEMBOLSO DE DESPESA"/>
    <s v="SEDE"/>
    <x v="2"/>
  </r>
  <r>
    <s v=""/>
    <s v=""/>
    <s v="RE"/>
    <s v="3600008170"/>
    <s v="000324"/>
    <s v="BRL"/>
    <s v="1148274"/>
    <s v="ANCHIETA PULVERIZACOES LTDA - ME"/>
    <n v="-2349.6"/>
    <d v="2025-12-22T00:00:00"/>
    <x v="3"/>
    <x v="13"/>
    <x v="1"/>
    <s v="TALUDE SUL FASE II A"/>
    <s v="OBRA 258"/>
    <x v="0"/>
  </r>
  <r>
    <s v=""/>
    <s v=""/>
    <s v="RE"/>
    <s v="3600008174"/>
    <s v="000325"/>
    <s v="BRL"/>
    <s v="1148274"/>
    <s v="ANCHIETA PULVERIZACOES LTDA - ME"/>
    <n v="-2349.6"/>
    <d v="2025-12-22T00:00:00"/>
    <x v="3"/>
    <x v="13"/>
    <x v="1"/>
    <s v="TALUDE SUL FASE II A"/>
    <s v="OBRA 258"/>
    <x v="0"/>
  </r>
  <r>
    <m/>
    <m/>
    <m/>
    <m/>
    <m/>
    <m/>
    <m/>
    <s v="BANCO SANTANDER"/>
    <n v="-419174.96"/>
    <m/>
    <x v="7"/>
    <x v="13"/>
    <x v="4"/>
    <s v="JUROS CAP.GIRO SANTANDER"/>
    <s v="CAP.GIRO SANTANDER"/>
    <x v="1"/>
  </r>
  <r>
    <s v=""/>
    <s v=""/>
    <s v="RE"/>
    <s v="3600008127"/>
    <s v="000044578-1"/>
    <s v="BRL"/>
    <s v="1164612"/>
    <s v="BH CORREIAS LTDA"/>
    <n v="-232.8"/>
    <d v="2025-12-22T00:00:00"/>
    <x v="22"/>
    <x v="13"/>
    <x v="12"/>
    <s v=""/>
    <s v="MANUTENCAO"/>
    <x v="0"/>
  </r>
  <r>
    <s v=""/>
    <s v=""/>
    <s v="RE"/>
    <s v="3600000172"/>
    <s v="086407"/>
    <s v="BRL"/>
    <s v="1148133"/>
    <s v="BRH SAUDE OCUPACIONAL LTDA"/>
    <n v="-442.65"/>
    <d v="2025-12-18T00:00:00"/>
    <x v="53"/>
    <x v="13"/>
    <x v="2"/>
    <s v="ADMINISTRAÇÃO CENTRAL"/>
    <s v="SEDE"/>
    <x v="0"/>
  </r>
  <r>
    <m/>
    <m/>
    <m/>
    <m/>
    <m/>
    <m/>
    <m/>
    <s v="CONSORCIO ALSUB"/>
    <n v="-25966.18"/>
    <m/>
    <x v="7"/>
    <x v="13"/>
    <x v="20"/>
    <s v="CONSORCIO ALSUB"/>
    <s v="ALSUB"/>
    <x v="0"/>
  </r>
  <r>
    <s v=""/>
    <s v=""/>
    <s v="RE"/>
    <s v="3600008084"/>
    <s v="000013441-1"/>
    <s v="BRL"/>
    <s v="1148685"/>
    <s v="CONSTRU MAIS MATERIAIS DE CONSTRUCA"/>
    <n v="-80"/>
    <d v="2025-12-22T00:00:00"/>
    <x v="24"/>
    <x v="13"/>
    <x v="1"/>
    <s v=""/>
    <s v="OBRA 258"/>
    <x v="0"/>
  </r>
  <r>
    <s v=""/>
    <s v=""/>
    <s v="RE"/>
    <s v="3600008203"/>
    <s v="000017369"/>
    <s v="BRL"/>
    <s v="1145799"/>
    <s v="FROTA CAR LTDA"/>
    <n v="-1826"/>
    <d v="2025-12-22T00:00:00"/>
    <x v="3"/>
    <x v="13"/>
    <x v="1"/>
    <s v="TALUDE SUL FASE II A"/>
    <s v="OBRA 258"/>
    <x v="0"/>
  </r>
  <r>
    <m/>
    <m/>
    <m/>
    <m/>
    <m/>
    <m/>
    <m/>
    <s v="GOVERNO DO ESTADO DE SÃO PAULO"/>
    <n v="-583.98"/>
    <m/>
    <x v="7"/>
    <x v="13"/>
    <x v="13"/>
    <s v="REGISTRO JUNTA COMERCIAL"/>
    <s v="JURIDICO"/>
    <x v="2"/>
  </r>
  <r>
    <s v=""/>
    <s v=""/>
    <s v="RE"/>
    <s v="3600000099"/>
    <s v="000002367-1"/>
    <s v="BRL"/>
    <s v="1189563"/>
    <s v="J.A.R EQUIPAMENTOS INDUSTRIAIS LIMI"/>
    <n v="-1598"/>
    <d v="2026-01-07T00:00:00"/>
    <x v="48"/>
    <x v="13"/>
    <x v="12"/>
    <s v=""/>
    <s v="MANUTENCAO"/>
    <x v="0"/>
  </r>
  <r>
    <s v=""/>
    <s v=""/>
    <s v="RE"/>
    <s v="3600008104"/>
    <s v="000012543-1"/>
    <s v="BRL"/>
    <s v="1170219"/>
    <s v="MAGNOLIA MULTIPLACE LTDA"/>
    <n v="-640"/>
    <d v="2025-12-22T00:00:00"/>
    <x v="21"/>
    <x v="13"/>
    <x v="12"/>
    <s v=""/>
    <s v="MANUTENCAO"/>
    <x v="0"/>
  </r>
  <r>
    <m/>
    <m/>
    <m/>
    <m/>
    <m/>
    <m/>
    <m/>
    <s v="MOTA ENGIL FUNDAÇÕES"/>
    <n v="-391256.9"/>
    <m/>
    <x v="7"/>
    <x v="13"/>
    <x v="26"/>
    <s v="MOTA ENGIL FUNDAÇÕES"/>
    <s v="MEFB"/>
    <x v="0"/>
  </r>
  <r>
    <s v=""/>
    <s v=""/>
    <s v="RE"/>
    <s v="3600000228"/>
    <s v="000052"/>
    <s v="BRL"/>
    <s v="1149322"/>
    <s v="PAULO SERGIO MOREIRA SILVA LTDA"/>
    <n v="-25403.4"/>
    <d v="2026-01-13T00:00:00"/>
    <x v="62"/>
    <x v="13"/>
    <x v="16"/>
    <s v="REGIONAL RIO"/>
    <s v="SEDE RJ"/>
    <x v="0"/>
  </r>
  <r>
    <s v=""/>
    <s v=""/>
    <s v="RE"/>
    <s v="3600000037"/>
    <s v="000085"/>
    <s v="BRL"/>
    <s v="1146603"/>
    <s v="PRICEWATERHOUSECOOPERS AUDITORES"/>
    <n v="-58886.559999999998"/>
    <d v="2026-01-05T00:00:00"/>
    <x v="35"/>
    <x v="13"/>
    <x v="21"/>
    <s v="SERVIÇOS DE CONTABILIDADE E CONTROLE DE"/>
    <s v="SEDE"/>
    <x v="0"/>
  </r>
  <r>
    <s v=""/>
    <s v=""/>
    <s v="RE"/>
    <s v="3600000181"/>
    <s v="000002729-1"/>
    <s v="BRL"/>
    <s v="1148866"/>
    <s v="QUINTAO MATERIAIS DE  CONSTRUCAO LT"/>
    <n v="-337.2"/>
    <d v="2026-01-06T00:00:00"/>
    <x v="59"/>
    <x v="13"/>
    <x v="2"/>
    <s v="ADMINISTRAÇÃO CENTRAL"/>
    <s v="SEDE"/>
    <x v="0"/>
  </r>
  <r>
    <s v=""/>
    <s v=""/>
    <s v="RE"/>
    <s v="3600008149"/>
    <s v="000000015"/>
    <s v="BRL"/>
    <s v="1149396"/>
    <s v="RUBFER LOC DE MAQ E SERV EIRELI"/>
    <n v="-6000"/>
    <d v="2025-12-22T00:00:00"/>
    <x v="3"/>
    <x v="13"/>
    <x v="1"/>
    <s v="TALUDE SUL FASE II A"/>
    <s v="OBRA 258"/>
    <x v="0"/>
  </r>
  <r>
    <m/>
    <m/>
    <m/>
    <m/>
    <m/>
    <m/>
    <m/>
    <s v="SUELI RODRIGUES DA SILVA"/>
    <n v="-750"/>
    <m/>
    <x v="7"/>
    <x v="13"/>
    <x v="6"/>
    <s v="REEMBOLSO DE DESPESA"/>
    <s v="SEDE"/>
    <x v="2"/>
  </r>
  <r>
    <s v=""/>
    <s v=""/>
    <s v="RE"/>
    <s v="3600008081"/>
    <s v="000037717-1"/>
    <s v="BRL"/>
    <s v="1163780"/>
    <s v="SUPERMERCADO AZEVEDO &amp; COTA LTDA"/>
    <n v="-254.4"/>
    <d v="2025-12-22T00:00:00"/>
    <x v="24"/>
    <x v="13"/>
    <x v="1"/>
    <s v="TALUDE SUL FASE II A"/>
    <s v="OBRA 258"/>
    <x v="0"/>
  </r>
  <r>
    <s v=""/>
    <s v=""/>
    <s v="RE"/>
    <s v="3600000125"/>
    <s v="001101"/>
    <s v="BRL"/>
    <s v="1163368"/>
    <s v="SUPPLY FINANCE DO BRASIL HOLDING LT"/>
    <n v="-6000"/>
    <d v="2026-01-06T00:00:00"/>
    <x v="51"/>
    <x v="13"/>
    <x v="17"/>
    <s v="SUPRIMENTOS"/>
    <s v="SEDE"/>
    <x v="0"/>
  </r>
  <r>
    <m/>
    <m/>
    <m/>
    <m/>
    <m/>
    <m/>
    <m/>
    <s v="TARIFAS BANCARIAS"/>
    <n v="-145.79"/>
    <m/>
    <x v="7"/>
    <x v="13"/>
    <x v="4"/>
    <s v="TARIFAS BANCARIAS"/>
    <s v="SEDE"/>
    <x v="2"/>
  </r>
  <r>
    <m/>
    <m/>
    <m/>
    <m/>
    <m/>
    <m/>
    <m/>
    <s v="TARIFAS BANCARIAS"/>
    <n v="-20996.82"/>
    <m/>
    <x v="7"/>
    <x v="13"/>
    <x v="4"/>
    <s v="TARIFAS BANCARIAS"/>
    <s v="SEDE"/>
    <x v="2"/>
  </r>
  <r>
    <s v=""/>
    <s v=""/>
    <s v="KR"/>
    <s v="3500000052"/>
    <s v="036847333"/>
    <s v="BRL"/>
    <s v="1145360"/>
    <s v="TOKIO MARINE SEGURADORA SA"/>
    <n v="-13777.82"/>
    <d v="2025-12-22T00:00:00"/>
    <x v="40"/>
    <x v="13"/>
    <x v="15"/>
    <s v="Gestão de Equipamento"/>
    <s v="MANUTENCAO"/>
    <x v="2"/>
  </r>
  <r>
    <s v=""/>
    <s v=""/>
    <s v="KR"/>
    <s v="3500000100"/>
    <s v="161938679"/>
    <s v="BRL"/>
    <s v="1145360"/>
    <s v="TOKIO MARINE SEGURADORA SA"/>
    <n v="-367.18"/>
    <d v="2026-01-14T00:00:00"/>
    <x v="62"/>
    <x v="13"/>
    <x v="14"/>
    <s v="Tunel Santos Guarujá"/>
    <s v="SEGURO"/>
    <x v="2"/>
  </r>
  <r>
    <s v=""/>
    <s v=""/>
    <s v="RE"/>
    <s v="3600000007"/>
    <s v="000005308-1"/>
    <s v="BRL"/>
    <s v="1200233"/>
    <s v="TRANSPORTE 3E LTDA"/>
    <n v="-3590"/>
    <d v="2025-12-22T00:00:00"/>
    <x v="36"/>
    <x v="13"/>
    <x v="8"/>
    <s v="TECNOLOGIA DE INFORMACÃO"/>
    <s v="TI"/>
    <x v="0"/>
  </r>
  <r>
    <s v=""/>
    <s v=""/>
    <s v="RE"/>
    <s v="3600000167"/>
    <s v="000007"/>
    <s v="BRL"/>
    <s v="1146664"/>
    <s v="VALUE AVALIACAO DE ATIVOS"/>
    <n v="-3519.37"/>
    <d v="2025-12-04T00:00:00"/>
    <x v="53"/>
    <x v="13"/>
    <x v="21"/>
    <s v="SERVIÇOS DE CONTABILIDADE E CONTROLE DE"/>
    <s v="SEDE"/>
    <x v="0"/>
  </r>
  <r>
    <m/>
    <m/>
    <m/>
    <m/>
    <m/>
    <m/>
    <m/>
    <s v="WELLHUB"/>
    <n v="-1498.3000000000004"/>
    <m/>
    <x v="7"/>
    <x v="13"/>
    <x v="1"/>
    <s v="WELLHUB"/>
    <s v="OBRA 258"/>
    <x v="2"/>
  </r>
  <r>
    <m/>
    <m/>
    <m/>
    <m/>
    <m/>
    <m/>
    <m/>
    <s v="WELLHUB"/>
    <n v="-139.9"/>
    <m/>
    <x v="7"/>
    <x v="13"/>
    <x v="34"/>
    <s v="WELLHUB"/>
    <s v="SEDE"/>
    <x v="2"/>
  </r>
  <r>
    <m/>
    <m/>
    <m/>
    <m/>
    <m/>
    <m/>
    <m/>
    <s v="WELLHUB"/>
    <n v="-179.8"/>
    <m/>
    <x v="7"/>
    <x v="13"/>
    <x v="9"/>
    <s v="WELLHUB"/>
    <s v="SEDE"/>
    <x v="2"/>
  </r>
  <r>
    <m/>
    <m/>
    <m/>
    <m/>
    <m/>
    <m/>
    <m/>
    <s v="WELLHUB"/>
    <n v="-139.9"/>
    <m/>
    <x v="7"/>
    <x v="13"/>
    <x v="18"/>
    <s v="WELLHUB"/>
    <s v="SEDE"/>
    <x v="2"/>
  </r>
  <r>
    <m/>
    <m/>
    <m/>
    <m/>
    <m/>
    <m/>
    <m/>
    <s v="WELLHUB"/>
    <n v="-59.9"/>
    <m/>
    <x v="7"/>
    <x v="13"/>
    <x v="29"/>
    <s v="WELLHUB"/>
    <s v="SEDE"/>
    <x v="2"/>
  </r>
  <r>
    <m/>
    <m/>
    <m/>
    <m/>
    <m/>
    <m/>
    <m/>
    <s v="WELLHUB"/>
    <n v="-139.9"/>
    <m/>
    <x v="7"/>
    <x v="13"/>
    <x v="2"/>
    <s v="WELLHUB"/>
    <s v="SEDE"/>
    <x v="2"/>
  </r>
  <r>
    <m/>
    <m/>
    <m/>
    <m/>
    <m/>
    <m/>
    <m/>
    <s v="WELLHUB"/>
    <n v="-125.80000000000001"/>
    <m/>
    <x v="7"/>
    <x v="13"/>
    <x v="41"/>
    <s v="WELLHUB"/>
    <s v="SEDE"/>
    <x v="2"/>
  </r>
  <r>
    <m/>
    <m/>
    <m/>
    <m/>
    <m/>
    <m/>
    <m/>
    <s v="WELLHUB"/>
    <n v="-139.9"/>
    <m/>
    <x v="7"/>
    <x v="13"/>
    <x v="16"/>
    <s v="WELLHUB"/>
    <s v="SEDE RJ"/>
    <x v="2"/>
  </r>
  <r>
    <m/>
    <m/>
    <m/>
    <m/>
    <m/>
    <m/>
    <m/>
    <s v="WELLHUB"/>
    <n v="-279.8"/>
    <m/>
    <x v="7"/>
    <x v="13"/>
    <x v="30"/>
    <s v="WELLHUB"/>
    <s v="SEDE"/>
    <x v="2"/>
  </r>
  <r>
    <m/>
    <m/>
    <m/>
    <m/>
    <m/>
    <m/>
    <m/>
    <s v="WELLHUB"/>
    <n v="-319.70000000000005"/>
    <m/>
    <x v="7"/>
    <x v="13"/>
    <x v="15"/>
    <s v="WELLHUB"/>
    <s v="MANUTENCAO"/>
    <x v="2"/>
  </r>
  <r>
    <m/>
    <m/>
    <m/>
    <m/>
    <m/>
    <m/>
    <m/>
    <s v="WELLHUB"/>
    <n v="-89.9"/>
    <m/>
    <x v="7"/>
    <x v="13"/>
    <x v="17"/>
    <s v="WELLHUB"/>
    <s v="SEDE"/>
    <x v="2"/>
  </r>
  <r>
    <m/>
    <m/>
    <m/>
    <m/>
    <m/>
    <m/>
    <m/>
    <s v="WELLHUB"/>
    <n v="-319.70000000000005"/>
    <m/>
    <x v="7"/>
    <x v="13"/>
    <x v="40"/>
    <s v="WELLHUB"/>
    <s v="MANUTENCAO"/>
    <x v="2"/>
  </r>
  <r>
    <m/>
    <m/>
    <m/>
    <m/>
    <m/>
    <m/>
    <m/>
    <s v="WELLHUB"/>
    <n v="-189.9"/>
    <m/>
    <x v="7"/>
    <x v="13"/>
    <x v="5"/>
    <s v="WELLHUB"/>
    <s v="MANUTENCAO"/>
    <x v="2"/>
  </r>
  <r>
    <m/>
    <m/>
    <m/>
    <m/>
    <m/>
    <m/>
    <m/>
    <s v="WELLHUB"/>
    <n v="-113.26"/>
    <m/>
    <x v="7"/>
    <x v="13"/>
    <x v="4"/>
    <s v="JUROS WELLHUB"/>
    <s v="SEDE"/>
    <x v="2"/>
  </r>
  <r>
    <m/>
    <m/>
    <m/>
    <m/>
    <m/>
    <m/>
    <m/>
    <s v="WELLHUB"/>
    <n v="-59.9"/>
    <m/>
    <x v="7"/>
    <x v="13"/>
    <x v="20"/>
    <s v="WELLHUB"/>
    <s v="SEDE"/>
    <x v="2"/>
  </r>
  <r>
    <m/>
    <m/>
    <m/>
    <m/>
    <m/>
    <m/>
    <m/>
    <s v="WELLHUB"/>
    <n v="-1068.8"/>
    <m/>
    <x v="7"/>
    <x v="13"/>
    <x v="45"/>
    <s v="WELLHUB"/>
    <s v="SEDE"/>
    <x v="2"/>
  </r>
  <r>
    <m/>
    <m/>
    <m/>
    <m/>
    <m/>
    <m/>
    <m/>
    <s v="WELLHUB"/>
    <n v="-629.79999999999995"/>
    <m/>
    <x v="7"/>
    <x v="13"/>
    <x v="21"/>
    <s v="WELLHUB"/>
    <s v="SEDE"/>
    <x v="2"/>
  </r>
  <r>
    <m/>
    <m/>
    <m/>
    <m/>
    <m/>
    <m/>
    <m/>
    <s v="WELLHUB"/>
    <n v="-189.9"/>
    <m/>
    <x v="7"/>
    <x v="13"/>
    <x v="7"/>
    <s v="WELLHUB"/>
    <s v="SEDE SP"/>
    <x v="2"/>
  </r>
  <r>
    <m/>
    <m/>
    <m/>
    <m/>
    <m/>
    <m/>
    <m/>
    <s v="ACORDO TRABALHISTA"/>
    <n v="-126000"/>
    <m/>
    <x v="7"/>
    <x v="14"/>
    <x v="33"/>
    <s v="ACORDO TRABALHISTA  ECB vs. VIAOESTE - cautelar equipamentos"/>
    <s v="ACORDO TRABALHISTA"/>
    <x v="2"/>
  </r>
  <r>
    <s v=""/>
    <s v=""/>
    <s v="RE"/>
    <s v="3600008108"/>
    <s v="000000064-0"/>
    <s v="BRL"/>
    <s v="1201206"/>
    <s v="ALVO INFORMATICA E LOCACAO LTDA"/>
    <n v="-649.6"/>
    <d v="2025-12-23T00:00:00"/>
    <x v="20"/>
    <x v="14"/>
    <x v="29"/>
    <s v="QSMS"/>
    <s v="SEDE"/>
    <x v="0"/>
  </r>
  <r>
    <m/>
    <m/>
    <m/>
    <m/>
    <m/>
    <m/>
    <m/>
    <s v="ANA PAULA PEREIRA DE SOUZA"/>
    <n v="-1000"/>
    <m/>
    <x v="7"/>
    <x v="14"/>
    <x v="29"/>
    <s v="ADIANTAMENTO DE VIAGEM"/>
    <s v="SEDE"/>
    <x v="2"/>
  </r>
  <r>
    <m/>
    <m/>
    <m/>
    <m/>
    <m/>
    <m/>
    <m/>
    <s v="BRB BANCO DE BRASILIA "/>
    <n v="-561452.71"/>
    <m/>
    <x v="7"/>
    <x v="14"/>
    <x v="4"/>
    <s v="PGTO. PARCIAL CAP. DE GIRO BRB"/>
    <s v="CAP.GIRO BRB"/>
    <x v="1"/>
  </r>
  <r>
    <m/>
    <m/>
    <m/>
    <m/>
    <m/>
    <m/>
    <m/>
    <s v="BRUNO SOUZA BARROS"/>
    <n v="-4000"/>
    <m/>
    <x v="7"/>
    <x v="14"/>
    <x v="29"/>
    <s v="ADIANTAMENTO DE VIAGEM"/>
    <s v="SEDE"/>
    <x v="2"/>
  </r>
  <r>
    <s v=""/>
    <s v=""/>
    <s v="KR"/>
    <s v="3500000083"/>
    <s v="345599178"/>
    <s v="BRL"/>
    <s v="1145259"/>
    <s v="CEMIG DISTRIBUICAO S.A"/>
    <n v="-478.76"/>
    <d v="2026-01-07T00:00:00"/>
    <x v="51"/>
    <x v="14"/>
    <x v="6"/>
    <s v="DIRETORIA"/>
    <s v="SEDE"/>
    <x v="0"/>
  </r>
  <r>
    <s v=""/>
    <s v=""/>
    <s v="KR"/>
    <s v="3500000084"/>
    <s v="345599158"/>
    <s v="BRL"/>
    <s v="1145259"/>
    <s v="CEMIG DISTRIBUICAO S.A"/>
    <n v="-13499.59"/>
    <d v="2026-01-07T00:00:00"/>
    <x v="51"/>
    <x v="14"/>
    <x v="2"/>
    <s v="ADMINISTRAÇÃO CENTRAL"/>
    <s v="SEDE"/>
    <x v="0"/>
  </r>
  <r>
    <s v=""/>
    <s v=""/>
    <s v="KR"/>
    <s v="3500000085"/>
    <s v="345590328"/>
    <s v="BRL"/>
    <s v="1145259"/>
    <s v="CEMIG DISTRIBUICAO S.A"/>
    <n v="-216.96"/>
    <d v="2026-01-07T00:00:00"/>
    <x v="51"/>
    <x v="14"/>
    <x v="18"/>
    <s v="RECURSOS HUMANOS"/>
    <s v="SEDE"/>
    <x v="0"/>
  </r>
  <r>
    <s v=""/>
    <s v=""/>
    <s v="KR"/>
    <s v="3500000086"/>
    <s v="347213525"/>
    <s v="BRL"/>
    <s v="1145259"/>
    <s v="CEMIG DISTRIBUICAO S.A"/>
    <n v="-444.64"/>
    <d v="2026-01-09T00:00:00"/>
    <x v="51"/>
    <x v="14"/>
    <x v="6"/>
    <s v="DIRETORIA"/>
    <s v="SEDE"/>
    <x v="0"/>
  </r>
  <r>
    <s v=""/>
    <s v=""/>
    <s v="KR"/>
    <s v="3500000068"/>
    <s v="000564604"/>
    <s v="BRL"/>
    <s v="1164709"/>
    <s v="CLARO S/A"/>
    <n v="-431.17"/>
    <d v="2026-01-09T00:00:00"/>
    <x v="48"/>
    <x v="14"/>
    <x v="8"/>
    <s v="TECNOLOGIA DE INFORMACÃO"/>
    <s v="TI"/>
    <x v="0"/>
  </r>
  <r>
    <s v=""/>
    <s v=""/>
    <s v="KR"/>
    <s v="3500000069"/>
    <s v="000106875"/>
    <s v="BRL"/>
    <s v="1164709"/>
    <s v="CLARO S/A"/>
    <n v="-1068.75"/>
    <d v="2026-01-09T00:00:00"/>
    <x v="48"/>
    <x v="14"/>
    <x v="8"/>
    <s v="TECNOLOGIA DE INFORMACÃO"/>
    <s v="TI"/>
    <x v="0"/>
  </r>
  <r>
    <s v=""/>
    <s v=""/>
    <s v="KR"/>
    <s v="3500000071"/>
    <s v="000565794"/>
    <s v="BRL"/>
    <s v="1164709"/>
    <s v="CLARO S/A"/>
    <n v="-4940.97"/>
    <d v="2026-01-09T00:00:00"/>
    <x v="48"/>
    <x v="14"/>
    <x v="8"/>
    <s v="TECNOLOGIA DE INFORMACÃO"/>
    <s v="TI"/>
    <x v="0"/>
  </r>
  <r>
    <m/>
    <m/>
    <m/>
    <m/>
    <m/>
    <m/>
    <m/>
    <s v="CONSORCIO ALSUB"/>
    <n v="-17745.150000000001"/>
    <m/>
    <x v="7"/>
    <x v="14"/>
    <x v="20"/>
    <s v="CONSORCIO ALSUB"/>
    <s v="ALSUB"/>
    <x v="0"/>
  </r>
  <r>
    <m/>
    <m/>
    <m/>
    <m/>
    <m/>
    <m/>
    <m/>
    <s v="FÉRIAS"/>
    <n v="-13210.97"/>
    <m/>
    <x v="7"/>
    <x v="14"/>
    <x v="16"/>
    <s v="FÉRIAS"/>
    <s v="FÉRIAS"/>
    <x v="4"/>
  </r>
  <r>
    <m/>
    <m/>
    <m/>
    <m/>
    <m/>
    <m/>
    <m/>
    <s v="FGTS RESC"/>
    <n v="-4290.74"/>
    <m/>
    <x v="7"/>
    <x v="14"/>
    <x v="7"/>
    <s v="FGTS RESC"/>
    <s v="FGTS"/>
    <x v="3"/>
  </r>
  <r>
    <m/>
    <m/>
    <m/>
    <m/>
    <m/>
    <m/>
    <m/>
    <s v="FGTS RESC"/>
    <n v="-30401.72"/>
    <m/>
    <x v="7"/>
    <x v="14"/>
    <x v="37"/>
    <s v="FGTS RESC"/>
    <s v="FGTS"/>
    <x v="3"/>
  </r>
  <r>
    <s v=""/>
    <s v=""/>
    <s v="KA"/>
    <s v="3500002363"/>
    <s v="FI-3403024"/>
    <s v="BRL"/>
    <s v="1162986"/>
    <s v="Itau Unibanco SA"/>
    <n v="-711037.51"/>
    <d v="2024-09-02T00:00:00"/>
    <x v="63"/>
    <x v="14"/>
    <x v="4"/>
    <s v="RESULTADO FINANCEIRO"/>
    <s v="CAP.GIRO ITAU"/>
    <x v="1"/>
  </r>
  <r>
    <m/>
    <m/>
    <m/>
    <m/>
    <m/>
    <m/>
    <m/>
    <s v="JOAO ALVES MENDES"/>
    <n v="-516.37"/>
    <m/>
    <x v="7"/>
    <x v="14"/>
    <x v="29"/>
    <s v="REEMBOLSO DE DESPESA"/>
    <s v="SEDE"/>
    <x v="2"/>
  </r>
  <r>
    <s v=""/>
    <s v=""/>
    <s v="RE"/>
    <s v="3600000258"/>
    <s v="001008"/>
    <s v="BRL"/>
    <s v="1145690"/>
    <s v="JPP CONSULTORIA EMPRESARIAL"/>
    <n v="-1102.79"/>
    <d v="2026-01-05T00:00:00"/>
    <x v="64"/>
    <x v="14"/>
    <x v="16"/>
    <s v="REGIONAL RIO"/>
    <s v="SEDE RJ"/>
    <x v="0"/>
  </r>
  <r>
    <s v=""/>
    <s v=""/>
    <s v="RE"/>
    <s v="3600008120"/>
    <s v="000006786-1"/>
    <s v="BRL"/>
    <s v="1148740"/>
    <s v="JRC USINAGEM E MECANICA LTDA"/>
    <n v="-200"/>
    <d v="2025-12-23T00:00:00"/>
    <x v="22"/>
    <x v="14"/>
    <x v="1"/>
    <s v=""/>
    <s v="OBRA 258"/>
    <x v="0"/>
  </r>
  <r>
    <s v=""/>
    <s v=""/>
    <s v="KR"/>
    <s v="3500000102"/>
    <s v="068891457"/>
    <s v="BRL"/>
    <s v="1148678"/>
    <s v="LIGHT SERVICOS DE ELETRICIDADE AS"/>
    <n v="-1592.85"/>
    <d v="2025-12-27T00:00:00"/>
    <x v="62"/>
    <x v="14"/>
    <x v="24"/>
    <s v="BOT ALBACORA"/>
    <s v="SEDE RJ"/>
    <x v="0"/>
  </r>
  <r>
    <s v=""/>
    <m/>
    <s v="KR"/>
    <s v="3500000103"/>
    <s v="068897399"/>
    <s v="BRL"/>
    <s v="1148678"/>
    <s v="LIGHT SERVICOS DE ELETRICIDADE AS"/>
    <n v="-2419.54"/>
    <d v="2025-12-27T00:00:00"/>
    <x v="62"/>
    <x v="14"/>
    <x v="16"/>
    <s v="REGIONAL RIO"/>
    <s v="SEDE RJ"/>
    <x v="0"/>
  </r>
  <r>
    <s v=""/>
    <m/>
    <s v="KR"/>
    <s v="3500000104"/>
    <s v="068897398"/>
    <s v="BRL"/>
    <s v="1148678"/>
    <s v="LIGHT SERVICOS DE ELETRICIDADE AS"/>
    <n v="-3042.61"/>
    <d v="2025-12-27T00:00:00"/>
    <x v="62"/>
    <x v="14"/>
    <x v="16"/>
    <s v="REGIONAL RIO"/>
    <s v="SEDE RJ"/>
    <x v="0"/>
  </r>
  <r>
    <s v=""/>
    <m/>
    <s v="KR"/>
    <s v="3500000105"/>
    <s v="068897397"/>
    <s v="BRL"/>
    <s v="1148678"/>
    <s v="LIGHT SERVICOS DE ELETRICIDADE AS"/>
    <n v="-856.12"/>
    <d v="2025-12-27T00:00:00"/>
    <x v="62"/>
    <x v="14"/>
    <x v="16"/>
    <s v="REGIONAL RIO"/>
    <s v="SEDE RJ"/>
    <x v="0"/>
  </r>
  <r>
    <s v=""/>
    <s v=""/>
    <s v="RE"/>
    <s v="3600000015"/>
    <s v="000001"/>
    <s v="BRL"/>
    <s v="1177817"/>
    <s v="ORBITECH SOLUCOES TECNOLOGICAS LTDA"/>
    <n v="-1500"/>
    <d v="2026-01-02T00:00:00"/>
    <x v="29"/>
    <x v="14"/>
    <x v="1"/>
    <s v="TALUDE SUL FASE II A"/>
    <s v="OBRA 258"/>
    <x v="0"/>
  </r>
  <r>
    <s v=""/>
    <s v=""/>
    <s v="RE"/>
    <s v="3600000058"/>
    <s v="000002"/>
    <s v="BRL"/>
    <s v="1177817"/>
    <s v="ORBITECH SOLUCOES TECNOLOGICAS LTDA"/>
    <n v="-1500"/>
    <d v="2026-01-02T00:00:00"/>
    <x v="37"/>
    <x v="14"/>
    <x v="1"/>
    <s v="TALUDE SUL FASE II A"/>
    <s v="OBRA 258"/>
    <x v="0"/>
  </r>
  <r>
    <m/>
    <m/>
    <m/>
    <m/>
    <m/>
    <m/>
    <m/>
    <s v="RESCISAO"/>
    <n v="-9606.0499999999993"/>
    <m/>
    <x v="7"/>
    <x v="14"/>
    <x v="7"/>
    <s v="RESCISAO"/>
    <s v="RESCISAO"/>
    <x v="4"/>
  </r>
  <r>
    <m/>
    <m/>
    <m/>
    <m/>
    <m/>
    <m/>
    <m/>
    <s v="RESCISAO"/>
    <n v="-121692.74"/>
    <m/>
    <x v="7"/>
    <x v="14"/>
    <x v="37"/>
    <s v="RESCISAO"/>
    <s v="RESCISAO"/>
    <x v="4"/>
  </r>
  <r>
    <m/>
    <m/>
    <m/>
    <m/>
    <m/>
    <m/>
    <m/>
    <s v="TARIFAS BANCARIAS"/>
    <n v="-35.4"/>
    <m/>
    <x v="7"/>
    <x v="14"/>
    <x v="4"/>
    <s v="TARIFAS BANCARIAS"/>
    <s v="SEDE"/>
    <x v="2"/>
  </r>
  <r>
    <s v=""/>
    <s v=""/>
    <s v="RE"/>
    <s v="3600007757"/>
    <s v="000457"/>
    <s v="BRL"/>
    <s v="1149380"/>
    <s v="AVM ENGENHARIA E EQUIP DE PROTECAO"/>
    <n v="-16206.06"/>
    <d v="2025-11-24T00:00:00"/>
    <x v="8"/>
    <x v="15"/>
    <x v="1"/>
    <s v="TALUDE SUL FASE II A"/>
    <s v="OBRA 258"/>
    <x v="0"/>
  </r>
  <r>
    <s v=""/>
    <s v=""/>
    <s v="RE"/>
    <s v="3600007758"/>
    <s v="000458"/>
    <s v="BRL"/>
    <s v="1149380"/>
    <s v="AVM ENGENHARIA E EQUIP DE PROTECAO"/>
    <n v="-15944.82"/>
    <d v="2025-11-24T00:00:00"/>
    <x v="8"/>
    <x v="15"/>
    <x v="1"/>
    <s v="TALUDE SUL FASE II A"/>
    <s v="OBRA 258"/>
    <x v="0"/>
  </r>
  <r>
    <s v=""/>
    <s v=""/>
    <s v="RE"/>
    <s v="3600007759"/>
    <s v="000459"/>
    <s v="BRL"/>
    <s v="1149380"/>
    <s v="AVM ENGENHARIA E EQUIP DE PROTECAO"/>
    <n v="-9057.06"/>
    <d v="2025-11-24T00:00:00"/>
    <x v="8"/>
    <x v="15"/>
    <x v="1"/>
    <s v="TALUDE SUL FASE II A"/>
    <s v="OBRA 258"/>
    <x v="0"/>
  </r>
  <r>
    <s v=""/>
    <s v=""/>
    <s v="KA"/>
    <s v="3500002015"/>
    <s v="0201963311"/>
    <s v="BRL"/>
    <s v="1171106"/>
    <s v="BMP SOC DE CREDITO AO MICROEMPREEND"/>
    <n v="-217513.52"/>
    <d v="2025-07-31T00:00:00"/>
    <x v="65"/>
    <x v="15"/>
    <x v="4"/>
    <s v="RESULTADO FINANCEIRO"/>
    <s v="CAP.GIRO BMP"/>
    <x v="1"/>
  </r>
  <r>
    <s v=""/>
    <s v=""/>
    <s v="KA"/>
    <s v="3500002016"/>
    <s v="FI 0201969299"/>
    <s v="BRL"/>
    <s v="1171106"/>
    <s v="BMP SOC DE CREDITO AO MICROEMPREEND"/>
    <n v="-870116.51"/>
    <d v="2025-07-31T00:00:00"/>
    <x v="65"/>
    <x v="15"/>
    <x v="4"/>
    <s v="RESULTADO FINANCEIRO"/>
    <s v="CAP.GIRO BMP"/>
    <x v="1"/>
  </r>
  <r>
    <m/>
    <m/>
    <m/>
    <m/>
    <m/>
    <m/>
    <m/>
    <s v="CONSORCIO ALSUB"/>
    <n v="-98353.24"/>
    <m/>
    <x v="7"/>
    <x v="15"/>
    <x v="20"/>
    <s v="CONSORCIO ALSUB"/>
    <s v="ALSUB"/>
    <x v="0"/>
  </r>
  <r>
    <s v=""/>
    <s v=""/>
    <s v="RE"/>
    <s v="3600000202"/>
    <s v="000095"/>
    <s v="BRL"/>
    <s v="1193865"/>
    <s v="CONSULTORIA BUSINESS PRO LIVE LTDA"/>
    <n v="-28000"/>
    <d v="2026-01-13T00:00:00"/>
    <x v="59"/>
    <x v="15"/>
    <x v="24"/>
    <s v="BOT ALBACORA"/>
    <s v="SEDE RJ"/>
    <x v="0"/>
  </r>
  <r>
    <m/>
    <m/>
    <m/>
    <m/>
    <m/>
    <m/>
    <m/>
    <s v="DEIBIT SANTOS DE OLIVEIRA"/>
    <n v="-250"/>
    <m/>
    <x v="7"/>
    <x v="15"/>
    <x v="9"/>
    <s v="REEMBOLSO DE DESPESA"/>
    <s v="SEDE"/>
    <x v="2"/>
  </r>
  <r>
    <m/>
    <m/>
    <m/>
    <m/>
    <m/>
    <m/>
    <m/>
    <s v="FABIO VIERIA DE OLIVEIRA"/>
    <n v="-1674"/>
    <m/>
    <x v="7"/>
    <x v="15"/>
    <x v="6"/>
    <s v="REEMBOLSO DE DESPESA"/>
    <s v="SEDE"/>
    <x v="2"/>
  </r>
  <r>
    <m/>
    <m/>
    <m/>
    <m/>
    <m/>
    <m/>
    <m/>
    <s v="FGTS RESC"/>
    <n v="-1592.79"/>
    <m/>
    <x v="7"/>
    <x v="15"/>
    <x v="1"/>
    <s v="FGTS RESC"/>
    <s v="FGTS"/>
    <x v="3"/>
  </r>
  <r>
    <s v=""/>
    <s v=""/>
    <s v="RE"/>
    <s v="3600007813"/>
    <s v="000042793"/>
    <s v="BRL"/>
    <s v="1145799"/>
    <s v="FROTA CAR LTDA"/>
    <n v="-73876.67"/>
    <d v="2025-12-09T00:00:00"/>
    <x v="9"/>
    <x v="15"/>
    <x v="1"/>
    <s v="TALUDE SUL FASE II A"/>
    <s v="OBRA 258"/>
    <x v="0"/>
  </r>
  <r>
    <s v=""/>
    <s v=""/>
    <s v="RE"/>
    <s v="3600008201"/>
    <s v="000042850"/>
    <s v="BRL"/>
    <s v="1145799"/>
    <s v="FROTA CAR LTDA"/>
    <n v="-46990"/>
    <d v="2025-12-22T00:00:00"/>
    <x v="3"/>
    <x v="15"/>
    <x v="1"/>
    <s v="TALUDE SUL FASE II A"/>
    <s v="OBRA 258"/>
    <x v="0"/>
  </r>
  <r>
    <s v=""/>
    <s v=""/>
    <s v="RE"/>
    <s v="3600007854"/>
    <s v="000000250"/>
    <s v="BRL"/>
    <s v="1148322"/>
    <s v="GIOVANI GONCALVES CHAVES SERVICOS L"/>
    <n v="-153000"/>
    <d v="2025-12-09T00:00:00"/>
    <x v="28"/>
    <x v="15"/>
    <x v="1"/>
    <s v="TALUDE SUL FASE II A"/>
    <s v="OBRA 258"/>
    <x v="0"/>
  </r>
  <r>
    <s v=""/>
    <s v=""/>
    <s v="RE"/>
    <s v="3600007855"/>
    <s v="000000251"/>
    <s v="BRL"/>
    <s v="1148322"/>
    <s v="GIOVANI GONCALVES CHAVES SERVICOS L"/>
    <n v="-10370"/>
    <d v="2025-12-09T00:00:00"/>
    <x v="28"/>
    <x v="15"/>
    <x v="1"/>
    <s v="TALUDE SUL FASE II A"/>
    <s v="OBRA 258"/>
    <x v="0"/>
  </r>
  <r>
    <s v=""/>
    <s v=""/>
    <s v="RE"/>
    <s v="3600007709"/>
    <s v="000506"/>
    <s v="BRL"/>
    <s v="1186796"/>
    <s v="LGEO ENGENHARIA LTDA"/>
    <n v="-5557.5"/>
    <d v="2025-11-24T00:00:00"/>
    <x v="45"/>
    <x v="15"/>
    <x v="1"/>
    <s v="TALUDE SUL FASE II A"/>
    <s v="OBRA 258"/>
    <x v="0"/>
  </r>
  <r>
    <s v=""/>
    <s v=""/>
    <s v="RE"/>
    <s v="3600007711"/>
    <s v="000000753"/>
    <s v="BRL"/>
    <s v="1186796"/>
    <s v="LGEO ENGENHARIA LTDA"/>
    <n v="-33150"/>
    <d v="2025-11-24T00:00:00"/>
    <x v="45"/>
    <x v="15"/>
    <x v="1"/>
    <s v="TALUDE SUL FASE II A"/>
    <s v="OBRA 258"/>
    <x v="0"/>
  </r>
  <r>
    <m/>
    <m/>
    <m/>
    <m/>
    <m/>
    <m/>
    <m/>
    <s v="LHOURRAINE ALMEIDA DE RESENDE"/>
    <n v="-112.9"/>
    <m/>
    <x v="7"/>
    <x v="15"/>
    <x v="21"/>
    <s v="REEMBOLSO DE DESPESA"/>
    <s v="SEDE"/>
    <x v="2"/>
  </r>
  <r>
    <m/>
    <m/>
    <m/>
    <m/>
    <m/>
    <m/>
    <m/>
    <s v="LUIS MIGUEL AZEVEDO PEREIRA ESTEVES"/>
    <n v="-230"/>
    <m/>
    <x v="7"/>
    <x v="15"/>
    <x v="6"/>
    <s v="REEMBOLSO DE DESPESA"/>
    <s v="SEDE"/>
    <x v="2"/>
  </r>
  <r>
    <s v=""/>
    <s v=""/>
    <s v="KR"/>
    <s v="3500000087"/>
    <s v="000036004"/>
    <s v="BRL"/>
    <s v="1181018"/>
    <s v="M C EMPREENDIMENTOS IMOBILIARIOS E"/>
    <n v="-394.59"/>
    <d v="2026-01-09T00:00:00"/>
    <x v="53"/>
    <x v="15"/>
    <x v="24"/>
    <s v="BOT ALBACORA"/>
    <s v="SEDE RJ"/>
    <x v="0"/>
  </r>
  <r>
    <m/>
    <m/>
    <m/>
    <m/>
    <m/>
    <m/>
    <m/>
    <s v="MOTA ENGIL FUNDAÇÕES"/>
    <n v="-250000"/>
    <m/>
    <x v="7"/>
    <x v="15"/>
    <x v="26"/>
    <s v="MOTA ENGIL FUNDAÇÕES"/>
    <s v="MEFB"/>
    <x v="0"/>
  </r>
  <r>
    <s v=""/>
    <s v=""/>
    <s v="RE"/>
    <s v="3600000266"/>
    <s v="000042"/>
    <s v="BRL"/>
    <s v="1146868"/>
    <s v="QUEIROZ &amp; GOMES MANUTENCAO DE SOFTW"/>
    <n v="-11446.5"/>
    <d v="2026-01-05T00:00:00"/>
    <x v="64"/>
    <x v="15"/>
    <x v="8"/>
    <s v="TECNOLOGIA DE INFORMACÃO"/>
    <s v="TI"/>
    <x v="0"/>
  </r>
  <r>
    <s v=""/>
    <s v=""/>
    <s v="RE"/>
    <s v="3600000267"/>
    <s v="000043"/>
    <s v="BRL"/>
    <s v="1146868"/>
    <s v="QUEIROZ &amp; GOMES MANUTENCAO DE SOFTW"/>
    <n v="-7702.5"/>
    <d v="2026-01-05T00:00:00"/>
    <x v="64"/>
    <x v="15"/>
    <x v="8"/>
    <s v="TECNOLOGIA DE INFORMACÃO"/>
    <s v="TI"/>
    <x v="0"/>
  </r>
  <r>
    <m/>
    <m/>
    <m/>
    <m/>
    <m/>
    <m/>
    <m/>
    <s v="REMESSA CAIXA OBRA 258"/>
    <n v="-4861.8100000000004"/>
    <m/>
    <x v="7"/>
    <x v="15"/>
    <x v="1"/>
    <s v="REPOSICAO DE CAIXA"/>
    <s v="OBRA 258"/>
    <x v="2"/>
  </r>
  <r>
    <m/>
    <m/>
    <m/>
    <m/>
    <m/>
    <m/>
    <m/>
    <s v="RESCISAO"/>
    <n v="-8070.85"/>
    <m/>
    <x v="7"/>
    <x v="15"/>
    <x v="1"/>
    <s v="RESCISAO"/>
    <s v="RESCISAO"/>
    <x v="4"/>
  </r>
  <r>
    <m/>
    <m/>
    <m/>
    <m/>
    <m/>
    <m/>
    <m/>
    <s v="RUI PEDRO DIAS CARNEIRO"/>
    <n v="-230"/>
    <m/>
    <x v="7"/>
    <x v="15"/>
    <x v="23"/>
    <s v="REEMBOLSO DE DESPESA"/>
    <s v="SEDE  "/>
    <x v="2"/>
  </r>
  <r>
    <s v=""/>
    <s v=""/>
    <s v="RE"/>
    <s v="3600007835"/>
    <s v="000748"/>
    <s v="BRL"/>
    <s v="1148867"/>
    <s v="SONIA A DA SILVA TRANSPORTE E LOC M"/>
    <n v="-31000"/>
    <d v="2025-12-09T00:00:00"/>
    <x v="9"/>
    <x v="15"/>
    <x v="1"/>
    <s v="TALUDE SUL FASE II A"/>
    <s v="OBRA 258"/>
    <x v="0"/>
  </r>
  <r>
    <m/>
    <m/>
    <m/>
    <m/>
    <m/>
    <m/>
    <m/>
    <s v="TARIFAS BANCARIAS"/>
    <n v="-56.129999999999995"/>
    <m/>
    <x v="7"/>
    <x v="15"/>
    <x v="4"/>
    <s v="TARIFAS BANCARIAS"/>
    <s v="SEDE"/>
    <x v="2"/>
  </r>
  <r>
    <m/>
    <m/>
    <m/>
    <m/>
    <m/>
    <m/>
    <m/>
    <s v="ACORDO TRABALHISTA"/>
    <n v="-60"/>
    <m/>
    <x v="7"/>
    <x v="16"/>
    <x v="33"/>
    <s v="ACORDO TRABALHISTA"/>
    <s v="ACORDO TRABALHISTA"/>
    <x v="2"/>
  </r>
  <r>
    <m/>
    <m/>
    <m/>
    <m/>
    <m/>
    <m/>
    <m/>
    <s v="ACORDO TRABALHISTA"/>
    <n v="-2284.09"/>
    <m/>
    <x v="7"/>
    <x v="16"/>
    <x v="33"/>
    <s v="ACORDO TRABALHISTA"/>
    <s v="ACORDO TRABALHISTA"/>
    <x v="2"/>
  </r>
  <r>
    <m/>
    <m/>
    <m/>
    <m/>
    <m/>
    <m/>
    <m/>
    <s v="ALEXANDRE FREIRE RAMOS DUTRA"/>
    <n v="-762.71"/>
    <m/>
    <x v="7"/>
    <x v="16"/>
    <x v="18"/>
    <s v="REEMBOLSO DE DESPESA"/>
    <s v="SEDE"/>
    <x v="2"/>
  </r>
  <r>
    <s v=""/>
    <s v=""/>
    <s v="RE"/>
    <s v="3600000098"/>
    <s v="000088"/>
    <s v="BRL"/>
    <s v="1146459"/>
    <s v="ALINE ADA DE PAULA SILVA 0816866465"/>
    <n v="-450"/>
    <d v="2026-01-06T00:00:00"/>
    <x v="48"/>
    <x v="16"/>
    <x v="13"/>
    <s v="JURÍDICO"/>
    <s v="JURIDICO"/>
    <x v="0"/>
  </r>
  <r>
    <s v=""/>
    <s v=""/>
    <s v="RE"/>
    <s v="3600000110"/>
    <s v="000086"/>
    <s v="BRL"/>
    <s v="1146459"/>
    <s v="ALINE ADA DE PAULA SILVA 0816866465"/>
    <n v="-4500"/>
    <d v="2026-01-06T00:00:00"/>
    <x v="48"/>
    <x v="16"/>
    <x v="13"/>
    <s v="JURÍDICO"/>
    <s v="JURIDICO"/>
    <x v="0"/>
  </r>
  <r>
    <s v=""/>
    <s v=""/>
    <s v="RE"/>
    <s v="3600000119"/>
    <s v="000087"/>
    <s v="BRL"/>
    <s v="1146459"/>
    <s v="ALINE ADA DE PAULA SILVA 0816866465"/>
    <n v="-3375"/>
    <d v="2026-01-06T00:00:00"/>
    <x v="51"/>
    <x v="16"/>
    <x v="13"/>
    <s v="JURÍDICO"/>
    <s v="JURIDICO"/>
    <x v="0"/>
  </r>
  <r>
    <s v=""/>
    <s v=""/>
    <s v="RE"/>
    <s v="3600004777"/>
    <s v="000011120"/>
    <s v="BRL"/>
    <s v="1169434"/>
    <s v="AQUASOLIS SOLUCOES CONSTRUTIVAS LTD"/>
    <n v="-12797.36"/>
    <d v="2025-03-20T00:00:00"/>
    <x v="66"/>
    <x v="16"/>
    <x v="33"/>
    <s v="CCR CASTELO BRANCO"/>
    <s v="OBRA 248"/>
    <x v="0"/>
  </r>
  <r>
    <s v=""/>
    <s v=""/>
    <s v="CM"/>
    <s v="7100000115"/>
    <s v="FI-26589036"/>
    <s v="BRL"/>
    <s v="1146500"/>
    <s v="BRB BANCO DE BRASILIA S.A"/>
    <n v="-3705868.57"/>
    <d v="2026-01-22T00:00:00"/>
    <x v="64"/>
    <x v="16"/>
    <x v="4"/>
    <s v="RESULTADO FINANCEIRO"/>
    <s v="CAP.GIRO BRB"/>
    <x v="1"/>
  </r>
  <r>
    <s v=""/>
    <s v=""/>
    <s v="KR"/>
    <s v="3500000167"/>
    <s v="001160682"/>
    <s v="BRL"/>
    <s v="1148408"/>
    <s v="CAMARA PORTUGUESA DE COMERCIO NO BR"/>
    <n v="-945"/>
    <d v="2026-01-14T00:00:00"/>
    <x v="67"/>
    <x v="16"/>
    <x v="2"/>
    <s v="ADMINISTRAÇÃO CENTRAL"/>
    <s v="SEDE"/>
    <x v="0"/>
  </r>
  <r>
    <m/>
    <m/>
    <m/>
    <m/>
    <m/>
    <m/>
    <m/>
    <s v="CARTAO BRADESCO"/>
    <n v="-28084.73"/>
    <m/>
    <x v="7"/>
    <x v="16"/>
    <x v="6"/>
    <s v="CARTAO BRADESCO"/>
    <s v="SEDE"/>
    <x v="2"/>
  </r>
  <r>
    <m/>
    <m/>
    <m/>
    <m/>
    <m/>
    <m/>
    <m/>
    <s v="CARTAO BRADESCO"/>
    <n v="-610"/>
    <m/>
    <x v="7"/>
    <x v="16"/>
    <x v="4"/>
    <s v="ANUIDADE CARTAO BRADESCO"/>
    <s v="SEDE"/>
    <x v="2"/>
  </r>
  <r>
    <m/>
    <m/>
    <m/>
    <m/>
    <m/>
    <m/>
    <m/>
    <s v="CARTAO BRADESCO"/>
    <n v="-3059.19"/>
    <m/>
    <x v="7"/>
    <x v="16"/>
    <x v="4"/>
    <s v="IOF CARTAO BRADESCO"/>
    <s v="SEDE"/>
    <x v="2"/>
  </r>
  <r>
    <m/>
    <m/>
    <m/>
    <m/>
    <m/>
    <m/>
    <m/>
    <s v="CARTAO ITAU"/>
    <n v="-4137.25"/>
    <m/>
    <x v="7"/>
    <x v="16"/>
    <x v="6"/>
    <s v="CARTAO ITAU"/>
    <s v="SEDE"/>
    <x v="2"/>
  </r>
  <r>
    <m/>
    <m/>
    <m/>
    <m/>
    <m/>
    <m/>
    <m/>
    <s v="CARTAO ITAU"/>
    <n v="-1799.99"/>
    <m/>
    <x v="7"/>
    <x v="16"/>
    <x v="8"/>
    <s v="CARTAO ITAU"/>
    <s v="SEDE"/>
    <x v="2"/>
  </r>
  <r>
    <m/>
    <m/>
    <m/>
    <m/>
    <m/>
    <m/>
    <m/>
    <s v="CARTAO ITAU"/>
    <n v="-8458.25"/>
    <m/>
    <x v="7"/>
    <x v="16"/>
    <x v="18"/>
    <s v="CARTAO ITAU"/>
    <s v="SEDE"/>
    <x v="2"/>
  </r>
  <r>
    <m/>
    <m/>
    <m/>
    <m/>
    <m/>
    <m/>
    <m/>
    <s v="CARTAO ITAU"/>
    <n v="-362.15"/>
    <m/>
    <x v="7"/>
    <x v="16"/>
    <x v="4"/>
    <s v="IOF CARTAO ITAU "/>
    <s v="SEDE"/>
    <x v="2"/>
  </r>
  <r>
    <s v=""/>
    <s v=""/>
    <s v="RE"/>
    <s v="3600000094"/>
    <s v="000290989-2"/>
    <s v="BRL"/>
    <s v="1145265"/>
    <s v="CCL DISTRIBUIDORA LTDA"/>
    <n v="-246.6"/>
    <d v="2026-01-05T00:00:00"/>
    <x v="40"/>
    <x v="16"/>
    <x v="1"/>
    <s v="TALUDE SUL FASE II A"/>
    <s v="OBRA 258"/>
    <x v="0"/>
  </r>
  <r>
    <s v=""/>
    <s v=""/>
    <s v="KR"/>
    <s v="3500000163"/>
    <s v="075281772"/>
    <s v="BRL"/>
    <s v="1164911"/>
    <s v="CLARO NXT TELECOMUNICACOES S/A"/>
    <n v="-318.64999999999998"/>
    <d v="2025-12-25T00:00:00"/>
    <x v="67"/>
    <x v="16"/>
    <x v="6"/>
    <s v="DIRETORIA"/>
    <s v="SEDE"/>
    <x v="0"/>
  </r>
  <r>
    <s v=""/>
    <s v=""/>
    <s v="KR"/>
    <s v="3500000164"/>
    <s v="075319309"/>
    <s v="BRL"/>
    <s v="1164911"/>
    <s v="CLARO NXT TELECOMUNICACOES S/A"/>
    <n v="-199.55"/>
    <d v="2025-12-25T00:00:00"/>
    <x v="67"/>
    <x v="16"/>
    <x v="31"/>
    <s v="Medições"/>
    <s v="SEDE"/>
    <x v="0"/>
  </r>
  <r>
    <s v=""/>
    <s v=""/>
    <s v="KR"/>
    <s v="3500000165"/>
    <s v="075552937"/>
    <s v="BRL"/>
    <s v="1164911"/>
    <s v="CLARO NXT TELECOMUNICACOES S/A"/>
    <n v="-278.74"/>
    <d v="2025-12-25T00:00:00"/>
    <x v="67"/>
    <x v="16"/>
    <x v="37"/>
    <s v="ME LATAM"/>
    <s v="SEDE"/>
    <x v="0"/>
  </r>
  <r>
    <s v=""/>
    <s v=""/>
    <s v="KR"/>
    <s v="3500000162"/>
    <s v="075313229"/>
    <s v="BRL"/>
    <s v="1169256"/>
    <s v="CLARO S.A."/>
    <n v="-365.47"/>
    <d v="2025-12-25T00:00:00"/>
    <x v="67"/>
    <x v="16"/>
    <x v="6"/>
    <s v="DIRETORIA"/>
    <s v="SEDE"/>
    <x v="0"/>
  </r>
  <r>
    <m/>
    <m/>
    <m/>
    <m/>
    <m/>
    <m/>
    <m/>
    <s v="CONSORCIO ALSUB"/>
    <n v="-8341.17"/>
    <m/>
    <x v="7"/>
    <x v="16"/>
    <x v="20"/>
    <s v="REMESSA DE CAIXA"/>
    <s v="ALSUB"/>
    <x v="0"/>
  </r>
  <r>
    <m/>
    <m/>
    <m/>
    <m/>
    <m/>
    <m/>
    <m/>
    <s v="CONSORCIO ALSUB"/>
    <n v="-4565484.33"/>
    <m/>
    <x v="7"/>
    <x v="16"/>
    <x v="20"/>
    <s v="CONSORCIO ALSUB"/>
    <s v="ALSUB"/>
    <x v="0"/>
  </r>
  <r>
    <s v=""/>
    <s v=""/>
    <s v="CM"/>
    <s v="7100003552"/>
    <s v="021081"/>
    <s v="BRL"/>
    <s v="1170043"/>
    <s v="EMBRATOP GEO TECNOLOGIAS LTDA"/>
    <n v="-27706.67"/>
    <d v="2025-11-24T00:00:00"/>
    <x v="68"/>
    <x v="16"/>
    <x v="3"/>
    <s v="Departamento de Topografia"/>
    <s v="SEDE"/>
    <x v="0"/>
  </r>
  <r>
    <s v=""/>
    <s v=""/>
    <s v="CM"/>
    <s v="7100003553"/>
    <s v="000094770-1"/>
    <s v="BRL"/>
    <s v="1170043"/>
    <s v="EMBRATOP GEO TECNOLOGIAS LTDA"/>
    <n v="-816.67"/>
    <d v="2025-11-24T00:00:00"/>
    <x v="68"/>
    <x v="16"/>
    <x v="3"/>
    <s v="Departamento de Topografia"/>
    <s v="SEDE"/>
    <x v="0"/>
  </r>
  <r>
    <s v=""/>
    <s v=""/>
    <s v="CM"/>
    <s v="7100003566"/>
    <s v="000094768-1"/>
    <s v="BRL"/>
    <s v="1170043"/>
    <s v="EMBRATOP GEO TECNOLOGIAS LTDA"/>
    <n v="-21466.67"/>
    <d v="2025-11-25T00:00:00"/>
    <x v="56"/>
    <x v="16"/>
    <x v="3"/>
    <s v="Departamento de Topografia"/>
    <s v="SEDE"/>
    <x v="0"/>
  </r>
  <r>
    <m/>
    <m/>
    <m/>
    <m/>
    <m/>
    <m/>
    <m/>
    <s v="FÉRIAS"/>
    <n v="-65984.570000000007"/>
    <m/>
    <x v="7"/>
    <x v="16"/>
    <x v="1"/>
    <s v="FÉRIAS"/>
    <s v="FÉRIAS"/>
    <x v="4"/>
  </r>
  <r>
    <m/>
    <m/>
    <m/>
    <m/>
    <m/>
    <m/>
    <m/>
    <s v="FÉRIAS"/>
    <n v="-5401.3"/>
    <m/>
    <x v="7"/>
    <x v="16"/>
    <x v="40"/>
    <s v="FÉRIAS"/>
    <s v="FÉRIAS"/>
    <x v="4"/>
  </r>
  <r>
    <m/>
    <m/>
    <m/>
    <m/>
    <m/>
    <m/>
    <m/>
    <s v="FGTS RESC"/>
    <n v="-7.38"/>
    <m/>
    <x v="7"/>
    <x v="16"/>
    <x v="40"/>
    <s v="FGTS RESC"/>
    <s v="FGTS"/>
    <x v="3"/>
  </r>
  <r>
    <s v=""/>
    <s v=""/>
    <s v="RE"/>
    <s v="3600000199"/>
    <s v="000089"/>
    <s v="BRL"/>
    <s v="1193864"/>
    <s v="GREMAUD CONSULTORIA EM ENGENHARIA L"/>
    <n v="-35000"/>
    <d v="2025-12-17T00:00:00"/>
    <x v="59"/>
    <x v="16"/>
    <x v="24"/>
    <s v="BOT ALBACORA"/>
    <s v="SEDE RJ"/>
    <x v="0"/>
  </r>
  <r>
    <s v=""/>
    <s v=""/>
    <s v="RE"/>
    <s v="3600007675"/>
    <s v="000227913-0"/>
    <s v="BRL"/>
    <s v="1164497"/>
    <s v="IMA EQUIP. DE PROTECAO INDIVIDUAL L"/>
    <n v="-5149.32"/>
    <d v="2025-11-26T00:00:00"/>
    <x v="45"/>
    <x v="16"/>
    <x v="1"/>
    <s v="TALUDE SUL FASE II A"/>
    <s v="OBRA 258"/>
    <x v="0"/>
  </r>
  <r>
    <s v=""/>
    <s v=""/>
    <s v="RE"/>
    <s v="3600000236"/>
    <s v="000001538-1"/>
    <s v="BRL"/>
    <s v="1178041"/>
    <s v="LOPES &amp; AMANCIO COMERCIO DE SUCATA"/>
    <n v="-9610"/>
    <d v="2025-12-16T00:00:00"/>
    <x v="69"/>
    <x v="16"/>
    <x v="12"/>
    <s v=""/>
    <s v="MANUTENCAO"/>
    <x v="0"/>
  </r>
  <r>
    <s v=""/>
    <s v=""/>
    <s v="RE"/>
    <s v="3600000277"/>
    <s v="001744"/>
    <s v="BRL"/>
    <s v="1145289"/>
    <s v="MAAC TRAVEL CORPORATE LTDA"/>
    <n v="-193.65"/>
    <d v="2026-01-05T00:00:00"/>
    <x v="70"/>
    <x v="16"/>
    <x v="6"/>
    <s v="DIRETORIA"/>
    <s v="SEDE"/>
    <x v="0"/>
  </r>
  <r>
    <s v=""/>
    <s v=""/>
    <s v="RE"/>
    <s v="3600000278"/>
    <s v="001746"/>
    <s v="BRL"/>
    <s v="1145289"/>
    <s v="MAAC TRAVEL CORPORATE LTDA"/>
    <n v="-284.45999999999998"/>
    <d v="2026-01-05T00:00:00"/>
    <x v="70"/>
    <x v="16"/>
    <x v="3"/>
    <s v="Departamento de Topografia"/>
    <s v="SEDE"/>
    <x v="0"/>
  </r>
  <r>
    <s v=""/>
    <s v=""/>
    <s v="RE"/>
    <s v="3600000279"/>
    <s v="000146083"/>
    <s v="BRL"/>
    <s v="1145289"/>
    <s v="MAAC TRAVEL CORPORATE LTDA"/>
    <n v="-67131.539999999994"/>
    <d v="2026-01-05T00:00:00"/>
    <x v="70"/>
    <x v="16"/>
    <x v="6"/>
    <s v="DIRETORIA"/>
    <s v="SEDE"/>
    <x v="0"/>
  </r>
  <r>
    <s v=""/>
    <s v=""/>
    <s v="RE"/>
    <s v="3600000280"/>
    <s v="000146084"/>
    <s v="BRL"/>
    <s v="1145289"/>
    <s v="MAAC TRAVEL CORPORATE LTDA"/>
    <n v="-5134"/>
    <d v="2026-01-05T00:00:00"/>
    <x v="70"/>
    <x v="16"/>
    <x v="9"/>
    <s v="CONCORRÊNCIA"/>
    <s v="SEDE"/>
    <x v="0"/>
  </r>
  <r>
    <s v=""/>
    <s v=""/>
    <s v="RE"/>
    <s v="3600000281"/>
    <s v="001745"/>
    <s v="BRL"/>
    <s v="1145289"/>
    <s v="MAAC TRAVEL CORPORATE LTDA"/>
    <n v="-14.39"/>
    <d v="2026-01-05T00:00:00"/>
    <x v="70"/>
    <x v="16"/>
    <x v="9"/>
    <s v="CONCORRÊNCIA"/>
    <s v="SEDE"/>
    <x v="0"/>
  </r>
  <r>
    <s v=""/>
    <s v=""/>
    <s v="RE"/>
    <s v="3600000282"/>
    <s v="000146085"/>
    <s v="BRL"/>
    <s v="1145289"/>
    <s v="MAAC TRAVEL CORPORATE LTDA"/>
    <n v="-64676.81"/>
    <d v="2026-01-05T00:00:00"/>
    <x v="70"/>
    <x v="16"/>
    <x v="3"/>
    <s v="Departamento de Topografia"/>
    <s v="SEDE"/>
    <x v="0"/>
  </r>
  <r>
    <s v=""/>
    <s v=""/>
    <s v="RE"/>
    <s v="3600000180"/>
    <s v="047451"/>
    <s v="BRL"/>
    <s v="1148308"/>
    <s v="MAPDATA-TECNOLOGIA, INFORMATICA E C"/>
    <n v="-8550"/>
    <d v="2025-12-19T00:00:00"/>
    <x v="59"/>
    <x v="16"/>
    <x v="8"/>
    <s v="TECNOLOGIA DE INFORMACÃO"/>
    <s v="TI"/>
    <x v="0"/>
  </r>
  <r>
    <s v=""/>
    <s v=""/>
    <s v="RE"/>
    <s v="3600008065"/>
    <s v="091046946"/>
    <s v="BRL"/>
    <s v="1149233"/>
    <s v="MASON RENTAL - SERVICOS E LOCACOES"/>
    <n v="-43987.5"/>
    <d v="2025-12-17T00:00:00"/>
    <x v="0"/>
    <x v="16"/>
    <x v="1"/>
    <s v="TALUDE SUL FASE II A"/>
    <s v="OBRA 258"/>
    <x v="0"/>
  </r>
  <r>
    <s v=""/>
    <s v=""/>
    <s v="RE"/>
    <s v="3600008165"/>
    <s v="091048202"/>
    <s v="BRL"/>
    <s v="1149233"/>
    <s v="MASON RENTAL - SERVICOS E LOCACOES"/>
    <n v="-28825"/>
    <d v="2025-12-22T00:00:00"/>
    <x v="3"/>
    <x v="16"/>
    <x v="1"/>
    <s v="TALUDE SUL FASE II A"/>
    <s v="OBRA 258"/>
    <x v="0"/>
  </r>
  <r>
    <s v=""/>
    <s v=""/>
    <s v="KA"/>
    <s v="3500001522"/>
    <s v="ACORDO NOVATA"/>
    <s v="BRL"/>
    <s v="1163415"/>
    <s v="NOVATA ENGENHARIA LTDA"/>
    <n v="-168680.49"/>
    <d v="2025-05-16T00:00:00"/>
    <x v="71"/>
    <x v="16"/>
    <x v="4"/>
    <s v="RESULTADO FINANCEIRO"/>
    <s v="ACORDO  "/>
    <x v="0"/>
  </r>
  <r>
    <s v=""/>
    <s v=""/>
    <s v="RE"/>
    <s v="3600000014"/>
    <s v="000100363-1"/>
    <s v="BRL"/>
    <s v="1145407"/>
    <s v="PERFILADOS MACOVI LTDA"/>
    <n v="-2285.0500000000002"/>
    <d v="2026-01-05T00:00:00"/>
    <x v="29"/>
    <x v="16"/>
    <x v="12"/>
    <s v=""/>
    <s v="MANUTENCAO"/>
    <x v="0"/>
  </r>
  <r>
    <s v=""/>
    <s v=""/>
    <s v="RE"/>
    <s v="3600000193"/>
    <s v="000117"/>
    <s v="BRL"/>
    <s v="1171379"/>
    <s v="PROSERVICE LTDA"/>
    <n v="-269.8"/>
    <d v="2026-01-08T00:00:00"/>
    <x v="59"/>
    <x v="16"/>
    <x v="8"/>
    <s v="TECNOLOGIA DE INFORMACÃO"/>
    <s v="TI"/>
    <x v="0"/>
  </r>
  <r>
    <s v=""/>
    <s v=""/>
    <s v="RE"/>
    <s v="3600000194"/>
    <s v="000118"/>
    <s v="BRL"/>
    <s v="1171379"/>
    <s v="PROSERVICE LTDA"/>
    <n v="-3306"/>
    <d v="2026-01-08T00:00:00"/>
    <x v="59"/>
    <x v="16"/>
    <x v="8"/>
    <s v="TECNOLOGIA DE INFORMACÃO"/>
    <s v="TI"/>
    <x v="0"/>
  </r>
  <r>
    <s v=""/>
    <s v=""/>
    <s v="RE"/>
    <s v="3600000247"/>
    <s v="000047"/>
    <s v="BRL"/>
    <s v="1171379"/>
    <s v="PROSERVICE LTDA"/>
    <n v="-3196.99"/>
    <d v="2025-12-04T00:00:00"/>
    <x v="67"/>
    <x v="16"/>
    <x v="8"/>
    <s v="TECNOLOGIA DE INFORMACÃO"/>
    <s v="TI"/>
    <x v="0"/>
  </r>
  <r>
    <s v=""/>
    <s v=""/>
    <s v="RE"/>
    <s v="3600000203"/>
    <s v="000025"/>
    <s v="BRL"/>
    <s v="1195558"/>
    <s v="RAPHAEL SAINT WILLIAMS ENGENHARIA L"/>
    <n v="-23000"/>
    <d v="2025-12-01T00:00:00"/>
    <x v="59"/>
    <x v="16"/>
    <x v="24"/>
    <s v="BOT ALBACORA"/>
    <s v="SEDE RJ"/>
    <x v="0"/>
  </r>
  <r>
    <s v=""/>
    <s v=""/>
    <s v="RE"/>
    <s v="3600000208"/>
    <s v="000010676"/>
    <s v="BRL"/>
    <s v="1146940"/>
    <s v="REPNET REPRESENTACOES"/>
    <n v="-5452.12"/>
    <d v="2025-12-25T00:00:00"/>
    <x v="62"/>
    <x v="16"/>
    <x v="8"/>
    <s v="TECNOLOGIA DE INFORMACÃO"/>
    <s v="TI"/>
    <x v="0"/>
  </r>
  <r>
    <s v=""/>
    <s v=""/>
    <s v="RE"/>
    <s v="3600000209"/>
    <s v="000010674"/>
    <s v="BRL"/>
    <s v="1146940"/>
    <s v="REPNET REPRESENTACOES"/>
    <n v="-1455.18"/>
    <d v="2025-12-19T00:00:00"/>
    <x v="62"/>
    <x v="16"/>
    <x v="8"/>
    <s v="TECNOLOGIA DE INFORMACÃO"/>
    <s v="TI"/>
    <x v="0"/>
  </r>
  <r>
    <s v=""/>
    <s v=""/>
    <s v="RE"/>
    <s v="3600000210"/>
    <s v="000010673"/>
    <s v="BRL"/>
    <s v="1146940"/>
    <s v="REPNET REPRESENTACOES"/>
    <n v="-1931.49"/>
    <d v="2025-12-25T00:00:00"/>
    <x v="62"/>
    <x v="16"/>
    <x v="8"/>
    <s v="TECNOLOGIA DE INFORMACÃO"/>
    <s v="TI"/>
    <x v="0"/>
  </r>
  <r>
    <s v=""/>
    <s v=""/>
    <s v="RE"/>
    <s v="3600000211"/>
    <s v="000010644"/>
    <s v="BRL"/>
    <s v="1146940"/>
    <s v="REPNET REPRESENTACOES"/>
    <n v="-10272.34"/>
    <d v="2025-12-19T00:00:00"/>
    <x v="62"/>
    <x v="16"/>
    <x v="8"/>
    <s v="TECNOLOGIA DE INFORMACÃO"/>
    <s v="TI"/>
    <x v="0"/>
  </r>
  <r>
    <s v=""/>
    <s v=""/>
    <s v="RE"/>
    <s v="3600000212"/>
    <s v="000010641"/>
    <s v="BRL"/>
    <s v="1146940"/>
    <s v="REPNET REPRESENTACOES"/>
    <n v="-710.7"/>
    <d v="2025-12-19T00:00:00"/>
    <x v="62"/>
    <x v="16"/>
    <x v="8"/>
    <s v="TECNOLOGIA DE INFORMACÃO"/>
    <s v="TI"/>
    <x v="0"/>
  </r>
  <r>
    <s v=""/>
    <s v=""/>
    <s v="RE"/>
    <s v="3600000213"/>
    <s v="000010640"/>
    <s v="BRL"/>
    <s v="1146940"/>
    <s v="REPNET REPRESENTACOES"/>
    <n v="-1246.3"/>
    <d v="2025-12-19T00:00:00"/>
    <x v="62"/>
    <x v="16"/>
    <x v="8"/>
    <s v="TECNOLOGIA DE INFORMACÃO"/>
    <s v="TI"/>
    <x v="0"/>
  </r>
  <r>
    <s v=""/>
    <s v=""/>
    <s v="RE"/>
    <s v="3600000214"/>
    <s v="000010639"/>
    <s v="BRL"/>
    <s v="1146940"/>
    <s v="REPNET REPRESENTACOES"/>
    <n v="-1121.67"/>
    <d v="2025-12-19T00:00:00"/>
    <x v="62"/>
    <x v="16"/>
    <x v="8"/>
    <s v="TECNOLOGIA DE INFORMACÃO"/>
    <s v="TI"/>
    <x v="0"/>
  </r>
  <r>
    <s v=""/>
    <s v=""/>
    <s v="RE"/>
    <s v="3600000215"/>
    <s v="000010638"/>
    <s v="BRL"/>
    <s v="1146940"/>
    <s v="REPNET REPRESENTACOES"/>
    <n v="-1059.78"/>
    <d v="2025-12-19T00:00:00"/>
    <x v="62"/>
    <x v="16"/>
    <x v="8"/>
    <s v="TECNOLOGIA DE INFORMACÃO"/>
    <s v="TI"/>
    <x v="0"/>
  </r>
  <r>
    <s v=""/>
    <s v=""/>
    <s v="RE"/>
    <s v="3600000216"/>
    <s v="000010637"/>
    <s v="BRL"/>
    <s v="1146940"/>
    <s v="REPNET REPRESENTACOES"/>
    <n v="-2601.11"/>
    <d v="2025-12-19T00:00:00"/>
    <x v="62"/>
    <x v="16"/>
    <x v="8"/>
    <s v="TECNOLOGIA DE INFORMACÃO"/>
    <s v="TI"/>
    <x v="0"/>
  </r>
  <r>
    <m/>
    <m/>
    <m/>
    <m/>
    <m/>
    <m/>
    <m/>
    <s v="RESC. COMPLEMENTAR"/>
    <n v="-5648.01"/>
    <m/>
    <x v="7"/>
    <x v="16"/>
    <x v="33"/>
    <s v="RESC. COMPLEMENTAR"/>
    <s v="RESCISAO"/>
    <x v="4"/>
  </r>
  <r>
    <m/>
    <m/>
    <m/>
    <m/>
    <m/>
    <m/>
    <m/>
    <s v="RICARDO ANDRADE"/>
    <n v="-702.89"/>
    <m/>
    <x v="7"/>
    <x v="16"/>
    <x v="14"/>
    <s v="REEMBOLSO DE DESPESA"/>
    <s v="Tunel Santos Guarujá"/>
    <x v="2"/>
  </r>
  <r>
    <s v=""/>
    <s v=""/>
    <s v="KR"/>
    <s v="3500000168"/>
    <s v="000009593"/>
    <s v="BRL"/>
    <s v="1148398"/>
    <s v="SINDICATO NACIONAL DA INDUSTRIA DA"/>
    <n v="-1000"/>
    <d v="2026-01-07T00:00:00"/>
    <x v="67"/>
    <x v="16"/>
    <x v="2"/>
    <s v="ADMINISTRAÇÃO CENTRAL"/>
    <s v="SEDE"/>
    <x v="2"/>
  </r>
  <r>
    <m/>
    <m/>
    <m/>
    <m/>
    <m/>
    <m/>
    <m/>
    <s v="SL IMPRESSÃO DE DOCUMENTO"/>
    <n v="-1341.9"/>
    <m/>
    <x v="7"/>
    <x v="16"/>
    <x v="13"/>
    <s v="JURIDICO"/>
    <s v="JURIDICO"/>
    <x v="2"/>
  </r>
  <r>
    <s v=""/>
    <m/>
    <s v="KR"/>
    <s v="3500000179"/>
    <s v="010381721"/>
    <s v="BRL"/>
    <s v="1163623"/>
    <s v="SOCIAL RBN - SOCIEDADE ADM. PART."/>
    <n v="-609.49"/>
    <d v="2025-11-18T00:00:00"/>
    <x v="72"/>
    <x v="16"/>
    <x v="6"/>
    <s v="DIRETORIA"/>
    <s v="SEDE"/>
    <x v="0"/>
  </r>
  <r>
    <m/>
    <m/>
    <m/>
    <m/>
    <m/>
    <m/>
    <m/>
    <s v="TARIFAS BANCARIAS"/>
    <n v="-241.81"/>
    <m/>
    <x v="7"/>
    <x v="16"/>
    <x v="4"/>
    <s v="TARIFAS BANCARIAS"/>
    <s v="SEDE"/>
    <x v="2"/>
  </r>
  <r>
    <s v=""/>
    <s v=""/>
    <s v="RE"/>
    <s v="3600000027"/>
    <s v="00009527"/>
    <s v="BRL"/>
    <s v="1148047"/>
    <s v="TECNICAL TELECOMUNICACOES LTDA"/>
    <n v="-10055.67"/>
    <d v="2025-12-18T00:00:00"/>
    <x v="35"/>
    <x v="16"/>
    <x v="1"/>
    <s v="TALUDE SUL FASE II A"/>
    <s v="OBRA 258"/>
    <x v="0"/>
  </r>
  <r>
    <s v=""/>
    <s v=""/>
    <s v="RE"/>
    <s v="3600007773"/>
    <s v="000009255"/>
    <s v="BRL"/>
    <s v="1148047"/>
    <s v="TECNICAL TELECOMUNICACOES LTDA"/>
    <n v="-16336.17"/>
    <d v="2025-12-02T00:00:00"/>
    <x v="43"/>
    <x v="16"/>
    <x v="1"/>
    <s v="TALUDE SUL FASE II A"/>
    <s v="OBRA 258"/>
    <x v="0"/>
  </r>
  <r>
    <s v=""/>
    <s v=""/>
    <s v="KA"/>
    <s v="3500001524"/>
    <s v="ACORDO VIA APIA"/>
    <s v="BRL"/>
    <s v="1163434"/>
    <s v="VIA APIA SERVICOS ESPECIAIS LTDA"/>
    <n v="-14431.19"/>
    <d v="2025-05-16T00:00:00"/>
    <x v="71"/>
    <x v="16"/>
    <x v="4"/>
    <s v="RESULTADO FINANCEIRO"/>
    <s v="ACORDO"/>
    <x v="0"/>
  </r>
  <r>
    <s v=""/>
    <s v=""/>
    <s v="RE"/>
    <s v="3600000223"/>
    <s v="000024"/>
    <s v="BRL"/>
    <s v="1194068"/>
    <s v="VIA ONDAS SERVICOS E PRODUTOS"/>
    <n v="-3000"/>
    <d v="2026-01-08T00:00:00"/>
    <x v="62"/>
    <x v="16"/>
    <x v="1"/>
    <s v="TALUDE SUL FASE II A"/>
    <s v="OBRA 258"/>
    <x v="0"/>
  </r>
  <r>
    <s v=""/>
    <s v=""/>
    <s v="RE"/>
    <s v="3600000112"/>
    <s v="000000552"/>
    <s v="BRL"/>
    <s v="1194759"/>
    <s v="VIA ONDAS TELECOMUNICACOES LTDA"/>
    <n v="-2000"/>
    <d v="2026-01-08T00:00:00"/>
    <x v="48"/>
    <x v="16"/>
    <x v="1"/>
    <s v="10258"/>
    <s v="OBRA 258"/>
    <x v="0"/>
  </r>
  <r>
    <s v=""/>
    <s v=""/>
    <s v="RE"/>
    <s v="3600000093"/>
    <s v="000000041-1"/>
    <s v="BRL"/>
    <s v="1189933"/>
    <s v="VIDRACARIA CRISTAL TEMPERADO LTDA"/>
    <n v="-1585"/>
    <d v="2026-01-09T00:00:00"/>
    <x v="40"/>
    <x v="16"/>
    <x v="2"/>
    <s v="ADMINISTRAÇÃO CENTRAL"/>
    <s v="SEDE"/>
    <x v="0"/>
  </r>
  <r>
    <m/>
    <m/>
    <m/>
    <m/>
    <m/>
    <m/>
    <m/>
    <s v="AMAURI PINHA"/>
    <n v="-3300"/>
    <m/>
    <x v="7"/>
    <x v="17"/>
    <x v="6"/>
    <s v="REEMBOLSO DE DESPESA "/>
    <s v="SEDE"/>
    <x v="2"/>
  </r>
  <r>
    <s v=""/>
    <s v=""/>
    <s v="CM"/>
    <s v="7100006069"/>
    <s v="FI-527871"/>
    <s v="BRL"/>
    <s v="1147335"/>
    <s v="BANCO LUSO BRASILEIRO S/A"/>
    <n v="-730104.02"/>
    <d v="2023-11-08T00:00:00"/>
    <x v="73"/>
    <x v="17"/>
    <x v="4"/>
    <s v="FI-527871"/>
    <s v="CAP.GIRO LUSO"/>
    <x v="1"/>
  </r>
  <r>
    <s v=""/>
    <s v=""/>
    <s v="RE"/>
    <s v="3600000309"/>
    <s v="001124"/>
    <s v="BRL"/>
    <s v="1148893"/>
    <s v="BELO HORIZONTE ADMINISTRACAO DE HOT"/>
    <n v="-2640"/>
    <d v="2026-01-09T00:00:00"/>
    <x v="74"/>
    <x v="17"/>
    <x v="16"/>
    <s v="REGIONAL RIO"/>
    <s v="SEDE RJ"/>
    <x v="0"/>
  </r>
  <r>
    <m/>
    <m/>
    <m/>
    <m/>
    <m/>
    <m/>
    <m/>
    <s v="BETHANIA STEPHANE GERMANO"/>
    <n v="-43.25"/>
    <m/>
    <x v="7"/>
    <x v="17"/>
    <x v="29"/>
    <s v="REEMBOLSO DE DESPESA "/>
    <s v="SEDE"/>
    <x v="2"/>
  </r>
  <r>
    <m/>
    <m/>
    <m/>
    <m/>
    <m/>
    <m/>
    <m/>
    <s v="COFINS"/>
    <n v="-1507.15"/>
    <m/>
    <x v="7"/>
    <x v="17"/>
    <x v="8"/>
    <s v="IMPOSTO"/>
    <s v="IMPOSTO"/>
    <x v="3"/>
  </r>
  <r>
    <s v=""/>
    <s v=""/>
    <s v="KR"/>
    <s v="3500000067"/>
    <s v="008832251"/>
    <s v="BRL"/>
    <s v="1145194"/>
    <s v="COPASA-CIA.DE SANEAMENTO DE MINAS G"/>
    <n v="-28.55"/>
    <d v="2026-01-08T00:00:00"/>
    <x v="48"/>
    <x v="17"/>
    <x v="1"/>
    <s v="TALUDE SUL FASE II A"/>
    <s v="OBRA 258"/>
    <x v="0"/>
  </r>
  <r>
    <m/>
    <m/>
    <m/>
    <m/>
    <m/>
    <m/>
    <m/>
    <s v="FATIMA VALERIA PEREIRA DA SILVA"/>
    <n v="-232.58"/>
    <m/>
    <x v="7"/>
    <x v="17"/>
    <x v="2"/>
    <s v="REEMBOLSO DE DESPESA "/>
    <s v="SEDE"/>
    <x v="2"/>
  </r>
  <r>
    <m/>
    <m/>
    <m/>
    <m/>
    <m/>
    <m/>
    <m/>
    <s v="IOF"/>
    <n v="-509.9"/>
    <m/>
    <x v="7"/>
    <x v="17"/>
    <x v="4"/>
    <s v="IOF"/>
    <s v="IMPOSTO"/>
    <x v="3"/>
  </r>
  <r>
    <m/>
    <m/>
    <m/>
    <m/>
    <m/>
    <m/>
    <m/>
    <s v="IR CAMBIO"/>
    <n v="-2570.94"/>
    <m/>
    <x v="7"/>
    <x v="17"/>
    <x v="8"/>
    <s v="IR CAMBIO"/>
    <s v="IMPOSTO"/>
    <x v="2"/>
  </r>
  <r>
    <m/>
    <m/>
    <m/>
    <m/>
    <m/>
    <m/>
    <m/>
    <s v="JOAO ACELINO DE ANDRADE NETO"/>
    <n v="-433.02"/>
    <m/>
    <x v="7"/>
    <x v="17"/>
    <x v="14"/>
    <s v="REEMBOLSO DE DESPESA "/>
    <s v="Tunel Santos Guarujá"/>
    <x v="2"/>
  </r>
  <r>
    <s v=""/>
    <s v=""/>
    <s v="KR"/>
    <s v="3500000184"/>
    <s v="000000025"/>
    <s v="BRL"/>
    <s v="1181018"/>
    <s v="M C EMPREENDIMENTOS IMOBILIARIOS E"/>
    <n v="-10978.8"/>
    <d v="2026-01-01T00:00:00"/>
    <x v="72"/>
    <x v="17"/>
    <x v="24"/>
    <s v="BOT ALBACORA"/>
    <s v="SEDE RJ"/>
    <x v="0"/>
  </r>
  <r>
    <s v=""/>
    <s v=""/>
    <s v="KR"/>
    <s v="3500000180"/>
    <s v="000000014"/>
    <s v="BRL"/>
    <s v="1190715"/>
    <s v="M HOUSE ASSESSORIA IMOBILIARIA LTDA"/>
    <n v="-4771.09"/>
    <d v="2026-01-23T00:00:00"/>
    <x v="72"/>
    <x v="17"/>
    <x v="6"/>
    <s v="DIRETORIA"/>
    <s v="SEDE"/>
    <x v="0"/>
  </r>
  <r>
    <s v=""/>
    <s v=""/>
    <s v="RE"/>
    <s v="3600000306"/>
    <s v="000053"/>
    <s v="BRL"/>
    <s v="1149322"/>
    <s v="PAULO SERGIO MOREIRA SILVA LTDA"/>
    <n v="-25403.4"/>
    <d v="2026-01-13T00:00:00"/>
    <x v="70"/>
    <x v="17"/>
    <x v="16"/>
    <s v="REGIONAL RIO"/>
    <s v="SEDE RJ"/>
    <x v="0"/>
  </r>
  <r>
    <m/>
    <m/>
    <m/>
    <m/>
    <m/>
    <m/>
    <m/>
    <s v="PIS"/>
    <n v="-327.20999999999998"/>
    <m/>
    <x v="7"/>
    <x v="17"/>
    <x v="8"/>
    <s v="IMPOSTO"/>
    <s v="IMPOSTO"/>
    <x v="2"/>
  </r>
  <r>
    <m/>
    <m/>
    <m/>
    <m/>
    <m/>
    <m/>
    <m/>
    <s v="TARIFAS BANCARIAS"/>
    <n v="-341.85"/>
    <m/>
    <x v="7"/>
    <x v="17"/>
    <x v="4"/>
    <s v="TARIFAS BANCARIAS"/>
    <s v="SEDE"/>
    <x v="2"/>
  </r>
  <r>
    <s v=""/>
    <s v=""/>
    <s v="KR"/>
    <s v="3500000055"/>
    <s v="120112026"/>
    <s v="BRL"/>
    <s v="1070354"/>
    <s v="TIME LINK PLANEAMENTO E"/>
    <n v="-14568.66"/>
    <d v="2026-01-02T00:00:00"/>
    <x v="40"/>
    <x v="17"/>
    <x v="8"/>
    <s v="TECNOLOGIA DE INFORMACÃO"/>
    <s v="TI"/>
    <x v="0"/>
  </r>
  <r>
    <m/>
    <m/>
    <m/>
    <m/>
    <m/>
    <m/>
    <m/>
    <s v="ANA CAROLINA COSTA FERREIRA"/>
    <n v="-48.88"/>
    <m/>
    <x v="7"/>
    <x v="18"/>
    <x v="13"/>
    <s v="REEMBOLSO DE DESPESA"/>
    <s v="JURIDICO"/>
    <x v="2"/>
  </r>
  <r>
    <m/>
    <m/>
    <m/>
    <m/>
    <m/>
    <m/>
    <m/>
    <s v="BETHANIA STEPHANE GERMANO"/>
    <n v="-628.57000000000005"/>
    <m/>
    <x v="7"/>
    <x v="18"/>
    <x v="1"/>
    <s v="REEMBOLSO DE DESPESA"/>
    <s v="OBRA 258"/>
    <x v="2"/>
  </r>
  <r>
    <s v=""/>
    <s v=""/>
    <s v="RE"/>
    <s v="3600000340"/>
    <s v="000028"/>
    <s v="BRL"/>
    <s v="1185578"/>
    <s v="C.G.L COMERCIO DE ALIMENTOS LTDA"/>
    <n v="-1672"/>
    <d v="2026-01-15T00:00:00"/>
    <x v="74"/>
    <x v="18"/>
    <x v="29"/>
    <s v="QSMS"/>
    <s v="SEDE"/>
    <x v="0"/>
  </r>
  <r>
    <m/>
    <m/>
    <m/>
    <m/>
    <m/>
    <m/>
    <m/>
    <s v="CONSORCIO ALSUB"/>
    <n v="-9287.75"/>
    <m/>
    <x v="7"/>
    <x v="18"/>
    <x v="20"/>
    <s v="CONSORCIO ALSUB"/>
    <s v="ALSUB"/>
    <x v="0"/>
  </r>
  <r>
    <m/>
    <m/>
    <m/>
    <m/>
    <m/>
    <m/>
    <m/>
    <s v="FABIO SILVA"/>
    <n v="-720"/>
    <m/>
    <x v="7"/>
    <x v="18"/>
    <x v="12"/>
    <s v="TAXISTA FABIO"/>
    <s v="MANUTENCAO"/>
    <x v="2"/>
  </r>
  <r>
    <m/>
    <m/>
    <m/>
    <m/>
    <m/>
    <m/>
    <m/>
    <s v="FABIO SILVA"/>
    <n v="-450"/>
    <m/>
    <x v="7"/>
    <x v="18"/>
    <x v="31"/>
    <s v="TAXISTA FABIO"/>
    <s v="SEDE"/>
    <x v="2"/>
  </r>
  <r>
    <m/>
    <m/>
    <m/>
    <m/>
    <m/>
    <m/>
    <m/>
    <s v="FABIO SILVA"/>
    <n v="-1350"/>
    <m/>
    <x v="7"/>
    <x v="18"/>
    <x v="9"/>
    <s v="TAXISTA FABIO"/>
    <s v="SEDE"/>
    <x v="2"/>
  </r>
  <r>
    <m/>
    <m/>
    <m/>
    <m/>
    <m/>
    <m/>
    <m/>
    <s v="FABIO SILVA"/>
    <n v="-400"/>
    <m/>
    <x v="7"/>
    <x v="18"/>
    <x v="37"/>
    <s v="TAXISTA FABIO"/>
    <s v="SEDE"/>
    <x v="2"/>
  </r>
  <r>
    <m/>
    <m/>
    <m/>
    <m/>
    <m/>
    <m/>
    <m/>
    <s v="FABIO SILVA"/>
    <n v="-150"/>
    <m/>
    <x v="7"/>
    <x v="18"/>
    <x v="14"/>
    <s v="TAXISTA FABIO"/>
    <s v="Tunel Santos Guarujá"/>
    <x v="2"/>
  </r>
  <r>
    <m/>
    <m/>
    <m/>
    <m/>
    <m/>
    <m/>
    <m/>
    <s v="FABIO SILVA"/>
    <n v="-300"/>
    <m/>
    <x v="7"/>
    <x v="18"/>
    <x v="3"/>
    <s v="TAXISTA FABIO"/>
    <s v="SEDE"/>
    <x v="2"/>
  </r>
  <r>
    <m/>
    <m/>
    <m/>
    <m/>
    <m/>
    <m/>
    <m/>
    <s v="FABIO SILVA"/>
    <n v="-1930"/>
    <m/>
    <x v="7"/>
    <x v="18"/>
    <x v="6"/>
    <s v="TAXISTA FABIO"/>
    <s v="SEDE"/>
    <x v="2"/>
  </r>
  <r>
    <m/>
    <m/>
    <m/>
    <m/>
    <m/>
    <m/>
    <m/>
    <s v="FABIO SILVA"/>
    <n v="-600"/>
    <m/>
    <x v="7"/>
    <x v="18"/>
    <x v="29"/>
    <s v="TAXISTA FABIO"/>
    <s v="SEDE"/>
    <x v="2"/>
  </r>
  <r>
    <m/>
    <m/>
    <m/>
    <m/>
    <m/>
    <m/>
    <m/>
    <s v="FABIO SILVA"/>
    <n v="-340"/>
    <m/>
    <x v="7"/>
    <x v="18"/>
    <x v="46"/>
    <s v="TAXISTA FABIO"/>
    <s v="SEDE"/>
    <x v="2"/>
  </r>
  <r>
    <m/>
    <m/>
    <m/>
    <m/>
    <m/>
    <m/>
    <m/>
    <s v="FABIO SILVA"/>
    <n v="-500"/>
    <m/>
    <x v="7"/>
    <x v="18"/>
    <x v="18"/>
    <s v="TAXISTA FABIO"/>
    <s v="SEDE"/>
    <x v="2"/>
  </r>
  <r>
    <s v=""/>
    <s v=""/>
    <s v="RE"/>
    <s v="3600007769"/>
    <s v="000001264"/>
    <s v="BRL"/>
    <s v="1148367"/>
    <s v="GEM TRANSPORTES E LOCACAO DE VEICUL"/>
    <n v="-27757.94"/>
    <d v="2025-12-01T00:00:00"/>
    <x v="43"/>
    <x v="18"/>
    <x v="1"/>
    <s v="TALUDE SUL FASE II A"/>
    <s v="OBRA 258"/>
    <x v="0"/>
  </r>
  <r>
    <s v=""/>
    <s v=""/>
    <s v="RE"/>
    <s v="3600007770"/>
    <s v="000001265"/>
    <s v="BRL"/>
    <s v="1148367"/>
    <s v="GEM TRANSPORTES E LOCACAO DE VEICUL"/>
    <n v="-1748.85"/>
    <d v="2025-12-01T00:00:00"/>
    <x v="43"/>
    <x v="18"/>
    <x v="1"/>
    <s v="TALUDE SUL FASE II A"/>
    <s v="OBRA 258"/>
    <x v="0"/>
  </r>
  <r>
    <m/>
    <m/>
    <m/>
    <m/>
    <m/>
    <m/>
    <m/>
    <s v="LUIS FERNANDO DE ABREU XAVIER"/>
    <n v="-33"/>
    <m/>
    <x v="7"/>
    <x v="18"/>
    <x v="9"/>
    <s v="REEMBOLSO DE DESPESA"/>
    <s v="SEDE"/>
    <x v="2"/>
  </r>
  <r>
    <m/>
    <m/>
    <m/>
    <m/>
    <m/>
    <m/>
    <m/>
    <s v="MAIS MOBI"/>
    <n v="-340"/>
    <m/>
    <x v="7"/>
    <x v="18"/>
    <x v="36"/>
    <s v="MAIS MOBI"/>
    <s v="VALE TRANSPORTE"/>
    <x v="2"/>
  </r>
  <r>
    <m/>
    <m/>
    <m/>
    <m/>
    <m/>
    <m/>
    <m/>
    <s v="MAIS MOBI"/>
    <n v="-1317.9"/>
    <m/>
    <x v="7"/>
    <x v="18"/>
    <x v="16"/>
    <s v="MAIS MOBI"/>
    <s v="VALE TRANSPORTE"/>
    <x v="2"/>
  </r>
  <r>
    <m/>
    <m/>
    <m/>
    <m/>
    <m/>
    <m/>
    <m/>
    <s v="MAIS MOBI"/>
    <n v="-438.6"/>
    <m/>
    <x v="7"/>
    <x v="18"/>
    <x v="19"/>
    <s v="MAIS MOBI"/>
    <s v="VALE TRANSPORTE"/>
    <x v="2"/>
  </r>
  <r>
    <m/>
    <m/>
    <m/>
    <m/>
    <m/>
    <m/>
    <m/>
    <s v="MAIS MOBI"/>
    <n v="-533.79999999999995"/>
    <m/>
    <x v="7"/>
    <x v="18"/>
    <x v="19"/>
    <s v="MAIS MOBI"/>
    <s v="VALE TRANSPORTE"/>
    <x v="2"/>
  </r>
  <r>
    <m/>
    <m/>
    <m/>
    <m/>
    <m/>
    <m/>
    <m/>
    <s v="MAIS MOBI"/>
    <n v="-266.89999999999998"/>
    <m/>
    <x v="7"/>
    <x v="18"/>
    <x v="19"/>
    <s v="MAIS MOBI"/>
    <s v="VALE TRANSPORTE"/>
    <x v="2"/>
  </r>
  <r>
    <s v=""/>
    <s v=""/>
    <s v="RE"/>
    <s v="3600000260"/>
    <s v="000057"/>
    <s v="BRL"/>
    <s v="1193896"/>
    <s v="MALBEC TRANSPORTE CORPORATIVO LTDA"/>
    <n v="-1400"/>
    <d v="2025-12-01T00:00:00"/>
    <x v="64"/>
    <x v="18"/>
    <x v="6"/>
    <s v="DIRETORIA"/>
    <s v="SEDE"/>
    <x v="0"/>
  </r>
  <r>
    <s v=""/>
    <s v=""/>
    <s v="RE"/>
    <s v="3600000262"/>
    <s v="000060"/>
    <s v="BRL"/>
    <s v="1193896"/>
    <s v="MALBEC TRANSPORTE CORPORATIVO LTDA"/>
    <n v="-1050"/>
    <d v="2025-12-19T00:00:00"/>
    <x v="64"/>
    <x v="18"/>
    <x v="6"/>
    <s v="DIRETORIA"/>
    <s v="SEDE"/>
    <x v="0"/>
  </r>
  <r>
    <m/>
    <m/>
    <m/>
    <m/>
    <m/>
    <m/>
    <m/>
    <s v="OTIMO"/>
    <n v="-266.74099999999999"/>
    <m/>
    <x v="7"/>
    <x v="18"/>
    <x v="8"/>
    <s v="OTIMO"/>
    <s v="VALE TRANSPORTE"/>
    <x v="2"/>
  </r>
  <r>
    <m/>
    <m/>
    <m/>
    <m/>
    <m/>
    <m/>
    <m/>
    <s v="OTIMO"/>
    <n v="-927.25"/>
    <m/>
    <x v="7"/>
    <x v="18"/>
    <x v="2"/>
    <s v="OTIMO"/>
    <s v="VALE TRANSPORTE"/>
    <x v="2"/>
  </r>
  <r>
    <m/>
    <m/>
    <m/>
    <m/>
    <m/>
    <m/>
    <m/>
    <s v="OTIMO"/>
    <n v="-334.31"/>
    <m/>
    <x v="7"/>
    <x v="18"/>
    <x v="17"/>
    <s v="OTIMO"/>
    <s v="VALE TRANSPORTE"/>
    <x v="2"/>
  </r>
  <r>
    <m/>
    <m/>
    <m/>
    <m/>
    <m/>
    <m/>
    <m/>
    <s v="OTIMO"/>
    <n v="-1161.98"/>
    <m/>
    <x v="7"/>
    <x v="18"/>
    <x v="12"/>
    <s v="OTIMO"/>
    <s v="VALE TRANSPORTE"/>
    <x v="2"/>
  </r>
  <r>
    <m/>
    <m/>
    <m/>
    <m/>
    <m/>
    <m/>
    <m/>
    <s v="OTIMO"/>
    <n v="-367.43799999999999"/>
    <m/>
    <x v="7"/>
    <x v="18"/>
    <x v="21"/>
    <s v="OTIMO"/>
    <s v="VALE TRANSPORTE"/>
    <x v="2"/>
  </r>
  <r>
    <m/>
    <m/>
    <m/>
    <m/>
    <m/>
    <m/>
    <m/>
    <s v="PERSONAE BUSINESS INTELLIGENCE LTDA"/>
    <n v="-481.29"/>
    <m/>
    <x v="7"/>
    <x v="18"/>
    <x v="2"/>
    <s v="REEMBOLSO DE DESPESA"/>
    <s v="SEDE"/>
    <x v="2"/>
  </r>
  <r>
    <m/>
    <m/>
    <m/>
    <m/>
    <m/>
    <m/>
    <m/>
    <s v="RAFAELA FERREIRA AZEVEDO"/>
    <n v="-276.24"/>
    <m/>
    <x v="7"/>
    <x v="18"/>
    <x v="4"/>
    <s v="REEMBOLSO DE DESPESA"/>
    <s v="SEDE"/>
    <x v="2"/>
  </r>
  <r>
    <m/>
    <m/>
    <m/>
    <m/>
    <m/>
    <m/>
    <m/>
    <s v="REMESSA CAIXA OBRA 258"/>
    <n v="-4826.67"/>
    <m/>
    <x v="7"/>
    <x v="18"/>
    <x v="1"/>
    <s v="REPOSICAO DE CAIXA"/>
    <s v="OBRA 258"/>
    <x v="2"/>
  </r>
  <r>
    <m/>
    <m/>
    <m/>
    <m/>
    <m/>
    <m/>
    <m/>
    <s v="TARIFAS BANCARIAS"/>
    <n v="-34.6"/>
    <m/>
    <x v="7"/>
    <x v="18"/>
    <x v="4"/>
    <s v="TARIFAS BANCARIAS"/>
    <s v="SEDE"/>
    <x v="2"/>
  </r>
  <r>
    <s v=""/>
    <s v=""/>
    <s v="RE"/>
    <s v="3600000103"/>
    <s v="692959"/>
    <s v="BRL"/>
    <s v="1145787"/>
    <s v="TICKET SOLUCOES HDFGT S/A"/>
    <n v="-143079.59"/>
    <d v="2025-12-29T00:00:00"/>
    <x v="48"/>
    <x v="18"/>
    <x v="15"/>
    <s v="Gestão de Equipamento"/>
    <s v="MANUTENCAO"/>
    <x v="2"/>
  </r>
  <r>
    <s v=""/>
    <s v=""/>
    <s v="RE"/>
    <s v="3600000104"/>
    <s v="692958"/>
    <s v="BRL"/>
    <s v="1145787"/>
    <s v="TICKET SOLUCOES HDFGT S/A"/>
    <n v="-1936.08"/>
    <d v="2025-12-29T00:00:00"/>
    <x v="48"/>
    <x v="18"/>
    <x v="15"/>
    <s v="Gestão de Equipamento"/>
    <s v="MANUTENCAO"/>
    <x v="2"/>
  </r>
  <r>
    <m/>
    <m/>
    <m/>
    <m/>
    <m/>
    <m/>
    <m/>
    <s v="TRANSFACIL"/>
    <n v="-832.69"/>
    <m/>
    <x v="7"/>
    <x v="18"/>
    <x v="1"/>
    <s v="TRANSFACIL"/>
    <s v="VALE TRANSPORTE"/>
    <x v="2"/>
  </r>
  <r>
    <m/>
    <m/>
    <m/>
    <m/>
    <m/>
    <m/>
    <m/>
    <s v="TRANSFACIL"/>
    <n v="-185.84"/>
    <m/>
    <x v="7"/>
    <x v="18"/>
    <x v="23"/>
    <s v="TRANSFACIL"/>
    <s v="VALE TRANSPORTE"/>
    <x v="2"/>
  </r>
  <r>
    <m/>
    <m/>
    <m/>
    <m/>
    <m/>
    <m/>
    <m/>
    <s v="TRANSFACIL"/>
    <n v="-167.16"/>
    <m/>
    <x v="7"/>
    <x v="18"/>
    <x v="18"/>
    <s v="TRANSFACIL"/>
    <s v="VALE TRANSPORTE"/>
    <x v="2"/>
  </r>
  <r>
    <m/>
    <m/>
    <m/>
    <m/>
    <m/>
    <m/>
    <m/>
    <s v="TRANSFACIL"/>
    <n v="-644.76"/>
    <m/>
    <x v="7"/>
    <x v="18"/>
    <x v="8"/>
    <s v="TRANSFACIL"/>
    <s v="VALE TRANSPORTE"/>
    <x v="2"/>
  </r>
  <r>
    <m/>
    <m/>
    <m/>
    <m/>
    <m/>
    <m/>
    <m/>
    <s v="TRANSFACIL"/>
    <n v="-109.33"/>
    <m/>
    <x v="7"/>
    <x v="18"/>
    <x v="29"/>
    <s v="TRANSFACIL"/>
    <s v="VALE TRANSPORTE"/>
    <x v="2"/>
  </r>
  <r>
    <m/>
    <m/>
    <m/>
    <m/>
    <m/>
    <m/>
    <m/>
    <s v="TRANSFACIL"/>
    <n v="-161.85"/>
    <m/>
    <x v="7"/>
    <x v="18"/>
    <x v="13"/>
    <s v="TRANSFACIL"/>
    <s v="VALE TRANSPORTE"/>
    <x v="2"/>
  </r>
  <r>
    <m/>
    <m/>
    <m/>
    <m/>
    <m/>
    <m/>
    <m/>
    <s v="TRANSFACIL"/>
    <n v="-1653.58"/>
    <m/>
    <x v="7"/>
    <x v="18"/>
    <x v="2"/>
    <s v="TRANSFACIL"/>
    <s v="VALE TRANSPORTE"/>
    <x v="2"/>
  </r>
  <r>
    <m/>
    <m/>
    <m/>
    <m/>
    <m/>
    <m/>
    <m/>
    <s v="TRANSFACIL"/>
    <n v="-425.01"/>
    <m/>
    <x v="7"/>
    <x v="18"/>
    <x v="17"/>
    <s v="TRANSFACIL"/>
    <s v="VALE TRANSPORTE"/>
    <x v="2"/>
  </r>
  <r>
    <m/>
    <m/>
    <m/>
    <m/>
    <m/>
    <m/>
    <m/>
    <s v="TRANSFACIL"/>
    <n v="-1208.1200000000001"/>
    <m/>
    <x v="7"/>
    <x v="18"/>
    <x v="12"/>
    <s v="TRANSFACIL"/>
    <s v="VALE TRANSPORTE"/>
    <x v="2"/>
  </r>
  <r>
    <m/>
    <m/>
    <m/>
    <m/>
    <m/>
    <m/>
    <m/>
    <s v="TRANSFACIL"/>
    <n v="-330.9"/>
    <m/>
    <x v="7"/>
    <x v="18"/>
    <x v="5"/>
    <s v="TRANSFACIL"/>
    <s v="VALE TRANSPORTE"/>
    <x v="2"/>
  </r>
  <r>
    <m/>
    <m/>
    <m/>
    <m/>
    <m/>
    <m/>
    <m/>
    <s v="TRANSFACIL"/>
    <n v="-754.7"/>
    <m/>
    <x v="7"/>
    <x v="18"/>
    <x v="21"/>
    <s v="TRANSFACIL"/>
    <s v="VALE TRANSPORTE"/>
    <x v="2"/>
  </r>
  <r>
    <s v=""/>
    <s v=""/>
    <s v="RE"/>
    <s v="3600000265"/>
    <s v="000005320-1"/>
    <s v="BRL"/>
    <s v="1200233"/>
    <s v="TRANSPORTE 3E LTDA"/>
    <n v="-3590"/>
    <d v="2025-12-29T00:00:00"/>
    <x v="64"/>
    <x v="18"/>
    <x v="8"/>
    <s v="TECNOLOGIA DE INFORMACÃO"/>
    <s v="TI"/>
    <x v="0"/>
  </r>
  <r>
    <s v=""/>
    <s v=""/>
    <s v="RE"/>
    <s v="3600007772"/>
    <s v="000112025"/>
    <s v="BRL"/>
    <s v="1164013"/>
    <s v="ALFA EQUIPAMENTOS LTDA"/>
    <n v="-21615"/>
    <d v="2025-12-01T00:00:00"/>
    <x v="43"/>
    <x v="19"/>
    <x v="1"/>
    <s v="TALUDE SUL FASE II A"/>
    <s v="OBRA 258"/>
    <x v="0"/>
  </r>
  <r>
    <s v=""/>
    <s v=""/>
    <s v="CM"/>
    <s v="7100003025"/>
    <s v="FI 531935"/>
    <s v="BRL"/>
    <s v="1147335"/>
    <s v="BANCO LUSO BRASILEIRO S/A"/>
    <n v="-658642.05000000005"/>
    <d v="2025-09-01T00:00:00"/>
    <x v="75"/>
    <x v="19"/>
    <x v="4"/>
    <s v="FI 531935 LUSO"/>
    <s v="CAP.GIRO LUSO"/>
    <x v="1"/>
  </r>
  <r>
    <m/>
    <m/>
    <m/>
    <m/>
    <m/>
    <m/>
    <m/>
    <s v="BRB BANCO DE BRASILIA"/>
    <n v="-421.14"/>
    <m/>
    <x v="7"/>
    <x v="19"/>
    <x v="4"/>
    <s v="PGTO. PARCIAL CAP. DE GIRO BRB"/>
    <s v="CAP.GIRO BRB"/>
    <x v="1"/>
  </r>
  <r>
    <m/>
    <m/>
    <m/>
    <m/>
    <m/>
    <m/>
    <m/>
    <s v="CONSORCIO ALSUB"/>
    <n v="-83959.51"/>
    <m/>
    <x v="7"/>
    <x v="19"/>
    <x v="20"/>
    <s v="CONSORCIO ALSUB"/>
    <s v="ALSUB"/>
    <x v="0"/>
  </r>
  <r>
    <s v=""/>
    <s v=""/>
    <s v="RE"/>
    <s v="3600000164"/>
    <s v="000007"/>
    <s v="BRL"/>
    <s v="1204766"/>
    <s v="FABIO MOREIRA 31490010807"/>
    <n v="-2500"/>
    <d v="2026-01-13T00:00:00"/>
    <x v="53"/>
    <x v="19"/>
    <x v="7"/>
    <s v="REGIONAL SÃO PAULO"/>
    <s v="SEDE SP"/>
    <x v="0"/>
  </r>
  <r>
    <m/>
    <m/>
    <m/>
    <m/>
    <m/>
    <m/>
    <m/>
    <s v="FÉRIAS"/>
    <n v="-27493.4"/>
    <m/>
    <x v="7"/>
    <x v="19"/>
    <x v="9"/>
    <s v="FÉRIAS"/>
    <s v="FÉRIAS"/>
    <x v="4"/>
  </r>
  <r>
    <m/>
    <m/>
    <m/>
    <m/>
    <m/>
    <m/>
    <m/>
    <s v="MOTA ENGIL FUNDAÇÕES"/>
    <n v="-120000"/>
    <m/>
    <x v="7"/>
    <x v="19"/>
    <x v="26"/>
    <s v="MOTA ENGIL FUNDAÇÕES"/>
    <s v="MEFB"/>
    <x v="0"/>
  </r>
  <r>
    <s v=""/>
    <s v=""/>
    <s v="RE"/>
    <s v="3600007767"/>
    <s v="000112025"/>
    <s v="BRL"/>
    <s v="1191447"/>
    <s v="NOVO NORTE ENGENHARIA E LOCACAO"/>
    <n v="-12222.75"/>
    <d v="2025-12-01T00:00:00"/>
    <x v="43"/>
    <x v="19"/>
    <x v="1"/>
    <s v="TALUDE SUL FASE II A"/>
    <s v="OBRA 258"/>
    <x v="0"/>
  </r>
  <r>
    <m/>
    <m/>
    <m/>
    <m/>
    <m/>
    <m/>
    <m/>
    <s v="RUI ALEXANDRE DIAS CAETANO"/>
    <n v="-2504.8000000000002"/>
    <m/>
    <x v="7"/>
    <x v="19"/>
    <x v="6"/>
    <s v="REEMBOLSO DE DESPESA"/>
    <s v="SEDE"/>
    <x v="2"/>
  </r>
  <r>
    <s v=""/>
    <m/>
    <s v="KR"/>
    <s v="3500000208"/>
    <s v="007686904"/>
    <s v="BRL"/>
    <s v="1145488"/>
    <s v="SECRETARIA DE ESTADO DE FAZENDA DE"/>
    <n v="-487.68"/>
    <d v="2026-01-23T00:00:00"/>
    <x v="74"/>
    <x v="19"/>
    <x v="6"/>
    <s v="DIRETORIA"/>
    <s v="SEDE"/>
    <x v="2"/>
  </r>
  <r>
    <m/>
    <m/>
    <m/>
    <m/>
    <m/>
    <m/>
    <m/>
    <s v="SINDICATO DOS TRABALHADORES PORTUARIOS"/>
    <n v="-150"/>
    <m/>
    <x v="7"/>
    <x v="19"/>
    <x v="19"/>
    <s v="SINDICATO"/>
    <s v="SINDICATO"/>
    <x v="2"/>
  </r>
  <r>
    <m/>
    <m/>
    <m/>
    <m/>
    <m/>
    <m/>
    <m/>
    <s v="TARIFAS BANCARIAS"/>
    <n v="-65.900000000000006"/>
    <m/>
    <x v="7"/>
    <x v="19"/>
    <x v="4"/>
    <s v="TARIFAS BANCARIAS"/>
    <s v="SEDE"/>
    <x v="2"/>
  </r>
  <r>
    <s v=""/>
    <s v=""/>
    <s v="RE"/>
    <s v="3600000303"/>
    <s v="000006"/>
    <s v="BRL"/>
    <s v="1182649"/>
    <s v="VOGUZ SERVICOS DE ARQUITETURA LTDA"/>
    <n v="-1612.5"/>
    <d v="2026-01-20T00:00:00"/>
    <x v="70"/>
    <x v="19"/>
    <x v="0"/>
    <s v="Coordenação de Equipamento"/>
    <s v="MANUTENCAO"/>
    <x v="0"/>
  </r>
  <r>
    <s v=""/>
    <s v=""/>
    <s v="RE"/>
    <s v="3600000303"/>
    <s v="000006"/>
    <s v="BRL"/>
    <s v="1182649"/>
    <s v="VOGUZ SERVICOS DE ARQUITETURA LTDA"/>
    <n v="-1612.5"/>
    <d v="2026-01-20T00:00:00"/>
    <x v="70"/>
    <x v="19"/>
    <x v="0"/>
    <s v="Coordenação de Equipamento"/>
    <s v="MANUTENCAO"/>
    <x v="0"/>
  </r>
  <r>
    <s v=""/>
    <s v=""/>
    <s v="RE"/>
    <s v="3600000304"/>
    <s v="000007"/>
    <s v="BRL"/>
    <s v="1182649"/>
    <s v="VOGUZ SERVICOS DE ARQUITETURA LTDA"/>
    <n v="-1612.5"/>
    <d v="2026-01-20T00:00:00"/>
    <x v="70"/>
    <x v="19"/>
    <x v="2"/>
    <s v="ADMINISTRAÇÃO CENTRAL"/>
    <s v="SEDE"/>
    <x v="0"/>
  </r>
  <r>
    <s v=""/>
    <s v=""/>
    <s v="RE"/>
    <s v="3600000304"/>
    <s v="000007"/>
    <s v="BRL"/>
    <s v="1182649"/>
    <s v="VOGUZ SERVICOS DE ARQUITETURA LTDA"/>
    <n v="-1612.5"/>
    <d v="2026-01-20T00:00:00"/>
    <x v="70"/>
    <x v="19"/>
    <x v="2"/>
    <s v="ADMINISTRAÇÃO CENTRAL"/>
    <s v="SEDE"/>
    <x v="0"/>
  </r>
  <r>
    <s v=""/>
    <s v=""/>
    <s v="RE"/>
    <s v="3600007793"/>
    <s v="000054"/>
    <s v="BRL"/>
    <s v="1191574"/>
    <s v="54.963.420 MARKONNY GOMES SIQUEIRA"/>
    <n v="-2500"/>
    <d v="2025-12-01T00:00:00"/>
    <x v="5"/>
    <x v="20"/>
    <x v="1"/>
    <s v="TALUDE SUL FASE II A"/>
    <s v="OBRA 258"/>
    <x v="0"/>
  </r>
  <r>
    <m/>
    <m/>
    <m/>
    <m/>
    <m/>
    <m/>
    <m/>
    <s v="ALELO"/>
    <n v="-120605.6"/>
    <m/>
    <x v="7"/>
    <x v="20"/>
    <x v="1"/>
    <s v="ALELO"/>
    <s v="ALELO"/>
    <x v="2"/>
  </r>
  <r>
    <m/>
    <m/>
    <m/>
    <m/>
    <m/>
    <m/>
    <m/>
    <s v="ALELO"/>
    <n v="-852.48"/>
    <m/>
    <x v="7"/>
    <x v="20"/>
    <x v="1"/>
    <s v="ALELO"/>
    <s v="ALELO"/>
    <x v="2"/>
  </r>
  <r>
    <m/>
    <m/>
    <m/>
    <m/>
    <m/>
    <m/>
    <m/>
    <s v="ALELO"/>
    <n v="-680"/>
    <m/>
    <x v="7"/>
    <x v="20"/>
    <x v="19"/>
    <s v="ALELO"/>
    <s v="ALELO"/>
    <x v="2"/>
  </r>
  <r>
    <m/>
    <m/>
    <m/>
    <m/>
    <m/>
    <m/>
    <m/>
    <s v="ALELO"/>
    <n v="-9520"/>
    <m/>
    <x v="7"/>
    <x v="20"/>
    <x v="34"/>
    <s v="ALELO"/>
    <s v="ALELO"/>
    <x v="2"/>
  </r>
  <r>
    <m/>
    <m/>
    <m/>
    <m/>
    <m/>
    <m/>
    <m/>
    <s v="ALELO"/>
    <n v="-2920"/>
    <m/>
    <x v="7"/>
    <x v="20"/>
    <x v="6"/>
    <s v="ALELO"/>
    <s v="ALELO"/>
    <x v="2"/>
  </r>
  <r>
    <m/>
    <m/>
    <m/>
    <m/>
    <m/>
    <m/>
    <m/>
    <s v="ALELO"/>
    <n v="-4760"/>
    <m/>
    <x v="7"/>
    <x v="20"/>
    <x v="21"/>
    <s v="ALELO"/>
    <s v="ALELO"/>
    <x v="2"/>
  </r>
  <r>
    <m/>
    <m/>
    <m/>
    <m/>
    <m/>
    <m/>
    <m/>
    <s v="ALELO"/>
    <n v="-680"/>
    <m/>
    <x v="7"/>
    <x v="20"/>
    <x v="23"/>
    <s v="ALELO"/>
    <s v="ALELO"/>
    <x v="2"/>
  </r>
  <r>
    <m/>
    <m/>
    <m/>
    <m/>
    <m/>
    <m/>
    <m/>
    <s v="ALELO"/>
    <n v="-2040"/>
    <m/>
    <x v="7"/>
    <x v="20"/>
    <x v="9"/>
    <s v="ALELO"/>
    <s v="ALELO"/>
    <x v="2"/>
  </r>
  <r>
    <m/>
    <m/>
    <m/>
    <m/>
    <m/>
    <m/>
    <m/>
    <s v="ALELO"/>
    <n v="-1400"/>
    <m/>
    <x v="7"/>
    <x v="20"/>
    <x v="18"/>
    <s v="ALELO"/>
    <s v="ALELO"/>
    <x v="2"/>
  </r>
  <r>
    <m/>
    <m/>
    <m/>
    <m/>
    <m/>
    <m/>
    <m/>
    <s v="ALELO"/>
    <n v="-680"/>
    <m/>
    <x v="7"/>
    <x v="20"/>
    <x v="35"/>
    <s v="ALELO"/>
    <s v="ALELO"/>
    <x v="2"/>
  </r>
  <r>
    <m/>
    <m/>
    <m/>
    <m/>
    <m/>
    <m/>
    <m/>
    <s v="ALELO"/>
    <n v="-4080"/>
    <m/>
    <x v="7"/>
    <x v="20"/>
    <x v="8"/>
    <s v="ALELO"/>
    <s v="ALELO"/>
    <x v="2"/>
  </r>
  <r>
    <m/>
    <m/>
    <m/>
    <m/>
    <m/>
    <m/>
    <m/>
    <s v="ALELO"/>
    <n v="-1720"/>
    <m/>
    <x v="7"/>
    <x v="20"/>
    <x v="29"/>
    <s v="ALELO"/>
    <s v="ALELO"/>
    <x v="2"/>
  </r>
  <r>
    <m/>
    <m/>
    <m/>
    <m/>
    <m/>
    <m/>
    <m/>
    <s v="ALELO"/>
    <n v="-1360"/>
    <m/>
    <x v="7"/>
    <x v="20"/>
    <x v="13"/>
    <s v="ALELO"/>
    <s v="ALELO"/>
    <x v="2"/>
  </r>
  <r>
    <m/>
    <m/>
    <m/>
    <m/>
    <m/>
    <m/>
    <m/>
    <s v="ALELO"/>
    <n v="-680"/>
    <m/>
    <x v="7"/>
    <x v="20"/>
    <x v="14"/>
    <s v="ALELO"/>
    <s v="ALELO"/>
    <x v="2"/>
  </r>
  <r>
    <m/>
    <m/>
    <m/>
    <m/>
    <m/>
    <m/>
    <m/>
    <s v="ALELO"/>
    <n v="-3640"/>
    <m/>
    <x v="7"/>
    <x v="20"/>
    <x v="3"/>
    <s v="ALELO"/>
    <s v="ALELO"/>
    <x v="2"/>
  </r>
  <r>
    <m/>
    <m/>
    <m/>
    <m/>
    <m/>
    <m/>
    <m/>
    <s v="ALELO"/>
    <n v="-1360"/>
    <m/>
    <x v="7"/>
    <x v="20"/>
    <x v="31"/>
    <s v="ALELO"/>
    <s v="ALELO"/>
    <x v="2"/>
  </r>
  <r>
    <m/>
    <m/>
    <m/>
    <m/>
    <m/>
    <m/>
    <m/>
    <s v="ALELO"/>
    <n v="-8480"/>
    <m/>
    <x v="7"/>
    <x v="20"/>
    <x v="2"/>
    <s v="ALELO"/>
    <s v="ALELO"/>
    <x v="2"/>
  </r>
  <r>
    <m/>
    <m/>
    <m/>
    <m/>
    <m/>
    <m/>
    <m/>
    <s v="ALELO"/>
    <n v="-507.3"/>
    <m/>
    <x v="7"/>
    <x v="20"/>
    <x v="41"/>
    <s v="ALELO"/>
    <s v="ALELO"/>
    <x v="2"/>
  </r>
  <r>
    <m/>
    <m/>
    <m/>
    <m/>
    <m/>
    <m/>
    <m/>
    <s v="ALELO"/>
    <n v="-7600"/>
    <m/>
    <x v="7"/>
    <x v="20"/>
    <x v="16"/>
    <s v="ALELO"/>
    <s v="ALELO"/>
    <x v="2"/>
  </r>
  <r>
    <m/>
    <m/>
    <m/>
    <m/>
    <m/>
    <m/>
    <m/>
    <s v="ALELO"/>
    <n v="-680"/>
    <m/>
    <x v="7"/>
    <x v="20"/>
    <x v="30"/>
    <s v="ALELO"/>
    <s v="ALELO"/>
    <x v="2"/>
  </r>
  <r>
    <m/>
    <m/>
    <m/>
    <m/>
    <m/>
    <m/>
    <m/>
    <s v="ALELO"/>
    <n v="-680"/>
    <m/>
    <x v="7"/>
    <x v="20"/>
    <x v="39"/>
    <s v="ALELO"/>
    <s v="ALELO"/>
    <x v="2"/>
  </r>
  <r>
    <m/>
    <m/>
    <m/>
    <m/>
    <m/>
    <m/>
    <m/>
    <s v="ALELO"/>
    <n v="-1840"/>
    <m/>
    <x v="7"/>
    <x v="20"/>
    <x v="17"/>
    <s v="ALELO"/>
    <s v="ALELO"/>
    <x v="2"/>
  </r>
  <r>
    <m/>
    <m/>
    <m/>
    <m/>
    <m/>
    <m/>
    <m/>
    <s v="ALELO"/>
    <n v="-681.28"/>
    <m/>
    <x v="7"/>
    <x v="20"/>
    <x v="1"/>
    <s v="ALELO"/>
    <s v="ALELO"/>
    <x v="2"/>
  </r>
  <r>
    <m/>
    <m/>
    <m/>
    <m/>
    <m/>
    <m/>
    <m/>
    <s v="ALELO"/>
    <n v="-7494.0799999999981"/>
    <m/>
    <x v="7"/>
    <x v="20"/>
    <x v="34"/>
    <s v="ALELO"/>
    <s v="ALELO"/>
    <x v="2"/>
  </r>
  <r>
    <m/>
    <m/>
    <m/>
    <m/>
    <m/>
    <m/>
    <m/>
    <s v="ALELO"/>
    <n v="-1362.56"/>
    <m/>
    <x v="7"/>
    <x v="20"/>
    <x v="6"/>
    <s v="ALELO"/>
    <s v="ALELO"/>
    <x v="2"/>
  </r>
  <r>
    <m/>
    <m/>
    <m/>
    <m/>
    <m/>
    <m/>
    <m/>
    <s v="ALELO"/>
    <n v="-3567.6799999999994"/>
    <m/>
    <x v="7"/>
    <x v="20"/>
    <x v="21"/>
    <s v="ALELO"/>
    <s v="ALELO"/>
    <x v="2"/>
  </r>
  <r>
    <m/>
    <m/>
    <m/>
    <m/>
    <m/>
    <m/>
    <m/>
    <s v="ALELO"/>
    <n v="-2043.84"/>
    <m/>
    <x v="7"/>
    <x v="20"/>
    <x v="23"/>
    <s v="ALELO"/>
    <s v="ALELO"/>
    <x v="2"/>
  </r>
  <r>
    <m/>
    <m/>
    <m/>
    <m/>
    <m/>
    <m/>
    <m/>
    <s v="ALELO"/>
    <n v="-5931.5199999999986"/>
    <m/>
    <x v="7"/>
    <x v="20"/>
    <x v="9"/>
    <s v="ALELO"/>
    <s v="ALELO"/>
    <x v="2"/>
  </r>
  <r>
    <m/>
    <m/>
    <m/>
    <m/>
    <m/>
    <m/>
    <m/>
    <s v="ALELO"/>
    <n v="-7655.3599999999979"/>
    <m/>
    <x v="7"/>
    <x v="20"/>
    <x v="18"/>
    <s v="ALELO"/>
    <s v="ALELO"/>
    <x v="2"/>
  </r>
  <r>
    <m/>
    <m/>
    <m/>
    <m/>
    <m/>
    <m/>
    <m/>
    <s v="ALELO"/>
    <n v="-1362.56"/>
    <m/>
    <x v="7"/>
    <x v="20"/>
    <x v="35"/>
    <s v="ALELO"/>
    <s v="ALELO"/>
    <x v="2"/>
  </r>
  <r>
    <m/>
    <m/>
    <m/>
    <m/>
    <m/>
    <m/>
    <m/>
    <s v="ALELO"/>
    <n v="-1362.56"/>
    <m/>
    <x v="7"/>
    <x v="20"/>
    <x v="8"/>
    <s v="ALELO"/>
    <s v="ALELO"/>
    <x v="2"/>
  </r>
  <r>
    <m/>
    <m/>
    <m/>
    <m/>
    <m/>
    <m/>
    <m/>
    <s v="ALELO"/>
    <n v="-2525.12"/>
    <m/>
    <x v="7"/>
    <x v="20"/>
    <x v="29"/>
    <s v="ALELO"/>
    <s v="ALELO"/>
    <x v="2"/>
  </r>
  <r>
    <m/>
    <m/>
    <m/>
    <m/>
    <m/>
    <m/>
    <m/>
    <s v="ALELO"/>
    <n v="-4087.6799999999994"/>
    <m/>
    <x v="7"/>
    <x v="20"/>
    <x v="13"/>
    <s v="ALELO"/>
    <s v="ALELO"/>
    <x v="2"/>
  </r>
  <r>
    <m/>
    <m/>
    <m/>
    <m/>
    <m/>
    <m/>
    <m/>
    <s v="ALELO"/>
    <n v="-1362.56"/>
    <m/>
    <x v="7"/>
    <x v="20"/>
    <x v="28"/>
    <s v="ALELO"/>
    <s v="ALELO"/>
    <x v="2"/>
  </r>
  <r>
    <m/>
    <m/>
    <m/>
    <m/>
    <m/>
    <m/>
    <m/>
    <s v="ALELO"/>
    <n v="-681.28"/>
    <m/>
    <x v="7"/>
    <x v="20"/>
    <x v="22"/>
    <s v="ALELO"/>
    <s v="ALELO"/>
    <x v="2"/>
  </r>
  <r>
    <m/>
    <m/>
    <m/>
    <m/>
    <m/>
    <m/>
    <m/>
    <s v="ALELO"/>
    <n v="-2725.12"/>
    <m/>
    <x v="7"/>
    <x v="20"/>
    <x v="36"/>
    <s v="ALELO"/>
    <s v="ALELO"/>
    <x v="2"/>
  </r>
  <r>
    <m/>
    <m/>
    <m/>
    <m/>
    <m/>
    <m/>
    <m/>
    <s v="ALELO"/>
    <n v="-1362.56"/>
    <m/>
    <x v="7"/>
    <x v="20"/>
    <x v="14"/>
    <s v="ALELO"/>
    <s v="ALELO"/>
    <x v="2"/>
  </r>
  <r>
    <m/>
    <m/>
    <m/>
    <m/>
    <m/>
    <m/>
    <m/>
    <s v="ALELO"/>
    <n v="-2443.84"/>
    <m/>
    <x v="7"/>
    <x v="20"/>
    <x v="3"/>
    <s v="ALELO"/>
    <s v="ALELO"/>
    <x v="2"/>
  </r>
  <r>
    <m/>
    <m/>
    <m/>
    <m/>
    <m/>
    <m/>
    <m/>
    <s v="ALELO"/>
    <n v="-681.28"/>
    <m/>
    <x v="7"/>
    <x v="20"/>
    <x v="31"/>
    <s v="ALELO"/>
    <s v="ALELO"/>
    <x v="2"/>
  </r>
  <r>
    <m/>
    <m/>
    <m/>
    <m/>
    <m/>
    <m/>
    <m/>
    <s v="ALELO"/>
    <n v="-1602.56"/>
    <m/>
    <x v="7"/>
    <x v="20"/>
    <x v="7"/>
    <s v="ALELO"/>
    <s v="ALELO"/>
    <x v="2"/>
  </r>
  <r>
    <m/>
    <m/>
    <m/>
    <m/>
    <m/>
    <m/>
    <m/>
    <s v="ALELO"/>
    <n v="-561.28"/>
    <m/>
    <x v="7"/>
    <x v="20"/>
    <x v="2"/>
    <s v="ALELO"/>
    <s v="ALELO"/>
    <x v="2"/>
  </r>
  <r>
    <m/>
    <m/>
    <m/>
    <m/>
    <m/>
    <m/>
    <m/>
    <s v="ALELO"/>
    <n v="-3687.6799999999994"/>
    <m/>
    <x v="7"/>
    <x v="20"/>
    <x v="16"/>
    <s v="ALELO"/>
    <s v="ALELO"/>
    <x v="2"/>
  </r>
  <r>
    <m/>
    <m/>
    <m/>
    <m/>
    <m/>
    <m/>
    <m/>
    <s v="ALELO"/>
    <n v="-1362.56"/>
    <m/>
    <x v="7"/>
    <x v="20"/>
    <x v="38"/>
    <s v="ALELO"/>
    <s v="ALELO"/>
    <x v="2"/>
  </r>
  <r>
    <m/>
    <m/>
    <m/>
    <m/>
    <m/>
    <m/>
    <m/>
    <s v="ALELO"/>
    <n v="-2043.84"/>
    <m/>
    <x v="7"/>
    <x v="20"/>
    <x v="30"/>
    <s v="ALELO"/>
    <s v="ALELO"/>
    <x v="2"/>
  </r>
  <r>
    <m/>
    <m/>
    <m/>
    <m/>
    <m/>
    <m/>
    <m/>
    <s v="ALELO"/>
    <n v="-3406.3999999999996"/>
    <m/>
    <x v="7"/>
    <x v="20"/>
    <x v="17"/>
    <s v="ALELO"/>
    <s v="ALELO"/>
    <x v="2"/>
  </r>
  <r>
    <m/>
    <m/>
    <m/>
    <m/>
    <m/>
    <m/>
    <m/>
    <s v="ALELO"/>
    <n v="-17840"/>
    <m/>
    <x v="7"/>
    <x v="20"/>
    <x v="12"/>
    <s v="ALELO"/>
    <s v="ALELO"/>
    <x v="2"/>
  </r>
  <r>
    <m/>
    <m/>
    <m/>
    <m/>
    <m/>
    <m/>
    <m/>
    <s v="ALELO"/>
    <n v="-6280"/>
    <m/>
    <x v="7"/>
    <x v="20"/>
    <x v="15"/>
    <s v="ALELO"/>
    <s v="ALELO"/>
    <x v="2"/>
  </r>
  <r>
    <m/>
    <m/>
    <m/>
    <m/>
    <m/>
    <m/>
    <m/>
    <s v="ALELO"/>
    <n v="-400"/>
    <m/>
    <x v="7"/>
    <x v="20"/>
    <x v="0"/>
    <s v="ALELO"/>
    <s v="ALELO"/>
    <x v="2"/>
  </r>
  <r>
    <m/>
    <m/>
    <m/>
    <m/>
    <m/>
    <m/>
    <m/>
    <s v="ALELO"/>
    <n v="-2040"/>
    <m/>
    <x v="7"/>
    <x v="20"/>
    <x v="5"/>
    <s v="ALELO"/>
    <s v="ALELO"/>
    <x v="2"/>
  </r>
  <r>
    <m/>
    <m/>
    <m/>
    <m/>
    <m/>
    <m/>
    <m/>
    <s v="ALELO"/>
    <n v="-2043.84"/>
    <m/>
    <x v="7"/>
    <x v="20"/>
    <x v="12"/>
    <s v="ALELO"/>
    <s v="ALELO"/>
    <x v="2"/>
  </r>
  <r>
    <m/>
    <m/>
    <m/>
    <m/>
    <m/>
    <m/>
    <m/>
    <s v="ALELO"/>
    <n v="-681.28"/>
    <m/>
    <x v="7"/>
    <x v="20"/>
    <x v="15"/>
    <s v="ALELO"/>
    <s v="ALELO"/>
    <x v="2"/>
  </r>
  <r>
    <m/>
    <m/>
    <m/>
    <m/>
    <m/>
    <m/>
    <m/>
    <s v="ALELO"/>
    <n v="-1362.56"/>
    <m/>
    <x v="7"/>
    <x v="20"/>
    <x v="26"/>
    <s v="ALELO MEBR"/>
    <s v="ALELO"/>
    <x v="0"/>
  </r>
  <r>
    <m/>
    <m/>
    <m/>
    <m/>
    <m/>
    <m/>
    <m/>
    <s v="ALELO"/>
    <n v="-4550"/>
    <m/>
    <x v="7"/>
    <x v="20"/>
    <x v="19"/>
    <s v="ALELO"/>
    <s v="ALELO"/>
    <x v="2"/>
  </r>
  <r>
    <m/>
    <m/>
    <m/>
    <m/>
    <m/>
    <m/>
    <m/>
    <s v="ALELO"/>
    <n v="-8916.9599999999991"/>
    <m/>
    <x v="7"/>
    <x v="20"/>
    <x v="19"/>
    <s v="ALELO"/>
    <s v="ALELO"/>
    <x v="2"/>
  </r>
  <r>
    <s v=""/>
    <s v=""/>
    <s v="KA"/>
    <s v="3500001988"/>
    <s v="710006180"/>
    <s v="BRL"/>
    <s v="1145160"/>
    <s v="ALLIANZ SEGUROS S. A."/>
    <n v="-5548.35"/>
    <d v="2025-07-24T00:00:00"/>
    <x v="76"/>
    <x v="20"/>
    <x v="4"/>
    <s v="RESULTADO FINANCEIRO"/>
    <s v="SEGURO"/>
    <x v="2"/>
  </r>
  <r>
    <s v=""/>
    <s v=""/>
    <s v="RE"/>
    <s v="3600007838"/>
    <s v="000041"/>
    <s v="BRL"/>
    <s v="1174085"/>
    <s v="ANDREA CRISTINA RODRIGUES"/>
    <n v="-3267.48"/>
    <d v="2025-12-01T00:00:00"/>
    <x v="9"/>
    <x v="20"/>
    <x v="1"/>
    <s v="TALUDE SUL FASE II A"/>
    <s v="OBRA 258"/>
    <x v="0"/>
  </r>
  <r>
    <s v=""/>
    <s v=""/>
    <s v="KA"/>
    <s v="3500002017"/>
    <s v="FI 0205599678"/>
    <s v="BRL"/>
    <s v="1171106"/>
    <s v="BMP SOC DE CREDITO AO MICROEMPREEND"/>
    <n v="-586308.37"/>
    <d v="2025-07-31T00:00:00"/>
    <x v="65"/>
    <x v="20"/>
    <x v="4"/>
    <s v="RESULTADO FINANCEIRO"/>
    <s v="CAP.GIRO BMP"/>
    <x v="1"/>
  </r>
  <r>
    <s v=""/>
    <s v=""/>
    <s v="KA"/>
    <s v="3500002018"/>
    <s v="FI 0205600644"/>
    <s v="BRL"/>
    <s v="1171106"/>
    <s v="BMP SOC DE CREDITO AO MICROEMPREEND"/>
    <n v="-484290.07"/>
    <d v="2025-07-31T00:00:00"/>
    <x v="65"/>
    <x v="20"/>
    <x v="4"/>
    <s v="RESULTADO FINANCEIRO"/>
    <s v="CAP.GIRO BMP"/>
    <x v="1"/>
  </r>
  <r>
    <m/>
    <m/>
    <m/>
    <m/>
    <m/>
    <m/>
    <m/>
    <s v="CONSORCIO ALSUB"/>
    <n v="-832859.78"/>
    <m/>
    <x v="7"/>
    <x v="20"/>
    <x v="20"/>
    <s v="CONSORCIO ALSUB"/>
    <s v="ALSUB"/>
    <x v="0"/>
  </r>
  <r>
    <m/>
    <m/>
    <m/>
    <m/>
    <m/>
    <m/>
    <m/>
    <s v="CONSORCIO REDUC"/>
    <n v="-85872.81"/>
    <m/>
    <x v="7"/>
    <x v="20"/>
    <x v="47"/>
    <s v="CONSORCIO REDUC"/>
    <s v="CONSORCIO REDUC"/>
    <x v="0"/>
  </r>
  <r>
    <s v=""/>
    <s v=""/>
    <s v="KR"/>
    <s v="3500000041"/>
    <s v="610824850"/>
    <s v="BRL"/>
    <s v="1145309"/>
    <s v="CREA-CONSELHO REGIONAL DE ENG. E AR"/>
    <n v="-598.83000000000004"/>
    <d v="2025-12-30T00:00:00"/>
    <x v="35"/>
    <x v="20"/>
    <x v="1"/>
    <s v="TALUDE SUL FASE II A"/>
    <s v="OBRA 258"/>
    <x v="2"/>
  </r>
  <r>
    <m/>
    <m/>
    <m/>
    <m/>
    <m/>
    <m/>
    <m/>
    <s v="DARF COFINS"/>
    <n v="-88577.59"/>
    <m/>
    <x v="7"/>
    <x v="20"/>
    <x v="26"/>
    <s v="DARF COFINS"/>
    <s v="PARCELAMENTO IMPOSTO"/>
    <x v="3"/>
  </r>
  <r>
    <m/>
    <m/>
    <m/>
    <m/>
    <m/>
    <m/>
    <m/>
    <s v="DARF CSRF"/>
    <n v="-3068.76"/>
    <m/>
    <x v="7"/>
    <x v="20"/>
    <x v="26"/>
    <s v="DARF CSRF"/>
    <s v="PARCELAMENTO IMPOSTO"/>
    <x v="3"/>
  </r>
  <r>
    <m/>
    <m/>
    <m/>
    <m/>
    <m/>
    <m/>
    <m/>
    <s v="DARF IRRF"/>
    <n v="-70473.679999999993"/>
    <m/>
    <x v="7"/>
    <x v="20"/>
    <x v="26"/>
    <s v="DARF IRRF"/>
    <s v="PARCELAMENTO IMPOSTO"/>
    <x v="3"/>
  </r>
  <r>
    <m/>
    <m/>
    <m/>
    <m/>
    <m/>
    <m/>
    <m/>
    <s v="DARF PIS"/>
    <n v="-12453.51"/>
    <m/>
    <x v="7"/>
    <x v="20"/>
    <x v="26"/>
    <s v="DARF PIS "/>
    <s v="PARCELAMENTO IMPOSTO"/>
    <x v="3"/>
  </r>
  <r>
    <s v=""/>
    <s v=""/>
    <s v="KR"/>
    <s v="3500000222"/>
    <s v="000000005"/>
    <s v="BRL"/>
    <s v="1203871"/>
    <s v="DAVID COELHO RODRIGUES"/>
    <n v="-1360"/>
    <d v="2026-01-28T00:00:00"/>
    <x v="77"/>
    <x v="20"/>
    <x v="19"/>
    <s v="EPRD Marlim"/>
    <s v="OBRA 257"/>
    <x v="0"/>
  </r>
  <r>
    <m/>
    <m/>
    <m/>
    <m/>
    <m/>
    <m/>
    <m/>
    <s v="DAVID COELHO RODRIGUES"/>
    <n v="-7650"/>
    <m/>
    <x v="7"/>
    <x v="20"/>
    <x v="19"/>
    <s v="CAUÇÃO DE ALUGUEL"/>
    <s v="OBRA 257"/>
    <x v="0"/>
  </r>
  <r>
    <m/>
    <m/>
    <m/>
    <m/>
    <m/>
    <m/>
    <m/>
    <s v="DEIBIT SANTOS DE OLIVEIRA"/>
    <n v="-250"/>
    <m/>
    <x v="7"/>
    <x v="20"/>
    <x v="9"/>
    <s v="REEMBOLSO DE DESPESA"/>
    <s v="SEDE"/>
    <x v="2"/>
  </r>
  <r>
    <m/>
    <m/>
    <m/>
    <m/>
    <m/>
    <m/>
    <m/>
    <s v="FGTS RESC"/>
    <n v="-111889.29"/>
    <m/>
    <x v="7"/>
    <x v="20"/>
    <x v="1"/>
    <s v="FGTS RESC"/>
    <s v="FGTS"/>
    <x v="3"/>
  </r>
  <r>
    <m/>
    <m/>
    <m/>
    <m/>
    <m/>
    <m/>
    <m/>
    <s v="GABRIEL ALVES AREDES MORAES"/>
    <n v="-38.46"/>
    <m/>
    <x v="7"/>
    <x v="20"/>
    <x v="8"/>
    <s v="REEMBOLSO DE DESPESA"/>
    <s v="TI"/>
    <x v="2"/>
  </r>
  <r>
    <s v=""/>
    <s v=""/>
    <s v="RE"/>
    <s v="3600000261"/>
    <s v="000002"/>
    <s v="BRL"/>
    <s v="1199290"/>
    <s v="GEP SERVICOS DE ENGENHARIA LTDA"/>
    <n v="-57314.01"/>
    <d v="2026-01-20T00:00:00"/>
    <x v="64"/>
    <x v="20"/>
    <x v="9"/>
    <s v="CONCORRÊNCIA"/>
    <s v="SEDE"/>
    <x v="0"/>
  </r>
  <r>
    <m/>
    <m/>
    <m/>
    <m/>
    <m/>
    <m/>
    <m/>
    <s v="GUIA SINDICAL (SITICOP)"/>
    <n v="-6760.46"/>
    <m/>
    <x v="7"/>
    <x v="20"/>
    <x v="1"/>
    <s v="SINDICATO"/>
    <s v="SINDICATO"/>
    <x v="2"/>
  </r>
  <r>
    <m/>
    <m/>
    <m/>
    <m/>
    <m/>
    <m/>
    <m/>
    <s v="GUIA SINDICAL (SITICOP)"/>
    <n v="-301"/>
    <m/>
    <x v="7"/>
    <x v="20"/>
    <x v="9"/>
    <s v="SINDICATO"/>
    <s v="SINDICATO"/>
    <x v="2"/>
  </r>
  <r>
    <m/>
    <m/>
    <m/>
    <m/>
    <m/>
    <m/>
    <m/>
    <s v="GUIA SINDICAL (SITICOP)"/>
    <n v="-175.69"/>
    <m/>
    <x v="7"/>
    <x v="20"/>
    <x v="18"/>
    <s v="SINDICATO"/>
    <s v="SINDICATO"/>
    <x v="2"/>
  </r>
  <r>
    <m/>
    <m/>
    <m/>
    <m/>
    <m/>
    <m/>
    <m/>
    <s v="GUIA SINDICAL (SITICOP)"/>
    <n v="-50"/>
    <m/>
    <x v="7"/>
    <x v="20"/>
    <x v="35"/>
    <s v="SINDICATO"/>
    <s v="SINDICATO"/>
    <x v="2"/>
  </r>
  <r>
    <m/>
    <m/>
    <m/>
    <m/>
    <m/>
    <m/>
    <m/>
    <s v="GUIA SINDICAL (SITICOP)"/>
    <n v="-119.80000000000001"/>
    <m/>
    <x v="7"/>
    <x v="20"/>
    <x v="8"/>
    <s v="SINDICATO"/>
    <s v="SINDICATO"/>
    <x v="2"/>
  </r>
  <r>
    <m/>
    <m/>
    <m/>
    <m/>
    <m/>
    <m/>
    <m/>
    <s v="GUIA SINDICAL (SITICOP)"/>
    <n v="-224.27"/>
    <m/>
    <x v="7"/>
    <x v="20"/>
    <x v="29"/>
    <s v="SINDICATO"/>
    <s v="SINDICATO"/>
    <x v="2"/>
  </r>
  <r>
    <m/>
    <m/>
    <m/>
    <m/>
    <m/>
    <m/>
    <m/>
    <s v="GUIA SINDICAL (SITICOP)"/>
    <n v="-150"/>
    <m/>
    <x v="7"/>
    <x v="20"/>
    <x v="13"/>
    <s v="SINDICATO"/>
    <s v="SINDICATO"/>
    <x v="2"/>
  </r>
  <r>
    <m/>
    <m/>
    <m/>
    <m/>
    <m/>
    <m/>
    <m/>
    <s v="GUIA SINDICAL (SITICOP)"/>
    <n v="-99.97999999999999"/>
    <m/>
    <x v="7"/>
    <x v="20"/>
    <x v="28"/>
    <s v="SINDICATO"/>
    <s v="SINDICATO"/>
    <x v="2"/>
  </r>
  <r>
    <m/>
    <m/>
    <m/>
    <m/>
    <m/>
    <m/>
    <m/>
    <s v="GUIA SINDICAL (SITICOP)"/>
    <n v="-50"/>
    <m/>
    <x v="7"/>
    <x v="20"/>
    <x v="22"/>
    <s v="SINDICATO"/>
    <s v="SINDICATO"/>
    <x v="2"/>
  </r>
  <r>
    <m/>
    <m/>
    <m/>
    <m/>
    <m/>
    <m/>
    <m/>
    <s v="GUIA SINDICAL (SITICOP)"/>
    <n v="-151"/>
    <m/>
    <x v="7"/>
    <x v="20"/>
    <x v="36"/>
    <s v="SINDICATO"/>
    <s v="SINDICATO"/>
    <x v="2"/>
  </r>
  <r>
    <m/>
    <m/>
    <m/>
    <m/>
    <m/>
    <m/>
    <m/>
    <s v="GUIA SINDICAL (SITICOP)"/>
    <n v="-50"/>
    <m/>
    <x v="7"/>
    <x v="20"/>
    <x v="37"/>
    <s v="SINDICATO"/>
    <s v="SINDICATO"/>
    <x v="2"/>
  </r>
  <r>
    <m/>
    <m/>
    <m/>
    <m/>
    <m/>
    <m/>
    <m/>
    <s v="GUIA SINDICAL (SITICOP)"/>
    <n v="-160"/>
    <m/>
    <x v="7"/>
    <x v="20"/>
    <x v="3"/>
    <s v="SINDICATO"/>
    <s v="SINDICATO"/>
    <x v="2"/>
  </r>
  <r>
    <m/>
    <m/>
    <m/>
    <m/>
    <m/>
    <m/>
    <m/>
    <s v="GUIA SINDICAL (SITICOP)"/>
    <n v="-50"/>
    <m/>
    <x v="7"/>
    <x v="20"/>
    <x v="31"/>
    <s v="SINDICATO"/>
    <s v="SINDICATO"/>
    <x v="2"/>
  </r>
  <r>
    <m/>
    <m/>
    <m/>
    <m/>
    <m/>
    <m/>
    <m/>
    <s v="GUIA SINDICAL (SITICOP)"/>
    <n v="-208.54000000000002"/>
    <m/>
    <x v="7"/>
    <x v="20"/>
    <x v="2"/>
    <s v="SINDICATO"/>
    <s v="SINDICATO"/>
    <x v="2"/>
  </r>
  <r>
    <m/>
    <m/>
    <m/>
    <m/>
    <m/>
    <m/>
    <m/>
    <s v="GUIA SINDICAL (SITICOP)"/>
    <n v="-141.65"/>
    <m/>
    <x v="7"/>
    <x v="20"/>
    <x v="16"/>
    <s v="SINDICATO"/>
    <s v="SINDICATO"/>
    <x v="2"/>
  </r>
  <r>
    <m/>
    <m/>
    <m/>
    <m/>
    <m/>
    <m/>
    <m/>
    <s v="GUIA SINDICAL (SITICOP)"/>
    <n v="-100"/>
    <m/>
    <x v="7"/>
    <x v="20"/>
    <x v="38"/>
    <s v="SINDICATO"/>
    <s v="SINDICATO"/>
    <x v="2"/>
  </r>
  <r>
    <m/>
    <m/>
    <m/>
    <m/>
    <m/>
    <m/>
    <m/>
    <s v="GUIA SINDICAL (SITICOP)"/>
    <n v="-150"/>
    <m/>
    <x v="7"/>
    <x v="20"/>
    <x v="30"/>
    <s v="SINDICATO"/>
    <s v="SINDICATO"/>
    <x v="2"/>
  </r>
  <r>
    <m/>
    <m/>
    <m/>
    <m/>
    <m/>
    <m/>
    <m/>
    <s v="GUIA SINDICAL (SITICOP)"/>
    <n v="-201.11"/>
    <m/>
    <x v="7"/>
    <x v="20"/>
    <x v="12"/>
    <s v="SINDICATO"/>
    <s v="SINDICATO"/>
    <x v="2"/>
  </r>
  <r>
    <m/>
    <m/>
    <m/>
    <m/>
    <m/>
    <m/>
    <m/>
    <s v="GUIA SINDICAL (SITICOP)"/>
    <n v="-50"/>
    <m/>
    <x v="7"/>
    <x v="20"/>
    <x v="15"/>
    <s v="SINDICATO"/>
    <s v="SINDICATO"/>
    <x v="2"/>
  </r>
  <r>
    <m/>
    <m/>
    <m/>
    <m/>
    <m/>
    <m/>
    <m/>
    <s v="GUIA SINDICAL (SITICOP)"/>
    <n v="-96.37"/>
    <m/>
    <x v="7"/>
    <x v="20"/>
    <x v="17"/>
    <s v="SINDICATO"/>
    <s v="SINDICATO"/>
    <x v="2"/>
  </r>
  <r>
    <m/>
    <m/>
    <m/>
    <m/>
    <m/>
    <m/>
    <m/>
    <s v="GUIA SINDICAL (SITICOP)"/>
    <n v="-528.46"/>
    <m/>
    <x v="7"/>
    <x v="20"/>
    <x v="40"/>
    <s v="SINDICATO"/>
    <s v="SINDICATO"/>
    <x v="2"/>
  </r>
  <r>
    <m/>
    <m/>
    <m/>
    <m/>
    <m/>
    <m/>
    <m/>
    <s v="GUIA SINDICAL (SITICOP)"/>
    <n v="-100"/>
    <m/>
    <x v="7"/>
    <x v="20"/>
    <x v="5"/>
    <s v="SINDICATO"/>
    <s v="SINDICATO"/>
    <x v="2"/>
  </r>
  <r>
    <m/>
    <m/>
    <m/>
    <m/>
    <m/>
    <m/>
    <m/>
    <s v="GUIA SINDICAL (SITICOP)"/>
    <n v="-17.850000000000001"/>
    <m/>
    <x v="7"/>
    <x v="20"/>
    <x v="19"/>
    <s v="SINDICATO"/>
    <s v="SINDICATO"/>
    <x v="2"/>
  </r>
  <r>
    <m/>
    <m/>
    <m/>
    <m/>
    <m/>
    <m/>
    <m/>
    <s v="GUIA SINDICAL (SITICOP)"/>
    <n v="-74.289999999999992"/>
    <m/>
    <x v="7"/>
    <x v="20"/>
    <x v="7"/>
    <s v="SINDICATO"/>
    <s v="SINDICATO"/>
    <x v="2"/>
  </r>
  <r>
    <m/>
    <m/>
    <m/>
    <m/>
    <m/>
    <m/>
    <m/>
    <s v="LIQ. FOLHA"/>
    <n v="-76514.649999999994"/>
    <m/>
    <x v="7"/>
    <x v="20"/>
    <x v="6"/>
    <s v="LIQ. FOLHA"/>
    <s v="SALARIOS"/>
    <x v="4"/>
  </r>
  <r>
    <m/>
    <m/>
    <m/>
    <m/>
    <m/>
    <m/>
    <m/>
    <s v="LUIS MIGUEL AZEVEDO PEREIRA ESTEVES"/>
    <n v="-230"/>
    <m/>
    <x v="7"/>
    <x v="20"/>
    <x v="6"/>
    <s v="REEMBOLSO DE DESPESA"/>
    <s v="SEDE"/>
    <x v="2"/>
  </r>
  <r>
    <m/>
    <m/>
    <m/>
    <m/>
    <m/>
    <m/>
    <m/>
    <s v="MEBR"/>
    <n v="-5018036.93"/>
    <m/>
    <x v="7"/>
    <x v="20"/>
    <x v="26"/>
    <s v="MEBR"/>
    <s v="MEBR"/>
    <x v="0"/>
  </r>
  <r>
    <m/>
    <m/>
    <m/>
    <m/>
    <m/>
    <m/>
    <m/>
    <s v="MOTA ENGIL FUNDAÇÕES"/>
    <n v="-20000"/>
    <m/>
    <x v="7"/>
    <x v="20"/>
    <x v="26"/>
    <s v="MOTA ENGIL FUNDAÇÕES"/>
    <s v="MEFB"/>
    <x v="0"/>
  </r>
  <r>
    <s v=""/>
    <s v=""/>
    <s v="RE"/>
    <s v="3600007925"/>
    <s v="000000260"/>
    <s v="BRL"/>
    <s v="1163864"/>
    <s v="MPS EQUIP E EMPREENDIMENTOS LTDA"/>
    <n v="-37099.5"/>
    <d v="2025-12-01T00:00:00"/>
    <x v="12"/>
    <x v="20"/>
    <x v="1"/>
    <s v="TALUDE SUL FASE II A"/>
    <s v="OBRA 258"/>
    <x v="0"/>
  </r>
  <r>
    <s v=""/>
    <s v=""/>
    <s v="RE"/>
    <s v="3600007926"/>
    <s v="000000261"/>
    <s v="BRL"/>
    <s v="1163864"/>
    <s v="MPS EQUIP E EMPREENDIMENTOS LTDA"/>
    <n v="-4700"/>
    <d v="2025-12-01T00:00:00"/>
    <x v="12"/>
    <x v="20"/>
    <x v="1"/>
    <s v="TALUDE SUL FASE II A"/>
    <s v="OBRA 258"/>
    <x v="0"/>
  </r>
  <r>
    <s v=""/>
    <s v=""/>
    <s v="RE"/>
    <s v="3600008055"/>
    <s v="007082"/>
    <s v="BRL"/>
    <s v="1149085"/>
    <s v="NBA SAUDE OCUPACIONAL"/>
    <n v="-4080.46"/>
    <d v="2025-12-16T00:00:00"/>
    <x v="0"/>
    <x v="20"/>
    <x v="1"/>
    <s v="TALUDE SUL FASE II A"/>
    <s v="OBRA 258"/>
    <x v="0"/>
  </r>
  <r>
    <s v=""/>
    <s v=""/>
    <s v="CM"/>
    <s v="7100001734"/>
    <s v="PARCEL. 02/2025"/>
    <s v="BRL"/>
    <s v="1007"/>
    <s v="Parcelamento 0211000120041117938255"/>
    <n v="-78266.37"/>
    <d v="2025-04-09T00:00:00"/>
    <x v="78"/>
    <x v="20"/>
    <x v="26"/>
    <s v="PARCELAMENTO 02110001200424123262554 02/2025"/>
    <s v="PARCELAMENTO IMPOSTO"/>
    <x v="3"/>
  </r>
  <r>
    <s v=""/>
    <s v=""/>
    <s v="CM"/>
    <s v="7100002138"/>
    <s v="PARC. FINAL 2535"/>
    <s v="BRL"/>
    <s v="1014"/>
    <s v="Parcelamento 0211000120053617058253"/>
    <n v="-11053.44"/>
    <d v="2025-05-30T00:00:00"/>
    <x v="79"/>
    <x v="20"/>
    <x v="26"/>
    <s v="PARC. 02110001200536170582535"/>
    <s v="PARCELAMENTO IMPOSTO"/>
    <x v="3"/>
  </r>
  <r>
    <s v=""/>
    <s v=""/>
    <s v="KA"/>
    <s v="3500001550"/>
    <s v="PARCELAMENTO 997"/>
    <s v="BRL"/>
    <s v="997"/>
    <s v="Parcelamento 0211000120054276982241"/>
    <n v="-122328.78"/>
    <d v="2024-05-27T00:00:00"/>
    <x v="80"/>
    <x v="20"/>
    <x v="26"/>
    <s v="RESULTADO FINANCEIRO"/>
    <s v="PARCELAMENTO IMPOSTO"/>
    <x v="3"/>
  </r>
  <r>
    <s v=""/>
    <s v=""/>
    <s v="CM"/>
    <s v="7100002141"/>
    <s v="PARC. FINAL 2502"/>
    <s v="BRL"/>
    <s v="1015"/>
    <s v="Parcelamento 0211000120064559668250"/>
    <n v="-29111.42"/>
    <d v="2025-05-30T00:00:00"/>
    <x v="79"/>
    <x v="20"/>
    <x v="26"/>
    <s v="parcel. 02110001200645596682502"/>
    <s v="PARCELAMENTO IMPOSTO"/>
    <x v="3"/>
  </r>
  <r>
    <s v=""/>
    <s v=""/>
    <s v="CM"/>
    <s v="7100002455"/>
    <s v="PARC. FINAL 2573"/>
    <s v="BRL"/>
    <s v="1017"/>
    <s v="Parcelamento 021100012007482966425-"/>
    <n v="-61161.38"/>
    <d v="2025-07-10T00:00:00"/>
    <x v="81"/>
    <x v="20"/>
    <x v="26"/>
    <s v="parc. 02110001200745158822573"/>
    <s v="PARCELAMENTO IMPOSTO"/>
    <x v="3"/>
  </r>
  <r>
    <s v=""/>
    <s v=""/>
    <s v="KA"/>
    <s v="3500000009"/>
    <s v="PARCEL.2401"/>
    <s v="BRL"/>
    <s v="1006"/>
    <s v="Parcelamento 0211000120134569493240"/>
    <n v="-176043.4"/>
    <d v="2025-01-03T00:00:00"/>
    <x v="82"/>
    <x v="20"/>
    <x v="26"/>
    <s v="RESULTADO FINANCEIRO"/>
    <s v="PARCELAMENTO IMPOSTO"/>
    <x v="3"/>
  </r>
  <r>
    <s v=""/>
    <s v=""/>
    <s v="CM"/>
    <s v="7100002339"/>
    <s v="PARCEL. LITIGIO"/>
    <s v="BRL"/>
    <s v="1005"/>
    <s v="Parcelamento 12154.754841/2024-41"/>
    <n v="-25546.91"/>
    <d v="2025-06-30T00:00:00"/>
    <x v="83"/>
    <x v="20"/>
    <x v="26"/>
    <s v="PARCEL. LITIGIO"/>
    <s v="PARCELAMENTO IMPOSTO"/>
    <x v="3"/>
  </r>
  <r>
    <s v=""/>
    <s v=""/>
    <s v="KA"/>
    <s v="3500002040"/>
    <s v="PARCELAMENTO"/>
    <s v="BRL"/>
    <s v="1018"/>
    <s v="Parcelamento Nº 0211.00012.00845101"/>
    <n v="-10880.88"/>
    <d v="2025-07-31T00:00:00"/>
    <x v="65"/>
    <x v="20"/>
    <x v="26"/>
    <s v="RESULTADO FINANCEIRO"/>
    <s v="PARCELAMENTO IMPOSTO"/>
    <x v="3"/>
  </r>
  <r>
    <s v=""/>
    <s v=""/>
    <s v="KA"/>
    <s v="3500000739"/>
    <s v="PARCELAMENTO"/>
    <s v="BRL"/>
    <s v="992"/>
    <s v="Parcelamento Nº 0211000120018297955"/>
    <n v="-196554"/>
    <d v="2024-02-29T00:00:00"/>
    <x v="84"/>
    <x v="20"/>
    <x v="26"/>
    <s v="RESULTADO FINANCEIRO"/>
    <s v="PARCELAMENTO IMPOSTO"/>
    <x v="3"/>
  </r>
  <r>
    <s v=""/>
    <s v=""/>
    <s v="SE"/>
    <s v="4300000004"/>
    <s v="PARC."/>
    <s v="BRL"/>
    <s v="992"/>
    <s v="Parcelamento Nº 0211000120018297955"/>
    <n v="-156857.73000000001"/>
    <d v="2024-01-31T00:00:00"/>
    <x v="85"/>
    <x v="20"/>
    <x v="26"/>
    <s v=""/>
    <s v="PARCELAMENTO IMPOSTO"/>
    <x v="3"/>
  </r>
  <r>
    <s v=""/>
    <s v=""/>
    <s v="CM"/>
    <s v="7100001949"/>
    <s v="PARC.FINAL 2501"/>
    <s v="BRL"/>
    <s v="1012"/>
    <s v="Parcelamento Nº 0211000120044211993"/>
    <n v="-13362.35"/>
    <d v="2025-04-04T00:00:00"/>
    <x v="86"/>
    <x v="20"/>
    <x v="26"/>
    <s v="PARC.FINAL 2501"/>
    <s v="PARCELAMENTO IMPOSTO"/>
    <x v="3"/>
  </r>
  <r>
    <s v=""/>
    <s v=""/>
    <s v="KA"/>
    <s v="3500001542"/>
    <s v="PARCELAMENTO"/>
    <s v="BRL"/>
    <s v="996"/>
    <s v="Parcelamento Nº 0211000120051208115"/>
    <n v="-42252.35"/>
    <d v="2024-05-27T00:00:00"/>
    <x v="80"/>
    <x v="20"/>
    <x v="26"/>
    <s v="RESULTADO FINANCEIRO"/>
    <s v="PARCELAMENTO IMPOSTO"/>
    <x v="3"/>
  </r>
  <r>
    <s v=""/>
    <s v=""/>
    <s v="CM"/>
    <s v="7100001956"/>
    <s v="PARCEL. 1011"/>
    <s v="BRL"/>
    <s v="1011"/>
    <s v="Parcelamento Nº 0211000120053617058"/>
    <n v="-45986.57"/>
    <d v="2025-04-30T00:00:00"/>
    <x v="87"/>
    <x v="20"/>
    <x v="26"/>
    <s v="PARCEL. 1011"/>
    <s v="PARCELAMENTO IMPOSTO"/>
    <x v="3"/>
  </r>
  <r>
    <m/>
    <m/>
    <m/>
    <m/>
    <m/>
    <m/>
    <m/>
    <s v="PENSÃO"/>
    <n v="-804.74"/>
    <m/>
    <x v="7"/>
    <x v="20"/>
    <x v="1"/>
    <s v="PENSAO"/>
    <s v="PENSAO"/>
    <x v="4"/>
  </r>
  <r>
    <s v=""/>
    <s v=""/>
    <s v="RE"/>
    <s v="3600008075"/>
    <s v="005151479-1"/>
    <s v="BRL"/>
    <s v="1164471"/>
    <s v="PORT DISTRIBUIDORA DE INFORMATICA"/>
    <n v="-389.45"/>
    <d v="2025-12-16T00:00:00"/>
    <x v="24"/>
    <x v="20"/>
    <x v="1"/>
    <s v="TALUDE SUL FASE II A"/>
    <s v="OBRA 258"/>
    <x v="0"/>
  </r>
  <r>
    <s v=""/>
    <s v=""/>
    <s v="KR"/>
    <s v="3500000188"/>
    <s v="260640610"/>
    <s v="BRL"/>
    <s v="1145198"/>
    <s v="PREFEITURA MUNICIPAL DE BELO HORIZO"/>
    <n v="-9026.0499999999993"/>
    <d v="2026-01-23T00:00:00"/>
    <x v="70"/>
    <x v="20"/>
    <x v="6"/>
    <s v="DIRETORIA"/>
    <s v="IMPOSTO"/>
    <x v="2"/>
  </r>
  <r>
    <s v=""/>
    <s v=""/>
    <s v="KR"/>
    <s v="3500000189"/>
    <s v="096251484"/>
    <s v="BRL"/>
    <s v="1145198"/>
    <s v="PREFEITURA MUNICIPAL DE BELO HORIZO"/>
    <n v="-7913.01"/>
    <d v="2026-01-05T00:00:00"/>
    <x v="70"/>
    <x v="20"/>
    <x v="6"/>
    <s v="DIRETORIA"/>
    <s v="IMPOSTO"/>
    <x v="2"/>
  </r>
  <r>
    <s v=""/>
    <s v=""/>
    <s v="KR"/>
    <s v="3500000190"/>
    <s v="096251565"/>
    <s v="BRL"/>
    <s v="1145198"/>
    <s v="PREFEITURA MUNICIPAL DE BELO HORIZO"/>
    <n v="-294.73"/>
    <d v="2026-01-05T00:00:00"/>
    <x v="70"/>
    <x v="20"/>
    <x v="6"/>
    <s v="DIRETORIA"/>
    <s v="IMPOSTO"/>
    <x v="2"/>
  </r>
  <r>
    <s v=""/>
    <s v=""/>
    <s v="KR"/>
    <s v="3500000191"/>
    <s v="260345328"/>
    <s v="BRL"/>
    <s v="1145198"/>
    <s v="PREFEITURA MUNICIPAL DE BELO HORIZO"/>
    <n v="-4212.8599999999997"/>
    <d v="2026-01-05T00:00:00"/>
    <x v="70"/>
    <x v="20"/>
    <x v="23"/>
    <s v="SERVIÇOS FINANCEIROS"/>
    <s v="IMPOSTO"/>
    <x v="2"/>
  </r>
  <r>
    <s v=""/>
    <s v=""/>
    <s v="KR"/>
    <s v="3500000192"/>
    <s v="155860356"/>
    <s v="BRL"/>
    <s v="1145198"/>
    <s v="PREFEITURA MUNICIPAL DE BELO HORIZO"/>
    <n v="-123265.97"/>
    <d v="2026-01-23T00:00:00"/>
    <x v="70"/>
    <x v="20"/>
    <x v="2"/>
    <s v="ADMINISTRAÇÃO CENTRAL"/>
    <s v="IMPOSTO"/>
    <x v="2"/>
  </r>
  <r>
    <s v=""/>
    <s v=""/>
    <s v="KR"/>
    <s v="3500000193"/>
    <s v="155850989"/>
    <s v="BRL"/>
    <s v="1145198"/>
    <s v="PREFEITURA MUNICIPAL DE BELO HORIZO"/>
    <n v="-123.88"/>
    <d v="2026-01-23T00:00:00"/>
    <x v="70"/>
    <x v="20"/>
    <x v="18"/>
    <s v="RECURSOS HUMANOS"/>
    <s v="IMPOSTO"/>
    <x v="2"/>
  </r>
  <r>
    <s v=""/>
    <s v=""/>
    <s v="KR"/>
    <s v="3500000194"/>
    <s v="155818317"/>
    <s v="BRL"/>
    <s v="1145198"/>
    <s v="PREFEITURA MUNICIPAL DE BELO HORIZO"/>
    <n v="-5395.64"/>
    <d v="2026-01-23T00:00:00"/>
    <x v="70"/>
    <x v="20"/>
    <x v="18"/>
    <s v="RECURSOS HUMANOS"/>
    <s v="IMPOSTO"/>
    <x v="2"/>
  </r>
  <r>
    <s v=""/>
    <s v=""/>
    <s v="KR"/>
    <s v="3500000195"/>
    <s v="155879375"/>
    <s v="BRL"/>
    <s v="1145198"/>
    <s v="PREFEITURA MUNICIPAL DE BELO HORIZO"/>
    <n v="-8941.4"/>
    <d v="2026-01-23T00:00:00"/>
    <x v="70"/>
    <x v="20"/>
    <x v="6"/>
    <s v="DIRETORIA"/>
    <s v="IMPOSTO"/>
    <x v="2"/>
  </r>
  <r>
    <s v=""/>
    <m/>
    <s v="KR"/>
    <s v="3500000209"/>
    <s v="260577626"/>
    <s v="BRL"/>
    <s v="1145198"/>
    <s v="PREFEITURA MUNICIPAL DE BELO HORIZO"/>
    <n v="-8403.25"/>
    <d v="2026-01-27T00:00:00"/>
    <x v="74"/>
    <x v="20"/>
    <x v="0"/>
    <s v="Coordenação de Equipamento"/>
    <s v="IMPOSTO"/>
    <x v="2"/>
  </r>
  <r>
    <s v=""/>
    <m/>
    <s v="KR"/>
    <s v="3500000210"/>
    <s v="260442944"/>
    <s v="BRL"/>
    <s v="1145198"/>
    <s v="PREFEITURA MUNICIPAL DE BELO HORIZO"/>
    <n v="-23704"/>
    <d v="2026-01-27T00:00:00"/>
    <x v="74"/>
    <x v="20"/>
    <x v="0"/>
    <s v="Coordenação de Equipamento"/>
    <s v="IMPOSTO"/>
    <x v="2"/>
  </r>
  <r>
    <s v=""/>
    <s v=""/>
    <s v="RE"/>
    <s v="3600000207"/>
    <s v="000199"/>
    <s v="BRL"/>
    <s v="1171379"/>
    <s v="PROSERVICE LTDA"/>
    <n v="-355"/>
    <d v="2026-01-14T00:00:00"/>
    <x v="62"/>
    <x v="20"/>
    <x v="8"/>
    <s v="TECNOLOGIA DE INFORMACÃO"/>
    <s v="TI"/>
    <x v="0"/>
  </r>
  <r>
    <m/>
    <m/>
    <m/>
    <m/>
    <m/>
    <m/>
    <m/>
    <s v="RENATO JOSE MOREIRA ALVES"/>
    <n v="-2940"/>
    <m/>
    <x v="7"/>
    <x v="20"/>
    <x v="3"/>
    <s v="ADIANTAMENTO"/>
    <s v="SEDE"/>
    <x v="2"/>
  </r>
  <r>
    <m/>
    <m/>
    <m/>
    <m/>
    <m/>
    <m/>
    <m/>
    <s v="RESCISAO"/>
    <n v="-308257.17"/>
    <m/>
    <x v="7"/>
    <x v="20"/>
    <x v="1"/>
    <s v="RESCISAO"/>
    <s v="RESCISAO"/>
    <x v="4"/>
  </r>
  <r>
    <s v=""/>
    <s v=""/>
    <s v="RE"/>
    <s v="3600007820"/>
    <s v="000000239"/>
    <s v="BRL"/>
    <s v="1183248"/>
    <s v="RRMINER LOCACOES LTDA"/>
    <n v="-43230"/>
    <d v="2025-12-02T00:00:00"/>
    <x v="9"/>
    <x v="20"/>
    <x v="1"/>
    <s v="TALUDE SUL FASE II A"/>
    <s v="OBRA 258"/>
    <x v="0"/>
  </r>
  <r>
    <m/>
    <m/>
    <m/>
    <m/>
    <m/>
    <m/>
    <m/>
    <s v="RUI PEDRO DIAS CARNEIRO"/>
    <n v="-230"/>
    <m/>
    <x v="7"/>
    <x v="20"/>
    <x v="23"/>
    <s v="REEMBOLSO DE DESPESA"/>
    <s v="SEDE  "/>
    <x v="2"/>
  </r>
  <r>
    <s v=""/>
    <m/>
    <s v="KR"/>
    <s v="3500000216"/>
    <s v="260100272"/>
    <s v="BRL"/>
    <s v="1145205"/>
    <s v="SINDICATO IND.CONST.PESADA DE MG"/>
    <n v="-2778"/>
    <d v="2026-01-13T00:00:00"/>
    <x v="77"/>
    <x v="20"/>
    <x v="9"/>
    <s v="CONCORRÊNCIA"/>
    <s v="SINDICATO"/>
    <x v="2"/>
  </r>
  <r>
    <m/>
    <m/>
    <m/>
    <m/>
    <n v="19"/>
    <m/>
    <m/>
    <s v="SOLUTI SOLUÇÕES EM NEGOCIOS"/>
    <n v="-250"/>
    <m/>
    <x v="7"/>
    <x v="20"/>
    <x v="2"/>
    <s v="ADMINISTRAÇÃO CENTRAL"/>
    <s v="SEDE"/>
    <x v="2"/>
  </r>
  <r>
    <m/>
    <m/>
    <m/>
    <m/>
    <n v="19"/>
    <m/>
    <m/>
    <s v="SOLUTI SOLUÇÕES EM NEGOCIOS"/>
    <n v="-250"/>
    <m/>
    <x v="7"/>
    <x v="20"/>
    <x v="2"/>
    <s v="ADMINISTRAÇÃO CENTRAL"/>
    <s v="SEDE"/>
    <x v="2"/>
  </r>
  <r>
    <m/>
    <m/>
    <m/>
    <m/>
    <m/>
    <m/>
    <m/>
    <s v="TARIFAS BANCARIAS"/>
    <n v="-48.11"/>
    <m/>
    <x v="7"/>
    <x v="20"/>
    <x v="4"/>
    <s v="TARIFAS BANCARIAS"/>
    <s v="SEDE"/>
    <x v="2"/>
  </r>
  <r>
    <s v=""/>
    <s v=""/>
    <s v="RE"/>
    <s v="3600007814"/>
    <s v="000008174"/>
    <s v="BRL"/>
    <s v="1197922"/>
    <s v="TERRA MAQUINAS EQUIPAMENTOS E CONST"/>
    <n v="-8700"/>
    <d v="2025-12-01T00:00:00"/>
    <x v="9"/>
    <x v="20"/>
    <x v="1"/>
    <s v="TALUDE SUL FASE II A"/>
    <s v="OBRA 258"/>
    <x v="0"/>
  </r>
  <r>
    <m/>
    <m/>
    <m/>
    <m/>
    <m/>
    <m/>
    <m/>
    <s v="TOKIO MARINE SEGURADORA SA"/>
    <n v="-711.44"/>
    <m/>
    <x v="7"/>
    <x v="20"/>
    <x v="34"/>
    <s v="Projeto Gaslub"/>
    <s v="SEGURO"/>
    <x v="2"/>
  </r>
  <r>
    <m/>
    <m/>
    <m/>
    <m/>
    <m/>
    <m/>
    <m/>
    <s v="TOKIO MARINE SEGURADORA SA"/>
    <n v="-889.30000000000007"/>
    <m/>
    <x v="7"/>
    <x v="20"/>
    <x v="6"/>
    <s v="DIRETORIA"/>
    <s v="SEGURO"/>
    <x v="2"/>
  </r>
  <r>
    <m/>
    <m/>
    <m/>
    <m/>
    <m/>
    <m/>
    <m/>
    <s v="TOKIO MARINE SEGURADORA SA"/>
    <n v="-177.86"/>
    <m/>
    <x v="7"/>
    <x v="20"/>
    <x v="21"/>
    <s v="SERVIÇOS DE CONTABILIDADE E CONTROLE DE"/>
    <s v="SEGURO"/>
    <x v="2"/>
  </r>
  <r>
    <m/>
    <m/>
    <m/>
    <m/>
    <m/>
    <m/>
    <m/>
    <s v="TOKIO MARINE SEGURADORA SA"/>
    <n v="-177.86"/>
    <m/>
    <x v="7"/>
    <x v="20"/>
    <x v="23"/>
    <s v="SERVIÇOS FINANCEIROS"/>
    <s v="SEGURO"/>
    <x v="2"/>
  </r>
  <r>
    <m/>
    <m/>
    <m/>
    <m/>
    <m/>
    <m/>
    <m/>
    <s v="TOKIO MARINE SEGURADORA SA"/>
    <n v="-881.5"/>
    <m/>
    <x v="7"/>
    <x v="20"/>
    <x v="9"/>
    <s v="CONCORRÊNCIA"/>
    <s v="SEGURO"/>
    <x v="2"/>
  </r>
  <r>
    <m/>
    <m/>
    <m/>
    <m/>
    <m/>
    <m/>
    <m/>
    <s v="TOKIO MARINE SEGURADORA SA"/>
    <n v="-177.86"/>
    <m/>
    <x v="7"/>
    <x v="20"/>
    <x v="18"/>
    <s v="RECURSOS HUMANOS"/>
    <s v="SEGURO"/>
    <x v="2"/>
  </r>
  <r>
    <m/>
    <m/>
    <m/>
    <m/>
    <m/>
    <m/>
    <m/>
    <s v="TOKIO MARINE SEGURADORA SA"/>
    <n v="-177.86"/>
    <m/>
    <x v="7"/>
    <x v="20"/>
    <x v="8"/>
    <s v="TECNOLOGIA DE INFORMACÃO"/>
    <s v="SEGURO"/>
    <x v="2"/>
  </r>
  <r>
    <m/>
    <m/>
    <m/>
    <m/>
    <m/>
    <m/>
    <m/>
    <s v="TOKIO MARINE SEGURADORA SA"/>
    <n v="-177.86"/>
    <m/>
    <x v="7"/>
    <x v="20"/>
    <x v="29"/>
    <s v="QSMS"/>
    <s v="SEGURO"/>
    <x v="2"/>
  </r>
  <r>
    <m/>
    <m/>
    <m/>
    <m/>
    <m/>
    <m/>
    <m/>
    <s v="TOKIO MARINE SEGURADORA SA"/>
    <n v="-177.86"/>
    <m/>
    <x v="7"/>
    <x v="20"/>
    <x v="28"/>
    <s v="COMITÉ DE ÉTICA E COMPLIANCE"/>
    <s v="SEGURO"/>
    <x v="2"/>
  </r>
  <r>
    <m/>
    <m/>
    <m/>
    <m/>
    <m/>
    <m/>
    <m/>
    <s v="TOKIO MARINE SEGURADORA SA"/>
    <n v="-177.86"/>
    <m/>
    <x v="7"/>
    <x v="20"/>
    <x v="22"/>
    <s v="TOKIO MARINE SEGURADORA SA"/>
    <s v="SEGURO"/>
    <x v="2"/>
  </r>
  <r>
    <m/>
    <m/>
    <m/>
    <m/>
    <m/>
    <m/>
    <m/>
    <s v="TOKIO MARINE SEGURADORA SA"/>
    <n v="-177.86"/>
    <m/>
    <x v="7"/>
    <x v="20"/>
    <x v="14"/>
    <s v="Tunel Santos Guarujá"/>
    <s v="SEGURO"/>
    <x v="2"/>
  </r>
  <r>
    <m/>
    <m/>
    <m/>
    <m/>
    <m/>
    <m/>
    <m/>
    <s v="TOKIO MARINE SEGURADORA SA"/>
    <n v="-177.86"/>
    <m/>
    <x v="7"/>
    <x v="20"/>
    <x v="3"/>
    <s v="Departamento de Topografia"/>
    <s v="SEGURO"/>
    <x v="2"/>
  </r>
  <r>
    <m/>
    <m/>
    <m/>
    <m/>
    <m/>
    <m/>
    <m/>
    <s v="TOKIO MARINE SEGURADORA SA"/>
    <n v="-177.86"/>
    <m/>
    <x v="7"/>
    <x v="20"/>
    <x v="31"/>
    <s v="Medições"/>
    <s v="SEGURO"/>
    <x v="2"/>
  </r>
  <r>
    <m/>
    <m/>
    <m/>
    <m/>
    <m/>
    <m/>
    <m/>
    <s v="TOKIO MARINE SEGURADORA SA"/>
    <n v="-355.72"/>
    <m/>
    <x v="7"/>
    <x v="20"/>
    <x v="16"/>
    <s v="REGIONAL RIO"/>
    <s v="SEGURO"/>
    <x v="2"/>
  </r>
  <r>
    <m/>
    <m/>
    <m/>
    <m/>
    <m/>
    <m/>
    <m/>
    <s v="TOKIO MARINE SEGURADORA SA"/>
    <n v="-177.86"/>
    <m/>
    <x v="7"/>
    <x v="20"/>
    <x v="38"/>
    <s v="TOKIO MARINE SEGURADORA SA"/>
    <s v="SEGURO"/>
    <x v="2"/>
  </r>
  <r>
    <m/>
    <m/>
    <m/>
    <m/>
    <m/>
    <m/>
    <m/>
    <s v="TOKIO MARINE SEGURADORA SA"/>
    <n v="-711.44"/>
    <m/>
    <x v="7"/>
    <x v="20"/>
    <x v="30"/>
    <s v="SUPERINTENDENCIA"/>
    <s v="SEGURO"/>
    <x v="2"/>
  </r>
  <r>
    <m/>
    <m/>
    <m/>
    <m/>
    <m/>
    <m/>
    <m/>
    <s v="TOKIO MARINE SEGURADORA SA"/>
    <n v="-355.72"/>
    <m/>
    <x v="7"/>
    <x v="20"/>
    <x v="12"/>
    <s v="Manutenção de Equipamento"/>
    <s v="SEGURO"/>
    <x v="2"/>
  </r>
  <r>
    <m/>
    <m/>
    <m/>
    <m/>
    <m/>
    <m/>
    <m/>
    <s v="TOKIO MARINE SEGURADORA SA"/>
    <n v="-177.86"/>
    <m/>
    <x v="7"/>
    <x v="20"/>
    <x v="15"/>
    <s v="Gestão de Equipamento"/>
    <s v="SEGURO"/>
    <x v="2"/>
  </r>
  <r>
    <s v=""/>
    <s v=""/>
    <s v="KR"/>
    <s v="3500000093"/>
    <s v="366199940"/>
    <s v="BRL"/>
    <s v="1145360"/>
    <s v="TOKIO MARINE SEGURADORA SA"/>
    <n v="-72.69"/>
    <d v="2026-01-03T00:00:00"/>
    <x v="59"/>
    <x v="20"/>
    <x v="27"/>
    <s v="SBM"/>
    <s v="OBRA 253"/>
    <x v="2"/>
  </r>
  <r>
    <s v=""/>
    <s v=""/>
    <s v="KR"/>
    <s v="3500000094"/>
    <s v="366199877"/>
    <s v="BRL"/>
    <s v="1145360"/>
    <s v="TOKIO MARINE SEGURADORA SA"/>
    <n v="-41.56"/>
    <d v="2026-01-03T00:00:00"/>
    <x v="59"/>
    <x v="20"/>
    <x v="41"/>
    <s v="AFASTADOS"/>
    <s v="SEGURO"/>
    <x v="2"/>
  </r>
  <r>
    <s v=""/>
    <m/>
    <s v="KR"/>
    <s v="3500000096"/>
    <s v="367231197"/>
    <s v="BRL"/>
    <s v="1145360"/>
    <s v="TOKIO MARINE SEGURADORA SA"/>
    <n v="-24.23"/>
    <d v="2026-01-13T00:00:00"/>
    <x v="59"/>
    <x v="20"/>
    <x v="48"/>
    <s v="LABORATÓRIO CENTRAL"/>
    <s v="SEGURO"/>
    <x v="2"/>
  </r>
  <r>
    <s v=""/>
    <m/>
    <s v="KR"/>
    <s v="3500000096"/>
    <s v="367231197"/>
    <s v="BRL"/>
    <s v="1145360"/>
    <s v="TOKIO MARINE SEGURADORA SA"/>
    <n v="-24.23"/>
    <d v="2026-01-13T00:00:00"/>
    <x v="59"/>
    <x v="20"/>
    <x v="19"/>
    <s v="EPRD Marlim"/>
    <s v="SEGURO"/>
    <x v="2"/>
  </r>
  <r>
    <s v=""/>
    <m/>
    <s v="KR"/>
    <s v="3500000096"/>
    <s v="367231197"/>
    <s v="BRL"/>
    <s v="1145360"/>
    <s v="TOKIO MARINE SEGURADORA SA"/>
    <n v="-7632.45"/>
    <d v="2026-01-13T00:00:00"/>
    <x v="59"/>
    <x v="20"/>
    <x v="1"/>
    <s v="TALUDE SUL FASE II A"/>
    <s v="SEGURO"/>
    <x v="2"/>
  </r>
  <r>
    <s v=""/>
    <m/>
    <s v="KR"/>
    <s v="3500000096"/>
    <s v="367231197"/>
    <s v="BRL"/>
    <s v="1145360"/>
    <s v="TOKIO MARINE SEGURADORA SA"/>
    <n v="-218.06999999999996"/>
    <d v="2026-01-13T00:00:00"/>
    <x v="59"/>
    <x v="20"/>
    <x v="34"/>
    <s v="Projeto Gaslub"/>
    <s v="SEGURO"/>
    <x v="2"/>
  </r>
  <r>
    <s v=""/>
    <m/>
    <s v="KR"/>
    <s v="3500000096"/>
    <s v="367231197"/>
    <s v="BRL"/>
    <s v="1145360"/>
    <s v="TOKIO MARINE SEGURADORA SA"/>
    <n v="-24.23"/>
    <d v="2026-01-13T00:00:00"/>
    <x v="59"/>
    <x v="20"/>
    <x v="6"/>
    <s v="DIRETORIA"/>
    <s v="SEGURO"/>
    <x v="2"/>
  </r>
  <r>
    <s v=""/>
    <m/>
    <s v="KR"/>
    <s v="3500000096"/>
    <s v="367231197"/>
    <s v="BRL"/>
    <s v="1145360"/>
    <s v="TOKIO MARINE SEGURADORA SA"/>
    <n v="-266.52999999999997"/>
    <d v="2026-01-13T00:00:00"/>
    <x v="59"/>
    <x v="20"/>
    <x v="21"/>
    <s v="SERVIÇOS DE CONTABILIDADE E CONTROLE DE"/>
    <s v="SEGURO"/>
    <x v="2"/>
  </r>
  <r>
    <s v=""/>
    <m/>
    <s v="KR"/>
    <s v="3500000096"/>
    <s v="367231197"/>
    <s v="BRL"/>
    <s v="1145360"/>
    <s v="TOKIO MARINE SEGURADORA SA"/>
    <n v="-72.69"/>
    <d v="2026-01-13T00:00:00"/>
    <x v="59"/>
    <x v="20"/>
    <x v="23"/>
    <s v="SERVIÇOS FINANCEIROS"/>
    <s v="SEGURO"/>
    <x v="2"/>
  </r>
  <r>
    <s v=""/>
    <m/>
    <s v="KR"/>
    <s v="3500000096"/>
    <s v="367231197"/>
    <s v="BRL"/>
    <s v="1145360"/>
    <s v="TOKIO MARINE SEGURADORA SA"/>
    <n v="-193.83999999999997"/>
    <d v="2026-01-13T00:00:00"/>
    <x v="59"/>
    <x v="20"/>
    <x v="9"/>
    <s v="CONCORRÊNCIA"/>
    <s v="SEGURO"/>
    <x v="2"/>
  </r>
  <r>
    <s v=""/>
    <m/>
    <s v="KR"/>
    <s v="3500000096"/>
    <s v="367231197"/>
    <s v="BRL"/>
    <s v="1145360"/>
    <s v="TOKIO MARINE SEGURADORA SA"/>
    <n v="-290.76"/>
    <d v="2026-01-13T00:00:00"/>
    <x v="59"/>
    <x v="20"/>
    <x v="18"/>
    <s v="RECURSOS HUMANOS"/>
    <s v="SEGURO"/>
    <x v="2"/>
  </r>
  <r>
    <s v=""/>
    <m/>
    <s v="KR"/>
    <s v="3500000096"/>
    <s v="367231197"/>
    <s v="BRL"/>
    <s v="1145360"/>
    <s v="TOKIO MARINE SEGURADORA SA"/>
    <n v="-72.69"/>
    <d v="2026-01-13T00:00:00"/>
    <x v="59"/>
    <x v="20"/>
    <x v="35"/>
    <s v="TOKIO MARINE SEGURADORA SA"/>
    <s v="SEGURO"/>
    <x v="2"/>
  </r>
  <r>
    <s v=""/>
    <m/>
    <s v="KR"/>
    <s v="3500000096"/>
    <s v="367231197"/>
    <s v="BRL"/>
    <s v="1145360"/>
    <s v="TOKIO MARINE SEGURADORA SA"/>
    <n v="-121.15"/>
    <d v="2026-01-13T00:00:00"/>
    <x v="59"/>
    <x v="20"/>
    <x v="8"/>
    <s v="TECNOLOGIA DE INFORMACÃO"/>
    <s v="SEGURO"/>
    <x v="2"/>
  </r>
  <r>
    <s v=""/>
    <m/>
    <s v="KR"/>
    <s v="3500000096"/>
    <s v="367231197"/>
    <s v="BRL"/>
    <s v="1145360"/>
    <s v="TOKIO MARINE SEGURADORA SA"/>
    <n v="-145.38"/>
    <d v="2026-01-13T00:00:00"/>
    <x v="59"/>
    <x v="20"/>
    <x v="29"/>
    <s v="QSMS"/>
    <s v="SEGURO"/>
    <x v="2"/>
  </r>
  <r>
    <s v=""/>
    <m/>
    <s v="KR"/>
    <s v="3500000096"/>
    <s v="367231197"/>
    <s v="BRL"/>
    <s v="1145360"/>
    <s v="TOKIO MARINE SEGURADORA SA"/>
    <n v="-121.15"/>
    <d v="2026-01-13T00:00:00"/>
    <x v="59"/>
    <x v="20"/>
    <x v="13"/>
    <s v="JURIDICO"/>
    <s v="SEGURO"/>
    <x v="2"/>
  </r>
  <r>
    <s v=""/>
    <m/>
    <s v="KR"/>
    <s v="3500000096"/>
    <s v="367231197"/>
    <s v="BRL"/>
    <s v="1145360"/>
    <s v="TOKIO MARINE SEGURADORA SA"/>
    <n v="-24.23"/>
    <d v="2026-01-13T00:00:00"/>
    <x v="59"/>
    <x v="20"/>
    <x v="28"/>
    <s v="COMITÉ DE ÉTICA E COMPLIANCE"/>
    <s v="SEGURO"/>
    <x v="2"/>
  </r>
  <r>
    <s v=""/>
    <m/>
    <s v="KR"/>
    <s v="3500000096"/>
    <s v="367231197"/>
    <s v="BRL"/>
    <s v="1145360"/>
    <s v="TOKIO MARINE SEGURADORA SA"/>
    <n v="-96.92"/>
    <d v="2026-01-13T00:00:00"/>
    <x v="59"/>
    <x v="20"/>
    <x v="36"/>
    <s v="TOKIO MARINE SEGURADORA SA"/>
    <s v="SEGURO"/>
    <x v="2"/>
  </r>
  <r>
    <s v=""/>
    <m/>
    <s v="KR"/>
    <s v="3500000096"/>
    <s v="367231197"/>
    <s v="BRL"/>
    <s v="1145360"/>
    <s v="TOKIO MARINE SEGURADORA SA"/>
    <n v="-48.46"/>
    <d v="2026-01-13T00:00:00"/>
    <x v="59"/>
    <x v="20"/>
    <x v="3"/>
    <s v="Departamento de Topografia"/>
    <s v="SEGURO"/>
    <x v="2"/>
  </r>
  <r>
    <s v=""/>
    <m/>
    <s v="KR"/>
    <s v="3500000096"/>
    <s v="367231197"/>
    <s v="BRL"/>
    <s v="1145360"/>
    <s v="TOKIO MARINE SEGURADORA SA"/>
    <n v="-48.46"/>
    <d v="2026-01-13T00:00:00"/>
    <x v="59"/>
    <x v="20"/>
    <x v="31"/>
    <s v="Medições"/>
    <s v="SEGURO"/>
    <x v="2"/>
  </r>
  <r>
    <s v=""/>
    <m/>
    <s v="KR"/>
    <s v="3500000096"/>
    <s v="367231197"/>
    <s v="BRL"/>
    <s v="1145360"/>
    <s v="TOKIO MARINE SEGURADORA SA"/>
    <n v="-48.46"/>
    <d v="2026-01-13T00:00:00"/>
    <x v="59"/>
    <x v="20"/>
    <x v="7"/>
    <s v="REGIONAL SÃO PAULO"/>
    <s v="SEGURO"/>
    <x v="2"/>
  </r>
  <r>
    <s v=""/>
    <m/>
    <s v="KR"/>
    <s v="3500000096"/>
    <s v="367231197"/>
    <s v="BRL"/>
    <s v="1145360"/>
    <s v="TOKIO MARINE SEGURADORA SA"/>
    <n v="-314.99"/>
    <d v="2026-01-13T00:00:00"/>
    <x v="59"/>
    <x v="20"/>
    <x v="2"/>
    <s v="ADMINISTRAÇÃO CENTRAL"/>
    <s v="SEGURO"/>
    <x v="2"/>
  </r>
  <r>
    <s v=""/>
    <m/>
    <s v="KR"/>
    <s v="3500000096"/>
    <s v="367231197"/>
    <s v="BRL"/>
    <s v="1145360"/>
    <s v="TOKIO MARINE SEGURADORA SA"/>
    <n v="-1187.2700000000007"/>
    <d v="2026-01-13T00:00:00"/>
    <x v="59"/>
    <x v="20"/>
    <x v="41"/>
    <s v="AFASTADOS"/>
    <s v="SEGURO"/>
    <x v="2"/>
  </r>
  <r>
    <s v=""/>
    <m/>
    <s v="KR"/>
    <s v="3500000096"/>
    <s v="367231197"/>
    <s v="BRL"/>
    <s v="1145360"/>
    <s v="TOKIO MARINE SEGURADORA SA"/>
    <n v="-314.99"/>
    <d v="2026-01-13T00:00:00"/>
    <x v="59"/>
    <x v="20"/>
    <x v="16"/>
    <s v="REGIONAL RIO"/>
    <s v="SEGURO"/>
    <x v="2"/>
  </r>
  <r>
    <s v=""/>
    <m/>
    <s v="KR"/>
    <s v="3500000096"/>
    <s v="367231197"/>
    <s v="BRL"/>
    <s v="1145360"/>
    <s v="TOKIO MARINE SEGURADORA SA"/>
    <n v="-24.23"/>
    <d v="2026-01-13T00:00:00"/>
    <x v="59"/>
    <x v="20"/>
    <x v="38"/>
    <s v="TOKIO MARINE SEGURADORA SA"/>
    <s v="SEGURO"/>
    <x v="2"/>
  </r>
  <r>
    <s v=""/>
    <m/>
    <s v="KR"/>
    <s v="3500000096"/>
    <s v="367231197"/>
    <s v="BRL"/>
    <s v="1145360"/>
    <s v="TOKIO MARINE SEGURADORA SA"/>
    <n v="-24.23"/>
    <d v="2026-01-13T00:00:00"/>
    <x v="59"/>
    <x v="20"/>
    <x v="39"/>
    <s v="TOKIO MARINE SEGURADORA SA"/>
    <s v="SEGURO"/>
    <x v="2"/>
  </r>
  <r>
    <s v=""/>
    <m/>
    <s v="KR"/>
    <s v="3500000096"/>
    <s v="367231197"/>
    <s v="BRL"/>
    <s v="1145360"/>
    <s v="TOKIO MARINE SEGURADORA SA"/>
    <n v="-436.1400000000001"/>
    <d v="2026-01-13T00:00:00"/>
    <x v="59"/>
    <x v="20"/>
    <x v="12"/>
    <s v="Manutenção de Equipamento"/>
    <s v="SEGURO"/>
    <x v="2"/>
  </r>
  <r>
    <s v=""/>
    <m/>
    <s v="KR"/>
    <s v="3500000096"/>
    <s v="367231197"/>
    <s v="BRL"/>
    <s v="1145360"/>
    <s v="TOKIO MARINE SEGURADORA SA"/>
    <n v="-169.60999999999999"/>
    <d v="2026-01-13T00:00:00"/>
    <x v="59"/>
    <x v="20"/>
    <x v="15"/>
    <s v="Gestão de Equipamento"/>
    <s v="SEGURO"/>
    <x v="2"/>
  </r>
  <r>
    <s v=""/>
    <m/>
    <s v="KR"/>
    <s v="3500000096"/>
    <s v="367231197"/>
    <s v="BRL"/>
    <s v="1145360"/>
    <s v="TOKIO MARINE SEGURADORA SA"/>
    <n v="-193.83999999999997"/>
    <d v="2026-01-13T00:00:00"/>
    <x v="59"/>
    <x v="20"/>
    <x v="17"/>
    <s v="SUPRIMENTOS"/>
    <s v="SEGURO"/>
    <x v="2"/>
  </r>
  <r>
    <s v=""/>
    <m/>
    <s v="KR"/>
    <s v="3500000096"/>
    <s v="367231197"/>
    <s v="BRL"/>
    <s v="1145360"/>
    <s v="TOKIO MARINE SEGURADORA SA"/>
    <n v="-24.23"/>
    <d v="2026-01-13T00:00:00"/>
    <x v="59"/>
    <x v="20"/>
    <x v="0"/>
    <s v="Coordenação de Equipamento"/>
    <s v="IMPOSTO"/>
    <x v="2"/>
  </r>
  <r>
    <s v=""/>
    <m/>
    <s v="KR"/>
    <s v="3500000096"/>
    <s v="367231197"/>
    <s v="BRL"/>
    <s v="1145360"/>
    <s v="TOKIO MARINE SEGURADORA SA"/>
    <n v="-508.83000000000015"/>
    <d v="2026-01-13T00:00:00"/>
    <x v="59"/>
    <x v="20"/>
    <x v="40"/>
    <s v="Manut  Eq Talude Sul Fase II A"/>
    <s v="MANUTENCAO"/>
    <x v="2"/>
  </r>
  <r>
    <s v=""/>
    <m/>
    <s v="KR"/>
    <s v="3500000096"/>
    <s v="367231197"/>
    <s v="BRL"/>
    <s v="1145360"/>
    <s v="TOKIO MARINE SEGURADORA SA"/>
    <n v="-72.69"/>
    <d v="2026-01-13T00:00:00"/>
    <x v="59"/>
    <x v="20"/>
    <x v="5"/>
    <s v="LABORATÓRIO CENTRAL"/>
    <s v="SEGURO"/>
    <x v="2"/>
  </r>
  <r>
    <s v=""/>
    <s v=""/>
    <s v="RE"/>
    <s v="3600007815"/>
    <s v="000011580"/>
    <s v="BRL"/>
    <s v="1175043"/>
    <s v="UNIAO COMERCIAL BARAO S/A"/>
    <n v="-3695.38"/>
    <d v="2025-12-01T00:00:00"/>
    <x v="9"/>
    <x v="20"/>
    <x v="1"/>
    <s v="TALUDE SUL FASE II A"/>
    <s v="OBRA 258"/>
    <x v="0"/>
  </r>
  <r>
    <s v=""/>
    <m/>
    <s v="KR"/>
    <s v="3500000161"/>
    <s v="000000030"/>
    <s v="BRL"/>
    <s v="1173061"/>
    <s v="VERO SERVICOS E EMPREENDIMENTOS LTD"/>
    <n v="-1889.61"/>
    <d v="2026-01-20T00:00:00"/>
    <x v="61"/>
    <x v="20"/>
    <x v="12"/>
    <s v="Manutenção de Equipamento"/>
    <s v="MANUTENCAO"/>
    <x v="0"/>
  </r>
  <r>
    <s v=""/>
    <s v=""/>
    <s v="KR"/>
    <s v="3500000028"/>
    <s v="000001957"/>
    <s v="BRL"/>
    <s v="1146072"/>
    <s v="WHIRLPOOL S/A"/>
    <n v="-659.4"/>
    <d v="2026-01-01T00:00:00"/>
    <x v="29"/>
    <x v="20"/>
    <x v="2"/>
    <s v="ADMINISTRAÇÃO CENTRAL"/>
    <s v="SEDE"/>
    <x v="0"/>
  </r>
  <r>
    <s v=""/>
    <s v=""/>
    <s v="RE"/>
    <s v="3600000073"/>
    <s v="000174160-1"/>
    <s v="BRL"/>
    <s v="1164301"/>
    <s v="YPIRANGA FILTROS ELETROPECAS LTDA"/>
    <n v="-411"/>
    <d v="2026-01-02T00:00:00"/>
    <x v="37"/>
    <x v="20"/>
    <x v="1"/>
    <s v=""/>
    <s v="OBRA 258"/>
    <x v="0"/>
  </r>
  <r>
    <s v=""/>
    <s v=""/>
    <s v="RE"/>
    <s v="3600000074"/>
    <s v="000174163-1"/>
    <s v="BRL"/>
    <s v="1164301"/>
    <s v="YPIRANGA FILTROS ELETROPECAS LTDA"/>
    <n v="-750"/>
    <d v="2026-01-02T00:00:00"/>
    <x v="37"/>
    <x v="20"/>
    <x v="1"/>
    <s v=""/>
    <s v="OBRA 258"/>
    <x v="0"/>
  </r>
  <r>
    <m/>
    <m/>
    <m/>
    <m/>
    <m/>
    <m/>
    <m/>
    <s v="ACORDO TRABALHISTA"/>
    <n v="-12550"/>
    <m/>
    <x v="7"/>
    <x v="21"/>
    <x v="33"/>
    <s v="ACORDO TRABALHISTA"/>
    <s v="ACORDO TRABALHISTA"/>
    <x v="2"/>
  </r>
  <r>
    <m/>
    <m/>
    <m/>
    <m/>
    <m/>
    <m/>
    <m/>
    <s v="ACORDO TRABALHISTA"/>
    <n v="-1539.12"/>
    <m/>
    <x v="7"/>
    <x v="21"/>
    <x v="1"/>
    <s v="ACORDO TRABALHISTA"/>
    <s v="ACORDO TRABALHISTA"/>
    <x v="2"/>
  </r>
  <r>
    <m/>
    <m/>
    <m/>
    <m/>
    <m/>
    <m/>
    <m/>
    <s v="ACORDO TRABALHISTA"/>
    <n v="-5.32"/>
    <m/>
    <x v="7"/>
    <x v="21"/>
    <x v="6"/>
    <s v="ACORDO TRABALHISTA"/>
    <s v="ACORDO TRABALHISTA"/>
    <x v="2"/>
  </r>
  <r>
    <s v=""/>
    <s v=""/>
    <s v="RE"/>
    <s v="3600007781"/>
    <s v="000000686-1"/>
    <s v="BRL"/>
    <s v="1148689"/>
    <s v="ANELIA ARLINDA DA CRUZ VIEIRA"/>
    <n v="-10380"/>
    <d v="2025-12-02T00:00:00"/>
    <x v="5"/>
    <x v="21"/>
    <x v="1"/>
    <s v="TALUDE SUL FASE II A"/>
    <s v="OBRA 258"/>
    <x v="0"/>
  </r>
  <r>
    <s v=""/>
    <m/>
    <s v="KR"/>
    <s v="3500000243"/>
    <s v="000000102"/>
    <s v="BRL"/>
    <s v="1148517"/>
    <s v="ANGELA GONTIJO ASSUNCAO PIMENTA"/>
    <n v="-42356.25"/>
    <d v="2026-02-01T00:00:00"/>
    <x v="88"/>
    <x v="21"/>
    <x v="2"/>
    <s v="ADMINISTRAÇÃO CENTRAL"/>
    <s v="SEDE"/>
    <x v="0"/>
  </r>
  <r>
    <s v=""/>
    <s v=""/>
    <s v="KA"/>
    <s v="3500001937"/>
    <s v="FI 0191140767"/>
    <s v="BRL"/>
    <s v="1171106"/>
    <s v="BMP SOC DE CREDITO AO MICROEMPREEND"/>
    <n v="-404225.64"/>
    <d v="2025-07-11T00:00:00"/>
    <x v="4"/>
    <x v="21"/>
    <x v="4"/>
    <s v="RESULTADO FINANCEIRO"/>
    <s v="CAP. DE GIRO BMP"/>
    <x v="1"/>
  </r>
  <r>
    <s v=""/>
    <s v=""/>
    <s v="KA"/>
    <s v="3500001939"/>
    <s v="FI 0190780360"/>
    <s v="BRL"/>
    <s v="1171106"/>
    <s v="BMP SOC DE CREDITO AO MICROEMPREEND"/>
    <n v="-659650.65"/>
    <d v="2025-07-11T00:00:00"/>
    <x v="4"/>
    <x v="21"/>
    <x v="4"/>
    <s v="RESULTADO FINANCEIRO"/>
    <s v="CAP. DE GIRO BMP"/>
    <x v="1"/>
  </r>
  <r>
    <s v=""/>
    <s v=""/>
    <s v="RE"/>
    <s v="3600000184"/>
    <s v="000006344-1"/>
    <s v="BRL"/>
    <s v="1145760"/>
    <s v="C &amp; C CONTROLE DE PONTO E ACESSO LT"/>
    <n v="-1490"/>
    <d v="2026-01-05T00:00:00"/>
    <x v="59"/>
    <x v="21"/>
    <x v="8"/>
    <s v="TECNOLOGIA DE INFORMACÃO"/>
    <s v="TI"/>
    <x v="0"/>
  </r>
  <r>
    <s v=""/>
    <s v=""/>
    <s v="RE"/>
    <s v="3600000407"/>
    <s v="000146"/>
    <s v="BRL"/>
    <s v="1145625"/>
    <s v="CENTRO DE FORMACAO DE APRENDIZES E"/>
    <n v="-505.56"/>
    <d v="2026-01-19T00:00:00"/>
    <x v="89"/>
    <x v="21"/>
    <x v="1"/>
    <s v="TALUDE SUL FASE II A"/>
    <s v="OBRA 258"/>
    <x v="0"/>
  </r>
  <r>
    <s v=""/>
    <s v=""/>
    <s v="RE"/>
    <s v="3600000408"/>
    <s v="000325"/>
    <s v="BRL"/>
    <s v="1145625"/>
    <s v="CENTRO DE FORMACAO DE APRENDIZES E"/>
    <n v="-219.08"/>
    <d v="2026-01-20T00:00:00"/>
    <x v="88"/>
    <x v="21"/>
    <x v="21"/>
    <s v="SERVIÇOS DE CONTABILIDADE E CONTROLE DE"/>
    <s v="SEDE"/>
    <x v="0"/>
  </r>
  <r>
    <s v=""/>
    <s v=""/>
    <s v="KR"/>
    <s v="3500000169"/>
    <s v="267470576"/>
    <s v="BRL"/>
    <s v="1145195"/>
    <s v="CIA SANEAMENTO BASICO ESTADO SP"/>
    <n v="-164.05"/>
    <d v="2026-01-20T00:00:00"/>
    <x v="67"/>
    <x v="21"/>
    <x v="7"/>
    <s v="REGIONAL SÃO PAULO"/>
    <s v="SEDE SP"/>
    <x v="0"/>
  </r>
  <r>
    <s v=""/>
    <s v=""/>
    <s v="KR"/>
    <s v="3500000213"/>
    <s v="019060412"/>
    <s v="BRL"/>
    <s v="1190537"/>
    <s v="CONSELHO REGIONAL DE ENFERMAGEM"/>
    <n v="-327.71"/>
    <d v="2026-01-16T00:00:00"/>
    <x v="74"/>
    <x v="21"/>
    <x v="1"/>
    <s v="TALUDE SUL FASE II A"/>
    <s v="OBRA 258"/>
    <x v="0"/>
  </r>
  <r>
    <m/>
    <m/>
    <m/>
    <m/>
    <m/>
    <m/>
    <m/>
    <s v="CONSORCIO ALSUB"/>
    <n v="-6687.37"/>
    <m/>
    <x v="7"/>
    <x v="21"/>
    <x v="20"/>
    <s v="REMESSA DE CAIXA"/>
    <s v="ALSUB"/>
    <x v="0"/>
  </r>
  <r>
    <m/>
    <m/>
    <m/>
    <m/>
    <m/>
    <m/>
    <m/>
    <s v="CONSORCIO ALSUB"/>
    <n v="-1386220.46"/>
    <m/>
    <x v="7"/>
    <x v="21"/>
    <x v="20"/>
    <s v="CONSORCIO ALSUB"/>
    <s v="ALSUB"/>
    <x v="0"/>
  </r>
  <r>
    <s v=""/>
    <s v=""/>
    <s v="RE"/>
    <s v="3600000190"/>
    <s v="000001015-803"/>
    <s v="BRL"/>
    <s v="1197386"/>
    <s v="CORDAL BH COMERCIO DE CABOS E ACESS"/>
    <n v="-9850"/>
    <d v="2026-01-05T00:00:00"/>
    <x v="59"/>
    <x v="21"/>
    <x v="1"/>
    <s v="TALUDE SUL FASE II A"/>
    <s v="OBRA 258"/>
    <x v="0"/>
  </r>
  <r>
    <s v=""/>
    <s v=""/>
    <s v="KR"/>
    <s v="3500000223"/>
    <s v="969073139"/>
    <s v="BRL"/>
    <s v="1179943"/>
    <s v="DELTA BUSINESS COWORKING LTDA"/>
    <n v="-659.4"/>
    <d v="2026-01-27T00:00:00"/>
    <x v="77"/>
    <x v="21"/>
    <x v="7"/>
    <s v="REGIONAL SÃO PAULO"/>
    <s v="SEDE SP"/>
    <x v="0"/>
  </r>
  <r>
    <s v=""/>
    <s v=""/>
    <s v="KR"/>
    <s v="3500002217"/>
    <s v="500039807"/>
    <s v="BRL"/>
    <s v="1148413"/>
    <s v="FAIRFAX BRASIL SEGUROS CORPORATIVOS"/>
    <n v="-98516.71"/>
    <d v="2025-09-02T00:00:00"/>
    <x v="10"/>
    <x v="21"/>
    <x v="10"/>
    <s v="OBRAS ENCERRADAS"/>
    <s v="SEGURO"/>
    <x v="2"/>
  </r>
  <r>
    <s v=""/>
    <s v=""/>
    <s v="RE"/>
    <s v="3600000405"/>
    <s v="011323"/>
    <s v="BRL"/>
    <s v="1188131"/>
    <s v="FEDERACAO DAS UNIMEDS DA AMAZONIA"/>
    <n v="-225.72"/>
    <d v="2026-01-20T00:00:00"/>
    <x v="89"/>
    <x v="21"/>
    <x v="16"/>
    <s v="REGIONAL RIO"/>
    <s v="SEDE RJ"/>
    <x v="0"/>
  </r>
  <r>
    <s v=""/>
    <s v=""/>
    <s v="RE"/>
    <s v="3600000406"/>
    <s v="011324"/>
    <s v="BRL"/>
    <s v="1188131"/>
    <s v="FEDERACAO DAS UNIMEDS DA AMAZONIA"/>
    <n v="-2166.85"/>
    <d v="2026-01-20T00:00:00"/>
    <x v="89"/>
    <x v="21"/>
    <x v="16"/>
    <s v="REGIONAL RIO"/>
    <s v="SEDE RJ"/>
    <x v="0"/>
  </r>
  <r>
    <s v=""/>
    <s v=""/>
    <s v="RE"/>
    <s v="3600000295"/>
    <s v="000005"/>
    <s v="BRL"/>
    <s v="1194026"/>
    <s v="FELK E ATIVA SERVICOS E CONSULTORIA"/>
    <n v="-63818"/>
    <d v="2026-01-15T00:00:00"/>
    <x v="70"/>
    <x v="21"/>
    <x v="24"/>
    <s v="BOT ALBACORA"/>
    <s v="SEDE RJ"/>
    <x v="0"/>
  </r>
  <r>
    <m/>
    <m/>
    <m/>
    <m/>
    <m/>
    <m/>
    <m/>
    <s v="FGTS RESC."/>
    <n v="-12276.43"/>
    <m/>
    <x v="7"/>
    <x v="21"/>
    <x v="1"/>
    <s v="FGTS RESC."/>
    <s v="FGTS"/>
    <x v="3"/>
  </r>
  <r>
    <s v=""/>
    <s v=""/>
    <s v="RE"/>
    <s v="3600000253"/>
    <s v="000001"/>
    <s v="BRL"/>
    <s v="1193860"/>
    <s v="I E C MARINHO PLANEJAMENTOS"/>
    <n v="-18000"/>
    <d v="2026-01-16T00:00:00"/>
    <x v="67"/>
    <x v="21"/>
    <x v="24"/>
    <s v="BOT ALBACORA"/>
    <s v="SEDE RJ"/>
    <x v="0"/>
  </r>
  <r>
    <m/>
    <m/>
    <m/>
    <m/>
    <m/>
    <m/>
    <m/>
    <s v="JORGE LUIZ PEREIRA CANÇADO"/>
    <n v="-1262"/>
    <m/>
    <x v="7"/>
    <x v="21"/>
    <x v="46"/>
    <s v="REEMBOLSO DE DESPESA"/>
    <s v="SEDE"/>
    <x v="2"/>
  </r>
  <r>
    <s v=""/>
    <m/>
    <s v="KR"/>
    <s v="3500000238"/>
    <s v="000000009"/>
    <s v="BRL"/>
    <s v="1197763"/>
    <s v="JULIANO VITORINO DE MATOS"/>
    <n v="-8434.68"/>
    <d v="2026-02-02T00:00:00"/>
    <x v="88"/>
    <x v="21"/>
    <x v="6"/>
    <s v="DIRETORIA"/>
    <s v="SEDE"/>
    <x v="0"/>
  </r>
  <r>
    <s v=""/>
    <s v=""/>
    <s v="RE"/>
    <s v="3600000326"/>
    <s v="000002"/>
    <s v="BRL"/>
    <s v="1171989"/>
    <s v="KBARROSO SERVICOS ADMINISTRATIVOS L"/>
    <n v="-7350"/>
    <d v="2026-01-19T00:00:00"/>
    <x v="74"/>
    <x v="21"/>
    <x v="24"/>
    <s v="BOT ALBACORA"/>
    <s v="SEDE RJ"/>
    <x v="0"/>
  </r>
  <r>
    <s v=""/>
    <s v=""/>
    <s v="RE"/>
    <s v="3600000286"/>
    <s v="000029"/>
    <s v="BRL"/>
    <s v="1178345"/>
    <s v="LGPO ENGENHARIA &amp; CONSULTORIA LTDA"/>
    <n v="-65000"/>
    <d v="2026-01-20T00:00:00"/>
    <x v="70"/>
    <x v="21"/>
    <x v="9"/>
    <s v="CONCORRÊNCIA"/>
    <s v="SEDE"/>
    <x v="0"/>
  </r>
  <r>
    <s v=""/>
    <s v=""/>
    <s v="RE"/>
    <s v="3600000033"/>
    <s v="000015"/>
    <s v="BRL"/>
    <s v="1200112"/>
    <s v="LM CONSULTORIA EMPRESARIAL LTDA"/>
    <n v="-20000"/>
    <d v="2026-01-02T00:00:00"/>
    <x v="35"/>
    <x v="21"/>
    <x v="14"/>
    <s v="Tunel Santos Guarujá"/>
    <s v="Tunel Santos Guarujá"/>
    <x v="0"/>
  </r>
  <r>
    <s v=""/>
    <s v=""/>
    <s v="RE"/>
    <s v="3600007816"/>
    <s v="000002003"/>
    <s v="BRL"/>
    <s v="1148692"/>
    <s v="LOCAR BELL LOCACOES LTDA"/>
    <n v="-70500"/>
    <d v="2025-12-02T00:00:00"/>
    <x v="9"/>
    <x v="21"/>
    <x v="1"/>
    <s v="TALUDE SUL FASE II A"/>
    <s v="OBRA 258"/>
    <x v="0"/>
  </r>
  <r>
    <s v=""/>
    <s v=""/>
    <s v="RE"/>
    <s v="3600000391"/>
    <s v="000147312"/>
    <s v="BRL"/>
    <s v="1145289"/>
    <s v="MAAC TRAVEL CORPORATE LTDA"/>
    <n v="-38708.5"/>
    <d v="2026-01-16T00:00:00"/>
    <x v="89"/>
    <x v="21"/>
    <x v="9"/>
    <s v="CONCORRÊNCIA"/>
    <s v="SEDE"/>
    <x v="0"/>
  </r>
  <r>
    <s v=""/>
    <s v=""/>
    <s v="RE"/>
    <s v="3600000394"/>
    <s v="002197"/>
    <s v="BRL"/>
    <s v="1145289"/>
    <s v="MAAC TRAVEL CORPORATE LTDA"/>
    <n v="-85.51"/>
    <d v="2026-01-16T00:00:00"/>
    <x v="89"/>
    <x v="21"/>
    <x v="9"/>
    <s v="CONCORRÊNCIA"/>
    <s v="SEDE"/>
    <x v="0"/>
  </r>
  <r>
    <s v=""/>
    <s v=""/>
    <s v="RE"/>
    <s v="3600000396"/>
    <s v="002198"/>
    <s v="BRL"/>
    <s v="1145289"/>
    <s v="MAAC TRAVEL CORPORATE LTDA"/>
    <n v="-875.74"/>
    <d v="2026-01-16T00:00:00"/>
    <x v="89"/>
    <x v="21"/>
    <x v="17"/>
    <s v="SUPRIMENTOS"/>
    <s v="SEDE"/>
    <x v="0"/>
  </r>
  <r>
    <s v=""/>
    <s v=""/>
    <s v="RE"/>
    <s v="3600000399"/>
    <s v="000147314"/>
    <s v="BRL"/>
    <s v="1145289"/>
    <s v="MAAC TRAVEL CORPORATE LTDA"/>
    <n v="-301163.99"/>
    <d v="2026-01-16T00:00:00"/>
    <x v="89"/>
    <x v="21"/>
    <x v="6"/>
    <s v="DIRETORIA"/>
    <s v="SEDE"/>
    <x v="0"/>
  </r>
  <r>
    <s v=""/>
    <m/>
    <s v="KR"/>
    <s v="3500000244"/>
    <s v="000000102"/>
    <s v="BRL"/>
    <s v="1148516"/>
    <s v="MARIA HELENA RENNO DE ASSUNCAO"/>
    <n v="-42351.25"/>
    <d v="2026-02-01T00:00:00"/>
    <x v="88"/>
    <x v="21"/>
    <x v="2"/>
    <s v="ADMINISTRAÇÃO CENTRAL"/>
    <s v="SEDE"/>
    <x v="0"/>
  </r>
  <r>
    <s v=""/>
    <s v=""/>
    <s v="RE"/>
    <s v="3600000294"/>
    <s v="000001"/>
    <s v="BRL"/>
    <s v="1175655"/>
    <s v="MG O&amp;G SOLUTIONS CONSULTORIA LTDA"/>
    <n v="-68000"/>
    <d v="2026-01-05T00:00:00"/>
    <x v="70"/>
    <x v="21"/>
    <x v="16"/>
    <s v="REGIONAL RIO"/>
    <s v="SEDE RJ"/>
    <x v="0"/>
  </r>
  <r>
    <s v=""/>
    <s v=""/>
    <s v="RE"/>
    <s v="3600000293"/>
    <s v="000001"/>
    <s v="BRL"/>
    <s v="1193863"/>
    <s v="PTY ENGENHARIA ELETRICA LTDA"/>
    <n v="-32847.5"/>
    <d v="2026-01-06T00:00:00"/>
    <x v="70"/>
    <x v="21"/>
    <x v="24"/>
    <s v="BOT ALBACORA"/>
    <s v="SEDE RJ"/>
    <x v="0"/>
  </r>
  <r>
    <s v=""/>
    <s v=""/>
    <s v="RE"/>
    <s v="3600000327"/>
    <s v="000001"/>
    <s v="BRL"/>
    <s v="1195558"/>
    <s v="RAPHAEL SAINT WILLIAMS ENGENHARIA L"/>
    <n v="-14560"/>
    <d v="2026-01-06T00:00:00"/>
    <x v="74"/>
    <x v="21"/>
    <x v="24"/>
    <s v="BOT ALBACORA"/>
    <s v="SEDE RJ"/>
    <x v="0"/>
  </r>
  <r>
    <m/>
    <m/>
    <m/>
    <m/>
    <m/>
    <m/>
    <m/>
    <s v="RESCISAO "/>
    <n v="-39982.35"/>
    <m/>
    <x v="7"/>
    <x v="21"/>
    <x v="1"/>
    <s v="RESCISAO "/>
    <s v="RESCISAO "/>
    <x v="4"/>
  </r>
  <r>
    <s v=""/>
    <s v=""/>
    <s v="RE"/>
    <s v="3600007817"/>
    <s v="000002531"/>
    <s v="BRL"/>
    <s v="1148316"/>
    <s v="ROCHA ALVES TOPOGRAFIA LTDA"/>
    <n v="-1250"/>
    <d v="2025-12-01T00:00:00"/>
    <x v="9"/>
    <x v="21"/>
    <x v="1"/>
    <s v="TALUDE SUL FASE II A"/>
    <s v="OBRA 258"/>
    <x v="0"/>
  </r>
  <r>
    <s v=""/>
    <s v=""/>
    <s v="RE"/>
    <s v="3600000290"/>
    <s v="002993"/>
    <s v="BRL"/>
    <s v="1147236"/>
    <s v="SEIDOR EXAKTA CONSULTORIA DE GESTAO"/>
    <n v="-31774.36"/>
    <d v="2025-10-15T00:00:00"/>
    <x v="70"/>
    <x v="21"/>
    <x v="8"/>
    <s v="TECNOLOGIA DE INFORMACÃO"/>
    <s v="TI"/>
    <x v="0"/>
  </r>
  <r>
    <s v=""/>
    <s v=""/>
    <s v="RE"/>
    <s v="3600000292"/>
    <s v="003149"/>
    <s v="BRL"/>
    <s v="1147236"/>
    <s v="SEIDOR EXAKTA CONSULTORIA DE GESTAO"/>
    <n v="-28301.41"/>
    <d v="2025-12-08T00:00:00"/>
    <x v="70"/>
    <x v="21"/>
    <x v="8"/>
    <s v="TECNOLOGIA DE INFORMACÃO"/>
    <s v="TI"/>
    <x v="0"/>
  </r>
  <r>
    <s v=""/>
    <s v=""/>
    <s v="RE"/>
    <s v="3600000321"/>
    <s v="001877"/>
    <s v="BRL"/>
    <s v="1204877"/>
    <s v="SES BRASIL LTDA"/>
    <n v="-800"/>
    <d v="2026-01-01T00:00:00"/>
    <x v="74"/>
    <x v="21"/>
    <x v="8"/>
    <s v="TECNOLOGIA DE INFORMACÃO"/>
    <s v="TI"/>
    <x v="0"/>
  </r>
  <r>
    <s v=""/>
    <s v=""/>
    <s v="RE"/>
    <s v="3600007821"/>
    <s v="000004385"/>
    <s v="BRL"/>
    <s v="1148230"/>
    <s v="SIMEQ SERVICOS LTDA"/>
    <n v="-21615"/>
    <d v="2025-12-04T00:00:00"/>
    <x v="9"/>
    <x v="21"/>
    <x v="1"/>
    <s v="TALUDE SUL FASE II A"/>
    <s v="OBRA 258"/>
    <x v="0"/>
  </r>
  <r>
    <m/>
    <m/>
    <m/>
    <m/>
    <m/>
    <m/>
    <m/>
    <s v="SUELI RODRIGUES DA SILVA"/>
    <n v="-460"/>
    <m/>
    <x v="7"/>
    <x v="21"/>
    <x v="6"/>
    <s v="REEMBOLSO DE DESPESA"/>
    <s v="SEDE"/>
    <x v="2"/>
  </r>
  <r>
    <s v=""/>
    <s v=""/>
    <s v="KA"/>
    <s v="3500002866"/>
    <s v="10258."/>
    <s v="BRL"/>
    <s v="1148288"/>
    <s v="SUL AMERICA ENGENHARIA LTDA"/>
    <n v="-12739.2"/>
    <d v="2025-12-18T00:00:00"/>
    <x v="21"/>
    <x v="21"/>
    <x v="1"/>
    <s v="TALUDE SUL FASE II A"/>
    <s v="OBRA 258"/>
    <x v="0"/>
  </r>
  <r>
    <s v=""/>
    <s v=""/>
    <s v="RE"/>
    <s v="3600008079"/>
    <s v="000000590"/>
    <s v="BRL"/>
    <s v="1148288"/>
    <s v="SUL AMERICA ENGENHARIA LTDA"/>
    <n v="-1168.3499999999999"/>
    <d v="2025-12-18T00:00:00"/>
    <x v="24"/>
    <x v="21"/>
    <x v="1"/>
    <s v="TALUDE SUL FASE II A"/>
    <s v="OBRA 258"/>
    <x v="0"/>
  </r>
  <r>
    <s v=""/>
    <s v=""/>
    <s v="RE"/>
    <s v="3600008090"/>
    <s v="010831"/>
    <s v="BRL"/>
    <s v="1148288"/>
    <s v="SUL AMERICA ENGENHARIA LTDA"/>
    <n v="-29086.87"/>
    <d v="2025-12-18T00:00:00"/>
    <x v="21"/>
    <x v="21"/>
    <x v="1"/>
    <s v="TALUDE SUL FASE II A"/>
    <s v="OBRA 258"/>
    <x v="0"/>
  </r>
  <r>
    <s v=""/>
    <s v=""/>
    <s v="RE"/>
    <s v="3600000013"/>
    <s v="000072194-1"/>
    <s v="BRL"/>
    <s v="1148163"/>
    <s v="SUPERMERCADO MIX DO BORRACHEIRO LTD"/>
    <n v="-110"/>
    <d v="2026-01-05T00:00:00"/>
    <x v="29"/>
    <x v="21"/>
    <x v="1"/>
    <s v=""/>
    <s v="OBRA 258"/>
    <x v="0"/>
  </r>
  <r>
    <m/>
    <m/>
    <m/>
    <m/>
    <m/>
    <m/>
    <m/>
    <s v="TARIFA BANCARIA"/>
    <n v="-999.86999999999989"/>
    <m/>
    <x v="7"/>
    <x v="21"/>
    <x v="4"/>
    <s v="TARIFA BANCARIA"/>
    <s v="SEDE"/>
    <x v="2"/>
  </r>
  <r>
    <s v=""/>
    <s v=""/>
    <s v="CM"/>
    <s v="7100003112"/>
    <s v="036847333"/>
    <s v="BRL"/>
    <s v="1145360"/>
    <s v="TOKIO MARINE SEGURADORA SA"/>
    <n v="-22399.3"/>
    <d v="2025-10-03T00:00:00"/>
    <x v="18"/>
    <x v="21"/>
    <x v="15"/>
    <s v="Gestão de Equipamento"/>
    <s v="SEGURO"/>
    <x v="2"/>
  </r>
  <r>
    <m/>
    <m/>
    <m/>
    <m/>
    <m/>
    <m/>
    <m/>
    <s v="UPSTAR AVIATION"/>
    <n v="-270000"/>
    <m/>
    <x v="7"/>
    <x v="21"/>
    <x v="6"/>
    <s v="DIRETORIA"/>
    <s v="SEDE"/>
    <x v="0"/>
  </r>
  <r>
    <s v=""/>
    <s v=""/>
    <s v="RE"/>
    <s v="3600000400"/>
    <s v="310833"/>
    <s v="BRL"/>
    <s v="1174126"/>
    <s v="VAGAS TECNOLOGIA DE SOFTWARE LTDA"/>
    <n v="-1690.31"/>
    <d v="2026-01-19T00:00:00"/>
    <x v="90"/>
    <x v="21"/>
    <x v="18"/>
    <s v="RECURSOS HUMANOS"/>
    <s v="SEDE"/>
    <x v="0"/>
  </r>
  <r>
    <s v=""/>
    <s v=""/>
    <s v="RE"/>
    <s v="3600007825"/>
    <s v="000000249"/>
    <s v="BRL"/>
    <s v="1191666"/>
    <s v="WGL SOLUCOES EM TECNOLOGIAS E SERVI"/>
    <n v="-18945.78"/>
    <d v="2025-12-03T00:00:00"/>
    <x v="9"/>
    <x v="21"/>
    <x v="1"/>
    <s v="TALUDE SUL FASE II A"/>
    <s v="OBRA 258"/>
    <x v="0"/>
  </r>
  <r>
    <s v=""/>
    <s v=""/>
    <s v="KR"/>
    <s v="3500000177"/>
    <s v="001533727"/>
    <s v="BRL"/>
    <s v="1184794"/>
    <s v="ADMINISTRADORA DE CONDOMINIOS OPALA"/>
    <n v="-1209"/>
    <d v="2026-01-21T00:00:00"/>
    <x v="64"/>
    <x v="22"/>
    <x v="9"/>
    <s v="CONCORRÊNCIA"/>
    <s v="SEDE"/>
    <x v="0"/>
  </r>
  <r>
    <m/>
    <m/>
    <m/>
    <m/>
    <m/>
    <m/>
    <m/>
    <s v="ANA FLAVIA PORTO SANTOS"/>
    <n v="-250"/>
    <m/>
    <x v="7"/>
    <x v="22"/>
    <x v="21"/>
    <s v="REEMBOLSO DE DESPESA"/>
    <s v="SEDE"/>
    <x v="2"/>
  </r>
  <r>
    <m/>
    <m/>
    <m/>
    <m/>
    <m/>
    <m/>
    <m/>
    <s v="ANA PAULA PEREIRA DE SOUZA"/>
    <n v="-438.34"/>
    <m/>
    <x v="7"/>
    <x v="22"/>
    <x v="29"/>
    <s v="REEMBOLSO DE DESPESA"/>
    <s v="SEDE"/>
    <x v="2"/>
  </r>
  <r>
    <s v=""/>
    <s v=""/>
    <s v="RE"/>
    <s v="3600000336"/>
    <s v="000048"/>
    <s v="BRL"/>
    <s v="1145645"/>
    <s v="BRASIL TELEMATICA LTDA"/>
    <n v="-11758.8"/>
    <d v="2026-01-09T00:00:00"/>
    <x v="74"/>
    <x v="22"/>
    <x v="8"/>
    <s v="TECNOLOGIA DE INFORMACÃO"/>
    <s v="TI"/>
    <x v="0"/>
  </r>
  <r>
    <m/>
    <m/>
    <m/>
    <m/>
    <m/>
    <m/>
    <m/>
    <s v="CARTORIO"/>
    <n v="-9431.2800000000007"/>
    <m/>
    <x v="7"/>
    <x v="22"/>
    <x v="4"/>
    <s v="REGISTRO CONTRATO CAP. DE GIRO BIB"/>
    <s v="SEDE"/>
    <x v="2"/>
  </r>
  <r>
    <s v=""/>
    <s v=""/>
    <s v="RE"/>
    <s v="3600000377"/>
    <s v="000025442-1"/>
    <s v="BRL"/>
    <s v="1148560"/>
    <s v="CASA NICOLAU MAQUINAS PARA ESPRESSO"/>
    <n v="-795"/>
    <d v="2026-01-08T00:00:00"/>
    <x v="90"/>
    <x v="22"/>
    <x v="2"/>
    <s v="ADMINISTRAÇÃO CENTRAL"/>
    <s v="SEDE"/>
    <x v="0"/>
  </r>
  <r>
    <s v=""/>
    <m/>
    <s v="KR"/>
    <s v="3500000198"/>
    <s v="351097366"/>
    <s v="BRL"/>
    <s v="1145259"/>
    <s v="CEMIG DISTRIBUICAO S.A"/>
    <n v="-547.99"/>
    <d v="2026-01-20T00:00:00"/>
    <x v="70"/>
    <x v="22"/>
    <x v="15"/>
    <s v="Gestão de Equipamento"/>
    <s v="MANUTENÇÃO"/>
    <x v="0"/>
  </r>
  <r>
    <m/>
    <m/>
    <m/>
    <m/>
    <m/>
    <m/>
    <m/>
    <s v="CONSORCIO ALSUB"/>
    <n v="-77622.429999999993"/>
    <m/>
    <x v="7"/>
    <x v="22"/>
    <x v="20"/>
    <s v="CONSORCIO ALSUB"/>
    <s v="ALSUB"/>
    <x v="0"/>
  </r>
  <r>
    <s v=""/>
    <s v=""/>
    <s v="RE"/>
    <s v="3600000386"/>
    <s v="000965517-1"/>
    <s v="BRL"/>
    <s v="1148106"/>
    <s v="ECONET PUBLICACOES PERIODICAS LTDA"/>
    <n v="-596.63"/>
    <d v="2026-02-01T00:00:00"/>
    <x v="88"/>
    <x v="22"/>
    <x v="21"/>
    <s v="SERVIÇOS DE CONTABILIDADE E CONTROLE DE"/>
    <s v="SEDE"/>
    <x v="0"/>
  </r>
  <r>
    <s v=""/>
    <s v=""/>
    <s v="KR"/>
    <s v="3500000186"/>
    <s v="033023720"/>
    <s v="BRL"/>
    <s v="1148001"/>
    <s v="ELETROPAULO METROPOLITANA ELETRICID"/>
    <n v="-22.56"/>
    <d v="2026-01-23T00:00:00"/>
    <x v="72"/>
    <x v="22"/>
    <x v="7"/>
    <s v="REGIONAL SÃO PAULO"/>
    <s v="SEDE SP"/>
    <x v="0"/>
  </r>
  <r>
    <s v=""/>
    <s v=""/>
    <s v="KR"/>
    <s v="3500000214"/>
    <s v="000000044"/>
    <s v="BRL"/>
    <s v="1148141"/>
    <s v="FABIANO FERREIRA SOUZA"/>
    <n v="-1917.72"/>
    <d v="2026-01-15T00:00:00"/>
    <x v="53"/>
    <x v="22"/>
    <x v="1"/>
    <s v="TALUDE SUL FASE II A"/>
    <s v="OBRA 258"/>
    <x v="0"/>
  </r>
  <r>
    <s v=""/>
    <s v=""/>
    <s v="RE"/>
    <s v="3600000344"/>
    <s v="001010"/>
    <s v="BRL"/>
    <s v="1148119"/>
    <s v="GOSAFE BRAZIL SOLUCOES EM TRANSPORT"/>
    <n v="-9186"/>
    <d v="2026-01-14T00:00:00"/>
    <x v="77"/>
    <x v="22"/>
    <x v="15"/>
    <s v="Gestão de Equipamento"/>
    <s v="MANUTENÇÃO"/>
    <x v="0"/>
  </r>
  <r>
    <s v=""/>
    <s v=""/>
    <s v="RE"/>
    <s v="3600000325"/>
    <s v="000048"/>
    <s v="BRL"/>
    <s v="1200024"/>
    <s v="INRIO TRANSPORTES LTDA"/>
    <n v="-2840"/>
    <d v="2025-12-18T00:00:00"/>
    <x v="74"/>
    <x v="22"/>
    <x v="24"/>
    <s v="BOT ALBACORA"/>
    <s v="SEDE RJ"/>
    <x v="0"/>
  </r>
  <r>
    <m/>
    <m/>
    <m/>
    <m/>
    <m/>
    <m/>
    <m/>
    <s v="IR APLICAÇÃO"/>
    <n v="-24626.36"/>
    <m/>
    <x v="7"/>
    <x v="22"/>
    <x v="4"/>
    <s v="IR APLICAÇÃO"/>
    <s v="IMPOSTO"/>
    <x v="3"/>
  </r>
  <r>
    <m/>
    <m/>
    <m/>
    <m/>
    <m/>
    <m/>
    <m/>
    <s v="MARTIN CHEAH KOK CHOON"/>
    <n v="-4125.34"/>
    <m/>
    <x v="7"/>
    <x v="22"/>
    <x v="24"/>
    <s v="REEMBOLSO DE DESPESA"/>
    <s v="SEDE"/>
    <x v="2"/>
  </r>
  <r>
    <s v=""/>
    <s v=""/>
    <s v="RE"/>
    <s v="3600000036"/>
    <s v="000143324-1"/>
    <s v="BRL"/>
    <s v="1148002"/>
    <s v="MULTIREDE DISTRIBUIDORA LTDA"/>
    <n v="-8572.66"/>
    <d v="2025-12-05T00:00:00"/>
    <x v="35"/>
    <x v="22"/>
    <x v="8"/>
    <s v="TECNOLOGIA DE INFORMACÃO"/>
    <s v="TI"/>
    <x v="0"/>
  </r>
  <r>
    <m/>
    <m/>
    <m/>
    <m/>
    <m/>
    <m/>
    <m/>
    <s v="NARCIZIO FERREIRA SILVA"/>
    <n v="-1206.74"/>
    <m/>
    <x v="7"/>
    <x v="22"/>
    <x v="15"/>
    <s v="REEMBOLSO DE DESPESA"/>
    <s v="SEDE"/>
    <x v="2"/>
  </r>
  <r>
    <s v=""/>
    <s v=""/>
    <s v="RE"/>
    <s v="3600007989"/>
    <s v="000035883-1"/>
    <s v="BRL"/>
    <s v="1164615"/>
    <s v="NEOBETEL EPI, EQUIPAMENTOS"/>
    <n v="-1135.28"/>
    <d v="2025-12-05T00:00:00"/>
    <x v="19"/>
    <x v="22"/>
    <x v="1"/>
    <s v="TALUDE SUL FASE II A"/>
    <s v="OBRA 258"/>
    <x v="0"/>
  </r>
  <r>
    <s v=""/>
    <s v=""/>
    <s v="RE"/>
    <s v="3600007976"/>
    <s v="000019019-1"/>
    <s v="BRL"/>
    <s v="1145783"/>
    <s v="POWER UNIFORMES LTDA."/>
    <n v="-1758.9"/>
    <d v="2025-12-05T00:00:00"/>
    <x v="19"/>
    <x v="22"/>
    <x v="15"/>
    <s v="Gestão de Equipamento"/>
    <s v="MANUTENÇÃO"/>
    <x v="0"/>
  </r>
  <r>
    <s v=""/>
    <s v=""/>
    <s v="RE"/>
    <s v="3600008082"/>
    <s v="000019018-1"/>
    <s v="BRL"/>
    <s v="1145783"/>
    <s v="POWER UNIFORMES LTDA."/>
    <n v="-902.8"/>
    <d v="2025-12-05T00:00:00"/>
    <x v="24"/>
    <x v="22"/>
    <x v="5"/>
    <s v="LABORATÓRIO CENTRAL"/>
    <s v="MANUTENÇÃO"/>
    <x v="0"/>
  </r>
  <r>
    <m/>
    <m/>
    <m/>
    <m/>
    <m/>
    <m/>
    <m/>
    <s v="TARIFA BANCARIA"/>
    <n v="-1057.1199999999999"/>
    <m/>
    <x v="7"/>
    <x v="22"/>
    <x v="4"/>
    <s v="TARIFA BANCARIA"/>
    <s v="SEDE"/>
    <x v="2"/>
  </r>
  <r>
    <m/>
    <m/>
    <m/>
    <m/>
    <m/>
    <m/>
    <m/>
    <s v="TARIFA COMISSÃO BRADESCO"/>
    <n v="-4479.8599999999997"/>
    <m/>
    <x v="7"/>
    <x v="22"/>
    <x v="4"/>
    <s v="TARIFA COMISSÃO CAP. DE GIRO BRADESCO"/>
    <s v="CAP. DE GIRO BRADESCO"/>
    <x v="1"/>
  </r>
  <r>
    <m/>
    <m/>
    <m/>
    <m/>
    <m/>
    <m/>
    <m/>
    <s v="VANESSA TOLENTINO BELTRAO SILVA KLAUSING"/>
    <n v="-2041.45"/>
    <m/>
    <x v="7"/>
    <x v="22"/>
    <x v="29"/>
    <s v="REEMBOLSO DE DESPESA"/>
    <s v="SEDE"/>
    <x v="2"/>
  </r>
  <r>
    <m/>
    <m/>
    <m/>
    <m/>
    <m/>
    <m/>
    <m/>
    <s v="ALELO PREPAX"/>
    <n v="-19125.039999999997"/>
    <m/>
    <x v="7"/>
    <x v="23"/>
    <x v="6"/>
    <s v="ALELO PREPAX"/>
    <s v="ALELO"/>
    <x v="2"/>
  </r>
  <r>
    <m/>
    <m/>
    <m/>
    <m/>
    <m/>
    <m/>
    <m/>
    <s v="ALELO PREPAX"/>
    <n v="-1757.4620000000002"/>
    <m/>
    <x v="7"/>
    <x v="23"/>
    <x v="21"/>
    <s v="ALELO PREPAX"/>
    <s v="ALELO"/>
    <x v="2"/>
  </r>
  <r>
    <m/>
    <m/>
    <m/>
    <m/>
    <m/>
    <m/>
    <m/>
    <s v="ALELO PREPAX"/>
    <n v="-3007.462"/>
    <m/>
    <x v="7"/>
    <x v="23"/>
    <x v="23"/>
    <s v="ALELO PREPAX"/>
    <s v="ALELO"/>
    <x v="2"/>
  </r>
  <r>
    <m/>
    <m/>
    <m/>
    <m/>
    <m/>
    <m/>
    <m/>
    <s v="ALELO PREPAX"/>
    <n v="-3007.462"/>
    <m/>
    <x v="7"/>
    <x v="23"/>
    <x v="14"/>
    <s v="ALELO PREPAX"/>
    <s v="ALELO"/>
    <x v="2"/>
  </r>
  <r>
    <m/>
    <m/>
    <m/>
    <m/>
    <m/>
    <m/>
    <m/>
    <s v="ALELO PREPAX"/>
    <n v="-3007.462"/>
    <m/>
    <x v="7"/>
    <x v="23"/>
    <x v="3"/>
    <s v="ALELO PREPAX"/>
    <s v="ALELO"/>
    <x v="2"/>
  </r>
  <r>
    <m/>
    <m/>
    <m/>
    <m/>
    <m/>
    <m/>
    <m/>
    <s v="ALELO PREPAX"/>
    <n v="-3007.462"/>
    <m/>
    <x v="7"/>
    <x v="23"/>
    <x v="49"/>
    <s v="ALELO PREPAX"/>
    <s v="ALELO"/>
    <x v="2"/>
  </r>
  <r>
    <m/>
    <m/>
    <m/>
    <m/>
    <m/>
    <m/>
    <m/>
    <s v="ALEXANDRE HIGA"/>
    <n v="-675"/>
    <m/>
    <x v="7"/>
    <x v="23"/>
    <x v="30"/>
    <s v="REEMBOLSO DE DESPESA"/>
    <s v="SEDE"/>
    <x v="2"/>
  </r>
  <r>
    <s v=""/>
    <s v=""/>
    <s v="RE"/>
    <s v="3600000047"/>
    <s v="000552995-2"/>
    <s v="BRL"/>
    <s v="1145176"/>
    <s v="BH CABINES LTDA - FILIAL"/>
    <n v="-816.25"/>
    <d v="2026-01-05T00:00:00"/>
    <x v="35"/>
    <x v="23"/>
    <x v="1"/>
    <s v=""/>
    <s v="OBRA 258"/>
    <x v="0"/>
  </r>
  <r>
    <s v=""/>
    <s v=""/>
    <s v="RE"/>
    <s v="3600000044"/>
    <s v="000238571-1"/>
    <s v="BRL"/>
    <s v="1145321"/>
    <s v="COMERCIO E REPRESENTACOES DEL REY L"/>
    <n v="-488"/>
    <d v="2026-01-05T00:00:00"/>
    <x v="35"/>
    <x v="23"/>
    <x v="1"/>
    <s v=""/>
    <s v="OBRA 258"/>
    <x v="0"/>
  </r>
  <r>
    <m/>
    <m/>
    <m/>
    <m/>
    <m/>
    <m/>
    <m/>
    <s v="CONSORCIO ALSUB"/>
    <n v="-30682.23"/>
    <m/>
    <x v="7"/>
    <x v="23"/>
    <x v="20"/>
    <s v="CONSORCIO ALSUB"/>
    <s v="ALSUB"/>
    <x v="0"/>
  </r>
  <r>
    <s v=""/>
    <s v=""/>
    <s v="RE"/>
    <s v="3600000041"/>
    <s v="000002482-1"/>
    <s v="BRL"/>
    <s v="1149062"/>
    <s v="DIRPECAS - COMERCIO DE PECAS"/>
    <n v="-3281.3"/>
    <d v="2026-01-05T00:00:00"/>
    <x v="35"/>
    <x v="23"/>
    <x v="1"/>
    <s v=""/>
    <s v="OBRA 258"/>
    <x v="0"/>
  </r>
  <r>
    <s v=""/>
    <s v=""/>
    <s v="RE"/>
    <s v="3600000126"/>
    <s v="000348"/>
    <s v="BRL"/>
    <s v="1200888"/>
    <s v="EXATA SERVICOS DIGITAIS E AFINS LTD"/>
    <n v="-4729.04"/>
    <d v="2026-01-05T00:00:00"/>
    <x v="51"/>
    <x v="23"/>
    <x v="9"/>
    <s v="CONCORRÊNCIA"/>
    <s v="SEDE"/>
    <x v="0"/>
  </r>
  <r>
    <s v=""/>
    <s v=""/>
    <s v="RE"/>
    <s v="3600000248"/>
    <s v="000034"/>
    <s v="BRL"/>
    <s v="1178740"/>
    <s v="FM3L ENGENHARIA E CONSULTORIA LTDA"/>
    <n v="-45000"/>
    <d v="2026-01-20T00:00:00"/>
    <x v="67"/>
    <x v="23"/>
    <x v="9"/>
    <s v="CONCORRÊNCIA"/>
    <s v="SEDE"/>
    <x v="0"/>
  </r>
  <r>
    <m/>
    <m/>
    <m/>
    <m/>
    <m/>
    <m/>
    <m/>
    <s v="GUTTENBERG ARRUDA MONTEIRO DE CASTRO"/>
    <n v="-615.97"/>
    <m/>
    <x v="7"/>
    <x v="23"/>
    <x v="34"/>
    <s v="REEMBOLSO DE DESPESA"/>
    <s v="SEDE"/>
    <x v="2"/>
  </r>
  <r>
    <s v=""/>
    <s v=""/>
    <s v="RE"/>
    <s v="3600000381"/>
    <s v="000011"/>
    <s v="BRL"/>
    <s v="1194325"/>
    <s v="INTELIVIX LTDA"/>
    <n v="-1770"/>
    <d v="2026-01-05T00:00:00"/>
    <x v="90"/>
    <x v="23"/>
    <x v="13"/>
    <s v="JURÍDICO"/>
    <s v="JURÍDICO"/>
    <x v="0"/>
  </r>
  <r>
    <m/>
    <m/>
    <m/>
    <m/>
    <m/>
    <m/>
    <m/>
    <s v="IR APLICAÇÃO"/>
    <n v="-798.3"/>
    <m/>
    <x v="7"/>
    <x v="23"/>
    <x v="4"/>
    <s v="IR APLICAÇÃO"/>
    <s v="IMPOSTO"/>
    <x v="3"/>
  </r>
  <r>
    <s v=""/>
    <s v=""/>
    <s v="RE"/>
    <s v="3600000050"/>
    <s v="001010090"/>
    <s v="BRL"/>
    <s v="1145480"/>
    <s v="LOCALIZA RENT A CAR SA"/>
    <n v="-2398.6999999999998"/>
    <d v="2026-01-05T00:00:00"/>
    <x v="37"/>
    <x v="23"/>
    <x v="15"/>
    <s v="Gestão de Equipamento"/>
    <s v="MANUTENÇÃO"/>
    <x v="0"/>
  </r>
  <r>
    <s v=""/>
    <s v=""/>
    <s v="RE"/>
    <s v="3600000051"/>
    <s v="001010089"/>
    <s v="BRL"/>
    <s v="1145480"/>
    <s v="LOCALIZA RENT A CAR SA"/>
    <n v="-3550.85"/>
    <d v="2026-01-05T00:00:00"/>
    <x v="37"/>
    <x v="23"/>
    <x v="15"/>
    <s v="Gestão de Equipamento"/>
    <s v="MANUTENÇÃO"/>
    <x v="0"/>
  </r>
  <r>
    <s v=""/>
    <s v=""/>
    <s v="RE"/>
    <s v="3600000052"/>
    <s v="001010086"/>
    <s v="BRL"/>
    <s v="1145480"/>
    <s v="LOCALIZA RENT A CAR SA"/>
    <n v="-2693.04"/>
    <d v="2026-01-05T00:00:00"/>
    <x v="37"/>
    <x v="23"/>
    <x v="15"/>
    <s v="Gestão de Equipamento"/>
    <s v="MANUTENÇÃO"/>
    <x v="0"/>
  </r>
  <r>
    <s v=""/>
    <s v=""/>
    <s v="RE"/>
    <s v="3600000053"/>
    <s v="001010087"/>
    <s v="BRL"/>
    <s v="1145480"/>
    <s v="LOCALIZA RENT A CAR SA"/>
    <n v="-8893.58"/>
    <d v="2026-01-05T00:00:00"/>
    <x v="37"/>
    <x v="23"/>
    <x v="15"/>
    <s v="Gestão de Equipamento"/>
    <s v="MANUTENÇÃO"/>
    <x v="0"/>
  </r>
  <r>
    <s v=""/>
    <s v=""/>
    <s v="RE"/>
    <s v="3600000054"/>
    <s v="001010084"/>
    <s v="BRL"/>
    <s v="1145480"/>
    <s v="LOCALIZA RENT A CAR SA"/>
    <n v="-5644.13"/>
    <d v="2026-01-05T00:00:00"/>
    <x v="37"/>
    <x v="23"/>
    <x v="15"/>
    <s v="Gestão de Equipamento"/>
    <s v="MANUTENÇÃO"/>
    <x v="0"/>
  </r>
  <r>
    <s v=""/>
    <s v=""/>
    <s v="RE"/>
    <s v="3600000055"/>
    <s v="001010088"/>
    <s v="BRL"/>
    <s v="1145480"/>
    <s v="LOCALIZA RENT A CAR SA"/>
    <n v="-6657.23"/>
    <d v="2026-01-05T00:00:00"/>
    <x v="37"/>
    <x v="23"/>
    <x v="15"/>
    <s v="Gestão de Equipamento"/>
    <s v="MANUTENÇÃO"/>
    <x v="0"/>
  </r>
  <r>
    <s v=""/>
    <s v=""/>
    <s v="RE"/>
    <s v="3600000056"/>
    <s v="001010085"/>
    <s v="BRL"/>
    <s v="1145480"/>
    <s v="LOCALIZA RENT A CAR SA"/>
    <n v="-2885.23"/>
    <d v="2026-01-05T00:00:00"/>
    <x v="37"/>
    <x v="23"/>
    <x v="15"/>
    <s v="Gestão de Equipamento"/>
    <s v="MANUTENÇÃO"/>
    <x v="0"/>
  </r>
  <r>
    <s v=""/>
    <s v=""/>
    <s v="RE"/>
    <s v="3600000057"/>
    <s v="001010083"/>
    <s v="BRL"/>
    <s v="1145480"/>
    <s v="LOCALIZA RENT A CAR SA"/>
    <n v="-6789.22"/>
    <d v="2026-01-05T00:00:00"/>
    <x v="37"/>
    <x v="23"/>
    <x v="15"/>
    <s v="Gestão de Equipamento"/>
    <s v="MANUTENÇÃO"/>
    <x v="0"/>
  </r>
  <r>
    <s v=""/>
    <s v=""/>
    <s v="RE"/>
    <s v="3600000078"/>
    <s v="000015888-1"/>
    <s v="BRL"/>
    <s v="1184027"/>
    <s v="LUHMA PECAS DIESEL LTDA"/>
    <n v="-27"/>
    <d v="2026-01-05T00:00:00"/>
    <x v="37"/>
    <x v="23"/>
    <x v="1"/>
    <s v=""/>
    <s v="OBRA 258"/>
    <x v="0"/>
  </r>
  <r>
    <s v=""/>
    <s v=""/>
    <s v="RE"/>
    <s v="3600000079"/>
    <s v="000015886-1"/>
    <s v="BRL"/>
    <s v="1184027"/>
    <s v="LUHMA PECAS DIESEL LTDA"/>
    <n v="-699"/>
    <d v="2026-01-05T00:00:00"/>
    <x v="37"/>
    <x v="23"/>
    <x v="1"/>
    <s v=""/>
    <s v="OBRA 258"/>
    <x v="0"/>
  </r>
  <r>
    <s v=""/>
    <s v=""/>
    <s v="RE"/>
    <s v="3600000255"/>
    <s v="000013"/>
    <s v="BRL"/>
    <s v="1196832"/>
    <s v="LUIZ AUGUSTO DE CAMPOS MARQUES SERV"/>
    <n v="-40934"/>
    <d v="2026-01-20T00:00:00"/>
    <x v="67"/>
    <x v="23"/>
    <x v="9"/>
    <s v="CONCORRÊNCIA"/>
    <s v="SEDE"/>
    <x v="0"/>
  </r>
  <r>
    <m/>
    <m/>
    <m/>
    <m/>
    <m/>
    <m/>
    <m/>
    <s v="MAYQUE DA SILVA PERES"/>
    <n v="-629.44000000000005"/>
    <m/>
    <x v="7"/>
    <x v="23"/>
    <x v="34"/>
    <s v="REEMBOLSO DE DESPESA"/>
    <s v="SEDE"/>
    <x v="2"/>
  </r>
  <r>
    <s v=""/>
    <s v=""/>
    <s v="RE"/>
    <s v="3600000017"/>
    <s v="000017550-1"/>
    <s v="BRL"/>
    <s v="1145977"/>
    <s v="MINAS FREIOS COMERCIO E SERVICOS LT"/>
    <n v="-2600"/>
    <d v="2026-01-05T00:00:00"/>
    <x v="29"/>
    <x v="23"/>
    <x v="1"/>
    <s v=""/>
    <s v="OBRA 258"/>
    <x v="0"/>
  </r>
  <r>
    <m/>
    <m/>
    <m/>
    <m/>
    <m/>
    <m/>
    <m/>
    <s v="RICARDO JORGE DA SILVA ANDRADE"/>
    <n v="-702.89"/>
    <m/>
    <x v="7"/>
    <x v="23"/>
    <x v="14"/>
    <s v="REEMBOLSO DE DESPESA"/>
    <s v="SEDE"/>
    <x v="2"/>
  </r>
  <r>
    <s v=""/>
    <m/>
    <s v="KR"/>
    <s v="3500000259"/>
    <s v="011187135"/>
    <s v="BRL"/>
    <s v="1145488"/>
    <s v="SECRETARIA DE ESTADO DE FAZENDA DE"/>
    <n v="-487.68"/>
    <d v="2026-02-03T00:00:00"/>
    <x v="91"/>
    <x v="23"/>
    <x v="6"/>
    <s v="DIRETORIA"/>
    <s v="SEDE"/>
    <x v="0"/>
  </r>
  <r>
    <s v=""/>
    <s v=""/>
    <s v="RE"/>
    <s v="3600008187"/>
    <s v="000751"/>
    <s v="BRL"/>
    <s v="1148867"/>
    <s v="SONIA A DA SILVA TRANSPORTE E LOC M"/>
    <n v="-13000"/>
    <d v="2025-12-22T00:00:00"/>
    <x v="3"/>
    <x v="23"/>
    <x v="1"/>
    <s v="TALUDE SUL FASE II A"/>
    <s v="OBRA 258"/>
    <x v="0"/>
  </r>
  <r>
    <s v=""/>
    <s v=""/>
    <s v="RE"/>
    <s v="3600000075"/>
    <s v="000037835-1"/>
    <s v="BRL"/>
    <s v="1163780"/>
    <s v="SUPERMERCADO AZEVEDO &amp; COTA LTDA"/>
    <n v="-324.52"/>
    <d v="2026-01-05T00:00:00"/>
    <x v="37"/>
    <x v="23"/>
    <x v="1"/>
    <s v="TALUDE SUL FASE II A"/>
    <s v="OBRA 258"/>
    <x v="0"/>
  </r>
  <r>
    <m/>
    <m/>
    <m/>
    <m/>
    <m/>
    <m/>
    <m/>
    <s v="TARIFA BANCARIA"/>
    <n v="-767.53"/>
    <m/>
    <x v="7"/>
    <x v="23"/>
    <x v="4"/>
    <s v="TARIFA BANCARIA"/>
    <s v="SEDE"/>
    <x v="2"/>
  </r>
  <r>
    <m/>
    <m/>
    <m/>
    <m/>
    <m/>
    <m/>
    <m/>
    <s v="VIVIAN MARQUES DO NASCIMENTO SOUSA"/>
    <n v="-2752.4"/>
    <m/>
    <x v="7"/>
    <x v="23"/>
    <x v="7"/>
    <s v="REEMBOLSO DE DESPESA"/>
    <s v="SEDE"/>
    <x v="2"/>
  </r>
  <r>
    <s v=""/>
    <s v=""/>
    <s v="RE"/>
    <s v="3600000048"/>
    <s v="000004377-803"/>
    <s v="BRL"/>
    <s v="1148404"/>
    <s v="WF PARAFUSOS LTDA"/>
    <n v="-218"/>
    <d v="2026-01-05T00:00:00"/>
    <x v="35"/>
    <x v="23"/>
    <x v="1"/>
    <s v=""/>
    <s v="OBRA 258"/>
    <x v="0"/>
  </r>
  <r>
    <s v=""/>
    <s v=""/>
    <s v="RE"/>
    <s v="3600000337"/>
    <s v="128881"/>
    <s v="BRL"/>
    <s v="1167814"/>
    <s v="AGE DESENVOLVIMENTO DE SISTEMAS LTD"/>
    <n v="-4153.84"/>
    <d v="2025-12-01T00:00:00"/>
    <x v="74"/>
    <x v="24"/>
    <x v="8"/>
    <s v="TECNOLOGIA DE INFORMACÃO"/>
    <s v="TI"/>
    <x v="0"/>
  </r>
  <r>
    <s v=""/>
    <s v=""/>
    <s v="RE"/>
    <s v="3600000338"/>
    <s v="129063"/>
    <s v="BRL"/>
    <s v="1167814"/>
    <s v="AGE DESENVOLVIMENTO DE SISTEMAS LTD"/>
    <n v="-621.20000000000005"/>
    <d v="2025-12-02T00:00:00"/>
    <x v="74"/>
    <x v="24"/>
    <x v="8"/>
    <s v="TECNOLOGIA DE INFORMACÃO"/>
    <s v="TI"/>
    <x v="0"/>
  </r>
  <r>
    <m/>
    <m/>
    <m/>
    <m/>
    <m/>
    <m/>
    <m/>
    <s v="ALBERIS DOS SANTOS GOMES"/>
    <n v="-130.16"/>
    <m/>
    <x v="7"/>
    <x v="24"/>
    <x v="20"/>
    <s v="MULTA DE TRANSITO"/>
    <s v="SEDE"/>
    <x v="2"/>
  </r>
  <r>
    <s v=""/>
    <s v=""/>
    <s v="RE"/>
    <s v="3600000111"/>
    <s v="000107"/>
    <s v="BRL"/>
    <s v="1149088"/>
    <s v="ALLIANCE CONSERVACAO E LIMPEZA LTDA"/>
    <n v="-20430.57"/>
    <d v="2026-01-07T00:00:00"/>
    <x v="48"/>
    <x v="24"/>
    <x v="0"/>
    <s v="Coordenação de Equipamento"/>
    <s v="MANUTENÇÃO"/>
    <x v="0"/>
  </r>
  <r>
    <s v=""/>
    <s v=""/>
    <s v="RE"/>
    <s v="3600000163"/>
    <s v="000029"/>
    <s v="BRL"/>
    <s v="1171952"/>
    <s v="ARAUJO COSTA SOCIEDADE DE ADVOGADOS"/>
    <n v="-28185.81"/>
    <d v="2026-01-06T00:00:00"/>
    <x v="53"/>
    <x v="24"/>
    <x v="13"/>
    <s v="JURÍDICO"/>
    <s v="JURÍDICO"/>
    <x v="0"/>
  </r>
  <r>
    <s v=""/>
    <s v=""/>
    <s v="RE"/>
    <s v="3600000438"/>
    <s v="001244"/>
    <s v="BRL"/>
    <s v="1145497"/>
    <s v="ARCO ADMINISTRADORA LTDA-EPP"/>
    <n v="-348.13"/>
    <d v="2026-01-21T00:00:00"/>
    <x v="89"/>
    <x v="24"/>
    <x v="1"/>
    <s v="TALUDE SUL FASE II A"/>
    <s v="OBRA 258"/>
    <x v="0"/>
  </r>
  <r>
    <s v=""/>
    <s v=""/>
    <s v="RE"/>
    <s v="3600000439"/>
    <s v="001247"/>
    <s v="BRL"/>
    <s v="1145497"/>
    <s v="ARCO ADMINISTRADORA LTDA-EPP"/>
    <n v="-348.13"/>
    <d v="2026-01-21T00:00:00"/>
    <x v="89"/>
    <x v="24"/>
    <x v="1"/>
    <s v="TALUDE SUL FASE II A"/>
    <s v="OBRA 258"/>
    <x v="0"/>
  </r>
  <r>
    <s v=""/>
    <s v=""/>
    <s v="RE"/>
    <s v="3600000440"/>
    <s v="001245"/>
    <s v="BRL"/>
    <s v="1145497"/>
    <s v="ARCO ADMINISTRADORA LTDA-EPP"/>
    <n v="-368.08"/>
    <d v="2026-01-21T00:00:00"/>
    <x v="89"/>
    <x v="24"/>
    <x v="46"/>
    <s v="Projetos Especiais"/>
    <s v="SEDE"/>
    <x v="0"/>
  </r>
  <r>
    <s v=""/>
    <s v=""/>
    <s v="RE"/>
    <s v="3600000441"/>
    <s v="001246"/>
    <s v="BRL"/>
    <s v="1145497"/>
    <s v="ARCO ADMINISTRADORA LTDA-EPP"/>
    <n v="-368.08"/>
    <d v="2026-01-21T00:00:00"/>
    <x v="89"/>
    <x v="24"/>
    <x v="46"/>
    <s v="Projetos Especiais"/>
    <s v="SEDE"/>
    <x v="0"/>
  </r>
  <r>
    <s v=""/>
    <s v=""/>
    <s v="RE"/>
    <s v="3600000442"/>
    <s v="001249"/>
    <s v="BRL"/>
    <s v="1145497"/>
    <s v="ARCO ADMINISTRADORA LTDA-EPP"/>
    <n v="-368.08"/>
    <d v="2026-01-21T00:00:00"/>
    <x v="89"/>
    <x v="24"/>
    <x v="1"/>
    <s v="TALUDE SUL FASE II A"/>
    <s v="OBRA 258"/>
    <x v="0"/>
  </r>
  <r>
    <s v=""/>
    <s v=""/>
    <s v="RE"/>
    <s v="3600000077"/>
    <s v="000553544-2"/>
    <s v="BRL"/>
    <s v="1145176"/>
    <s v="BH CABINES LTDA - FILIAL"/>
    <n v="-230"/>
    <d v="2026-01-07T00:00:00"/>
    <x v="37"/>
    <x v="24"/>
    <x v="1"/>
    <s v=""/>
    <s v="OBRA 258"/>
    <x v="0"/>
  </r>
  <r>
    <m/>
    <m/>
    <m/>
    <m/>
    <m/>
    <m/>
    <m/>
    <s v="BRB BANCO DE BRASILIA"/>
    <n v="-68028.12"/>
    <m/>
    <x v="7"/>
    <x v="24"/>
    <x v="4"/>
    <s v="PGTO. PARCIAL CAP. DE GIRO BRB"/>
    <s v="CAP. DE GIRO BRB"/>
    <x v="1"/>
  </r>
  <r>
    <s v=""/>
    <s v=""/>
    <s v="RE"/>
    <s v="3600000375"/>
    <s v="010969"/>
    <s v="BRL"/>
    <s v="1205125"/>
    <s v="BUREAU VERITAS DO BRASIL SOC CLAS E"/>
    <n v="-14944.33"/>
    <d v="2025-09-16T00:00:00"/>
    <x v="90"/>
    <x v="24"/>
    <x v="27"/>
    <s v="SBM"/>
    <s v="OBRA 253"/>
    <x v="0"/>
  </r>
  <r>
    <s v=""/>
    <s v=""/>
    <s v="RE"/>
    <s v="3600000376"/>
    <s v="010997"/>
    <s v="BRL"/>
    <s v="1205125"/>
    <s v="BUREAU VERITAS DO BRASIL SOC CLAS E"/>
    <n v="-1126.2"/>
    <d v="2025-10-20T00:00:00"/>
    <x v="90"/>
    <x v="24"/>
    <x v="27"/>
    <s v="SBM"/>
    <s v="OBRA 253"/>
    <x v="0"/>
  </r>
  <r>
    <s v=""/>
    <s v=""/>
    <s v="KR"/>
    <s v="3500000252"/>
    <s v="003181828"/>
    <s v="BRL"/>
    <s v="1203686"/>
    <s v="CONDOMINIO O PARQUE"/>
    <n v="-1837.55"/>
    <d v="2026-01-27T00:00:00"/>
    <x v="90"/>
    <x v="24"/>
    <x v="3"/>
    <s v="Departamento de Topografia"/>
    <s v="SEDE"/>
    <x v="0"/>
  </r>
  <r>
    <s v=""/>
    <s v=""/>
    <s v="KR"/>
    <s v="3500000201"/>
    <s v="000936777"/>
    <s v="BRL"/>
    <s v="1201478"/>
    <s v="CONDOMINIO ROCHAVERA CORPORATE TOWE"/>
    <n v="-16961.43"/>
    <d v="2026-01-21T00:00:00"/>
    <x v="70"/>
    <x v="24"/>
    <x v="7"/>
    <s v="REGIONAL SÃO PAULO"/>
    <s v="SEDE SP"/>
    <x v="0"/>
  </r>
  <r>
    <m/>
    <m/>
    <m/>
    <m/>
    <m/>
    <m/>
    <m/>
    <s v="CONSORCIO ALSUB"/>
    <n v="-17584.150000000001"/>
    <m/>
    <x v="7"/>
    <x v="24"/>
    <x v="20"/>
    <s v="CONSORCIO ALSUB"/>
    <s v="ALSUB"/>
    <x v="0"/>
  </r>
  <r>
    <m/>
    <m/>
    <m/>
    <m/>
    <m/>
    <m/>
    <m/>
    <s v="DIEGO ZEBALLOS PINO"/>
    <n v="-1035.8499999999999"/>
    <m/>
    <x v="7"/>
    <x v="24"/>
    <x v="34"/>
    <s v="REEMBOLSO DE DESPESA"/>
    <s v="SEDE"/>
    <x v="2"/>
  </r>
  <r>
    <m/>
    <m/>
    <m/>
    <m/>
    <m/>
    <m/>
    <n v="1205485"/>
    <s v="INVISTA ADMINISTRAÇÃO E LOCAÇÃO"/>
    <n v="-1697.01"/>
    <m/>
    <x v="7"/>
    <x v="24"/>
    <x v="14"/>
    <s v="Tunel Santos Guaruja"/>
    <s v="Tunel Santos Guaruja"/>
    <x v="0"/>
  </r>
  <r>
    <m/>
    <m/>
    <m/>
    <m/>
    <m/>
    <m/>
    <m/>
    <s v="IOF"/>
    <n v="-16790.25"/>
    <m/>
    <x v="7"/>
    <x v="24"/>
    <x v="4"/>
    <s v="IOF"/>
    <s v="IMPOSTO"/>
    <x v="3"/>
  </r>
  <r>
    <m/>
    <m/>
    <m/>
    <m/>
    <m/>
    <m/>
    <m/>
    <s v="IVAN ALVES CALVALCANTE FILHO"/>
    <n v="-250.77"/>
    <m/>
    <x v="7"/>
    <x v="24"/>
    <x v="12"/>
    <s v="REEMBOLSO DE DESPESA"/>
    <s v="SEDE"/>
    <x v="2"/>
  </r>
  <r>
    <s v=""/>
    <s v=""/>
    <s v="KR"/>
    <s v="3500000236"/>
    <s v="000000008"/>
    <s v="BRL"/>
    <s v="1200588"/>
    <s v="KINEA RENDA IMOBILIARIA FUNDO DE"/>
    <n v="-22749.279999999999"/>
    <d v="2026-02-02T00:00:00"/>
    <x v="88"/>
    <x v="24"/>
    <x v="7"/>
    <s v="REGIONAL SÃO PAULO"/>
    <s v="SEDE SP"/>
    <x v="0"/>
  </r>
  <r>
    <s v=""/>
    <s v=""/>
    <s v="KR"/>
    <s v="3500000237"/>
    <s v="000000009"/>
    <s v="BRL"/>
    <s v="1200588"/>
    <s v="KINEA RENDA IMOBILIARIA FUNDO DE"/>
    <n v="-50829.18"/>
    <d v="2026-02-02T00:00:00"/>
    <x v="88"/>
    <x v="24"/>
    <x v="7"/>
    <s v="REGIONAL SÃO PAULO"/>
    <s v="SEDE SP"/>
    <x v="0"/>
  </r>
  <r>
    <s v=""/>
    <s v=""/>
    <s v="RE"/>
    <s v="3600000222"/>
    <s v="000003"/>
    <s v="BRL"/>
    <s v="1180440"/>
    <s v="LORENA CAROLINA SENA 11453592644"/>
    <n v="-276"/>
    <d v="2026-01-06T00:00:00"/>
    <x v="62"/>
    <x v="24"/>
    <x v="1"/>
    <s v="TALUDE SUL FASE II A"/>
    <s v="OBRA 258"/>
    <x v="0"/>
  </r>
  <r>
    <s v=""/>
    <s v=""/>
    <s v="RE"/>
    <s v="3600000127"/>
    <s v="000015905-1"/>
    <s v="BRL"/>
    <s v="1184027"/>
    <s v="LUHMA PECAS DIESEL LTDA"/>
    <n v="-998"/>
    <d v="2026-01-06T00:00:00"/>
    <x v="51"/>
    <x v="24"/>
    <x v="1"/>
    <s v="TALUDE SUL FASE II A"/>
    <s v="OBRA 258"/>
    <x v="0"/>
  </r>
  <r>
    <s v=""/>
    <s v=""/>
    <s v="RE"/>
    <s v="3600000159"/>
    <s v="000007"/>
    <s v="BRL"/>
    <s v="1172523"/>
    <s v="METROGERAIS METROLOGIA E ASSIST."/>
    <n v="-100"/>
    <d v="2026-01-05T00:00:00"/>
    <x v="53"/>
    <x v="24"/>
    <x v="1"/>
    <s v="TALUDE SUL FASE II A"/>
    <s v="OBRA 258"/>
    <x v="0"/>
  </r>
  <r>
    <s v=""/>
    <s v=""/>
    <s v="RE"/>
    <s v="3600000225"/>
    <s v="000008"/>
    <s v="BRL"/>
    <s v="1172523"/>
    <s v="METROGERAIS METROLOGIA E ASSIST."/>
    <n v="-343"/>
    <d v="2026-01-06T00:00:00"/>
    <x v="62"/>
    <x v="24"/>
    <x v="1"/>
    <s v="TALUDE SUL FASE II A"/>
    <s v="OBRA 258"/>
    <x v="0"/>
  </r>
  <r>
    <s v=""/>
    <s v=""/>
    <s v="RE"/>
    <s v="3600000016"/>
    <s v="000002623-3"/>
    <s v="BRL"/>
    <s v="1148771"/>
    <s v="MOTTA DISTRIBUIDORA LTDA"/>
    <n v="-23.7"/>
    <d v="2026-01-06T00:00:00"/>
    <x v="29"/>
    <x v="24"/>
    <x v="1"/>
    <s v="TALUDE SUL FASE II A"/>
    <s v="OBRA 258"/>
    <x v="0"/>
  </r>
  <r>
    <s v=""/>
    <s v=""/>
    <s v="KR"/>
    <s v="3500000234"/>
    <s v="001141211"/>
    <s v="BRL"/>
    <s v="1148417"/>
    <s v="MUNICIPIO DE NOVA LIMA"/>
    <n v="-7.51"/>
    <d v="2026-01-29T00:00:00"/>
    <x v="90"/>
    <x v="24"/>
    <x v="10"/>
    <s v="OBRAS ENCERRADAS"/>
    <s v="SEDE"/>
    <x v="0"/>
  </r>
  <r>
    <s v=""/>
    <s v=""/>
    <s v="RE"/>
    <s v="3600008184"/>
    <s v="007084"/>
    <s v="BRL"/>
    <s v="1149085"/>
    <s v="NBA SAUDE OCUPACIONAL"/>
    <n v="-3504.12"/>
    <d v="2025-12-22T00:00:00"/>
    <x v="3"/>
    <x v="24"/>
    <x v="1"/>
    <s v="TALUDE SUL FASE II A"/>
    <s v="OBRA 258"/>
    <x v="0"/>
  </r>
  <r>
    <m/>
    <m/>
    <m/>
    <m/>
    <m/>
    <m/>
    <m/>
    <s v="REMESSA CAIXA OBRA 258"/>
    <n v="-4898.88"/>
    <m/>
    <x v="7"/>
    <x v="24"/>
    <x v="1"/>
    <s v="REPOSICAO DE CAIXA"/>
    <s v="OBRA 258"/>
    <x v="0"/>
  </r>
  <r>
    <m/>
    <m/>
    <m/>
    <m/>
    <m/>
    <m/>
    <m/>
    <s v="RENAN YUKI MELO"/>
    <n v="-435.39"/>
    <m/>
    <x v="7"/>
    <x v="24"/>
    <x v="9"/>
    <s v="REEMBOLSO DE DESPESA"/>
    <s v="SEDE"/>
    <x v="2"/>
  </r>
  <r>
    <s v=""/>
    <s v=""/>
    <s v="RE"/>
    <s v="3600000307"/>
    <s v="000043"/>
    <s v="BRL"/>
    <s v="1145609"/>
    <s v="RICARDO CARNEIRO SOCIEDADE DOS ADVO"/>
    <n v="-476.75"/>
    <d v="2026-01-06T00:00:00"/>
    <x v="70"/>
    <x v="24"/>
    <x v="10"/>
    <s v="OBRAS ENCERRADAS"/>
    <s v="SEDE"/>
    <x v="0"/>
  </r>
  <r>
    <m/>
    <m/>
    <m/>
    <m/>
    <m/>
    <m/>
    <m/>
    <s v="SALARIO"/>
    <n v="-35455.800000000003"/>
    <m/>
    <x v="7"/>
    <x v="24"/>
    <x v="23"/>
    <s v="SALARIO"/>
    <s v="SALARIO"/>
    <x v="4"/>
  </r>
  <r>
    <m/>
    <m/>
    <m/>
    <m/>
    <m/>
    <m/>
    <m/>
    <s v="SALARIO"/>
    <n v="-309526.84999999998"/>
    <m/>
    <x v="7"/>
    <x v="24"/>
    <x v="6"/>
    <s v="SALARIO"/>
    <s v="SALARIO"/>
    <x v="4"/>
  </r>
  <r>
    <m/>
    <m/>
    <m/>
    <m/>
    <m/>
    <m/>
    <m/>
    <s v="SALARIO"/>
    <n v="-62119.39"/>
    <m/>
    <x v="7"/>
    <x v="24"/>
    <x v="30"/>
    <s v="SALARIO"/>
    <s v="SALARIO"/>
    <x v="4"/>
  </r>
  <r>
    <m/>
    <m/>
    <m/>
    <m/>
    <m/>
    <m/>
    <m/>
    <s v="SALARIO"/>
    <n v="-33008.92"/>
    <m/>
    <x v="7"/>
    <x v="24"/>
    <x v="31"/>
    <s v="SALARIO"/>
    <s v="SALARIO"/>
    <x v="4"/>
  </r>
  <r>
    <m/>
    <m/>
    <m/>
    <m/>
    <m/>
    <m/>
    <m/>
    <s v="SALARIO"/>
    <n v="-39610.699999999997"/>
    <m/>
    <x v="7"/>
    <x v="24"/>
    <x v="3"/>
    <s v="SALARIO"/>
    <s v="SALARIO"/>
    <x v="4"/>
  </r>
  <r>
    <m/>
    <m/>
    <m/>
    <m/>
    <m/>
    <m/>
    <m/>
    <s v="TARIFA BANCARIA"/>
    <n v="-1122.3"/>
    <m/>
    <x v="7"/>
    <x v="24"/>
    <x v="4"/>
    <s v="TARIFA BANCARIA"/>
    <s v="SEDE"/>
    <x v="2"/>
  </r>
  <r>
    <m/>
    <m/>
    <m/>
    <m/>
    <m/>
    <m/>
    <m/>
    <s v="THIAGO HENRIQUE TEIXEIRA CORAGEM "/>
    <n v="-590"/>
    <m/>
    <x v="7"/>
    <x v="24"/>
    <x v="0"/>
    <s v="REEMBOLSO DE DESPESA"/>
    <s v="SEDE"/>
    <x v="2"/>
  </r>
  <r>
    <m/>
    <m/>
    <m/>
    <m/>
    <m/>
    <m/>
    <m/>
    <s v="ACORDO TRABALHISTA"/>
    <n v="-11914.97"/>
    <m/>
    <x v="7"/>
    <x v="25"/>
    <x v="10"/>
    <s v="ACORDO TRABALHISTA"/>
    <s v="ACORDO TRABALHISTA"/>
    <x v="2"/>
  </r>
  <r>
    <m/>
    <m/>
    <m/>
    <m/>
    <m/>
    <m/>
    <m/>
    <s v="ACORDO TRABALHISTA"/>
    <n v="-35744.9"/>
    <m/>
    <x v="7"/>
    <x v="25"/>
    <x v="10"/>
    <s v="ACORDO TRABALHISTA"/>
    <s v="ACORDO TRABALHISTA"/>
    <x v="2"/>
  </r>
  <r>
    <s v=""/>
    <s v=""/>
    <s v="RE"/>
    <s v="3600000081"/>
    <s v="000108"/>
    <s v="BRL"/>
    <s v="1149088"/>
    <s v="ALLIANCE CONSERVACAO E LIMPEZA LTDA"/>
    <n v="-8131.58"/>
    <d v="2026-01-07T00:00:00"/>
    <x v="37"/>
    <x v="25"/>
    <x v="0"/>
    <s v="Coordenação de Equipamento"/>
    <s v="MANUTENÇÃO"/>
    <x v="0"/>
  </r>
  <r>
    <s v=""/>
    <s v=""/>
    <s v="RE"/>
    <s v="3600000475"/>
    <s v="000009"/>
    <s v="BRL"/>
    <s v="1174247"/>
    <s v="ARNEST HANNA 06109057754"/>
    <n v="-25209.45"/>
    <d v="2026-02-02T00:00:00"/>
    <x v="91"/>
    <x v="25"/>
    <x v="24"/>
    <s v="BOT ALBACORA"/>
    <s v="SEDE RJ"/>
    <x v="0"/>
  </r>
  <r>
    <s v=""/>
    <s v=""/>
    <s v="RE"/>
    <s v="3600000474"/>
    <s v="000039"/>
    <s v="BRL"/>
    <s v="1193861"/>
    <s v="BJCL CONSULTORIA LTDA"/>
    <n v="-48000"/>
    <d v="2026-02-02T00:00:00"/>
    <x v="91"/>
    <x v="25"/>
    <x v="24"/>
    <s v="BOT ALBACORA"/>
    <s v="SEDE RJ"/>
    <x v="0"/>
  </r>
  <r>
    <s v=""/>
    <s v=""/>
    <s v="KR"/>
    <s v="3500000247"/>
    <s v="005642826"/>
    <s v="BRL"/>
    <s v="1189422"/>
    <s v="CAMARA DE COMERCIO BRASIL CANADA"/>
    <n v="-25000"/>
    <d v="2026-01-23T00:00:00"/>
    <x v="92"/>
    <x v="25"/>
    <x v="10"/>
    <s v="OBRAS ENCERRADAS"/>
    <s v="SEDE"/>
    <x v="0"/>
  </r>
  <r>
    <s v=""/>
    <s v=""/>
    <s v="KR"/>
    <s v="3500000199"/>
    <s v="346537341"/>
    <s v="BRL"/>
    <s v="1145259"/>
    <s v="CEMIG DISTRIBUICAO S.A"/>
    <n v="-63.77"/>
    <d v="2026-01-12T00:00:00"/>
    <x v="70"/>
    <x v="25"/>
    <x v="9"/>
    <s v="CONCORRÊNCIA"/>
    <s v="SEDE"/>
    <x v="0"/>
  </r>
  <r>
    <m/>
    <m/>
    <m/>
    <m/>
    <m/>
    <m/>
    <m/>
    <s v="CONSORCIO ALSUB"/>
    <n v="-600159.11"/>
    <m/>
    <x v="7"/>
    <x v="25"/>
    <x v="20"/>
    <s v="CONSORCIO ALSUB"/>
    <s v="ALSUB"/>
    <x v="0"/>
  </r>
  <r>
    <s v=""/>
    <s v=""/>
    <s v="RE"/>
    <s v="3600000235"/>
    <s v="000010173-1"/>
    <s v="BRL"/>
    <s v="1148865"/>
    <s v="CRS DISTRIBUIDORA DE PRODUTOS DE LI"/>
    <n v="-7497.66"/>
    <d v="2026-01-07T00:00:00"/>
    <x v="67"/>
    <x v="25"/>
    <x v="1"/>
    <s v="TALUDE SUL FASE II A"/>
    <s v="OBRA 258"/>
    <x v="0"/>
  </r>
  <r>
    <s v=""/>
    <s v=""/>
    <s v="CM"/>
    <s v="7100003490"/>
    <s v="008075183"/>
    <s v="BRL"/>
    <s v="1164860"/>
    <s v="DELL COMPUTADORES DO BRASIL LTDA"/>
    <n v="-10058.129999999999"/>
    <d v="2025-11-10T00:00:00"/>
    <x v="32"/>
    <x v="25"/>
    <x v="8"/>
    <s v="TECNOLOGIA DE INFORMACÃO"/>
    <s v="TI"/>
    <x v="0"/>
  </r>
  <r>
    <s v=""/>
    <s v=""/>
    <s v="CM"/>
    <s v="7100003805"/>
    <s v="008268289-1"/>
    <s v="BRL"/>
    <s v="1164860"/>
    <s v="DELL COMPUTADORES DO BRASIL LTDA"/>
    <n v="-7087.5"/>
    <d v="2025-12-29T00:00:00"/>
    <x v="20"/>
    <x v="25"/>
    <x v="8"/>
    <s v="TECNOLOGIA DE INFORMACÃO"/>
    <s v="TI"/>
    <x v="0"/>
  </r>
  <r>
    <s v=""/>
    <s v=""/>
    <s v="CM"/>
    <s v="7100000161"/>
    <s v="008269980-1"/>
    <s v="BRL"/>
    <s v="1164860"/>
    <s v="DELL COMPUTADORES DO BRASIL LTDA"/>
    <n v="-31109.95"/>
    <d v="2026-02-06T00:00:00"/>
    <x v="93"/>
    <x v="25"/>
    <x v="8"/>
    <s v="TECNOLOGIA DE INFORMACÃO"/>
    <s v="TI"/>
    <x v="0"/>
  </r>
  <r>
    <s v=""/>
    <s v=""/>
    <s v="KR"/>
    <s v="3500000170"/>
    <s v="031653507"/>
    <s v="BRL"/>
    <s v="1148001"/>
    <s v="ELETROPAULO METROPOLITANA ELETRICID"/>
    <n v="-212.78"/>
    <d v="2026-01-20T00:00:00"/>
    <x v="67"/>
    <x v="25"/>
    <x v="7"/>
    <s v="REGIONAL SÃO PAULO"/>
    <s v="SEDE SP"/>
    <x v="0"/>
  </r>
  <r>
    <s v=""/>
    <m/>
    <s v="KR"/>
    <s v="3500000280"/>
    <s v="034299462"/>
    <s v="BRL"/>
    <s v="1148001"/>
    <s v="ELETROPAULO METROPOLITANA ELETRICID"/>
    <n v="-163.80000000000001"/>
    <d v="2026-01-28T00:00:00"/>
    <x v="93"/>
    <x v="25"/>
    <x v="3"/>
    <s v="Departamento de Topografia"/>
    <s v="SEDE"/>
    <x v="0"/>
  </r>
  <r>
    <m/>
    <m/>
    <m/>
    <m/>
    <m/>
    <m/>
    <m/>
    <s v="ESTHER TUPY BERNARDINO"/>
    <n v="-270"/>
    <m/>
    <x v="7"/>
    <x v="25"/>
    <x v="6"/>
    <s v="REEMBOLSO ESTACIONAMENTO ECB"/>
    <s v="SEDE"/>
    <x v="2"/>
  </r>
  <r>
    <m/>
    <m/>
    <m/>
    <m/>
    <m/>
    <m/>
    <m/>
    <s v="ESTHER TUPY BERNARDINO"/>
    <n v="-540"/>
    <m/>
    <x v="7"/>
    <x v="25"/>
    <x v="8"/>
    <s v="REEMBOLSO ESTACIONAMENTO ECB"/>
    <s v="SEDE"/>
    <x v="2"/>
  </r>
  <r>
    <m/>
    <m/>
    <m/>
    <m/>
    <m/>
    <m/>
    <m/>
    <s v="ESTHER TUPY BERNARDINO"/>
    <n v="-270"/>
    <m/>
    <x v="7"/>
    <x v="25"/>
    <x v="29"/>
    <s v="REEMBOLSO ESTACIONAMENTO ECB"/>
    <s v="SEDE"/>
    <x v="2"/>
  </r>
  <r>
    <m/>
    <m/>
    <m/>
    <m/>
    <m/>
    <m/>
    <m/>
    <s v="FATIMA VALERIA PEREIRA DA SILVA"/>
    <n v="-89"/>
    <m/>
    <x v="7"/>
    <x v="25"/>
    <x v="2"/>
    <s v="REEMBOLSO DE DESPESA"/>
    <s v="SEDE"/>
    <x v="2"/>
  </r>
  <r>
    <m/>
    <m/>
    <m/>
    <m/>
    <m/>
    <m/>
    <m/>
    <s v="FATIMA VALERIA PEREIRA DA SILVA"/>
    <n v="-35"/>
    <m/>
    <x v="7"/>
    <x v="25"/>
    <x v="6"/>
    <s v="REEMBOLSO DE DESPESA"/>
    <s v="SEDE"/>
    <x v="2"/>
  </r>
  <r>
    <s v=""/>
    <s v=""/>
    <s v="RE"/>
    <s v="3600000395"/>
    <s v="000001"/>
    <s v="BRL"/>
    <s v="1163934"/>
    <s v="FBA CONSULTORIA LTDA"/>
    <n v="-49250"/>
    <d v="2026-01-27T00:00:00"/>
    <x v="90"/>
    <x v="25"/>
    <x v="16"/>
    <s v="REGIONAL RIO"/>
    <s v="SEDE RJ"/>
    <x v="0"/>
  </r>
  <r>
    <m/>
    <m/>
    <m/>
    <m/>
    <m/>
    <m/>
    <m/>
    <s v="FGTS PARCELAMENTO"/>
    <n v="-14949.76"/>
    <m/>
    <x v="7"/>
    <x v="25"/>
    <x v="2"/>
    <s v="FGTS PARCELAMENTO"/>
    <s v="FGTS PARCELAMENTO"/>
    <x v="3"/>
  </r>
  <r>
    <m/>
    <m/>
    <m/>
    <m/>
    <m/>
    <m/>
    <m/>
    <s v="FGTS RESC."/>
    <n v="-17908.71"/>
    <m/>
    <x v="7"/>
    <x v="25"/>
    <x v="1"/>
    <s v="FGTS RESC."/>
    <s v="FGTS"/>
    <x v="3"/>
  </r>
  <r>
    <s v=""/>
    <s v=""/>
    <s v="RE"/>
    <s v="3600008180"/>
    <s v="000000254"/>
    <s v="BRL"/>
    <s v="1148322"/>
    <s v="GIOVANI GONCALVES CHAVES SERVICOS L"/>
    <n v="-79900"/>
    <d v="2025-12-23T00:00:00"/>
    <x v="3"/>
    <x v="25"/>
    <x v="1"/>
    <s v="TALUDE SUL FASE II A"/>
    <s v="OBRA 258"/>
    <x v="0"/>
  </r>
  <r>
    <s v=""/>
    <s v=""/>
    <s v="RE"/>
    <s v="3600008182"/>
    <s v="000000255"/>
    <s v="BRL"/>
    <s v="1148322"/>
    <s v="GIOVANI GONCALVES CHAVES SERVICOS L"/>
    <n v="-1290"/>
    <d v="2025-12-23T00:00:00"/>
    <x v="3"/>
    <x v="25"/>
    <x v="1"/>
    <s v="TALUDE SUL FASE II A"/>
    <s v="OBRA 258"/>
    <x v="0"/>
  </r>
  <r>
    <m/>
    <m/>
    <m/>
    <m/>
    <m/>
    <m/>
    <m/>
    <s v="HAROLDO NUNES DA SILVA"/>
    <n v="-5067.54"/>
    <m/>
    <x v="7"/>
    <x v="25"/>
    <x v="9"/>
    <s v="REEMBOLSO DE DESPESA"/>
    <s v="SEDE"/>
    <x v="2"/>
  </r>
  <r>
    <s v=""/>
    <s v=""/>
    <s v="RE"/>
    <s v="3600000477"/>
    <s v="000002"/>
    <s v="BRL"/>
    <s v="1195563"/>
    <s v="HBTO CONSULTORIA LTDA"/>
    <n v="-15000"/>
    <d v="2026-02-02T00:00:00"/>
    <x v="91"/>
    <x v="25"/>
    <x v="24"/>
    <s v="BOT ALBACORA"/>
    <s v="SEDE RJ"/>
    <x v="0"/>
  </r>
  <r>
    <s v=""/>
    <s v=""/>
    <s v="RE"/>
    <s v="3600007996"/>
    <s v="000229675-0"/>
    <s v="BRL"/>
    <s v="1164497"/>
    <s v="IMA EQUIP. DE PROTECAO INDIVIDUAL L"/>
    <n v="-499.34"/>
    <d v="2025-12-08T00:00:00"/>
    <x v="19"/>
    <x v="25"/>
    <x v="1"/>
    <s v="TALUDE SUL FASE II A"/>
    <s v="OBRA 258"/>
    <x v="0"/>
  </r>
  <r>
    <s v=""/>
    <s v=""/>
    <s v="CM"/>
    <s v="7100004595"/>
    <s v="FI-46618265"/>
    <s v="BRL"/>
    <s v="1162986"/>
    <s v="Itau Unibanco SA"/>
    <n v="-1785307.35"/>
    <d v="2024-04-08T00:00:00"/>
    <x v="94"/>
    <x v="25"/>
    <x v="4"/>
    <s v="FI-46618265"/>
    <s v="CAP. DE GIRO ITAU"/>
    <x v="1"/>
  </r>
  <r>
    <s v=""/>
    <s v=""/>
    <s v="RE"/>
    <s v="3600000496"/>
    <s v="000002"/>
    <s v="BRL"/>
    <s v="1149435"/>
    <s v="JLO CONSULTORIA LTDA."/>
    <n v="-50276.38"/>
    <d v="2026-02-02T00:00:00"/>
    <x v="93"/>
    <x v="25"/>
    <x v="16"/>
    <s v="REGIONAL RIO"/>
    <s v="SEDE RJ"/>
    <x v="0"/>
  </r>
  <r>
    <m/>
    <m/>
    <m/>
    <m/>
    <m/>
    <m/>
    <m/>
    <s v="JOSE ATACIANO PEREIRA DOS SANTOS"/>
    <n v="-271.48"/>
    <m/>
    <x v="7"/>
    <x v="25"/>
    <x v="44"/>
    <s v="REEMBOLSO DE DESPESA"/>
    <s v="SEDE"/>
    <x v="2"/>
  </r>
  <r>
    <s v=""/>
    <s v=""/>
    <s v="RE"/>
    <s v="3600000473"/>
    <s v="000002"/>
    <s v="BRL"/>
    <s v="1195560"/>
    <s v="LPB CONSULTORIA LTDA"/>
    <n v="-15000"/>
    <d v="2026-02-02T00:00:00"/>
    <x v="91"/>
    <x v="25"/>
    <x v="24"/>
    <s v="BOT ALBACORA"/>
    <s v="SEDE RJ"/>
    <x v="0"/>
  </r>
  <r>
    <m/>
    <m/>
    <m/>
    <m/>
    <m/>
    <m/>
    <m/>
    <s v="LUCIA CARDOSO DA SILVA LIMA"/>
    <n v="-1130"/>
    <m/>
    <x v="7"/>
    <x v="25"/>
    <x v="0"/>
    <s v="REEMBOLSO DE DESPESA"/>
    <s v="SEDE"/>
    <x v="2"/>
  </r>
  <r>
    <m/>
    <m/>
    <m/>
    <m/>
    <m/>
    <m/>
    <m/>
    <s v="LUCIA CARDOSO DA SILVA LIMA"/>
    <n v="-1700"/>
    <m/>
    <x v="7"/>
    <x v="25"/>
    <x v="2"/>
    <s v="REEMBOLSO DE DESPESA"/>
    <s v="SEDE"/>
    <x v="2"/>
  </r>
  <r>
    <s v=""/>
    <s v=""/>
    <s v="RE"/>
    <s v="3600000392"/>
    <s v="000093"/>
    <s v="BRL"/>
    <s v="1180394"/>
    <s v="MACHADO CONSULTORIA E ENGENHARIA LT"/>
    <n v="-72000"/>
    <d v="2026-01-21T00:00:00"/>
    <x v="90"/>
    <x v="25"/>
    <x v="16"/>
    <s v="REGIONAL RIO"/>
    <s v="SEDE RJ"/>
    <x v="0"/>
  </r>
  <r>
    <s v=""/>
    <s v=""/>
    <s v="RE"/>
    <s v="3600000495"/>
    <s v="000002"/>
    <s v="BRL"/>
    <s v="1198423"/>
    <s v="MANAH TREINAMENTOS TECNICOS LTDA"/>
    <n v="-32000"/>
    <d v="2026-02-02T00:00:00"/>
    <x v="93"/>
    <x v="25"/>
    <x v="16"/>
    <s v="REGIONAL RIO"/>
    <s v="SEDE RJ"/>
    <x v="0"/>
  </r>
  <r>
    <s v=""/>
    <s v=""/>
    <s v="RE"/>
    <s v="3600000494"/>
    <s v="000002"/>
    <s v="BRL"/>
    <s v="1175655"/>
    <s v="MG O&amp;G SOLUTIONS CONSULTORIA LTDA"/>
    <n v="-68000"/>
    <d v="2026-02-02T00:00:00"/>
    <x v="93"/>
    <x v="25"/>
    <x v="16"/>
    <s v="REGIONAL RIO"/>
    <s v="SEDE RJ"/>
    <x v="0"/>
  </r>
  <r>
    <s v=""/>
    <s v=""/>
    <s v="RE"/>
    <s v="3600000040"/>
    <s v="000110"/>
    <s v="BRL"/>
    <s v="1145246"/>
    <s v="MOLAHVIC LTDA"/>
    <n v="-2387.5"/>
    <d v="2026-01-07T00:00:00"/>
    <x v="35"/>
    <x v="25"/>
    <x v="0"/>
    <s v=""/>
    <s v="MANUTENÇÃO"/>
    <x v="0"/>
  </r>
  <r>
    <m/>
    <m/>
    <m/>
    <m/>
    <m/>
    <m/>
    <m/>
    <s v="MOTA ENGIL FUNDAÇÕES"/>
    <n v="-340000"/>
    <m/>
    <x v="7"/>
    <x v="25"/>
    <x v="26"/>
    <s v="MOTA ENGIL FUNDAÇÕES"/>
    <s v="MEFB"/>
    <x v="0"/>
  </r>
  <r>
    <s v=""/>
    <s v=""/>
    <s v="RE"/>
    <s v="3600000107"/>
    <s v="000274033-1"/>
    <s v="BRL"/>
    <s v="1148478"/>
    <s v="NM INDUSTRIA E SUPRIMENTOS INDUSTRI"/>
    <n v="-476"/>
    <d v="2026-01-07T00:00:00"/>
    <x v="48"/>
    <x v="25"/>
    <x v="1"/>
    <s v="TALUDE SUL FASE II A"/>
    <s v="OBRA 258"/>
    <x v="0"/>
  </r>
  <r>
    <s v=""/>
    <s v=""/>
    <s v="RE"/>
    <s v="3600000476"/>
    <s v="000001"/>
    <s v="BRL"/>
    <s v="1194025"/>
    <s v="OGG ENGENHARIA LTDA"/>
    <n v="-63818"/>
    <d v="2026-01-29T00:00:00"/>
    <x v="91"/>
    <x v="25"/>
    <x v="24"/>
    <s v="BOT ALBACORA"/>
    <s v="SEDE RJ"/>
    <x v="0"/>
  </r>
  <r>
    <m/>
    <m/>
    <m/>
    <m/>
    <m/>
    <m/>
    <m/>
    <s v="PENSAO"/>
    <n v="-648.4"/>
    <m/>
    <x v="7"/>
    <x v="25"/>
    <x v="11"/>
    <s v="PENSAO"/>
    <s v="PENSAO"/>
    <x v="4"/>
  </r>
  <r>
    <m/>
    <m/>
    <m/>
    <m/>
    <m/>
    <m/>
    <m/>
    <s v="PENSAO"/>
    <n v="-4863"/>
    <m/>
    <x v="7"/>
    <x v="25"/>
    <x v="32"/>
    <s v="PENSAO"/>
    <s v="PENSAO"/>
    <x v="4"/>
  </r>
  <r>
    <m/>
    <m/>
    <m/>
    <m/>
    <m/>
    <m/>
    <m/>
    <s v="PENSAO"/>
    <n v="-539.76"/>
    <m/>
    <x v="7"/>
    <x v="25"/>
    <x v="5"/>
    <s v="PENSAO"/>
    <s v="PENSAO"/>
    <x v="4"/>
  </r>
  <r>
    <m/>
    <m/>
    <m/>
    <m/>
    <m/>
    <m/>
    <m/>
    <s v="PENSAO"/>
    <n v="-848.95"/>
    <m/>
    <x v="7"/>
    <x v="25"/>
    <x v="12"/>
    <s v="PENSAO"/>
    <s v="PENSAO"/>
    <x v="4"/>
  </r>
  <r>
    <m/>
    <m/>
    <m/>
    <m/>
    <m/>
    <m/>
    <m/>
    <s v="PENSAO"/>
    <n v="-588.24"/>
    <m/>
    <x v="7"/>
    <x v="25"/>
    <x v="15"/>
    <s v="PENSAO"/>
    <s v="PENSAO"/>
    <x v="4"/>
  </r>
  <r>
    <m/>
    <m/>
    <m/>
    <m/>
    <m/>
    <m/>
    <m/>
    <s v="PENSAO"/>
    <n v="-225.12"/>
    <m/>
    <x v="7"/>
    <x v="25"/>
    <x v="16"/>
    <s v="PENSAO"/>
    <s v="PENSAO"/>
    <x v="4"/>
  </r>
  <r>
    <m/>
    <m/>
    <m/>
    <m/>
    <m/>
    <m/>
    <m/>
    <s v="PENSAO"/>
    <n v="-1109.74"/>
    <m/>
    <x v="7"/>
    <x v="25"/>
    <x v="1"/>
    <s v="PENSAO"/>
    <s v="PENSAO"/>
    <x v="4"/>
  </r>
  <r>
    <m/>
    <m/>
    <m/>
    <m/>
    <m/>
    <m/>
    <m/>
    <s v="PENSAO"/>
    <n v="-1289.82"/>
    <m/>
    <x v="7"/>
    <x v="25"/>
    <x v="0"/>
    <s v="PENSAO"/>
    <s v="PENSAO"/>
    <x v="4"/>
  </r>
  <r>
    <s v=""/>
    <s v=""/>
    <s v="RE"/>
    <s v="3600000118"/>
    <s v="005153589-1"/>
    <s v="BRL"/>
    <s v="1164471"/>
    <s v="PORT DISTRIBUIDORA DE INFORMATICA"/>
    <n v="-432.9"/>
    <d v="2026-01-07T00:00:00"/>
    <x v="48"/>
    <x v="25"/>
    <x v="1"/>
    <s v="TALUDE SUL FASE II A"/>
    <s v="OBRA 258"/>
    <x v="0"/>
  </r>
  <r>
    <m/>
    <m/>
    <m/>
    <m/>
    <m/>
    <m/>
    <m/>
    <s v="RESCISAO"/>
    <n v="-45204.71"/>
    <m/>
    <x v="7"/>
    <x v="25"/>
    <x v="1"/>
    <s v="RESCISAO"/>
    <s v="RESCISAO"/>
    <x v="4"/>
  </r>
  <r>
    <s v=""/>
    <s v=""/>
    <s v="RE"/>
    <s v="3600000397"/>
    <s v="000003"/>
    <s v="BRL"/>
    <s v="1149146"/>
    <s v="RF ENGENHARIA E CONSULTORIA LTDA"/>
    <n v="-31558.85"/>
    <d v="2026-01-19T00:00:00"/>
    <x v="90"/>
    <x v="25"/>
    <x v="16"/>
    <s v="REGIONAL RIO"/>
    <s v="SEDE RJ"/>
    <x v="0"/>
  </r>
  <r>
    <s v=""/>
    <s v=""/>
    <s v="RE"/>
    <s v="3600000049"/>
    <s v="000000103-2"/>
    <s v="BRL"/>
    <s v="1182054"/>
    <s v="S.N. REFEICOES E BUFFET LTDA"/>
    <n v="-110624.7"/>
    <d v="2026-01-07T00:00:00"/>
    <x v="35"/>
    <x v="25"/>
    <x v="1"/>
    <s v="TALUDE SUL FASE II A"/>
    <s v="OBRA 258"/>
    <x v="0"/>
  </r>
  <r>
    <m/>
    <m/>
    <m/>
    <m/>
    <m/>
    <m/>
    <m/>
    <s v="SALARIO"/>
    <n v="-59656.840000000011"/>
    <m/>
    <x v="7"/>
    <x v="25"/>
    <x v="19"/>
    <s v="SALARIO"/>
    <s v="SALARIO"/>
    <x v="4"/>
  </r>
  <r>
    <m/>
    <m/>
    <m/>
    <m/>
    <m/>
    <m/>
    <m/>
    <s v="SALARIO"/>
    <n v="-643616.62999999989"/>
    <m/>
    <x v="7"/>
    <x v="25"/>
    <x v="1"/>
    <s v="SALARIO"/>
    <s v="SALARIO"/>
    <x v="4"/>
  </r>
  <r>
    <m/>
    <m/>
    <m/>
    <m/>
    <m/>
    <m/>
    <m/>
    <s v="SALARIO"/>
    <n v="-312047.75000000006"/>
    <m/>
    <x v="7"/>
    <x v="25"/>
    <x v="34"/>
    <s v="SALARIO"/>
    <s v="SALARIO"/>
    <x v="4"/>
  </r>
  <r>
    <m/>
    <m/>
    <m/>
    <m/>
    <m/>
    <m/>
    <m/>
    <s v="SALARIO"/>
    <n v="-1780.66"/>
    <m/>
    <x v="7"/>
    <x v="25"/>
    <x v="6"/>
    <s v="SALARIO"/>
    <s v="SALARIO"/>
    <x v="4"/>
  </r>
  <r>
    <m/>
    <m/>
    <m/>
    <m/>
    <m/>
    <m/>
    <m/>
    <s v="SALARIO"/>
    <n v="-92627.819999999978"/>
    <m/>
    <x v="7"/>
    <x v="25"/>
    <x v="21"/>
    <s v="SALARIO"/>
    <s v="SALARIO"/>
    <x v="4"/>
  </r>
  <r>
    <m/>
    <m/>
    <m/>
    <m/>
    <m/>
    <m/>
    <m/>
    <s v="SALARIO"/>
    <n v="-9675.81"/>
    <m/>
    <x v="7"/>
    <x v="25"/>
    <x v="23"/>
    <s v="SALARIO"/>
    <s v="SALARIO"/>
    <x v="4"/>
  </r>
  <r>
    <m/>
    <m/>
    <m/>
    <m/>
    <m/>
    <m/>
    <m/>
    <s v="SALARIO"/>
    <n v="-132936.51999999999"/>
    <m/>
    <x v="7"/>
    <x v="25"/>
    <x v="9"/>
    <s v="SALARIO"/>
    <s v="SALARIO"/>
    <x v="4"/>
  </r>
  <r>
    <m/>
    <m/>
    <m/>
    <m/>
    <m/>
    <m/>
    <m/>
    <s v="SALARIO"/>
    <n v="-77552.900000000009"/>
    <m/>
    <x v="7"/>
    <x v="25"/>
    <x v="18"/>
    <s v="SALARIO"/>
    <s v="SALARIO"/>
    <x v="4"/>
  </r>
  <r>
    <m/>
    <m/>
    <m/>
    <m/>
    <m/>
    <m/>
    <m/>
    <s v="SALARIO"/>
    <n v="-53167.74"/>
    <m/>
    <x v="7"/>
    <x v="25"/>
    <x v="35"/>
    <s v="SALARIO"/>
    <s v="SALARIO"/>
    <x v="4"/>
  </r>
  <r>
    <m/>
    <m/>
    <m/>
    <m/>
    <m/>
    <m/>
    <m/>
    <s v="SALARIO"/>
    <n v="-31869.289999999997"/>
    <m/>
    <x v="7"/>
    <x v="25"/>
    <x v="8"/>
    <s v="SALARIO"/>
    <s v="SALARIO"/>
    <x v="4"/>
  </r>
  <r>
    <m/>
    <m/>
    <m/>
    <m/>
    <m/>
    <m/>
    <m/>
    <s v="SALARIO"/>
    <n v="-34154.76"/>
    <m/>
    <x v="7"/>
    <x v="25"/>
    <x v="29"/>
    <s v="SALARIO"/>
    <s v="SALARIO"/>
    <x v="4"/>
  </r>
  <r>
    <m/>
    <m/>
    <m/>
    <m/>
    <m/>
    <m/>
    <m/>
    <s v="SALARIO"/>
    <n v="-55753.71"/>
    <m/>
    <x v="7"/>
    <x v="25"/>
    <x v="13"/>
    <s v="SALARIO"/>
    <s v="SALARIO"/>
    <x v="4"/>
  </r>
  <r>
    <m/>
    <m/>
    <m/>
    <m/>
    <m/>
    <m/>
    <m/>
    <s v="SALARIO"/>
    <n v="-23997.71"/>
    <m/>
    <x v="7"/>
    <x v="25"/>
    <x v="28"/>
    <s v="SALARIO"/>
    <s v="SALARIO"/>
    <x v="4"/>
  </r>
  <r>
    <m/>
    <m/>
    <m/>
    <m/>
    <m/>
    <m/>
    <m/>
    <s v="SALARIO"/>
    <n v="-9599.07"/>
    <m/>
    <x v="7"/>
    <x v="25"/>
    <x v="22"/>
    <s v="SALARIO"/>
    <s v="SALARIO"/>
    <x v="4"/>
  </r>
  <r>
    <m/>
    <m/>
    <m/>
    <m/>
    <m/>
    <m/>
    <m/>
    <s v="SALARIO"/>
    <n v="-8698.92"/>
    <m/>
    <x v="7"/>
    <x v="25"/>
    <x v="36"/>
    <s v="SALARIO"/>
    <s v="SALARIO"/>
    <x v="4"/>
  </r>
  <r>
    <m/>
    <m/>
    <m/>
    <m/>
    <m/>
    <m/>
    <m/>
    <s v="SALARIO"/>
    <n v="-16538.29"/>
    <m/>
    <x v="7"/>
    <x v="25"/>
    <x v="14"/>
    <s v="SALARIO"/>
    <s v="SALARIO"/>
    <x v="4"/>
  </r>
  <r>
    <m/>
    <m/>
    <m/>
    <m/>
    <m/>
    <m/>
    <m/>
    <s v="SALARIO"/>
    <n v="-25580.04"/>
    <m/>
    <x v="7"/>
    <x v="25"/>
    <x v="3"/>
    <s v="SALARIO"/>
    <s v="SALARIO"/>
    <x v="4"/>
  </r>
  <r>
    <m/>
    <m/>
    <m/>
    <m/>
    <m/>
    <m/>
    <m/>
    <s v="SALARIO"/>
    <n v="-17512.09"/>
    <m/>
    <x v="7"/>
    <x v="25"/>
    <x v="31"/>
    <s v="SALARIO"/>
    <s v="SALARIO"/>
    <x v="4"/>
  </r>
  <r>
    <m/>
    <m/>
    <m/>
    <m/>
    <m/>
    <m/>
    <m/>
    <s v="SALARIO"/>
    <n v="-7568.57"/>
    <m/>
    <x v="7"/>
    <x v="25"/>
    <x v="7"/>
    <s v="SALARIO"/>
    <s v="SALARIO"/>
    <x v="4"/>
  </r>
  <r>
    <m/>
    <m/>
    <m/>
    <m/>
    <m/>
    <m/>
    <m/>
    <s v="SALARIO"/>
    <n v="-15199.43"/>
    <m/>
    <x v="7"/>
    <x v="25"/>
    <x v="2"/>
    <s v="SALARIO"/>
    <s v="SALARIO"/>
    <x v="4"/>
  </r>
  <r>
    <m/>
    <m/>
    <m/>
    <m/>
    <m/>
    <m/>
    <m/>
    <s v="SALARIO"/>
    <n v="-105161.61000000002"/>
    <m/>
    <x v="7"/>
    <x v="25"/>
    <x v="16"/>
    <s v="SALARIO"/>
    <s v="SALARIO"/>
    <x v="4"/>
  </r>
  <r>
    <m/>
    <m/>
    <m/>
    <m/>
    <m/>
    <m/>
    <m/>
    <s v="SALARIO"/>
    <n v="-26002.82"/>
    <m/>
    <x v="7"/>
    <x v="25"/>
    <x v="38"/>
    <s v="SALARIO"/>
    <s v="SALARIO"/>
    <x v="4"/>
  </r>
  <r>
    <m/>
    <m/>
    <m/>
    <m/>
    <m/>
    <m/>
    <m/>
    <s v="SALARIO"/>
    <n v="-71330.28"/>
    <m/>
    <x v="7"/>
    <x v="25"/>
    <x v="30"/>
    <s v="SALARIO"/>
    <s v="SALARIO"/>
    <x v="4"/>
  </r>
  <r>
    <m/>
    <m/>
    <m/>
    <m/>
    <m/>
    <m/>
    <m/>
    <s v="SALARIO"/>
    <n v="-19671.830000000002"/>
    <m/>
    <x v="7"/>
    <x v="25"/>
    <x v="39"/>
    <s v="SALARIO"/>
    <s v="SALARIO"/>
    <x v="4"/>
  </r>
  <r>
    <m/>
    <m/>
    <m/>
    <m/>
    <m/>
    <m/>
    <m/>
    <s v="SALARIO"/>
    <n v="-93576.16"/>
    <m/>
    <x v="7"/>
    <x v="25"/>
    <x v="12"/>
    <s v="SALARIO"/>
    <s v="SALARIO"/>
    <x v="4"/>
  </r>
  <r>
    <m/>
    <m/>
    <m/>
    <m/>
    <m/>
    <m/>
    <m/>
    <s v="SALARIO"/>
    <n v="-40281.399999999994"/>
    <m/>
    <x v="7"/>
    <x v="25"/>
    <x v="15"/>
    <s v="SALARIO"/>
    <s v="SALARIO"/>
    <x v="4"/>
  </r>
  <r>
    <m/>
    <m/>
    <m/>
    <m/>
    <m/>
    <m/>
    <m/>
    <s v="SALARIO"/>
    <n v="-45408.57"/>
    <m/>
    <x v="7"/>
    <x v="25"/>
    <x v="17"/>
    <s v="SALARIO"/>
    <s v="SALARIO"/>
    <x v="4"/>
  </r>
  <r>
    <m/>
    <m/>
    <m/>
    <m/>
    <m/>
    <m/>
    <m/>
    <s v="SALARIO"/>
    <n v="-1137.78"/>
    <m/>
    <x v="7"/>
    <x v="25"/>
    <x v="0"/>
    <s v="SALARIO"/>
    <s v="SALARIO"/>
    <x v="4"/>
  </r>
  <r>
    <m/>
    <m/>
    <m/>
    <m/>
    <m/>
    <m/>
    <m/>
    <s v="SALARIO"/>
    <n v="-79333.680000000022"/>
    <m/>
    <x v="7"/>
    <x v="25"/>
    <x v="40"/>
    <s v="SALARIO"/>
    <s v="SALARIO"/>
    <x v="4"/>
  </r>
  <r>
    <m/>
    <m/>
    <m/>
    <m/>
    <m/>
    <m/>
    <m/>
    <s v="SALARIO"/>
    <n v="-14217.13"/>
    <m/>
    <x v="7"/>
    <x v="25"/>
    <x v="5"/>
    <s v="SALARIO"/>
    <s v="SALARIO"/>
    <x v="4"/>
  </r>
  <r>
    <m/>
    <m/>
    <m/>
    <m/>
    <m/>
    <m/>
    <m/>
    <s v="SALARIO"/>
    <n v="-5096.4799999999996"/>
    <m/>
    <x v="7"/>
    <x v="25"/>
    <x v="9"/>
    <s v="SALARIO"/>
    <s v="SALARIO"/>
    <x v="4"/>
  </r>
  <r>
    <s v=""/>
    <s v=""/>
    <s v="RE"/>
    <s v="3600000398"/>
    <s v="000178"/>
    <s v="BRL"/>
    <s v="1172653"/>
    <s v="SCTE SERVICOS DE CONSULTORIA"/>
    <n v="-43595.06"/>
    <d v="2026-01-23T00:00:00"/>
    <x v="90"/>
    <x v="25"/>
    <x v="16"/>
    <s v="REGIONAL RIO"/>
    <s v="SEDE RJ"/>
    <x v="0"/>
  </r>
  <r>
    <m/>
    <m/>
    <m/>
    <m/>
    <m/>
    <m/>
    <m/>
    <s v="TARIFA BANCARIA"/>
    <n v="-1175.56"/>
    <m/>
    <x v="7"/>
    <x v="25"/>
    <x v="4"/>
    <s v="TARIFA BANCARIA"/>
    <s v="SEDE"/>
    <x v="2"/>
  </r>
  <r>
    <s v=""/>
    <s v=""/>
    <s v="RE"/>
    <s v="3600000028"/>
    <s v="000022026"/>
    <s v="BRL"/>
    <s v="1148047"/>
    <s v="TECNICAL TELECOMUNICACOES LTDA"/>
    <n v="-1665"/>
    <d v="2026-01-07T00:00:00"/>
    <x v="35"/>
    <x v="25"/>
    <x v="1"/>
    <s v="TALUDE SUL FASE II A"/>
    <s v="OBRA 258"/>
    <x v="0"/>
  </r>
  <r>
    <s v=""/>
    <s v=""/>
    <s v="RE"/>
    <s v="3600000196"/>
    <s v="000005344-1"/>
    <s v="BRL"/>
    <s v="1200233"/>
    <s v="TRANSPORTE 3E LTDA"/>
    <n v="-4830"/>
    <d v="2026-01-08T00:00:00"/>
    <x v="59"/>
    <x v="25"/>
    <x v="8"/>
    <s v="TECNOLOGIA DE INFORMACÃO"/>
    <s v="TI"/>
    <x v="0"/>
  </r>
  <r>
    <s v=""/>
    <s v=""/>
    <s v="RE"/>
    <s v="3600008173"/>
    <s v="000005405"/>
    <s v="BRL"/>
    <s v="1148040"/>
    <s v="VIP LOCACAO DE VANS LTDA"/>
    <n v="-10666.66"/>
    <d v="2025-12-23T00:00:00"/>
    <x v="3"/>
    <x v="25"/>
    <x v="1"/>
    <s v="TALUDE SUL FASE II A"/>
    <s v="OBRA 258"/>
    <x v="0"/>
  </r>
  <r>
    <s v=""/>
    <s v=""/>
    <s v="RE"/>
    <s v="3600000383"/>
    <s v="000790"/>
    <s v="BRL"/>
    <s v="1145156"/>
    <s v="90 TECNOLOGIA DA INFORMACAO LTDA"/>
    <n v="-469.32"/>
    <d v="2026-01-05T00:00:00"/>
    <x v="90"/>
    <x v="26"/>
    <x v="8"/>
    <s v="TECNOLOGIA DE INFORMACÃO"/>
    <s v="TI"/>
    <x v="0"/>
  </r>
  <r>
    <s v=""/>
    <s v=""/>
    <s v="RE"/>
    <s v="3600000363"/>
    <s v="000010285-1"/>
    <s v="BRL"/>
    <s v="1204331"/>
    <s v="AC PRODUTOS AUTOMOTIVOS E RESIDENCI"/>
    <n v="-346.2"/>
    <d v="2026-01-22T00:00:00"/>
    <x v="95"/>
    <x v="26"/>
    <x v="0"/>
    <s v=""/>
    <s v="MANUTENÇÃO"/>
    <x v="0"/>
  </r>
  <r>
    <m/>
    <m/>
    <m/>
    <m/>
    <m/>
    <m/>
    <m/>
    <s v="ACORDO TRABALHISTA"/>
    <n v="-1149.1199999999999"/>
    <m/>
    <x v="7"/>
    <x v="26"/>
    <x v="11"/>
    <s v="ACORDO TRABALHISTA"/>
    <s v="ACORDO TRABALHISTA"/>
    <x v="2"/>
  </r>
  <r>
    <m/>
    <m/>
    <m/>
    <m/>
    <m/>
    <m/>
    <m/>
    <s v="ACORDO TRABALHISTA"/>
    <n v="-4530.55"/>
    <m/>
    <x v="7"/>
    <x v="26"/>
    <x v="10"/>
    <s v="ACORDO TRABALHISTA"/>
    <s v="ACORDO TRABALHISTA"/>
    <x v="2"/>
  </r>
  <r>
    <s v=""/>
    <s v="O"/>
    <s v="KR"/>
    <s v="3500000298"/>
    <s v="000000001"/>
    <s v="BRL"/>
    <s v="1205503"/>
    <s v="AGUAPEHU CONSTRUTORA LTDA"/>
    <n v="-25500"/>
    <d v="2026-02-09T00:00:00"/>
    <x v="96"/>
    <x v="26"/>
    <x v="14"/>
    <s v="Tunel Santos Guarujá"/>
    <s v="Tunel Santos Guarujá"/>
    <x v="0"/>
  </r>
  <r>
    <m/>
    <m/>
    <m/>
    <m/>
    <m/>
    <m/>
    <m/>
    <s v="ALEXANDRE HIGA"/>
    <n v="-666.48"/>
    <m/>
    <x v="7"/>
    <x v="26"/>
    <x v="30"/>
    <s v="REEMBOLSO DE DESPESA"/>
    <s v="SEDE"/>
    <x v="2"/>
  </r>
  <r>
    <s v=""/>
    <s v=""/>
    <s v="RE"/>
    <s v="3600000217"/>
    <s v="000097545-3"/>
    <s v="BRL"/>
    <s v="1185575"/>
    <s v="ANHANGUERA COMERCIO DE FERRAMENTAS"/>
    <n v="-2092.98"/>
    <d v="2026-01-09T00:00:00"/>
    <x v="62"/>
    <x v="26"/>
    <x v="12"/>
    <s v="Manutenção de Equipamento"/>
    <s v="MANUTENÇÃO"/>
    <x v="0"/>
  </r>
  <r>
    <m/>
    <m/>
    <m/>
    <m/>
    <m/>
    <m/>
    <m/>
    <s v="ANTONIO DE ASSUNÇÃO MARCHEZINI"/>
    <n v="-8519.75"/>
    <m/>
    <x v="7"/>
    <x v="26"/>
    <x v="9"/>
    <s v="RPA ANTONIO ASSUNÇÃO"/>
    <s v="SEDE"/>
    <x v="2"/>
  </r>
  <r>
    <s v=""/>
    <s v=""/>
    <s v="RE"/>
    <s v="3600007938"/>
    <s v="000463"/>
    <s v="BRL"/>
    <s v="1149380"/>
    <s v="AVM ENGENHARIA E EQUIP DE PROTECAO"/>
    <n v="-3364.46"/>
    <d v="2025-12-11T00:00:00"/>
    <x v="12"/>
    <x v="26"/>
    <x v="1"/>
    <s v="TALUDE SUL FASE II A"/>
    <s v="OBRA 258"/>
    <x v="0"/>
  </r>
  <r>
    <s v=""/>
    <s v=""/>
    <s v="KA"/>
    <s v="3500001391"/>
    <s v="FI 01-373424"/>
    <s v="BRL"/>
    <s v="1163219"/>
    <s v="BANCO INDUSTRIAL DO BRASIL S/A"/>
    <n v="-449072.57"/>
    <d v="2024-05-07T00:00:00"/>
    <x v="30"/>
    <x v="26"/>
    <x v="4"/>
    <s v="RESULTADO FINANCEIRO"/>
    <s v="CAP. DE GIRO BIB"/>
    <x v="1"/>
  </r>
  <r>
    <s v=""/>
    <s v=""/>
    <s v="RE"/>
    <s v="3600000508"/>
    <s v="001435"/>
    <s v="BRL"/>
    <s v="1148893"/>
    <s v="BELO HORIZONTE ADMINISTRACAO DE HOT"/>
    <n v="-1146.5999999999999"/>
    <d v="2026-01-23T00:00:00"/>
    <x v="96"/>
    <x v="26"/>
    <x v="29"/>
    <s v="QSMS"/>
    <s v="SEDE"/>
    <x v="0"/>
  </r>
  <r>
    <s v=""/>
    <s v=""/>
    <s v="RE"/>
    <s v="3600000430"/>
    <s v="000082"/>
    <s v="BRL"/>
    <s v="1145499"/>
    <s v="BRUNO GOMES CHAVES 01493101617"/>
    <n v="-1800"/>
    <d v="2026-02-01T00:00:00"/>
    <x v="92"/>
    <x v="26"/>
    <x v="2"/>
    <s v="ADMINISTRAÇÃO CENTRAL"/>
    <s v="SEDE"/>
    <x v="0"/>
  </r>
  <r>
    <s v=""/>
    <s v=""/>
    <s v="RE"/>
    <s v="3600007858"/>
    <s v="000002458"/>
    <s v="BRL"/>
    <s v="1171356"/>
    <s v="CHB LOCACOES E SERVICOS ESPECIAIS L"/>
    <n v="-101983.56"/>
    <d v="2025-12-09T00:00:00"/>
    <x v="28"/>
    <x v="26"/>
    <x v="1"/>
    <s v="TALUDE SUL FASE II A"/>
    <s v="OBRA 258"/>
    <x v="0"/>
  </r>
  <r>
    <m/>
    <m/>
    <m/>
    <m/>
    <m/>
    <m/>
    <m/>
    <s v="CONSORCIO ALSUB"/>
    <n v="-5901.47"/>
    <m/>
    <x v="7"/>
    <x v="26"/>
    <x v="20"/>
    <s v="REMESSA DE CAIXA"/>
    <s v="ALSUB"/>
    <x v="0"/>
  </r>
  <r>
    <m/>
    <m/>
    <m/>
    <m/>
    <m/>
    <m/>
    <m/>
    <s v="CONSORCIO ALSUB"/>
    <n v="-5959150.5099999998"/>
    <m/>
    <x v="7"/>
    <x v="26"/>
    <x v="20"/>
    <s v="CONSORCIO ALSUB"/>
    <s v="ALSUB"/>
    <x v="0"/>
  </r>
  <r>
    <s v=""/>
    <s v=""/>
    <s v="RE"/>
    <s v="3600000384"/>
    <s v="585886"/>
    <s v="BRL"/>
    <s v="1201094"/>
    <s v="D4S SERVICOS EM TECNOLOGIA LTDA"/>
    <n v="-1054.9000000000001"/>
    <d v="2026-01-20T00:00:00"/>
    <x v="90"/>
    <x v="26"/>
    <x v="8"/>
    <s v="TECNOLOGIA DE INFORMACÃO"/>
    <s v="TI"/>
    <x v="0"/>
  </r>
  <r>
    <s v=""/>
    <s v=""/>
    <s v="RE"/>
    <s v="3600000100"/>
    <s v="000045356-1"/>
    <s v="BRL"/>
    <s v="1149262"/>
    <s v="DAPEC DISTRIBUIDORA DE AUTO PECAS L"/>
    <n v="-540"/>
    <d v="2026-01-09T00:00:00"/>
    <x v="48"/>
    <x v="26"/>
    <x v="12"/>
    <s v=""/>
    <s v="MANUTENÇÃO"/>
    <x v="0"/>
  </r>
  <r>
    <s v=""/>
    <s v=""/>
    <s v="CM"/>
    <s v="7100000015"/>
    <s v="920400"/>
    <s v="BRL"/>
    <s v="1145214"/>
    <s v="DELL COMPUTADORES DO BRASIL LTDA"/>
    <n v="-1556.87"/>
    <d v="2026-01-07T00:00:00"/>
    <x v="29"/>
    <x v="26"/>
    <x v="8"/>
    <s v="TECNOLOGIA DE INFORMACÃO"/>
    <s v="TI"/>
    <x v="0"/>
  </r>
  <r>
    <s v=""/>
    <s v=""/>
    <s v="CM"/>
    <s v="7100000161"/>
    <s v="008269980-1"/>
    <s v="BRL"/>
    <s v="1164860"/>
    <s v="DELL COMPUTADORES DO BRASIL LTDA"/>
    <n v="-32106.45"/>
    <d v="2026-02-06T00:00:00"/>
    <x v="93"/>
    <x v="26"/>
    <x v="8"/>
    <s v="TECNOLOGIA DE INFORMACÃO"/>
    <s v="TI"/>
    <x v="0"/>
  </r>
  <r>
    <s v=""/>
    <s v=""/>
    <s v="CM"/>
    <s v="7100002895"/>
    <s v="007904215-1"/>
    <s v="BRL"/>
    <s v="1164860"/>
    <s v="DELL COMPUTADORES DO BRASIL LTDA"/>
    <n v="-17073.080000000002"/>
    <d v="2025-09-04T00:00:00"/>
    <x v="41"/>
    <x v="26"/>
    <x v="8"/>
    <s v="TECNOLOGIA DE INFORMACÃO"/>
    <s v="TI"/>
    <x v="0"/>
  </r>
  <r>
    <m/>
    <m/>
    <m/>
    <m/>
    <m/>
    <m/>
    <m/>
    <s v="DIFERANÇA JUROS CAP. DE GIRO ITAU"/>
    <n v="-3940.29"/>
    <m/>
    <x v="7"/>
    <x v="26"/>
    <x v="4"/>
    <s v="DIFERANÇA JUROS CAP. DE GIRO ITAU"/>
    <s v="CAP. DE GIRO ITAU"/>
    <x v="1"/>
  </r>
  <r>
    <s v=""/>
    <s v=""/>
    <s v="RE"/>
    <s v="3600000189"/>
    <s v="000002489-1"/>
    <s v="BRL"/>
    <s v="1149062"/>
    <s v="DIRPECAS - COMERCIO DE PECAS"/>
    <n v="-1955.6"/>
    <d v="2026-01-09T00:00:00"/>
    <x v="59"/>
    <x v="26"/>
    <x v="1"/>
    <s v=""/>
    <s v="OBRA 258"/>
    <x v="0"/>
  </r>
  <r>
    <s v=""/>
    <s v=""/>
    <s v="RE"/>
    <s v="3600000109"/>
    <s v="000132"/>
    <s v="BRL"/>
    <s v="1148361"/>
    <s v="ENGEQUISA ENG QUIMICA SANITARIA AMB"/>
    <n v="-4543.5200000000004"/>
    <d v="2026-01-08T00:00:00"/>
    <x v="48"/>
    <x v="26"/>
    <x v="1"/>
    <s v="TALUDE SUL FASE II A"/>
    <s v="OBRA 258"/>
    <x v="0"/>
  </r>
  <r>
    <m/>
    <m/>
    <m/>
    <m/>
    <m/>
    <m/>
    <m/>
    <s v="FÉRIAS"/>
    <n v="-9164.1299999999992"/>
    <m/>
    <x v="7"/>
    <x v="26"/>
    <x v="5"/>
    <s v="FÉRIAS"/>
    <s v="FÉRIAS"/>
    <x v="4"/>
  </r>
  <r>
    <m/>
    <m/>
    <m/>
    <m/>
    <m/>
    <m/>
    <m/>
    <s v="FGTS RESC"/>
    <n v="-315.89999999999998"/>
    <m/>
    <x v="7"/>
    <x v="26"/>
    <x v="33"/>
    <s v="PAGAMENTO FGTS EM CONTA VINCULADA E RECOLHIMENTOS PREVIDENCIÁRIOS - PROC: 1001490-91.2024.5.02.0204"/>
    <s v="FGTS"/>
    <x v="3"/>
  </r>
  <r>
    <m/>
    <m/>
    <m/>
    <m/>
    <m/>
    <m/>
    <m/>
    <s v="FGTS RESC"/>
    <n v="-1297.05"/>
    <m/>
    <x v="7"/>
    <x v="26"/>
    <x v="33"/>
    <s v="PAGAMENTO FGTS EM CONTA VINCULADA E RECOLHIMENTOS PREVIDENCIÁRIOS - PROC: 1001490-91.2024.5.02.0204"/>
    <s v="FGTS"/>
    <x v="3"/>
  </r>
  <r>
    <m/>
    <m/>
    <m/>
    <m/>
    <m/>
    <m/>
    <m/>
    <s v="FLAVIO ROBERTO COSTA FERREIRA LEITE"/>
    <n v="-66.010000000000005"/>
    <m/>
    <x v="7"/>
    <x v="26"/>
    <x v="8"/>
    <s v="REEMBOLSO DE DESPESA"/>
    <s v="SEDE"/>
    <x v="2"/>
  </r>
  <r>
    <m/>
    <m/>
    <m/>
    <m/>
    <m/>
    <m/>
    <m/>
    <s v="FOLHA COMPLEMENTAR"/>
    <n v="-384.99"/>
    <m/>
    <x v="7"/>
    <x v="26"/>
    <x v="13"/>
    <s v="FOLHA COMPLEMENTAR"/>
    <s v="SALARIO"/>
    <x v="4"/>
  </r>
  <r>
    <m/>
    <m/>
    <m/>
    <m/>
    <m/>
    <m/>
    <m/>
    <s v="GABRIEL ALVES AREDES MORAES"/>
    <n v="-45.67"/>
    <m/>
    <x v="7"/>
    <x v="26"/>
    <x v="8"/>
    <s v="REEMBOLSO DE DESPESA"/>
    <s v="SEDE"/>
    <x v="2"/>
  </r>
  <r>
    <m/>
    <m/>
    <m/>
    <m/>
    <m/>
    <m/>
    <m/>
    <s v="GABRIEL PAGGIOLI DA SILVA SANTOS"/>
    <n v="-822.1"/>
    <m/>
    <x v="7"/>
    <x v="26"/>
    <x v="0"/>
    <s v="REEMBOLSO DE DESPESA"/>
    <s v="SEDE"/>
    <x v="2"/>
  </r>
  <r>
    <s v=""/>
    <s v=""/>
    <s v="RE"/>
    <s v="3600007859"/>
    <s v="000002271"/>
    <s v="BRL"/>
    <s v="1148328"/>
    <s v="GILBERTO TRANSPORTES LTDA"/>
    <n v="-50000"/>
    <d v="2025-12-09T00:00:00"/>
    <x v="28"/>
    <x v="26"/>
    <x v="1"/>
    <s v="TALUDE SUL FASE II A"/>
    <s v="OBRA 258"/>
    <x v="0"/>
  </r>
  <r>
    <s v=""/>
    <s v=""/>
    <s v="RE"/>
    <s v="3600007860"/>
    <s v="000000686"/>
    <s v="BRL"/>
    <s v="1148328"/>
    <s v="GILBERTO TRANSPORTES LTDA"/>
    <n v="-775.5"/>
    <d v="2025-12-10T00:00:00"/>
    <x v="28"/>
    <x v="26"/>
    <x v="1"/>
    <s v="TALUDE SUL FASE II A"/>
    <s v="OBRA 258"/>
    <x v="0"/>
  </r>
  <r>
    <s v=""/>
    <s v=""/>
    <s v="RE"/>
    <s v="3600000076"/>
    <s v="000011"/>
    <s v="BRL"/>
    <s v="1148267"/>
    <s v="HF MARINS SERVICOS LTDA"/>
    <n v="-21900"/>
    <d v="2026-01-07T00:00:00"/>
    <x v="37"/>
    <x v="26"/>
    <x v="15"/>
    <s v="Gestão de Equipamento"/>
    <s v="MANUTENÇÃO"/>
    <x v="0"/>
  </r>
  <r>
    <s v=""/>
    <s v=""/>
    <s v="RE"/>
    <s v="3600000123"/>
    <s v="000015"/>
    <s v="BRL"/>
    <s v="1149308"/>
    <s v="INOVAR AMBIENTAL GERENCIAMENTO"/>
    <n v="-19490.400000000001"/>
    <d v="2026-01-09T00:00:00"/>
    <x v="51"/>
    <x v="26"/>
    <x v="1"/>
    <s v="TALUDE SUL FASE II A"/>
    <s v="OBRA 258"/>
    <x v="0"/>
  </r>
  <r>
    <s v=""/>
    <s v=""/>
    <s v="RE"/>
    <s v="3600000124"/>
    <s v="000016"/>
    <s v="BRL"/>
    <s v="1149308"/>
    <s v="INOVAR AMBIENTAL GERENCIAMENTO"/>
    <n v="-2096.1"/>
    <d v="2026-01-09T00:00:00"/>
    <x v="51"/>
    <x v="26"/>
    <x v="1"/>
    <s v="TALUDE SUL FASE II A"/>
    <s v="OBRA 258"/>
    <x v="0"/>
  </r>
  <r>
    <m/>
    <m/>
    <m/>
    <m/>
    <m/>
    <m/>
    <m/>
    <s v="INSS"/>
    <n v="-2395.0100000000002"/>
    <m/>
    <x v="7"/>
    <x v="26"/>
    <x v="33"/>
    <s v="PAGAMENTO FGTS EM CONTA VINCULADA E RECOLHIMENTOS PREVIDENCIÁRIOS - PROC: 1001490-91.2024.5.02.0204"/>
    <s v="IMPOSTO"/>
    <x v="3"/>
  </r>
  <r>
    <m/>
    <m/>
    <m/>
    <m/>
    <m/>
    <m/>
    <m/>
    <s v="IR APLICACAO"/>
    <n v="-7620.28"/>
    <m/>
    <x v="7"/>
    <x v="26"/>
    <x v="4"/>
    <s v="IR APLICACAO"/>
    <s v="SEDE"/>
    <x v="2"/>
  </r>
  <r>
    <m/>
    <m/>
    <m/>
    <m/>
    <m/>
    <m/>
    <m/>
    <s v="ISS"/>
    <n v="-11541.2"/>
    <m/>
    <x v="7"/>
    <x v="26"/>
    <x v="26"/>
    <s v="ISS"/>
    <s v="IMPOSTO"/>
    <x v="3"/>
  </r>
  <r>
    <m/>
    <m/>
    <m/>
    <m/>
    <m/>
    <m/>
    <m/>
    <s v="ISS"/>
    <n v="-3830.15"/>
    <m/>
    <x v="7"/>
    <x v="26"/>
    <x v="26"/>
    <s v="ISS"/>
    <s v="IMPOSTO"/>
    <x v="3"/>
  </r>
  <r>
    <m/>
    <m/>
    <m/>
    <m/>
    <m/>
    <m/>
    <m/>
    <s v="ISS"/>
    <n v="-201172.74"/>
    <m/>
    <x v="7"/>
    <x v="26"/>
    <x v="26"/>
    <s v="ISS"/>
    <s v="IMPOSTO"/>
    <x v="3"/>
  </r>
  <r>
    <m/>
    <m/>
    <m/>
    <m/>
    <m/>
    <m/>
    <m/>
    <s v="ISS"/>
    <n v="-856.98"/>
    <m/>
    <x v="7"/>
    <x v="26"/>
    <x v="26"/>
    <s v="ISS"/>
    <s v="IMPOSTO"/>
    <x v="3"/>
  </r>
  <r>
    <m/>
    <m/>
    <m/>
    <m/>
    <m/>
    <m/>
    <m/>
    <s v="IVAN ALVES CALVALCANTE FILHO"/>
    <n v="-1000"/>
    <m/>
    <x v="7"/>
    <x v="26"/>
    <x v="0"/>
    <s v="ADIANTAMENTO DE VIAGEM "/>
    <s v="SEDE"/>
    <x v="2"/>
  </r>
  <r>
    <s v=""/>
    <s v=""/>
    <s v="RE"/>
    <s v="3600007804"/>
    <s v="015632025"/>
    <s v="BRL"/>
    <s v="1174178"/>
    <s v="JANUARIA LOCACOES E TRANSPORTES LTD"/>
    <n v="-81568.509999999995"/>
    <d v="2025-12-09T00:00:00"/>
    <x v="5"/>
    <x v="26"/>
    <x v="1"/>
    <s v="TALUDE SUL FASE II A"/>
    <s v="OBRA 258"/>
    <x v="0"/>
  </r>
  <r>
    <m/>
    <m/>
    <m/>
    <m/>
    <m/>
    <m/>
    <m/>
    <s v="JUGIS II PRE-PRECATORIOS FUNDO"/>
    <n v="-25742126.039999999"/>
    <m/>
    <x v="7"/>
    <x v="26"/>
    <x v="4"/>
    <s v="LIQUIDAÇÃO DEBENTURE"/>
    <s v="DEBENTURE"/>
    <x v="1"/>
  </r>
  <r>
    <s v=""/>
    <s v=""/>
    <s v="KR"/>
    <s v="3500000031"/>
    <s v="002935183"/>
    <s v="BRL"/>
    <s v="1149379"/>
    <s v="LOCALIZA FLEET S.A."/>
    <n v="-259.77999999999997"/>
    <d v="2026-01-06T00:00:00"/>
    <x v="35"/>
    <x v="26"/>
    <x v="15"/>
    <s v="Gestão de Equipamento"/>
    <s v="MANUTENÇÃO"/>
    <x v="0"/>
  </r>
  <r>
    <s v=""/>
    <s v=""/>
    <s v="KR"/>
    <s v="3500000032"/>
    <s v="002935163"/>
    <s v="BRL"/>
    <s v="1149379"/>
    <s v="LOCALIZA FLEET S.A."/>
    <n v="-129.13"/>
    <d v="2026-01-06T00:00:00"/>
    <x v="35"/>
    <x v="26"/>
    <x v="15"/>
    <s v="Gestão de Equipamento"/>
    <s v="MANUTENÇÃO"/>
    <x v="0"/>
  </r>
  <r>
    <s v=""/>
    <s v=""/>
    <s v="RE"/>
    <s v="3600000063"/>
    <s v="002935206"/>
    <s v="BRL"/>
    <s v="1149379"/>
    <s v="LOCALIZA FLEET S.A."/>
    <n v="-842"/>
    <d v="2026-01-05T00:00:00"/>
    <x v="37"/>
    <x v="26"/>
    <x v="15"/>
    <s v="Gestão de Equipamento"/>
    <s v="MANUTENÇÃO"/>
    <x v="0"/>
  </r>
  <r>
    <s v=""/>
    <s v=""/>
    <s v="RE"/>
    <s v="3600000064"/>
    <s v="002935182"/>
    <s v="BRL"/>
    <s v="1149379"/>
    <s v="LOCALIZA FLEET S.A."/>
    <n v="-1701"/>
    <d v="2026-01-01T00:00:00"/>
    <x v="37"/>
    <x v="26"/>
    <x v="15"/>
    <s v="Gestão de Equipamento"/>
    <s v="MANUTENÇÃO"/>
    <x v="0"/>
  </r>
  <r>
    <s v=""/>
    <s v=""/>
    <s v="RE"/>
    <s v="3600000065"/>
    <s v="002975392"/>
    <s v="BRL"/>
    <s v="1149379"/>
    <s v="LOCALIZA FLEET S.A."/>
    <n v="-89916.160000000003"/>
    <d v="2026-01-06T00:00:00"/>
    <x v="37"/>
    <x v="26"/>
    <x v="15"/>
    <s v="Gestão de Equipamento"/>
    <s v="MANUTENÇÃO"/>
    <x v="0"/>
  </r>
  <r>
    <s v=""/>
    <s v=""/>
    <s v="RE"/>
    <s v="3600000066"/>
    <s v="002935241"/>
    <s v="BRL"/>
    <s v="1149379"/>
    <s v="LOCALIZA FLEET S.A."/>
    <n v="-2587.96"/>
    <d v="2026-01-01T00:00:00"/>
    <x v="37"/>
    <x v="26"/>
    <x v="15"/>
    <s v="Gestão de Equipamento"/>
    <s v="MANUTENÇÃO"/>
    <x v="0"/>
  </r>
  <r>
    <s v=""/>
    <s v=""/>
    <s v="RE"/>
    <s v="3600000067"/>
    <s v="029935333"/>
    <s v="BRL"/>
    <s v="1149379"/>
    <s v="LOCALIZA FLEET S.A."/>
    <n v="-805"/>
    <d v="2026-01-01T00:00:00"/>
    <x v="37"/>
    <x v="26"/>
    <x v="15"/>
    <s v="Gestão de Equipamento"/>
    <s v="MANUTENÇÃO"/>
    <x v="0"/>
  </r>
  <r>
    <s v=""/>
    <s v=""/>
    <s v="RE"/>
    <s v="3600000068"/>
    <s v="02935359"/>
    <s v="BRL"/>
    <s v="1149379"/>
    <s v="LOCALIZA FLEET S.A."/>
    <n v="-618"/>
    <d v="2026-01-01T00:00:00"/>
    <x v="37"/>
    <x v="26"/>
    <x v="15"/>
    <s v="Gestão de Equipamento"/>
    <s v="MANUTENÇÃO"/>
    <x v="0"/>
  </r>
  <r>
    <s v=""/>
    <s v=""/>
    <s v="RE"/>
    <s v="3600000069"/>
    <s v="02935274"/>
    <s v="BRL"/>
    <s v="1149379"/>
    <s v="LOCALIZA FLEET S.A."/>
    <n v="-410"/>
    <d v="2026-01-01T00:00:00"/>
    <x v="37"/>
    <x v="26"/>
    <x v="15"/>
    <s v="Gestão de Equipamento"/>
    <s v="MANUTENÇÃO"/>
    <x v="0"/>
  </r>
  <r>
    <s v=""/>
    <s v=""/>
    <s v="RE"/>
    <s v="3600000070"/>
    <s v="02935160"/>
    <s v="BRL"/>
    <s v="1149379"/>
    <s v="LOCALIZA FLEET S.A."/>
    <n v="-117.04"/>
    <d v="2026-01-01T00:00:00"/>
    <x v="37"/>
    <x v="26"/>
    <x v="15"/>
    <s v="Gestão de Equipamento"/>
    <s v="MANUTENÇÃO"/>
    <x v="0"/>
  </r>
  <r>
    <s v=""/>
    <s v=""/>
    <s v="RE"/>
    <s v="3600000071"/>
    <s v="002935308"/>
    <s v="BRL"/>
    <s v="1149379"/>
    <s v="LOCALIZA FLEET S.A."/>
    <n v="-149"/>
    <d v="2026-01-01T00:00:00"/>
    <x v="37"/>
    <x v="26"/>
    <x v="15"/>
    <s v="Gestão de Equipamento"/>
    <s v="MANUTENÇÃO"/>
    <x v="0"/>
  </r>
  <r>
    <m/>
    <m/>
    <m/>
    <m/>
    <m/>
    <m/>
    <m/>
    <s v="LUIS MIGUEL AZEVEDO PEREIRA ESTEVES"/>
    <n v="-230"/>
    <m/>
    <x v="7"/>
    <x v="26"/>
    <x v="6"/>
    <s v="REEMBOLSO DE DESPESA"/>
    <s v="SEDE"/>
    <x v="2"/>
  </r>
  <r>
    <s v=""/>
    <s v=""/>
    <s v="RE"/>
    <s v="3600000360"/>
    <s v="000003738-002"/>
    <s v="BRL"/>
    <s v="1179744"/>
    <s v="MUCURI PECAS DIESEL DISTRIBUIDORA L"/>
    <n v="-340"/>
    <d v="2026-01-29T00:00:00"/>
    <x v="95"/>
    <x v="26"/>
    <x v="1"/>
    <s v=""/>
    <s v="OBRA 258"/>
    <x v="0"/>
  </r>
  <r>
    <s v=""/>
    <s v=""/>
    <s v="RE"/>
    <s v="3600000491"/>
    <s v="218737"/>
    <s v="BRL"/>
    <s v="1187089"/>
    <s v="MUNDIVOX NETWORKS LTDA"/>
    <n v="-687.51"/>
    <d v="2026-01-20T00:00:00"/>
    <x v="97"/>
    <x v="26"/>
    <x v="8"/>
    <s v="TECNOLOGIA DE INFORMACÃO"/>
    <s v="TI"/>
    <x v="0"/>
  </r>
  <r>
    <s v=""/>
    <s v=""/>
    <s v="RE"/>
    <s v="3600000270"/>
    <s v="000010419"/>
    <s v="BRL"/>
    <s v="1149173"/>
    <s v="OPERADORA JRC TELECOMUNICACOES LTDA"/>
    <n v="-438.2"/>
    <d v="2026-01-19T00:00:00"/>
    <x v="72"/>
    <x v="26"/>
    <x v="8"/>
    <s v="TECNOLOGIA DE INFORMACÃO"/>
    <s v="TI"/>
    <x v="0"/>
  </r>
  <r>
    <s v=""/>
    <s v=""/>
    <s v="RE"/>
    <s v="3600000490"/>
    <s v="031972"/>
    <s v="BRL"/>
    <s v="1149173"/>
    <s v="OPERADORA JRC TELECOMUNICACOES LTDA"/>
    <n v="-5476"/>
    <d v="2026-01-19T00:00:00"/>
    <x v="97"/>
    <x v="26"/>
    <x v="8"/>
    <s v="TECNOLOGIA DE INFORMACÃO"/>
    <s v="TI"/>
    <x v="0"/>
  </r>
  <r>
    <s v=""/>
    <s v=""/>
    <s v="RE"/>
    <s v="3600007856"/>
    <s v="000017445"/>
    <s v="BRL"/>
    <s v="1148666"/>
    <s v="OPUS LOCACOES E CONSTRUCOES"/>
    <n v="-114792.29"/>
    <d v="2025-12-09T00:00:00"/>
    <x v="28"/>
    <x v="26"/>
    <x v="1"/>
    <s v="TALUDE SUL FASE II A"/>
    <s v="OBRA 258"/>
    <x v="0"/>
  </r>
  <r>
    <m/>
    <m/>
    <m/>
    <m/>
    <m/>
    <m/>
    <m/>
    <s v="PENSAO"/>
    <n v="-368.48"/>
    <m/>
    <x v="7"/>
    <x v="26"/>
    <x v="5"/>
    <s v="PENSAO"/>
    <s v="PENSAO"/>
    <x v="4"/>
  </r>
  <r>
    <m/>
    <m/>
    <m/>
    <m/>
    <m/>
    <m/>
    <m/>
    <s v="PENSAO"/>
    <n v="-1231.24"/>
    <m/>
    <x v="7"/>
    <x v="26"/>
    <x v="15"/>
    <s v="PENSAO"/>
    <s v="PENSAO"/>
    <x v="4"/>
  </r>
  <r>
    <m/>
    <m/>
    <m/>
    <m/>
    <m/>
    <m/>
    <m/>
    <s v="PENSAO"/>
    <n v="-1090.46"/>
    <m/>
    <x v="7"/>
    <x v="26"/>
    <x v="16"/>
    <s v="PENSAO"/>
    <s v="PENSAO"/>
    <x v="4"/>
  </r>
  <r>
    <s v=""/>
    <s v=""/>
    <s v="RE"/>
    <s v="3600000106"/>
    <s v="000150175-1"/>
    <s v="BRL"/>
    <s v="1164129"/>
    <s v="PERICOM COMERCIO DE EQUIP.DE SEG.LT"/>
    <n v="-488.44"/>
    <d v="2026-01-12T00:00:00"/>
    <x v="48"/>
    <x v="26"/>
    <x v="0"/>
    <s v="Coordenação de Equipamento"/>
    <s v="MANUTENÇÃO"/>
    <x v="0"/>
  </r>
  <r>
    <s v=""/>
    <s v=""/>
    <s v="RE"/>
    <s v="3600000471"/>
    <s v="003575"/>
    <s v="BRL"/>
    <s v="1164145"/>
    <s v="PLANEAR ENGENHARIA AR CONDICIONADO"/>
    <n v="-789"/>
    <d v="2025-11-27T00:00:00"/>
    <x v="89"/>
    <x v="26"/>
    <x v="2"/>
    <s v="ADMINISTRAÇÃO CENTRAL"/>
    <s v="SEDE"/>
    <x v="0"/>
  </r>
  <r>
    <s v=""/>
    <s v=""/>
    <s v="RE"/>
    <s v="3600000131"/>
    <s v="005154070-1"/>
    <s v="BRL"/>
    <s v="1164471"/>
    <s v="PORT DISTRIBUIDORA DE INFORMATICA"/>
    <n v="-1667.2"/>
    <d v="2026-01-10T00:00:00"/>
    <x v="51"/>
    <x v="26"/>
    <x v="8"/>
    <s v="TECNOLOGIA DE INFORMACÃO"/>
    <s v="TI"/>
    <x v="0"/>
  </r>
  <r>
    <s v=""/>
    <s v=""/>
    <s v="RE"/>
    <s v="3600000177"/>
    <s v="005153779-1"/>
    <s v="BRL"/>
    <s v="1164471"/>
    <s v="PORT DISTRIBUIDORA DE INFORMATICA"/>
    <n v="-347.52"/>
    <d v="2026-01-09T00:00:00"/>
    <x v="59"/>
    <x v="26"/>
    <x v="1"/>
    <s v="TALUDE SUL FASE II A"/>
    <s v="OBRA 258"/>
    <x v="0"/>
  </r>
  <r>
    <s v=""/>
    <s v=""/>
    <s v="RE"/>
    <s v="3600007977"/>
    <s v="000019033-1"/>
    <s v="BRL"/>
    <s v="1145783"/>
    <s v="POWER UNIFORMES LTDA."/>
    <n v="-681.6"/>
    <d v="2025-12-10T00:00:00"/>
    <x v="19"/>
    <x v="26"/>
    <x v="15"/>
    <s v="Gestão de Equipamento"/>
    <s v="MANUTENÇÃO"/>
    <x v="0"/>
  </r>
  <r>
    <s v=""/>
    <s v=""/>
    <s v="RE"/>
    <s v="3600008053"/>
    <s v="000019034-1"/>
    <s v="BRL"/>
    <s v="1145783"/>
    <s v="POWER UNIFORMES LTDA."/>
    <n v="-255.6"/>
    <d v="2025-12-10T00:00:00"/>
    <x v="0"/>
    <x v="26"/>
    <x v="5"/>
    <s v="LABORATÓRIO CENTRAL"/>
    <s v="MANUTENÇÃO"/>
    <x v="0"/>
  </r>
  <r>
    <s v=""/>
    <s v=""/>
    <s v="KR"/>
    <s v="3500000241"/>
    <s v="000000027"/>
    <s v="BRL"/>
    <s v="1178363"/>
    <s v="REDE ALTOS DO CUIABA PARTICIPACOES"/>
    <n v="-11754"/>
    <d v="2026-02-01T00:00:00"/>
    <x v="88"/>
    <x v="26"/>
    <x v="30"/>
    <s v="SUPERINTENDENCIA"/>
    <s v="SEDE"/>
    <x v="0"/>
  </r>
  <r>
    <s v=""/>
    <s v=""/>
    <s v="RE"/>
    <s v="3600007946"/>
    <s v="036039"/>
    <s v="BRL"/>
    <s v="1149012"/>
    <s v="REDOMA INDUSTRIA GRAFICA LTDA"/>
    <n v="-11315.5"/>
    <d v="2025-12-11T00:00:00"/>
    <x v="12"/>
    <x v="26"/>
    <x v="2"/>
    <s v="ADMINISTRAÇÃO CENTRAL"/>
    <s v="SEDE"/>
    <x v="0"/>
  </r>
  <r>
    <m/>
    <m/>
    <m/>
    <m/>
    <m/>
    <m/>
    <m/>
    <s v="RESCISÃO COMPLEMENTAR"/>
    <n v="-3145.79"/>
    <m/>
    <x v="7"/>
    <x v="26"/>
    <x v="33"/>
    <s v="RESCISÃO COMPLEMENTAR"/>
    <s v="RESCISAO"/>
    <x v="4"/>
  </r>
  <r>
    <s v=""/>
    <s v=""/>
    <s v="KR"/>
    <s v="3500002852"/>
    <s v="000271002"/>
    <s v="BRL"/>
    <s v="1149400"/>
    <s v="ROSI CASTRO PENA SOC DE ADVOGADOS"/>
    <n v="-4140"/>
    <d v="2025-12-10T00:00:00"/>
    <x v="16"/>
    <x v="26"/>
    <x v="13"/>
    <s v="JURÍDICO"/>
    <s v="JURÍDICO"/>
    <x v="0"/>
  </r>
  <r>
    <s v=""/>
    <s v=""/>
    <s v="RE"/>
    <s v="3600000472"/>
    <s v="000128"/>
    <s v="BRL"/>
    <s v="1149400"/>
    <s v="ROSI CASTRO PENA SOC DE ADVOGADOS"/>
    <n v="-2812.68"/>
    <d v="2026-01-06T00:00:00"/>
    <x v="91"/>
    <x v="26"/>
    <x v="13"/>
    <s v="JURÍDICO"/>
    <s v="JURÍDICO"/>
    <x v="0"/>
  </r>
  <r>
    <m/>
    <m/>
    <m/>
    <m/>
    <m/>
    <m/>
    <m/>
    <s v="RUI PEDRO DIAS CARNEIRO "/>
    <n v="-5531.36"/>
    <m/>
    <x v="7"/>
    <x v="26"/>
    <x v="23"/>
    <s v="ALUGUEL RUI CARNEIRO"/>
    <s v="SEDE"/>
    <x v="2"/>
  </r>
  <r>
    <m/>
    <m/>
    <m/>
    <m/>
    <m/>
    <m/>
    <m/>
    <s v="RUI PEDRO DIAS CARNEIRO "/>
    <n v="-1261.81"/>
    <m/>
    <x v="7"/>
    <x v="26"/>
    <x v="23"/>
    <s v="CONDOMINIO RUI CARNEIRO"/>
    <s v="SEDE"/>
    <x v="2"/>
  </r>
  <r>
    <m/>
    <m/>
    <m/>
    <m/>
    <m/>
    <m/>
    <m/>
    <s v="RUI PEDRO DIAS CARNEIRO "/>
    <n v="-230"/>
    <m/>
    <x v="7"/>
    <x v="26"/>
    <x v="23"/>
    <s v="REEMBOLSO DE DESPESA"/>
    <s v="SEDE"/>
    <x v="2"/>
  </r>
  <r>
    <s v=""/>
    <s v="O"/>
    <s v="KR"/>
    <s v="3500000106"/>
    <s v="976777751"/>
    <s v="BRL"/>
    <s v="1145488"/>
    <s v="SECRETARIA DE ESTADO DE FAZENDA DE"/>
    <n v="-2626.07"/>
    <d v="2026-01-19T00:00:00"/>
    <x v="61"/>
    <x v="26"/>
    <x v="15"/>
    <s v="Gestão de Equipamento"/>
    <s v="IMPOSTO"/>
    <x v="3"/>
  </r>
  <r>
    <s v=""/>
    <s v="O"/>
    <s v="KR"/>
    <s v="3500000107"/>
    <s v="963609936"/>
    <s v="BRL"/>
    <s v="1145488"/>
    <s v="SECRETARIA DE ESTADO DE FAZENDA DE"/>
    <n v="-2897.63"/>
    <d v="2026-01-19T00:00:00"/>
    <x v="61"/>
    <x v="26"/>
    <x v="15"/>
    <s v="Gestão de Equipamento"/>
    <s v="IMPOSTO"/>
    <x v="3"/>
  </r>
  <r>
    <s v=""/>
    <s v="O"/>
    <s v="KR"/>
    <s v="3500000108"/>
    <s v="962916029"/>
    <s v="BRL"/>
    <s v="1145488"/>
    <s v="SECRETARIA DE ESTADO DE FAZENDA DE"/>
    <n v="-2683.6"/>
    <d v="2026-01-19T00:00:00"/>
    <x v="61"/>
    <x v="26"/>
    <x v="15"/>
    <s v="Gestão de Equipamento"/>
    <s v="IMPOSTO"/>
    <x v="3"/>
  </r>
  <r>
    <s v=""/>
    <s v="O"/>
    <s v="KR"/>
    <s v="3500000109"/>
    <s v="960331783"/>
    <s v="BRL"/>
    <s v="1145488"/>
    <s v="SECRETARIA DE ESTADO DE FAZENDA DE"/>
    <n v="-2683.6"/>
    <d v="2026-01-19T00:00:00"/>
    <x v="61"/>
    <x v="26"/>
    <x v="15"/>
    <s v="Gestão de Equipamento"/>
    <s v="IMPOSTO"/>
    <x v="3"/>
  </r>
  <r>
    <s v=""/>
    <s v="O"/>
    <s v="KR"/>
    <s v="3500000110"/>
    <s v="957523561"/>
    <s v="BRL"/>
    <s v="1145488"/>
    <s v="SECRETARIA DE ESTADO DE FAZENDA DE"/>
    <n v="-1874.39"/>
    <d v="2026-01-19T00:00:00"/>
    <x v="61"/>
    <x v="26"/>
    <x v="15"/>
    <s v="Gestão de Equipamento"/>
    <s v="IMPOSTO"/>
    <x v="3"/>
  </r>
  <r>
    <s v=""/>
    <s v="O"/>
    <s v="KR"/>
    <s v="3500000111"/>
    <s v="956116695"/>
    <s v="BRL"/>
    <s v="1145488"/>
    <s v="SECRETARIA DE ESTADO DE FAZENDA DE"/>
    <n v="-2626.07"/>
    <d v="2026-01-19T00:00:00"/>
    <x v="61"/>
    <x v="26"/>
    <x v="15"/>
    <s v="Gestão de Equipamento"/>
    <s v="IMPOSTO"/>
    <x v="3"/>
  </r>
  <r>
    <s v=""/>
    <s v="O"/>
    <s v="KR"/>
    <s v="3500000112"/>
    <s v="955982704"/>
    <s v="BRL"/>
    <s v="1145488"/>
    <s v="SECRETARIA DE ESTADO DE FAZENDA DE"/>
    <n v="-2626.07"/>
    <d v="2026-01-19T00:00:00"/>
    <x v="61"/>
    <x v="26"/>
    <x v="15"/>
    <s v="Gestão de Equipamento"/>
    <s v="IMPOSTO"/>
    <x v="3"/>
  </r>
  <r>
    <s v=""/>
    <s v="O"/>
    <s v="KR"/>
    <s v="3500000113"/>
    <s v="954387586"/>
    <s v="BRL"/>
    <s v="1145488"/>
    <s v="SECRETARIA DE ESTADO DE FAZENDA DE"/>
    <n v="-2626.07"/>
    <d v="2026-01-19T00:00:00"/>
    <x v="61"/>
    <x v="26"/>
    <x v="15"/>
    <s v="Gestão de Equipamento"/>
    <s v="IMPOSTO"/>
    <x v="3"/>
  </r>
  <r>
    <s v=""/>
    <s v="O"/>
    <s v="KR"/>
    <s v="3500000114"/>
    <s v="953418798"/>
    <s v="BRL"/>
    <s v="1145488"/>
    <s v="SECRETARIA DE ESTADO DE FAZENDA DE"/>
    <n v="-2626.07"/>
    <d v="2026-01-19T00:00:00"/>
    <x v="61"/>
    <x v="26"/>
    <x v="15"/>
    <s v="Gestão de Equipamento"/>
    <s v="IMPOSTO"/>
    <x v="3"/>
  </r>
  <r>
    <s v=""/>
    <s v="O"/>
    <s v="KR"/>
    <s v="3500000115"/>
    <s v="953275636"/>
    <s v="BRL"/>
    <s v="1145488"/>
    <s v="SECRETARIA DE ESTADO DE FAZENDA DE"/>
    <n v="-2626.07"/>
    <d v="2026-01-19T00:00:00"/>
    <x v="61"/>
    <x v="26"/>
    <x v="15"/>
    <s v="Gestão de Equipamento"/>
    <s v="IMPOSTO"/>
    <x v="3"/>
  </r>
  <r>
    <s v=""/>
    <s v="O"/>
    <s v="KR"/>
    <s v="3500000118"/>
    <s v="960849570"/>
    <s v="BRL"/>
    <s v="1145488"/>
    <s v="SECRETARIA DE ESTADO DE FAZENDA DE"/>
    <n v="-2683.6"/>
    <d v="2026-01-19T00:00:00"/>
    <x v="61"/>
    <x v="26"/>
    <x v="15"/>
    <s v="Gestão de Equipamento"/>
    <s v="IMPOSTO"/>
    <x v="3"/>
  </r>
  <r>
    <s v=""/>
    <s v="O"/>
    <s v="KR"/>
    <s v="3500000119"/>
    <s v="959178276"/>
    <s v="BRL"/>
    <s v="1145488"/>
    <s v="SECRETARIA DE ESTADO DE FAZENDA DE"/>
    <n v="-1589.97"/>
    <d v="2026-01-19T00:00:00"/>
    <x v="61"/>
    <x v="26"/>
    <x v="15"/>
    <s v="Gestão de Equipamento"/>
    <s v="IMPOSTO"/>
    <x v="3"/>
  </r>
  <r>
    <s v=""/>
    <s v="O"/>
    <s v="KR"/>
    <s v="3500000121"/>
    <s v="958921111"/>
    <s v="BRL"/>
    <s v="1145488"/>
    <s v="SECRETARIA DE ESTADO DE FAZENDA DE"/>
    <n v="-3043.77"/>
    <d v="2026-01-19T00:00:00"/>
    <x v="61"/>
    <x v="26"/>
    <x v="15"/>
    <s v="Gestão de Equipamento"/>
    <s v="IMPOSTO"/>
    <x v="3"/>
  </r>
  <r>
    <s v=""/>
    <s v="O"/>
    <s v="KR"/>
    <s v="3500000122"/>
    <s v="957088385"/>
    <s v="BRL"/>
    <s v="1145488"/>
    <s v="SECRETARIA DE ESTADO DE FAZENDA DE"/>
    <n v="-2626.07"/>
    <d v="2026-01-19T00:00:00"/>
    <x v="61"/>
    <x v="26"/>
    <x v="15"/>
    <s v="Gestão de Equipamento"/>
    <s v="IMPOSTO"/>
    <x v="3"/>
  </r>
  <r>
    <s v=""/>
    <s v="O"/>
    <s v="KR"/>
    <s v="3500000123"/>
    <s v="956727864"/>
    <s v="BRL"/>
    <s v="1145488"/>
    <s v="SECRETARIA DE ESTADO DE FAZENDA DE"/>
    <n v="-2626.07"/>
    <d v="2026-01-19T00:00:00"/>
    <x v="61"/>
    <x v="26"/>
    <x v="15"/>
    <s v="Gestão de Equipamento"/>
    <s v="IMPOSTO"/>
    <x v="3"/>
  </r>
  <r>
    <s v=""/>
    <s v=""/>
    <s v="RE"/>
    <s v="3600007924"/>
    <s v="000000555"/>
    <s v="BRL"/>
    <s v="1148458"/>
    <s v="SILVA &amp; MENDES LOCACOES LTDA - ME"/>
    <n v="-22750"/>
    <d v="2025-12-10T00:00:00"/>
    <x v="12"/>
    <x v="26"/>
    <x v="1"/>
    <s v="TALUDE SUL FASE II A"/>
    <s v="OBRA 258"/>
    <x v="0"/>
  </r>
  <r>
    <m/>
    <m/>
    <m/>
    <m/>
    <m/>
    <m/>
    <m/>
    <s v="SUELI RODRIGUES DA SILVA"/>
    <n v="-230"/>
    <m/>
    <x v="7"/>
    <x v="26"/>
    <x v="6"/>
    <s v="REEMBOLSO DE DESPESA"/>
    <s v="SEDE"/>
    <x v="2"/>
  </r>
  <r>
    <m/>
    <m/>
    <m/>
    <m/>
    <m/>
    <m/>
    <m/>
    <s v="TARIFAS BANCARIAS"/>
    <n v="-1843.71"/>
    <m/>
    <x v="7"/>
    <x v="26"/>
    <x v="4"/>
    <s v="TARIFAS BANCARIAS"/>
    <s v="SEDE"/>
    <x v="2"/>
  </r>
  <r>
    <s v=""/>
    <s v=""/>
    <s v="RE"/>
    <s v="3600000191"/>
    <s v="000010054-803"/>
    <s v="BRL"/>
    <s v="1149250"/>
    <s v="TRADIMANN COMERCIO DE PECAS LTDA"/>
    <n v="-895"/>
    <d v="2026-01-08T00:00:00"/>
    <x v="59"/>
    <x v="26"/>
    <x v="1"/>
    <s v=""/>
    <s v="OBRA 258"/>
    <x v="0"/>
  </r>
  <r>
    <s v=""/>
    <s v=""/>
    <s v="RE"/>
    <s v="3600000510"/>
    <s v="000031847-1"/>
    <s v="BRL"/>
    <s v="1161995"/>
    <s v="Transportes e Logistica Bh-Minas LT"/>
    <n v="-109.06"/>
    <d v="2026-01-08T00:00:00"/>
    <x v="96"/>
    <x v="26"/>
    <x v="12"/>
    <s v=""/>
    <s v="MANUTENÇÃO"/>
    <x v="0"/>
  </r>
  <r>
    <s v=""/>
    <s v=""/>
    <s v="RE"/>
    <s v="3600000511"/>
    <s v="000031900-1"/>
    <s v="BRL"/>
    <s v="1161995"/>
    <s v="Transportes e Logistica Bh-Minas LT"/>
    <n v="-109.06"/>
    <d v="2026-01-09T00:00:00"/>
    <x v="96"/>
    <x v="26"/>
    <x v="12"/>
    <s v=""/>
    <s v="MANUTENÇÃO"/>
    <x v="0"/>
  </r>
  <r>
    <s v=""/>
    <s v=""/>
    <s v="RE"/>
    <s v="3600000221"/>
    <s v="000005332-1"/>
    <s v="BRL"/>
    <s v="1196299"/>
    <s v="TRIANGULO PECAS E FILTROS LTDA"/>
    <n v="-231.25"/>
    <d v="2026-01-09T00:00:00"/>
    <x v="62"/>
    <x v="26"/>
    <x v="1"/>
    <s v=""/>
    <s v="OBRA 258"/>
    <x v="0"/>
  </r>
  <r>
    <s v=""/>
    <s v=""/>
    <s v="RE"/>
    <s v="3600007857"/>
    <s v="000019496"/>
    <s v="BRL"/>
    <s v="1164606"/>
    <s v="UNIAO COMERCIAL BARAO S/A"/>
    <n v="-4800"/>
    <d v="2025-12-10T00:00:00"/>
    <x v="28"/>
    <x v="26"/>
    <x v="1"/>
    <s v="TALUDE SUL FASE II A"/>
    <s v="OBRA 258"/>
    <x v="0"/>
  </r>
  <r>
    <s v=""/>
    <s v=""/>
    <s v="RE"/>
    <s v="3600000484"/>
    <s v="002065"/>
    <s v="BRL"/>
    <s v="1184664"/>
    <s v="VELA SOFTWARE E SERVICOS LTDA"/>
    <n v="-660"/>
    <d v="2026-01-23T00:00:00"/>
    <x v="97"/>
    <x v="26"/>
    <x v="0"/>
    <s v="Coordenação de Equipamento"/>
    <s v="MANUTENÇÃO"/>
    <x v="0"/>
  </r>
  <r>
    <s v=""/>
    <s v=""/>
    <s v="RE"/>
    <s v="3600000497"/>
    <s v="002062"/>
    <s v="BRL"/>
    <s v="1184664"/>
    <s v="VELA SOFTWARE E SERVICOS LTDA"/>
    <n v="-660"/>
    <d v="2026-01-23T00:00:00"/>
    <x v="93"/>
    <x v="26"/>
    <x v="19"/>
    <s v="EPRD Marlim"/>
    <s v="OBRA 257"/>
    <x v="0"/>
  </r>
  <r>
    <s v=""/>
    <s v=""/>
    <s v="KR"/>
    <s v="3500000185"/>
    <s v="528294308"/>
    <s v="BRL"/>
    <s v="1148653"/>
    <s v="VOGEL SOLUCOES EM TELECOM E INF LTD"/>
    <n v="-125571.86"/>
    <d v="2026-01-21T00:00:00"/>
    <x v="72"/>
    <x v="26"/>
    <x v="8"/>
    <s v="TECNOLOGIA DE INFORMACÃO"/>
    <s v="TI"/>
    <x v="0"/>
  </r>
  <r>
    <s v=""/>
    <s v=""/>
    <s v="RE"/>
    <s v="3600000459"/>
    <s v="000008"/>
    <s v="BRL"/>
    <s v="1182649"/>
    <s v="VOGUZ SERVICOS DE ARQUITETURA LTDA"/>
    <n v="-1612.5"/>
    <d v="2026-01-25T00:00:00"/>
    <x v="90"/>
    <x v="26"/>
    <x v="2"/>
    <s v="ADMINISTRAÇÃO CENTRAL"/>
    <s v="SEDE"/>
    <x v="0"/>
  </r>
  <r>
    <s v=""/>
    <s v=""/>
    <s v="RE"/>
    <s v="3600000459"/>
    <s v="000008"/>
    <s v="BRL"/>
    <s v="1182649"/>
    <s v="VOGUZ SERVICOS DE ARQUITETURA LTDA"/>
    <n v="-1612.5"/>
    <d v="2026-01-25T00:00:00"/>
    <x v="90"/>
    <x v="26"/>
    <x v="2"/>
    <s v="ADMINISTRAÇÃO CENTRAL"/>
    <s v="SEDE"/>
    <x v="0"/>
  </r>
  <r>
    <s v=""/>
    <s v=""/>
    <s v="RE"/>
    <s v="3600000171"/>
    <s v="000174383-1"/>
    <s v="BRL"/>
    <s v="1164301"/>
    <s v="YPIRANGA FILTROS ELETROPECAS LTDA"/>
    <n v="-140"/>
    <d v="2026-01-08T00:00:00"/>
    <x v="53"/>
    <x v="26"/>
    <x v="1"/>
    <s v=""/>
    <s v="OBRA 258"/>
    <x v="0"/>
  </r>
  <r>
    <m/>
    <m/>
    <m/>
    <m/>
    <m/>
    <m/>
    <m/>
    <s v="ACORDO TRABALHISTA"/>
    <n v="-7864.27"/>
    <m/>
    <x v="7"/>
    <x v="27"/>
    <x v="10"/>
    <s v="ACORDO TRABALHISTA"/>
    <s v="ACORDO TRABALHISTA"/>
    <x v="2"/>
  </r>
  <r>
    <s v=""/>
    <s v=""/>
    <s v="KR"/>
    <s v="3500000261"/>
    <s v="000000003"/>
    <s v="BRL"/>
    <s v="1202928"/>
    <s v="BMBRG ADMINISTRADORA DE IMOVEIS LTD"/>
    <n v="-11000"/>
    <d v="2026-01-20T00:00:00"/>
    <x v="91"/>
    <x v="27"/>
    <x v="3"/>
    <s v="Departamento de Topografia"/>
    <s v="SEDE"/>
    <x v="0"/>
  </r>
  <r>
    <s v=""/>
    <s v=""/>
    <s v="RE"/>
    <s v="3600000271"/>
    <s v="000172720-1"/>
    <s v="BRL"/>
    <s v="1178004"/>
    <s v="BMC MAQUINAS, EQUIPAMENTOS PESADOS,"/>
    <n v="-1529.23"/>
    <d v="2026-01-09T00:00:00"/>
    <x v="72"/>
    <x v="27"/>
    <x v="12"/>
    <s v=""/>
    <s v="MANUTENÇÃO"/>
    <x v="0"/>
  </r>
  <r>
    <s v=""/>
    <s v=""/>
    <s v="RE"/>
    <s v="3600000463"/>
    <s v="000006"/>
    <s v="BRL"/>
    <s v="1145802"/>
    <s v="BRESCIA SOCIEDADE DE ADVOGADOS"/>
    <n v="-6573.5"/>
    <d v="2026-01-12T00:00:00"/>
    <x v="90"/>
    <x v="27"/>
    <x v="13"/>
    <s v="JURÍDICO"/>
    <s v="JURÍDICO"/>
    <x v="0"/>
  </r>
  <r>
    <s v=""/>
    <s v=""/>
    <s v="KR"/>
    <s v="3500000217"/>
    <s v="351798930"/>
    <s v="BRL"/>
    <s v="1145259"/>
    <s v="CEMIG DISTRIBUICAO S.A"/>
    <n v="-153.32"/>
    <d v="2026-01-23T00:00:00"/>
    <x v="77"/>
    <x v="27"/>
    <x v="1"/>
    <s v="TALUDE SUL FASE II A"/>
    <s v="OBRA 258"/>
    <x v="0"/>
  </r>
  <r>
    <s v=""/>
    <s v=""/>
    <s v="KR"/>
    <s v="3500000229"/>
    <s v="000000018"/>
    <s v="BRL"/>
    <s v="1194831"/>
    <s v="CHEN HAIYONG"/>
    <n v="-75646.5"/>
    <d v="2026-01-26T00:00:00"/>
    <x v="95"/>
    <x v="27"/>
    <x v="24"/>
    <s v="BOT ALBACORA"/>
    <s v="SEDE RJ"/>
    <x v="0"/>
  </r>
  <r>
    <s v=""/>
    <s v=""/>
    <s v="KR"/>
    <s v="3500000245"/>
    <s v="000000660"/>
    <s v="BRL"/>
    <s v="1164911"/>
    <s v="CLARO NXT TELECOMUNICACOES S/A"/>
    <n v="-261.18"/>
    <d v="2026-01-24T00:00:00"/>
    <x v="90"/>
    <x v="27"/>
    <x v="30"/>
    <s v="SUPERINTENDENCIA"/>
    <s v="SEDE"/>
    <x v="0"/>
  </r>
  <r>
    <s v=""/>
    <s v=""/>
    <s v="KR"/>
    <s v="3500000266"/>
    <s v="000008461"/>
    <s v="BRL"/>
    <s v="1164911"/>
    <s v="CLARO NXT TELECOMUNICACOES S/A"/>
    <n v="-258.25"/>
    <d v="2026-01-30T00:00:00"/>
    <x v="97"/>
    <x v="27"/>
    <x v="23"/>
    <s v="SERVIÇOS FINANCEIROS"/>
    <s v="SEDE"/>
    <x v="0"/>
  </r>
  <r>
    <m/>
    <m/>
    <m/>
    <m/>
    <m/>
    <m/>
    <m/>
    <s v="COFINS"/>
    <n v="-29125.119999999999"/>
    <m/>
    <x v="7"/>
    <x v="27"/>
    <x v="24"/>
    <s v="COFINS"/>
    <s v="IMPOSTO"/>
    <x v="3"/>
  </r>
  <r>
    <s v=""/>
    <s v=""/>
    <s v="KR"/>
    <s v="3500000212"/>
    <s v="273697971"/>
    <s v="BRL"/>
    <s v="1148611"/>
    <s v="COMPANHIA DISTRIBUIDORA DE GAS DO R"/>
    <n v="-69.14"/>
    <d v="2026-01-19T00:00:00"/>
    <x v="74"/>
    <x v="27"/>
    <x v="30"/>
    <s v="SUPERINTENDENCIA"/>
    <s v="SEDE"/>
    <x v="0"/>
  </r>
  <r>
    <s v=""/>
    <s v=""/>
    <s v="KR"/>
    <s v="3500000251"/>
    <s v="000159373"/>
    <s v="BRL"/>
    <s v="1193662"/>
    <s v="CONDOMINIO DO EDIFICIO BLUE DIAMOND"/>
    <n v="-2234.73"/>
    <d v="2026-01-23T00:00:00"/>
    <x v="90"/>
    <x v="27"/>
    <x v="6"/>
    <s v="DIRETORIA"/>
    <s v="SEDE"/>
    <x v="0"/>
  </r>
  <r>
    <s v=""/>
    <s v=""/>
    <s v="KR"/>
    <s v="3500000218"/>
    <s v="000014215"/>
    <s v="BRL"/>
    <s v="1149358"/>
    <s v="CONDOMINIO DO EDIFICIO CENTRO EMPRE"/>
    <n v="-4191.55"/>
    <d v="2026-01-13T00:00:00"/>
    <x v="77"/>
    <x v="27"/>
    <x v="16"/>
    <s v="REGIONAL RIO"/>
    <s v="SEDE RJ"/>
    <x v="0"/>
  </r>
  <r>
    <s v=""/>
    <s v=""/>
    <s v="KR"/>
    <s v="3500000219"/>
    <s v="000014214"/>
    <s v="BRL"/>
    <s v="1149358"/>
    <s v="CONDOMINIO DO EDIFICIO CENTRO EMPRE"/>
    <n v="-4164.05"/>
    <d v="2026-01-13T00:00:00"/>
    <x v="77"/>
    <x v="27"/>
    <x v="16"/>
    <s v="REGIONAL RIO"/>
    <s v="SEDE RJ"/>
    <x v="0"/>
  </r>
  <r>
    <s v=""/>
    <s v=""/>
    <s v="KR"/>
    <s v="3500000220"/>
    <s v="000014213"/>
    <s v="BRL"/>
    <s v="1149358"/>
    <s v="CONDOMINIO DO EDIFICIO CENTRO EMPRE"/>
    <n v="-4515.1099999999997"/>
    <d v="2026-01-13T00:00:00"/>
    <x v="77"/>
    <x v="27"/>
    <x v="16"/>
    <s v="REGIONAL RIO"/>
    <s v="SEDE RJ"/>
    <x v="0"/>
  </r>
  <r>
    <s v=""/>
    <s v=""/>
    <s v="KR"/>
    <s v="3500000221"/>
    <s v="000014212"/>
    <s v="BRL"/>
    <s v="1149358"/>
    <s v="CONDOMINIO DO EDIFICIO CENTRO EMPRE"/>
    <n v="-3747.6"/>
    <d v="2026-01-13T00:00:00"/>
    <x v="77"/>
    <x v="27"/>
    <x v="24"/>
    <s v="BOT ALBACORA"/>
    <s v="SEDE RJ"/>
    <x v="0"/>
  </r>
  <r>
    <s v=""/>
    <s v=""/>
    <s v="KR"/>
    <s v="3500000253"/>
    <s v="086500983"/>
    <s v="BRL"/>
    <s v="1195570"/>
    <s v="CONDOMINIO DO EDIFICIO NEW LIFE"/>
    <n v="-2236.56"/>
    <d v="2026-02-02T00:00:00"/>
    <x v="92"/>
    <x v="27"/>
    <x v="6"/>
    <s v="DIRETORIA"/>
    <s v="SEDE"/>
    <x v="0"/>
  </r>
  <r>
    <s v=""/>
    <s v=""/>
    <s v="KR"/>
    <s v="3500000171"/>
    <s v="002186377"/>
    <s v="BRL"/>
    <s v="1168751"/>
    <s v="CONDOMINIO EDIFICIO FUNCHAL"/>
    <n v="-3233.44"/>
    <d v="2026-01-16T00:00:00"/>
    <x v="67"/>
    <x v="27"/>
    <x v="7"/>
    <s v="REGIONAL SÃO PAULO"/>
    <s v="SEDE SP"/>
    <x v="0"/>
  </r>
  <r>
    <m/>
    <m/>
    <m/>
    <m/>
    <m/>
    <m/>
    <m/>
    <s v="CONSORCIO ALSUB"/>
    <n v="-2780182.19"/>
    <m/>
    <x v="7"/>
    <x v="27"/>
    <x v="20"/>
    <s v="CONSORCIO ALSUB"/>
    <s v="ALSUB"/>
    <x v="0"/>
  </r>
  <r>
    <s v=""/>
    <s v=""/>
    <s v="KR"/>
    <s v="3500000258"/>
    <s v="000000007"/>
    <s v="BRL"/>
    <s v="1203871"/>
    <s v="DAVID COELHO RODRIGUES"/>
    <n v="-2550"/>
    <d v="2026-02-02T00:00:00"/>
    <x v="91"/>
    <x v="27"/>
    <x v="19"/>
    <s v="EPRD Marlim"/>
    <s v="OBRA 257"/>
    <x v="0"/>
  </r>
  <r>
    <s v=""/>
    <s v=""/>
    <s v="CM"/>
    <s v="7100003479"/>
    <s v="862980"/>
    <s v="BRL"/>
    <s v="1145214"/>
    <s v="DELL COMPUTADORES DO BRASIL LTDA"/>
    <n v="-172.53"/>
    <d v="2025-11-07T00:00:00"/>
    <x v="25"/>
    <x v="27"/>
    <x v="8"/>
    <s v="TECNOLOGIA DE INFORMACÃO"/>
    <s v="TI"/>
    <x v="0"/>
  </r>
  <r>
    <s v=""/>
    <s v=""/>
    <s v="CM"/>
    <s v="7100003482"/>
    <s v="861876"/>
    <s v="BRL"/>
    <s v="1145214"/>
    <s v="DELL COMPUTADORES DO BRASIL LTDA"/>
    <n v="-2312.58"/>
    <d v="2025-11-10T00:00:00"/>
    <x v="32"/>
    <x v="27"/>
    <x v="8"/>
    <s v="TECNOLOGIA DE INFORMACÃO"/>
    <s v="TI"/>
    <x v="0"/>
  </r>
  <r>
    <s v=""/>
    <s v=""/>
    <s v="CM"/>
    <s v="7100003484"/>
    <s v="008083321"/>
    <s v="BRL"/>
    <s v="1164860"/>
    <s v="DELL COMPUTADORES DO BRASIL LTDA"/>
    <n v="-42406.69"/>
    <d v="2025-11-10T00:00:00"/>
    <x v="32"/>
    <x v="27"/>
    <x v="8"/>
    <s v="TECNOLOGIA DE INFORMACÃO"/>
    <s v="TI"/>
    <x v="0"/>
  </r>
  <r>
    <s v=""/>
    <s v=""/>
    <s v="CM"/>
    <s v="7100003487"/>
    <s v="008085913"/>
    <s v="BRL"/>
    <s v="1164860"/>
    <s v="DELL COMPUTADORES DO BRASIL LTDA"/>
    <n v="-5720.2"/>
    <d v="2025-11-10T00:00:00"/>
    <x v="32"/>
    <x v="27"/>
    <x v="8"/>
    <s v="TECNOLOGIA DE INFORMACÃO"/>
    <s v="TI"/>
    <x v="0"/>
  </r>
  <r>
    <s v=""/>
    <s v=""/>
    <s v="KR"/>
    <s v="3500000263"/>
    <s v="000000003"/>
    <s v="BRL"/>
    <s v="1203504"/>
    <s v="ELI MARCELO LAKRYC"/>
    <n v="-11418.35"/>
    <d v="2026-01-12T00:00:00"/>
    <x v="91"/>
    <x v="27"/>
    <x v="14"/>
    <s v="Tunel Santos Guarujá"/>
    <s v="Tunel Santos Guarujá"/>
    <x v="0"/>
  </r>
  <r>
    <s v=""/>
    <s v=""/>
    <s v="KR"/>
    <s v="3500000257"/>
    <s v="000000006"/>
    <s v="BRL"/>
    <s v="1200587"/>
    <s v="EMPRESA MINEIRA DE TERRENOS LIMITAD"/>
    <n v="-34042.57"/>
    <d v="2026-02-02T00:00:00"/>
    <x v="91"/>
    <x v="27"/>
    <x v="19"/>
    <s v="EPRD Marlim"/>
    <s v="OBRA 257"/>
    <x v="0"/>
  </r>
  <r>
    <m/>
    <m/>
    <m/>
    <m/>
    <m/>
    <m/>
    <m/>
    <s v="FOLHA COMPLEMENTAR"/>
    <n v="-1200"/>
    <m/>
    <x v="7"/>
    <x v="27"/>
    <x v="13"/>
    <s v="FOLHA COMPLEMENTAR"/>
    <s v="SALARIO"/>
    <x v="4"/>
  </r>
  <r>
    <s v=""/>
    <s v=""/>
    <s v="KR"/>
    <s v="3500000239"/>
    <s v="000000012"/>
    <s v="BRL"/>
    <s v="1148132"/>
    <s v="FUNDACAO SISTEL DE SEGURIDADE SOCIA"/>
    <n v="-9738.48"/>
    <d v="2026-02-01T00:00:00"/>
    <x v="88"/>
    <x v="27"/>
    <x v="24"/>
    <s v="BOT ALBACORA"/>
    <s v="SEDE RJ"/>
    <x v="0"/>
  </r>
  <r>
    <s v=""/>
    <s v=""/>
    <s v="KR"/>
    <s v="3500000240"/>
    <s v="000010457"/>
    <s v="BRL"/>
    <s v="1148132"/>
    <s v="FUNDACAO SISTEL DE SEGURIDADE SOCIA"/>
    <n v="-29719.16"/>
    <d v="2026-02-01T00:00:00"/>
    <x v="88"/>
    <x v="27"/>
    <x v="16"/>
    <s v="REGIONAL RIO"/>
    <s v="SEDE RJ"/>
    <x v="0"/>
  </r>
  <r>
    <s v=""/>
    <s v=""/>
    <s v="RE"/>
    <s v="3600000538"/>
    <s v="000054"/>
    <s v="BRL"/>
    <s v="1176365"/>
    <s v="FZR ENGENHARIA E PROJETOS"/>
    <n v="-28970.84"/>
    <d v="2026-01-22T00:00:00"/>
    <x v="98"/>
    <x v="27"/>
    <x v="16"/>
    <s v="REGIONAL RIO"/>
    <s v="SEDE RJ"/>
    <x v="0"/>
  </r>
  <r>
    <s v=""/>
    <s v=""/>
    <s v="RE"/>
    <s v="3600000206"/>
    <s v="001242"/>
    <s v="BRL"/>
    <s v="1177501"/>
    <s v="GO4 DIGITAL LTDA"/>
    <n v="-1300"/>
    <d v="2026-01-08T00:00:00"/>
    <x v="62"/>
    <x v="27"/>
    <x v="12"/>
    <s v="Manutenção de Equipamento"/>
    <s v="MANUTENÇÃO"/>
    <x v="0"/>
  </r>
  <r>
    <s v=""/>
    <s v=""/>
    <s v="RE"/>
    <s v="3600000257"/>
    <s v="000775"/>
    <s v="BRL"/>
    <s v="1145548"/>
    <s v="GRAFICA CENTRAL EDITORA E DIGITAL L"/>
    <n v="-1059.24"/>
    <d v="2026-01-20T00:00:00"/>
    <x v="64"/>
    <x v="27"/>
    <x v="29"/>
    <s v="QSMS"/>
    <s v="SEDE"/>
    <x v="0"/>
  </r>
  <r>
    <s v=""/>
    <s v=""/>
    <s v="RE"/>
    <s v="3600000113"/>
    <s v="000735668"/>
    <s v="BRL"/>
    <s v="1149308"/>
    <s v="INOVAR AMBIENTAL GERENCIAMENTO"/>
    <n v="-1170"/>
    <d v="2026-01-11T00:00:00"/>
    <x v="48"/>
    <x v="27"/>
    <x v="1"/>
    <s v="TALUDE SUL FASE II A"/>
    <s v="OBRA 258"/>
    <x v="0"/>
  </r>
  <r>
    <s v=""/>
    <s v=""/>
    <s v="RE"/>
    <s v="3600000156"/>
    <s v="000002674-1"/>
    <s v="BRL"/>
    <s v="1149308"/>
    <s v="INOVAR AMBIENTAL GERENCIAMENTO"/>
    <n v="-13020"/>
    <d v="2026-01-11T00:00:00"/>
    <x v="53"/>
    <x v="27"/>
    <x v="1"/>
    <s v="TALUDE SUL FASE II A"/>
    <s v="OBRA 258"/>
    <x v="0"/>
  </r>
  <r>
    <s v=""/>
    <s v=""/>
    <s v="RE"/>
    <s v="3600000157"/>
    <s v="000002675-1"/>
    <s v="BRL"/>
    <s v="1149308"/>
    <s v="INOVAR AMBIENTAL GERENCIAMENTO"/>
    <n v="-3720"/>
    <d v="2026-01-11T00:00:00"/>
    <x v="53"/>
    <x v="27"/>
    <x v="1"/>
    <s v="TALUDE SUL FASE II A"/>
    <s v="OBRA 258"/>
    <x v="0"/>
  </r>
  <r>
    <s v=""/>
    <s v=""/>
    <s v="RE"/>
    <s v="3600000168"/>
    <s v="000734613"/>
    <s v="BRL"/>
    <s v="1149308"/>
    <s v="INOVAR AMBIENTAL GERENCIAMENTO"/>
    <n v="-1950"/>
    <d v="2025-12-18T00:00:00"/>
    <x v="53"/>
    <x v="27"/>
    <x v="1"/>
    <s v="TALUDE SUL FASE II A"/>
    <s v="OBRA 258"/>
    <x v="0"/>
  </r>
  <r>
    <m/>
    <m/>
    <m/>
    <m/>
    <m/>
    <m/>
    <m/>
    <s v="IOF"/>
    <n v="-10590.52"/>
    <m/>
    <x v="7"/>
    <x v="27"/>
    <x v="4"/>
    <s v="IOF"/>
    <s v="IMPOSTO"/>
    <x v="3"/>
  </r>
  <r>
    <m/>
    <m/>
    <m/>
    <m/>
    <m/>
    <m/>
    <m/>
    <s v="IR APLICACAO"/>
    <n v="-2890.05"/>
    <m/>
    <x v="7"/>
    <x v="27"/>
    <x v="4"/>
    <s v="IR APLICACAO"/>
    <s v="SEDE"/>
    <x v="2"/>
  </r>
  <r>
    <m/>
    <m/>
    <m/>
    <m/>
    <m/>
    <m/>
    <m/>
    <s v="IR CAMBIO"/>
    <n v="-44199.070000000007"/>
    <m/>
    <x v="7"/>
    <x v="27"/>
    <x v="24"/>
    <s v="IR CAMBIO"/>
    <s v="IMPOSTO"/>
    <x v="3"/>
  </r>
  <r>
    <m/>
    <m/>
    <m/>
    <m/>
    <m/>
    <m/>
    <m/>
    <s v="ISS"/>
    <n v="-14682.67"/>
    <m/>
    <x v="7"/>
    <x v="27"/>
    <x v="4"/>
    <s v="ISS"/>
    <s v="IMPOSTO"/>
    <x v="3"/>
  </r>
  <r>
    <s v=""/>
    <s v=""/>
    <s v="KR"/>
    <s v="3500000215"/>
    <s v="070276859"/>
    <s v="BRL"/>
    <s v="1148678"/>
    <s v="LIGHT SERVICOS DE ELETRICIDADE AS"/>
    <n v="-212.08"/>
    <d v="2026-01-22T00:00:00"/>
    <x v="74"/>
    <x v="27"/>
    <x v="30"/>
    <s v="SUPERINTENDENCIA"/>
    <s v="SEDE"/>
    <x v="0"/>
  </r>
  <r>
    <m/>
    <m/>
    <m/>
    <m/>
    <m/>
    <m/>
    <m/>
    <s v="MEBR"/>
    <n v="-200000"/>
    <m/>
    <x v="7"/>
    <x v="27"/>
    <x v="26"/>
    <s v="MEBR"/>
    <s v="MEBR"/>
    <x v="0"/>
  </r>
  <r>
    <m/>
    <m/>
    <m/>
    <m/>
    <m/>
    <m/>
    <m/>
    <s v="MILLER SOARES RUFINO"/>
    <n v="-99799.76"/>
    <m/>
    <x v="7"/>
    <x v="27"/>
    <x v="37"/>
    <s v="ACORDO MILLER"/>
    <s v="SEDE"/>
    <x v="0"/>
  </r>
  <r>
    <m/>
    <m/>
    <m/>
    <m/>
    <m/>
    <m/>
    <m/>
    <s v="MOTA ENGIL FUNDAÇÕES"/>
    <n v="-425000"/>
    <m/>
    <x v="7"/>
    <x v="27"/>
    <x v="26"/>
    <s v="MOTA ENGIL FUNDAÇÕES"/>
    <s v="MEFB"/>
    <x v="0"/>
  </r>
  <r>
    <s v=""/>
    <s v=""/>
    <s v="KR"/>
    <s v="3500000200"/>
    <s v="045395942"/>
    <s v="BRL"/>
    <s v="1146381"/>
    <s v="MUNICIPIO DE SAO PAULO"/>
    <n v="-1634.89"/>
    <d v="2026-01-26T00:00:00"/>
    <x v="70"/>
    <x v="27"/>
    <x v="7"/>
    <s v="REGIONAL SÃO PAULO"/>
    <s v="SEDE SP"/>
    <x v="0"/>
  </r>
  <r>
    <s v=""/>
    <s v=""/>
    <s v="KR"/>
    <s v="3500000255"/>
    <s v="190326021"/>
    <s v="BRL"/>
    <s v="1148303"/>
    <s v="PACTO ADMINISTRADORA LTDA"/>
    <n v="-1072.83"/>
    <d v="2026-02-01T00:00:00"/>
    <x v="92"/>
    <x v="27"/>
    <x v="6"/>
    <s v="DIRETORIA"/>
    <s v="SEDE"/>
    <x v="0"/>
  </r>
  <r>
    <s v=""/>
    <s v=""/>
    <s v="KR"/>
    <s v="3500000256"/>
    <s v="140326021"/>
    <s v="BRL"/>
    <s v="1148303"/>
    <s v="PACTO ADMINISTRADORA LTDA"/>
    <n v="-1245.18"/>
    <d v="2026-01-31T00:00:00"/>
    <x v="89"/>
    <x v="27"/>
    <x v="18"/>
    <s v="RECURSOS HUMANOS"/>
    <s v="SEDE"/>
    <x v="0"/>
  </r>
  <r>
    <s v=""/>
    <s v=""/>
    <s v="RE"/>
    <s v="3600000296"/>
    <s v="000321"/>
    <s v="BRL"/>
    <s v="1190117"/>
    <s v="PCD E VOCE CONSULTORIA EM INCLUSAO"/>
    <n v="-21230"/>
    <d v="2025-12-15T00:00:00"/>
    <x v="70"/>
    <x v="27"/>
    <x v="2"/>
    <s v="ADMINISTRAÇÃO CENTRAL"/>
    <s v="SEDE"/>
    <x v="0"/>
  </r>
  <r>
    <m/>
    <m/>
    <m/>
    <m/>
    <m/>
    <m/>
    <m/>
    <s v="PIS "/>
    <n v="-6323.22"/>
    <m/>
    <x v="7"/>
    <x v="27"/>
    <x v="24"/>
    <s v="PIS "/>
    <s v="IMPOSTO"/>
    <x v="3"/>
  </r>
  <r>
    <s v=""/>
    <s v=""/>
    <s v="RE"/>
    <s v="3600000319"/>
    <s v="000012"/>
    <s v="BRL"/>
    <s v="1194953"/>
    <s v="RECCHIA PAINO SERVICOS DE ENGENHARI"/>
    <n v="-540"/>
    <d v="2026-01-21T00:00:00"/>
    <x v="74"/>
    <x v="27"/>
    <x v="33"/>
    <s v="CCR CASTELO BRANCO"/>
    <s v="OBRA 248"/>
    <x v="0"/>
  </r>
  <r>
    <s v=""/>
    <s v=""/>
    <s v="KR"/>
    <s v="3500000233"/>
    <s v="000000018"/>
    <s v="BRL"/>
    <s v="1194833"/>
    <s v="RUIFENG DENG"/>
    <n v="-67299.3"/>
    <d v="2026-01-26T00:00:00"/>
    <x v="95"/>
    <x v="27"/>
    <x v="24"/>
    <s v="BOT ALBACORA"/>
    <s v="SEDE RJ"/>
    <x v="0"/>
  </r>
  <r>
    <s v=""/>
    <s v=""/>
    <s v="KR"/>
    <s v="3500000124"/>
    <s v="953962048"/>
    <s v="BRL"/>
    <s v="1145488"/>
    <s v="SECRETARIA DE ESTADO DE FAZENDA DE"/>
    <n v="-2626.07"/>
    <d v="2026-01-19T00:00:00"/>
    <x v="61"/>
    <x v="27"/>
    <x v="15"/>
    <s v="Gestão de Equipamento"/>
    <s v="IMPOSTO"/>
    <x v="3"/>
  </r>
  <r>
    <s v=""/>
    <s v=""/>
    <s v="KR"/>
    <s v="3500000125"/>
    <s v="951820009"/>
    <s v="BRL"/>
    <s v="1145488"/>
    <s v="SECRETARIA DE ESTADO DE FAZENDA DE"/>
    <n v="-1461.23"/>
    <d v="2026-01-19T00:00:00"/>
    <x v="61"/>
    <x v="27"/>
    <x v="15"/>
    <s v="Gestão de Equipamento"/>
    <s v="IMPOSTO"/>
    <x v="3"/>
  </r>
  <r>
    <s v=""/>
    <s v=""/>
    <s v="KR"/>
    <s v="3500000126"/>
    <s v="950808404"/>
    <s v="BRL"/>
    <s v="1145488"/>
    <s v="SECRETARIA DE ESTADO DE FAZENDA DE"/>
    <n v="-1323.5"/>
    <d v="2026-01-19T00:00:00"/>
    <x v="61"/>
    <x v="27"/>
    <x v="15"/>
    <s v="Gestão de Equipamento"/>
    <s v="IMPOSTO"/>
    <x v="3"/>
  </r>
  <r>
    <s v=""/>
    <s v=""/>
    <s v="KR"/>
    <s v="3500000273"/>
    <s v="653969366"/>
    <s v="BRL"/>
    <s v="1145488"/>
    <s v="SECRETARIA DE ESTADO DE FAZENDA DE"/>
    <n v="-1554.35"/>
    <d v="2026-02-04T00:00:00"/>
    <x v="93"/>
    <x v="27"/>
    <x v="15"/>
    <s v="Gestão de Equipamento"/>
    <s v="IMPOSTO"/>
    <x v="3"/>
  </r>
  <r>
    <s v=""/>
    <s v=""/>
    <s v="KR"/>
    <s v="3500000274"/>
    <s v="653808079"/>
    <s v="BRL"/>
    <s v="1145488"/>
    <s v="SECRETARIA DE ESTADO DE FAZENDA DE"/>
    <n v="-2666.75"/>
    <d v="2026-02-04T00:00:00"/>
    <x v="93"/>
    <x v="27"/>
    <x v="15"/>
    <s v="Gestão de Equipamento"/>
    <s v="IMPOSTO"/>
    <x v="3"/>
  </r>
  <r>
    <s v=""/>
    <s v=""/>
    <s v="KR"/>
    <s v="3500000275"/>
    <s v="288982671"/>
    <s v="BRL"/>
    <s v="1145488"/>
    <s v="SECRETARIA DE ESTADO DE FAZENDA DE"/>
    <n v="-2862.01"/>
    <d v="2026-01-27T00:00:00"/>
    <x v="93"/>
    <x v="27"/>
    <x v="15"/>
    <s v="Gestão de Equipamento"/>
    <s v="IMPOSTO"/>
    <x v="3"/>
  </r>
  <r>
    <s v=""/>
    <s v=""/>
    <s v="RE"/>
    <s v="3600000523"/>
    <s v="181731"/>
    <s v="BRL"/>
    <s v="1148235"/>
    <s v="SEM PARAR INSTITUICAO DE PAGAMENTO"/>
    <n v="-16058.35"/>
    <d v="2026-02-03T00:00:00"/>
    <x v="96"/>
    <x v="27"/>
    <x v="15"/>
    <s v="Gestão de Equipamento"/>
    <s v="MANUTENÇÃO"/>
    <x v="0"/>
  </r>
  <r>
    <s v=""/>
    <s v=""/>
    <s v="KR"/>
    <s v="3500000242"/>
    <s v="000000022"/>
    <s v="BRL"/>
    <s v="1176815"/>
    <s v="SILVIA SEVERO BUARQUE DE HOLLANDA"/>
    <n v="-9386.8700000000008"/>
    <d v="2026-02-01T00:00:00"/>
    <x v="88"/>
    <x v="27"/>
    <x v="16"/>
    <s v="REGIONAL RIO"/>
    <s v="SEDE RJ"/>
    <x v="0"/>
  </r>
  <r>
    <m/>
    <m/>
    <m/>
    <m/>
    <m/>
    <m/>
    <m/>
    <s v="TARIFA BANCARIA"/>
    <n v="-410.82"/>
    <m/>
    <x v="7"/>
    <x v="27"/>
    <x v="4"/>
    <s v="TARIFA BANCARIA"/>
    <s v="SEDE"/>
    <x v="2"/>
  </r>
  <r>
    <s v=""/>
    <s v=""/>
    <s v="KR"/>
    <s v="3500000231"/>
    <s v="000000016"/>
    <s v="BRL"/>
    <s v="1194830"/>
    <s v="WONG CHEE LOONG"/>
    <n v="-75646.5"/>
    <d v="2026-01-26T00:00:00"/>
    <x v="95"/>
    <x v="27"/>
    <x v="24"/>
    <s v="BOT ALBACORA"/>
    <s v="SEDE RJ"/>
    <x v="0"/>
  </r>
  <r>
    <s v=""/>
    <s v=""/>
    <s v="KR"/>
    <s v="3500000232"/>
    <s v="000000014"/>
    <s v="BRL"/>
    <s v="1194832"/>
    <s v="YANG DEHAO"/>
    <n v="-67299.3"/>
    <d v="2026-01-26T00:00:00"/>
    <x v="95"/>
    <x v="27"/>
    <x v="24"/>
    <s v="BOT ALBACORA"/>
    <s v="SEDE RJ"/>
    <x v="0"/>
  </r>
  <r>
    <s v=""/>
    <s v=""/>
    <s v="KR"/>
    <s v="3500000230"/>
    <s v="000000007"/>
    <s v="BRL"/>
    <s v="1200916"/>
    <s v="YING JUN MA"/>
    <n v="-16694.400000000001"/>
    <d v="2026-01-26T00:00:00"/>
    <x v="95"/>
    <x v="27"/>
    <x v="24"/>
    <s v="BOT ALBACORA"/>
    <s v="SEDE RJ"/>
    <x v="0"/>
  </r>
  <r>
    <s v=""/>
    <s v=""/>
    <s v="RE"/>
    <s v="3600000462"/>
    <s v="050057"/>
    <s v="BRL"/>
    <s v="1199066"/>
    <s v="2A PRINT COMUNICACAO VISUAL, PRODUC"/>
    <n v="-270"/>
    <d v="2025-08-14T00:00:00"/>
    <x v="89"/>
    <x v="28"/>
    <x v="24"/>
    <s v="BOT ALBACORA"/>
    <s v="SEDE RJ"/>
    <x v="0"/>
  </r>
  <r>
    <s v=""/>
    <s v=""/>
    <s v="RE"/>
    <s v="3600000130"/>
    <s v="000039"/>
    <s v="BRL"/>
    <s v="1145942"/>
    <s v="ABC TURBO DIESEL LTDA"/>
    <n v="-1000"/>
    <d v="2026-01-12T00:00:00"/>
    <x v="51"/>
    <x v="28"/>
    <x v="1"/>
    <s v=""/>
    <s v="OBRA 258"/>
    <x v="0"/>
  </r>
  <r>
    <s v=""/>
    <s v=""/>
    <s v="RE"/>
    <s v="3600000182"/>
    <s v="000011753-1"/>
    <s v="BRL"/>
    <s v="1145942"/>
    <s v="ABC TURBO DIESEL LTDA"/>
    <n v="-788.3"/>
    <d v="2026-01-12T00:00:00"/>
    <x v="59"/>
    <x v="28"/>
    <x v="1"/>
    <s v=""/>
    <s v="OBRA 258"/>
    <x v="0"/>
  </r>
  <r>
    <m/>
    <m/>
    <m/>
    <m/>
    <m/>
    <m/>
    <m/>
    <s v="ACORDO TRABALHISTA"/>
    <n v="-2027.98"/>
    <m/>
    <x v="7"/>
    <x v="28"/>
    <x v="33"/>
    <s v="ACORDO TRABALHISTA"/>
    <s v="ACORDO TRABALHISTA"/>
    <x v="2"/>
  </r>
  <r>
    <m/>
    <m/>
    <m/>
    <m/>
    <m/>
    <m/>
    <m/>
    <s v="ALEXANDRE FREIRE RAMOS DUTRA"/>
    <n v="-484"/>
    <m/>
    <x v="7"/>
    <x v="28"/>
    <x v="18"/>
    <s v="REEMBOLSO DE DESPESA"/>
    <s v="SEDE"/>
    <x v="2"/>
  </r>
  <r>
    <m/>
    <m/>
    <m/>
    <m/>
    <m/>
    <m/>
    <m/>
    <s v="ANA PAULA PEREIRA DE SOUZA"/>
    <n v="-32.15"/>
    <m/>
    <x v="7"/>
    <x v="28"/>
    <x v="29"/>
    <s v="REEMBOLSO DE DESPESA"/>
    <s v="SEDE"/>
    <x v="2"/>
  </r>
  <r>
    <s v=""/>
    <s v=""/>
    <s v="KZ"/>
    <s v="3900016159"/>
    <s v="NOTA COMERCIAL"/>
    <s v="BRL"/>
    <s v="1162985"/>
    <s v="BANCO CAIXA GERAL - BRASIL SA"/>
    <n v="-822047.3"/>
    <d v="2024-10-15T00:00:00"/>
    <x v="38"/>
    <x v="28"/>
    <x v="4"/>
    <s v="RESULTADO FINANCEIRO"/>
    <s v="CAP. DE GIRO BCG"/>
    <x v="1"/>
  </r>
  <r>
    <s v=""/>
    <s v=""/>
    <s v="KZ"/>
    <s v="3900007281"/>
    <s v="FI 3867-24"/>
    <s v="BRL"/>
    <s v="1162984"/>
    <s v="Banco Komatsu do Brasil SA"/>
    <n v="-29108.67"/>
    <d v="2024-04-19T00:00:00"/>
    <x v="39"/>
    <x v="28"/>
    <x v="4"/>
    <s v="RESULTADO FINANCEIRO"/>
    <s v="LEASING"/>
    <x v="1"/>
  </r>
  <r>
    <s v=""/>
    <s v=""/>
    <s v="KR"/>
    <s v="3500000248"/>
    <s v="345569431"/>
    <s v="BRL"/>
    <s v="1145259"/>
    <s v="CEMIG DISTRIBUICAO S.A"/>
    <n v="-160.9"/>
    <d v="2026-01-08T00:00:00"/>
    <x v="90"/>
    <x v="28"/>
    <x v="6"/>
    <s v="DIRETORIA"/>
    <s v="SEDE"/>
    <x v="0"/>
  </r>
  <r>
    <s v=""/>
    <s v=""/>
    <s v="KR"/>
    <s v="3500000249"/>
    <s v="346024374"/>
    <s v="BRL"/>
    <s v="1145259"/>
    <s v="CEMIG DISTRIBUICAO S.A"/>
    <n v="-111.96"/>
    <d v="2026-01-08T00:00:00"/>
    <x v="90"/>
    <x v="28"/>
    <x v="6"/>
    <s v="DIRETORIA"/>
    <s v="SEDE"/>
    <x v="0"/>
  </r>
  <r>
    <s v=""/>
    <s v=""/>
    <s v="KR"/>
    <s v="3500000250"/>
    <s v="346011170"/>
    <s v="BRL"/>
    <s v="1145259"/>
    <s v="CEMIG DISTRIBUICAO S.A"/>
    <n v="-953.78"/>
    <d v="2026-01-13T00:00:00"/>
    <x v="90"/>
    <x v="28"/>
    <x v="6"/>
    <s v="DIRETORIA"/>
    <s v="SEDE"/>
    <x v="0"/>
  </r>
  <r>
    <s v=""/>
    <s v=""/>
    <s v="KR"/>
    <s v="3500000267"/>
    <s v="346067844"/>
    <s v="BRL"/>
    <s v="1145259"/>
    <s v="CEMIG DISTRIBUICAO S.A"/>
    <n v="-94.14"/>
    <d v="2026-01-07T00:00:00"/>
    <x v="97"/>
    <x v="28"/>
    <x v="23"/>
    <s v="SERVIÇOS FINANCEIROS"/>
    <s v="SEDE"/>
    <x v="0"/>
  </r>
  <r>
    <m/>
    <m/>
    <m/>
    <m/>
    <m/>
    <m/>
    <m/>
    <s v="CONSORCIO ALSUB"/>
    <n v="-42115.76"/>
    <m/>
    <x v="7"/>
    <x v="28"/>
    <x v="20"/>
    <s v="CONSORCIO ALSUB"/>
    <s v="ALSUB"/>
    <x v="0"/>
  </r>
  <r>
    <m/>
    <m/>
    <m/>
    <m/>
    <m/>
    <m/>
    <m/>
    <s v="CRISTOFER AZEREDO MONTEIRO"/>
    <n v="-399.25"/>
    <m/>
    <x v="7"/>
    <x v="28"/>
    <x v="18"/>
    <s v="REEMBOLSO DE DESPESA"/>
    <s v="SEDE"/>
    <x v="2"/>
  </r>
  <r>
    <s v=""/>
    <s v=""/>
    <s v="RE"/>
    <s v="3600000380"/>
    <s v="000000451-1"/>
    <s v="BRL"/>
    <s v="1204341"/>
    <s v="DEPOSITO IRMAOS BECKER LTDA"/>
    <n v="-481.33"/>
    <d v="2026-01-21T00:00:00"/>
    <x v="90"/>
    <x v="28"/>
    <x v="12"/>
    <s v="Manutenção de Equipamento"/>
    <s v="MANUTENÇÃO"/>
    <x v="0"/>
  </r>
  <r>
    <s v=""/>
    <m/>
    <s v="KR"/>
    <s v="3500000225"/>
    <s v="002448471"/>
    <s v="BRL"/>
    <s v="1164684"/>
    <s v="EMPRESA BRASILEIRA DE CORREIOS E TE"/>
    <n v="-650.39"/>
    <d v="2026-01-23T00:00:00"/>
    <x v="95"/>
    <x v="28"/>
    <x v="34"/>
    <s v="Projeto Gaslub"/>
    <s v="SEDE"/>
    <x v="0"/>
  </r>
  <r>
    <s v=""/>
    <s v=""/>
    <s v="KR"/>
    <s v="3500000228"/>
    <s v="002447486"/>
    <s v="BRL"/>
    <s v="1164684"/>
    <s v="EMPRESA BRASILEIRA DE CORREIOS E TE"/>
    <n v="-22.3"/>
    <d v="2026-01-27T00:00:00"/>
    <x v="95"/>
    <x v="28"/>
    <x v="1"/>
    <s v="TALUDE SUL FASE II A"/>
    <s v="OBRA 258"/>
    <x v="0"/>
  </r>
  <r>
    <m/>
    <m/>
    <m/>
    <m/>
    <m/>
    <m/>
    <m/>
    <s v="EXETRA"/>
    <n v="-1948552.13"/>
    <m/>
    <x v="7"/>
    <x v="28"/>
    <x v="15"/>
    <s v="PA  ENTRADA EXETRA"/>
    <s v="EXETRA"/>
    <x v="1"/>
  </r>
  <r>
    <s v=""/>
    <s v=""/>
    <s v="RE"/>
    <s v="3600000105"/>
    <s v="078397"/>
    <s v="BRL"/>
    <s v="1149472"/>
    <s v="ICTS GLOBAL DO BRASIL LTDA"/>
    <n v="-2850.48"/>
    <d v="2026-01-12T00:00:00"/>
    <x v="48"/>
    <x v="28"/>
    <x v="28"/>
    <s v="COMITÉ DE ÉTICA E COMPLIANCE"/>
    <s v="SEDE"/>
    <x v="0"/>
  </r>
  <r>
    <s v=""/>
    <s v=""/>
    <s v="RE"/>
    <s v="3600000161"/>
    <s v="006579"/>
    <s v="BRL"/>
    <s v="1164717"/>
    <s v="ITAMIX LTDA"/>
    <n v="-244481.29"/>
    <d v="2026-01-12T00:00:00"/>
    <x v="53"/>
    <x v="28"/>
    <x v="1"/>
    <s v="TALUDE SUL FASE II A"/>
    <s v="OBRA 258"/>
    <x v="0"/>
  </r>
  <r>
    <s v=""/>
    <s v=""/>
    <s v="RE"/>
    <s v="3600000162"/>
    <s v="006580"/>
    <s v="BRL"/>
    <s v="1164717"/>
    <s v="ITAMIX LTDA"/>
    <n v="-32683.8"/>
    <d v="2026-01-12T00:00:00"/>
    <x v="53"/>
    <x v="28"/>
    <x v="1"/>
    <s v="TALUDE SUL FASE II A"/>
    <s v="OBRA 258"/>
    <x v="0"/>
  </r>
  <r>
    <m/>
    <m/>
    <m/>
    <m/>
    <m/>
    <m/>
    <m/>
    <s v="JULIANA GUIMARAES RIBEIRO LINHARES"/>
    <n v="-589.22"/>
    <m/>
    <x v="7"/>
    <x v="28"/>
    <x v="18"/>
    <s v="REEMBOLSO DE DESPESA"/>
    <s v="SEDE"/>
    <x v="2"/>
  </r>
  <r>
    <s v=""/>
    <s v=""/>
    <s v="RE"/>
    <s v="3600000169"/>
    <s v="000000256"/>
    <s v="BRL"/>
    <s v="1149403"/>
    <s v="LAGE LOCADORA DE VEICULOS LTDA"/>
    <n v="-10569.67"/>
    <d v="2026-01-12T00:00:00"/>
    <x v="53"/>
    <x v="28"/>
    <x v="1"/>
    <s v="TALUDE SUL FASE II A"/>
    <s v="OBRA 258"/>
    <x v="0"/>
  </r>
  <r>
    <s v=""/>
    <s v=""/>
    <s v="RE"/>
    <s v="3600000170"/>
    <s v="000000009"/>
    <s v="BRL"/>
    <s v="1149403"/>
    <s v="LAGE LOCADORA DE VEICULOS LTDA"/>
    <n v="-298"/>
    <d v="2026-01-12T00:00:00"/>
    <x v="53"/>
    <x v="28"/>
    <x v="1"/>
    <s v="TALUDE SUL FASE II A"/>
    <s v="OBRA 258"/>
    <x v="0"/>
  </r>
  <r>
    <s v=""/>
    <s v=""/>
    <s v="RE"/>
    <s v="3600000387"/>
    <s v="000254"/>
    <s v="BRL"/>
    <s v="1204012"/>
    <s v="LFBITTENCOURT CONTADORIA ESPECIALIZ"/>
    <n v="-6730"/>
    <d v="2025-12-10T00:00:00"/>
    <x v="90"/>
    <x v="28"/>
    <x v="13"/>
    <s v="JURÍDICO"/>
    <s v="JURÍDICO"/>
    <x v="0"/>
  </r>
  <r>
    <s v=""/>
    <s v=""/>
    <s v="RE"/>
    <s v="3600000183"/>
    <s v="000002358-1"/>
    <s v="BRL"/>
    <s v="1147209"/>
    <s v="MACRO TECH LTDA"/>
    <n v="-16980"/>
    <d v="2026-01-12T00:00:00"/>
    <x v="59"/>
    <x v="28"/>
    <x v="8"/>
    <s v="TECNOLOGIA DE INFORMACÃO"/>
    <s v="TI"/>
    <x v="0"/>
  </r>
  <r>
    <s v=""/>
    <s v=""/>
    <s v="KA"/>
    <s v="3500000654"/>
    <s v="6328."/>
    <s v="BRL"/>
    <s v="1149085"/>
    <s v="NBA SAUDE OCUPACIONAL"/>
    <n v="-1055.82"/>
    <d v="2025-02-04T00:00:00"/>
    <x v="99"/>
    <x v="28"/>
    <x v="50"/>
    <s v="Talude Sul da cava de Gongo Soco"/>
    <s v="OBRA 254"/>
    <x v="0"/>
  </r>
  <r>
    <s v=""/>
    <s v=""/>
    <s v="KA"/>
    <s v="3500000903"/>
    <s v="6371."/>
    <s v="BRL"/>
    <s v="1149085"/>
    <s v="NBA SAUDE OCUPACIONAL"/>
    <n v="-949.42"/>
    <d v="2025-03-06T00:00:00"/>
    <x v="100"/>
    <x v="28"/>
    <x v="50"/>
    <s v="Talude Sul da cava de Gongo Soco"/>
    <s v="OBRA 254"/>
    <x v="0"/>
  </r>
  <r>
    <s v=""/>
    <s v=""/>
    <s v="KA"/>
    <s v="3500001065"/>
    <s v="006436."/>
    <s v="BRL"/>
    <s v="1149085"/>
    <s v="NBA SAUDE OCUPACIONAL"/>
    <n v="-257.52999999999997"/>
    <d v="2025-03-25T00:00:00"/>
    <x v="101"/>
    <x v="28"/>
    <x v="50"/>
    <s v="Talude Sul da cava de Gongo Soco"/>
    <s v="OBRA 254"/>
    <x v="0"/>
  </r>
  <r>
    <s v=""/>
    <s v=""/>
    <s v="KA"/>
    <s v="3500001514"/>
    <s v="006590."/>
    <s v="BRL"/>
    <s v="1149085"/>
    <s v="NBA SAUDE OCUPACIONAL"/>
    <n v="-427"/>
    <d v="2025-05-12T00:00:00"/>
    <x v="102"/>
    <x v="28"/>
    <x v="50"/>
    <s v="Talude Sul da cava de Gongo Soco"/>
    <s v="OBRA 254"/>
    <x v="0"/>
  </r>
  <r>
    <s v=""/>
    <s v=""/>
    <s v="KA"/>
    <s v="3500001650"/>
    <s v="5719."/>
    <s v="BRL"/>
    <s v="1149085"/>
    <s v="NBA SAUDE OCUPACIONAL"/>
    <n v="-1622.24"/>
    <d v="2024-06-04T00:00:00"/>
    <x v="103"/>
    <x v="28"/>
    <x v="50"/>
    <s v="Talude Sul da cava de Gongo Soco"/>
    <s v="OBRA 254"/>
    <x v="0"/>
  </r>
  <r>
    <s v=""/>
    <s v=""/>
    <s v="KA"/>
    <s v="3500001801"/>
    <s v="6656."/>
    <s v="BRL"/>
    <s v="1149085"/>
    <s v="NBA SAUDE OCUPACIONAL"/>
    <n v="-1251.3699999999999"/>
    <d v="2025-06-03T00:00:00"/>
    <x v="104"/>
    <x v="28"/>
    <x v="50"/>
    <s v="Talude Sul da cava de Gongo Soco"/>
    <s v="OBRA 254"/>
    <x v="0"/>
  </r>
  <r>
    <s v=""/>
    <s v=""/>
    <s v="KA"/>
    <s v="3500001964"/>
    <s v="6682."/>
    <s v="BRL"/>
    <s v="1149085"/>
    <s v="NBA SAUDE OCUPACIONAL"/>
    <n v="-873.85"/>
    <d v="2025-07-01T00:00:00"/>
    <x v="105"/>
    <x v="28"/>
    <x v="50"/>
    <s v="Talude Sul da cava de Gongo Soco"/>
    <s v="OBRA 254"/>
    <x v="0"/>
  </r>
  <r>
    <s v=""/>
    <s v=""/>
    <s v="KA"/>
    <s v="3500002127"/>
    <s v="005830."/>
    <s v="BRL"/>
    <s v="1149085"/>
    <s v="NBA SAUDE OCUPACIONAL"/>
    <n v="-2739.67"/>
    <d v="2024-08-01T00:00:00"/>
    <x v="106"/>
    <x v="28"/>
    <x v="50"/>
    <s v="Talude Sul da cava de Gongo Soco"/>
    <s v="OBRA 254"/>
    <x v="0"/>
  </r>
  <r>
    <s v=""/>
    <s v=""/>
    <s v="KA"/>
    <s v="3500002466"/>
    <s v="5953."/>
    <s v="BRL"/>
    <s v="1149085"/>
    <s v="NBA SAUDE OCUPACIONAL"/>
    <n v="-1490.48"/>
    <d v="2024-09-05T00:00:00"/>
    <x v="107"/>
    <x v="28"/>
    <x v="50"/>
    <s v="Talude Sul da cava de Gongo Soco"/>
    <s v="OBRA 254"/>
    <x v="0"/>
  </r>
  <r>
    <s v=""/>
    <s v=""/>
    <s v="KA"/>
    <s v="3500002743"/>
    <s v="6025."/>
    <s v="BRL"/>
    <s v="1149085"/>
    <s v="NBA SAUDE OCUPACIONAL"/>
    <n v="-1146.9000000000001"/>
    <d v="2024-10-02T00:00:00"/>
    <x v="108"/>
    <x v="28"/>
    <x v="50"/>
    <s v="Talude Sul da cava de Gongo Soco"/>
    <s v="OBRA 254"/>
    <x v="0"/>
  </r>
  <r>
    <s v=""/>
    <s v=""/>
    <s v="KA"/>
    <s v="3500003122"/>
    <s v="6107."/>
    <s v="BRL"/>
    <s v="1149085"/>
    <s v="NBA SAUDE OCUPACIONAL"/>
    <n v="-715.96"/>
    <d v="2024-11-04T00:00:00"/>
    <x v="109"/>
    <x v="28"/>
    <x v="50"/>
    <s v="Talude Sul da cava de Gongo Soco"/>
    <s v="OBRA 254"/>
    <x v="0"/>
  </r>
  <r>
    <s v=""/>
    <s v=""/>
    <s v="KA"/>
    <s v="3500003493"/>
    <s v="6194."/>
    <s v="BRL"/>
    <s v="1149085"/>
    <s v="NBA SAUDE OCUPACIONAL"/>
    <n v="-300.87"/>
    <d v="2024-12-19T00:00:00"/>
    <x v="110"/>
    <x v="28"/>
    <x v="50"/>
    <s v="Talude Sul da cava de Gongo Soco"/>
    <s v="OBRA 254"/>
    <x v="0"/>
  </r>
  <r>
    <s v=""/>
    <s v=""/>
    <s v="RE"/>
    <s v="3600000390"/>
    <s v="000002"/>
    <s v="BRL"/>
    <s v="1177256"/>
    <s v="ORION ALPINISMO INDUSTRIAL LTDA"/>
    <n v="-12200"/>
    <d v="2026-01-22T00:00:00"/>
    <x v="90"/>
    <x v="28"/>
    <x v="1"/>
    <s v="TALUDE SUL FASE II A"/>
    <s v="OBRA 258"/>
    <x v="0"/>
  </r>
  <r>
    <m/>
    <m/>
    <m/>
    <m/>
    <m/>
    <m/>
    <m/>
    <s v="REMESSA CAIXA OBRA 258"/>
    <n v="-4954.6099999999997"/>
    <m/>
    <x v="7"/>
    <x v="28"/>
    <x v="1"/>
    <s v="REPOSICAO DE CAIXA"/>
    <s v="OBRA 258"/>
    <x v="2"/>
  </r>
  <r>
    <s v=""/>
    <s v=""/>
    <s v="RE"/>
    <s v="3600000422"/>
    <s v="000115"/>
    <s v="BRL"/>
    <s v="1145609"/>
    <s v="RICARDO CARNEIRO SOCIEDADE DOS ADVO"/>
    <n v="-476.75"/>
    <d v="2025-05-22T00:00:00"/>
    <x v="90"/>
    <x v="28"/>
    <x v="10"/>
    <s v="OBRAS ENCERRADAS"/>
    <s v="SEDE"/>
    <x v="0"/>
  </r>
  <r>
    <s v=""/>
    <s v=""/>
    <s v="KR"/>
    <s v="3500000127"/>
    <s v="963705391"/>
    <s v="BRL"/>
    <s v="1145488"/>
    <s v="SECRETARIA DE ESTADO DE FAZENDA DE"/>
    <n v="-2897.63"/>
    <d v="2026-01-19T00:00:00"/>
    <x v="61"/>
    <x v="28"/>
    <x v="15"/>
    <s v="Gestão de Equipamento"/>
    <s v="IMPOSTO"/>
    <x v="3"/>
  </r>
  <r>
    <s v=""/>
    <s v=""/>
    <s v="KR"/>
    <s v="3500000129"/>
    <s v="960526240"/>
    <s v="BRL"/>
    <s v="1145488"/>
    <s v="SECRETARIA DE ESTADO DE FAZENDA DE"/>
    <n v="-2683.6"/>
    <d v="2026-01-19T00:00:00"/>
    <x v="61"/>
    <x v="28"/>
    <x v="15"/>
    <s v="Gestão de Equipamento"/>
    <s v="IMPOSTO"/>
    <x v="3"/>
  </r>
  <r>
    <s v=""/>
    <s v=""/>
    <s v="KR"/>
    <s v="3500000130"/>
    <s v="960039080"/>
    <s v="BRL"/>
    <s v="1145488"/>
    <s v="SECRETARIA DE ESTADO DE FAZENDA DE"/>
    <n v="-2683.6"/>
    <d v="2026-01-19T00:00:00"/>
    <x v="61"/>
    <x v="28"/>
    <x v="15"/>
    <s v="Gestão de Equipamento"/>
    <s v="IMPOSTO"/>
    <x v="3"/>
  </r>
  <r>
    <s v=""/>
    <s v=""/>
    <s v="KR"/>
    <s v="3500000131"/>
    <s v="959281212"/>
    <s v="BRL"/>
    <s v="1145488"/>
    <s v="SECRETARIA DE ESTADO DE FAZENDA DE"/>
    <n v="-1589.97"/>
    <d v="2026-01-19T00:00:00"/>
    <x v="61"/>
    <x v="28"/>
    <x v="15"/>
    <s v="Gestão de Equipamento"/>
    <s v="IMPOSTO"/>
    <x v="3"/>
  </r>
  <r>
    <s v=""/>
    <s v=""/>
    <s v="KR"/>
    <s v="3500000132"/>
    <s v="963782760"/>
    <s v="BRL"/>
    <s v="1145488"/>
    <s v="SECRETARIA DE ESTADO DE FAZENDA DE"/>
    <n v="-2897.63"/>
    <d v="2026-01-19T00:00:00"/>
    <x v="61"/>
    <x v="28"/>
    <x v="15"/>
    <s v="Gestão de Equipamento"/>
    <s v="IMPOSTO"/>
    <x v="3"/>
  </r>
  <r>
    <s v=""/>
    <s v=""/>
    <s v="KR"/>
    <s v="3500000133"/>
    <s v="963520323"/>
    <s v="BRL"/>
    <s v="1145488"/>
    <s v="SECRETARIA DE ESTADO DE FAZENDA DE"/>
    <n v="-2897.63"/>
    <d v="2026-01-19T00:00:00"/>
    <x v="61"/>
    <x v="28"/>
    <x v="15"/>
    <s v="Gestão de Equipamento"/>
    <s v="IMPOSTO"/>
    <x v="3"/>
  </r>
  <r>
    <s v=""/>
    <s v=""/>
    <s v="KR"/>
    <s v="3500000141"/>
    <s v="958653159"/>
    <s v="BRL"/>
    <s v="1145488"/>
    <s v="SECRETARIA DE ESTADO DE FAZENDA DE"/>
    <n v="-2626.07"/>
    <d v="2026-01-19T00:00:00"/>
    <x v="61"/>
    <x v="28"/>
    <x v="15"/>
    <s v="Gestão de Equipamento"/>
    <s v="IMPOSTO"/>
    <x v="3"/>
  </r>
  <r>
    <s v=""/>
    <s v=""/>
    <s v="KR"/>
    <s v="3500000142"/>
    <s v="958416882"/>
    <s v="BRL"/>
    <s v="1145488"/>
    <s v="SECRETARIA DE ESTADO DE FAZENDA DE"/>
    <n v="-2626.07"/>
    <d v="2026-01-19T00:00:00"/>
    <x v="61"/>
    <x v="28"/>
    <x v="15"/>
    <s v="Gestão de Equipamento"/>
    <s v="IMPOSTO"/>
    <x v="3"/>
  </r>
  <r>
    <s v=""/>
    <s v=""/>
    <s v="KR"/>
    <s v="3500000143"/>
    <s v="958293608"/>
    <s v="BRL"/>
    <s v="1145488"/>
    <s v="SECRETARIA DE ESTADO DE FAZENDA DE"/>
    <n v="-2626.07"/>
    <d v="2026-01-19T00:00:00"/>
    <x v="61"/>
    <x v="28"/>
    <x v="15"/>
    <s v="Gestão de Equipamento"/>
    <s v="IMPOSTO"/>
    <x v="3"/>
  </r>
  <r>
    <s v=""/>
    <s v=""/>
    <s v="KR"/>
    <s v="3500000145"/>
    <s v="957996885"/>
    <s v="BRL"/>
    <s v="1145488"/>
    <s v="SECRETARIA DE ESTADO DE FAZENDA DE"/>
    <n v="-1874.39"/>
    <d v="2026-01-19T00:00:00"/>
    <x v="61"/>
    <x v="28"/>
    <x v="15"/>
    <s v="Gestão de Equipamento"/>
    <s v="IMPOSTO"/>
    <x v="3"/>
  </r>
  <r>
    <s v=""/>
    <s v=""/>
    <s v="KR"/>
    <s v="3500000150"/>
    <s v="956867607"/>
    <s v="BRL"/>
    <s v="1145488"/>
    <s v="SECRETARIA DE ESTADO DE FAZENDA DE"/>
    <n v="-2626.07"/>
    <d v="2026-01-19T00:00:00"/>
    <x v="61"/>
    <x v="28"/>
    <x v="15"/>
    <s v="Gestão de Equipamento"/>
    <s v="IMPOSTO"/>
    <x v="3"/>
  </r>
  <r>
    <s v=""/>
    <s v=""/>
    <s v="KR"/>
    <s v="3500000151"/>
    <s v="956597839"/>
    <s v="BRL"/>
    <s v="1145488"/>
    <s v="SECRETARIA DE ESTADO DE FAZENDA DE"/>
    <n v="-2626.07"/>
    <d v="2026-01-19T00:00:00"/>
    <x v="61"/>
    <x v="28"/>
    <x v="15"/>
    <s v="Gestão de Equipamento"/>
    <s v="IMPOSTO"/>
    <x v="3"/>
  </r>
  <r>
    <s v=""/>
    <s v=""/>
    <s v="KR"/>
    <s v="3500000152"/>
    <s v="956275742"/>
    <s v="BRL"/>
    <s v="1145488"/>
    <s v="SECRETARIA DE ESTADO DE FAZENDA DE"/>
    <n v="-2626.07"/>
    <d v="2026-01-19T00:00:00"/>
    <x v="61"/>
    <x v="28"/>
    <x v="15"/>
    <s v="Gestão de Equipamento"/>
    <s v="IMPOSTO"/>
    <x v="3"/>
  </r>
  <r>
    <s v=""/>
    <s v=""/>
    <s v="KR"/>
    <s v="3500000153"/>
    <s v="971399091"/>
    <s v="BRL"/>
    <s v="1145488"/>
    <s v="SECRETARIA DE ESTADO DE FAZENDA DE"/>
    <n v="-2626.07"/>
    <d v="2026-01-19T00:00:00"/>
    <x v="61"/>
    <x v="28"/>
    <x v="15"/>
    <s v="Gestão de Equipamento"/>
    <s v="IMPOSTO"/>
    <x v="3"/>
  </r>
  <r>
    <s v=""/>
    <s v=""/>
    <s v="KR"/>
    <s v="3500000155"/>
    <s v="953819172"/>
    <s v="BRL"/>
    <s v="1145488"/>
    <s v="SECRETARIA DE ESTADO DE FAZENDA DE"/>
    <n v="-2626.07"/>
    <d v="2026-01-19T00:00:00"/>
    <x v="61"/>
    <x v="28"/>
    <x v="15"/>
    <s v="Gestão de Equipamento"/>
    <s v="IMPOSTO"/>
    <x v="3"/>
  </r>
  <r>
    <s v=""/>
    <s v=""/>
    <s v="KR"/>
    <s v="3500000276"/>
    <s v="413005648"/>
    <s v="BRL"/>
    <s v="1145488"/>
    <s v="SECRETARIA DE ESTADO DE FAZENDA DE"/>
    <n v="-2862.01"/>
    <d v="2026-01-30T00:00:00"/>
    <x v="93"/>
    <x v="28"/>
    <x v="15"/>
    <s v="Gestão de Equipamento"/>
    <s v="IMPOSTO"/>
    <x v="3"/>
  </r>
  <r>
    <s v=""/>
    <s v=""/>
    <s v="RE"/>
    <s v="3600007506"/>
    <s v="001390667-2"/>
    <s v="BRL"/>
    <s v="1147470"/>
    <s v="SOTREQ SA"/>
    <n v="-239.17"/>
    <d v="2025-11-13T00:00:00"/>
    <x v="46"/>
    <x v="28"/>
    <x v="1"/>
    <s v=""/>
    <s v="OBRA 258"/>
    <x v="0"/>
  </r>
  <r>
    <m/>
    <m/>
    <m/>
    <m/>
    <m/>
    <m/>
    <m/>
    <s v="TARIFAS BANCARIAS"/>
    <n v="-242.31"/>
    <m/>
    <x v="7"/>
    <x v="28"/>
    <x v="4"/>
    <s v="TARIFAS BANCARIAS"/>
    <s v="SEDE"/>
    <x v="2"/>
  </r>
  <r>
    <m/>
    <m/>
    <m/>
    <m/>
    <m/>
    <m/>
    <m/>
    <s v="VANESSA TOLENTINO BELTRAO SILVA KLAUSING"/>
    <n v="-636.5"/>
    <m/>
    <x v="7"/>
    <x v="28"/>
    <x v="34"/>
    <s v="REEMBOLSO DE DESPESA"/>
    <s v="SEDE"/>
    <x v="2"/>
  </r>
  <r>
    <m/>
    <m/>
    <m/>
    <m/>
    <m/>
    <m/>
    <m/>
    <s v="WELLINGTON DE OLIVEIRA SANTOS"/>
    <n v="-149.74"/>
    <m/>
    <x v="7"/>
    <x v="28"/>
    <x v="9"/>
    <s v="REEMBOLSO DE DESPESA"/>
    <s v="SEDE"/>
    <x v="2"/>
  </r>
  <r>
    <s v=""/>
    <s v=""/>
    <s v="RE"/>
    <s v="3600000198"/>
    <s v="000085"/>
    <s v="BRL"/>
    <s v="1194944"/>
    <s v="36.486.947 ELISANGELA DO CARMO SILV"/>
    <n v="-2276"/>
    <d v="2026-01-13T00:00:00"/>
    <x v="59"/>
    <x v="29"/>
    <x v="1"/>
    <s v="TALUDE SUL FASE II A"/>
    <s v="OBRA 258"/>
    <x v="0"/>
  </r>
  <r>
    <m/>
    <m/>
    <m/>
    <m/>
    <m/>
    <m/>
    <m/>
    <s v="ALEXANDRE FREIRE RAMOS DUTRA"/>
    <n v="-170"/>
    <m/>
    <x v="7"/>
    <x v="29"/>
    <x v="29"/>
    <s v="REEMBOLSO DE DESPESA"/>
    <s v="SEDE"/>
    <x v="2"/>
  </r>
  <r>
    <m/>
    <m/>
    <m/>
    <m/>
    <m/>
    <m/>
    <m/>
    <s v="ALEXANDRE FREIRE RAMOS DUTRA"/>
    <n v="-100"/>
    <m/>
    <x v="7"/>
    <x v="29"/>
    <x v="30"/>
    <s v="REEMBOLSO DE DESPESA"/>
    <s v="SEDE"/>
    <x v="2"/>
  </r>
  <r>
    <s v=""/>
    <s v=""/>
    <s v="RE"/>
    <s v="3600000197"/>
    <s v="000008790-1"/>
    <s v="BRL"/>
    <s v="1148733"/>
    <s v="ARMARINHO MAGALHAES LTDA - ME"/>
    <n v="-1930"/>
    <d v="2026-01-13T00:00:00"/>
    <x v="59"/>
    <x v="29"/>
    <x v="1"/>
    <s v="TALUDE SUL FASE II A"/>
    <s v="OBRA 258"/>
    <x v="0"/>
  </r>
  <r>
    <s v=""/>
    <s v=""/>
    <s v="RE"/>
    <s v="3600000201"/>
    <s v="000058020-1"/>
    <s v="BRL"/>
    <s v="1148283"/>
    <s v="AUTOBC COM DE PECAS AUTO E IND LTD"/>
    <n v="-203.09"/>
    <d v="2026-01-13T00:00:00"/>
    <x v="59"/>
    <x v="29"/>
    <x v="1"/>
    <s v="TALUDE SUL FASE II A"/>
    <s v="OBRA 258"/>
    <x v="0"/>
  </r>
  <r>
    <m/>
    <m/>
    <m/>
    <m/>
    <m/>
    <m/>
    <m/>
    <s v="BRB BANCO DE BRASILIA"/>
    <n v="-17242.759999999998"/>
    <m/>
    <x v="7"/>
    <x v="29"/>
    <x v="4"/>
    <s v="PGTO. PARCIAL CAP. DE GIRO BRB"/>
    <s v="CAP. DE GIRO BRB"/>
    <x v="1"/>
  </r>
  <r>
    <s v=""/>
    <s v=""/>
    <s v="RE"/>
    <s v="3600000500"/>
    <s v="000942"/>
    <s v="BRL"/>
    <s v="1148133"/>
    <s v="BRH SAUDE OCUPACIONAL LTDA"/>
    <n v="-420.3"/>
    <d v="2026-01-28T00:00:00"/>
    <x v="93"/>
    <x v="29"/>
    <x v="19"/>
    <s v="EPRD Marlim"/>
    <s v="OBRA 257"/>
    <x v="0"/>
  </r>
  <r>
    <s v=""/>
    <s v=""/>
    <s v="RE"/>
    <s v="3600000482"/>
    <s v="011000"/>
    <s v="BRL"/>
    <s v="1205125"/>
    <s v="BUREAU VERITAS DO BRASIL SOC CLAS E"/>
    <n v="-22974.48"/>
    <d v="2025-11-03T00:00:00"/>
    <x v="97"/>
    <x v="29"/>
    <x v="27"/>
    <s v="SBM"/>
    <s v="OBRA 253"/>
    <x v="0"/>
  </r>
  <r>
    <s v=""/>
    <s v=""/>
    <s v="RE"/>
    <s v="3600000425"/>
    <s v="000025444-1"/>
    <s v="BRL"/>
    <s v="1148560"/>
    <s v="CASA NICOLAU MAQUINAS PARA ESPRESSO"/>
    <n v="-795"/>
    <d v="2026-01-08T00:00:00"/>
    <x v="90"/>
    <x v="29"/>
    <x v="2"/>
    <s v="ADMINISTRAÇÃO CENTRAL"/>
    <s v="SEDE"/>
    <x v="0"/>
  </r>
  <r>
    <m/>
    <m/>
    <m/>
    <m/>
    <m/>
    <m/>
    <m/>
    <s v="CGL COMERCIO DE ALIMENTOS"/>
    <n v="-60"/>
    <m/>
    <x v="7"/>
    <x v="29"/>
    <x v="6"/>
    <s v="REEMBOLSO DE DESPESA"/>
    <s v="SEDE"/>
    <x v="2"/>
  </r>
  <r>
    <m/>
    <m/>
    <m/>
    <m/>
    <m/>
    <m/>
    <m/>
    <s v="CGL COMERCIO DE ALIMENTOS"/>
    <n v="-60"/>
    <m/>
    <x v="7"/>
    <x v="29"/>
    <x v="9"/>
    <s v="REEMBOLSO DE DESPESA"/>
    <s v="SEDE"/>
    <x v="2"/>
  </r>
  <r>
    <m/>
    <m/>
    <m/>
    <m/>
    <m/>
    <m/>
    <m/>
    <s v="CGL COMERCIO DE ALIMENTOS"/>
    <n v="-300"/>
    <m/>
    <x v="7"/>
    <x v="29"/>
    <x v="30"/>
    <s v="REEMBOLSO DE DESPESA"/>
    <s v="SEDE"/>
    <x v="2"/>
  </r>
  <r>
    <m/>
    <m/>
    <m/>
    <m/>
    <m/>
    <m/>
    <m/>
    <s v="CGL COMERCIO DE ALIMENTOS"/>
    <n v="-120"/>
    <m/>
    <x v="7"/>
    <x v="29"/>
    <x v="37"/>
    <s v="REEMBOLSO DE DESPESA"/>
    <s v="SEDE"/>
    <x v="2"/>
  </r>
  <r>
    <m/>
    <m/>
    <m/>
    <m/>
    <m/>
    <m/>
    <m/>
    <s v="CGL COMERCIO DE ALIMENTOS"/>
    <n v="-180"/>
    <m/>
    <x v="7"/>
    <x v="29"/>
    <x v="31"/>
    <s v="REEMBOLSO DE DESPESA"/>
    <s v="SEDE"/>
    <x v="2"/>
  </r>
  <r>
    <m/>
    <m/>
    <m/>
    <m/>
    <m/>
    <m/>
    <m/>
    <s v="CGL COMERCIO DE ALIMENTOS"/>
    <n v="-180"/>
    <m/>
    <x v="7"/>
    <x v="29"/>
    <x v="15"/>
    <s v="REEMBOLSO DE DESPESA"/>
    <s v="SEDE"/>
    <x v="2"/>
  </r>
  <r>
    <m/>
    <m/>
    <m/>
    <m/>
    <m/>
    <m/>
    <m/>
    <s v="CLAUDIA CRISTINA RODRIGUES DA FONSECA"/>
    <n v="-104.01"/>
    <m/>
    <x v="7"/>
    <x v="29"/>
    <x v="2"/>
    <s v="REEMBOLSO DE DESPESA"/>
    <s v="SEDE"/>
    <x v="2"/>
  </r>
  <r>
    <m/>
    <m/>
    <m/>
    <m/>
    <m/>
    <m/>
    <m/>
    <s v="CLAUDIA CRISTINA RODRIGUES DA FONSECA"/>
    <n v="-555.91999999999996"/>
    <m/>
    <x v="7"/>
    <x v="29"/>
    <x v="18"/>
    <s v="REEMBOLSO DE DESPESA"/>
    <s v="SEDE"/>
    <x v="2"/>
  </r>
  <r>
    <m/>
    <m/>
    <m/>
    <m/>
    <m/>
    <m/>
    <m/>
    <s v="CONSORCIO ALSUB"/>
    <n v="-70533.16"/>
    <m/>
    <x v="7"/>
    <x v="29"/>
    <x v="20"/>
    <s v="CONSORCIO ALSUB"/>
    <s v="ALSUB"/>
    <x v="0"/>
  </r>
  <r>
    <s v=""/>
    <s v=""/>
    <s v="CM"/>
    <s v="7100003645"/>
    <s v="000006053-1"/>
    <s v="BRL"/>
    <s v="1203112"/>
    <s v="CPX DISTRIBUIDORA S.A."/>
    <n v="-3124.14"/>
    <d v="2025-12-12T00:00:00"/>
    <x v="28"/>
    <x v="29"/>
    <x v="1"/>
    <s v="TALUDE SUL FASE II A"/>
    <s v="OBRA 258"/>
    <x v="0"/>
  </r>
  <r>
    <m/>
    <m/>
    <m/>
    <m/>
    <m/>
    <m/>
    <m/>
    <s v="FABIO VIEIRA DE OLIVEIRA"/>
    <n v="-2275"/>
    <m/>
    <x v="7"/>
    <x v="29"/>
    <x v="6"/>
    <s v="REEMBOLSO DE DESPESA"/>
    <s v="SEDE"/>
    <x v="2"/>
  </r>
  <r>
    <m/>
    <m/>
    <m/>
    <m/>
    <m/>
    <m/>
    <m/>
    <s v="FABIO VIEIRA DE OLIVEIRA"/>
    <n v="-766"/>
    <m/>
    <x v="7"/>
    <x v="29"/>
    <x v="37"/>
    <s v="REEMBOLSO DE DESPESA"/>
    <s v="SEDE"/>
    <x v="2"/>
  </r>
  <r>
    <m/>
    <m/>
    <m/>
    <m/>
    <m/>
    <m/>
    <m/>
    <s v="FABIO VIEIRA DE OLIVEIRA"/>
    <n v="-150"/>
    <m/>
    <x v="7"/>
    <x v="29"/>
    <x v="17"/>
    <s v="REEMBOLSO DE DESPESA"/>
    <s v="SEDE"/>
    <x v="2"/>
  </r>
  <r>
    <m/>
    <m/>
    <m/>
    <m/>
    <m/>
    <m/>
    <m/>
    <s v="FABIO VIEIRA DE OLIVEIRA"/>
    <n v="-286"/>
    <m/>
    <x v="7"/>
    <x v="29"/>
    <x v="3"/>
    <s v="REEMBOLSO DE DESPESA"/>
    <s v="SEDE"/>
    <x v="2"/>
  </r>
  <r>
    <m/>
    <m/>
    <m/>
    <m/>
    <m/>
    <m/>
    <m/>
    <s v="FABIO VIEIRA DE OLIVEIRA"/>
    <n v="-80"/>
    <m/>
    <x v="7"/>
    <x v="29"/>
    <x v="9"/>
    <s v="REEMBOLSO DE DESPESA"/>
    <s v="SEDE"/>
    <x v="2"/>
  </r>
  <r>
    <m/>
    <m/>
    <m/>
    <m/>
    <m/>
    <m/>
    <m/>
    <s v="FABIO VIEIRA DE OLIVEIRA"/>
    <n v="-2333"/>
    <m/>
    <x v="7"/>
    <x v="29"/>
    <x v="14"/>
    <s v="REEMBOLSO DE DESPESA"/>
    <s v="SEDE"/>
    <x v="2"/>
  </r>
  <r>
    <m/>
    <m/>
    <m/>
    <m/>
    <m/>
    <m/>
    <m/>
    <s v="FGTS RESC"/>
    <n v="-4730.78"/>
    <m/>
    <x v="7"/>
    <x v="29"/>
    <x v="12"/>
    <s v="FGTS RESC"/>
    <s v="FGTS"/>
    <x v="3"/>
  </r>
  <r>
    <m/>
    <m/>
    <m/>
    <m/>
    <m/>
    <m/>
    <m/>
    <s v="IR APLICACAO"/>
    <n v="-2918.22"/>
    <m/>
    <x v="7"/>
    <x v="29"/>
    <x v="4"/>
    <s v="IR APLICACAO"/>
    <s v="SEDE"/>
    <x v="2"/>
  </r>
  <r>
    <m/>
    <m/>
    <m/>
    <m/>
    <m/>
    <m/>
    <m/>
    <s v="JOÃO ACELINO DE ANDRADE NETO"/>
    <n v="-4500.33"/>
    <m/>
    <x v="7"/>
    <x v="29"/>
    <x v="46"/>
    <s v="REEMBOLSO DE DESPESA"/>
    <s v="SEDE"/>
    <x v="2"/>
  </r>
  <r>
    <s v=""/>
    <s v=""/>
    <s v="RE"/>
    <s v="3600000357"/>
    <s v="000001395"/>
    <s v="BRL"/>
    <s v="1176003"/>
    <s v="LANCHONETE PILAR LTDA"/>
    <n v="-2651"/>
    <d v="2026-01-28T00:00:00"/>
    <x v="77"/>
    <x v="29"/>
    <x v="0"/>
    <s v="Coordenação de Equipamento"/>
    <s v="MANUTENÇÃO"/>
    <x v="0"/>
  </r>
  <r>
    <m/>
    <m/>
    <m/>
    <m/>
    <m/>
    <m/>
    <m/>
    <s v="LUIZ GUSTAVO PINTO DE OLIVEIRA"/>
    <n v="-1159.5"/>
    <m/>
    <x v="7"/>
    <x v="29"/>
    <x v="51"/>
    <s v="REEMBOLSO DE DESPESA"/>
    <s v="SEDE"/>
    <x v="2"/>
  </r>
  <r>
    <s v=""/>
    <s v=""/>
    <s v="RE"/>
    <s v="3600000192"/>
    <s v="000004"/>
    <s v="BRL"/>
    <s v="1197758"/>
    <s v="OTANIEL G. RODRIGUES LTDA"/>
    <n v="-450"/>
    <d v="2026-01-13T00:00:00"/>
    <x v="59"/>
    <x v="29"/>
    <x v="1"/>
    <s v=""/>
    <s v="OBRA 258"/>
    <x v="0"/>
  </r>
  <r>
    <m/>
    <m/>
    <m/>
    <m/>
    <m/>
    <m/>
    <m/>
    <s v="RESCISAO"/>
    <n v="-21728.45"/>
    <m/>
    <x v="7"/>
    <x v="29"/>
    <x v="12"/>
    <s v="RESCISAO"/>
    <s v="RESCISAO"/>
    <x v="4"/>
  </r>
  <r>
    <s v=""/>
    <s v=""/>
    <s v="KR"/>
    <s v="3500000135"/>
    <s v="963109151"/>
    <s v="BRL"/>
    <s v="1145488"/>
    <s v="SECRETARIA DE ESTADO DE FAZENDA DE"/>
    <n v="-2897.63"/>
    <d v="2026-01-19T00:00:00"/>
    <x v="61"/>
    <x v="29"/>
    <x v="15"/>
    <s v="Gestão de Equipamento"/>
    <s v="IMPOSTO"/>
    <x v="3"/>
  </r>
  <r>
    <s v=""/>
    <s v=""/>
    <s v="KR"/>
    <s v="3500000137"/>
    <s v="960674575"/>
    <s v="BRL"/>
    <s v="1145488"/>
    <s v="SECRETARIA DE ESTADO DE FAZENDA DE"/>
    <n v="-2683.6"/>
    <d v="2026-01-19T00:00:00"/>
    <x v="61"/>
    <x v="29"/>
    <x v="15"/>
    <s v="Gestão de Equipamento"/>
    <s v="IMPOSTO"/>
    <x v="3"/>
  </r>
  <r>
    <s v=""/>
    <s v=""/>
    <s v="KR"/>
    <s v="3500000138"/>
    <s v="960189634"/>
    <s v="BRL"/>
    <s v="1145488"/>
    <s v="SECRETARIA DE ESTADO DE FAZENDA DE"/>
    <n v="-2802.24"/>
    <d v="2026-01-19T00:00:00"/>
    <x v="61"/>
    <x v="29"/>
    <x v="15"/>
    <s v="Gestão de Equipamento"/>
    <s v="IMPOSTO"/>
    <x v="3"/>
  </r>
  <r>
    <s v=""/>
    <s v=""/>
    <s v="KR"/>
    <s v="3500000139"/>
    <s v="959550094"/>
    <s v="BRL"/>
    <s v="1145488"/>
    <s v="SECRETARIA DE ESTADO DE FAZENDA DE"/>
    <n v="-2683.6"/>
    <d v="2026-01-19T00:00:00"/>
    <x v="61"/>
    <x v="29"/>
    <x v="15"/>
    <s v="Gestão de Equipamento"/>
    <s v="IMPOSTO"/>
    <x v="3"/>
  </r>
  <r>
    <s v=""/>
    <s v=""/>
    <s v="KR"/>
    <s v="3500000144"/>
    <s v="958130911"/>
    <s v="BRL"/>
    <s v="1145488"/>
    <s v="SECRETARIA DE ESTADO DE FAZENDA DE"/>
    <n v="-1739.75"/>
    <d v="2026-01-19T00:00:00"/>
    <x v="61"/>
    <x v="29"/>
    <x v="15"/>
    <s v="Gestão de Equipamento"/>
    <s v="IMPOSTO"/>
    <x v="3"/>
  </r>
  <r>
    <s v=""/>
    <s v=""/>
    <s v="KR"/>
    <s v="3500000148"/>
    <s v="957375635"/>
    <s v="BRL"/>
    <s v="1145488"/>
    <s v="SECRETARIA DE ESTADO DE FAZENDA DE"/>
    <n v="-2626.07"/>
    <d v="2026-01-19T00:00:00"/>
    <x v="61"/>
    <x v="29"/>
    <x v="15"/>
    <s v="Gestão de Equipamento"/>
    <s v="IMPOSTO"/>
    <x v="3"/>
  </r>
  <r>
    <s v=""/>
    <s v=""/>
    <s v="KR"/>
    <s v="3500000156"/>
    <s v="954173152"/>
    <s v="BRL"/>
    <s v="1145488"/>
    <s v="SECRETARIA DE ESTADO DE FAZENDA DE"/>
    <n v="-2626.07"/>
    <d v="2026-01-19T00:00:00"/>
    <x v="61"/>
    <x v="29"/>
    <x v="15"/>
    <s v="Gestão de Equipamento"/>
    <s v="IMPOSTO"/>
    <x v="3"/>
  </r>
  <r>
    <s v=""/>
    <s v=""/>
    <s v="KR"/>
    <s v="3500000157"/>
    <s v="951644464"/>
    <s v="BRL"/>
    <s v="1145488"/>
    <s v="SECRETARIA DE ESTADO DE FAZENDA DE"/>
    <n v="-1323.5"/>
    <d v="2026-01-19T00:00:00"/>
    <x v="61"/>
    <x v="29"/>
    <x v="15"/>
    <s v="Gestão de Equipamento"/>
    <s v="IMPOSTO"/>
    <x v="3"/>
  </r>
  <r>
    <m/>
    <m/>
    <m/>
    <m/>
    <m/>
    <m/>
    <m/>
    <s v="SECRETARIA DE ESTADO DE FAZENDA DE"/>
    <n v="-2.14"/>
    <m/>
    <x v="7"/>
    <x v="29"/>
    <x v="4"/>
    <s v="IMPOSTO"/>
    <s v="IMPOSTO"/>
    <x v="3"/>
  </r>
  <r>
    <m/>
    <m/>
    <m/>
    <m/>
    <m/>
    <m/>
    <m/>
    <s v="SECRETARIA DE ESTADO DE FAZENDA DE"/>
    <n v="-138.66"/>
    <m/>
    <x v="7"/>
    <x v="29"/>
    <x v="4"/>
    <s v="IMPOSTO"/>
    <s v="IMPOSTO"/>
    <x v="3"/>
  </r>
  <r>
    <m/>
    <m/>
    <m/>
    <m/>
    <m/>
    <m/>
    <m/>
    <s v="SUELI RODRIGUES DA SILVA"/>
    <n v="-230"/>
    <m/>
    <x v="7"/>
    <x v="29"/>
    <x v="6"/>
    <s v="REEMBOLSO DE DESPESA"/>
    <s v="SEDE"/>
    <x v="2"/>
  </r>
  <r>
    <s v=""/>
    <s v=""/>
    <s v="RE"/>
    <s v="3600000155"/>
    <s v="000037954-1"/>
    <s v="BRL"/>
    <s v="1163780"/>
    <s v="SUPERMERCADO AZEVEDO &amp; COTA LTDA"/>
    <n v="-79.53"/>
    <d v="2026-01-13T00:00:00"/>
    <x v="53"/>
    <x v="29"/>
    <x v="1"/>
    <s v="TALUDE SUL FASE II A"/>
    <s v="OBRA 258"/>
    <x v="0"/>
  </r>
  <r>
    <m/>
    <m/>
    <m/>
    <m/>
    <m/>
    <m/>
    <m/>
    <s v="TARIFAS BANCARIAS"/>
    <n v="-43"/>
    <m/>
    <x v="7"/>
    <x v="29"/>
    <x v="4"/>
    <s v="TARIFAS BANCARIAS"/>
    <s v="SEDE"/>
    <x v="2"/>
  </r>
  <r>
    <s v=""/>
    <s v=""/>
    <s v="RE"/>
    <s v="3600000230"/>
    <s v="000057851-2"/>
    <s v="BRL"/>
    <s v="1145231"/>
    <s v="ACESOLDAS COML LTDA"/>
    <n v="-1098"/>
    <d v="2026-01-19T00:00:00"/>
    <x v="67"/>
    <x v="30"/>
    <x v="0"/>
    <s v=""/>
    <s v="MANUTENÇÃO"/>
    <x v="0"/>
  </r>
  <r>
    <s v=""/>
    <s v=""/>
    <s v="KR"/>
    <s v="3500000324"/>
    <s v="000000009"/>
    <s v="BRL"/>
    <s v="1194899"/>
    <s v="ADR IMOVEIS LTDA"/>
    <n v="-3674.31"/>
    <d v="2026-02-12T00:00:00"/>
    <x v="111"/>
    <x v="30"/>
    <x v="6"/>
    <s v="DIRETORIA"/>
    <s v="SEDE"/>
    <x v="0"/>
  </r>
  <r>
    <s v=""/>
    <s v=""/>
    <s v="RE"/>
    <s v="3600000249"/>
    <s v="000034"/>
    <s v="BRL"/>
    <s v="1186749"/>
    <s v="AGV SUPLY SERVICOS ADMINISTRATIVOS"/>
    <n v="-17850"/>
    <d v="2026-01-14T00:00:00"/>
    <x v="67"/>
    <x v="30"/>
    <x v="17"/>
    <s v="SUPRIMENTOS"/>
    <s v="SEDE"/>
    <x v="0"/>
  </r>
  <r>
    <m/>
    <m/>
    <m/>
    <m/>
    <m/>
    <m/>
    <m/>
    <s v="ALELO"/>
    <n v="-680"/>
    <m/>
    <x v="7"/>
    <x v="30"/>
    <x v="17"/>
    <s v="ALELO"/>
    <s v="ALELO"/>
    <x v="2"/>
  </r>
  <r>
    <m/>
    <m/>
    <m/>
    <m/>
    <m/>
    <m/>
    <m/>
    <s v="ALELO"/>
    <n v="-400"/>
    <m/>
    <x v="7"/>
    <x v="30"/>
    <x v="34"/>
    <s v="ALELO"/>
    <s v="ALELO"/>
    <x v="2"/>
  </r>
  <r>
    <m/>
    <m/>
    <m/>
    <m/>
    <m/>
    <m/>
    <m/>
    <s v="ALELO"/>
    <n v="-601.28"/>
    <m/>
    <x v="7"/>
    <x v="30"/>
    <x v="34"/>
    <s v="ALELO"/>
    <s v="ALELO"/>
    <x v="2"/>
  </r>
  <r>
    <m/>
    <m/>
    <m/>
    <m/>
    <m/>
    <m/>
    <m/>
    <s v="ALELO"/>
    <n v="-481.28"/>
    <m/>
    <x v="7"/>
    <x v="30"/>
    <x v="6"/>
    <s v="ALELO"/>
    <s v="ALELO"/>
    <x v="2"/>
  </r>
  <r>
    <m/>
    <m/>
    <m/>
    <m/>
    <m/>
    <m/>
    <m/>
    <s v="ALELO"/>
    <n v="-1362.56"/>
    <m/>
    <x v="7"/>
    <x v="30"/>
    <x v="14"/>
    <s v="ALELO"/>
    <s v="ALELO"/>
    <x v="2"/>
  </r>
  <r>
    <m/>
    <m/>
    <m/>
    <m/>
    <m/>
    <m/>
    <m/>
    <s v="ALELO"/>
    <n v="-681.28"/>
    <m/>
    <x v="7"/>
    <x v="30"/>
    <x v="31"/>
    <s v="ALELO"/>
    <s v="ALELO"/>
    <x v="2"/>
  </r>
  <r>
    <m/>
    <m/>
    <m/>
    <m/>
    <m/>
    <m/>
    <m/>
    <s v="ALELO"/>
    <n v="-1040"/>
    <m/>
    <x v="7"/>
    <x v="30"/>
    <x v="34"/>
    <s v="ALELO"/>
    <s v="ALELO"/>
    <x v="2"/>
  </r>
  <r>
    <m/>
    <m/>
    <m/>
    <m/>
    <m/>
    <m/>
    <m/>
    <s v="ALELO"/>
    <n v="-480"/>
    <m/>
    <x v="7"/>
    <x v="30"/>
    <x v="36"/>
    <s v="ALELO"/>
    <s v="ALELO"/>
    <x v="2"/>
  </r>
  <r>
    <m/>
    <m/>
    <m/>
    <m/>
    <m/>
    <m/>
    <m/>
    <s v="ALELO"/>
    <n v="-700"/>
    <m/>
    <x v="7"/>
    <x v="30"/>
    <x v="3"/>
    <s v="ALELO"/>
    <s v="ALELO"/>
    <x v="2"/>
  </r>
  <r>
    <m/>
    <m/>
    <m/>
    <m/>
    <m/>
    <m/>
    <m/>
    <s v="ALELO"/>
    <n v="-480"/>
    <m/>
    <x v="7"/>
    <x v="30"/>
    <x v="2"/>
    <s v="ALELO"/>
    <s v="ALELO"/>
    <x v="2"/>
  </r>
  <r>
    <s v=""/>
    <s v=""/>
    <s v="KR"/>
    <s v="3500000301"/>
    <s v="007872074"/>
    <s v="BRL"/>
    <s v="1181692"/>
    <s v="ALLPARK EMPREENDIMENTOS, PARTICIPAC"/>
    <n v="-578"/>
    <d v="2026-02-01T00:00:00"/>
    <x v="98"/>
    <x v="30"/>
    <x v="44"/>
    <s v="Malha de Gás"/>
    <s v="SEDE RJ"/>
    <x v="0"/>
  </r>
  <r>
    <s v=""/>
    <s v=""/>
    <s v="KR"/>
    <s v="3500000302"/>
    <s v="007872075"/>
    <s v="BRL"/>
    <s v="1181692"/>
    <s v="ALLPARK EMPREENDIMENTOS, PARTICIPAC"/>
    <n v="-578"/>
    <d v="2026-02-01T00:00:00"/>
    <x v="98"/>
    <x v="30"/>
    <x v="44"/>
    <s v="Malha de Gás"/>
    <s v="SEDE RJ"/>
    <x v="0"/>
  </r>
  <r>
    <s v=""/>
    <s v=""/>
    <s v="KR"/>
    <s v="3500000303"/>
    <s v="007872078"/>
    <s v="BRL"/>
    <s v="1181692"/>
    <s v="ALLPARK EMPREENDIMENTOS, PARTICIPAC"/>
    <n v="-578"/>
    <d v="2026-02-01T00:00:00"/>
    <x v="98"/>
    <x v="30"/>
    <x v="44"/>
    <s v="Malha de Gás"/>
    <s v="SEDE RJ"/>
    <x v="0"/>
  </r>
  <r>
    <s v=""/>
    <s v=""/>
    <s v="KR"/>
    <s v="3500000304"/>
    <s v="007872076"/>
    <s v="BRL"/>
    <s v="1181692"/>
    <s v="ALLPARK EMPREENDIMENTOS, PARTICIPAC"/>
    <n v="-578"/>
    <d v="2026-02-01T00:00:00"/>
    <x v="98"/>
    <x v="30"/>
    <x v="44"/>
    <s v="Malha de Gás"/>
    <s v="SEDE RJ"/>
    <x v="0"/>
  </r>
  <r>
    <s v=""/>
    <s v=""/>
    <s v="KR"/>
    <s v="3500000305"/>
    <s v="007872073"/>
    <s v="BRL"/>
    <s v="1181692"/>
    <s v="ALLPARK EMPREENDIMENTOS, PARTICIPAC"/>
    <n v="-578"/>
    <d v="2026-02-01T00:00:00"/>
    <x v="98"/>
    <x v="30"/>
    <x v="34"/>
    <s v="Projeto Gaslub"/>
    <s v="SEDE RJ"/>
    <x v="0"/>
  </r>
  <r>
    <m/>
    <m/>
    <m/>
    <m/>
    <m/>
    <m/>
    <m/>
    <s v="ANDRE ASSIS PEREIRA"/>
    <n v="-664.39"/>
    <m/>
    <x v="7"/>
    <x v="30"/>
    <x v="15"/>
    <s v="REEMBOLSO DE DESPESA"/>
    <s v="SEDE"/>
    <x v="2"/>
  </r>
  <r>
    <s v=""/>
    <s v=""/>
    <s v="KR"/>
    <s v="3500000262"/>
    <s v="000000137"/>
    <s v="BRL"/>
    <s v="1148301"/>
    <s v="ARILDO EUSTAQUIO PAIM"/>
    <n v="-4676.87"/>
    <d v="2026-02-04T00:00:00"/>
    <x v="91"/>
    <x v="30"/>
    <x v="18"/>
    <s v="RECURSOS HUMANOS"/>
    <s v="SEDE"/>
    <x v="0"/>
  </r>
  <r>
    <s v=""/>
    <s v=""/>
    <s v="RE"/>
    <s v="3600000224"/>
    <s v="000008816-1"/>
    <s v="BRL"/>
    <s v="1148733"/>
    <s v="ARMARINHO MAGALHAES LTDA - ME"/>
    <n v="-59.7"/>
    <d v="2026-01-19T00:00:00"/>
    <x v="62"/>
    <x v="30"/>
    <x v="1"/>
    <s v="TALUDE SUL FASE II A"/>
    <s v="OBRA 258"/>
    <x v="0"/>
  </r>
  <r>
    <s v=""/>
    <s v=""/>
    <s v="RE"/>
    <s v="3600000245"/>
    <s v="000008796-1"/>
    <s v="BRL"/>
    <s v="1148733"/>
    <s v="ARMARINHO MAGALHAES LTDA - ME"/>
    <n v="-1065.0999999999999"/>
    <d v="2026-01-13T00:00:00"/>
    <x v="67"/>
    <x v="30"/>
    <x v="1"/>
    <s v="TALUDE SUL FASE II A"/>
    <s v="OBRA 258"/>
    <x v="0"/>
  </r>
  <r>
    <s v=""/>
    <s v=""/>
    <s v="KR"/>
    <s v="3500000176"/>
    <s v="000000021"/>
    <s v="BRL"/>
    <s v="1185273"/>
    <s v="ATTICA IMOBILIARIA LTDA"/>
    <n v="-4012"/>
    <d v="2026-01-22T00:00:00"/>
    <x v="64"/>
    <x v="30"/>
    <x v="9"/>
    <s v="CONCORRÊNCIA"/>
    <s v="SEDE"/>
    <x v="0"/>
  </r>
  <r>
    <s v=""/>
    <s v=""/>
    <s v="RE"/>
    <s v="3600000553"/>
    <s v="001791"/>
    <s v="BRL"/>
    <s v="1148893"/>
    <s v="BELO HORIZONTE ADMINISTRACAO DE HOT"/>
    <n v="-1146.5999999999999"/>
    <d v="2026-02-02T00:00:00"/>
    <x v="112"/>
    <x v="30"/>
    <x v="16"/>
    <s v="REGIONAL RIO"/>
    <s v="SEDE RJ"/>
    <x v="0"/>
  </r>
  <r>
    <s v=""/>
    <s v=""/>
    <s v="RE"/>
    <s v="3600000554"/>
    <s v="001832"/>
    <s v="BRL"/>
    <s v="1148893"/>
    <s v="BELO HORIZONTE ADMINISTRACAO DE HOT"/>
    <n v="-1146.5999999999999"/>
    <d v="2026-02-03T00:00:00"/>
    <x v="112"/>
    <x v="30"/>
    <x v="16"/>
    <s v="REGIONAL RIO"/>
    <s v="SEDE RJ"/>
    <x v="0"/>
  </r>
  <r>
    <s v=""/>
    <s v=""/>
    <s v="RE"/>
    <s v="3600000555"/>
    <s v="001729"/>
    <s v="BRL"/>
    <s v="1148893"/>
    <s v="BELO HORIZONTE ADMINISTRACAO DE HOT"/>
    <n v="-4586.3999999999996"/>
    <d v="2026-01-30T00:00:00"/>
    <x v="112"/>
    <x v="30"/>
    <x v="9"/>
    <s v="CONCORRÊNCIA"/>
    <s v="SEDE"/>
    <x v="0"/>
  </r>
  <r>
    <s v=""/>
    <s v=""/>
    <s v="RE"/>
    <s v="3600000600"/>
    <s v="001825"/>
    <s v="BRL"/>
    <s v="1148893"/>
    <s v="BELO HORIZONTE ADMINISTRACAO DE HOT"/>
    <n v="-2310"/>
    <d v="2026-02-03T00:00:00"/>
    <x v="111"/>
    <x v="30"/>
    <x v="22"/>
    <s v="CONTROLE DE TERCEIROS E AUDITORIA"/>
    <s v="SEDE"/>
    <x v="0"/>
  </r>
  <r>
    <s v=""/>
    <s v=""/>
    <s v="RE"/>
    <s v="3600000195"/>
    <s v="000555356-2"/>
    <s v="BRL"/>
    <s v="1145176"/>
    <s v="BH CABINES LTDA - FILIAL"/>
    <n v="-246.94"/>
    <d v="2026-01-14T00:00:00"/>
    <x v="59"/>
    <x v="30"/>
    <x v="1"/>
    <s v=""/>
    <s v="OBRA 258"/>
    <x v="0"/>
  </r>
  <r>
    <s v=""/>
    <s v=""/>
    <s v="RE"/>
    <s v="3600000226"/>
    <s v="000501"/>
    <s v="BRL"/>
    <s v="1198911"/>
    <s v="BIOCONTROL LTDA"/>
    <n v="-1010"/>
    <d v="2026-01-15T00:00:00"/>
    <x v="62"/>
    <x v="30"/>
    <x v="1"/>
    <s v="TALUDE SUL FASE II A"/>
    <s v="OBRA 258"/>
    <x v="0"/>
  </r>
  <r>
    <s v=""/>
    <s v=""/>
    <s v="KR"/>
    <s v="3500000254"/>
    <s v="215012026"/>
    <s v="BRL"/>
    <s v="1145529"/>
    <s v="CARTORIO NONO O N B HORIZONTE"/>
    <n v="-1142.46"/>
    <d v="2026-01-30T00:00:00"/>
    <x v="90"/>
    <x v="30"/>
    <x v="13"/>
    <s v="JURÍDICO"/>
    <s v="JURÍDICO"/>
    <x v="0"/>
  </r>
  <r>
    <s v=""/>
    <s v=""/>
    <s v="RE"/>
    <s v="3600000246"/>
    <s v="000292000-2"/>
    <s v="BRL"/>
    <s v="1145265"/>
    <s v="CCL DISTRIBUIDORA LTDA"/>
    <n v="-448.42"/>
    <d v="2026-01-20T00:00:00"/>
    <x v="67"/>
    <x v="30"/>
    <x v="0"/>
    <s v="Coordenação de Equipamento"/>
    <s v="MANUTENÇÃO"/>
    <x v="0"/>
  </r>
  <r>
    <s v=""/>
    <s v=""/>
    <s v="KR"/>
    <s v="3500000211"/>
    <s v="353144315"/>
    <s v="BRL"/>
    <s v="1145259"/>
    <s v="CEMIG DISTRIBUICAO S.A"/>
    <n v="-133.54"/>
    <d v="2026-01-26T00:00:00"/>
    <x v="70"/>
    <x v="30"/>
    <x v="12"/>
    <s v="Manutenção de Equipamento"/>
    <s v="MANUTENÇÃO"/>
    <x v="0"/>
  </r>
  <r>
    <s v=""/>
    <s v=""/>
    <s v="KR"/>
    <s v="3500000235"/>
    <s v="353923657"/>
    <s v="BRL"/>
    <s v="1145259"/>
    <s v="CEMIG DISTRIBUICAO S.A"/>
    <n v="-388.4"/>
    <d v="2026-01-28T00:00:00"/>
    <x v="90"/>
    <x v="30"/>
    <x v="1"/>
    <s v="TALUDE SUL FASE II A"/>
    <s v="OBRA 258"/>
    <x v="0"/>
  </r>
  <r>
    <s v=""/>
    <m/>
    <s v="KR"/>
    <s v="3500000307"/>
    <s v="355680532"/>
    <s v="BRL"/>
    <s v="1145259"/>
    <s v="CEMIG DISTRIBUICAO S.A"/>
    <n v="-6921.34"/>
    <d v="2026-02-03T00:00:00"/>
    <x v="98"/>
    <x v="30"/>
    <x v="0"/>
    <s v="Coordenação de Equipamento"/>
    <s v="MANUTENÇÃO"/>
    <x v="0"/>
  </r>
  <r>
    <m/>
    <m/>
    <m/>
    <m/>
    <m/>
    <m/>
    <m/>
    <s v="CIDE"/>
    <n v="-1713.96"/>
    <m/>
    <x v="7"/>
    <x v="30"/>
    <x v="4"/>
    <s v="CIDE"/>
    <s v="IMPOSTO"/>
    <x v="3"/>
  </r>
  <r>
    <s v=""/>
    <s v=""/>
    <s v="RE"/>
    <s v="3600000243"/>
    <s v="000002971-1"/>
    <s v="BRL"/>
    <s v="1148426"/>
    <s v="CKALIBRI CALIBRACOES LTDA"/>
    <n v="-628"/>
    <d v="2026-01-19T00:00:00"/>
    <x v="67"/>
    <x v="30"/>
    <x v="1"/>
    <s v="TALUDE SUL FASE II A"/>
    <s v="OBRA 258"/>
    <x v="0"/>
  </r>
  <r>
    <s v=""/>
    <s v=""/>
    <s v="RE"/>
    <s v="3600000241"/>
    <s v="001029028-1"/>
    <s v="BRL"/>
    <s v="1164561"/>
    <s v="COFERMETA S/A"/>
    <n v="-126.62"/>
    <d v="2026-01-19T00:00:00"/>
    <x v="67"/>
    <x v="30"/>
    <x v="0"/>
    <s v=""/>
    <s v="MANUTENÇÃO"/>
    <x v="0"/>
  </r>
  <r>
    <m/>
    <m/>
    <m/>
    <m/>
    <m/>
    <m/>
    <m/>
    <s v="CONSORCIO ALSUB"/>
    <n v="-2079114.64"/>
    <m/>
    <x v="7"/>
    <x v="30"/>
    <x v="20"/>
    <s v="CONSORCIO ALSUB"/>
    <s v="ALSUB"/>
    <x v="0"/>
  </r>
  <r>
    <s v=""/>
    <m/>
    <s v="KR"/>
    <s v="3500000271"/>
    <s v="064121496"/>
    <s v="BRL"/>
    <s v="1145194"/>
    <s v="COPASA-CIA.DE SANEAMENTO DE MINAS G"/>
    <n v="-4083.66"/>
    <d v="2026-01-29T00:00:00"/>
    <x v="97"/>
    <x v="30"/>
    <x v="2"/>
    <s v="ADMINISTRAÇÃO CENTRAL"/>
    <s v="SEDE"/>
    <x v="0"/>
  </r>
  <r>
    <s v=""/>
    <m/>
    <s v="KR"/>
    <s v="3500000314"/>
    <s v="064123049"/>
    <s v="BRL"/>
    <s v="1145194"/>
    <s v="COPASA-CIA.DE SANEAMENTO DE MINAS G"/>
    <n v="-66.599999999999994"/>
    <d v="2026-02-10T00:00:00"/>
    <x v="112"/>
    <x v="30"/>
    <x v="0"/>
    <s v="Coordenação de Equipamento"/>
    <s v="MANUTENÇÃO"/>
    <x v="0"/>
  </r>
  <r>
    <s v=""/>
    <m/>
    <s v="KR"/>
    <s v="3500000315"/>
    <s v="064058166"/>
    <s v="BRL"/>
    <s v="1145194"/>
    <s v="COPASA-CIA.DE SANEAMENTO DE MINAS G"/>
    <n v="-70.77"/>
    <d v="2026-02-10T00:00:00"/>
    <x v="112"/>
    <x v="30"/>
    <x v="12"/>
    <s v="Manutenção de Equipamento"/>
    <s v="MANUTENÇÃO"/>
    <x v="0"/>
  </r>
  <r>
    <m/>
    <m/>
    <m/>
    <m/>
    <m/>
    <m/>
    <m/>
    <s v="DEIBIT SANTOS DE OLIVEIRA"/>
    <n v="-500"/>
    <m/>
    <x v="7"/>
    <x v="30"/>
    <x v="9"/>
    <s v="REEMBOLSO DE DESPESA"/>
    <s v="SEDE"/>
    <x v="2"/>
  </r>
  <r>
    <s v=""/>
    <m/>
    <s v="RE"/>
    <s v="3600000233"/>
    <s v="000002494-1"/>
    <s v="BRL"/>
    <s v="1149062"/>
    <s v="DIRPECAS - COMERCIO DE PECAS"/>
    <n v="-860.6"/>
    <d v="2026-01-14T00:00:00"/>
    <x v="67"/>
    <x v="30"/>
    <x v="1"/>
    <s v=""/>
    <s v="OBRA 258"/>
    <x v="0"/>
  </r>
  <r>
    <s v=""/>
    <m/>
    <s v="KR"/>
    <s v="3500000330"/>
    <s v="026786400"/>
    <s v="BRL"/>
    <s v="1147507"/>
    <s v="ESTADO DO RIO DE JANEIRO"/>
    <n v="-757.49"/>
    <d v="2026-02-13T00:00:00"/>
    <x v="113"/>
    <x v="30"/>
    <x v="16"/>
    <s v="REGIONAL RIO"/>
    <s v="IMPOSTO"/>
    <x v="3"/>
  </r>
  <r>
    <s v=""/>
    <m/>
    <s v="KR"/>
    <s v="3500000331"/>
    <s v="026786380"/>
    <s v="BRL"/>
    <s v="1147507"/>
    <s v="ESTADO DO RIO DE JANEIRO"/>
    <n v="-769.86"/>
    <d v="2026-02-13T00:00:00"/>
    <x v="113"/>
    <x v="30"/>
    <x v="16"/>
    <s v="REGIONAL RIO"/>
    <s v="IMPOSTO"/>
    <x v="3"/>
  </r>
  <r>
    <s v=""/>
    <m/>
    <s v="KR"/>
    <s v="3500000332"/>
    <s v="026786387"/>
    <s v="BRL"/>
    <s v="1147507"/>
    <s v="ESTADO DO RIO DE JANEIRO"/>
    <n v="-759.96"/>
    <d v="2026-02-13T00:00:00"/>
    <x v="113"/>
    <x v="30"/>
    <x v="16"/>
    <s v="REGIONAL RIO"/>
    <s v="IMPOSTO"/>
    <x v="3"/>
  </r>
  <r>
    <s v=""/>
    <m/>
    <s v="KR"/>
    <s v="3500000334"/>
    <s v="026787174"/>
    <s v="BRL"/>
    <s v="1147507"/>
    <s v="ESTADO DO RIO DE JANEIRO"/>
    <n v="-769.86"/>
    <d v="2026-02-13T00:00:00"/>
    <x v="113"/>
    <x v="30"/>
    <x v="24"/>
    <s v="BOT ALBACORA"/>
    <s v="IMPOSTO"/>
    <x v="3"/>
  </r>
  <r>
    <m/>
    <m/>
    <m/>
    <m/>
    <m/>
    <m/>
    <m/>
    <s v="FÉRIAS"/>
    <n v="-860.36"/>
    <m/>
    <x v="7"/>
    <x v="30"/>
    <x v="21"/>
    <s v="FÉRIAS"/>
    <s v="FÉRIAS"/>
    <x v="4"/>
  </r>
  <r>
    <m/>
    <m/>
    <m/>
    <m/>
    <m/>
    <m/>
    <m/>
    <s v="FÉRIAS"/>
    <n v="-11155.83"/>
    <m/>
    <x v="7"/>
    <x v="30"/>
    <x v="18"/>
    <s v="FÉRIAS"/>
    <s v="FÉRIAS"/>
    <x v="4"/>
  </r>
  <r>
    <m/>
    <m/>
    <m/>
    <m/>
    <m/>
    <m/>
    <m/>
    <s v="FÉRIAS"/>
    <n v="-1512.13"/>
    <m/>
    <x v="7"/>
    <x v="30"/>
    <x v="0"/>
    <s v="FÉRIAS"/>
    <s v="FÉRIAS"/>
    <x v="4"/>
  </r>
  <r>
    <m/>
    <m/>
    <m/>
    <m/>
    <m/>
    <m/>
    <m/>
    <s v="FGTS RESC."/>
    <n v="-1394.4"/>
    <m/>
    <x v="7"/>
    <x v="30"/>
    <x v="40"/>
    <s v="FGTS RESC."/>
    <s v="FGTS"/>
    <x v="3"/>
  </r>
  <r>
    <m/>
    <m/>
    <m/>
    <m/>
    <m/>
    <m/>
    <m/>
    <s v="FLAVIO ROBERTO COSTA FERREIRA LEITE"/>
    <n v="-386.96"/>
    <m/>
    <x v="7"/>
    <x v="30"/>
    <x v="8"/>
    <s v="REEMBOLSO DE DESPESA"/>
    <s v="SEDE"/>
    <x v="2"/>
  </r>
  <r>
    <s v=""/>
    <s v=""/>
    <s v="KR"/>
    <s v="3500000285"/>
    <s v="000000158"/>
    <s v="BRL"/>
    <s v="1148660"/>
    <s v="FOCO IMOVEIS ADMINISTRAVSO LTDA-ME"/>
    <n v="-1844.5"/>
    <d v="2026-02-06T00:00:00"/>
    <x v="93"/>
    <x v="30"/>
    <x v="1"/>
    <s v="TALUDE SUL FASE II A"/>
    <s v="OBRA 258"/>
    <x v="0"/>
  </r>
  <r>
    <m/>
    <m/>
    <m/>
    <m/>
    <m/>
    <m/>
    <m/>
    <s v="IGOR FERREIRA DOS SANTOS"/>
    <n v="-177.36"/>
    <m/>
    <x v="7"/>
    <x v="30"/>
    <x v="15"/>
    <s v="REEMBOLSO DE DESPESA"/>
    <s v="SEDE"/>
    <x v="2"/>
  </r>
  <r>
    <s v=""/>
    <s v=""/>
    <s v="RE"/>
    <s v="3600000242"/>
    <s v="000234226-0"/>
    <s v="BRL"/>
    <s v="1164497"/>
    <s v="IMA EQUIP. DE PROTECAO INDIVIDUAL L"/>
    <n v="-344"/>
    <d v="2026-01-14T00:00:00"/>
    <x v="67"/>
    <x v="30"/>
    <x v="1"/>
    <s v="TALUDE SUL FASE II A"/>
    <s v="OBRA 258"/>
    <x v="0"/>
  </r>
  <r>
    <s v=""/>
    <s v=""/>
    <s v="RE"/>
    <s v="3600008007"/>
    <s v="000231182-0"/>
    <s v="BRL"/>
    <s v="1164497"/>
    <s v="IMA EQUIP. DE PROTECAO INDIVIDUAL L"/>
    <n v="-6088.46"/>
    <d v="2025-12-16T00:00:00"/>
    <x v="16"/>
    <x v="30"/>
    <x v="1"/>
    <s v="TALUDE SUL FASE II A"/>
    <s v="OBRA 258"/>
    <x v="0"/>
  </r>
  <r>
    <s v=""/>
    <s v=""/>
    <s v="RE"/>
    <s v="3600000545"/>
    <s v="000486675-16"/>
    <s v="BRL"/>
    <s v="1164335"/>
    <s v="INGRAM MICRO BRASIL LTDA"/>
    <n v="-11204.15"/>
    <d v="2026-01-16T00:00:00"/>
    <x v="114"/>
    <x v="30"/>
    <x v="8"/>
    <s v=""/>
    <s v="TI"/>
    <x v="0"/>
  </r>
  <r>
    <m/>
    <m/>
    <m/>
    <m/>
    <m/>
    <m/>
    <m/>
    <s v="IR APLICACAO"/>
    <n v="-60287.06"/>
    <m/>
    <x v="7"/>
    <x v="30"/>
    <x v="4"/>
    <s v="IR APLICACAO"/>
    <s v="SEDE"/>
    <x v="3"/>
  </r>
  <r>
    <m/>
    <m/>
    <m/>
    <m/>
    <m/>
    <m/>
    <m/>
    <s v="ISS PROPRIO"/>
    <n v="-3433.2"/>
    <m/>
    <x v="7"/>
    <x v="30"/>
    <x v="26"/>
    <s v="ISS PROPRIO"/>
    <s v="IMPOSTO"/>
    <x v="3"/>
  </r>
  <r>
    <m/>
    <m/>
    <m/>
    <m/>
    <m/>
    <m/>
    <m/>
    <s v="IVAN ALVES CALVALCANTE FILHO"/>
    <n v="-79.28"/>
    <m/>
    <x v="7"/>
    <x v="30"/>
    <x v="12"/>
    <s v="REEMBOLSO DE DESPESA"/>
    <s v="SEDE"/>
    <x v="2"/>
  </r>
  <r>
    <s v=""/>
    <s v=""/>
    <s v="RE"/>
    <s v="3600000227"/>
    <s v="000186"/>
    <s v="BRL"/>
    <s v="1145363"/>
    <s v="JP PNEUS LTDA"/>
    <n v="-7890"/>
    <d v="2026-01-16T00:00:00"/>
    <x v="62"/>
    <x v="30"/>
    <x v="1"/>
    <s v=""/>
    <s v="OBRA 258"/>
    <x v="0"/>
  </r>
  <r>
    <s v=""/>
    <s v=""/>
    <s v="RE"/>
    <s v="3600000236"/>
    <s v="000001538-1"/>
    <s v="BRL"/>
    <s v="1178041"/>
    <s v="LOPES &amp; AMANCIO COMERCIO DE SUCATA"/>
    <n v="-9610"/>
    <d v="2025-12-16T00:00:00"/>
    <x v="69"/>
    <x v="30"/>
    <x v="1"/>
    <s v=""/>
    <s v="OBRA 258"/>
    <x v="0"/>
  </r>
  <r>
    <m/>
    <m/>
    <m/>
    <m/>
    <m/>
    <m/>
    <m/>
    <s v="LUIS MIGUEL AZEVEDO PEREIRA ESTEVES"/>
    <n v="-230"/>
    <m/>
    <x v="7"/>
    <x v="30"/>
    <x v="6"/>
    <s v="REEMBOLSO DE DESPESA"/>
    <s v="SEDE"/>
    <x v="2"/>
  </r>
  <r>
    <s v=""/>
    <s v=""/>
    <s v="RE"/>
    <s v="3600000547"/>
    <s v="003007"/>
    <s v="BRL"/>
    <s v="1145289"/>
    <s v="MAAC TRAVEL CORPORATE LTDA"/>
    <n v="-541244.36"/>
    <d v="2026-02-02T00:00:00"/>
    <x v="112"/>
    <x v="30"/>
    <x v="17"/>
    <s v="SUPRIMENTOS"/>
    <s v="SEDE"/>
    <x v="0"/>
  </r>
  <r>
    <s v=""/>
    <s v=""/>
    <s v="RE"/>
    <s v="3600000550"/>
    <s v="003006"/>
    <s v="BRL"/>
    <s v="1145289"/>
    <s v="MAAC TRAVEL CORPORATE LTDA"/>
    <n v="-11940.33"/>
    <d v="2026-02-02T00:00:00"/>
    <x v="112"/>
    <x v="30"/>
    <x v="9"/>
    <s v="CONCORRÊNCIA"/>
    <s v="SEDE"/>
    <x v="0"/>
  </r>
  <r>
    <s v=""/>
    <s v=""/>
    <s v="RE"/>
    <s v="3600000264"/>
    <s v="000168107-1"/>
    <s v="BRL"/>
    <s v="1176342"/>
    <s v="MAGAZINE LUIZA S/A"/>
    <n v="-1952.06"/>
    <d v="2026-01-14T00:00:00"/>
    <x v="64"/>
    <x v="30"/>
    <x v="1"/>
    <s v="TALUDE SUL FASE II A"/>
    <s v="OBRA 258"/>
    <x v="0"/>
  </r>
  <r>
    <s v=""/>
    <s v=""/>
    <s v="RE"/>
    <s v="3600000234"/>
    <s v="000012756-1"/>
    <s v="BRL"/>
    <s v="1170219"/>
    <s v="MAGNOLIA MULTIPLACE LTDA"/>
    <n v="-722.6"/>
    <d v="2026-01-16T00:00:00"/>
    <x v="67"/>
    <x v="30"/>
    <x v="0"/>
    <s v=""/>
    <s v="MANUTENÇÃO"/>
    <x v="0"/>
  </r>
  <r>
    <m/>
    <m/>
    <m/>
    <m/>
    <m/>
    <m/>
    <m/>
    <s v="MAURICIO ALMEIDA JARDIM"/>
    <n v="-106.71"/>
    <m/>
    <x v="7"/>
    <x v="30"/>
    <x v="15"/>
    <s v="REEMBOLSO DE DESPESA"/>
    <s v="SEDE"/>
    <x v="2"/>
  </r>
  <r>
    <s v=""/>
    <s v=""/>
    <s v="RE"/>
    <s v="3600000188"/>
    <s v="000038853-7"/>
    <s v="BRL"/>
    <s v="1199764"/>
    <s v="MINAS FERRAMENTAS LTDA"/>
    <n v="-507.94"/>
    <d v="2026-01-09T00:00:00"/>
    <x v="59"/>
    <x v="30"/>
    <x v="1"/>
    <s v=""/>
    <s v="OBRA 258"/>
    <x v="0"/>
  </r>
  <r>
    <s v=""/>
    <s v=""/>
    <s v="RE"/>
    <s v="3600000254"/>
    <s v="000153"/>
    <s v="BRL"/>
    <s v="1195238"/>
    <s v="MINAS TEC AMBIENTAL SOLUCOES"/>
    <n v="-2862.77"/>
    <d v="2026-01-16T00:00:00"/>
    <x v="67"/>
    <x v="30"/>
    <x v="12"/>
    <s v="Manutenção de Equipamento"/>
    <s v="MANUTENÇÃO"/>
    <x v="0"/>
  </r>
  <r>
    <s v=""/>
    <s v=""/>
    <s v="RE"/>
    <s v="3600000204"/>
    <s v="000033165-0"/>
    <s v="BRL"/>
    <s v="1179940"/>
    <s v="MINASMAQUINAS SA"/>
    <n v="-1051.54"/>
    <d v="2026-01-15T00:00:00"/>
    <x v="59"/>
    <x v="30"/>
    <x v="0"/>
    <s v=""/>
    <s v="MANUTENÇÃO"/>
    <x v="0"/>
  </r>
  <r>
    <s v=""/>
    <s v=""/>
    <s v="RE"/>
    <s v="3600000238"/>
    <s v="000022709-1"/>
    <s v="BRL"/>
    <s v="1179744"/>
    <s v="MUCURI PECAS DIESEL DISTRIBUIDORA L"/>
    <n v="-630"/>
    <d v="2026-01-16T00:00:00"/>
    <x v="67"/>
    <x v="30"/>
    <x v="1"/>
    <s v=""/>
    <s v="OBRA 258"/>
    <x v="0"/>
  </r>
  <r>
    <s v=""/>
    <m/>
    <s v="KR"/>
    <s v="3500000333"/>
    <s v="350832767"/>
    <s v="BRL"/>
    <s v="1146381"/>
    <s v="MUNICIPIO DE SAO PAULO"/>
    <n v="-73292.61"/>
    <d v="2026-01-23T00:00:00"/>
    <x v="113"/>
    <x v="30"/>
    <x v="7"/>
    <s v="REGIONAL SÃO PAULO"/>
    <s v="IMPOSTO"/>
    <x v="3"/>
  </r>
  <r>
    <s v=""/>
    <m/>
    <s v="KR"/>
    <s v="3500000337"/>
    <s v="351042348"/>
    <s v="BRL"/>
    <s v="1146381"/>
    <s v="MUNICIPIO DE SAO PAULO"/>
    <n v="-9760.43"/>
    <d v="2026-01-23T00:00:00"/>
    <x v="113"/>
    <x v="30"/>
    <x v="3"/>
    <s v="Departamento de Topografia"/>
    <s v="IMPOSTO"/>
    <x v="3"/>
  </r>
  <r>
    <m/>
    <m/>
    <m/>
    <m/>
    <m/>
    <m/>
    <m/>
    <s v="NAIP INSTITUICAO DE PAGAMENTOS S.A"/>
    <n v="-7200"/>
    <m/>
    <x v="7"/>
    <x v="30"/>
    <x v="26"/>
    <s v="NAIP INSTITUICAO DE PAGAMENTOS S.A"/>
    <s v="ALELO"/>
    <x v="2"/>
  </r>
  <r>
    <s v=""/>
    <m/>
    <s v="RE"/>
    <s v="3600000443"/>
    <s v="000123735-2"/>
    <s v="BRL"/>
    <s v="1200079"/>
    <s v="NCH BRASIL LTDA"/>
    <n v="-2215.0700000000002"/>
    <d v="2026-01-20T00:00:00"/>
    <x v="90"/>
    <x v="30"/>
    <x v="0"/>
    <s v=""/>
    <s v="MANUTENÇÃO"/>
    <x v="0"/>
  </r>
  <r>
    <s v=""/>
    <m/>
    <s v="RE"/>
    <s v="3600000426"/>
    <s v="000059"/>
    <s v="BRL"/>
    <s v="1164145"/>
    <s v="PLANEAR ENGENHARIA AR CONDICIONADO"/>
    <n v="-1886.94"/>
    <d v="2026-02-02T00:00:00"/>
    <x v="92"/>
    <x v="30"/>
    <x v="0"/>
    <s v="Coordenação de Equipamento"/>
    <s v="MANUTENÇÃO"/>
    <x v="0"/>
  </r>
  <r>
    <s v=""/>
    <m/>
    <s v="RE"/>
    <s v="3600000469"/>
    <s v="000058"/>
    <s v="BRL"/>
    <s v="1164145"/>
    <s v="PLANEAR ENGENHARIA AR CONDICIONADO"/>
    <n v="-2838.48"/>
    <d v="2026-02-02T00:00:00"/>
    <x v="91"/>
    <x v="30"/>
    <x v="2"/>
    <s v="ADMINISTRAÇÃO CENTRAL"/>
    <s v="SEDE"/>
    <x v="0"/>
  </r>
  <r>
    <s v=""/>
    <m/>
    <s v="RE"/>
    <s v="3600000415"/>
    <s v="000163"/>
    <s v="BRL"/>
    <s v="1146603"/>
    <s v="PRICEWATERHOUSECOOPERS AUDITORES"/>
    <n v="-58886.559999999998"/>
    <d v="2026-02-02T00:00:00"/>
    <x v="92"/>
    <x v="30"/>
    <x v="21"/>
    <s v="SERVIÇOS DE CONTABILIDADE E CONTROLE DE"/>
    <s v="SEDE"/>
    <x v="0"/>
  </r>
  <r>
    <s v=""/>
    <m/>
    <s v="RE"/>
    <s v="3600000521"/>
    <s v="005923"/>
    <s v="BRL"/>
    <s v="1148242"/>
    <s v="RECAPAGEM ALTEROSA LTDA"/>
    <n v="-145.6"/>
    <d v="2025-10-06T00:00:00"/>
    <x v="96"/>
    <x v="30"/>
    <x v="1"/>
    <s v=""/>
    <s v="OBRA 258"/>
    <x v="0"/>
  </r>
  <r>
    <m/>
    <m/>
    <m/>
    <m/>
    <m/>
    <m/>
    <m/>
    <s v="RESCISAO"/>
    <n v="-9006.48"/>
    <m/>
    <x v="7"/>
    <x v="30"/>
    <x v="40"/>
    <s v="RESCISAO"/>
    <s v="RESCISAO"/>
    <x v="4"/>
  </r>
  <r>
    <s v=""/>
    <m/>
    <s v="RE"/>
    <s v="3600000231"/>
    <s v="000072"/>
    <s v="BRL"/>
    <s v="1204727"/>
    <s v="RHULIO DOS SANTOS"/>
    <n v="-350"/>
    <d v="2026-01-14T00:00:00"/>
    <x v="67"/>
    <x v="30"/>
    <x v="1"/>
    <s v="TALUDE SUL FASE II A"/>
    <s v="OBRA 258"/>
    <x v="0"/>
  </r>
  <r>
    <m/>
    <m/>
    <m/>
    <m/>
    <m/>
    <m/>
    <m/>
    <s v="RPA GILVANI DE MORAIS DE MELO"/>
    <n v="-5412.48"/>
    <m/>
    <x v="7"/>
    <x v="30"/>
    <x v="9"/>
    <s v="RPA GILVANI DE MORAIS DE MELO"/>
    <s v="SEDE"/>
    <x v="2"/>
  </r>
  <r>
    <m/>
    <m/>
    <m/>
    <m/>
    <m/>
    <m/>
    <m/>
    <s v="RUI PEDRO DIAS CARNEIRO"/>
    <n v="-230"/>
    <m/>
    <x v="7"/>
    <x v="30"/>
    <x v="23"/>
    <s v="REEMBOLSO DE DESPESA"/>
    <s v="SEDE"/>
    <x v="2"/>
  </r>
  <r>
    <s v=""/>
    <m/>
    <s v="KR"/>
    <s v="3500000136"/>
    <s v="963026078"/>
    <s v="BRL"/>
    <s v="1145488"/>
    <s v="SECRETARIA DE ESTADO DE FAZENDA DE"/>
    <n v="-2683.6"/>
    <d v="2026-01-19T00:00:00"/>
    <x v="61"/>
    <x v="30"/>
    <x v="15"/>
    <s v="Gestão de Equipamento"/>
    <s v="IMPOSTO"/>
    <x v="3"/>
  </r>
  <r>
    <s v=""/>
    <m/>
    <s v="KR"/>
    <s v="3500000140"/>
    <s v="959416941"/>
    <s v="BRL"/>
    <s v="1145488"/>
    <s v="SECRETARIA DE ESTADO DE FAZENDA DE"/>
    <n v="-1589.97"/>
    <d v="2026-01-19T00:00:00"/>
    <x v="61"/>
    <x v="30"/>
    <x v="15"/>
    <s v="Gestão de Equipamento"/>
    <s v="IMPOSTO"/>
    <x v="3"/>
  </r>
  <r>
    <s v=""/>
    <m/>
    <s v="KR"/>
    <s v="3500000146"/>
    <s v="957887725"/>
    <s v="BRL"/>
    <s v="1145488"/>
    <s v="SECRETARIA DE ESTADO DE FAZENDA DE"/>
    <n v="-1874.39"/>
    <d v="2026-01-19T00:00:00"/>
    <x v="61"/>
    <x v="30"/>
    <x v="15"/>
    <s v="Gestão de Equipamento"/>
    <s v="IMPOSTO"/>
    <x v="3"/>
  </r>
  <r>
    <s v=""/>
    <m/>
    <s v="KR"/>
    <s v="3500000149"/>
    <s v="957212868"/>
    <s v="BRL"/>
    <s v="1145488"/>
    <s v="SECRETARIA DE ESTADO DE FAZENDA DE"/>
    <n v="-2626.07"/>
    <d v="2026-01-19T00:00:00"/>
    <x v="61"/>
    <x v="30"/>
    <x v="15"/>
    <s v="Gestão de Equipamento"/>
    <s v="IMPOSTO"/>
    <x v="3"/>
  </r>
  <r>
    <s v=""/>
    <m/>
    <s v="KR"/>
    <s v="3500000158"/>
    <s v="953677009"/>
    <s v="BRL"/>
    <s v="1145488"/>
    <s v="SECRETARIA DE ESTADO DE FAZENDA DE"/>
    <n v="-2626.07"/>
    <d v="2026-01-19T00:00:00"/>
    <x v="61"/>
    <x v="30"/>
    <x v="15"/>
    <s v="Gestão de Equipamento"/>
    <s v="IMPOSTO"/>
    <x v="3"/>
  </r>
  <r>
    <s v=""/>
    <m/>
    <s v="KR"/>
    <s v="3500000277"/>
    <s v="654102242"/>
    <s v="BRL"/>
    <s v="1145488"/>
    <s v="SECRETARIA DE ESTADO DE FAZENDA DE"/>
    <n v="-1838.77"/>
    <d v="2026-02-04T00:00:00"/>
    <x v="93"/>
    <x v="30"/>
    <x v="15"/>
    <s v="Gestão de Equipamento"/>
    <s v="IMPOSTO"/>
    <x v="3"/>
  </r>
  <r>
    <s v=""/>
    <m/>
    <s v="KR"/>
    <s v="3500000278"/>
    <s v="653663682"/>
    <s v="BRL"/>
    <s v="1145488"/>
    <s v="SECRETARIA DE ESTADO DE FAZENDA DE"/>
    <n v="-2950.54"/>
    <d v="2026-02-04T00:00:00"/>
    <x v="93"/>
    <x v="30"/>
    <x v="15"/>
    <s v="Gestão de Equipamento"/>
    <s v="IMPOSTO"/>
    <x v="3"/>
  </r>
  <r>
    <s v=""/>
    <m/>
    <s v="RE"/>
    <s v="3600000502"/>
    <s v="171029"/>
    <s v="BRL"/>
    <s v="1164848"/>
    <s v="SERASA S.A"/>
    <n v="-5946.7"/>
    <d v="2026-02-01T00:00:00"/>
    <x v="96"/>
    <x v="30"/>
    <x v="2"/>
    <s v="ADMINISTRAÇÃO CENTRAL"/>
    <s v="SEDE"/>
    <x v="0"/>
  </r>
  <r>
    <m/>
    <m/>
    <m/>
    <m/>
    <m/>
    <m/>
    <m/>
    <s v="TARIFAS BANCARIAS"/>
    <n v="-125.01"/>
    <m/>
    <x v="7"/>
    <x v="30"/>
    <x v="4"/>
    <s v="TARIFAS BANCARIAS"/>
    <s v="SEDE"/>
    <x v="2"/>
  </r>
  <r>
    <s v=""/>
    <m/>
    <s v="KR"/>
    <s v="3500000269"/>
    <s v="001863851"/>
    <s v="BRL"/>
    <s v="1164353"/>
    <s v="TELEFONICA BRASIL S.A"/>
    <n v="-18638.509999999998"/>
    <d v="2026-01-24T00:00:00"/>
    <x v="97"/>
    <x v="30"/>
    <x v="8"/>
    <s v="TECNOLOGIA DE INFORMACÃO"/>
    <s v="TI"/>
    <x v="0"/>
  </r>
  <r>
    <s v=""/>
    <m/>
    <s v="CM"/>
    <s v="7100010979"/>
    <s v="992834"/>
    <s v="BRL"/>
    <s v="1147492"/>
    <s v="TOTVS SA"/>
    <n v="-5328.09"/>
    <d v="2024-12-16T00:00:00"/>
    <x v="52"/>
    <x v="30"/>
    <x v="8"/>
    <s v="TECNOLOGIA DE INFORMACÃO"/>
    <s v="TI"/>
    <x v="0"/>
  </r>
  <r>
    <s v=""/>
    <m/>
    <s v="RE"/>
    <s v="3600000557"/>
    <s v="017455"/>
    <s v="BRL"/>
    <s v="1145188"/>
    <s v="UNIMED BELO HORIZONTE COOPERATIVA"/>
    <n v="-3917.14"/>
    <d v="2026-01-07T00:00:00"/>
    <x v="112"/>
    <x v="30"/>
    <x v="1"/>
    <s v="TALUDE SUL FASE II A"/>
    <s v="SEGURO"/>
    <x v="2"/>
  </r>
  <r>
    <s v=""/>
    <m/>
    <s v="RE"/>
    <s v="3600000558"/>
    <s v="017461"/>
    <s v="BRL"/>
    <s v="1145188"/>
    <s v="UNIMED BELO HORIZONTE COOPERATIVA"/>
    <n v="-3388.64"/>
    <d v="2026-01-07T00:00:00"/>
    <x v="112"/>
    <x v="30"/>
    <x v="1"/>
    <s v="TALUDE SUL FASE II A"/>
    <s v="SEGURO"/>
    <x v="2"/>
  </r>
  <r>
    <s v=""/>
    <m/>
    <s v="RE"/>
    <s v="3600000559"/>
    <s v="017470"/>
    <s v="BRL"/>
    <s v="1145188"/>
    <s v="UNIMED BELO HORIZONTE COOPERATIVA"/>
    <n v="-1934.41"/>
    <d v="2026-01-07T00:00:00"/>
    <x v="112"/>
    <x v="30"/>
    <x v="1"/>
    <s v="TALUDE SUL FASE II A"/>
    <s v="SEGURO"/>
    <x v="2"/>
  </r>
  <r>
    <s v=""/>
    <m/>
    <s v="RE"/>
    <s v="3600000560"/>
    <s v="056568"/>
    <s v="BRL"/>
    <s v="1145188"/>
    <s v="UNIMED BELO HORIZONTE COOPERATIVA"/>
    <n v="-38441.47"/>
    <d v="2026-01-09T00:00:00"/>
    <x v="112"/>
    <x v="30"/>
    <x v="1"/>
    <s v="TALUDE SUL FASE II A"/>
    <s v="SEGURO"/>
    <x v="2"/>
  </r>
  <r>
    <s v=""/>
    <m/>
    <s v="RE"/>
    <s v="3600000561"/>
    <s v="056570"/>
    <s v="BRL"/>
    <s v="1145188"/>
    <s v="UNIMED BELO HORIZONTE COOPERATIVA"/>
    <n v="-15346.15"/>
    <d v="2026-01-09T00:00:00"/>
    <x v="112"/>
    <x v="30"/>
    <x v="1"/>
    <s v="TALUDE SUL FASE II A"/>
    <s v="SEGURO"/>
    <x v="2"/>
  </r>
  <r>
    <s v=""/>
    <m/>
    <s v="RE"/>
    <s v="3600000562"/>
    <s v="056578"/>
    <s v="BRL"/>
    <s v="1145188"/>
    <s v="UNIMED BELO HORIZONTE COOPERATIVA"/>
    <n v="-11761.88"/>
    <d v="2026-01-09T00:00:00"/>
    <x v="112"/>
    <x v="30"/>
    <x v="1"/>
    <s v="TALUDE SUL FASE II A"/>
    <s v="SEGURO"/>
    <x v="2"/>
  </r>
  <r>
    <s v=""/>
    <m/>
    <s v="RE"/>
    <s v="3600000563"/>
    <s v="017472"/>
    <s v="BRL"/>
    <s v="1145188"/>
    <s v="UNIMED BELO HORIZONTE COOPERATIVA"/>
    <n v="-317.20999999999998"/>
    <d v="2026-01-07T00:00:00"/>
    <x v="112"/>
    <x v="30"/>
    <x v="33"/>
    <s v="CCR CASTELO BRANCO"/>
    <s v="SEGURO"/>
    <x v="2"/>
  </r>
  <r>
    <s v=""/>
    <m/>
    <s v="RE"/>
    <s v="3600000564"/>
    <s v="056577"/>
    <s v="BRL"/>
    <s v="1145188"/>
    <s v="UNIMED BELO HORIZONTE COOPERATIVA"/>
    <n v="-6174.38"/>
    <d v="2026-01-09T00:00:00"/>
    <x v="112"/>
    <x v="30"/>
    <x v="33"/>
    <s v="CCR CASTELO BRANCO"/>
    <s v="SEGURO"/>
    <x v="2"/>
  </r>
  <r>
    <s v=""/>
    <m/>
    <s v="RE"/>
    <s v="3600000565"/>
    <s v="017456"/>
    <s v="BRL"/>
    <s v="1145188"/>
    <s v="UNIMED BELO HORIZONTE COOPERATIVA"/>
    <n v="-579.03"/>
    <d v="2026-01-07T00:00:00"/>
    <x v="112"/>
    <x v="30"/>
    <x v="0"/>
    <s v="Coordenação de Equipamento"/>
    <s v="SEGURO"/>
    <x v="2"/>
  </r>
  <r>
    <s v=""/>
    <m/>
    <s v="RE"/>
    <s v="3600000566"/>
    <s v="017464"/>
    <s v="BRL"/>
    <s v="1145188"/>
    <s v="UNIMED BELO HORIZONTE COOPERATIVA"/>
    <n v="-775.61"/>
    <d v="2026-01-07T00:00:00"/>
    <x v="112"/>
    <x v="30"/>
    <x v="15"/>
    <s v="Gestão de Equipamento"/>
    <s v="SEGURO"/>
    <x v="2"/>
  </r>
  <r>
    <s v=""/>
    <m/>
    <s v="RE"/>
    <s v="3600000567"/>
    <s v="017471"/>
    <s v="BRL"/>
    <s v="1145188"/>
    <s v="UNIMED BELO HORIZONTE COOPERATIVA"/>
    <n v="-118.57"/>
    <d v="2026-01-07T00:00:00"/>
    <x v="112"/>
    <x v="30"/>
    <x v="12"/>
    <s v="Manutenção de Equipamento"/>
    <s v="SEGURO"/>
    <x v="2"/>
  </r>
  <r>
    <s v=""/>
    <m/>
    <s v="RE"/>
    <s v="3600000568"/>
    <s v="056572"/>
    <s v="BRL"/>
    <s v="1145188"/>
    <s v="UNIMED BELO HORIZONTE COOPERATIVA"/>
    <n v="-3390.1"/>
    <d v="2026-01-09T00:00:00"/>
    <x v="112"/>
    <x v="30"/>
    <x v="5"/>
    <s v="LABORATÓRIO CENTRAL"/>
    <s v="SEGURO"/>
    <x v="2"/>
  </r>
  <r>
    <s v=""/>
    <m/>
    <s v="RE"/>
    <s v="3600000569"/>
    <s v="056566"/>
    <s v="BRL"/>
    <s v="1145188"/>
    <s v="UNIMED BELO HORIZONTE COOPERATIVA"/>
    <n v="-5924.36"/>
    <d v="2026-01-09T00:00:00"/>
    <x v="112"/>
    <x v="30"/>
    <x v="5"/>
    <s v="LABORATÓRIO CENTRAL"/>
    <s v="SEGURO"/>
    <x v="2"/>
  </r>
  <r>
    <s v=""/>
    <m/>
    <s v="RE"/>
    <s v="3600000577"/>
    <s v="056561"/>
    <s v="BRL"/>
    <s v="1145188"/>
    <s v="UNIMED BELO HORIZONTE COOPERATIVA"/>
    <n v="-9858.44"/>
    <d v="2026-01-09T00:00:00"/>
    <x v="111"/>
    <x v="30"/>
    <x v="17"/>
    <s v="SUPRIMENTOS"/>
    <s v="SEGURO"/>
    <x v="2"/>
  </r>
  <r>
    <s v=""/>
    <m/>
    <s v="RE"/>
    <s v="3600000581"/>
    <s v="017457"/>
    <s v="BRL"/>
    <s v="1145188"/>
    <s v="UNIMED BELO HORIZONTE COOPERATIVA"/>
    <n v="-1110.9100000000001"/>
    <d v="2026-01-07T00:00:00"/>
    <x v="111"/>
    <x v="30"/>
    <x v="17"/>
    <s v="SUPRIMENTOS"/>
    <s v="SEGURO"/>
    <x v="2"/>
  </r>
  <r>
    <s v=""/>
    <m/>
    <s v="RE"/>
    <s v="3600000585"/>
    <s v="017463"/>
    <s v="BRL"/>
    <s v="1145188"/>
    <s v="UNIMED BELO HORIZONTE COOPERATIVA"/>
    <n v="-2433.79"/>
    <d v="2026-01-07T00:00:00"/>
    <x v="111"/>
    <x v="30"/>
    <x v="17"/>
    <s v="SUPRIMENTOS"/>
    <s v="SEGURO"/>
    <x v="2"/>
  </r>
  <r>
    <s v=""/>
    <m/>
    <s v="RE"/>
    <s v="3600000587"/>
    <s v="017468"/>
    <s v="BRL"/>
    <s v="1145188"/>
    <s v="UNIMED BELO HORIZONTE COOPERATIVA"/>
    <n v="-6700.5"/>
    <d v="2026-01-07T00:00:00"/>
    <x v="111"/>
    <x v="30"/>
    <x v="39"/>
    <s v="Mota Engil Africa"/>
    <s v="SEGURO"/>
    <x v="2"/>
  </r>
  <r>
    <s v=""/>
    <m/>
    <s v="RE"/>
    <s v="3600000589"/>
    <s v="056565"/>
    <s v="BRL"/>
    <s v="1145188"/>
    <s v="UNIMED BELO HORIZONTE COOPERATIVA"/>
    <n v="-16377.33"/>
    <d v="2026-01-09T00:00:00"/>
    <x v="111"/>
    <x v="30"/>
    <x v="17"/>
    <s v="SUPRIMENTOS"/>
    <s v="SEGURO"/>
    <x v="2"/>
  </r>
  <r>
    <s v=""/>
    <s v=""/>
    <s v="RE"/>
    <s v="3600000599"/>
    <s v="056579"/>
    <s v="BRL"/>
    <s v="1145188"/>
    <s v="UNIMED BELO HORIZONTE COOPERATIVA"/>
    <n v="-50109.62"/>
    <d v="2026-01-09T00:00:00"/>
    <x v="111"/>
    <x v="30"/>
    <x v="39"/>
    <s v="Mota Engil Africa"/>
    <s v="SEGURO"/>
    <x v="2"/>
  </r>
  <r>
    <s v=""/>
    <s v=""/>
    <s v="RE"/>
    <s v="3600000591"/>
    <s v="009296"/>
    <s v="BRL"/>
    <s v="1147770"/>
    <s v="UNIMED DE MACAE COOPERATIVA DE ASSI"/>
    <n v="-6799.39"/>
    <d v="2026-01-26T00:00:00"/>
    <x v="111"/>
    <x v="30"/>
    <x v="19"/>
    <s v="EPRD Marlim"/>
    <s v="SEGURO"/>
    <x v="2"/>
  </r>
  <r>
    <s v=""/>
    <s v=""/>
    <s v="RE"/>
    <s v="3600000592"/>
    <s v="009286"/>
    <s v="BRL"/>
    <s v="1147770"/>
    <s v="UNIMED DE MACAE COOPERATIVA DE ASSI"/>
    <n v="-17251.849999999999"/>
    <d v="2026-01-26T00:00:00"/>
    <x v="111"/>
    <x v="30"/>
    <x v="34"/>
    <s v="Projeto Gaslub"/>
    <s v="SEGURO"/>
    <x v="2"/>
  </r>
  <r>
    <s v=""/>
    <s v=""/>
    <s v="KA"/>
    <s v="3500002710"/>
    <s v="FI 330801736"/>
    <s v="BRL"/>
    <s v="1145204"/>
    <s v="BANCO DO BRASIL SA"/>
    <n v="-642929.88"/>
    <d v="2024-10-03T00:00:00"/>
    <x v="55"/>
    <x v="31"/>
    <x v="4"/>
    <s v="RESULTADO FINANCEIRO"/>
    <s v="CAP.GIRO BB"/>
    <x v="1"/>
  </r>
  <r>
    <s v=""/>
    <s v=""/>
    <s v="CM"/>
    <s v="7100003568"/>
    <s v="FI 004325"/>
    <s v="BRL"/>
    <s v="1163219"/>
    <s v="BANCO INDUSTRIAL DO BRASIL S/A"/>
    <n v="-840136.8"/>
    <d v="2025-11-25T00:00:00"/>
    <x v="56"/>
    <x v="31"/>
    <x v="4"/>
    <s v="FI 004325 BIB"/>
    <s v="CAP.GIRO BIB"/>
    <x v="1"/>
  </r>
  <r>
    <s v=""/>
    <s v=""/>
    <s v="CM"/>
    <s v="7100001947"/>
    <s v="FI 531387"/>
    <s v="BRL"/>
    <s v="1147335"/>
    <s v="BANCO LUSO BRASILEIRO S/A"/>
    <n v="-513155.98"/>
    <d v="2025-05-06T00:00:00"/>
    <x v="58"/>
    <x v="31"/>
    <x v="4"/>
    <s v="FI 531387 LUSO"/>
    <s v="CAP.GIRO LUSO"/>
    <x v="1"/>
  </r>
  <r>
    <s v=""/>
    <s v=""/>
    <s v="CM"/>
    <s v="7100002337"/>
    <s v="FI-60009500"/>
    <s v="BRL"/>
    <s v="1162986"/>
    <s v="Itau Unibanco SA"/>
    <n v="-1396393.12"/>
    <d v="2025-06-17T00:00:00"/>
    <x v="60"/>
    <x v="31"/>
    <x v="4"/>
    <s v="FI 60009500 ITAU"/>
    <s v="CAP.GIRO ITAU"/>
    <x v="1"/>
  </r>
  <r>
    <m/>
    <m/>
    <m/>
    <m/>
    <m/>
    <m/>
    <m/>
    <s v="TARIFAS BANCARIAS"/>
    <n v="-214.85"/>
    <m/>
    <x v="7"/>
    <x v="31"/>
    <x v="4"/>
    <s v="TARIFAS BANCARIAS"/>
    <s v="SEDE"/>
    <x v="2"/>
  </r>
  <r>
    <s v=""/>
    <m/>
    <s v="RE"/>
    <s v="3600000518"/>
    <s v="000016"/>
    <s v="BRL"/>
    <s v="1195121"/>
    <s v="59.807.355 KELVERSON SOUZA SILVA"/>
    <n v="-215"/>
    <d v="2026-02-03T00:00:00"/>
    <x v="96"/>
    <x v="32"/>
    <x v="12"/>
    <s v="Manutenção de Equipamento"/>
    <s v="MANUTENÇÃO"/>
    <x v="0"/>
  </r>
  <r>
    <s v=""/>
    <m/>
    <s v="RE"/>
    <s v="3600000002"/>
    <s v="000051997"/>
    <s v="BRL"/>
    <s v="1148008"/>
    <s v="A CASA PADRAO LOCACAO DE MAQUINAS L"/>
    <n v="-12714.82"/>
    <d v="2025-12-16T00:00:00"/>
    <x v="36"/>
    <x v="32"/>
    <x v="1"/>
    <s v="TALUDE SUL FASE II A"/>
    <s v="OBRA 258"/>
    <x v="0"/>
  </r>
  <r>
    <m/>
    <m/>
    <m/>
    <m/>
    <m/>
    <m/>
    <m/>
    <s v="ACORDO TRABALHISTA"/>
    <n v="-348.93"/>
    <m/>
    <x v="7"/>
    <x v="32"/>
    <x v="11"/>
    <s v="ACORDO TRABALHISTA"/>
    <s v="ACORDO TRABALHISTA"/>
    <x v="2"/>
  </r>
  <r>
    <m/>
    <m/>
    <m/>
    <m/>
    <m/>
    <m/>
    <m/>
    <s v="ACORDO TRABALHISTA"/>
    <n v="-11388.24"/>
    <m/>
    <x v="7"/>
    <x v="32"/>
    <x v="33"/>
    <s v="ACORDO TRABALHISTA"/>
    <s v="ACORDO TRABALHISTA"/>
    <x v="2"/>
  </r>
  <r>
    <m/>
    <m/>
    <m/>
    <m/>
    <m/>
    <m/>
    <m/>
    <s v="ACORDO TRABALHISTA"/>
    <n v="-26311.67"/>
    <m/>
    <x v="7"/>
    <x v="32"/>
    <x v="10"/>
    <s v="ACORDO TRABALHISTA"/>
    <s v="ACORDO TRABALHISTA"/>
    <x v="2"/>
  </r>
  <r>
    <m/>
    <m/>
    <m/>
    <m/>
    <m/>
    <m/>
    <m/>
    <s v="ACORDO TRABALHISTA"/>
    <n v="-6118.78"/>
    <m/>
    <x v="7"/>
    <x v="32"/>
    <x v="33"/>
    <s v="ACORDO TRABALHISTA"/>
    <s v="ACORDO TRABALHISTA"/>
    <x v="2"/>
  </r>
  <r>
    <m/>
    <m/>
    <m/>
    <m/>
    <m/>
    <m/>
    <m/>
    <s v="ACORDO TRABALHISTA"/>
    <n v="-2947.24"/>
    <m/>
    <x v="7"/>
    <x v="32"/>
    <x v="33"/>
    <s v="ACORDO TRABALHISTA"/>
    <s v="ACORDO TRABALHISTA"/>
    <x v="2"/>
  </r>
  <r>
    <s v=""/>
    <m/>
    <s v="RE"/>
    <s v="3600008166"/>
    <s v="000122025"/>
    <s v="BRL"/>
    <s v="1164013"/>
    <s v="ALFA EQUIPAMENTOS LTDA"/>
    <n v="-14666.67"/>
    <d v="2025-12-19T00:00:00"/>
    <x v="3"/>
    <x v="32"/>
    <x v="1"/>
    <s v="TALUDE SUL FASE II A"/>
    <s v="OBRA 258"/>
    <x v="0"/>
  </r>
  <r>
    <s v=""/>
    <m/>
    <s v="RE"/>
    <s v="3600008077"/>
    <s v="000000696-1"/>
    <s v="BRL"/>
    <s v="1148689"/>
    <s v="ANELIA ARLINDA DA CRUZ VIEIRA"/>
    <n v="-3260.25"/>
    <d v="2025-12-19T00:00:00"/>
    <x v="24"/>
    <x v="32"/>
    <x v="1"/>
    <s v="TALUDE SUL FASE II A"/>
    <s v="OBRA 258"/>
    <x v="0"/>
  </r>
  <r>
    <s v=""/>
    <m/>
    <s v="KR"/>
    <s v="3500000321"/>
    <s v="000022026"/>
    <s v="BRL"/>
    <s v="1171952"/>
    <s v="ARAUJO COSTA SOCIEDADE DE ADVOGADOS"/>
    <n v="-1820"/>
    <d v="2026-02-10T00:00:00"/>
    <x v="112"/>
    <x v="32"/>
    <x v="13"/>
    <s v="JURÍDICO"/>
    <s v="JURÍDICO"/>
    <x v="0"/>
  </r>
  <r>
    <s v=""/>
    <m/>
    <s v="CM"/>
    <s v="7100001227"/>
    <s v="FI-531026"/>
    <s v="BRL"/>
    <s v="1147335"/>
    <s v="BANCO LUSO BRASILEIRO S/A"/>
    <n v="-633361.73"/>
    <d v="2025-03-03T00:00:00"/>
    <x v="57"/>
    <x v="32"/>
    <x v="4"/>
    <s v="CAP.GIRO 531026 LUSO"/>
    <s v="CAP. DE GIRO LUSO"/>
    <x v="1"/>
  </r>
  <r>
    <s v=""/>
    <m/>
    <s v="RE"/>
    <s v="3600000556"/>
    <s v="001730"/>
    <s v="BRL"/>
    <s v="1148893"/>
    <s v="BELO HORIZONTE ADMINISTRACAO DE HOT"/>
    <n v="-669.11"/>
    <d v="2026-01-30T00:00:00"/>
    <x v="112"/>
    <x v="32"/>
    <x v="9"/>
    <s v="CONCORRÊNCIA"/>
    <s v="SEDE"/>
    <x v="0"/>
  </r>
  <r>
    <m/>
    <m/>
    <m/>
    <m/>
    <m/>
    <m/>
    <m/>
    <s v="BRB BANCO DE BRASILIA"/>
    <n v="-1483855.59"/>
    <m/>
    <x v="7"/>
    <x v="32"/>
    <x v="4"/>
    <s v="PGTO. PARCIAL CAP. DE GIRO BRB"/>
    <s v="CAP. DE GIRO BRB"/>
    <x v="1"/>
  </r>
  <r>
    <m/>
    <m/>
    <m/>
    <m/>
    <m/>
    <m/>
    <m/>
    <s v="BRUNO SILVA DE OLIVEIRA"/>
    <n v="-4211.08"/>
    <m/>
    <x v="7"/>
    <x v="32"/>
    <x v="14"/>
    <s v="REEMBOLSO DE DESPESA"/>
    <s v="SEDE"/>
    <x v="2"/>
  </r>
  <r>
    <m/>
    <m/>
    <m/>
    <m/>
    <m/>
    <m/>
    <m/>
    <s v="BRUNO SOUZA BARROS"/>
    <n v="-3000"/>
    <m/>
    <x v="7"/>
    <x v="32"/>
    <x v="29"/>
    <s v="ADIANTAMENTO DE VIAGEM"/>
    <s v="SEDE"/>
    <x v="2"/>
  </r>
  <r>
    <s v=""/>
    <m/>
    <s v="RE"/>
    <s v="3600000642"/>
    <s v="000042"/>
    <s v="BRL"/>
    <s v="1185578"/>
    <s v="C.G.L COMERCIO DE ALIMENTOS LTDA"/>
    <n v="-2045.66"/>
    <d v="2026-02-12T00:00:00"/>
    <x v="115"/>
    <x v="32"/>
    <x v="17"/>
    <s v="SUPRIMENTOS"/>
    <s v="SEDE"/>
    <x v="0"/>
  </r>
  <r>
    <m/>
    <m/>
    <m/>
    <m/>
    <m/>
    <m/>
    <m/>
    <s v="CARLA DUPLAN PACHECO TRINDADE"/>
    <n v="-129.13"/>
    <m/>
    <x v="7"/>
    <x v="32"/>
    <x v="30"/>
    <s v="MULTA DE TRANSITO"/>
    <s v="SEDE"/>
    <x v="2"/>
  </r>
  <r>
    <s v=""/>
    <m/>
    <s v="RE"/>
    <s v="3600000263"/>
    <s v="000002973-1"/>
    <s v="BRL"/>
    <s v="1148426"/>
    <s v="CKALIBRI CALIBRACOES LTDA"/>
    <n v="-576.04"/>
    <d v="2026-01-20T00:00:00"/>
    <x v="64"/>
    <x v="32"/>
    <x v="5"/>
    <s v="LABORATÓRIO CENTRAL"/>
    <s v="MANUTENÇÃO"/>
    <x v="0"/>
  </r>
  <r>
    <m/>
    <m/>
    <m/>
    <m/>
    <m/>
    <m/>
    <m/>
    <s v="CONSORCIO ALSUB"/>
    <n v="-9359.23"/>
    <m/>
    <x v="7"/>
    <x v="32"/>
    <x v="20"/>
    <s v="REMESSA DE CAIXA"/>
    <s v="ALSUB"/>
    <x v="0"/>
  </r>
  <r>
    <m/>
    <m/>
    <m/>
    <m/>
    <m/>
    <m/>
    <m/>
    <s v="CONSORCIO ALSUB"/>
    <n v="-6136266.46"/>
    <m/>
    <x v="7"/>
    <x v="32"/>
    <x v="20"/>
    <s v="CONSORCIO ALSUB"/>
    <s v="ALSUB"/>
    <x v="0"/>
  </r>
  <r>
    <m/>
    <m/>
    <m/>
    <m/>
    <m/>
    <m/>
    <m/>
    <s v="DEIBIT SANTOS DE OLIVEIRA"/>
    <n v="-250"/>
    <m/>
    <x v="7"/>
    <x v="32"/>
    <x v="9"/>
    <s v="REEMBOLSO DE DESPESA"/>
    <s v="SEDE"/>
    <x v="2"/>
  </r>
  <r>
    <s v=""/>
    <m/>
    <s v="KR"/>
    <s v="3500000287"/>
    <s v="000000045"/>
    <s v="BRL"/>
    <s v="1148141"/>
    <s v="FABIANO FERREIRA SOUZA"/>
    <n v="-1917.72"/>
    <d v="2026-02-06T00:00:00"/>
    <x v="93"/>
    <x v="32"/>
    <x v="1"/>
    <s v="TALUDE SUL FASE II A"/>
    <s v="OBRA 258"/>
    <x v="0"/>
  </r>
  <r>
    <s v=""/>
    <m/>
    <s v="RE"/>
    <s v="3600000622"/>
    <s v="000008"/>
    <s v="BRL"/>
    <s v="1204766"/>
    <s v="FABIO MOREIRA 31490010807"/>
    <n v="-4000"/>
    <d v="2026-02-04T00:00:00"/>
    <x v="113"/>
    <x v="32"/>
    <x v="37"/>
    <s v="ME LATAM"/>
    <s v="SEDE"/>
    <x v="0"/>
  </r>
  <r>
    <m/>
    <m/>
    <m/>
    <m/>
    <m/>
    <m/>
    <m/>
    <s v="FABIO PERES DA SILVA"/>
    <n v="-99.66"/>
    <m/>
    <x v="7"/>
    <x v="32"/>
    <x v="14"/>
    <s v="REEMBOLSO DE DESPESA"/>
    <s v="SEDE"/>
    <x v="2"/>
  </r>
  <r>
    <m/>
    <m/>
    <m/>
    <m/>
    <m/>
    <m/>
    <m/>
    <s v="FÉRIAS"/>
    <n v="-880.47"/>
    <m/>
    <x v="7"/>
    <x v="32"/>
    <x v="15"/>
    <s v="FÉRIAS"/>
    <s v="FÉRIAS"/>
    <x v="4"/>
  </r>
  <r>
    <m/>
    <m/>
    <m/>
    <m/>
    <m/>
    <m/>
    <m/>
    <s v="FÉRIAS"/>
    <n v="-887.64"/>
    <m/>
    <x v="7"/>
    <x v="32"/>
    <x v="12"/>
    <s v="FÉRIAS"/>
    <s v="FÉRIAS"/>
    <x v="4"/>
  </r>
  <r>
    <m/>
    <m/>
    <m/>
    <m/>
    <m/>
    <m/>
    <m/>
    <s v="FÉRIAS"/>
    <n v="-15036.88"/>
    <m/>
    <x v="7"/>
    <x v="32"/>
    <x v="9"/>
    <s v="FÉRIAS"/>
    <s v="FÉRIAS"/>
    <x v="4"/>
  </r>
  <r>
    <m/>
    <m/>
    <m/>
    <m/>
    <m/>
    <m/>
    <m/>
    <s v="FGTS RESC"/>
    <n v="-180726.92"/>
    <m/>
    <x v="7"/>
    <x v="32"/>
    <x v="1"/>
    <s v="FGTS RESC"/>
    <s v="FGTS"/>
    <x v="3"/>
  </r>
  <r>
    <m/>
    <m/>
    <m/>
    <m/>
    <m/>
    <m/>
    <m/>
    <s v="FGTS RESC"/>
    <n v="-644.63"/>
    <m/>
    <x v="7"/>
    <x v="32"/>
    <x v="2"/>
    <s v="FGTS RESC"/>
    <s v="FGTS"/>
    <x v="3"/>
  </r>
  <r>
    <s v=""/>
    <m/>
    <s v="KR"/>
    <s v="3500000340"/>
    <s v="000000035"/>
    <s v="BRL"/>
    <s v="1180321"/>
    <s v="GABRIEL DIAS AGUILERA FERNANDES"/>
    <n v="-4776.92"/>
    <d v="2026-02-04T00:00:00"/>
    <x v="116"/>
    <x v="32"/>
    <x v="7"/>
    <s v="REGIONAL SÃO PAULO"/>
    <s v="SEDE SP"/>
    <x v="0"/>
  </r>
  <r>
    <s v=""/>
    <m/>
    <s v="RE"/>
    <s v="3600000256"/>
    <s v="000774"/>
    <s v="BRL"/>
    <s v="1145548"/>
    <s v="GRAFICA CENTRAL EDITORA E DIGITAL L"/>
    <n v="-1294.95"/>
    <d v="2026-01-20T00:00:00"/>
    <x v="64"/>
    <x v="32"/>
    <x v="18"/>
    <s v="RECURSOS HUMANOS"/>
    <s v="SEDE"/>
    <x v="0"/>
  </r>
  <r>
    <s v=""/>
    <m/>
    <s v="RE"/>
    <s v="3600000259"/>
    <s v="000060"/>
    <s v="BRL"/>
    <s v="1149324"/>
    <s v="J. R SANTOS SILVA"/>
    <n v="-35000"/>
    <d v="2026-01-20T00:00:00"/>
    <x v="64"/>
    <x v="32"/>
    <x v="9"/>
    <s v="CONCORRÊNCIA"/>
    <s v="SEDE"/>
    <x v="0"/>
  </r>
  <r>
    <m/>
    <m/>
    <m/>
    <m/>
    <m/>
    <m/>
    <m/>
    <s v="JAE"/>
    <n v="-238"/>
    <m/>
    <x v="7"/>
    <x v="32"/>
    <x v="36"/>
    <s v="VALE TRANSPORTE "/>
    <s v="VALE TRANSPORTE "/>
    <x v="2"/>
  </r>
  <r>
    <s v=""/>
    <m/>
    <s v="KR"/>
    <s v="3500000339"/>
    <s v="000000035"/>
    <s v="BRL"/>
    <s v="1171476"/>
    <s v="JOSE CARLOS AGUILERA FERNANDES"/>
    <n v="-4776.92"/>
    <d v="2026-02-04T00:00:00"/>
    <x v="116"/>
    <x v="32"/>
    <x v="7"/>
    <s v="REGIONAL SÃO PAULO"/>
    <s v="SEDE SP"/>
    <x v="0"/>
  </r>
  <r>
    <m/>
    <m/>
    <m/>
    <m/>
    <m/>
    <m/>
    <m/>
    <s v="JOSE FRANÇA DE LIMA NETO"/>
    <n v="-409.2"/>
    <m/>
    <x v="7"/>
    <x v="32"/>
    <x v="15"/>
    <s v="REEMBOLSO DE DESPESA"/>
    <s v="SEDE"/>
    <x v="2"/>
  </r>
  <r>
    <s v=""/>
    <m/>
    <s v="RE"/>
    <s v="3600000342"/>
    <s v="001016017"/>
    <s v="BRL"/>
    <s v="1145480"/>
    <s v="LOCALIZA RENT A CAR SA"/>
    <n v="-2885.23"/>
    <d v="2026-01-20T00:00:00"/>
    <x v="77"/>
    <x v="32"/>
    <x v="15"/>
    <s v="Gestão de Equipamento"/>
    <s v="MANUTENÇÃO"/>
    <x v="0"/>
  </r>
  <r>
    <s v=""/>
    <m/>
    <s v="RE"/>
    <s v="3600000343"/>
    <s v="001016015"/>
    <s v="BRL"/>
    <s v="1145480"/>
    <s v="LOCALIZA RENT A CAR SA"/>
    <n v="-3435.26"/>
    <d v="2026-01-20T00:00:00"/>
    <x v="77"/>
    <x v="32"/>
    <x v="15"/>
    <s v="Gestão de Equipamento"/>
    <s v="MANUTENÇÃO"/>
    <x v="0"/>
  </r>
  <r>
    <s v=""/>
    <m/>
    <s v="RE"/>
    <s v="3600000345"/>
    <s v="001016022"/>
    <s v="BRL"/>
    <s v="1145480"/>
    <s v="LOCALIZA RENT A CAR SA"/>
    <n v="-5908.22"/>
    <d v="2026-01-20T00:00:00"/>
    <x v="77"/>
    <x v="32"/>
    <x v="15"/>
    <s v="Gestão de Equipamento"/>
    <s v="MANUTENÇÃO"/>
    <x v="0"/>
  </r>
  <r>
    <s v=""/>
    <m/>
    <s v="RE"/>
    <s v="3600000346"/>
    <s v="001016021"/>
    <s v="BRL"/>
    <s v="1145480"/>
    <s v="LOCALIZA RENT A CAR SA"/>
    <n v="-3215.18"/>
    <d v="2026-01-20T00:00:00"/>
    <x v="77"/>
    <x v="32"/>
    <x v="15"/>
    <s v="Gestão de Equipamento"/>
    <s v="MANUTENÇÃO"/>
    <x v="0"/>
  </r>
  <r>
    <s v=""/>
    <m/>
    <s v="RE"/>
    <s v="3600000347"/>
    <s v="001016020"/>
    <s v="BRL"/>
    <s v="1145480"/>
    <s v="LOCALIZA RENT A CAR SA"/>
    <n v="-4620"/>
    <d v="2026-01-20T00:00:00"/>
    <x v="77"/>
    <x v="32"/>
    <x v="15"/>
    <s v="Gestão de Equipamento"/>
    <s v="MANUTENÇÃO"/>
    <x v="0"/>
  </r>
  <r>
    <s v=""/>
    <m/>
    <s v="RE"/>
    <s v="3600000348"/>
    <s v="001016019"/>
    <s v="BRL"/>
    <s v="1145480"/>
    <s v="LOCALIZA RENT A CAR SA"/>
    <n v="-14958.05"/>
    <d v="2026-01-20T00:00:00"/>
    <x v="77"/>
    <x v="32"/>
    <x v="15"/>
    <s v="Gestão de Equipamento"/>
    <s v="MANUTENÇÃO"/>
    <x v="0"/>
  </r>
  <r>
    <s v=""/>
    <m/>
    <s v="RE"/>
    <s v="3600000349"/>
    <s v="001016014"/>
    <s v="BRL"/>
    <s v="1145480"/>
    <s v="LOCALIZA RENT A CAR SA"/>
    <n v="-12296.93"/>
    <d v="2026-01-20T00:00:00"/>
    <x v="77"/>
    <x v="32"/>
    <x v="15"/>
    <s v="Gestão de Equipamento"/>
    <s v="MANUTENÇÃO"/>
    <x v="0"/>
  </r>
  <r>
    <s v=""/>
    <m/>
    <s v="RE"/>
    <s v="3600000350"/>
    <s v="001016016"/>
    <s v="BRL"/>
    <s v="1145480"/>
    <s v="LOCALIZA RENT A CAR SA"/>
    <n v="-9725.18"/>
    <d v="2026-01-20T00:00:00"/>
    <x v="77"/>
    <x v="32"/>
    <x v="15"/>
    <s v="Gestão de Equipamento"/>
    <s v="MANUTENÇÃO"/>
    <x v="0"/>
  </r>
  <r>
    <s v=""/>
    <m/>
    <s v="RE"/>
    <s v="3600000351"/>
    <s v="001016018"/>
    <s v="BRL"/>
    <s v="1145480"/>
    <s v="LOCALIZA RENT A CAR SA"/>
    <n v="-3038.45"/>
    <d v="2026-01-20T00:00:00"/>
    <x v="77"/>
    <x v="32"/>
    <x v="15"/>
    <s v="Gestão de Equipamento"/>
    <s v="MANUTENÇÃO"/>
    <x v="0"/>
  </r>
  <r>
    <s v=""/>
    <m/>
    <s v="RE"/>
    <s v="3600000289"/>
    <s v="000042"/>
    <s v="BRL"/>
    <s v="1172523"/>
    <s v="METROGERAIS METROLOGIA E ASSIST."/>
    <n v="-100"/>
    <d v="2026-01-20T00:00:00"/>
    <x v="70"/>
    <x v="32"/>
    <x v="40"/>
    <s v="Manut  Eq Talude Sul Fase II A"/>
    <s v="MANUTENÇÃO"/>
    <x v="0"/>
  </r>
  <r>
    <s v=""/>
    <m/>
    <s v="RE"/>
    <s v="3600000578"/>
    <s v="001256"/>
    <s v="BRL"/>
    <s v="1147670"/>
    <s v="MF MAQUINAS LOCACOES E SERVICOS LTD"/>
    <n v="-48674.37"/>
    <d v="2025-12-22T00:00:00"/>
    <x v="111"/>
    <x v="32"/>
    <x v="27"/>
    <s v="SBM"/>
    <s v="OBRA 253"/>
    <x v="0"/>
  </r>
  <r>
    <s v=""/>
    <m/>
    <s v="RE"/>
    <s v="3600000579"/>
    <s v="001275"/>
    <s v="BRL"/>
    <s v="1147670"/>
    <s v="MF MAQUINAS LOCACOES E SERVICOS LTD"/>
    <n v="-7083.67"/>
    <d v="2026-01-28T00:00:00"/>
    <x v="111"/>
    <x v="32"/>
    <x v="27"/>
    <s v="SBM"/>
    <s v="OBRA 253"/>
    <x v="0"/>
  </r>
  <r>
    <s v=""/>
    <m/>
    <s v="RE"/>
    <s v="3600000308"/>
    <s v="000002"/>
    <s v="BRL"/>
    <s v="1147994"/>
    <s v="MGA ENGENHARIA E GEOLOGIA LTDA"/>
    <n v="-6100.25"/>
    <d v="2026-01-20T00:00:00"/>
    <x v="70"/>
    <x v="32"/>
    <x v="9"/>
    <s v="CONCORRÊNCIA"/>
    <s v="SEDE"/>
    <x v="0"/>
  </r>
  <r>
    <m/>
    <m/>
    <m/>
    <m/>
    <m/>
    <m/>
    <m/>
    <s v="MOTA ENGIL FUNDAÇÕES"/>
    <n v="-10000"/>
    <m/>
    <x v="7"/>
    <x v="32"/>
    <x v="26"/>
    <s v="MOTA ENGIL FUNDAÇÕES"/>
    <s v="MEFB"/>
    <x v="0"/>
  </r>
  <r>
    <s v=""/>
    <m/>
    <s v="RE"/>
    <s v="3600008167"/>
    <s v="000122025"/>
    <s v="BRL"/>
    <s v="1191447"/>
    <s v="NOVO NORTE ENGENHARIA E LOCACAO"/>
    <n v="-7833.31"/>
    <d v="2025-12-18T00:00:00"/>
    <x v="3"/>
    <x v="32"/>
    <x v="1"/>
    <s v="TALUDE SUL FASE II A"/>
    <s v="OBRA 258"/>
    <x v="0"/>
  </r>
  <r>
    <s v=""/>
    <m/>
    <s v="RE"/>
    <s v="3600008148"/>
    <s v="000017652"/>
    <s v="BRL"/>
    <s v="1148666"/>
    <s v="OPUS LOCACOES E CONSTRUCOES"/>
    <n v="-77290.2"/>
    <d v="2025-12-17T00:00:00"/>
    <x v="3"/>
    <x v="32"/>
    <x v="1"/>
    <s v="TALUDE SUL FASE II A"/>
    <s v="OBRA 258"/>
    <x v="0"/>
  </r>
  <r>
    <s v=""/>
    <m/>
    <s v="RE"/>
    <s v="3600000514"/>
    <s v="000019"/>
    <s v="BRL"/>
    <s v="1177817"/>
    <s v="ORBITECH SOLUCOES TECNOLOGICAS LTDA"/>
    <n v="-1500"/>
    <d v="2026-02-03T00:00:00"/>
    <x v="96"/>
    <x v="32"/>
    <x v="1"/>
    <s v="TALUDE SUL FASE II A"/>
    <s v="OBRA 258"/>
    <x v="0"/>
  </r>
  <r>
    <s v=""/>
    <m/>
    <s v="RE"/>
    <s v="3600000531"/>
    <s v="000018"/>
    <s v="BRL"/>
    <s v="1177817"/>
    <s v="ORBITECH SOLUCOES TECNOLOGICAS LTDA"/>
    <n v="-1500"/>
    <d v="2026-02-03T00:00:00"/>
    <x v="96"/>
    <x v="32"/>
    <x v="1"/>
    <s v="TALUDE SUL FASE II A"/>
    <s v="OBRA 258"/>
    <x v="0"/>
  </r>
  <r>
    <m/>
    <m/>
    <m/>
    <m/>
    <m/>
    <m/>
    <m/>
    <s v="PENSÃO FÉRIAS"/>
    <n v="-441.17"/>
    <m/>
    <x v="7"/>
    <x v="32"/>
    <x v="0"/>
    <s v="PENSÃO FÉRIAS"/>
    <s v="PENSAO"/>
    <x v="4"/>
  </r>
  <r>
    <s v=""/>
    <m/>
    <s v="RE"/>
    <s v="3600000613"/>
    <s v="000061"/>
    <s v="BRL"/>
    <s v="1146868"/>
    <s v="QUEIROZ &amp; GOMES MANUTENCAO DE SOFTW"/>
    <n v="-10953.26"/>
    <d v="2026-02-02T00:00:00"/>
    <x v="113"/>
    <x v="32"/>
    <x v="8"/>
    <s v="TECNOLOGIA DE INFORMACÃO"/>
    <s v="TI"/>
    <x v="0"/>
  </r>
  <r>
    <s v=""/>
    <m/>
    <s v="CM"/>
    <s v="7100000222"/>
    <s v="000067"/>
    <s v="BRL"/>
    <s v="1146868"/>
    <s v="QUEIROZ &amp; GOMES MANUTENCAO DE SOFTW"/>
    <n v="-13885.2"/>
    <d v="2026-02-19T00:00:00"/>
    <x v="116"/>
    <x v="32"/>
    <x v="8"/>
    <s v="TECNOLOGIA DE INFORMACÃO"/>
    <s v="TI"/>
    <x v="0"/>
  </r>
  <r>
    <m/>
    <m/>
    <m/>
    <m/>
    <m/>
    <m/>
    <m/>
    <s v="RESCISAO"/>
    <n v="-484017.62"/>
    <m/>
    <x v="7"/>
    <x v="32"/>
    <x v="1"/>
    <s v="RESCISAO"/>
    <s v="RESCISAO"/>
    <x v="4"/>
  </r>
  <r>
    <m/>
    <m/>
    <m/>
    <m/>
    <m/>
    <m/>
    <m/>
    <s v="RESCISAO"/>
    <n v="-2713.75"/>
    <m/>
    <x v="7"/>
    <x v="32"/>
    <x v="2"/>
    <s v="RESCISAO"/>
    <s v="RESCISAO"/>
    <x v="4"/>
  </r>
  <r>
    <m/>
    <m/>
    <m/>
    <m/>
    <m/>
    <m/>
    <m/>
    <s v="RESCISAO"/>
    <n v="-8613.56"/>
    <m/>
    <x v="7"/>
    <x v="32"/>
    <x v="40"/>
    <s v="RESCISAO"/>
    <s v="RESCISAO"/>
    <x v="4"/>
  </r>
  <r>
    <m/>
    <m/>
    <m/>
    <m/>
    <m/>
    <m/>
    <m/>
    <s v="RUI PEDRO PINHEIRO ALMEIDA SIMOES"/>
    <n v="-204.99"/>
    <m/>
    <x v="7"/>
    <x v="32"/>
    <x v="30"/>
    <s v="MULTA DE TRANSITO"/>
    <s v="SEDE"/>
    <x v="2"/>
  </r>
  <r>
    <s v=""/>
    <m/>
    <s v="RE"/>
    <s v="3600000428"/>
    <s v="003209"/>
    <s v="BRL"/>
    <s v="1147236"/>
    <s v="SEIDOR EXAKTA CONSULTORIA DE GESTAO"/>
    <n v="-28301.41"/>
    <d v="2026-01-16T00:00:00"/>
    <x v="90"/>
    <x v="32"/>
    <x v="8"/>
    <s v="TECNOLOGIA DE INFORMACÃO"/>
    <s v="TI"/>
    <x v="0"/>
  </r>
  <r>
    <s v=""/>
    <m/>
    <s v="RE"/>
    <s v="3600008087"/>
    <s v="000004390"/>
    <s v="BRL"/>
    <s v="1148230"/>
    <s v="SIMEQ SERVICOS LTDA"/>
    <n v="-7333.33"/>
    <d v="2025-12-18T00:00:00"/>
    <x v="21"/>
    <x v="32"/>
    <x v="1"/>
    <s v="TALUDE SUL FASE II A"/>
    <s v="OBRA 258"/>
    <x v="0"/>
  </r>
  <r>
    <m/>
    <m/>
    <m/>
    <m/>
    <m/>
    <m/>
    <m/>
    <s v="SULAMERICA"/>
    <n v="-25874.44"/>
    <m/>
    <x v="7"/>
    <x v="32"/>
    <x v="6"/>
    <s v="SULAMERICA"/>
    <s v="SEGURO"/>
    <x v="2"/>
  </r>
  <r>
    <m/>
    <m/>
    <m/>
    <m/>
    <m/>
    <m/>
    <m/>
    <s v="SULAMERICA"/>
    <n v="-19114.29"/>
    <m/>
    <x v="7"/>
    <x v="32"/>
    <x v="9"/>
    <s v="SULAMERICA"/>
    <s v="SEGURO"/>
    <x v="2"/>
  </r>
  <r>
    <m/>
    <m/>
    <m/>
    <m/>
    <m/>
    <m/>
    <m/>
    <s v="SULAMERICA"/>
    <n v="-25456.400000000001"/>
    <m/>
    <x v="7"/>
    <x v="32"/>
    <x v="30"/>
    <s v="SULAMERICA"/>
    <s v="SEGURO"/>
    <x v="2"/>
  </r>
  <r>
    <s v=""/>
    <m/>
    <s v="RE"/>
    <s v="3600008066"/>
    <s v="000008236"/>
    <s v="BRL"/>
    <s v="1197922"/>
    <s v="TERRA MAQUINAS EQUIPAMENTOS E CONST"/>
    <n v="-5800"/>
    <d v="2025-12-17T00:00:00"/>
    <x v="0"/>
    <x v="32"/>
    <x v="1"/>
    <s v="TALUDE SUL FASE II A"/>
    <s v="OBRA 258"/>
    <x v="0"/>
  </r>
  <r>
    <s v=""/>
    <m/>
    <s v="RE"/>
    <s v="3600000506"/>
    <s v="001498"/>
    <s v="BRL"/>
    <s v="1193607"/>
    <s v="TJ TRUCK LTDA"/>
    <n v="-355"/>
    <d v="2026-02-03T00:00:00"/>
    <x v="96"/>
    <x v="32"/>
    <x v="0"/>
    <s v=""/>
    <s v="MANUTENÇÃO"/>
    <x v="0"/>
  </r>
  <r>
    <s v=""/>
    <m/>
    <s v="RE"/>
    <s v="3600000273"/>
    <s v="000005372-1"/>
    <s v="BRL"/>
    <s v="1200233"/>
    <s v="TRANSPORTE 3E LTDA"/>
    <n v="-2130"/>
    <d v="2026-01-16T00:00:00"/>
    <x v="72"/>
    <x v="32"/>
    <x v="8"/>
    <s v="TECNOLOGIA DE INFORMACÃO"/>
    <s v="TI"/>
    <x v="0"/>
  </r>
  <r>
    <s v=""/>
    <m/>
    <s v="RE"/>
    <s v="3600008063"/>
    <s v="000019697"/>
    <s v="BRL"/>
    <s v="1164606"/>
    <s v="UNIAO COMERCIAL BARAO S/A"/>
    <n v="-7512.48"/>
    <d v="2025-12-17T00:00:00"/>
    <x v="0"/>
    <x v="32"/>
    <x v="1"/>
    <s v="TALUDE SUL FASE II A"/>
    <s v="OBRA 258"/>
    <x v="0"/>
  </r>
  <r>
    <s v=""/>
    <m/>
    <s v="RE"/>
    <s v="3600000244"/>
    <s v="000129883-1"/>
    <s v="BRL"/>
    <s v="1145202"/>
    <s v="VMC VALVULAS MAQUINAS E CAMARAS LTD"/>
    <n v="-178"/>
    <d v="2026-01-19T00:00:00"/>
    <x v="67"/>
    <x v="32"/>
    <x v="12"/>
    <s v="Manutenção de Equipamento"/>
    <s v="MANUTENÇÃO"/>
    <x v="0"/>
  </r>
  <r>
    <s v=""/>
    <m/>
    <s v="RE"/>
    <s v="3600008064"/>
    <s v="000000255"/>
    <s v="BRL"/>
    <s v="1191666"/>
    <s v="WGL SOLUCOES EM TECNOLOGIAS E SERVI"/>
    <n v="-9666.66"/>
    <d v="2025-12-16T00:00:00"/>
    <x v="0"/>
    <x v="32"/>
    <x v="1"/>
    <s v="TALUDE SUL FASE II A"/>
    <s v="OBRA 258"/>
    <x v="0"/>
  </r>
  <r>
    <s v=""/>
    <s v=""/>
    <s v="RE"/>
    <s v="3600008190"/>
    <s v="000055"/>
    <s v="BRL"/>
    <s v="1191574"/>
    <s v="54.963.420 MARKONNY GOMES SIQUEIRA"/>
    <n v="-2500"/>
    <d v="2025-12-22T00:00:00"/>
    <x v="3"/>
    <x v="33"/>
    <x v="1"/>
    <s v="TALUDE SUL FASE II A"/>
    <s v="OBRA 258"/>
    <x v="0"/>
  </r>
  <r>
    <m/>
    <m/>
    <m/>
    <m/>
    <m/>
    <m/>
    <m/>
    <s v="ACORDO TRABALHISTA"/>
    <n v="-43182.12"/>
    <m/>
    <x v="7"/>
    <x v="33"/>
    <x v="10"/>
    <s v="ACORDO TRABALHISTA"/>
    <s v="ACORDO TRABALHISTA"/>
    <x v="2"/>
  </r>
  <r>
    <s v=""/>
    <s v=""/>
    <s v="RE"/>
    <s v="3600000401"/>
    <s v="130432"/>
    <s v="BRL"/>
    <s v="1167814"/>
    <s v="AGE DESENVOLVIMENTO DE SISTEMAS LTD"/>
    <n v="-4153.84"/>
    <d v="2026-01-21T00:00:00"/>
    <x v="90"/>
    <x v="33"/>
    <x v="8"/>
    <s v="TECNOLOGIA DE INFORMACÃO"/>
    <s v="TI"/>
    <x v="0"/>
  </r>
  <r>
    <s v=""/>
    <s v=""/>
    <s v="RE"/>
    <s v="3600000402"/>
    <s v="130437"/>
    <s v="BRL"/>
    <s v="1167814"/>
    <s v="AGE DESENVOLVIMENTO DE SISTEMAS LTD"/>
    <n v="-621.20000000000005"/>
    <d v="2026-01-21T00:00:00"/>
    <x v="90"/>
    <x v="33"/>
    <x v="8"/>
    <s v="TECNOLOGIA DE INFORMACÃO"/>
    <s v="TI"/>
    <x v="0"/>
  </r>
  <r>
    <s v=""/>
    <s v=""/>
    <s v="RE"/>
    <s v="3600000542"/>
    <s v="000001"/>
    <s v="BRL"/>
    <s v="1205056"/>
    <s v="ALENCAR &amp; SIGNORINI ENGENHARIA DE"/>
    <n v="-1947.5"/>
    <d v="2026-02-05T00:00:00"/>
    <x v="98"/>
    <x v="33"/>
    <x v="0"/>
    <s v=""/>
    <s v="MANUTENÇÃO"/>
    <x v="0"/>
  </r>
  <r>
    <s v=""/>
    <s v=""/>
    <s v="RE"/>
    <s v="3600008189"/>
    <s v="000042"/>
    <s v="BRL"/>
    <s v="1174085"/>
    <s v="ANDREA CRISTINA RODRIGUES"/>
    <n v="-3267.48"/>
    <d v="2025-12-22T00:00:00"/>
    <x v="3"/>
    <x v="33"/>
    <x v="1"/>
    <s v="TALUDE SUL FASE II A"/>
    <s v="OBRA 258"/>
    <x v="0"/>
  </r>
  <r>
    <s v=""/>
    <s v=""/>
    <s v="CM"/>
    <s v="7100000092"/>
    <s v="000566"/>
    <s v="BRL"/>
    <s v="1147982"/>
    <s v="AROEIRA SALLES ADVOGADOS"/>
    <n v="-250851.76"/>
    <d v="2026-01-20T00:00:00"/>
    <x v="61"/>
    <x v="33"/>
    <x v="10"/>
    <s v="OBRAS ENCERRADAS"/>
    <s v="JURIDICO"/>
    <x v="0"/>
  </r>
  <r>
    <s v=""/>
    <s v=""/>
    <s v="RE"/>
    <s v="3600000666"/>
    <s v="001205"/>
    <s v="BRL"/>
    <s v="1148133"/>
    <s v="BRH SAUDE OCUPACIONAL LTDA"/>
    <n v="-203.99"/>
    <d v="2026-02-05T00:00:00"/>
    <x v="116"/>
    <x v="33"/>
    <x v="2"/>
    <s v="ADMINISTRAÇÃO CENTRAL"/>
    <s v="SEDE"/>
    <x v="0"/>
  </r>
  <r>
    <m/>
    <m/>
    <m/>
    <m/>
    <m/>
    <m/>
    <m/>
    <s v="BRUNO HENRIQUE SOUSA RIBEIRO"/>
    <n v="-344.65"/>
    <m/>
    <x v="7"/>
    <x v="33"/>
    <x v="35"/>
    <s v="REEMBOLSO DE DESPESA"/>
    <s v="SEDE"/>
    <x v="2"/>
  </r>
  <r>
    <s v=""/>
    <s v=""/>
    <s v="RE"/>
    <s v="3600008162"/>
    <s v="000002475"/>
    <s v="BRL"/>
    <s v="1171356"/>
    <s v="CHB LOCACOES E SERVICOS ESPECIAIS L"/>
    <n v="-58391.67"/>
    <d v="2025-12-22T00:00:00"/>
    <x v="3"/>
    <x v="33"/>
    <x v="1"/>
    <s v="TALUDE SUL FASE II A"/>
    <s v="OBRA 258"/>
    <x v="0"/>
  </r>
  <r>
    <m/>
    <m/>
    <m/>
    <m/>
    <m/>
    <m/>
    <m/>
    <s v="CLAUDIA APARECIDA MARINHEIRO DA SILVA"/>
    <n v="-111.94"/>
    <m/>
    <x v="7"/>
    <x v="33"/>
    <x v="34"/>
    <s v="REEMBOLSO DE DESPESA"/>
    <s v="SEDE"/>
    <x v="2"/>
  </r>
  <r>
    <m/>
    <m/>
    <m/>
    <m/>
    <m/>
    <m/>
    <m/>
    <s v="CONSORCIO ALSUB"/>
    <n v="-612300.53"/>
    <m/>
    <x v="7"/>
    <x v="33"/>
    <x v="20"/>
    <s v="CONSORCIO ALSUB"/>
    <s v="ALSUB"/>
    <x v="0"/>
  </r>
  <r>
    <s v=""/>
    <s v=""/>
    <s v="RE"/>
    <s v="3600000269"/>
    <s v="000009386-1"/>
    <s v="BRL"/>
    <s v="1148586"/>
    <s v="ELENICE DAS DORES RODRIGUES CABRAL-"/>
    <n v="-60"/>
    <d v="2026-01-21T00:00:00"/>
    <x v="72"/>
    <x v="33"/>
    <x v="1"/>
    <s v=""/>
    <s v="OBRA 258"/>
    <x v="0"/>
  </r>
  <r>
    <s v=""/>
    <s v=""/>
    <s v="RE"/>
    <s v="3600000274"/>
    <s v="010699"/>
    <s v="BRL"/>
    <s v="1148586"/>
    <s v="ELENICE DAS DORES RODRIGUES CABRAL-"/>
    <n v="-100"/>
    <d v="2026-01-21T00:00:00"/>
    <x v="72"/>
    <x v="33"/>
    <x v="1"/>
    <s v=""/>
    <s v="OBRA 258"/>
    <x v="0"/>
  </r>
  <r>
    <s v=""/>
    <s v=""/>
    <s v="RE"/>
    <s v="3600000275"/>
    <s v="010700"/>
    <s v="BRL"/>
    <s v="1148586"/>
    <s v="ELENICE DAS DORES RODRIGUES CABRAL-"/>
    <n v="-150"/>
    <d v="2026-01-21T00:00:00"/>
    <x v="72"/>
    <x v="33"/>
    <x v="1"/>
    <s v=""/>
    <s v="OBRA 258"/>
    <x v="0"/>
  </r>
  <r>
    <s v=""/>
    <s v=""/>
    <s v="RE"/>
    <s v="3600000276"/>
    <s v="000009387-1"/>
    <s v="BRL"/>
    <s v="1148586"/>
    <s v="ELENICE DAS DORES RODRIGUES CABRAL-"/>
    <n v="-350"/>
    <d v="2026-01-21T00:00:00"/>
    <x v="72"/>
    <x v="33"/>
    <x v="1"/>
    <s v=""/>
    <s v="OBRA 258"/>
    <x v="0"/>
  </r>
  <r>
    <m/>
    <m/>
    <m/>
    <m/>
    <m/>
    <m/>
    <m/>
    <s v="FGTS"/>
    <n v="-5943.07"/>
    <m/>
    <x v="7"/>
    <x v="33"/>
    <x v="19"/>
    <s v="FGTS"/>
    <s v="FGTS"/>
    <x v="3"/>
  </r>
  <r>
    <m/>
    <m/>
    <m/>
    <m/>
    <m/>
    <m/>
    <m/>
    <s v="FGTS"/>
    <n v="-100976.46"/>
    <m/>
    <x v="7"/>
    <x v="33"/>
    <x v="1"/>
    <s v="FGTS"/>
    <s v="FGTS"/>
    <x v="3"/>
  </r>
  <r>
    <m/>
    <m/>
    <m/>
    <m/>
    <m/>
    <m/>
    <m/>
    <s v="FGTS"/>
    <n v="-48368.29"/>
    <m/>
    <x v="7"/>
    <x v="33"/>
    <x v="34"/>
    <s v="FGTS"/>
    <s v="FGTS"/>
    <x v="3"/>
  </r>
  <r>
    <m/>
    <m/>
    <m/>
    <m/>
    <m/>
    <m/>
    <m/>
    <s v="FGTS"/>
    <n v="-544.15000000000009"/>
    <m/>
    <x v="7"/>
    <x v="33"/>
    <x v="6"/>
    <s v="FGTS"/>
    <s v="FGTS"/>
    <x v="3"/>
  </r>
  <r>
    <m/>
    <m/>
    <m/>
    <m/>
    <m/>
    <m/>
    <m/>
    <s v="FGTS"/>
    <n v="-10755.57"/>
    <m/>
    <x v="7"/>
    <x v="33"/>
    <x v="21"/>
    <s v="FGTS"/>
    <s v="FGTS"/>
    <x v="3"/>
  </r>
  <r>
    <m/>
    <m/>
    <m/>
    <m/>
    <m/>
    <m/>
    <m/>
    <s v="FGTS"/>
    <n v="-6089.51"/>
    <m/>
    <x v="7"/>
    <x v="33"/>
    <x v="23"/>
    <s v="FGTS"/>
    <s v="FGTS"/>
    <x v="3"/>
  </r>
  <r>
    <m/>
    <m/>
    <m/>
    <m/>
    <m/>
    <m/>
    <m/>
    <s v="FGTS"/>
    <n v="-20919.04"/>
    <m/>
    <x v="7"/>
    <x v="33"/>
    <x v="9"/>
    <s v="FGTS"/>
    <s v="FGTS"/>
    <x v="3"/>
  </r>
  <r>
    <m/>
    <m/>
    <m/>
    <m/>
    <m/>
    <m/>
    <m/>
    <s v="FGTS"/>
    <n v="-12994.209999999997"/>
    <m/>
    <x v="7"/>
    <x v="33"/>
    <x v="18"/>
    <s v="FGTS"/>
    <s v="FGTS"/>
    <x v="3"/>
  </r>
  <r>
    <m/>
    <m/>
    <m/>
    <m/>
    <m/>
    <m/>
    <m/>
    <s v="FGTS"/>
    <n v="-5953.97"/>
    <m/>
    <x v="7"/>
    <x v="33"/>
    <x v="35"/>
    <s v="FGTS"/>
    <s v="FGTS"/>
    <x v="3"/>
  </r>
  <r>
    <m/>
    <m/>
    <m/>
    <m/>
    <m/>
    <m/>
    <m/>
    <s v="FGTS"/>
    <n v="-6938.35"/>
    <m/>
    <x v="7"/>
    <x v="33"/>
    <x v="8"/>
    <s v="FGTS"/>
    <s v="FGTS"/>
    <x v="3"/>
  </r>
  <r>
    <m/>
    <m/>
    <m/>
    <m/>
    <m/>
    <m/>
    <m/>
    <s v="FGTS"/>
    <n v="-5492.66"/>
    <m/>
    <x v="7"/>
    <x v="33"/>
    <x v="29"/>
    <s v="FGTS"/>
    <s v="FGTS"/>
    <x v="3"/>
  </r>
  <r>
    <m/>
    <m/>
    <m/>
    <m/>
    <m/>
    <m/>
    <m/>
    <s v="FGTS"/>
    <n v="-5924.66"/>
    <m/>
    <x v="7"/>
    <x v="33"/>
    <x v="13"/>
    <s v="FGTS"/>
    <s v="FGTS"/>
    <x v="3"/>
  </r>
  <r>
    <m/>
    <m/>
    <m/>
    <m/>
    <m/>
    <m/>
    <m/>
    <s v="FGTS"/>
    <n v="-2793.79"/>
    <m/>
    <x v="7"/>
    <x v="33"/>
    <x v="28"/>
    <s v="FGTS"/>
    <s v="FGTS"/>
    <x v="3"/>
  </r>
  <r>
    <m/>
    <m/>
    <m/>
    <m/>
    <m/>
    <m/>
    <m/>
    <s v="FGTS"/>
    <n v="-951.43"/>
    <m/>
    <x v="7"/>
    <x v="33"/>
    <x v="22"/>
    <s v="FGTS"/>
    <s v="FGTS"/>
    <x v="3"/>
  </r>
  <r>
    <m/>
    <m/>
    <m/>
    <m/>
    <m/>
    <m/>
    <m/>
    <s v="FGTS"/>
    <n v="-1284.8"/>
    <m/>
    <x v="7"/>
    <x v="33"/>
    <x v="36"/>
    <s v="FGTS"/>
    <s v="FGTS"/>
    <x v="3"/>
  </r>
  <r>
    <m/>
    <m/>
    <m/>
    <m/>
    <m/>
    <m/>
    <m/>
    <s v="FGTS"/>
    <n v="-1883.2"/>
    <m/>
    <x v="7"/>
    <x v="33"/>
    <x v="14"/>
    <s v="FGTS"/>
    <s v="FGTS"/>
    <x v="3"/>
  </r>
  <r>
    <m/>
    <m/>
    <m/>
    <m/>
    <m/>
    <m/>
    <m/>
    <s v="FGTS"/>
    <n v="-8558.4500000000007"/>
    <m/>
    <x v="7"/>
    <x v="33"/>
    <x v="3"/>
    <s v="FGTS"/>
    <s v="FGTS"/>
    <x v="3"/>
  </r>
  <r>
    <m/>
    <m/>
    <m/>
    <m/>
    <m/>
    <m/>
    <m/>
    <s v="FGTS"/>
    <n v="-4735.5300000000007"/>
    <m/>
    <x v="7"/>
    <x v="33"/>
    <x v="31"/>
    <s v="FGTS"/>
    <s v="FGTS"/>
    <x v="3"/>
  </r>
  <r>
    <m/>
    <m/>
    <m/>
    <m/>
    <m/>
    <m/>
    <m/>
    <s v="FGTS"/>
    <n v="-907.89"/>
    <m/>
    <x v="7"/>
    <x v="33"/>
    <x v="7"/>
    <s v="FGTS"/>
    <s v="FGTS"/>
    <x v="3"/>
  </r>
  <r>
    <m/>
    <m/>
    <m/>
    <m/>
    <m/>
    <m/>
    <m/>
    <s v="FGTS"/>
    <n v="-5707.1399999999994"/>
    <m/>
    <x v="7"/>
    <x v="33"/>
    <x v="2"/>
    <s v="FGTS"/>
    <s v="FGTS"/>
    <x v="3"/>
  </r>
  <r>
    <m/>
    <m/>
    <m/>
    <m/>
    <m/>
    <m/>
    <m/>
    <s v="FGTS"/>
    <n v="-245.2"/>
    <m/>
    <x v="7"/>
    <x v="33"/>
    <x v="41"/>
    <s v="FGTS"/>
    <s v="FGTS"/>
    <x v="3"/>
  </r>
  <r>
    <m/>
    <m/>
    <m/>
    <m/>
    <m/>
    <m/>
    <m/>
    <s v="FGTS"/>
    <n v="-23109.93"/>
    <m/>
    <x v="7"/>
    <x v="33"/>
    <x v="16"/>
    <s v="FGTS"/>
    <s v="FGTS"/>
    <x v="3"/>
  </r>
  <r>
    <m/>
    <m/>
    <m/>
    <m/>
    <m/>
    <m/>
    <m/>
    <s v="FGTS"/>
    <n v="-8680.08"/>
    <m/>
    <x v="7"/>
    <x v="33"/>
    <x v="38"/>
    <s v="FGTS"/>
    <s v="FGTS"/>
    <x v="3"/>
  </r>
  <r>
    <m/>
    <m/>
    <m/>
    <m/>
    <m/>
    <m/>
    <m/>
    <s v="FGTS"/>
    <n v="-17946.260000000002"/>
    <m/>
    <x v="7"/>
    <x v="33"/>
    <x v="30"/>
    <s v="FGTS"/>
    <s v="FGTS"/>
    <x v="3"/>
  </r>
  <r>
    <m/>
    <m/>
    <m/>
    <m/>
    <m/>
    <m/>
    <m/>
    <s v="FGTS"/>
    <n v="-2282.2600000000002"/>
    <m/>
    <x v="7"/>
    <x v="33"/>
    <x v="39"/>
    <s v="FGTS"/>
    <s v="FGTS"/>
    <x v="3"/>
  </r>
  <r>
    <m/>
    <m/>
    <m/>
    <m/>
    <m/>
    <m/>
    <m/>
    <s v="FGTS"/>
    <n v="-12710.97"/>
    <m/>
    <x v="7"/>
    <x v="33"/>
    <x v="12"/>
    <s v="FGTS"/>
    <s v="FGTS"/>
    <x v="3"/>
  </r>
  <r>
    <m/>
    <m/>
    <m/>
    <m/>
    <m/>
    <m/>
    <m/>
    <s v="FGTS"/>
    <n v="-8691.91"/>
    <m/>
    <x v="7"/>
    <x v="33"/>
    <x v="15"/>
    <s v="FGTS"/>
    <s v="FGTS"/>
    <x v="3"/>
  </r>
  <r>
    <m/>
    <m/>
    <m/>
    <m/>
    <m/>
    <m/>
    <m/>
    <s v="FGTS"/>
    <n v="-6378.9500000000007"/>
    <m/>
    <x v="7"/>
    <x v="33"/>
    <x v="17"/>
    <s v="FGTS"/>
    <s v="FGTS"/>
    <x v="3"/>
  </r>
  <r>
    <m/>
    <m/>
    <m/>
    <m/>
    <m/>
    <m/>
    <m/>
    <s v="FGTS"/>
    <n v="-381.48"/>
    <m/>
    <x v="7"/>
    <x v="33"/>
    <x v="0"/>
    <s v="FGTS"/>
    <s v="FGTS"/>
    <x v="3"/>
  </r>
  <r>
    <m/>
    <m/>
    <m/>
    <m/>
    <m/>
    <m/>
    <m/>
    <s v="FGTS"/>
    <n v="-14370.82"/>
    <m/>
    <x v="7"/>
    <x v="33"/>
    <x v="40"/>
    <s v="FGTS"/>
    <s v="FGTS"/>
    <x v="3"/>
  </r>
  <r>
    <m/>
    <m/>
    <m/>
    <m/>
    <m/>
    <m/>
    <m/>
    <s v="FGTS"/>
    <n v="-4410.5399999999991"/>
    <m/>
    <x v="7"/>
    <x v="33"/>
    <x v="5"/>
    <s v="FGTS"/>
    <s v="FGTS"/>
    <x v="3"/>
  </r>
  <r>
    <m/>
    <m/>
    <m/>
    <m/>
    <m/>
    <m/>
    <m/>
    <s v="FGTS RESC"/>
    <n v="-22021.66"/>
    <m/>
    <x v="7"/>
    <x v="33"/>
    <x v="1"/>
    <s v="FGTS RESC"/>
    <s v="FGTS"/>
    <x v="3"/>
  </r>
  <r>
    <m/>
    <m/>
    <m/>
    <m/>
    <m/>
    <m/>
    <m/>
    <s v="JULIANA GUIMARAES RIBEIRO LINHARES"/>
    <n v="-1530.31"/>
    <m/>
    <x v="7"/>
    <x v="33"/>
    <x v="18"/>
    <s v="REEMBOLSO DE DESPESA"/>
    <s v="SEDE"/>
    <x v="2"/>
  </r>
  <r>
    <m/>
    <m/>
    <m/>
    <m/>
    <m/>
    <m/>
    <m/>
    <s v="LIQ. ADIANTAMENTO"/>
    <n v="-799.96"/>
    <m/>
    <x v="7"/>
    <x v="33"/>
    <x v="1"/>
    <s v="LIQ. ADIANTAMENTO"/>
    <s v="SALARIO"/>
    <x v="4"/>
  </r>
  <r>
    <m/>
    <m/>
    <m/>
    <m/>
    <m/>
    <m/>
    <m/>
    <s v="LIQ. ADIANTAMENTO"/>
    <n v="-113333.41"/>
    <m/>
    <x v="7"/>
    <x v="33"/>
    <x v="34"/>
    <s v="LIQ. ADIANTAMENTO"/>
    <s v="SALARIO"/>
    <x v="4"/>
  </r>
  <r>
    <m/>
    <m/>
    <m/>
    <m/>
    <m/>
    <m/>
    <m/>
    <s v="LIQ. ADIANTAMENTO"/>
    <n v="-32227.75"/>
    <m/>
    <x v="7"/>
    <x v="33"/>
    <x v="9"/>
    <s v="LIQ. ADIANTAMENTO"/>
    <s v="SALARIO"/>
    <x v="4"/>
  </r>
  <r>
    <m/>
    <m/>
    <m/>
    <m/>
    <m/>
    <m/>
    <m/>
    <s v="LIQ. ADIANTAMENTO"/>
    <n v="-20160.400000000001"/>
    <m/>
    <x v="7"/>
    <x v="33"/>
    <x v="18"/>
    <s v="LIQ. ADIANTAMENTO"/>
    <s v="SALARIO"/>
    <x v="4"/>
  </r>
  <r>
    <m/>
    <m/>
    <m/>
    <m/>
    <m/>
    <m/>
    <m/>
    <s v="LIQ. ADIANTAMENTO"/>
    <n v="-4115.2"/>
    <m/>
    <x v="7"/>
    <x v="33"/>
    <x v="8"/>
    <s v="LIQ. ADIANTAMENTO"/>
    <s v="SALARIO"/>
    <x v="4"/>
  </r>
  <r>
    <m/>
    <m/>
    <m/>
    <m/>
    <m/>
    <m/>
    <m/>
    <s v="LIQ. ADIANTAMENTO"/>
    <n v="-6055.27"/>
    <m/>
    <x v="7"/>
    <x v="33"/>
    <x v="29"/>
    <s v="LIQ. ADIANTAMENTO"/>
    <s v="SALARIO"/>
    <x v="4"/>
  </r>
  <r>
    <m/>
    <m/>
    <m/>
    <m/>
    <m/>
    <m/>
    <m/>
    <s v="LIQ. ADIANTAMENTO"/>
    <n v="-2753.73"/>
    <m/>
    <x v="7"/>
    <x v="33"/>
    <x v="36"/>
    <s v="LIQ. ADIANTAMENTO"/>
    <s v="SALARIO"/>
    <x v="4"/>
  </r>
  <r>
    <m/>
    <m/>
    <m/>
    <m/>
    <m/>
    <m/>
    <m/>
    <s v="LIQ. ADIANTAMENTO"/>
    <n v="-13977.35"/>
    <m/>
    <x v="7"/>
    <x v="33"/>
    <x v="14"/>
    <s v="LIQ. ADIANTAMENTO"/>
    <s v="SALARIO"/>
    <x v="4"/>
  </r>
  <r>
    <m/>
    <m/>
    <m/>
    <m/>
    <m/>
    <m/>
    <m/>
    <s v="LIQ. ADIANTAMENTO"/>
    <n v="-1641.41"/>
    <m/>
    <x v="7"/>
    <x v="33"/>
    <x v="3"/>
    <s v="LIQ. ADIANTAMENTO"/>
    <s v="SALARIO"/>
    <x v="4"/>
  </r>
  <r>
    <m/>
    <m/>
    <m/>
    <m/>
    <m/>
    <m/>
    <m/>
    <s v="LIQ. ADIANTAMENTO"/>
    <n v="-2748.17"/>
    <m/>
    <x v="7"/>
    <x v="33"/>
    <x v="7"/>
    <s v="LIQ. ADIANTAMENTO"/>
    <s v="SALARIO"/>
    <x v="4"/>
  </r>
  <r>
    <m/>
    <m/>
    <m/>
    <m/>
    <m/>
    <m/>
    <m/>
    <s v="LIQ. ADIANTAMENTO"/>
    <n v="-3877.44"/>
    <m/>
    <x v="7"/>
    <x v="33"/>
    <x v="2"/>
    <s v="LIQ. ADIANTAMENTO"/>
    <s v="SALARIO"/>
    <x v="4"/>
  </r>
  <r>
    <m/>
    <m/>
    <m/>
    <m/>
    <m/>
    <m/>
    <m/>
    <s v="LIQ. ADIANTAMENTO"/>
    <n v="-15531.35"/>
    <m/>
    <x v="7"/>
    <x v="33"/>
    <x v="16"/>
    <s v="LIQ. ADIANTAMENTO"/>
    <s v="SALARIO"/>
    <x v="4"/>
  </r>
  <r>
    <m/>
    <m/>
    <m/>
    <m/>
    <m/>
    <m/>
    <m/>
    <s v="LIQ. ADIANTAMENTO"/>
    <n v="-4881.62"/>
    <m/>
    <x v="7"/>
    <x v="33"/>
    <x v="38"/>
    <s v="LIQ. ADIANTAMENTO"/>
    <s v="SALARIO"/>
    <x v="4"/>
  </r>
  <r>
    <m/>
    <m/>
    <m/>
    <m/>
    <m/>
    <m/>
    <m/>
    <s v="LIQ. ADIANTAMENTO"/>
    <n v="-13331.73"/>
    <m/>
    <x v="7"/>
    <x v="33"/>
    <x v="30"/>
    <s v="LIQ. ADIANTAMENTO"/>
    <s v="SALARIO"/>
    <x v="4"/>
  </r>
  <r>
    <m/>
    <m/>
    <m/>
    <m/>
    <m/>
    <m/>
    <m/>
    <s v="LIQ. ADIANTAMENTO"/>
    <n v="-2096.48"/>
    <m/>
    <x v="7"/>
    <x v="33"/>
    <x v="12"/>
    <s v="LIQ. ADIANTAMENTO"/>
    <s v="SALARIO"/>
    <x v="4"/>
  </r>
  <r>
    <m/>
    <m/>
    <m/>
    <m/>
    <m/>
    <m/>
    <m/>
    <s v="LIQ. ADIANTAMENTO"/>
    <n v="-15133.85"/>
    <m/>
    <x v="7"/>
    <x v="33"/>
    <x v="15"/>
    <s v="LIQ. ADIANTAMENTO"/>
    <s v="SALARIO"/>
    <x v="4"/>
  </r>
  <r>
    <m/>
    <m/>
    <m/>
    <m/>
    <m/>
    <m/>
    <m/>
    <s v="LIQ. ADIANTAMENTO"/>
    <n v="-1244.04"/>
    <m/>
    <x v="7"/>
    <x v="33"/>
    <x v="0"/>
    <s v="LIQ. ADIANTAMENTO"/>
    <s v="SALARIO"/>
    <x v="4"/>
  </r>
  <r>
    <m/>
    <m/>
    <m/>
    <m/>
    <m/>
    <m/>
    <m/>
    <s v="LIQ. ADIANTAMENTO"/>
    <n v="-769.31"/>
    <m/>
    <x v="7"/>
    <x v="33"/>
    <x v="5"/>
    <s v="LIQ. ADIANTAMENTO"/>
    <s v="SALARIO"/>
    <x v="4"/>
  </r>
  <r>
    <s v=""/>
    <s v=""/>
    <s v="RE"/>
    <s v="3600008172"/>
    <s v="000002026"/>
    <s v="BRL"/>
    <s v="1148692"/>
    <s v="LOCAR BELL LOCACOES LTDA"/>
    <n v="-43768.73"/>
    <d v="2025-12-22T00:00:00"/>
    <x v="3"/>
    <x v="33"/>
    <x v="1"/>
    <s v="TALUDE SUL FASE II A"/>
    <s v="OBRA 258"/>
    <x v="0"/>
  </r>
  <r>
    <m/>
    <m/>
    <m/>
    <m/>
    <m/>
    <m/>
    <m/>
    <s v="LUIS MIGUEL AZEVEDO PEREIRA ESTEVES"/>
    <n v="-230"/>
    <m/>
    <x v="7"/>
    <x v="33"/>
    <x v="6"/>
    <s v="REEMBOLSO DE DESPESA"/>
    <s v="SEDE"/>
    <x v="2"/>
  </r>
  <r>
    <s v=""/>
    <s v=""/>
    <s v="KR"/>
    <s v="3500000323"/>
    <s v="000000013"/>
    <s v="BRL"/>
    <s v="1194435"/>
    <s v="MARIA VANESSA SOARES LIMA ARANTES"/>
    <n v="-6260.05"/>
    <d v="2026-02-12T00:00:00"/>
    <x v="111"/>
    <x v="33"/>
    <x v="6"/>
    <s v="DIRETORIA"/>
    <s v="SEDE"/>
    <x v="0"/>
  </r>
  <r>
    <s v=""/>
    <s v=""/>
    <s v="RE"/>
    <s v="3600000379"/>
    <s v="000150471-1"/>
    <s v="BRL"/>
    <s v="1148049"/>
    <s v="MASON EQUIPAMENTOS LTDA"/>
    <n v="-1832.58"/>
    <d v="2026-01-23T00:00:00"/>
    <x v="90"/>
    <x v="33"/>
    <x v="1"/>
    <s v=""/>
    <s v="OBRA 258"/>
    <x v="0"/>
  </r>
  <r>
    <m/>
    <m/>
    <m/>
    <m/>
    <m/>
    <m/>
    <m/>
    <s v="MOTA ENGIL FUNDAÇÕES"/>
    <n v="-300000"/>
    <m/>
    <x v="7"/>
    <x v="33"/>
    <x v="26"/>
    <s v="MOTA ENGIL FUNDAÇÕES"/>
    <s v="MEFB"/>
    <x v="0"/>
  </r>
  <r>
    <s v=""/>
    <s v=""/>
    <s v="RE"/>
    <s v="3600008171"/>
    <s v="000000271"/>
    <s v="BRL"/>
    <s v="1163864"/>
    <s v="MPS EQUIP E EMPREENDIMENTOS LTDA"/>
    <n v="-18000"/>
    <d v="2025-12-22T00:00:00"/>
    <x v="3"/>
    <x v="33"/>
    <x v="1"/>
    <s v="TALUDE SUL FASE II A"/>
    <s v="OBRA 258"/>
    <x v="0"/>
  </r>
  <r>
    <s v=""/>
    <s v=""/>
    <s v="KR"/>
    <s v="3500000075"/>
    <s v="000214496"/>
    <s v="BRL"/>
    <s v="1147149"/>
    <s v="MUNDIVOX NETWORKS LTDA"/>
    <n v="-1390.32"/>
    <d v="2026-01-05T00:00:00"/>
    <x v="48"/>
    <x v="33"/>
    <x v="7"/>
    <s v="REGIONAL SÃO PAULO"/>
    <s v="SEDE SP"/>
    <x v="0"/>
  </r>
  <r>
    <s v=""/>
    <m/>
    <s v="KR"/>
    <s v="3500000309"/>
    <s v="000217733"/>
    <s v="BRL"/>
    <s v="1187089"/>
    <s v="MUNDIVOX NETWORKS LTDA"/>
    <n v="-906.66"/>
    <d v="2026-01-05T00:00:00"/>
    <x v="98"/>
    <x v="33"/>
    <x v="0"/>
    <s v="Coordenação de Equipamento"/>
    <s v="MANUTENÇÃO"/>
    <x v="0"/>
  </r>
  <r>
    <s v=""/>
    <s v=""/>
    <s v="KR"/>
    <s v="3500000313"/>
    <s v="000216215"/>
    <s v="BRL"/>
    <s v="1187089"/>
    <s v="MUNDIVOX NETWORKS LTDA"/>
    <n v="-1799.67"/>
    <d v="2026-01-05T00:00:00"/>
    <x v="112"/>
    <x v="33"/>
    <x v="16"/>
    <s v="REGIONAL RIO"/>
    <s v="SEDE RJ"/>
    <x v="0"/>
  </r>
  <r>
    <m/>
    <m/>
    <m/>
    <m/>
    <m/>
    <m/>
    <m/>
    <s v="RENATO JOSE MOREIRA ALVES"/>
    <n v="-868.2"/>
    <m/>
    <x v="7"/>
    <x v="33"/>
    <x v="3"/>
    <s v="REEMBOLSO DE DESPESA"/>
    <s v="SEDE"/>
    <x v="2"/>
  </r>
  <r>
    <m/>
    <m/>
    <m/>
    <m/>
    <m/>
    <m/>
    <m/>
    <s v="RESCISAO"/>
    <n v="-70055.3"/>
    <m/>
    <x v="7"/>
    <x v="33"/>
    <x v="1"/>
    <s v="RESCISAO"/>
    <s v="RESCISAO"/>
    <x v="4"/>
  </r>
  <r>
    <m/>
    <m/>
    <m/>
    <m/>
    <m/>
    <m/>
    <m/>
    <s v="RESCISAO"/>
    <n v="-8080.83"/>
    <m/>
    <x v="7"/>
    <x v="33"/>
    <x v="40"/>
    <s v="RESCISAO"/>
    <s v="RESCISAO"/>
    <x v="4"/>
  </r>
  <r>
    <s v=""/>
    <s v=""/>
    <s v="RE"/>
    <s v="3600008150"/>
    <s v="000002586"/>
    <s v="BRL"/>
    <s v="1148316"/>
    <s v="ROCHA ALVES TOPOGRAFIA LTDA"/>
    <n v="-1250"/>
    <d v="2025-12-22T00:00:00"/>
    <x v="3"/>
    <x v="33"/>
    <x v="1"/>
    <s v="TALUDE SUL FASE II A"/>
    <s v="OBRA 258"/>
    <x v="0"/>
  </r>
  <r>
    <s v=""/>
    <s v=""/>
    <s v="RE"/>
    <s v="3600008169"/>
    <s v="000000247"/>
    <s v="BRL"/>
    <s v="1183248"/>
    <s v="RRMINER LOCACOES LTDA"/>
    <n v="-24327.93"/>
    <d v="2025-12-22T00:00:00"/>
    <x v="3"/>
    <x v="33"/>
    <x v="1"/>
    <s v="TALUDE SUL FASE II A"/>
    <s v="OBRA 258"/>
    <x v="0"/>
  </r>
  <r>
    <s v=""/>
    <s v=""/>
    <s v="RE"/>
    <s v="3600000410"/>
    <s v="000105"/>
    <s v="BRL"/>
    <s v="1177646"/>
    <s v="RT AUTOMOVEIS COMERCIO DE RADIADORE"/>
    <n v="-4270"/>
    <d v="2026-01-21T00:00:00"/>
    <x v="90"/>
    <x v="33"/>
    <x v="1"/>
    <s v=""/>
    <s v="OBRA 258"/>
    <x v="0"/>
  </r>
  <r>
    <m/>
    <m/>
    <m/>
    <m/>
    <m/>
    <m/>
    <m/>
    <s v="RUI PEDRO DIAS CARNEIRO"/>
    <n v="-230"/>
    <m/>
    <x v="7"/>
    <x v="33"/>
    <x v="23"/>
    <s v="REEMBOLSO DE DESPESA"/>
    <s v="SEDE"/>
    <x v="2"/>
  </r>
  <r>
    <s v=""/>
    <m/>
    <s v="KR"/>
    <s v="3500000342"/>
    <s v="433632291"/>
    <s v="BRL"/>
    <s v="1145488"/>
    <s v="SECRETARIA DE ESTADO DE FAZENDA DE"/>
    <n v="-2727.55"/>
    <d v="2026-02-20T00:00:00"/>
    <x v="117"/>
    <x v="33"/>
    <x v="15"/>
    <s v="Gestão de Equipamento"/>
    <s v="IMPOSTO"/>
    <x v="3"/>
  </r>
  <r>
    <m/>
    <m/>
    <m/>
    <m/>
    <m/>
    <m/>
    <m/>
    <s v="SESI SENAI"/>
    <n v="-43.06"/>
    <m/>
    <x v="7"/>
    <x v="33"/>
    <x v="19"/>
    <s v="SESI SENAI"/>
    <s v="SESI SENAI"/>
    <x v="2"/>
  </r>
  <r>
    <m/>
    <m/>
    <m/>
    <m/>
    <m/>
    <m/>
    <m/>
    <s v="SESI SENAI"/>
    <n v="-25600.77"/>
    <m/>
    <x v="7"/>
    <x v="33"/>
    <x v="1"/>
    <s v="SESI SENAI"/>
    <s v="SESI SENAI"/>
    <x v="2"/>
  </r>
  <r>
    <m/>
    <m/>
    <m/>
    <m/>
    <m/>
    <m/>
    <m/>
    <s v="SESI SENAI"/>
    <n v="-14586.08"/>
    <m/>
    <x v="7"/>
    <x v="33"/>
    <x v="34"/>
    <s v="SESI SENAI"/>
    <s v="SESI SENAI"/>
    <x v="2"/>
  </r>
  <r>
    <m/>
    <m/>
    <m/>
    <m/>
    <m/>
    <m/>
    <m/>
    <s v="SESI SENAI"/>
    <n v="-164.1"/>
    <m/>
    <x v="7"/>
    <x v="33"/>
    <x v="6"/>
    <s v="SESI SENAI"/>
    <s v="SESI SENAI"/>
    <x v="2"/>
  </r>
  <r>
    <m/>
    <m/>
    <m/>
    <m/>
    <m/>
    <m/>
    <m/>
    <s v="SESI SENAI"/>
    <n v="-3248.6"/>
    <m/>
    <x v="7"/>
    <x v="33"/>
    <x v="21"/>
    <s v="SESI SENAI"/>
    <s v="SESI SENAI"/>
    <x v="2"/>
  </r>
  <r>
    <m/>
    <m/>
    <m/>
    <m/>
    <m/>
    <m/>
    <m/>
    <s v="SESI SENAI"/>
    <n v="-2694.19"/>
    <m/>
    <x v="7"/>
    <x v="33"/>
    <x v="23"/>
    <s v="SESI SENAI"/>
    <s v="SESI SENAI"/>
    <x v="2"/>
  </r>
  <r>
    <m/>
    <m/>
    <m/>
    <m/>
    <m/>
    <m/>
    <m/>
    <s v="SESI SENAI"/>
    <n v="-6286.17"/>
    <m/>
    <x v="7"/>
    <x v="33"/>
    <x v="9"/>
    <s v="SESI SENAI"/>
    <s v="SESI SENAI"/>
    <x v="2"/>
  </r>
  <r>
    <m/>
    <m/>
    <m/>
    <m/>
    <m/>
    <m/>
    <m/>
    <s v="SESI SENAI"/>
    <n v="-3317.06"/>
    <m/>
    <x v="7"/>
    <x v="33"/>
    <x v="18"/>
    <s v="SESI SENAI"/>
    <s v="SESI SENAI"/>
    <x v="2"/>
  </r>
  <r>
    <m/>
    <m/>
    <m/>
    <m/>
    <m/>
    <m/>
    <m/>
    <s v="SESI SENAI"/>
    <n v="-1795.5"/>
    <m/>
    <x v="7"/>
    <x v="33"/>
    <x v="35"/>
    <s v="SESI SENAI"/>
    <s v="SESI SENAI"/>
    <x v="2"/>
  </r>
  <r>
    <m/>
    <m/>
    <m/>
    <m/>
    <m/>
    <m/>
    <m/>
    <s v="SESI SENAI"/>
    <n v="-1686.33"/>
    <m/>
    <x v="7"/>
    <x v="33"/>
    <x v="8"/>
    <s v="SESI SENAI"/>
    <s v="SESI SENAI"/>
    <x v="2"/>
  </r>
  <r>
    <m/>
    <m/>
    <m/>
    <m/>
    <m/>
    <m/>
    <m/>
    <s v="SESI SENAI"/>
    <n v="-2275.59"/>
    <m/>
    <x v="7"/>
    <x v="33"/>
    <x v="29"/>
    <s v="SESI SENAI"/>
    <s v="SESI SENAI"/>
    <x v="2"/>
  </r>
  <r>
    <m/>
    <m/>
    <m/>
    <m/>
    <m/>
    <m/>
    <m/>
    <s v="SESI SENAI"/>
    <n v="-1786.65"/>
    <m/>
    <x v="7"/>
    <x v="33"/>
    <x v="13"/>
    <s v="SESI SENAI"/>
    <s v="SESI SENAI"/>
    <x v="2"/>
  </r>
  <r>
    <m/>
    <m/>
    <m/>
    <m/>
    <m/>
    <m/>
    <m/>
    <s v="SESI SENAI"/>
    <n v="-842.5"/>
    <m/>
    <x v="7"/>
    <x v="33"/>
    <x v="28"/>
    <s v="SESI SENAI"/>
    <s v="SESI SENAI"/>
    <x v="2"/>
  </r>
  <r>
    <m/>
    <m/>
    <m/>
    <m/>
    <m/>
    <m/>
    <m/>
    <s v="SESI SENAI"/>
    <n v="-1112.33"/>
    <m/>
    <x v="7"/>
    <x v="33"/>
    <x v="22"/>
    <s v="SESI SENAI"/>
    <s v="SESI SENAI"/>
    <x v="2"/>
  </r>
  <r>
    <m/>
    <m/>
    <m/>
    <m/>
    <m/>
    <m/>
    <m/>
    <s v="SESI SENAI"/>
    <n v="-387.45"/>
    <m/>
    <x v="7"/>
    <x v="33"/>
    <x v="36"/>
    <s v="SESI SENAI"/>
    <s v="SESI SENAI"/>
    <x v="2"/>
  </r>
  <r>
    <m/>
    <m/>
    <m/>
    <m/>
    <m/>
    <m/>
    <m/>
    <s v="SESI SENAI"/>
    <n v="-322.24"/>
    <m/>
    <x v="7"/>
    <x v="33"/>
    <x v="37"/>
    <s v="SESI SENAI"/>
    <s v="SESI SENAI"/>
    <x v="2"/>
  </r>
  <r>
    <m/>
    <m/>
    <m/>
    <m/>
    <m/>
    <m/>
    <m/>
    <s v="SESI SENAI"/>
    <n v="-567.9"/>
    <m/>
    <x v="7"/>
    <x v="33"/>
    <x v="14"/>
    <s v="SESI SENAI"/>
    <s v="SESI SENAI"/>
    <x v="2"/>
  </r>
  <r>
    <m/>
    <m/>
    <m/>
    <m/>
    <m/>
    <m/>
    <m/>
    <s v="SESI SENAI"/>
    <n v="-1960.44"/>
    <m/>
    <x v="7"/>
    <x v="33"/>
    <x v="3"/>
    <s v="SESI SENAI"/>
    <s v="SESI SENAI"/>
    <x v="2"/>
  </r>
  <r>
    <m/>
    <m/>
    <m/>
    <m/>
    <m/>
    <m/>
    <m/>
    <s v="SESI SENAI"/>
    <n v="-502.97"/>
    <m/>
    <x v="7"/>
    <x v="33"/>
    <x v="31"/>
    <s v="SESI SENAI"/>
    <s v="SESI SENAI"/>
    <x v="2"/>
  </r>
  <r>
    <m/>
    <m/>
    <m/>
    <m/>
    <m/>
    <m/>
    <m/>
    <s v="SESI SENAI"/>
    <n v="-320.85000000000002"/>
    <m/>
    <x v="7"/>
    <x v="33"/>
    <x v="7"/>
    <s v="SESI SENAI"/>
    <s v="SESI SENAI"/>
    <x v="2"/>
  </r>
  <r>
    <m/>
    <m/>
    <m/>
    <m/>
    <m/>
    <m/>
    <m/>
    <s v="SESI SENAI"/>
    <n v="-775.3"/>
    <m/>
    <x v="7"/>
    <x v="33"/>
    <x v="2"/>
    <s v="SESI SENAI"/>
    <s v="SESI SENAI"/>
    <x v="2"/>
  </r>
  <r>
    <m/>
    <m/>
    <m/>
    <m/>
    <m/>
    <m/>
    <m/>
    <s v="SESI SENAI"/>
    <n v="-4725.38"/>
    <m/>
    <x v="7"/>
    <x v="33"/>
    <x v="16"/>
    <s v="SESI SENAI"/>
    <s v="SESI SENAI"/>
    <x v="2"/>
  </r>
  <r>
    <m/>
    <m/>
    <m/>
    <m/>
    <m/>
    <m/>
    <m/>
    <s v="SESI SENAI"/>
    <n v="-1190.81"/>
    <m/>
    <x v="7"/>
    <x v="33"/>
    <x v="38"/>
    <s v="SESI SENAI"/>
    <s v="SESI SENAI"/>
    <x v="2"/>
  </r>
  <r>
    <m/>
    <m/>
    <m/>
    <m/>
    <m/>
    <m/>
    <m/>
    <s v="SESI SENAI"/>
    <n v="-5411.91"/>
    <m/>
    <x v="7"/>
    <x v="33"/>
    <x v="30"/>
    <s v="SESI SENAI"/>
    <s v="SESI SENAI"/>
    <x v="2"/>
  </r>
  <r>
    <m/>
    <m/>
    <m/>
    <m/>
    <m/>
    <m/>
    <m/>
    <s v="SESI SENAI"/>
    <n v="-688.24"/>
    <m/>
    <x v="7"/>
    <x v="33"/>
    <x v="39"/>
    <s v="SESI SENAI"/>
    <s v="SESI SENAI"/>
    <x v="2"/>
  </r>
  <r>
    <m/>
    <m/>
    <m/>
    <m/>
    <m/>
    <m/>
    <m/>
    <s v="SESI SENAI"/>
    <n v="-3320.93"/>
    <m/>
    <x v="7"/>
    <x v="33"/>
    <x v="12"/>
    <s v="SESI SENAI"/>
    <s v="SESI SENAI"/>
    <x v="2"/>
  </r>
  <r>
    <m/>
    <m/>
    <m/>
    <m/>
    <m/>
    <m/>
    <m/>
    <s v="SESI SENAI"/>
    <n v="-2460.2800000000002"/>
    <m/>
    <x v="7"/>
    <x v="33"/>
    <x v="15"/>
    <s v="SESI SENAI"/>
    <s v="SESI SENAI"/>
    <x v="2"/>
  </r>
  <r>
    <m/>
    <m/>
    <m/>
    <m/>
    <m/>
    <m/>
    <m/>
    <s v="SESI SENAI"/>
    <n v="-1719.53"/>
    <m/>
    <x v="7"/>
    <x v="33"/>
    <x v="17"/>
    <s v="SESI SENAI"/>
    <s v="SESI SENAI"/>
    <x v="2"/>
  </r>
  <r>
    <m/>
    <m/>
    <m/>
    <m/>
    <m/>
    <m/>
    <m/>
    <s v="SESI SENAI"/>
    <n v="-115.04"/>
    <m/>
    <x v="7"/>
    <x v="33"/>
    <x v="0"/>
    <s v="SESI SENAI"/>
    <s v="SESI SENAI"/>
    <x v="2"/>
  </r>
  <r>
    <m/>
    <m/>
    <m/>
    <m/>
    <m/>
    <m/>
    <m/>
    <s v="SESI SENAI"/>
    <n v="-2889.08"/>
    <m/>
    <x v="7"/>
    <x v="33"/>
    <x v="40"/>
    <s v="SESI SENAI"/>
    <s v="SESI SENAI"/>
    <x v="2"/>
  </r>
  <r>
    <m/>
    <m/>
    <m/>
    <m/>
    <m/>
    <m/>
    <m/>
    <s v="SESI SENAI"/>
    <n v="-702.08"/>
    <m/>
    <x v="7"/>
    <x v="33"/>
    <x v="5"/>
    <s v="SESI SENAI"/>
    <s v="SESI SENAI"/>
    <x v="2"/>
  </r>
  <r>
    <m/>
    <m/>
    <m/>
    <m/>
    <m/>
    <m/>
    <m/>
    <s v="SINDICATO DOS TRABALHADORES"/>
    <n v="-276.02"/>
    <m/>
    <x v="7"/>
    <x v="33"/>
    <x v="19"/>
    <s v="SINDICATO"/>
    <s v="SINDICATO"/>
    <x v="2"/>
  </r>
  <r>
    <m/>
    <m/>
    <m/>
    <m/>
    <m/>
    <m/>
    <m/>
    <s v="TARIFAS BANCARIAS"/>
    <n v="-1077.01"/>
    <m/>
    <x v="7"/>
    <x v="33"/>
    <x v="4"/>
    <s v="TARIFAS BANCARIAS"/>
    <s v="SEDE"/>
    <x v="2"/>
  </r>
  <r>
    <s v=""/>
    <s v=""/>
    <s v="RE"/>
    <s v="3600000310"/>
    <s v="000009993"/>
    <s v="BRL"/>
    <s v="1148047"/>
    <s v="TECNICAL TELECOMUNICACOES LTDA"/>
    <n v="-7202.67"/>
    <d v="2026-01-21T00:00:00"/>
    <x v="74"/>
    <x v="33"/>
    <x v="1"/>
    <s v="TALUDE SUL FASE II A"/>
    <s v="OBRA 258"/>
    <x v="0"/>
  </r>
  <r>
    <s v=""/>
    <s v=""/>
    <s v="RE"/>
    <s v="3600000311"/>
    <s v="000009991"/>
    <s v="BRL"/>
    <s v="1148047"/>
    <s v="TECNICAL TELECOMUNICACOES LTDA"/>
    <n v="-6302.33"/>
    <d v="2026-01-21T00:00:00"/>
    <x v="74"/>
    <x v="33"/>
    <x v="1"/>
    <s v="TALUDE SUL FASE II A"/>
    <s v="OBRA 258"/>
    <x v="0"/>
  </r>
  <r>
    <s v=""/>
    <s v=""/>
    <s v="RE"/>
    <s v="3600000312"/>
    <s v="000009992"/>
    <s v="BRL"/>
    <s v="1148047"/>
    <s v="TECNICAL TELECOMUNICACOES LTDA"/>
    <n v="-700"/>
    <d v="2026-01-21T00:00:00"/>
    <x v="74"/>
    <x v="33"/>
    <x v="1"/>
    <s v="TALUDE SUL FASE II A"/>
    <s v="OBRA 258"/>
    <x v="0"/>
  </r>
  <r>
    <s v=""/>
    <s v=""/>
    <s v="KR"/>
    <s v="3500000182"/>
    <s v="526902792"/>
    <s v="BRL"/>
    <s v="1148653"/>
    <s v="VOGEL SOLUCOES EM TELECOM E INF LTD"/>
    <n v="-1087.18"/>
    <d v="2026-01-04T00:00:00"/>
    <x v="72"/>
    <x v="33"/>
    <x v="8"/>
    <s v="TECNOLOGIA DE INFORMACÃO"/>
    <s v="TI"/>
    <x v="0"/>
  </r>
  <r>
    <s v=""/>
    <s v=""/>
    <s v="KR"/>
    <s v="3500000183"/>
    <s v="526176578"/>
    <s v="BRL"/>
    <s v="1148653"/>
    <s v="VOGEL SOLUCOES EM TELECOM E INF LTD"/>
    <n v="-1986.03"/>
    <d v="2026-01-03T00:00:00"/>
    <x v="72"/>
    <x v="33"/>
    <x v="0"/>
    <s v="Coordenação de Equipamento"/>
    <s v="MANUTENÇÃO"/>
    <x v="0"/>
  </r>
  <r>
    <s v=""/>
    <s v=""/>
    <s v="KR"/>
    <s v="3500000294"/>
    <s v="530100763"/>
    <s v="BRL"/>
    <s v="1148653"/>
    <s v="VOGEL SOLUCOES EM TELECOM E INF LTD"/>
    <n v="-89"/>
    <d v="2026-02-03T00:00:00"/>
    <x v="96"/>
    <x v="33"/>
    <x v="8"/>
    <s v="TECNOLOGIA DE INFORMACÃO"/>
    <s v="TI"/>
    <x v="0"/>
  </r>
  <r>
    <s v=""/>
    <s v=""/>
    <s v="KR"/>
    <s v="3500000295"/>
    <s v="529803809"/>
    <s v="BRL"/>
    <s v="1148653"/>
    <s v="VOGEL SOLUCOES EM TELECOM E INF LTD"/>
    <n v="-2450.0100000000002"/>
    <d v="2026-02-03T00:00:00"/>
    <x v="96"/>
    <x v="33"/>
    <x v="8"/>
    <s v="TECNOLOGIA DE INFORMACÃO"/>
    <s v="TI"/>
    <x v="0"/>
  </r>
  <r>
    <s v=""/>
    <s v=""/>
    <s v="KR"/>
    <s v="3500000296"/>
    <s v="529837968"/>
    <s v="BRL"/>
    <s v="1148653"/>
    <s v="VOGEL SOLUCOES EM TELECOM E INF LTD"/>
    <n v="-2911"/>
    <d v="2026-02-03T00:00:00"/>
    <x v="96"/>
    <x v="33"/>
    <x v="8"/>
    <s v="TECNOLOGIA DE INFORMACÃO"/>
    <s v="TI"/>
    <x v="0"/>
  </r>
  <r>
    <s v=""/>
    <s v=""/>
    <s v="KR"/>
    <s v="3500000297"/>
    <s v="529850768"/>
    <s v="BRL"/>
    <s v="1148653"/>
    <s v="VOGEL SOLUCOES EM TELECOM E INF LTD"/>
    <n v="-1986.03"/>
    <d v="2026-02-03T00:00:00"/>
    <x v="96"/>
    <x v="33"/>
    <x v="0"/>
    <s v="Coordenação de Equipamento"/>
    <s v="MANUTENÇÃO"/>
    <x v="0"/>
  </r>
  <r>
    <m/>
    <m/>
    <m/>
    <m/>
    <m/>
    <m/>
    <m/>
    <s v="WELLHUB"/>
    <n v="-229.8"/>
    <m/>
    <x v="7"/>
    <x v="33"/>
    <x v="45"/>
    <s v="WELLHUB"/>
    <s v="SEDE"/>
    <x v="2"/>
  </r>
  <r>
    <m/>
    <m/>
    <m/>
    <m/>
    <m/>
    <m/>
    <m/>
    <s v="WELLHUB"/>
    <n v="-359.6"/>
    <m/>
    <x v="7"/>
    <x v="33"/>
    <x v="1"/>
    <s v="WELLHUB"/>
    <s v="SEDE"/>
    <x v="2"/>
  </r>
  <r>
    <m/>
    <m/>
    <m/>
    <m/>
    <m/>
    <m/>
    <m/>
    <s v="WELLHUB"/>
    <n v="-539.9"/>
    <m/>
    <x v="7"/>
    <x v="33"/>
    <x v="21"/>
    <s v="WELLHUB"/>
    <s v="SEDE"/>
    <x v="2"/>
  </r>
  <r>
    <m/>
    <m/>
    <m/>
    <m/>
    <m/>
    <m/>
    <m/>
    <s v="WELLHUB"/>
    <n v="-197.89"/>
    <m/>
    <x v="7"/>
    <x v="33"/>
    <x v="9"/>
    <s v="WELLHUB"/>
    <s v="SEDE"/>
    <x v="2"/>
  </r>
  <r>
    <m/>
    <m/>
    <m/>
    <m/>
    <m/>
    <m/>
    <m/>
    <s v="WELLHUB"/>
    <n v="-139.9"/>
    <m/>
    <x v="7"/>
    <x v="33"/>
    <x v="15"/>
    <s v="WELLHUB"/>
    <s v="SEDE"/>
    <x v="2"/>
  </r>
  <r>
    <m/>
    <m/>
    <m/>
    <m/>
    <m/>
    <m/>
    <m/>
    <s v="WELLHUB"/>
    <n v="-189.9"/>
    <m/>
    <x v="7"/>
    <x v="33"/>
    <x v="5"/>
    <s v="WELLHUB"/>
    <s v="SEDE"/>
    <x v="2"/>
  </r>
  <r>
    <m/>
    <m/>
    <m/>
    <m/>
    <m/>
    <m/>
    <m/>
    <s v="PETROBRAS"/>
    <n v="5822959.3700000001"/>
    <m/>
    <x v="7"/>
    <x v="0"/>
    <x v="19"/>
    <s v="EPRD"/>
    <m/>
    <x v="5"/>
  </r>
  <r>
    <m/>
    <m/>
    <m/>
    <m/>
    <m/>
    <m/>
    <m/>
    <s v="RENDIMENTO APLICAÇÃO"/>
    <n v="15089.54"/>
    <m/>
    <x v="7"/>
    <x v="0"/>
    <x v="4"/>
    <s v="RENDIMENTO APLICAÇÃO"/>
    <m/>
    <x v="6"/>
  </r>
  <r>
    <m/>
    <m/>
    <m/>
    <m/>
    <m/>
    <m/>
    <m/>
    <s v="RENDIMENTO APLICAÇÃO"/>
    <n v="7.96"/>
    <m/>
    <x v="7"/>
    <x v="1"/>
    <x v="4"/>
    <s v="RENDIMENTO APLICAÇÃO"/>
    <m/>
    <x v="6"/>
  </r>
  <r>
    <m/>
    <m/>
    <m/>
    <m/>
    <m/>
    <m/>
    <m/>
    <s v="RENDIMENTO APLICAÇÃO"/>
    <n v="2.63"/>
    <m/>
    <x v="7"/>
    <x v="2"/>
    <x v="4"/>
    <s v="RENDIMENTO APLICAÇÃO"/>
    <m/>
    <x v="6"/>
  </r>
  <r>
    <m/>
    <m/>
    <m/>
    <m/>
    <m/>
    <m/>
    <m/>
    <s v="RENDIMENTO APLICAÇÃO"/>
    <n v="2.46"/>
    <m/>
    <x v="7"/>
    <x v="3"/>
    <x v="4"/>
    <s v="RENDIMENTO APLICAÇÃO"/>
    <m/>
    <x v="6"/>
  </r>
  <r>
    <m/>
    <m/>
    <m/>
    <m/>
    <m/>
    <m/>
    <m/>
    <s v="RENDIMENTO APLICAÇÃO"/>
    <n v="0.02"/>
    <m/>
    <x v="7"/>
    <x v="4"/>
    <x v="4"/>
    <s v="RENDIMENTO APLICAÇÃO"/>
    <m/>
    <x v="6"/>
  </r>
  <r>
    <m/>
    <m/>
    <m/>
    <m/>
    <m/>
    <m/>
    <m/>
    <s v="RENDIMENTO APLICAÇÃO"/>
    <n v="0.46"/>
    <m/>
    <x v="7"/>
    <x v="5"/>
    <x v="4"/>
    <s v="RENDIMENTO APLICAÇÃO"/>
    <m/>
    <x v="6"/>
  </r>
  <r>
    <m/>
    <m/>
    <m/>
    <m/>
    <m/>
    <m/>
    <m/>
    <s v="SUMA BRASIL"/>
    <n v="10000000"/>
    <m/>
    <x v="7"/>
    <x v="5"/>
    <x v="26"/>
    <s v="SUMA BRASIL"/>
    <m/>
    <x v="6"/>
  </r>
  <r>
    <m/>
    <m/>
    <m/>
    <m/>
    <m/>
    <m/>
    <m/>
    <s v="JOHN KEVIN DO SANTOS DA SILVA"/>
    <n v="200"/>
    <m/>
    <x v="7"/>
    <x v="5"/>
    <x v="17"/>
    <s v="VENDA DE IMOBILIZADO"/>
    <m/>
    <x v="6"/>
  </r>
  <r>
    <m/>
    <m/>
    <m/>
    <m/>
    <m/>
    <m/>
    <m/>
    <s v="RENDIMENTO APLICAÇÃO"/>
    <n v="0.37"/>
    <m/>
    <x v="7"/>
    <x v="6"/>
    <x v="4"/>
    <s v="RENDIMENTO APLICAÇÃO"/>
    <m/>
    <x v="6"/>
  </r>
  <r>
    <m/>
    <m/>
    <m/>
    <m/>
    <m/>
    <m/>
    <m/>
    <s v="JOYCE LISBOA TAVARES MAIA"/>
    <n v="854.36"/>
    <m/>
    <x v="7"/>
    <x v="6"/>
    <x v="7"/>
    <s v="ACERTO DE VALE DE ADIANTAMENTO"/>
    <m/>
    <x v="6"/>
  </r>
  <r>
    <m/>
    <m/>
    <m/>
    <m/>
    <m/>
    <m/>
    <m/>
    <s v="RENDIMENTO APLICAÇÃO"/>
    <n v="0.36"/>
    <m/>
    <x v="7"/>
    <x v="7"/>
    <x v="4"/>
    <s v="RENDIMENTO APLICAÇÃO"/>
    <m/>
    <x v="6"/>
  </r>
  <r>
    <m/>
    <m/>
    <m/>
    <m/>
    <m/>
    <m/>
    <m/>
    <s v="RESGATE ACOES"/>
    <n v="1393.03"/>
    <m/>
    <x v="7"/>
    <x v="7"/>
    <x v="4"/>
    <s v="RESGATE ACOES"/>
    <m/>
    <x v="6"/>
  </r>
  <r>
    <m/>
    <m/>
    <m/>
    <m/>
    <m/>
    <m/>
    <m/>
    <s v="VALE S.A"/>
    <n v="6681070.3799999999"/>
    <m/>
    <x v="7"/>
    <x v="8"/>
    <x v="1"/>
    <s v="REC. VALE S.A"/>
    <m/>
    <x v="5"/>
  </r>
  <r>
    <m/>
    <m/>
    <m/>
    <m/>
    <m/>
    <m/>
    <m/>
    <s v="RENDIMENTO APLICAÇÃO"/>
    <n v="1.06"/>
    <m/>
    <x v="7"/>
    <x v="8"/>
    <x v="4"/>
    <s v="RENDIMENTO APLICAÇÃO"/>
    <m/>
    <x v="6"/>
  </r>
  <r>
    <m/>
    <m/>
    <m/>
    <m/>
    <m/>
    <m/>
    <m/>
    <s v="CONSORCIO BAHIA BR-101"/>
    <n v="6504.55"/>
    <m/>
    <x v="7"/>
    <x v="8"/>
    <x v="43"/>
    <s v="REC. ND CONSORCIO BAHIA BR-101"/>
    <m/>
    <x v="6"/>
  </r>
  <r>
    <m/>
    <m/>
    <m/>
    <m/>
    <m/>
    <m/>
    <m/>
    <s v="RENDIMENTO APLICAÇÃO"/>
    <n v="0.47"/>
    <m/>
    <x v="7"/>
    <x v="9"/>
    <x v="4"/>
    <s v="RENDIMENTO APLICAÇÃO"/>
    <m/>
    <x v="6"/>
  </r>
  <r>
    <m/>
    <m/>
    <m/>
    <m/>
    <m/>
    <m/>
    <m/>
    <s v="RENDIMENTO APLICAÇÃO"/>
    <n v="0.27"/>
    <m/>
    <x v="7"/>
    <x v="10"/>
    <x v="4"/>
    <s v="RENDIMENTO APLICAÇÃO"/>
    <m/>
    <x v="6"/>
  </r>
  <r>
    <m/>
    <m/>
    <m/>
    <m/>
    <m/>
    <m/>
    <m/>
    <s v="CONSORCIO BAHIA BR-101"/>
    <n v="16759.740000000002"/>
    <m/>
    <x v="7"/>
    <x v="10"/>
    <x v="43"/>
    <s v="REC. ND CONSORCIO BAHIA BR-101"/>
    <m/>
    <x v="6"/>
  </r>
  <r>
    <m/>
    <m/>
    <m/>
    <m/>
    <m/>
    <m/>
    <m/>
    <s v="RENDIMENTO APLICAÇÃO"/>
    <n v="0.37"/>
    <m/>
    <x v="7"/>
    <x v="11"/>
    <x v="4"/>
    <s v="RENDIMENTO APLICAÇÃO"/>
    <m/>
    <x v="6"/>
  </r>
  <r>
    <m/>
    <m/>
    <m/>
    <m/>
    <m/>
    <m/>
    <m/>
    <s v="SBM"/>
    <n v="63809.4"/>
    <m/>
    <x v="7"/>
    <x v="11"/>
    <x v="27"/>
    <s v="REC. SBM"/>
    <m/>
    <x v="5"/>
  </r>
  <r>
    <m/>
    <m/>
    <m/>
    <m/>
    <m/>
    <m/>
    <m/>
    <s v="WARLEY DE ARAUJO CANDIDO"/>
    <n v="294"/>
    <m/>
    <x v="7"/>
    <x v="11"/>
    <x v="1"/>
    <s v="VENDA DE IMOBILIZADO"/>
    <m/>
    <x v="6"/>
  </r>
  <r>
    <m/>
    <m/>
    <m/>
    <m/>
    <m/>
    <m/>
    <m/>
    <s v="RENDIMENTO APLICAÇÃO"/>
    <n v="66559.429999999993"/>
    <m/>
    <x v="7"/>
    <x v="12"/>
    <x v="4"/>
    <s v="RENDIMENTO APLICAÇÃO"/>
    <m/>
    <x v="6"/>
  </r>
  <r>
    <m/>
    <m/>
    <m/>
    <m/>
    <m/>
    <m/>
    <m/>
    <s v="ACERTO ENTREGA DE IMOVEL CCR (BMO)"/>
    <n v="4000"/>
    <m/>
    <x v="7"/>
    <x v="12"/>
    <x v="33"/>
    <s v="ACERTO ENTREGA DE IMOVEL CCR (BMO)"/>
    <m/>
    <x v="6"/>
  </r>
  <r>
    <m/>
    <m/>
    <m/>
    <m/>
    <m/>
    <m/>
    <m/>
    <s v="RENDIMENTO APLICAÇÃO"/>
    <n v="1.81"/>
    <m/>
    <x v="7"/>
    <x v="13"/>
    <x v="4"/>
    <s v="RENDIMENTO APLICAÇÃO"/>
    <m/>
    <x v="6"/>
  </r>
  <r>
    <m/>
    <m/>
    <m/>
    <m/>
    <m/>
    <m/>
    <m/>
    <s v="LUCIANA CRISTINA SACCHI FERREIRA"/>
    <n v="1000"/>
    <m/>
    <x v="7"/>
    <x v="13"/>
    <x v="33"/>
    <s v="VENDA DE IMOBILIZADO"/>
    <m/>
    <x v="6"/>
  </r>
  <r>
    <m/>
    <m/>
    <m/>
    <m/>
    <m/>
    <m/>
    <m/>
    <s v="RENDIMENTO APLICAÇÃO"/>
    <n v="0.69"/>
    <m/>
    <x v="7"/>
    <x v="14"/>
    <x v="4"/>
    <s v="RENDIMENTO APLICAÇÃO"/>
    <m/>
    <x v="6"/>
  </r>
  <r>
    <m/>
    <m/>
    <m/>
    <m/>
    <m/>
    <m/>
    <m/>
    <s v="SBM"/>
    <n v="199560.95"/>
    <m/>
    <x v="7"/>
    <x v="14"/>
    <x v="27"/>
    <s v="REC. SBM"/>
    <m/>
    <x v="5"/>
  </r>
  <r>
    <m/>
    <m/>
    <m/>
    <m/>
    <m/>
    <m/>
    <m/>
    <s v="RENDIMENTO APLICAÇÃO"/>
    <n v="0.37"/>
    <m/>
    <x v="7"/>
    <x v="15"/>
    <x v="4"/>
    <s v="RENDIMENTO APLICAÇÃO"/>
    <m/>
    <x v="6"/>
  </r>
  <r>
    <m/>
    <m/>
    <m/>
    <m/>
    <m/>
    <m/>
    <m/>
    <s v="CONSORCIO GASLUB"/>
    <n v="5562506.3499999996"/>
    <m/>
    <x v="7"/>
    <x v="15"/>
    <x v="34"/>
    <s v="REC. CONSORCIO GASLUB"/>
    <m/>
    <x v="5"/>
  </r>
  <r>
    <m/>
    <m/>
    <m/>
    <m/>
    <m/>
    <m/>
    <m/>
    <s v="RENDIMENTO APLICAÇÃO"/>
    <n v="0.23"/>
    <m/>
    <x v="7"/>
    <x v="16"/>
    <x v="4"/>
    <s v="RENDIMENTO APLICAÇÃO"/>
    <m/>
    <x v="6"/>
  </r>
  <r>
    <m/>
    <m/>
    <m/>
    <m/>
    <m/>
    <m/>
    <m/>
    <s v="PETROBRAS"/>
    <n v="6318339.1799999997"/>
    <m/>
    <x v="7"/>
    <x v="16"/>
    <x v="20"/>
    <s v="REC. PETROBRAS CONS. ALSUB"/>
    <m/>
    <x v="5"/>
  </r>
  <r>
    <m/>
    <m/>
    <m/>
    <m/>
    <m/>
    <m/>
    <m/>
    <s v="PETROBRAS"/>
    <n v="7561156.1900000004"/>
    <m/>
    <x v="7"/>
    <x v="16"/>
    <x v="19"/>
    <s v="EPRD"/>
    <m/>
    <x v="5"/>
  </r>
  <r>
    <m/>
    <m/>
    <m/>
    <m/>
    <m/>
    <m/>
    <m/>
    <s v="CONSORCIO GASLUB"/>
    <n v="3047175.17"/>
    <m/>
    <x v="7"/>
    <x v="16"/>
    <x v="34"/>
    <s v="REC. CONSORCIO GASLUB"/>
    <m/>
    <x v="5"/>
  </r>
  <r>
    <m/>
    <m/>
    <m/>
    <m/>
    <m/>
    <m/>
    <m/>
    <s v="CONSORCIO GASLUB"/>
    <n v="1338947"/>
    <m/>
    <x v="7"/>
    <x v="17"/>
    <x v="34"/>
    <s v="REC. CONSORCIO GASLUB"/>
    <m/>
    <x v="5"/>
  </r>
  <r>
    <m/>
    <m/>
    <m/>
    <m/>
    <m/>
    <m/>
    <m/>
    <s v="RENDIMENTO APLICAÇÃO"/>
    <n v="5.81"/>
    <m/>
    <x v="7"/>
    <x v="17"/>
    <x v="4"/>
    <s v="RENDIMENTO APLICAÇÃO"/>
    <m/>
    <x v="6"/>
  </r>
  <r>
    <m/>
    <m/>
    <m/>
    <m/>
    <m/>
    <m/>
    <m/>
    <s v="RENDIMENTO APLICAÇÃO"/>
    <n v="6.59"/>
    <m/>
    <x v="7"/>
    <x v="18"/>
    <x v="4"/>
    <s v="RENDIMENTO APLICAÇÃO"/>
    <m/>
    <x v="6"/>
  </r>
  <r>
    <m/>
    <m/>
    <m/>
    <m/>
    <m/>
    <m/>
    <m/>
    <s v="RENDIMENTO APLICAÇÃO"/>
    <n v="6.99"/>
    <m/>
    <x v="7"/>
    <x v="19"/>
    <x v="4"/>
    <s v="RENDIMENTO APLICAÇÃO"/>
    <m/>
    <x v="6"/>
  </r>
  <r>
    <m/>
    <m/>
    <m/>
    <m/>
    <m/>
    <m/>
    <m/>
    <s v="RENDIMENTO APLICAÇÃO"/>
    <n v="2.8439999999999999"/>
    <m/>
    <x v="7"/>
    <x v="20"/>
    <x v="4"/>
    <s v="RENDIMENTO APLICAÇÃO"/>
    <m/>
    <x v="6"/>
  </r>
  <r>
    <m/>
    <m/>
    <m/>
    <m/>
    <m/>
    <m/>
    <m/>
    <s v="BANCO CAIXA GERAL - BRASIL SA"/>
    <n v="48899998.920000002"/>
    <m/>
    <x v="7"/>
    <x v="20"/>
    <x v="4"/>
    <s v="REC. FINACIAMENTO BCG"/>
    <m/>
    <x v="1"/>
  </r>
  <r>
    <m/>
    <m/>
    <m/>
    <m/>
    <m/>
    <m/>
    <m/>
    <s v="RENDIMENTO APLICAÇÃO"/>
    <n v="1.77"/>
    <m/>
    <x v="7"/>
    <x v="21"/>
    <x v="4"/>
    <s v="RENDIMENTO APLICAÇÃO"/>
    <m/>
    <x v="6"/>
  </r>
  <r>
    <m/>
    <m/>
    <m/>
    <m/>
    <m/>
    <m/>
    <m/>
    <s v="WARLEY DE ARAUJO CANDIDO"/>
    <n v="116.2"/>
    <m/>
    <x v="7"/>
    <x v="21"/>
    <x v="1"/>
    <s v="VENDA DE IMOBILIZADO"/>
    <m/>
    <x v="6"/>
  </r>
  <r>
    <m/>
    <m/>
    <m/>
    <m/>
    <m/>
    <m/>
    <m/>
    <s v="DEV. DEPOSITO JUDICIAL "/>
    <n v="16657.27"/>
    <m/>
    <x v="7"/>
    <x v="21"/>
    <x v="26"/>
    <s v="DEV. DEPOSITO JUDICIAL "/>
    <m/>
    <x v="6"/>
  </r>
  <r>
    <m/>
    <m/>
    <m/>
    <m/>
    <m/>
    <m/>
    <m/>
    <s v="RENDIMENTO APLICAÇÃO"/>
    <n v="52558.93"/>
    <m/>
    <x v="7"/>
    <x v="22"/>
    <x v="4"/>
    <s v="RENDIMENTO APLICAÇÃO"/>
    <m/>
    <x v="6"/>
  </r>
  <r>
    <m/>
    <m/>
    <m/>
    <m/>
    <m/>
    <m/>
    <m/>
    <s v="TRACEVIA S.A"/>
    <n v="229568.88"/>
    <m/>
    <x v="7"/>
    <x v="22"/>
    <x v="26"/>
    <s v="REC. TRACEVIA S.A"/>
    <m/>
    <x v="6"/>
  </r>
  <r>
    <m/>
    <m/>
    <m/>
    <m/>
    <m/>
    <m/>
    <m/>
    <s v="RENDIMENTO APLICAÇÃO"/>
    <n v="0.76"/>
    <m/>
    <x v="7"/>
    <x v="23"/>
    <x v="4"/>
    <s v="RENDIMENTO APLICAÇÃO"/>
    <m/>
    <x v="6"/>
  </r>
  <r>
    <m/>
    <m/>
    <m/>
    <m/>
    <m/>
    <m/>
    <m/>
    <s v="VALE S.A"/>
    <n v="3208918.18"/>
    <m/>
    <x v="7"/>
    <x v="23"/>
    <x v="1"/>
    <s v="REC. VALE S.A"/>
    <m/>
    <x v="5"/>
  </r>
  <r>
    <m/>
    <m/>
    <m/>
    <m/>
    <m/>
    <m/>
    <m/>
    <s v="RENDIMENTO APLICAÇÃO"/>
    <n v="0.19"/>
    <m/>
    <x v="7"/>
    <x v="24"/>
    <x v="4"/>
    <s v="RENDIMENTO APLICAÇÃO"/>
    <m/>
    <x v="6"/>
  </r>
  <r>
    <m/>
    <m/>
    <m/>
    <m/>
    <m/>
    <m/>
    <m/>
    <s v="RENDIMENTO APLICAÇÃO"/>
    <n v="0.47"/>
    <m/>
    <x v="7"/>
    <x v="25"/>
    <x v="4"/>
    <s v="RENDIMENTO APLICAÇÃO"/>
    <m/>
    <x v="6"/>
  </r>
  <r>
    <m/>
    <m/>
    <m/>
    <m/>
    <m/>
    <m/>
    <m/>
    <s v="DEV. DEPOSITO JUDICIAL "/>
    <n v="14602.6"/>
    <m/>
    <x v="7"/>
    <x v="25"/>
    <x v="26"/>
    <s v="DEV. DEPOSITO JUDICIAL "/>
    <m/>
    <x v="6"/>
  </r>
  <r>
    <m/>
    <m/>
    <m/>
    <m/>
    <m/>
    <m/>
    <m/>
    <s v="RENDIMENTO APLICAÇÃO"/>
    <n v="0.8"/>
    <m/>
    <x v="7"/>
    <x v="26"/>
    <x v="4"/>
    <s v="RENDIMENTO APLICAÇÃO"/>
    <m/>
    <x v="6"/>
  </r>
  <r>
    <m/>
    <m/>
    <m/>
    <m/>
    <m/>
    <m/>
    <m/>
    <s v="PETROBRAS"/>
    <n v="119547015.8"/>
    <m/>
    <x v="7"/>
    <x v="26"/>
    <x v="19"/>
    <s v="EPRD"/>
    <m/>
    <x v="5"/>
  </r>
  <r>
    <m/>
    <m/>
    <m/>
    <m/>
    <m/>
    <m/>
    <m/>
    <s v="BANCO CITIBANK S.A"/>
    <n v="152540000"/>
    <m/>
    <x v="7"/>
    <x v="27"/>
    <x v="4"/>
    <s v="FINANCIAMENTO "/>
    <m/>
    <x v="1"/>
  </r>
  <r>
    <m/>
    <m/>
    <m/>
    <m/>
    <m/>
    <m/>
    <m/>
    <s v="JOHN KEVIN DO SANTOS DA SILVA"/>
    <n v="200"/>
    <m/>
    <x v="7"/>
    <x v="27"/>
    <x v="17"/>
    <s v="VENDA DE IMOBILIZADO"/>
    <m/>
    <x v="6"/>
  </r>
  <r>
    <m/>
    <m/>
    <m/>
    <m/>
    <m/>
    <m/>
    <m/>
    <s v="RENDIMENTO APLICAÇÃO"/>
    <n v="2.56"/>
    <m/>
    <x v="7"/>
    <x v="27"/>
    <x v="4"/>
    <s v="RENDIMENTO APLICAÇÃO"/>
    <m/>
    <x v="6"/>
  </r>
  <r>
    <m/>
    <m/>
    <m/>
    <m/>
    <m/>
    <m/>
    <m/>
    <s v="DEV. DEPOSITO JUDICIAL "/>
    <n v="7606.66"/>
    <m/>
    <x v="7"/>
    <x v="28"/>
    <x v="26"/>
    <s v="DEV. DEPOSITO JUDICIAL "/>
    <m/>
    <x v="6"/>
  </r>
  <r>
    <m/>
    <m/>
    <m/>
    <m/>
    <m/>
    <m/>
    <m/>
    <s v="RENDIMENTO APLICAÇÃO"/>
    <n v="2.13"/>
    <m/>
    <x v="7"/>
    <x v="28"/>
    <x v="4"/>
    <s v="RENDIMENTO APLICAÇÃO"/>
    <m/>
    <x v="6"/>
  </r>
  <r>
    <m/>
    <m/>
    <m/>
    <m/>
    <m/>
    <m/>
    <m/>
    <s v="BRUNO SOUZA BARROS"/>
    <n v="2825.17"/>
    <m/>
    <x v="7"/>
    <x v="28"/>
    <x v="29"/>
    <s v="ACERTO DE VALE DE ADIANTAMENTO"/>
    <m/>
    <x v="6"/>
  </r>
  <r>
    <m/>
    <m/>
    <m/>
    <m/>
    <m/>
    <m/>
    <m/>
    <s v="CAIXA GERAL DEPOSITOS"/>
    <n v="43.22"/>
    <m/>
    <x v="7"/>
    <x v="28"/>
    <x v="4"/>
    <s v="ESTORNO TARIFA BANCO CAIXA GERAL PT"/>
    <m/>
    <x v="6"/>
  </r>
  <r>
    <m/>
    <m/>
    <m/>
    <m/>
    <m/>
    <m/>
    <m/>
    <s v="RENDIMENTO APLICAÇÃO"/>
    <n v="2.17"/>
    <m/>
    <x v="7"/>
    <x v="29"/>
    <x v="4"/>
    <s v="RENDIMENTO APLICAÇÃO"/>
    <m/>
    <x v="6"/>
  </r>
  <r>
    <m/>
    <m/>
    <m/>
    <m/>
    <m/>
    <m/>
    <m/>
    <s v="CONSORCIO GASLUB"/>
    <n v="669163.51"/>
    <m/>
    <x v="7"/>
    <x v="29"/>
    <x v="34"/>
    <s v="REC. CONSORCIO GASLUB"/>
    <m/>
    <x v="5"/>
  </r>
  <r>
    <m/>
    <m/>
    <m/>
    <m/>
    <m/>
    <m/>
    <m/>
    <s v="TASA LUBRIFICANTES LTDA"/>
    <n v="1595"/>
    <m/>
    <x v="7"/>
    <x v="30"/>
    <x v="12"/>
    <s v="VENDA DE IMOBILIZADO"/>
    <m/>
    <x v="6"/>
  </r>
  <r>
    <m/>
    <m/>
    <m/>
    <m/>
    <m/>
    <m/>
    <m/>
    <s v="RENDIMENTO APLICAÇÃO"/>
    <n v="314826.78000000003"/>
    <m/>
    <x v="7"/>
    <x v="30"/>
    <x v="4"/>
    <s v="RENDIMENTO APLICAÇÃO"/>
    <m/>
    <x v="6"/>
  </r>
  <r>
    <m/>
    <m/>
    <m/>
    <m/>
    <m/>
    <m/>
    <m/>
    <s v="RENDIMENTO APLICAÇÃO"/>
    <n v="15.07"/>
    <m/>
    <x v="7"/>
    <x v="31"/>
    <x v="4"/>
    <s v="RENDIMENTO APLICAÇÃO"/>
    <m/>
    <x v="6"/>
  </r>
  <r>
    <m/>
    <m/>
    <m/>
    <m/>
    <m/>
    <m/>
    <m/>
    <s v="RENDIMENTO APLICAÇÃO"/>
    <n v="0.09"/>
    <m/>
    <x v="7"/>
    <x v="32"/>
    <x v="4"/>
    <s v="RENDIMENTO APLICAÇÃO"/>
    <m/>
    <x v="6"/>
  </r>
  <r>
    <m/>
    <m/>
    <m/>
    <m/>
    <m/>
    <m/>
    <m/>
    <s v="SBM"/>
    <n v="91552.16"/>
    <m/>
    <x v="7"/>
    <x v="32"/>
    <x v="27"/>
    <s v="REC. SBM"/>
    <m/>
    <x v="5"/>
  </r>
  <r>
    <m/>
    <m/>
    <m/>
    <m/>
    <m/>
    <m/>
    <m/>
    <s v="RENDIMENTO APLICAÇÃO"/>
    <n v="12.59"/>
    <m/>
    <x v="7"/>
    <x v="33"/>
    <x v="4"/>
    <s v="RENDIMENTO APLICAÇÃO"/>
    <m/>
    <x v="6"/>
  </r>
  <r>
    <m/>
    <m/>
    <m/>
    <m/>
    <m/>
    <m/>
    <m/>
    <s v="MILTON BECHARA DE MIRANDA"/>
    <n v="2198.9299999999998"/>
    <m/>
    <x v="7"/>
    <x v="33"/>
    <x v="31"/>
    <s v="DEV. ENTREGA DE IMOVEL MILTON BECHARA DE MIRANDA"/>
    <s v=" "/>
    <x v="6"/>
  </r>
  <r>
    <m/>
    <m/>
    <m/>
    <m/>
    <m/>
    <m/>
    <m/>
    <s v="DEV. DEPOSITO JUDICIAL "/>
    <n v="165.06"/>
    <m/>
    <x v="7"/>
    <x v="33"/>
    <x v="26"/>
    <s v="DEV. DEPOSITO JUDICIAL "/>
    <m/>
    <x v="6"/>
  </r>
  <r>
    <m/>
    <m/>
    <m/>
    <m/>
    <m/>
    <m/>
    <m/>
    <s v="ACORDO TRABALHISTA"/>
    <n v="-2512.7600000000002"/>
    <m/>
    <x v="7"/>
    <x v="34"/>
    <x v="33"/>
    <s v="ACORDO TRABALHISTA"/>
    <s v="ACORDO TRABALHISTA"/>
    <x v="2"/>
  </r>
  <r>
    <m/>
    <m/>
    <m/>
    <m/>
    <m/>
    <m/>
    <m/>
    <s v="ACORDO TRABALHISTA"/>
    <n v="-17212.38"/>
    <m/>
    <x v="7"/>
    <x v="34"/>
    <x v="33"/>
    <s v="ACORDO TRABALHISTA"/>
    <s v="ACORDO TRABALHISTA"/>
    <x v="2"/>
  </r>
  <r>
    <m/>
    <m/>
    <m/>
    <m/>
    <m/>
    <m/>
    <m/>
    <s v="ALELO"/>
    <n v="-1551.62"/>
    <m/>
    <x v="7"/>
    <x v="34"/>
    <x v="19"/>
    <s v="ALELO"/>
    <s v="ALELO"/>
    <x v="2"/>
  </r>
  <r>
    <s v=""/>
    <s v=""/>
    <s v="RE"/>
    <s v="3600000300"/>
    <s v="000000073-0"/>
    <s v="BRL"/>
    <s v="1201206"/>
    <s v="ALVO INFORMATICA E LOCACAO LTDA"/>
    <n v="-11510.4"/>
    <d v="2026-01-22T00:00:00"/>
    <x v="70"/>
    <x v="34"/>
    <x v="8"/>
    <s v="TECNOLOGIA DE INFORMACÃO"/>
    <s v="TI"/>
    <x v="0"/>
  </r>
  <r>
    <m/>
    <m/>
    <m/>
    <m/>
    <m/>
    <m/>
    <m/>
    <s v="AMAURY JOSE MOREIRA DE ALMEIDA"/>
    <n v="-108.66"/>
    <m/>
    <x v="7"/>
    <x v="34"/>
    <x v="7"/>
    <s v="REEMBOLSO DE DESPESA"/>
    <s v="SEDE"/>
    <x v="2"/>
  </r>
  <r>
    <m/>
    <m/>
    <m/>
    <m/>
    <m/>
    <m/>
    <m/>
    <s v="BANCO SANTANDER"/>
    <n v="-440278.93"/>
    <m/>
    <x v="7"/>
    <x v="34"/>
    <x v="4"/>
    <s v="JUROS CAP.GIRO SANTANDER"/>
    <s v="CAP.GIRO SANTANDER"/>
    <x v="1"/>
  </r>
  <r>
    <s v=""/>
    <s v=""/>
    <s v="KA"/>
    <s v="3500002015"/>
    <s v="0201963311"/>
    <s v="BRL"/>
    <s v="1171106"/>
    <s v="BMP SOC DE CREDITO AO MICROEMPREEND"/>
    <n v="-209545.96"/>
    <d v="2025-07-31T00:00:00"/>
    <x v="65"/>
    <x v="34"/>
    <x v="4"/>
    <s v="RESULTADO FINANCEIRO"/>
    <s v="CAP. DE GIRO BMP"/>
    <x v="1"/>
  </r>
  <r>
    <s v=""/>
    <s v=""/>
    <s v="KA"/>
    <s v="3500002016"/>
    <s v="FI 0201969299"/>
    <s v="BRL"/>
    <s v="1171106"/>
    <s v="BMP SOC DE CREDITO AO MICROEMPREEND"/>
    <n v="-841644.93"/>
    <d v="2025-07-31T00:00:00"/>
    <x v="65"/>
    <x v="34"/>
    <x v="4"/>
    <s v="RESULTADO FINANCEIRO"/>
    <s v="CAP. DE GIRO BMP"/>
    <x v="1"/>
  </r>
  <r>
    <m/>
    <m/>
    <m/>
    <m/>
    <m/>
    <m/>
    <m/>
    <s v="BRB BANCO DE BRASILIA"/>
    <n v="-3398.99"/>
    <m/>
    <x v="7"/>
    <x v="34"/>
    <x v="4"/>
    <s v="PGTO. PARCIAL CAP. DE GIRO BRB"/>
    <s v="CAP. DE GIRO BRB"/>
    <x v="1"/>
  </r>
  <r>
    <s v=""/>
    <s v="O"/>
    <s v="KR"/>
    <s v="3500000343"/>
    <s v="355663794"/>
    <s v="BRL"/>
    <s v="1145259"/>
    <s v="CEMIG DISTRIBUICAO S.A"/>
    <n v="-520.04"/>
    <d v="2026-02-04T00:00:00"/>
    <x v="117"/>
    <x v="34"/>
    <x v="6"/>
    <s v="DIRETORIA"/>
    <s v="SEDE"/>
    <x v="0"/>
  </r>
  <r>
    <s v=""/>
    <s v="O"/>
    <s v="KR"/>
    <s v="3500000344"/>
    <s v="355663772"/>
    <s v="BRL"/>
    <s v="1145259"/>
    <s v="CEMIG DISTRIBUICAO S.A"/>
    <n v="-13556.67"/>
    <d v="2026-02-04T00:00:00"/>
    <x v="117"/>
    <x v="34"/>
    <x v="2"/>
    <s v="ADMINISTRAÇÃO CENTRAL"/>
    <s v="SEDE"/>
    <x v="0"/>
  </r>
  <r>
    <s v=""/>
    <s v="O"/>
    <s v="KR"/>
    <s v="3500000345"/>
    <s v="355656497"/>
    <s v="BRL"/>
    <s v="1145259"/>
    <s v="CEMIG DISTRIBUICAO S.A"/>
    <n v="-112.56"/>
    <d v="2026-02-04T00:00:00"/>
    <x v="117"/>
    <x v="34"/>
    <x v="18"/>
    <s v="RECURSOS HUMANOS"/>
    <s v="SEDE"/>
    <x v="0"/>
  </r>
  <r>
    <s v=""/>
    <s v="O"/>
    <s v="KR"/>
    <s v="3500000346"/>
    <s v="356698167"/>
    <s v="BRL"/>
    <s v="1145259"/>
    <s v="CEMIG DISTRIBUICAO S.A"/>
    <n v="-288.99"/>
    <d v="2026-02-05T00:00:00"/>
    <x v="117"/>
    <x v="34"/>
    <x v="6"/>
    <s v="DIRETORIA"/>
    <s v="SEDE"/>
    <x v="0"/>
  </r>
  <r>
    <s v=""/>
    <m/>
    <s v="KR"/>
    <s v="3500000347"/>
    <s v="004049312"/>
    <s v="BRL"/>
    <s v="1164709"/>
    <s v="CLARO S/A"/>
    <n v="-431.67"/>
    <d v="2026-02-11T00:00:00"/>
    <x v="117"/>
    <x v="34"/>
    <x v="8"/>
    <s v="TECNOLOGIA DE INFORMACÃO"/>
    <s v="TI"/>
    <x v="0"/>
  </r>
  <r>
    <s v=""/>
    <m/>
    <s v="KR"/>
    <s v="3500000348"/>
    <s v="002040840"/>
    <s v="BRL"/>
    <s v="1164709"/>
    <s v="CLARO S/A"/>
    <n v="-1068.75"/>
    <d v="2026-02-10T00:00:00"/>
    <x v="117"/>
    <x v="34"/>
    <x v="8"/>
    <s v="TECNOLOGIA DE INFORMACÃO"/>
    <s v="TI"/>
    <x v="0"/>
  </r>
  <r>
    <s v=""/>
    <m/>
    <s v="KR"/>
    <s v="3500000349"/>
    <s v="004049898"/>
    <s v="BRL"/>
    <s v="1164709"/>
    <s v="CLARO S/A"/>
    <n v="-4946.3500000000004"/>
    <d v="2026-02-10T00:00:00"/>
    <x v="117"/>
    <x v="34"/>
    <x v="8"/>
    <s v="TECNOLOGIA DE INFORMACÃO"/>
    <s v="TI"/>
    <x v="0"/>
  </r>
  <r>
    <m/>
    <m/>
    <m/>
    <m/>
    <m/>
    <m/>
    <m/>
    <s v="COMISSAO SANTANDER"/>
    <n v="-4927.84"/>
    <m/>
    <x v="7"/>
    <x v="34"/>
    <x v="4"/>
    <s v="TARIFA COMISSAO CAP.GIRO SANTANDER"/>
    <s v="CAP.GIRO SANTANDER"/>
    <x v="1"/>
  </r>
  <r>
    <m/>
    <m/>
    <m/>
    <m/>
    <m/>
    <m/>
    <m/>
    <s v="CONSORCIO ALSUB"/>
    <n v="-5192371.2"/>
    <m/>
    <x v="7"/>
    <x v="34"/>
    <x v="20"/>
    <s v="CONSORCIO ALSUB"/>
    <s v="ALSUB"/>
    <x v="0"/>
  </r>
  <r>
    <s v=""/>
    <s v=""/>
    <s v="RE"/>
    <s v="3600000335"/>
    <s v="000013529-1"/>
    <s v="BRL"/>
    <s v="1148685"/>
    <s v="CONSTRU MAIS MATERIAIS DE CONSTRUCA"/>
    <n v="-35.25"/>
    <d v="2026-01-23T00:00:00"/>
    <x v="74"/>
    <x v="34"/>
    <x v="1"/>
    <s v=""/>
    <s v="OBRA 258"/>
    <x v="0"/>
  </r>
  <r>
    <m/>
    <m/>
    <m/>
    <m/>
    <m/>
    <m/>
    <m/>
    <s v="FÉRIAS"/>
    <n v="-6154.03"/>
    <m/>
    <x v="7"/>
    <x v="34"/>
    <x v="1"/>
    <s v="FÉRIAS"/>
    <s v="FÉRIAS"/>
    <x v="4"/>
  </r>
  <r>
    <m/>
    <m/>
    <m/>
    <m/>
    <m/>
    <m/>
    <m/>
    <s v="FGTS RESC"/>
    <n v="-35982.449999999997"/>
    <m/>
    <x v="7"/>
    <x v="34"/>
    <x v="1"/>
    <s v="FGTS RESC"/>
    <s v="FGTS"/>
    <x v="2"/>
  </r>
  <r>
    <s v=""/>
    <s v=""/>
    <s v="RE"/>
    <s v="3600000616"/>
    <s v="000003"/>
    <s v="BRL"/>
    <s v="1199290"/>
    <s v="GEP SERVICOS DE ENGENHARIA LTDA"/>
    <n v="-57314.01"/>
    <d v="2026-02-12T00:00:00"/>
    <x v="113"/>
    <x v="34"/>
    <x v="9"/>
    <s v="CONCORRÊNCIA"/>
    <s v="SEDE"/>
    <x v="0"/>
  </r>
  <r>
    <s v=""/>
    <s v=""/>
    <s v="RE"/>
    <s v="3600008199"/>
    <s v="000002282"/>
    <s v="BRL"/>
    <s v="1148328"/>
    <s v="GILBERTO TRANSPORTES LTDA"/>
    <n v="-31645.83"/>
    <d v="2025-12-23T00:00:00"/>
    <x v="3"/>
    <x v="34"/>
    <x v="1"/>
    <s v="TALUDE SUL FASE II A"/>
    <s v="OBRA 258"/>
    <x v="0"/>
  </r>
  <r>
    <s v=""/>
    <s v=""/>
    <s v="RE"/>
    <s v="3600008200"/>
    <s v="000000687"/>
    <s v="BRL"/>
    <s v="1148328"/>
    <s v="GILBERTO TRANSPORTES LTDA"/>
    <n v="-775.5"/>
    <d v="2025-12-23T00:00:00"/>
    <x v="3"/>
    <x v="34"/>
    <x v="1"/>
    <s v="TALUDE SUL FASE II A"/>
    <s v="OBRA 258"/>
    <x v="0"/>
  </r>
  <r>
    <m/>
    <m/>
    <m/>
    <m/>
    <m/>
    <m/>
    <m/>
    <s v="HAROLDO NUNES DA SILVA"/>
    <n v="-4566.1400000000003"/>
    <m/>
    <x v="7"/>
    <x v="34"/>
    <x v="9"/>
    <s v="REEMBOLSO DE DESPESA"/>
    <s v="SEDE"/>
    <x v="2"/>
  </r>
  <r>
    <m/>
    <m/>
    <m/>
    <m/>
    <m/>
    <m/>
    <m/>
    <s v="IOF"/>
    <n v="-61790.22"/>
    <m/>
    <x v="7"/>
    <x v="34"/>
    <x v="4"/>
    <s v="IOF"/>
    <s v="IOF"/>
    <x v="3"/>
  </r>
  <r>
    <m/>
    <m/>
    <m/>
    <m/>
    <m/>
    <m/>
    <m/>
    <s v="IR APLICACAO"/>
    <n v="-1722.99"/>
    <m/>
    <x v="7"/>
    <x v="34"/>
    <x v="4"/>
    <s v="IR APLICACAO"/>
    <s v="IMPOSTO"/>
    <x v="3"/>
  </r>
  <r>
    <s v=""/>
    <s v=""/>
    <s v="KA"/>
    <s v="3500002363"/>
    <s v="FI-3403024"/>
    <s v="BRL"/>
    <s v="1162986"/>
    <s v="Itau Unibanco SA"/>
    <n v="-699611.84"/>
    <d v="2024-09-02T00:00:00"/>
    <x v="63"/>
    <x v="34"/>
    <x v="4"/>
    <s v="RESULTADO FINANCEIRO"/>
    <s v="CAP. DE GIRO ITAU"/>
    <x v="1"/>
  </r>
  <r>
    <s v=""/>
    <s v=""/>
    <s v="RE"/>
    <s v="3600000323"/>
    <s v="000111"/>
    <s v="BRL"/>
    <s v="1149507"/>
    <s v="JN HIDRAULICA LTDA"/>
    <n v="-2190"/>
    <d v="2026-01-22T00:00:00"/>
    <x v="74"/>
    <x v="34"/>
    <x v="1"/>
    <s v=""/>
    <s v="OBRA 258"/>
    <x v="0"/>
  </r>
  <r>
    <s v=""/>
    <s v=""/>
    <s v="RE"/>
    <s v="3600000615"/>
    <s v="000030"/>
    <s v="BRL"/>
    <s v="1178345"/>
    <s v="LGPO ENGENHARIA &amp; CONSULTORIA LTDA"/>
    <n v="-65000"/>
    <d v="2026-02-12T00:00:00"/>
    <x v="113"/>
    <x v="34"/>
    <x v="9"/>
    <s v="CONCORRÊNCIA"/>
    <s v="SEDE"/>
    <x v="0"/>
  </r>
  <r>
    <s v=""/>
    <s v=""/>
    <s v="RE"/>
    <s v="3600000356"/>
    <s v="000644199-1"/>
    <s v="BRL"/>
    <s v="1148153"/>
    <s v="LIDIS COMERCIO E REPRESENTACOES LTD"/>
    <n v="-1545.96"/>
    <d v="2026-01-26T00:00:00"/>
    <x v="77"/>
    <x v="34"/>
    <x v="1"/>
    <s v="TALUDE SUL FASE II A"/>
    <s v="OBRA 258"/>
    <x v="0"/>
  </r>
  <r>
    <s v=""/>
    <s v=""/>
    <s v="KR"/>
    <s v="3500000196"/>
    <s v="000233904"/>
    <s v="BRL"/>
    <s v="1145790"/>
    <s v="LIFE RENT A CAR LTDA"/>
    <n v="-1291.27"/>
    <d v="2026-01-23T00:00:00"/>
    <x v="70"/>
    <x v="34"/>
    <x v="12"/>
    <s v="Manutenção de Equipamento"/>
    <s v="MANUTENÇÃO"/>
    <x v="0"/>
  </r>
  <r>
    <s v=""/>
    <s v=""/>
    <s v="KR"/>
    <s v="3500000306"/>
    <s v="070471090"/>
    <s v="BRL"/>
    <s v="1148678"/>
    <s v="LIGHT SERVICOS DE ELETRICIDADE AS"/>
    <n v="-775.31"/>
    <d v="2026-01-26T00:00:00"/>
    <x v="98"/>
    <x v="34"/>
    <x v="16"/>
    <s v="REGIONAL RIO"/>
    <s v="SEDE RJ"/>
    <x v="0"/>
  </r>
  <r>
    <s v=""/>
    <s v=""/>
    <s v="KR"/>
    <s v="3500000308"/>
    <s v="070471091"/>
    <s v="BRL"/>
    <s v="1148678"/>
    <s v="LIGHT SERVICOS DE ELETRICIDADE AS"/>
    <n v="-4441.18"/>
    <d v="2026-01-26T00:00:00"/>
    <x v="98"/>
    <x v="34"/>
    <x v="16"/>
    <s v="REGIONAL RIO"/>
    <s v="SEDE RJ"/>
    <x v="0"/>
  </r>
  <r>
    <s v=""/>
    <s v=""/>
    <s v="KR"/>
    <s v="3500000318"/>
    <s v="070471092"/>
    <s v="BRL"/>
    <s v="1148678"/>
    <s v="LIGHT SERVICOS DE ELETRICIDADE AS"/>
    <n v="-2326.83"/>
    <d v="2026-01-26T00:00:00"/>
    <x v="112"/>
    <x v="34"/>
    <x v="16"/>
    <s v="REGIONAL RIO"/>
    <s v="SEDE RJ"/>
    <x v="0"/>
  </r>
  <r>
    <s v=""/>
    <s v=""/>
    <s v="KR"/>
    <s v="3500000325"/>
    <s v="070467039"/>
    <s v="BRL"/>
    <s v="1148678"/>
    <s v="LIGHT SERVICOS DE ELETRICIDADE AS"/>
    <n v="-1742.27"/>
    <d v="2026-01-26T00:00:00"/>
    <x v="111"/>
    <x v="34"/>
    <x v="24"/>
    <s v="BOT ALBACORA"/>
    <s v="SEDE RJ"/>
    <x v="0"/>
  </r>
  <r>
    <s v=""/>
    <s v=""/>
    <s v="RE"/>
    <s v="3600000676"/>
    <s v="000612"/>
    <s v="BRL"/>
    <s v="1175562"/>
    <s v="MA - CONSULTORIA &amp; TREINAMENTO LTDA"/>
    <n v="-266"/>
    <d v="2026-02-12T00:00:00"/>
    <x v="117"/>
    <x v="34"/>
    <x v="0"/>
    <s v="Coordenação de Equipamento"/>
    <s v="MANUTENÇÃO"/>
    <x v="0"/>
  </r>
  <r>
    <s v=""/>
    <s v=""/>
    <s v="RE"/>
    <s v="3600000509"/>
    <s v="000067"/>
    <s v="BRL"/>
    <s v="1193896"/>
    <s v="MALBEC TRANSPORTE CORPORATIVO LTDA"/>
    <n v="-1920"/>
    <d v="2026-01-23T00:00:00"/>
    <x v="96"/>
    <x v="34"/>
    <x v="6"/>
    <s v="DIRETORIA"/>
    <s v="SEDE"/>
    <x v="0"/>
  </r>
  <r>
    <s v=""/>
    <s v=""/>
    <s v="RE"/>
    <s v="3600000512"/>
    <s v="000068"/>
    <s v="BRL"/>
    <s v="1193896"/>
    <s v="MALBEC TRANSPORTE CORPORATIVO LTDA"/>
    <n v="-800"/>
    <d v="2026-01-23T00:00:00"/>
    <x v="96"/>
    <x v="34"/>
    <x v="6"/>
    <s v="DIRETORIA"/>
    <s v="SEDE"/>
    <x v="0"/>
  </r>
  <r>
    <s v=""/>
    <s v=""/>
    <s v="RE"/>
    <s v="3600000316"/>
    <s v="000060"/>
    <s v="BRL"/>
    <s v="1172523"/>
    <s v="METROGERAIS METROLOGIA E ASSIST."/>
    <n v="-400"/>
    <d v="2026-01-23T00:00:00"/>
    <x v="74"/>
    <x v="34"/>
    <x v="40"/>
    <s v="Manut  Eq Talude Sul Fase II A"/>
    <s v="MANUTENÇÃO"/>
    <x v="0"/>
  </r>
  <r>
    <s v=""/>
    <s v=""/>
    <s v="RE"/>
    <s v="3600000317"/>
    <s v="001527759-0"/>
    <s v="BRL"/>
    <s v="1145193"/>
    <s v="MINASMAQUINAS S.A."/>
    <n v="-1058.68"/>
    <d v="2026-01-22T00:00:00"/>
    <x v="74"/>
    <x v="34"/>
    <x v="1"/>
    <s v=""/>
    <s v="OBRA 258"/>
    <x v="0"/>
  </r>
  <r>
    <m/>
    <m/>
    <m/>
    <m/>
    <m/>
    <m/>
    <m/>
    <s v="MOTA ENGIL FUNDACOES"/>
    <n v="-45000"/>
    <m/>
    <x v="7"/>
    <x v="34"/>
    <x v="26"/>
    <s v="MOTA ENGIL FUNDACOES"/>
    <s v="MEFB"/>
    <x v="0"/>
  </r>
  <r>
    <m/>
    <m/>
    <m/>
    <m/>
    <m/>
    <m/>
    <m/>
    <s v="MOTA-ENGIL GLOBAL SERV.PART.ADMN.TE"/>
    <n v="-1765434.76"/>
    <m/>
    <x v="7"/>
    <x v="34"/>
    <x v="26"/>
    <s v="ME GLOBAL"/>
    <s v="SEDE"/>
    <x v="0"/>
  </r>
  <r>
    <s v=""/>
    <s v=""/>
    <s v="RE"/>
    <s v="3600000299"/>
    <s v="000002747-3"/>
    <s v="BRL"/>
    <s v="1148771"/>
    <s v="MOTTA DISTRIBUIDORA LTDA"/>
    <n v="-111.84"/>
    <d v="2026-01-22T00:00:00"/>
    <x v="70"/>
    <x v="34"/>
    <x v="1"/>
    <s v="TALUDE SUL FASE II A"/>
    <s v="OBRA 258"/>
    <x v="0"/>
  </r>
  <r>
    <s v=""/>
    <s v=""/>
    <s v="RE"/>
    <s v="3600000382"/>
    <s v="000433"/>
    <s v="BRL"/>
    <s v="1169613"/>
    <s v="NETLEX TECNOLOGIA LTDA."/>
    <n v="-17232.080000000002"/>
    <d v="2026-01-23T00:00:00"/>
    <x v="90"/>
    <x v="34"/>
    <x v="13"/>
    <s v="JURÍDICO"/>
    <s v="JURÍDICO"/>
    <x v="0"/>
  </r>
  <r>
    <s v=""/>
    <s v=""/>
    <s v="RE"/>
    <s v="3600000324"/>
    <s v="000013"/>
    <s v="BRL"/>
    <s v="1197758"/>
    <s v="OTANIEL G. RODRIGUES LTDA"/>
    <n v="-750"/>
    <d v="2026-01-22T00:00:00"/>
    <x v="74"/>
    <x v="34"/>
    <x v="1"/>
    <s v=""/>
    <s v="OBRA 258"/>
    <x v="0"/>
  </r>
  <r>
    <s v=""/>
    <s v=""/>
    <s v="RE"/>
    <s v="3600000614"/>
    <s v="000062"/>
    <s v="BRL"/>
    <s v="1146868"/>
    <s v="QUEIROZ &amp; GOMES MANUTENCAO DE SOFTW"/>
    <n v="-7216.65"/>
    <d v="2026-02-02T00:00:00"/>
    <x v="113"/>
    <x v="34"/>
    <x v="8"/>
    <s v="TECNOLOGIA DE INFORMACÃO"/>
    <s v="TI"/>
    <x v="0"/>
  </r>
  <r>
    <m/>
    <m/>
    <m/>
    <m/>
    <m/>
    <m/>
    <m/>
    <s v="REMESSA CAIXA OBRA 258"/>
    <n v="-2312.3000000000002"/>
    <m/>
    <x v="7"/>
    <x v="34"/>
    <x v="1"/>
    <s v="REPOSICAO DE CAIXA"/>
    <s v="OBRA 258"/>
    <x v="2"/>
  </r>
  <r>
    <m/>
    <m/>
    <m/>
    <m/>
    <m/>
    <m/>
    <m/>
    <s v="RESCISAO"/>
    <n v="-135162.12"/>
    <m/>
    <x v="7"/>
    <x v="34"/>
    <x v="1"/>
    <s v="RESCISAO"/>
    <s v="RESCISAO"/>
    <x v="4"/>
  </r>
  <r>
    <s v=""/>
    <s v=""/>
    <s v="RE"/>
    <s v="3600000573"/>
    <s v="000091406-1"/>
    <s v="BRL"/>
    <s v="1147516"/>
    <s v="RODOMAC DE MACAE RODOVIARIO LTDA"/>
    <n v="-944.7"/>
    <d v="2024-06-24T00:00:00"/>
    <x v="112"/>
    <x v="34"/>
    <x v="27"/>
    <s v="SBM"/>
    <s v="OBRA 253"/>
    <x v="0"/>
  </r>
  <r>
    <s v=""/>
    <s v=""/>
    <s v="RE"/>
    <s v="3600000574"/>
    <s v="000095228-1"/>
    <s v="BRL"/>
    <s v="1147516"/>
    <s v="RODOMAC DE MACAE RODOVIARIO LTDA"/>
    <n v="-3747.12"/>
    <d v="2024-12-23T00:00:00"/>
    <x v="112"/>
    <x v="34"/>
    <x v="27"/>
    <s v="SBM"/>
    <s v="OBRA 253"/>
    <x v="0"/>
  </r>
  <r>
    <s v=""/>
    <s v=""/>
    <s v="RE"/>
    <s v="3600000571"/>
    <s v="000266230-2"/>
    <s v="BRL"/>
    <s v="1164703"/>
    <s v="RODOMAC DE MACAE RODOVIARIO LTDA"/>
    <n v="-501.08"/>
    <d v="2024-12-04T00:00:00"/>
    <x v="112"/>
    <x v="34"/>
    <x v="27"/>
    <s v="SBM"/>
    <s v="OBRA 253"/>
    <x v="0"/>
  </r>
  <r>
    <s v=""/>
    <s v=""/>
    <s v="RE"/>
    <s v="3600000575"/>
    <s v="000266575-2"/>
    <s v="BRL"/>
    <s v="1164703"/>
    <s v="RODOMAC DE MACAE RODOVIARIO LTDA"/>
    <n v="-617.21"/>
    <d v="2024-12-09T00:00:00"/>
    <x v="112"/>
    <x v="34"/>
    <x v="27"/>
    <s v="SBM"/>
    <s v="OBRA 253"/>
    <x v="0"/>
  </r>
  <r>
    <s v=""/>
    <s v=""/>
    <s v="RE"/>
    <s v="3600000576"/>
    <s v="000268653-2"/>
    <s v="BRL"/>
    <s v="1164703"/>
    <s v="RODOMAC DE MACAE RODOVIARIO LTDA"/>
    <n v="-1334.06"/>
    <d v="2025-01-14T00:00:00"/>
    <x v="112"/>
    <x v="34"/>
    <x v="27"/>
    <s v="SBM"/>
    <s v="OBRA 253"/>
    <x v="0"/>
  </r>
  <r>
    <s v=""/>
    <s v=""/>
    <s v="RE"/>
    <s v="3600000305"/>
    <s v="000014"/>
    <s v="BRL"/>
    <s v="1149289"/>
    <s v="SCA AUTOMACAO E CONTROLES LTDA"/>
    <n v="-950"/>
    <d v="2026-01-22T00:00:00"/>
    <x v="70"/>
    <x v="34"/>
    <x v="1"/>
    <s v="TALUDE SUL FASE II A"/>
    <s v="OBRA 258"/>
    <x v="0"/>
  </r>
  <r>
    <s v=""/>
    <s v=""/>
    <s v="KR"/>
    <s v="3500000272"/>
    <s v="011515736"/>
    <s v="BRL"/>
    <s v="1145488"/>
    <s v="SECRETARIA DE ESTADO DE FAZENDA DE"/>
    <n v="-487.68"/>
    <d v="2026-02-04T00:00:00"/>
    <x v="97"/>
    <x v="34"/>
    <x v="6"/>
    <s v="DIRETORIA"/>
    <s v="SEDE"/>
    <x v="2"/>
  </r>
  <r>
    <s v=""/>
    <s v="O"/>
    <s v="KR"/>
    <s v="3500000341"/>
    <s v="013582287"/>
    <s v="BRL"/>
    <s v="1145488"/>
    <s v="SECRETARIA DE ESTADO DE FAZENDA DE"/>
    <n v="-487.68"/>
    <d v="2026-02-11T00:00:00"/>
    <x v="116"/>
    <x v="34"/>
    <x v="6"/>
    <s v="DIRETORIA"/>
    <s v="SEDE"/>
    <x v="2"/>
  </r>
  <r>
    <s v=""/>
    <s v=""/>
    <s v="RE"/>
    <s v="3600000010"/>
    <s v="000000558"/>
    <s v="BRL"/>
    <s v="1148458"/>
    <s v="SILVA &amp; MENDES LOCACOES LTDA - ME"/>
    <n v="-7000"/>
    <d v="2025-12-23T00:00:00"/>
    <x v="29"/>
    <x v="34"/>
    <x v="1"/>
    <s v="TALUDE SUL FASE II A"/>
    <s v="OBRA 258"/>
    <x v="0"/>
  </r>
  <r>
    <m/>
    <m/>
    <m/>
    <m/>
    <m/>
    <m/>
    <m/>
    <s v="TARIFAS BANCARIAS"/>
    <n v="-757.09"/>
    <m/>
    <x v="7"/>
    <x v="34"/>
    <x v="4"/>
    <s v="TARIFAS BANCARIAS"/>
    <s v="SEDE"/>
    <x v="2"/>
  </r>
  <r>
    <s v=""/>
    <s v="O"/>
    <s v="KR"/>
    <s v="3500000350"/>
    <s v="000921367"/>
    <s v="BRL"/>
    <s v="1145275"/>
    <s v="TELEFONICA BRASIL S.A."/>
    <n v="-264.98"/>
    <d v="2026-02-20T00:00:00"/>
    <x v="117"/>
    <x v="34"/>
    <x v="6"/>
    <s v="DIRETORIA"/>
    <s v="SEDE"/>
    <x v="0"/>
  </r>
  <r>
    <s v=""/>
    <s v=""/>
    <s v="CM"/>
    <s v="7100000235"/>
    <s v="000044919-1"/>
    <s v="BRL"/>
    <s v="1147497"/>
    <s v="TOKYO TRATORES LTDA"/>
    <n v="-243.15"/>
    <d v="2026-02-23T00:00:00"/>
    <x v="118"/>
    <x v="34"/>
    <x v="1"/>
    <s v=""/>
    <s v="OBRA 258"/>
    <x v="0"/>
  </r>
  <r>
    <s v=""/>
    <s v=""/>
    <s v="RE"/>
    <s v="3600000677"/>
    <s v="351573"/>
    <s v="BRL"/>
    <s v="1147492"/>
    <s v="TOTVS SA"/>
    <n v="-9487.41"/>
    <d v="2026-01-13T00:00:00"/>
    <x v="117"/>
    <x v="34"/>
    <x v="8"/>
    <s v="TECNOLOGIA DE INFORMACÃO"/>
    <s v="TI"/>
    <x v="0"/>
  </r>
  <r>
    <s v=""/>
    <s v=""/>
    <s v="RE"/>
    <s v="3600000009"/>
    <s v="000011771"/>
    <s v="BRL"/>
    <s v="1175043"/>
    <s v="UNIAO COMERCIAL BARAO S/A"/>
    <n v="-2463.4"/>
    <d v="2025-12-23T00:00:00"/>
    <x v="29"/>
    <x v="34"/>
    <x v="1"/>
    <s v="TALUDE SUL FASE II A"/>
    <s v="OBRA 258"/>
    <x v="0"/>
  </r>
  <r>
    <s v=""/>
    <s v=""/>
    <s v="RE"/>
    <s v="3600000617"/>
    <s v="002064"/>
    <s v="BRL"/>
    <s v="1184664"/>
    <s v="VELA SOFTWARE E SERVICOS LTDA"/>
    <n v="-660"/>
    <d v="2026-01-23T00:00:00"/>
    <x v="113"/>
    <x v="34"/>
    <x v="1"/>
    <s v="TALUDE SUL FASE II A"/>
    <s v="OBRA 258"/>
    <x v="0"/>
  </r>
  <r>
    <s v=""/>
    <s v=""/>
    <s v="RE"/>
    <s v="3600000621"/>
    <s v="000011"/>
    <s v="BRL"/>
    <s v="1182649"/>
    <s v="VOGUZ SERVICOS DE ARQUITETURA LTDA"/>
    <n v="-1612.5"/>
    <d v="2026-02-09T00:00:00"/>
    <x v="113"/>
    <x v="34"/>
    <x v="0"/>
    <s v="Coordenação de Equipamento"/>
    <s v="MANUTENÇÃO"/>
    <x v="0"/>
  </r>
  <r>
    <s v=""/>
    <s v=""/>
    <s v="RE"/>
    <s v="3600000621"/>
    <s v="000011"/>
    <s v="BRL"/>
    <s v="1182649"/>
    <s v="VOGUZ SERVICOS DE ARQUITETURA LTDA"/>
    <n v="-1612.5"/>
    <d v="2026-02-09T00:00:00"/>
    <x v="113"/>
    <x v="34"/>
    <x v="0"/>
    <s v="Coordenação de Equipamento"/>
    <s v="MANUTENÇÃO"/>
    <x v="0"/>
  </r>
  <r>
    <s v=""/>
    <s v=""/>
    <s v="RE"/>
    <s v="3600000683"/>
    <s v="000139"/>
    <s v="BRL"/>
    <s v="1148064"/>
    <s v="ABAX SISTEMAS LTDA"/>
    <n v="-2100.61"/>
    <d v="2026-02-06T00:00:00"/>
    <x v="118"/>
    <x v="35"/>
    <x v="21"/>
    <s v="SERVIÇOS DE CONTABILIDADE E CONTROLE DE"/>
    <s v="SEDE"/>
    <x v="0"/>
  </r>
  <r>
    <m/>
    <m/>
    <m/>
    <m/>
    <m/>
    <m/>
    <m/>
    <s v="BANCO CAIXA GERAL"/>
    <n v="-11220551.52"/>
    <m/>
    <x v="7"/>
    <x v="35"/>
    <x v="4"/>
    <s v="BANCO CAIXA GERAL"/>
    <s v="CAP. DE GIRO BCG"/>
    <x v="1"/>
  </r>
  <r>
    <m/>
    <m/>
    <m/>
    <m/>
    <m/>
    <m/>
    <m/>
    <s v="COFINS TIME LINK"/>
    <n v="-1332.73"/>
    <m/>
    <x v="7"/>
    <x v="35"/>
    <x v="8"/>
    <s v="COFINS TIME LINK"/>
    <s v="IMPOSTO"/>
    <x v="3"/>
  </r>
  <r>
    <s v=""/>
    <s v=""/>
    <s v="RE"/>
    <s v="3600000662"/>
    <s v="000439"/>
    <s v="BRL"/>
    <s v="1148361"/>
    <s v="ENGEQUISA ENG QUIMICA SANITARIA AMB"/>
    <n v="-2518.8200000000002"/>
    <d v="2026-01-20T00:00:00"/>
    <x v="116"/>
    <x v="35"/>
    <x v="0"/>
    <s v="Coordenação de Equipamento"/>
    <s v="MANUTENÇÃO"/>
    <x v="0"/>
  </r>
  <r>
    <m/>
    <m/>
    <m/>
    <m/>
    <m/>
    <m/>
    <m/>
    <s v="FÉRIAS"/>
    <n v="-52814.91"/>
    <m/>
    <x v="7"/>
    <x v="35"/>
    <x v="1"/>
    <s v="FÉRIAS"/>
    <s v="FÉRIAS"/>
    <x v="4"/>
  </r>
  <r>
    <m/>
    <m/>
    <m/>
    <m/>
    <m/>
    <m/>
    <m/>
    <s v="FERNANDO SANTOS MASSARO"/>
    <n v="-1992.74"/>
    <m/>
    <x v="7"/>
    <x v="35"/>
    <x v="9"/>
    <s v="REEMBOLSO DE DESPESA"/>
    <s v="SEDE"/>
    <x v="2"/>
  </r>
  <r>
    <m/>
    <m/>
    <m/>
    <m/>
    <m/>
    <m/>
    <m/>
    <s v="GABRIEL ALVES AREDES MORAES"/>
    <n v="-60.47"/>
    <m/>
    <x v="7"/>
    <x v="35"/>
    <x v="8"/>
    <s v="REEMBOLSO DE DESPESA"/>
    <s v="SEDE"/>
    <x v="2"/>
  </r>
  <r>
    <m/>
    <m/>
    <m/>
    <m/>
    <m/>
    <m/>
    <m/>
    <s v="IOF"/>
    <n v="-472.47"/>
    <m/>
    <x v="7"/>
    <x v="35"/>
    <x v="4"/>
    <s v="IOF"/>
    <s v="IMPOSTO"/>
    <x v="3"/>
  </r>
  <r>
    <m/>
    <m/>
    <m/>
    <m/>
    <m/>
    <m/>
    <m/>
    <s v="IR TIME LINK"/>
    <n v="-2387.08"/>
    <m/>
    <x v="7"/>
    <x v="35"/>
    <x v="4"/>
    <s v="IR TIME LINK"/>
    <s v="IMPOSTO"/>
    <x v="3"/>
  </r>
  <r>
    <s v=""/>
    <s v=""/>
    <s v="RE"/>
    <s v="3600000688"/>
    <s v="000016"/>
    <s v="BRL"/>
    <s v="1148094"/>
    <s v="JLA CASAGRANDE SERVICOS E CONSULTOR"/>
    <n v="-138786.31"/>
    <d v="2026-01-16T00:00:00"/>
    <x v="118"/>
    <x v="35"/>
    <x v="13"/>
    <s v="JURÍDICO"/>
    <s v="JURÍDICO"/>
    <x v="0"/>
  </r>
  <r>
    <m/>
    <m/>
    <m/>
    <m/>
    <m/>
    <m/>
    <m/>
    <s v="JOÃO ACELINO DE ANDRADE NETO"/>
    <n v="-327.76"/>
    <m/>
    <x v="7"/>
    <x v="35"/>
    <x v="52"/>
    <s v="REEMBOLSO DE DESPESA"/>
    <s v="SEDE"/>
    <x v="2"/>
  </r>
  <r>
    <m/>
    <m/>
    <m/>
    <m/>
    <m/>
    <m/>
    <m/>
    <s v="JOÃO ALVES MENDES "/>
    <n v="-405"/>
    <m/>
    <x v="7"/>
    <x v="35"/>
    <x v="29"/>
    <s v="REEMBOLSO DE DESPESA"/>
    <s v="SEDE"/>
    <x v="2"/>
  </r>
  <r>
    <m/>
    <m/>
    <m/>
    <m/>
    <m/>
    <m/>
    <m/>
    <s v="JOSE ANTONIO CORREA DE QUEIROS"/>
    <n v="-4987.24"/>
    <m/>
    <x v="7"/>
    <x v="35"/>
    <x v="14"/>
    <s v="REEMBOLSO DE DESPESA"/>
    <s v="SEDE"/>
    <x v="2"/>
  </r>
  <r>
    <s v=""/>
    <s v=""/>
    <s v="RE"/>
    <s v="3600000593"/>
    <s v="000006"/>
    <s v="BRL"/>
    <s v="1196039"/>
    <s v="LAVANDERIA MARE LTDA"/>
    <n v="-1425.6"/>
    <d v="2026-01-26T00:00:00"/>
    <x v="111"/>
    <x v="35"/>
    <x v="30"/>
    <s v="SUPERINTENDENCIA"/>
    <s v="SEDE"/>
    <x v="0"/>
  </r>
  <r>
    <s v=""/>
    <s v=""/>
    <s v="RE"/>
    <s v="3600000362"/>
    <s v="001073569-1"/>
    <s v="BRL"/>
    <s v="1145767"/>
    <s v="LEPOK DISTRIBUICAO E LOGISTICA LTDA"/>
    <n v="-1360.2"/>
    <d v="2026-01-27T00:00:00"/>
    <x v="95"/>
    <x v="35"/>
    <x v="7"/>
    <s v="REGIONAL SÃO PAULO"/>
    <s v="SEDE SP"/>
    <x v="0"/>
  </r>
  <r>
    <m/>
    <m/>
    <m/>
    <m/>
    <m/>
    <m/>
    <m/>
    <s v="NAIP INSTITUICAO DE PAGAMENTOS S.A"/>
    <n v="-5000"/>
    <m/>
    <x v="7"/>
    <x v="35"/>
    <x v="26"/>
    <s v="NAIP INSTITUIÇÃO"/>
    <s v="ALELO"/>
    <x v="2"/>
  </r>
  <r>
    <s v=""/>
    <s v=""/>
    <s v="RE"/>
    <s v="3600000703"/>
    <s v="000054"/>
    <s v="BRL"/>
    <s v="1149322"/>
    <s v="PAULO SERGIO MOREIRA SILVA LTDA"/>
    <n v="-25403.4"/>
    <d v="2026-02-13T00:00:00"/>
    <x v="119"/>
    <x v="35"/>
    <x v="16"/>
    <s v="REGIONAL RIO"/>
    <s v="SEDE RJ"/>
    <x v="0"/>
  </r>
  <r>
    <m/>
    <m/>
    <m/>
    <m/>
    <m/>
    <m/>
    <m/>
    <s v="PIS TIME LINK"/>
    <n v="-289.33999999999997"/>
    <m/>
    <x v="7"/>
    <x v="35"/>
    <x v="8"/>
    <s v="PIS TIME LINK"/>
    <s v="IMPOSTO"/>
    <x v="3"/>
  </r>
  <r>
    <s v=""/>
    <s v=""/>
    <s v="RE"/>
    <s v="3600000240"/>
    <s v="000220947-1"/>
    <s v="BRL"/>
    <s v="1145229"/>
    <s v="POLIPLAC DISTRIBUIDORA LTDA"/>
    <n v="-2617.52"/>
    <d v="2026-01-20T00:00:00"/>
    <x v="67"/>
    <x v="35"/>
    <x v="0"/>
    <s v="Coordenação de Equipamento"/>
    <s v="MANUTENÇÃO"/>
    <x v="0"/>
  </r>
  <r>
    <m/>
    <m/>
    <m/>
    <m/>
    <m/>
    <m/>
    <m/>
    <s v="TARIFA GAVEA"/>
    <n v="-249"/>
    <m/>
    <x v="7"/>
    <x v="35"/>
    <x v="4"/>
    <s v="TARIFA GAVEA"/>
    <s v="SEDE"/>
    <x v="2"/>
  </r>
  <r>
    <m/>
    <m/>
    <m/>
    <m/>
    <m/>
    <m/>
    <m/>
    <s v="TARIFAS BANCARIAS"/>
    <n v="-189.52999999999997"/>
    <m/>
    <x v="7"/>
    <x v="35"/>
    <x v="26"/>
    <s v="TARIFAS BANCARIAS"/>
    <s v="SEDE"/>
    <x v="2"/>
  </r>
  <r>
    <s v=""/>
    <s v=""/>
    <s v="KR"/>
    <s v="3500000279"/>
    <s v="000000378"/>
    <s v="BRL"/>
    <s v="1070354"/>
    <s v="TIME LINK PLANEAMENTO E"/>
    <n v="-13499.19"/>
    <d v="2026-02-02T00:00:00"/>
    <x v="93"/>
    <x v="35"/>
    <x v="8"/>
    <s v="TECNOLOGIA DE INFORMACÃO"/>
    <s v="TI"/>
    <x v="0"/>
  </r>
  <r>
    <s v=""/>
    <s v=""/>
    <s v="RE"/>
    <s v="3600000603"/>
    <s v="000026229-1"/>
    <s v="BRL"/>
    <s v="1148144"/>
    <s v="XTREME EQUIPAMENTOS DE SEGURANCA LT"/>
    <n v="-310"/>
    <d v="2026-01-27T00:00:00"/>
    <x v="111"/>
    <x v="35"/>
    <x v="29"/>
    <s v="QSMS"/>
    <s v="SEDE"/>
    <x v="0"/>
  </r>
  <r>
    <s v=""/>
    <m/>
    <s v="RE"/>
    <s v="3600000301"/>
    <s v="000000077-0"/>
    <s v="BRL"/>
    <s v="1201206"/>
    <s v="ALVO INFORMATICA E LOCACAO LTDA"/>
    <n v="-3599.8"/>
    <d v="2026-01-26T00:00:00"/>
    <x v="70"/>
    <x v="36"/>
    <x v="8"/>
    <s v="TECNOLOGIA DE INFORMACÃO"/>
    <s v="TI"/>
    <x v="0"/>
  </r>
  <r>
    <s v=""/>
    <m/>
    <s v="KR"/>
    <s v="3500000362"/>
    <s v="001170682"/>
    <s v="BRL"/>
    <s v="1148408"/>
    <s v="CAMARA PORTUGUESA DE COMERCIO NO BR"/>
    <n v="-945"/>
    <d v="2026-02-03T00:00:00"/>
    <x v="120"/>
    <x v="36"/>
    <x v="2"/>
    <s v="ADMINISTRAÇÃO CENTRAL"/>
    <s v="SEDE"/>
    <x v="0"/>
  </r>
  <r>
    <m/>
    <m/>
    <m/>
    <m/>
    <m/>
    <m/>
    <m/>
    <s v="CARTAO BRADESCO"/>
    <n v="-54285.78"/>
    <m/>
    <x v="7"/>
    <x v="36"/>
    <x v="6"/>
    <s v="CARTAO BRADESCO"/>
    <s v="SEDE"/>
    <x v="2"/>
  </r>
  <r>
    <m/>
    <m/>
    <m/>
    <m/>
    <m/>
    <m/>
    <m/>
    <s v="CARTAO BRADESCO"/>
    <n v="-837.3"/>
    <m/>
    <x v="7"/>
    <x v="36"/>
    <x v="9"/>
    <s v="CARTAO BRADESCO"/>
    <s v="SEDE"/>
    <x v="2"/>
  </r>
  <r>
    <m/>
    <m/>
    <m/>
    <m/>
    <m/>
    <m/>
    <m/>
    <s v="CARTAO BRADESCO"/>
    <n v="-610"/>
    <m/>
    <x v="7"/>
    <x v="36"/>
    <x v="4"/>
    <s v="ANUDADE CARTAO BRADESCO "/>
    <s v="SEDE"/>
    <x v="2"/>
  </r>
  <r>
    <m/>
    <m/>
    <m/>
    <m/>
    <m/>
    <m/>
    <m/>
    <s v="CARTAO BRADESCO"/>
    <n v="-290.52"/>
    <m/>
    <x v="7"/>
    <x v="36"/>
    <x v="4"/>
    <s v="IOF CARTAO BRADESCO"/>
    <s v="SEDE"/>
    <x v="2"/>
  </r>
  <r>
    <s v=""/>
    <m/>
    <s v="RE"/>
    <s v="3600000341"/>
    <s v="000292316-2"/>
    <s v="BRL"/>
    <s v="1145265"/>
    <s v="CCL DISTRIBUIDORA LTDA"/>
    <n v="-666"/>
    <d v="2026-01-26T00:00:00"/>
    <x v="77"/>
    <x v="36"/>
    <x v="1"/>
    <s v="TALUDE SUL FASE II A"/>
    <s v="OBRA 258"/>
    <x v="0"/>
  </r>
  <r>
    <s v=""/>
    <m/>
    <s v="RE"/>
    <s v="3600000409"/>
    <s v="000292532-2"/>
    <s v="BRL"/>
    <s v="1145265"/>
    <s v="CCL DISTRIBUIDORA LTDA"/>
    <n v="-918.62"/>
    <d v="2026-01-28T00:00:00"/>
    <x v="90"/>
    <x v="36"/>
    <x v="2"/>
    <s v="ADMINISTRAÇÃO CENTRAL"/>
    <s v="SEDE"/>
    <x v="0"/>
  </r>
  <r>
    <s v=""/>
    <m/>
    <s v="KR"/>
    <s v="3500000357"/>
    <s v="000018756"/>
    <s v="BRL"/>
    <s v="1164911"/>
    <s v="CLARO NXT TELECOMUNICACOES S/A"/>
    <n v="-187.56"/>
    <d v="2026-02-12T00:00:00"/>
    <x v="120"/>
    <x v="36"/>
    <x v="31"/>
    <s v="Medições"/>
    <s v="SEDE"/>
    <x v="0"/>
  </r>
  <r>
    <s v=""/>
    <m/>
    <s v="KR"/>
    <s v="3500000358"/>
    <s v="000005984"/>
    <s v="BRL"/>
    <s v="1164911"/>
    <s v="CLARO NXT TELECOMUNICACOES S/A"/>
    <n v="-59.84"/>
    <d v="2026-02-12T00:00:00"/>
    <x v="120"/>
    <x v="36"/>
    <x v="6"/>
    <s v="DIRETORIA"/>
    <s v="SEDE"/>
    <x v="0"/>
  </r>
  <r>
    <s v=""/>
    <m/>
    <s v="KR"/>
    <s v="3500000359"/>
    <s v="000027870"/>
    <s v="BRL"/>
    <s v="1164911"/>
    <s v="CLARO NXT TELECOMUNICACOES S/A"/>
    <n v="-278.7"/>
    <d v="2026-02-12T00:00:00"/>
    <x v="120"/>
    <x v="36"/>
    <x v="37"/>
    <s v="ME LATAM"/>
    <s v="SEDE"/>
    <x v="0"/>
  </r>
  <r>
    <s v=""/>
    <m/>
    <s v="KR"/>
    <s v="3500000360"/>
    <s v="000036547"/>
    <s v="BRL"/>
    <s v="1169256"/>
    <s v="CLARO S.A."/>
    <n v="-365.47"/>
    <d v="2026-02-12T00:00:00"/>
    <x v="120"/>
    <x v="36"/>
    <x v="6"/>
    <s v="DIRETORIA"/>
    <s v="SEDE"/>
    <x v="0"/>
  </r>
  <r>
    <s v=""/>
    <m/>
    <s v="KR"/>
    <s v="3500000351"/>
    <s v="015357191"/>
    <s v="BRL"/>
    <s v="1205840"/>
    <s v="CONDOMINIO THE BLUE OFFICEMALL"/>
    <n v="-0.34"/>
    <d v="2026-02-05T00:00:00"/>
    <x v="118"/>
    <x v="36"/>
    <x v="14"/>
    <s v="Tunel Santos Guarujá"/>
    <s v="Tunel Santos Guarujá"/>
    <x v="0"/>
  </r>
  <r>
    <m/>
    <m/>
    <m/>
    <m/>
    <m/>
    <m/>
    <m/>
    <s v="CONSORCIO ALSUB"/>
    <n v="-32477.39"/>
    <m/>
    <x v="7"/>
    <x v="36"/>
    <x v="20"/>
    <s v="CONSORCIO ALSUB"/>
    <s v="ALSUB"/>
    <x v="0"/>
  </r>
  <r>
    <s v=""/>
    <m/>
    <s v="RE"/>
    <s v="3600000672"/>
    <s v="000165"/>
    <s v="BRL"/>
    <s v="1149464"/>
    <s v="DIAG POWERCHIPS LTDA"/>
    <n v="-2000"/>
    <d v="2026-02-10T00:00:00"/>
    <x v="117"/>
    <x v="36"/>
    <x v="0"/>
    <s v=""/>
    <s v="MANUTENÇÃO"/>
    <x v="0"/>
  </r>
  <r>
    <s v=""/>
    <m/>
    <s v="CM"/>
    <s v="7100003552"/>
    <s v="021081"/>
    <s v="BRL"/>
    <s v="1170043"/>
    <s v="EMBRATOP GEO TECNOLOGIAS LTDA"/>
    <n v="-27706.67"/>
    <d v="2025-11-24T00:00:00"/>
    <x v="68"/>
    <x v="36"/>
    <x v="3"/>
    <s v="Departamento de Topografia"/>
    <s v="SEDE"/>
    <x v="0"/>
  </r>
  <r>
    <s v=""/>
    <m/>
    <s v="CM"/>
    <s v="7100003553"/>
    <s v="000094770-1"/>
    <s v="BRL"/>
    <s v="1170043"/>
    <s v="EMBRATOP GEO TECNOLOGIAS LTDA"/>
    <n v="-816.67"/>
    <d v="2025-11-24T00:00:00"/>
    <x v="68"/>
    <x v="36"/>
    <x v="3"/>
    <s v="Departamento de Topografia"/>
    <s v="SEDE"/>
    <x v="0"/>
  </r>
  <r>
    <s v=""/>
    <m/>
    <s v="CM"/>
    <s v="7100003566"/>
    <s v="000094768-1"/>
    <s v="BRL"/>
    <s v="1170043"/>
    <s v="EMBRATOP GEO TECNOLOGIAS LTDA"/>
    <n v="-21466.67"/>
    <d v="2025-11-25T00:00:00"/>
    <x v="56"/>
    <x v="36"/>
    <x v="3"/>
    <s v="Departamento de Topografia"/>
    <s v="SEDE"/>
    <x v="0"/>
  </r>
  <r>
    <m/>
    <m/>
    <m/>
    <m/>
    <m/>
    <m/>
    <m/>
    <s v="FERNANDA CARVALHO"/>
    <n v="-49"/>
    <m/>
    <x v="7"/>
    <x v="36"/>
    <x v="21"/>
    <s v="REEMBOLSO DE DESPESA"/>
    <s v="SEDE"/>
    <x v="2"/>
  </r>
  <r>
    <s v=""/>
    <m/>
    <s v="KR"/>
    <s v="3500000356"/>
    <s v="010712885"/>
    <s v="BRL"/>
    <s v="1145682"/>
    <s v="INSTITUTO NACIONAL DE METROLOGIA,QU"/>
    <n v="-90.09"/>
    <d v="2026-02-23T00:00:00"/>
    <x v="119"/>
    <x v="36"/>
    <x v="15"/>
    <s v="Gestão de Equipamento"/>
    <s v="MANUTENÇÃO"/>
    <x v="0"/>
  </r>
  <r>
    <m/>
    <m/>
    <m/>
    <m/>
    <m/>
    <m/>
    <m/>
    <s v="LHOURRAINE ALMEIDA DE RESENDE"/>
    <n v="-124.82"/>
    <m/>
    <x v="7"/>
    <x v="36"/>
    <x v="21"/>
    <s v="REEMBOLSO DE DESPESA"/>
    <s v="SEDE"/>
    <x v="2"/>
  </r>
  <r>
    <m/>
    <m/>
    <m/>
    <m/>
    <m/>
    <m/>
    <m/>
    <s v="LUCAS DE ANDRADE MARÇAL"/>
    <n v="-138.88"/>
    <m/>
    <x v="7"/>
    <x v="36"/>
    <x v="21"/>
    <s v="REEMBOLSO DE DESPESA"/>
    <s v="SEDE"/>
    <x v="2"/>
  </r>
  <r>
    <s v=""/>
    <m/>
    <s v="RE"/>
    <s v="3600000339"/>
    <s v="000577182-0"/>
    <s v="BRL"/>
    <s v="1164550"/>
    <s v="MINAS FERRAMENTAS LTDA"/>
    <n v="-240.8"/>
    <d v="2026-01-20T00:00:00"/>
    <x v="74"/>
    <x v="36"/>
    <x v="1"/>
    <s v=""/>
    <s v="OBRA 258"/>
    <x v="0"/>
  </r>
  <r>
    <m/>
    <m/>
    <m/>
    <m/>
    <m/>
    <m/>
    <m/>
    <s v="NAIP INSTITUICAO DE PAGAMENTOS S.A"/>
    <n v="-5000"/>
    <m/>
    <x v="7"/>
    <x v="36"/>
    <x v="26"/>
    <s v="NAIP INSTITUIÇÃO"/>
    <s v="ALELO"/>
    <x v="2"/>
  </r>
  <r>
    <s v=""/>
    <m/>
    <s v="RE"/>
    <s v="3600000355"/>
    <s v="000016375-1"/>
    <s v="BRL"/>
    <s v="1164454"/>
    <s v="PERFILADOS MACOVI LTDA"/>
    <n v="-6312.36"/>
    <d v="2026-01-28T00:00:00"/>
    <x v="77"/>
    <x v="36"/>
    <x v="0"/>
    <s v=""/>
    <s v="MANUTENÇÃO"/>
    <x v="0"/>
  </r>
  <r>
    <s v=""/>
    <m/>
    <s v="RE"/>
    <s v="3600000686"/>
    <s v="000220"/>
    <s v="BRL"/>
    <s v="1171379"/>
    <s v="PROSERVICE LTDA"/>
    <n v="-269.8"/>
    <d v="2026-02-04T00:00:00"/>
    <x v="118"/>
    <x v="36"/>
    <x v="8"/>
    <s v="TECNOLOGIA DE INFORMACÃO"/>
    <s v="TI"/>
    <x v="0"/>
  </r>
  <r>
    <s v=""/>
    <m/>
    <s v="RE"/>
    <s v="3600000687"/>
    <s v="000221"/>
    <s v="BRL"/>
    <s v="1171379"/>
    <s v="PROSERVICE LTDA"/>
    <n v="-3306"/>
    <d v="2026-02-04T00:00:00"/>
    <x v="118"/>
    <x v="36"/>
    <x v="8"/>
    <s v="TECNOLOGIA DE INFORMACÃO"/>
    <s v="TI"/>
    <x v="0"/>
  </r>
  <r>
    <m/>
    <m/>
    <m/>
    <m/>
    <m/>
    <m/>
    <m/>
    <s v="RECEITA FEDERAL"/>
    <n v="-5107.5600000000004"/>
    <m/>
    <x v="7"/>
    <x v="36"/>
    <x v="33"/>
    <s v="GUIA RECLAMATORIA TRABALHISTA"/>
    <s v="IMPOSTO"/>
    <x v="3"/>
  </r>
  <r>
    <s v=""/>
    <m/>
    <s v="RE"/>
    <s v="3600000721"/>
    <s v="000010720"/>
    <s v="BRL"/>
    <s v="1146940"/>
    <s v="REPNET REPRESENTACOES"/>
    <n v="-9256.14"/>
    <d v="2026-01-22T00:00:00"/>
    <x v="120"/>
    <x v="36"/>
    <x v="8"/>
    <s v="TECNOLOGIA DE INFORMACÃO"/>
    <s v="TI"/>
    <x v="0"/>
  </r>
  <r>
    <s v=""/>
    <m/>
    <s v="RE"/>
    <s v="3600000722"/>
    <s v="000010721"/>
    <s v="BRL"/>
    <s v="1146940"/>
    <s v="REPNET REPRESENTACOES"/>
    <n v="-1121.67"/>
    <d v="2026-01-22T00:00:00"/>
    <x v="120"/>
    <x v="36"/>
    <x v="8"/>
    <s v="TECNOLOGIA DE INFORMACÃO"/>
    <s v="TI"/>
    <x v="0"/>
  </r>
  <r>
    <s v=""/>
    <m/>
    <s v="RE"/>
    <s v="3600000723"/>
    <s v="000010762"/>
    <s v="BRL"/>
    <s v="1146940"/>
    <s v="REPNET REPRESENTACOES"/>
    <n v="-710.7"/>
    <d v="2026-01-22T00:00:00"/>
    <x v="120"/>
    <x v="36"/>
    <x v="8"/>
    <s v="TECNOLOGIA DE INFORMACÃO"/>
    <s v="TI"/>
    <x v="0"/>
  </r>
  <r>
    <s v=""/>
    <m/>
    <s v="RE"/>
    <s v="3600000725"/>
    <s v="000010763"/>
    <s v="BRL"/>
    <s v="1146940"/>
    <s v="REPNET REPRESENTACOES"/>
    <n v="-2280.4299999999998"/>
    <d v="2026-01-21T00:00:00"/>
    <x v="120"/>
    <x v="36"/>
    <x v="8"/>
    <s v="TECNOLOGIA DE INFORMACÃO"/>
    <s v="TI"/>
    <x v="0"/>
  </r>
  <r>
    <s v=""/>
    <m/>
    <s v="RE"/>
    <s v="3600000726"/>
    <s v="000010764"/>
    <s v="BRL"/>
    <s v="1146940"/>
    <s v="REPNET REPRESENTACOES"/>
    <n v="-1328.7"/>
    <d v="2026-01-22T00:00:00"/>
    <x v="120"/>
    <x v="36"/>
    <x v="8"/>
    <s v="TECNOLOGIA DE INFORMACÃO"/>
    <s v="TI"/>
    <x v="0"/>
  </r>
  <r>
    <s v=""/>
    <m/>
    <s v="RE"/>
    <s v="3600000727"/>
    <s v="000010765"/>
    <s v="BRL"/>
    <s v="1146940"/>
    <s v="REPNET REPRESENTACOES"/>
    <n v="-2601.11"/>
    <d v="2026-01-22T00:00:00"/>
    <x v="120"/>
    <x v="36"/>
    <x v="8"/>
    <s v="TECNOLOGIA DE INFORMACÃO"/>
    <s v="TI"/>
    <x v="0"/>
  </r>
  <r>
    <s v=""/>
    <m/>
    <s v="RE"/>
    <s v="3600000729"/>
    <s v="000010766"/>
    <s v="BRL"/>
    <s v="1146940"/>
    <s v="REPNET REPRESENTACOES"/>
    <n v="-1059.78"/>
    <d v="2026-01-22T00:00:00"/>
    <x v="120"/>
    <x v="36"/>
    <x v="8"/>
    <s v="TECNOLOGIA DE INFORMACÃO"/>
    <s v="TI"/>
    <x v="0"/>
  </r>
  <r>
    <s v=""/>
    <m/>
    <s v="RE"/>
    <s v="3600000730"/>
    <s v="000010772"/>
    <s v="BRL"/>
    <s v="1146940"/>
    <s v="REPNET REPRESENTACOES"/>
    <n v="-1246.3"/>
    <d v="2026-01-22T00:00:00"/>
    <x v="120"/>
    <x v="36"/>
    <x v="8"/>
    <s v="TECNOLOGIA DE INFORMACÃO"/>
    <s v="TI"/>
    <x v="0"/>
  </r>
  <r>
    <s v=""/>
    <m/>
    <s v="RE"/>
    <s v="3600000731"/>
    <s v="000010773"/>
    <s v="BRL"/>
    <s v="1146940"/>
    <s v="REPNET REPRESENTACOES"/>
    <n v="-7889.67"/>
    <d v="2026-01-22T00:00:00"/>
    <x v="120"/>
    <x v="36"/>
    <x v="8"/>
    <s v="TECNOLOGIA DE INFORMACÃO"/>
    <s v="TI"/>
    <x v="0"/>
  </r>
  <r>
    <s v=""/>
    <m/>
    <s v="RE"/>
    <s v="3600000735"/>
    <s v="000010774"/>
    <s v="BRL"/>
    <s v="1146940"/>
    <s v="REPNET REPRESENTACOES"/>
    <n v="-2636.68"/>
    <d v="2026-01-22T00:00:00"/>
    <x v="120"/>
    <x v="36"/>
    <x v="8"/>
    <s v="TECNOLOGIA DE INFORMACÃO"/>
    <s v="TI"/>
    <x v="0"/>
  </r>
  <r>
    <m/>
    <m/>
    <m/>
    <m/>
    <m/>
    <m/>
    <m/>
    <s v="RESCISAO COMPLEMENTAR"/>
    <n v="-7129.3"/>
    <m/>
    <x v="7"/>
    <x v="36"/>
    <x v="33"/>
    <s v="RESCISAO COMPLEMENTAR"/>
    <s v="RESCISAO"/>
    <x v="4"/>
  </r>
  <r>
    <s v=""/>
    <m/>
    <s v="KR"/>
    <s v="3500000363"/>
    <s v="000009726"/>
    <s v="BRL"/>
    <s v="1148398"/>
    <s v="SINDICATO NACIONAL DA INDUSTRIA DA"/>
    <n v="-1000"/>
    <d v="2026-02-03T00:00:00"/>
    <x v="120"/>
    <x v="36"/>
    <x v="2"/>
    <s v="ADMINISTRAÇÃO CENTRAL"/>
    <s v="SINDICATO"/>
    <x v="2"/>
  </r>
  <r>
    <m/>
    <m/>
    <m/>
    <m/>
    <m/>
    <m/>
    <m/>
    <s v="TARIFAS BANCARIAS"/>
    <n v="-42.13"/>
    <m/>
    <x v="7"/>
    <x v="36"/>
    <x v="4"/>
    <s v="TARIFAS BANCARIAS"/>
    <s v="SEDE"/>
    <x v="2"/>
  </r>
  <r>
    <m/>
    <m/>
    <m/>
    <m/>
    <m/>
    <m/>
    <m/>
    <s v="Vale Transporte - Jae"/>
    <n v="-695.2"/>
    <m/>
    <x v="7"/>
    <x v="36"/>
    <x v="19"/>
    <s v="Vale Transporte - Jae"/>
    <s v="VALE TRANSPORTE"/>
    <x v="2"/>
  </r>
  <r>
    <m/>
    <m/>
    <m/>
    <m/>
    <m/>
    <m/>
    <m/>
    <s v="Vale Transporte - Jae"/>
    <n v="-748"/>
    <m/>
    <x v="7"/>
    <x v="36"/>
    <x v="36"/>
    <s v="Vale Transporte - Jae"/>
    <s v="VALE TRANSPORTE"/>
    <x v="2"/>
  </r>
  <r>
    <m/>
    <m/>
    <m/>
    <m/>
    <m/>
    <m/>
    <m/>
    <s v="Vale Transporte - Jae"/>
    <n v="-78.400000000000034"/>
    <m/>
    <x v="7"/>
    <x v="36"/>
    <x v="16"/>
    <s v="Vale Transporte - Jae"/>
    <s v="VALE TRANSPORTE"/>
    <x v="2"/>
  </r>
  <r>
    <m/>
    <m/>
    <m/>
    <m/>
    <m/>
    <m/>
    <m/>
    <s v="Vale Transporte - Ótimo"/>
    <n v="-1747.14"/>
    <m/>
    <x v="7"/>
    <x v="36"/>
    <x v="12"/>
    <s v="Vale Transporte - Ótimo"/>
    <s v="VALE TRANSPORTE"/>
    <x v="2"/>
  </r>
  <r>
    <m/>
    <m/>
    <m/>
    <m/>
    <m/>
    <m/>
    <m/>
    <s v="Vale Transporte - Ótimo"/>
    <n v="-360.52"/>
    <m/>
    <x v="7"/>
    <x v="36"/>
    <x v="21"/>
    <s v="Vale Transporte - Ótimo"/>
    <s v="VALE TRANSPORTE"/>
    <x v="2"/>
  </r>
  <r>
    <m/>
    <m/>
    <m/>
    <m/>
    <m/>
    <m/>
    <m/>
    <s v="Vale Transporte - Ótimo"/>
    <n v="-397.74"/>
    <m/>
    <x v="7"/>
    <x v="36"/>
    <x v="8"/>
    <s v="Vale Transporte - Ótimo"/>
    <s v="VALE TRANSPORTE"/>
    <x v="2"/>
  </r>
  <r>
    <m/>
    <m/>
    <m/>
    <m/>
    <m/>
    <m/>
    <m/>
    <s v="Vale Transporte - Ótimo"/>
    <n v="-837.22"/>
    <m/>
    <x v="7"/>
    <x v="36"/>
    <x v="2"/>
    <s v="Vale Transporte - Ótimo"/>
    <s v="VALE TRANSPORTE"/>
    <x v="2"/>
  </r>
  <r>
    <m/>
    <m/>
    <m/>
    <m/>
    <m/>
    <m/>
    <m/>
    <s v="Vale Transporte - Ótimo"/>
    <n v="-462.18"/>
    <m/>
    <x v="7"/>
    <x v="36"/>
    <x v="17"/>
    <s v="Vale Transporte - Ótimo"/>
    <s v="VALE TRANSPORTE"/>
    <x v="2"/>
  </r>
  <r>
    <m/>
    <m/>
    <m/>
    <m/>
    <m/>
    <m/>
    <m/>
    <s v="Vale Transporte - Rio Card"/>
    <n v="-1036.2"/>
    <m/>
    <x v="7"/>
    <x v="36"/>
    <x v="19"/>
    <s v="Vale Transporte - Rio Card"/>
    <s v="VALE TRANSPORTE"/>
    <x v="2"/>
  </r>
  <r>
    <m/>
    <m/>
    <m/>
    <m/>
    <m/>
    <m/>
    <m/>
    <s v="Vale Transporte - Rio Card"/>
    <n v="-1812.4"/>
    <m/>
    <x v="7"/>
    <x v="36"/>
    <x v="16"/>
    <s v="Vale Transporte - Rio Card"/>
    <s v="VALE TRANSPORTE"/>
    <x v="2"/>
  </r>
  <r>
    <m/>
    <m/>
    <m/>
    <m/>
    <m/>
    <m/>
    <m/>
    <s v="Vale Transporte - Transfacil"/>
    <n v="-416.63"/>
    <m/>
    <x v="7"/>
    <x v="36"/>
    <x v="1"/>
    <s v="Vale Transporte - Transfacil"/>
    <s v="VALE TRANSPORTE"/>
    <x v="2"/>
  </r>
  <r>
    <m/>
    <m/>
    <m/>
    <m/>
    <m/>
    <m/>
    <m/>
    <s v="Vale Transporte - Transfacil"/>
    <n v="-919.25"/>
    <m/>
    <x v="7"/>
    <x v="36"/>
    <x v="21"/>
    <s v="Vale Transporte - Transfacil"/>
    <s v="VALE TRANSPORTE"/>
    <x v="2"/>
  </r>
  <r>
    <m/>
    <m/>
    <m/>
    <m/>
    <m/>
    <m/>
    <m/>
    <s v="Vale Transporte - Transfacil"/>
    <n v="-268.66000000000003"/>
    <m/>
    <x v="7"/>
    <x v="36"/>
    <x v="23"/>
    <s v="Vale Transporte - Transfacil"/>
    <s v="VALE TRANSPORTE"/>
    <x v="2"/>
  </r>
  <r>
    <m/>
    <m/>
    <m/>
    <m/>
    <m/>
    <m/>
    <m/>
    <s v="Vale Transporte - Transfacil"/>
    <n v="-736.78"/>
    <m/>
    <x v="7"/>
    <x v="36"/>
    <x v="18"/>
    <s v="Vale Transporte - Transfacil"/>
    <s v="VALE TRANSPORTE"/>
    <x v="2"/>
  </r>
  <r>
    <m/>
    <m/>
    <m/>
    <m/>
    <m/>
    <m/>
    <m/>
    <s v="Vale Transporte - Transfacil"/>
    <n v="-1121.52"/>
    <m/>
    <x v="7"/>
    <x v="36"/>
    <x v="8"/>
    <s v="Vale Transporte - Transfacil"/>
    <s v="VALE TRANSPORTE"/>
    <x v="2"/>
  </r>
  <r>
    <m/>
    <m/>
    <m/>
    <m/>
    <m/>
    <m/>
    <m/>
    <s v="Vale Transporte - Transfacil"/>
    <n v="-555.5"/>
    <m/>
    <x v="7"/>
    <x v="36"/>
    <x v="29"/>
    <s v="Vale Transporte - Transfacil"/>
    <s v="VALE TRANSPORTE"/>
    <x v="2"/>
  </r>
  <r>
    <m/>
    <m/>
    <m/>
    <m/>
    <m/>
    <m/>
    <m/>
    <s v="Vale Transporte - Transfacil"/>
    <n v="-347.44"/>
    <m/>
    <x v="7"/>
    <x v="36"/>
    <x v="13"/>
    <s v="Vale Transporte - Transfacil"/>
    <s v="VALE TRANSPORTE"/>
    <x v="2"/>
  </r>
  <r>
    <m/>
    <m/>
    <m/>
    <m/>
    <m/>
    <m/>
    <m/>
    <s v="Vale Transporte - Transfacil"/>
    <n v="-2016.77"/>
    <m/>
    <x v="7"/>
    <x v="36"/>
    <x v="2"/>
    <s v="Vale Transporte - Transfacil"/>
    <s v="VALE TRANSPORTE"/>
    <x v="2"/>
  </r>
  <r>
    <m/>
    <m/>
    <m/>
    <m/>
    <m/>
    <m/>
    <m/>
    <s v="Vale Transporte - Transfacil"/>
    <n v="-533.07999999999993"/>
    <m/>
    <x v="7"/>
    <x v="36"/>
    <x v="17"/>
    <s v="Vale Transporte - Transfacil"/>
    <s v="VALE TRANSPORTE"/>
    <x v="2"/>
  </r>
  <r>
    <m/>
    <m/>
    <m/>
    <m/>
    <m/>
    <m/>
    <m/>
    <s v="Vale Transporte - Transfacil"/>
    <n v="-1484.49"/>
    <m/>
    <x v="7"/>
    <x v="36"/>
    <x v="12"/>
    <s v="Vale Transporte - Transfacil"/>
    <s v="VALE TRANSPORTE"/>
    <x v="2"/>
  </r>
  <r>
    <m/>
    <m/>
    <m/>
    <m/>
    <m/>
    <m/>
    <m/>
    <s v="Vale Transporte - Transfacil"/>
    <n v="-398.19000000000005"/>
    <m/>
    <x v="7"/>
    <x v="36"/>
    <x v="5"/>
    <s v="Vale Transporte - Transfacil"/>
    <s v="VALE TRANSPORTE"/>
    <x v="2"/>
  </r>
  <r>
    <s v=""/>
    <m/>
    <s v="RE"/>
    <s v="3600000504"/>
    <s v="000082"/>
    <s v="BRL"/>
    <s v="1194068"/>
    <s v="VIA ONDAS SERVICOS E PRODUTOS"/>
    <n v="-3000"/>
    <d v="2026-02-04T00:00:00"/>
    <x v="96"/>
    <x v="36"/>
    <x v="1"/>
    <s v="TALUDE SUL FASE II A"/>
    <s v="OBRA 258"/>
    <x v="0"/>
  </r>
  <r>
    <s v=""/>
    <m/>
    <s v="RE"/>
    <s v="3600000493"/>
    <s v="000000844"/>
    <s v="BRL"/>
    <s v="1194759"/>
    <s v="VIA ONDAS TELECOMUNICACOES LTDA"/>
    <n v="-2000"/>
    <d v="2026-02-04T00:00:00"/>
    <x v="93"/>
    <x v="36"/>
    <x v="1"/>
    <s v="10258"/>
    <s v="OBRA 258"/>
    <x v="0"/>
  </r>
  <r>
    <m/>
    <m/>
    <m/>
    <m/>
    <m/>
    <m/>
    <m/>
    <s v="ALAN SANTOS DE CARVALHO"/>
    <n v="-136.66999999999999"/>
    <m/>
    <x v="7"/>
    <x v="37"/>
    <x v="16"/>
    <s v="MULTA DE TRANSITO"/>
    <s v="SEDE"/>
    <x v="2"/>
  </r>
  <r>
    <m/>
    <m/>
    <m/>
    <m/>
    <m/>
    <m/>
    <m/>
    <s v="ALAN SANTOS DE CARVALHO"/>
    <n v="-92.8"/>
    <m/>
    <x v="7"/>
    <x v="37"/>
    <x v="16"/>
    <s v="MULTA DE TRANSITO"/>
    <s v="SEDE"/>
    <x v="2"/>
  </r>
  <r>
    <s v=""/>
    <s v=""/>
    <s v="RE"/>
    <s v="3600000754"/>
    <s v="000004134-200"/>
    <s v="BRL"/>
    <s v="1191429"/>
    <s v="ANSERVE MG COMERCIO DE BEBIDAS"/>
    <n v="-70"/>
    <d v="2026-01-30T00:00:00"/>
    <x v="120"/>
    <x v="37"/>
    <x v="9"/>
    <s v="CONCORRÊNCIA"/>
    <s v="SEDE"/>
    <x v="0"/>
  </r>
  <r>
    <s v=""/>
    <s v=""/>
    <s v="RE"/>
    <s v="3600004777"/>
    <s v="000011120"/>
    <s v="BRL"/>
    <s v="1169434"/>
    <s v="AQUASOLIS SOLUCOES CONSTRUTIVAS LTD"/>
    <n v="-12797.36"/>
    <d v="2025-03-20T00:00:00"/>
    <x v="66"/>
    <x v="37"/>
    <x v="33"/>
    <s v="CCR CASTELO BRANCO"/>
    <s v="OBRA 248"/>
    <x v="0"/>
  </r>
  <r>
    <s v=""/>
    <s v=""/>
    <s v="RE"/>
    <s v="3600000378"/>
    <s v="000058266-1"/>
    <s v="BRL"/>
    <s v="1148283"/>
    <s v="AUTOBC COM DE PECAS AUTO E IND LTD"/>
    <n v="-171.2"/>
    <d v="2026-01-27T00:00:00"/>
    <x v="90"/>
    <x v="37"/>
    <x v="40"/>
    <s v="Manut  Eq Talude Sul Fase II A"/>
    <s v="MANUTENÇÃO"/>
    <x v="0"/>
  </r>
  <r>
    <s v=""/>
    <s v=""/>
    <s v="CM"/>
    <s v="7100000240"/>
    <s v="FI-26589036"/>
    <s v="BRL"/>
    <s v="1146500"/>
    <s v="BRB BANCO DE BRASILIA S.A"/>
    <n v="-4817903.57"/>
    <d v="2026-02-23T00:00:00"/>
    <x v="118"/>
    <x v="37"/>
    <x v="4"/>
    <s v="RESULTADO FINANCEIRO"/>
    <s v="CAP. DE GIRO BRB"/>
    <x v="1"/>
  </r>
  <r>
    <m/>
    <m/>
    <m/>
    <m/>
    <m/>
    <m/>
    <m/>
    <s v="CARTAO ITAU"/>
    <n v="-8212.0300000000007"/>
    <m/>
    <x v="7"/>
    <x v="37"/>
    <x v="18"/>
    <s v="CARTAO ITAU"/>
    <s v="SEDE"/>
    <x v="2"/>
  </r>
  <r>
    <m/>
    <m/>
    <m/>
    <m/>
    <m/>
    <m/>
    <m/>
    <s v="CARTAO ITAU"/>
    <n v="-287.41000000000003"/>
    <m/>
    <x v="7"/>
    <x v="37"/>
    <x v="4"/>
    <s v="CARTAO ITAU"/>
    <s v="SEDE"/>
    <x v="2"/>
  </r>
  <r>
    <s v=""/>
    <s v=""/>
    <s v="RE"/>
    <s v="3600000352"/>
    <s v="001031699-1"/>
    <s v="BRL"/>
    <s v="1164561"/>
    <s v="COFERMETA S/A"/>
    <n v="-5886"/>
    <d v="2026-01-27T00:00:00"/>
    <x v="77"/>
    <x v="37"/>
    <x v="12"/>
    <s v="Manutenção de Equipamento"/>
    <s v="MANUTENÇÃO"/>
    <x v="0"/>
  </r>
  <r>
    <s v=""/>
    <s v=""/>
    <s v="KR"/>
    <s v="3500000364"/>
    <s v="000014374"/>
    <s v="BRL"/>
    <s v="1149358"/>
    <s v="CONDOMINIO DO EDIFICIO CENTRO EMPRE"/>
    <n v="-67.95"/>
    <d v="2026-02-06T00:00:00"/>
    <x v="120"/>
    <x v="37"/>
    <x v="16"/>
    <s v="REGIONAL RIO"/>
    <s v="SEDE RJ"/>
    <x v="0"/>
  </r>
  <r>
    <m/>
    <m/>
    <m/>
    <m/>
    <m/>
    <m/>
    <m/>
    <s v="CONSORCIO ALSUB"/>
    <n v="-26503.01"/>
    <m/>
    <x v="7"/>
    <x v="37"/>
    <x v="20"/>
    <s v="CONSORCIO ALSUB"/>
    <s v="ALSUB"/>
    <x v="0"/>
  </r>
  <r>
    <s v=""/>
    <s v=""/>
    <s v="RE"/>
    <s v="3600000673"/>
    <s v="000170"/>
    <s v="BRL"/>
    <s v="1149464"/>
    <s v="DIAG POWERCHIPS LTDA"/>
    <n v="-2000"/>
    <d v="2026-02-11T00:00:00"/>
    <x v="117"/>
    <x v="37"/>
    <x v="0"/>
    <s v=""/>
    <s v="MANUTENÇÃO"/>
    <x v="0"/>
  </r>
  <r>
    <m/>
    <m/>
    <m/>
    <m/>
    <m/>
    <m/>
    <m/>
    <s v="FABIO VIEIRA DE OLIVEIRA"/>
    <n v="-590"/>
    <m/>
    <x v="7"/>
    <x v="37"/>
    <x v="37"/>
    <s v="REEMBOLSO DE DESPESA"/>
    <s v="SEDE"/>
    <x v="2"/>
  </r>
  <r>
    <m/>
    <m/>
    <m/>
    <m/>
    <m/>
    <m/>
    <m/>
    <s v="FABIO VIEIRA DE OLIVEIRA"/>
    <n v="-692"/>
    <m/>
    <x v="7"/>
    <x v="37"/>
    <x v="3"/>
    <s v="REEMBOLSO DE DESPESA"/>
    <s v="SEDE"/>
    <x v="2"/>
  </r>
  <r>
    <m/>
    <m/>
    <m/>
    <m/>
    <m/>
    <m/>
    <m/>
    <s v="FÉRIAS "/>
    <n v="-31223.31"/>
    <m/>
    <x v="7"/>
    <x v="37"/>
    <x v="1"/>
    <s v="FÉRIAS "/>
    <s v="FÉRIAS "/>
    <x v="4"/>
  </r>
  <r>
    <m/>
    <m/>
    <m/>
    <m/>
    <m/>
    <m/>
    <m/>
    <s v="FÉRIAS "/>
    <n v="-27769.65"/>
    <m/>
    <x v="7"/>
    <x v="37"/>
    <x v="39"/>
    <s v="FÉRIAS "/>
    <s v="FÉRIAS "/>
    <x v="4"/>
  </r>
  <r>
    <m/>
    <m/>
    <m/>
    <m/>
    <m/>
    <m/>
    <m/>
    <s v="FÉRIAS "/>
    <n v="-5957.84"/>
    <m/>
    <x v="7"/>
    <x v="37"/>
    <x v="40"/>
    <s v="FÉRIAS "/>
    <s v="FÉRIAS "/>
    <x v="4"/>
  </r>
  <r>
    <s v=""/>
    <s v=""/>
    <s v="RE"/>
    <s v="3600000333"/>
    <s v="000043095"/>
    <s v="BRL"/>
    <s v="1145799"/>
    <s v="FROTA CAR LTDA"/>
    <n v="-22840"/>
    <d v="2026-01-27T00:00:00"/>
    <x v="74"/>
    <x v="37"/>
    <x v="15"/>
    <s v="Gestão de Equipamento"/>
    <s v="MANUTENÇÃO"/>
    <x v="0"/>
  </r>
  <r>
    <s v=""/>
    <s v=""/>
    <s v="RE"/>
    <s v="3600000334"/>
    <s v="00017602"/>
    <s v="BRL"/>
    <s v="1145799"/>
    <s v="FROTA CAR LTDA"/>
    <n v="-6279.84"/>
    <d v="2026-01-27T00:00:00"/>
    <x v="74"/>
    <x v="37"/>
    <x v="15"/>
    <s v="Gestão de Equipamento"/>
    <s v="MANUTENÇÃO"/>
    <x v="0"/>
  </r>
  <r>
    <m/>
    <m/>
    <m/>
    <m/>
    <m/>
    <m/>
    <m/>
    <s v="GABRIEL NOVAIS DA CUNHA"/>
    <n v="-136.66999999999999"/>
    <m/>
    <x v="7"/>
    <x v="37"/>
    <x v="34"/>
    <s v="MULTA DE TRANSITO"/>
    <s v="SEDE"/>
    <x v="2"/>
  </r>
  <r>
    <m/>
    <m/>
    <m/>
    <m/>
    <m/>
    <m/>
    <m/>
    <s v="IR APLICACAO"/>
    <n v="-1007.63"/>
    <m/>
    <x v="7"/>
    <x v="37"/>
    <x v="4"/>
    <s v="IR APLICACAO"/>
    <s v="IMPOSTO"/>
    <x v="3"/>
  </r>
  <r>
    <s v=""/>
    <s v=""/>
    <s v="RE"/>
    <s v="3600000758"/>
    <s v="000021349-1"/>
    <s v="BRL"/>
    <s v="1189834"/>
    <s v="JESSI PAPELARIA E INFORMATICA EM GE"/>
    <n v="-5497.49"/>
    <d v="2026-01-29T00:00:00"/>
    <x v="120"/>
    <x v="37"/>
    <x v="16"/>
    <s v="REGIONAL RIO"/>
    <s v="SEDE RJ"/>
    <x v="0"/>
  </r>
  <r>
    <m/>
    <m/>
    <m/>
    <m/>
    <m/>
    <m/>
    <m/>
    <s v="JOSE ANTONIO CORREIA DE QUEIROS"/>
    <n v="-136.66999999999999"/>
    <m/>
    <x v="7"/>
    <x v="37"/>
    <x v="14"/>
    <s v="MULTA DE TRANSITO"/>
    <s v="SEDE"/>
    <x v="2"/>
  </r>
  <r>
    <s v=""/>
    <s v=""/>
    <s v="RE"/>
    <s v="3600000716"/>
    <s v="000001163-1"/>
    <s v="BRL"/>
    <s v="1163778"/>
    <s v="MERCEARIA LAWENDAN LTDA"/>
    <n v="-893.67"/>
    <d v="2026-02-03T00:00:00"/>
    <x v="120"/>
    <x v="37"/>
    <x v="0"/>
    <s v="Coordenação de Equipamento"/>
    <s v="MANUTENÇÃO"/>
    <x v="0"/>
  </r>
  <r>
    <m/>
    <m/>
    <m/>
    <m/>
    <m/>
    <m/>
    <m/>
    <s v="MOTA ENGIL FUNDAÇÕES"/>
    <n v="-140000"/>
    <m/>
    <x v="7"/>
    <x v="37"/>
    <x v="26"/>
    <s v="MOTA ENGIL FUNDAÇÕES"/>
    <s v="MEFB"/>
    <x v="0"/>
  </r>
  <r>
    <s v=""/>
    <s v=""/>
    <s v="KA"/>
    <s v="3500001522"/>
    <s v="ACORDO NOVATA"/>
    <s v="BRL"/>
    <s v="1163415"/>
    <s v="NOVATA ENGENHARIA LTDA"/>
    <n v="-169372.08"/>
    <d v="2025-05-16T00:00:00"/>
    <x v="71"/>
    <x v="37"/>
    <x v="4"/>
    <s v="RESULTADO FINANCEIRO"/>
    <s v="ACORDO NOVATA"/>
    <x v="0"/>
  </r>
  <r>
    <s v=""/>
    <s v=""/>
    <s v="RE"/>
    <s v="3600000353"/>
    <s v="000000629-1"/>
    <s v="BRL"/>
    <s v="1199763"/>
    <s v="PANIFICADORA E LANCHONETE KATHUTA L"/>
    <n v="-1022.06"/>
    <d v="2026-01-27T00:00:00"/>
    <x v="77"/>
    <x v="37"/>
    <x v="1"/>
    <s v="TALUDE SUL FASE II A"/>
    <s v="OBRA 258"/>
    <x v="0"/>
  </r>
  <r>
    <s v=""/>
    <s v=""/>
    <s v="RE"/>
    <s v="3600000755"/>
    <s v="000000202-1"/>
    <s v="BRL"/>
    <s v="1205595"/>
    <s v="RENER ALIMENTACAO LTDA"/>
    <n v="-347.6"/>
    <d v="2026-02-02T00:00:00"/>
    <x v="120"/>
    <x v="37"/>
    <x v="9"/>
    <s v="CONCORRÊNCIA"/>
    <s v="SEDE"/>
    <x v="0"/>
  </r>
  <r>
    <s v=""/>
    <m/>
    <s v="KR"/>
    <s v="3500000386"/>
    <s v="016059241"/>
    <s v="BRL"/>
    <s v="1145488"/>
    <s v="SECRETARIA DE ESTADO DE FAZENDA DE"/>
    <n v="-14.06"/>
    <d v="2026-02-24T00:00:00"/>
    <x v="120"/>
    <x v="37"/>
    <x v="13"/>
    <s v="JURÍDICO"/>
    <s v="JURÍDICO"/>
    <x v="2"/>
  </r>
  <r>
    <m/>
    <m/>
    <m/>
    <m/>
    <m/>
    <m/>
    <m/>
    <s v="SUELI RODRIGUES DA SILVA"/>
    <n v="-230"/>
    <m/>
    <x v="7"/>
    <x v="37"/>
    <x v="6"/>
    <s v="REEMBOLSO DE DESPESA"/>
    <s v="SEDE"/>
    <x v="2"/>
  </r>
  <r>
    <m/>
    <m/>
    <m/>
    <m/>
    <m/>
    <m/>
    <m/>
    <s v="TARIFAS BANCARIAS"/>
    <n v="-87.3"/>
    <m/>
    <x v="7"/>
    <x v="37"/>
    <x v="4"/>
    <s v="TARIFAS BANCARIAS"/>
    <s v="SEDE"/>
    <x v="2"/>
  </r>
  <r>
    <m/>
    <m/>
    <m/>
    <m/>
    <m/>
    <m/>
    <m/>
    <s v="TOKIO MARINE SEGUROS"/>
    <n v="-24.23"/>
    <m/>
    <x v="7"/>
    <x v="37"/>
    <x v="19"/>
    <s v="TOKIO MARINE SEGUROS"/>
    <s v="SEGURO"/>
    <x v="2"/>
  </r>
  <r>
    <m/>
    <m/>
    <m/>
    <m/>
    <m/>
    <m/>
    <m/>
    <s v="TOKIO MARINE SEGUROS"/>
    <n v="-5597.13"/>
    <m/>
    <x v="7"/>
    <x v="37"/>
    <x v="1"/>
    <s v="TOKIO MARINE SEGUROS"/>
    <s v="SEGURO"/>
    <x v="2"/>
  </r>
  <r>
    <m/>
    <m/>
    <m/>
    <m/>
    <m/>
    <m/>
    <m/>
    <s v="TOKIO MARINE SEGUROS"/>
    <n v="-508.83000000000015"/>
    <m/>
    <x v="7"/>
    <x v="37"/>
    <x v="34"/>
    <s v="TOKIO MARINE SEGUROS"/>
    <s v="SEGURO"/>
    <x v="2"/>
  </r>
  <r>
    <m/>
    <m/>
    <m/>
    <m/>
    <m/>
    <m/>
    <m/>
    <s v="TOKIO MARINE SEGUROS"/>
    <n v="-72.69"/>
    <m/>
    <x v="7"/>
    <x v="37"/>
    <x v="6"/>
    <s v="TOKIO MARINE SEGUROS"/>
    <s v="SEGURO"/>
    <x v="2"/>
  </r>
  <r>
    <m/>
    <m/>
    <m/>
    <m/>
    <m/>
    <m/>
    <m/>
    <s v="TOKIO MARINE SEGUROS"/>
    <n v="-314.99"/>
    <m/>
    <x v="7"/>
    <x v="37"/>
    <x v="21"/>
    <s v="TOKIO MARINE SEGUROS"/>
    <s v="SEGURO"/>
    <x v="2"/>
  </r>
  <r>
    <m/>
    <m/>
    <m/>
    <m/>
    <m/>
    <m/>
    <m/>
    <s v="TOKIO MARINE SEGUROS"/>
    <n v="-72.69"/>
    <m/>
    <x v="7"/>
    <x v="37"/>
    <x v="23"/>
    <s v="TOKIO MARINE SEGUROS"/>
    <s v="SEGURO"/>
    <x v="2"/>
  </r>
  <r>
    <m/>
    <m/>
    <m/>
    <m/>
    <m/>
    <m/>
    <m/>
    <s v="TOKIO MARINE SEGUROS"/>
    <n v="-169.60999999999999"/>
    <m/>
    <x v="7"/>
    <x v="37"/>
    <x v="9"/>
    <s v="TOKIO MARINE SEGUROS"/>
    <s v="SEGURO"/>
    <x v="2"/>
  </r>
  <r>
    <m/>
    <m/>
    <m/>
    <m/>
    <m/>
    <m/>
    <m/>
    <s v="TOKIO MARINE SEGUROS"/>
    <n v="-314.99"/>
    <m/>
    <x v="7"/>
    <x v="37"/>
    <x v="18"/>
    <s v="TOKIO MARINE SEGUROS"/>
    <s v="SEGURO"/>
    <x v="2"/>
  </r>
  <r>
    <m/>
    <m/>
    <m/>
    <m/>
    <m/>
    <m/>
    <m/>
    <s v="TOKIO MARINE SEGUROS"/>
    <n v="-72.69"/>
    <m/>
    <x v="7"/>
    <x v="37"/>
    <x v="35"/>
    <s v="TOKIO MARINE SEGUROS"/>
    <s v="SEGURO"/>
    <x v="2"/>
  </r>
  <r>
    <m/>
    <m/>
    <m/>
    <m/>
    <m/>
    <m/>
    <m/>
    <s v="TOKIO MARINE SEGUROS"/>
    <n v="-169.60999999999999"/>
    <m/>
    <x v="7"/>
    <x v="37"/>
    <x v="8"/>
    <s v="TOKIO MARINE SEGUROS"/>
    <s v="SEGURO"/>
    <x v="2"/>
  </r>
  <r>
    <m/>
    <m/>
    <m/>
    <m/>
    <m/>
    <m/>
    <m/>
    <s v="TOKIO MARINE SEGUROS"/>
    <n v="-169.60999999999999"/>
    <m/>
    <x v="7"/>
    <x v="37"/>
    <x v="29"/>
    <s v="TOKIO MARINE SEGUROS"/>
    <s v="SEGURO"/>
    <x v="2"/>
  </r>
  <r>
    <m/>
    <m/>
    <m/>
    <m/>
    <m/>
    <m/>
    <m/>
    <s v="TOKIO MARINE SEGUROS"/>
    <n v="-169.60999999999999"/>
    <m/>
    <x v="7"/>
    <x v="37"/>
    <x v="13"/>
    <s v="TOKIO MARINE SEGUROS"/>
    <s v="SEGURO"/>
    <x v="2"/>
  </r>
  <r>
    <m/>
    <m/>
    <m/>
    <m/>
    <m/>
    <m/>
    <m/>
    <s v="TOKIO MARINE SEGUROS"/>
    <n v="-24.23"/>
    <m/>
    <x v="7"/>
    <x v="37"/>
    <x v="28"/>
    <s v="TOKIO MARINE SEGUROS"/>
    <s v="SEGURO"/>
    <x v="2"/>
  </r>
  <r>
    <m/>
    <m/>
    <m/>
    <m/>
    <m/>
    <m/>
    <m/>
    <s v="TOKIO MARINE SEGUROS"/>
    <n v="-48.46"/>
    <m/>
    <x v="7"/>
    <x v="37"/>
    <x v="36"/>
    <s v="TOKIO MARINE SEGUROS"/>
    <s v="SEGURO"/>
    <x v="2"/>
  </r>
  <r>
    <m/>
    <m/>
    <m/>
    <m/>
    <m/>
    <m/>
    <m/>
    <s v="TOKIO MARINE SEGUROS"/>
    <n v="-24.23"/>
    <m/>
    <x v="7"/>
    <x v="37"/>
    <x v="14"/>
    <s v="TOKIO MARINE SEGUROS"/>
    <s v="SEGURO"/>
    <x v="2"/>
  </r>
  <r>
    <m/>
    <m/>
    <m/>
    <m/>
    <m/>
    <m/>
    <m/>
    <s v="TOKIO MARINE SEGUROS"/>
    <n v="-121.15"/>
    <m/>
    <x v="7"/>
    <x v="37"/>
    <x v="3"/>
    <s v="TOKIO MARINE SEGUROS"/>
    <s v="SEGURO"/>
    <x v="2"/>
  </r>
  <r>
    <m/>
    <m/>
    <m/>
    <m/>
    <m/>
    <m/>
    <m/>
    <s v="TOKIO MARINE SEGUROS"/>
    <n v="-48.46"/>
    <m/>
    <x v="7"/>
    <x v="37"/>
    <x v="31"/>
    <s v="TOKIO MARINE SEGUROS"/>
    <s v="SEGURO"/>
    <x v="2"/>
  </r>
  <r>
    <m/>
    <m/>
    <m/>
    <m/>
    <m/>
    <m/>
    <m/>
    <s v="TOKIO MARINE SEGUROS"/>
    <n v="-72.69"/>
    <m/>
    <x v="7"/>
    <x v="37"/>
    <x v="7"/>
    <s v="TOKIO MARINE SEGUROS"/>
    <s v="SEGURO"/>
    <x v="2"/>
  </r>
  <r>
    <m/>
    <m/>
    <m/>
    <m/>
    <m/>
    <m/>
    <m/>
    <s v="TOKIO MARINE SEGUROS"/>
    <n v="-314.99"/>
    <m/>
    <x v="7"/>
    <x v="37"/>
    <x v="2"/>
    <s v="TOKIO MARINE SEGUROS"/>
    <s v="SEGURO"/>
    <x v="2"/>
  </r>
  <r>
    <m/>
    <m/>
    <m/>
    <m/>
    <m/>
    <m/>
    <m/>
    <s v="TOKIO MARINE SEGUROS"/>
    <n v="-1163.0400000000006"/>
    <m/>
    <x v="7"/>
    <x v="37"/>
    <x v="41"/>
    <s v="TOKIO MARINE SEGUROS"/>
    <s v="SEGURO"/>
    <x v="2"/>
  </r>
  <r>
    <m/>
    <m/>
    <m/>
    <m/>
    <m/>
    <m/>
    <m/>
    <s v="TOKIO MARINE SEGUROS"/>
    <n v="-314.99"/>
    <m/>
    <x v="7"/>
    <x v="37"/>
    <x v="16"/>
    <s v="TOKIO MARINE SEGUROS"/>
    <s v="SEGURO"/>
    <x v="2"/>
  </r>
  <r>
    <m/>
    <m/>
    <m/>
    <m/>
    <m/>
    <m/>
    <m/>
    <s v="TOKIO MARINE SEGUROS"/>
    <n v="-24.23"/>
    <m/>
    <x v="7"/>
    <x v="37"/>
    <x v="38"/>
    <s v="TOKIO MARINE SEGUROS"/>
    <s v="SEGURO"/>
    <x v="2"/>
  </r>
  <r>
    <m/>
    <m/>
    <m/>
    <m/>
    <m/>
    <m/>
    <m/>
    <s v="TOKIO MARINE SEGUROS"/>
    <n v="-24.23"/>
    <m/>
    <x v="7"/>
    <x v="37"/>
    <x v="39"/>
    <s v="TOKIO MARINE SEGUROS"/>
    <s v="SEGURO"/>
    <x v="2"/>
  </r>
  <r>
    <m/>
    <m/>
    <m/>
    <m/>
    <m/>
    <m/>
    <m/>
    <s v="TOKIO MARINE SEGUROS"/>
    <n v="-436.1400000000001"/>
    <m/>
    <x v="7"/>
    <x v="37"/>
    <x v="12"/>
    <s v="TOKIO MARINE SEGUROS"/>
    <s v="SEGURO"/>
    <x v="2"/>
  </r>
  <r>
    <m/>
    <m/>
    <m/>
    <m/>
    <m/>
    <m/>
    <m/>
    <s v="TOKIO MARINE SEGUROS"/>
    <n v="-169.60999999999999"/>
    <m/>
    <x v="7"/>
    <x v="37"/>
    <x v="15"/>
    <s v="TOKIO MARINE SEGUROS"/>
    <s v="SEGURO"/>
    <x v="2"/>
  </r>
  <r>
    <m/>
    <m/>
    <m/>
    <m/>
    <m/>
    <m/>
    <m/>
    <s v="TOKIO MARINE SEGUROS"/>
    <n v="-193.83999999999997"/>
    <m/>
    <x v="7"/>
    <x v="37"/>
    <x v="17"/>
    <s v="TOKIO MARINE SEGUROS"/>
    <s v="SEGURO"/>
    <x v="2"/>
  </r>
  <r>
    <m/>
    <m/>
    <m/>
    <m/>
    <m/>
    <m/>
    <m/>
    <s v="TOKIO MARINE SEGUROS"/>
    <n v="-24.23"/>
    <m/>
    <x v="7"/>
    <x v="37"/>
    <x v="0"/>
    <s v="TOKIO MARINE SEGUROS"/>
    <s v="SEGURO"/>
    <x v="2"/>
  </r>
  <r>
    <m/>
    <m/>
    <m/>
    <m/>
    <m/>
    <m/>
    <m/>
    <s v="TOKIO MARINE SEGUROS"/>
    <n v="-460.37000000000012"/>
    <m/>
    <x v="7"/>
    <x v="37"/>
    <x v="40"/>
    <s v="TOKIO MARINE SEGUROS"/>
    <s v="SEGURO"/>
    <x v="2"/>
  </r>
  <r>
    <m/>
    <m/>
    <m/>
    <m/>
    <m/>
    <m/>
    <m/>
    <s v="TOKIO MARINE SEGUROS"/>
    <n v="-72.69"/>
    <m/>
    <x v="7"/>
    <x v="37"/>
    <x v="5"/>
    <s v="TOKIO MARINE SEGUROS"/>
    <s v="SEGURO"/>
    <x v="2"/>
  </r>
  <r>
    <m/>
    <m/>
    <m/>
    <m/>
    <m/>
    <m/>
    <m/>
    <s v="TOKIO MARINE SEGUROS"/>
    <n v="-711.44"/>
    <m/>
    <x v="7"/>
    <x v="37"/>
    <x v="34"/>
    <s v="TOKIO MARINE SEGUROS"/>
    <s v="SEGURO"/>
    <x v="2"/>
  </r>
  <r>
    <m/>
    <m/>
    <m/>
    <m/>
    <m/>
    <m/>
    <m/>
    <s v="TOKIO MARINE SEGUROS"/>
    <n v="-889.30000000000007"/>
    <m/>
    <x v="7"/>
    <x v="37"/>
    <x v="6"/>
    <s v="TOKIO MARINE SEGUROS"/>
    <s v="SEGURO"/>
    <x v="2"/>
  </r>
  <r>
    <m/>
    <m/>
    <m/>
    <m/>
    <m/>
    <m/>
    <m/>
    <s v="TOKIO MARINE SEGUROS"/>
    <n v="-177.86"/>
    <m/>
    <x v="7"/>
    <x v="37"/>
    <x v="21"/>
    <s v="TOKIO MARINE SEGUROS"/>
    <s v="SEGURO"/>
    <x v="2"/>
  </r>
  <r>
    <m/>
    <m/>
    <m/>
    <m/>
    <m/>
    <m/>
    <m/>
    <s v="TOKIO MARINE SEGUROS"/>
    <n v="-177.86"/>
    <m/>
    <x v="7"/>
    <x v="37"/>
    <x v="23"/>
    <s v="TOKIO MARINE SEGUROS"/>
    <s v="SEGURO"/>
    <x v="2"/>
  </r>
  <r>
    <m/>
    <m/>
    <m/>
    <m/>
    <m/>
    <m/>
    <m/>
    <s v="TOKIO MARINE SEGUROS"/>
    <n v="-881.5"/>
    <m/>
    <x v="7"/>
    <x v="37"/>
    <x v="9"/>
    <s v="TOKIO MARINE SEGUROS"/>
    <s v="SEGURO"/>
    <x v="2"/>
  </r>
  <r>
    <m/>
    <m/>
    <m/>
    <m/>
    <m/>
    <m/>
    <m/>
    <s v="TOKIO MARINE SEGUROS"/>
    <n v="-177.86"/>
    <m/>
    <x v="7"/>
    <x v="37"/>
    <x v="18"/>
    <s v="TOKIO MARINE SEGUROS"/>
    <s v="SEGURO"/>
    <x v="2"/>
  </r>
  <r>
    <m/>
    <m/>
    <m/>
    <m/>
    <m/>
    <m/>
    <m/>
    <s v="TOKIO MARINE SEGUROS"/>
    <n v="-177.86"/>
    <m/>
    <x v="7"/>
    <x v="37"/>
    <x v="8"/>
    <s v="TOKIO MARINE SEGUROS"/>
    <s v="SEGURO"/>
    <x v="2"/>
  </r>
  <r>
    <m/>
    <m/>
    <m/>
    <m/>
    <m/>
    <m/>
    <m/>
    <s v="TOKIO MARINE SEGUROS"/>
    <n v="-177.86"/>
    <m/>
    <x v="7"/>
    <x v="37"/>
    <x v="29"/>
    <s v="TOKIO MARINE SEGUROS"/>
    <s v="SEGURO"/>
    <x v="2"/>
  </r>
  <r>
    <m/>
    <m/>
    <m/>
    <m/>
    <m/>
    <m/>
    <m/>
    <s v="TOKIO MARINE SEGUROS"/>
    <n v="-177.86"/>
    <m/>
    <x v="7"/>
    <x v="37"/>
    <x v="28"/>
    <s v="TOKIO MARINE SEGUROS"/>
    <s v="SEGURO"/>
    <x v="2"/>
  </r>
  <r>
    <m/>
    <m/>
    <m/>
    <m/>
    <m/>
    <m/>
    <m/>
    <s v="TOKIO MARINE SEGUROS"/>
    <n v="-177.86"/>
    <m/>
    <x v="7"/>
    <x v="37"/>
    <x v="22"/>
    <s v="TOKIO MARINE SEGUROS"/>
    <s v="SEGURO"/>
    <x v="2"/>
  </r>
  <r>
    <m/>
    <m/>
    <m/>
    <m/>
    <m/>
    <m/>
    <m/>
    <s v="TOKIO MARINE SEGUROS"/>
    <n v="-177.86"/>
    <m/>
    <x v="7"/>
    <x v="37"/>
    <x v="37"/>
    <s v="TOKIO MARINE SEGUROS"/>
    <s v="SEGURO"/>
    <x v="2"/>
  </r>
  <r>
    <m/>
    <m/>
    <m/>
    <m/>
    <m/>
    <m/>
    <m/>
    <s v="TOKIO MARINE SEGUROS"/>
    <n v="-355.72"/>
    <m/>
    <x v="7"/>
    <x v="37"/>
    <x v="14"/>
    <s v="TOKIO MARINE SEGUROS"/>
    <s v="SEGURO"/>
    <x v="2"/>
  </r>
  <r>
    <m/>
    <m/>
    <m/>
    <m/>
    <m/>
    <m/>
    <m/>
    <s v="TOKIO MARINE SEGUROS"/>
    <n v="-177.86"/>
    <m/>
    <x v="7"/>
    <x v="37"/>
    <x v="3"/>
    <s v="TOKIO MARINE SEGUROS"/>
    <s v="SEGURO"/>
    <x v="2"/>
  </r>
  <r>
    <m/>
    <m/>
    <m/>
    <m/>
    <m/>
    <m/>
    <m/>
    <s v="TOKIO MARINE SEGUROS"/>
    <n v="-177.86"/>
    <m/>
    <x v="7"/>
    <x v="37"/>
    <x v="31"/>
    <s v="TOKIO MARINE SEGUROS"/>
    <s v="SEGURO"/>
    <x v="2"/>
  </r>
  <r>
    <m/>
    <m/>
    <m/>
    <m/>
    <m/>
    <m/>
    <m/>
    <s v="TOKIO MARINE SEGUROS"/>
    <n v="-177.86"/>
    <m/>
    <x v="7"/>
    <x v="37"/>
    <x v="16"/>
    <s v="TOKIO MARINE SEGUROS"/>
    <s v="SEGURO"/>
    <x v="2"/>
  </r>
  <r>
    <m/>
    <m/>
    <m/>
    <m/>
    <m/>
    <m/>
    <m/>
    <s v="TOKIO MARINE SEGUROS"/>
    <n v="-177.86"/>
    <m/>
    <x v="7"/>
    <x v="37"/>
    <x v="38"/>
    <s v="TOKIO MARINE SEGUROS"/>
    <s v="SEGURO"/>
    <x v="2"/>
  </r>
  <r>
    <m/>
    <m/>
    <m/>
    <m/>
    <m/>
    <m/>
    <m/>
    <s v="TOKIO MARINE SEGUROS"/>
    <n v="-711.44"/>
    <m/>
    <x v="7"/>
    <x v="37"/>
    <x v="30"/>
    <s v="TOKIO MARINE SEGUROS"/>
    <s v="SEGURO"/>
    <x v="2"/>
  </r>
  <r>
    <m/>
    <m/>
    <m/>
    <m/>
    <m/>
    <m/>
    <m/>
    <s v="TOKIO MARINE SEGUROS"/>
    <n v="-177.86"/>
    <m/>
    <x v="7"/>
    <x v="37"/>
    <x v="12"/>
    <s v="TOKIO MARINE SEGUROS"/>
    <s v="SEGURO"/>
    <x v="2"/>
  </r>
  <r>
    <m/>
    <m/>
    <m/>
    <m/>
    <m/>
    <m/>
    <m/>
    <s v="TOKIO MARINE SEGUROS"/>
    <n v="-177.86"/>
    <m/>
    <x v="7"/>
    <x v="37"/>
    <x v="15"/>
    <s v="TOKIO MARINE SEGUROS"/>
    <s v="SEGURO"/>
    <x v="2"/>
  </r>
  <r>
    <m/>
    <m/>
    <m/>
    <m/>
    <m/>
    <m/>
    <m/>
    <s v="TOKIO MARINE SEGUROS"/>
    <n v="-41.56"/>
    <m/>
    <x v="7"/>
    <x v="37"/>
    <x v="41"/>
    <s v="TOKIO MARINE SEGUROS"/>
    <s v="SEGURO"/>
    <x v="2"/>
  </r>
  <r>
    <m/>
    <m/>
    <m/>
    <m/>
    <m/>
    <m/>
    <m/>
    <s v="TOKIO MARINE SEGUROS"/>
    <n v="-72.69"/>
    <m/>
    <x v="7"/>
    <x v="37"/>
    <x v="27"/>
    <s v="TOKIO MARINE SEGUROS"/>
    <s v="SEGURO"/>
    <x v="2"/>
  </r>
  <r>
    <s v=""/>
    <s v=""/>
    <s v="KA"/>
    <s v="3500001524"/>
    <s v="ACORDO VIA APIA"/>
    <s v="BRL"/>
    <s v="1163434"/>
    <s v="VIA APIA SERVICOS ESPECIAIS LTDA"/>
    <n v="-14490.36"/>
    <d v="2025-05-16T00:00:00"/>
    <x v="71"/>
    <x v="37"/>
    <x v="4"/>
    <s v="RESULTADO FINANCEIRO"/>
    <s v="ACORDO VIA APIA"/>
    <x v="0"/>
  </r>
  <r>
    <m/>
    <m/>
    <m/>
    <m/>
    <m/>
    <m/>
    <m/>
    <s v="ACORDO TRABALHISTA"/>
    <n v="-3249.32"/>
    <m/>
    <x v="7"/>
    <x v="38"/>
    <x v="33"/>
    <s v="ACORDO TRABALHISTA"/>
    <s v="ACORDO TRABALHISTA"/>
    <x v="2"/>
  </r>
  <r>
    <m/>
    <m/>
    <m/>
    <m/>
    <m/>
    <m/>
    <m/>
    <s v="ALELO"/>
    <n v="-880"/>
    <m/>
    <x v="7"/>
    <x v="38"/>
    <x v="19"/>
    <s v="ALELO"/>
    <s v="ALELO"/>
    <x v="2"/>
  </r>
  <r>
    <m/>
    <m/>
    <m/>
    <m/>
    <m/>
    <m/>
    <m/>
    <s v="ALELO"/>
    <n v="-13480"/>
    <m/>
    <x v="7"/>
    <x v="38"/>
    <x v="34"/>
    <s v="ALELO"/>
    <s v="ALELO"/>
    <x v="2"/>
  </r>
  <r>
    <m/>
    <m/>
    <m/>
    <m/>
    <m/>
    <m/>
    <m/>
    <s v="ALELO"/>
    <n v="-3520"/>
    <m/>
    <x v="7"/>
    <x v="38"/>
    <x v="6"/>
    <s v="ALELO"/>
    <s v="ALELO"/>
    <x v="2"/>
  </r>
  <r>
    <m/>
    <m/>
    <m/>
    <m/>
    <m/>
    <m/>
    <m/>
    <s v="ALELO"/>
    <n v="-5280"/>
    <m/>
    <x v="7"/>
    <x v="38"/>
    <x v="21"/>
    <s v="ALELO"/>
    <s v="ALELO"/>
    <x v="2"/>
  </r>
  <r>
    <m/>
    <m/>
    <m/>
    <m/>
    <m/>
    <m/>
    <m/>
    <s v="ALELO"/>
    <n v="-880"/>
    <m/>
    <x v="7"/>
    <x v="38"/>
    <x v="23"/>
    <s v="ALELO"/>
    <s v="ALELO"/>
    <x v="2"/>
  </r>
  <r>
    <m/>
    <m/>
    <m/>
    <m/>
    <m/>
    <m/>
    <m/>
    <s v="ALELO"/>
    <n v="-2640"/>
    <m/>
    <x v="7"/>
    <x v="38"/>
    <x v="9"/>
    <s v="ALELO"/>
    <s v="ALELO"/>
    <x v="2"/>
  </r>
  <r>
    <m/>
    <m/>
    <m/>
    <m/>
    <m/>
    <m/>
    <m/>
    <s v="ALELO"/>
    <n v="-1680"/>
    <m/>
    <x v="7"/>
    <x v="38"/>
    <x v="18"/>
    <s v="ALELO"/>
    <s v="ALELO"/>
    <x v="2"/>
  </r>
  <r>
    <m/>
    <m/>
    <m/>
    <m/>
    <m/>
    <m/>
    <m/>
    <s v="ALELO"/>
    <n v="-880"/>
    <m/>
    <x v="7"/>
    <x v="38"/>
    <x v="35"/>
    <s v="ALELO"/>
    <s v="ALELO"/>
    <x v="2"/>
  </r>
  <r>
    <m/>
    <m/>
    <m/>
    <m/>
    <m/>
    <m/>
    <m/>
    <s v="ALELO"/>
    <n v="-5280"/>
    <m/>
    <x v="7"/>
    <x v="38"/>
    <x v="8"/>
    <s v="ALELO"/>
    <s v="ALELO"/>
    <x v="2"/>
  </r>
  <r>
    <m/>
    <m/>
    <m/>
    <m/>
    <m/>
    <m/>
    <m/>
    <s v="ALELO"/>
    <n v="-1400"/>
    <m/>
    <x v="7"/>
    <x v="38"/>
    <x v="29"/>
    <s v="ALELO"/>
    <s v="ALELO"/>
    <x v="2"/>
  </r>
  <r>
    <m/>
    <m/>
    <m/>
    <m/>
    <m/>
    <m/>
    <m/>
    <s v="ALELO"/>
    <n v="-1760"/>
    <m/>
    <x v="7"/>
    <x v="38"/>
    <x v="13"/>
    <s v="ALELO"/>
    <s v="ALELO"/>
    <x v="2"/>
  </r>
  <r>
    <m/>
    <m/>
    <m/>
    <m/>
    <m/>
    <m/>
    <m/>
    <s v="ALELO"/>
    <n v="-880"/>
    <m/>
    <x v="7"/>
    <x v="38"/>
    <x v="36"/>
    <s v="ALELO"/>
    <s v="ALELO"/>
    <x v="2"/>
  </r>
  <r>
    <m/>
    <m/>
    <m/>
    <m/>
    <m/>
    <m/>
    <m/>
    <s v="ALELO"/>
    <n v="-4400"/>
    <m/>
    <x v="7"/>
    <x v="38"/>
    <x v="3"/>
    <s v="ALELO"/>
    <s v="ALELO"/>
    <x v="2"/>
  </r>
  <r>
    <m/>
    <m/>
    <m/>
    <m/>
    <m/>
    <m/>
    <m/>
    <s v="ALELO"/>
    <n v="-1720"/>
    <m/>
    <x v="7"/>
    <x v="38"/>
    <x v="31"/>
    <s v="ALELO"/>
    <s v="ALELO"/>
    <x v="2"/>
  </r>
  <r>
    <m/>
    <m/>
    <m/>
    <m/>
    <m/>
    <m/>
    <m/>
    <s v="ALELO"/>
    <n v="-8760"/>
    <m/>
    <x v="7"/>
    <x v="38"/>
    <x v="2"/>
    <s v="ALELO"/>
    <s v="ALELO"/>
    <x v="2"/>
  </r>
  <r>
    <m/>
    <m/>
    <m/>
    <m/>
    <m/>
    <m/>
    <m/>
    <s v="ALELO"/>
    <n v="-7000"/>
    <m/>
    <x v="7"/>
    <x v="38"/>
    <x v="16"/>
    <s v="ALELO"/>
    <s v="ALELO"/>
    <x v="2"/>
  </r>
  <r>
    <m/>
    <m/>
    <m/>
    <m/>
    <m/>
    <m/>
    <m/>
    <s v="ALELO"/>
    <n v="-880"/>
    <m/>
    <x v="7"/>
    <x v="38"/>
    <x v="30"/>
    <s v="ALELO"/>
    <s v="ALELO"/>
    <x v="2"/>
  </r>
  <r>
    <m/>
    <m/>
    <m/>
    <m/>
    <m/>
    <m/>
    <m/>
    <s v="ALELO"/>
    <n v="-2640"/>
    <m/>
    <x v="7"/>
    <x v="38"/>
    <x v="17"/>
    <s v="ALELO"/>
    <s v="ALELO"/>
    <x v="2"/>
  </r>
  <r>
    <m/>
    <m/>
    <m/>
    <m/>
    <m/>
    <m/>
    <m/>
    <s v="ALELO"/>
    <n v="-67348.88"/>
    <m/>
    <x v="7"/>
    <x v="38"/>
    <x v="1"/>
    <s v="ALELO"/>
    <s v="ALELO"/>
    <x v="2"/>
  </r>
  <r>
    <m/>
    <m/>
    <m/>
    <m/>
    <m/>
    <m/>
    <m/>
    <s v="ALELO"/>
    <n v="-12476.2"/>
    <m/>
    <x v="7"/>
    <x v="38"/>
    <x v="40"/>
    <s v="ALELO"/>
    <s v="ALELO"/>
    <x v="2"/>
  </r>
  <r>
    <m/>
    <m/>
    <m/>
    <m/>
    <m/>
    <m/>
    <m/>
    <s v="ALELO"/>
    <n v="-1762.56"/>
    <m/>
    <x v="7"/>
    <x v="38"/>
    <x v="6"/>
    <s v="ALELO"/>
    <s v="ALELO"/>
    <x v="2"/>
  </r>
  <r>
    <m/>
    <m/>
    <m/>
    <m/>
    <m/>
    <m/>
    <m/>
    <s v="ALELO"/>
    <n v="-8983.93"/>
    <m/>
    <x v="7"/>
    <x v="38"/>
    <x v="19"/>
    <s v="ALELO"/>
    <s v="ALELO"/>
    <x v="2"/>
  </r>
  <r>
    <m/>
    <m/>
    <m/>
    <m/>
    <m/>
    <m/>
    <m/>
    <s v="ALELO"/>
    <n v="-881.28"/>
    <m/>
    <x v="7"/>
    <x v="38"/>
    <x v="1"/>
    <s v="ALELO"/>
    <s v="ALELO"/>
    <x v="2"/>
  </r>
  <r>
    <m/>
    <m/>
    <m/>
    <m/>
    <m/>
    <m/>
    <m/>
    <s v="ALELO"/>
    <n v="-10575.36"/>
    <m/>
    <x v="7"/>
    <x v="38"/>
    <x v="34"/>
    <s v="ALELO"/>
    <s v="ALELO"/>
    <x v="2"/>
  </r>
  <r>
    <m/>
    <m/>
    <m/>
    <m/>
    <m/>
    <m/>
    <m/>
    <s v="ALELO"/>
    <n v="-5287.6799999999994"/>
    <m/>
    <x v="7"/>
    <x v="38"/>
    <x v="6"/>
    <s v="ALELO"/>
    <s v="ALELO"/>
    <x v="2"/>
  </r>
  <r>
    <m/>
    <m/>
    <m/>
    <m/>
    <m/>
    <m/>
    <m/>
    <s v="ALELO"/>
    <n v="-6448.9599999999991"/>
    <m/>
    <x v="7"/>
    <x v="38"/>
    <x v="21"/>
    <s v="ALELO"/>
    <s v="ALELO"/>
    <x v="2"/>
  </r>
  <r>
    <m/>
    <m/>
    <m/>
    <m/>
    <m/>
    <m/>
    <m/>
    <s v="ALELO"/>
    <n v="-2643.84"/>
    <m/>
    <x v="7"/>
    <x v="38"/>
    <x v="23"/>
    <s v="ALELO"/>
    <s v="ALELO"/>
    <x v="2"/>
  </r>
  <r>
    <m/>
    <m/>
    <m/>
    <m/>
    <m/>
    <m/>
    <m/>
    <s v="ALELO"/>
    <n v="-8012.7999999999984"/>
    <m/>
    <x v="7"/>
    <x v="38"/>
    <x v="9"/>
    <s v="ALELO"/>
    <s v="ALELO"/>
    <x v="2"/>
  </r>
  <r>
    <m/>
    <m/>
    <m/>
    <m/>
    <m/>
    <m/>
    <m/>
    <s v="ALELO"/>
    <n v="-10294.08"/>
    <m/>
    <x v="7"/>
    <x v="38"/>
    <x v="18"/>
    <s v="ALELO"/>
    <s v="ALELO"/>
    <x v="2"/>
  </r>
  <r>
    <m/>
    <m/>
    <m/>
    <m/>
    <m/>
    <m/>
    <m/>
    <s v="ALELO"/>
    <n v="-1762.56"/>
    <m/>
    <x v="7"/>
    <x v="38"/>
    <x v="35"/>
    <s v="ALELO"/>
    <s v="ALELO"/>
    <x v="2"/>
  </r>
  <r>
    <m/>
    <m/>
    <m/>
    <m/>
    <m/>
    <m/>
    <m/>
    <s v="ALELO"/>
    <n v="-1762.56"/>
    <m/>
    <x v="7"/>
    <x v="38"/>
    <x v="8"/>
    <s v="ALELO"/>
    <s v="ALELO"/>
    <x v="2"/>
  </r>
  <r>
    <m/>
    <m/>
    <m/>
    <m/>
    <m/>
    <m/>
    <m/>
    <s v="ALELO"/>
    <n v="-4486.3999999999996"/>
    <m/>
    <x v="7"/>
    <x v="38"/>
    <x v="29"/>
    <s v="ALELO"/>
    <s v="ALELO"/>
    <x v="2"/>
  </r>
  <r>
    <m/>
    <m/>
    <m/>
    <m/>
    <m/>
    <m/>
    <m/>
    <s v="ALELO"/>
    <n v="-5007.6799999999994"/>
    <m/>
    <x v="7"/>
    <x v="38"/>
    <x v="13"/>
    <s v="ALELO"/>
    <s v="ALELO"/>
    <x v="2"/>
  </r>
  <r>
    <m/>
    <m/>
    <m/>
    <m/>
    <m/>
    <m/>
    <m/>
    <s v="ALELO"/>
    <n v="-1762.56"/>
    <m/>
    <x v="7"/>
    <x v="38"/>
    <x v="28"/>
    <s v="ALELO"/>
    <s v="ALELO"/>
    <x v="2"/>
  </r>
  <r>
    <m/>
    <m/>
    <m/>
    <m/>
    <m/>
    <m/>
    <m/>
    <s v="ALELO"/>
    <n v="-881.28"/>
    <m/>
    <x v="7"/>
    <x v="38"/>
    <x v="22"/>
    <s v="ALELO"/>
    <s v="ALELO"/>
    <x v="2"/>
  </r>
  <r>
    <m/>
    <m/>
    <m/>
    <m/>
    <m/>
    <m/>
    <m/>
    <s v="ALELO"/>
    <n v="-1762.56"/>
    <m/>
    <x v="7"/>
    <x v="38"/>
    <x v="36"/>
    <s v="ALELO"/>
    <s v="ALELO"/>
    <x v="2"/>
  </r>
  <r>
    <m/>
    <m/>
    <m/>
    <m/>
    <m/>
    <m/>
    <m/>
    <s v="ALELO"/>
    <n v="-2643.84"/>
    <m/>
    <x v="7"/>
    <x v="38"/>
    <x v="14"/>
    <s v="ALELO"/>
    <s v="ALELO"/>
    <x v="2"/>
  </r>
  <r>
    <m/>
    <m/>
    <m/>
    <m/>
    <m/>
    <m/>
    <m/>
    <s v="ALELO"/>
    <n v="-3083.84"/>
    <m/>
    <x v="7"/>
    <x v="38"/>
    <x v="3"/>
    <s v="ALELO"/>
    <s v="ALELO"/>
    <x v="2"/>
  </r>
  <r>
    <m/>
    <m/>
    <m/>
    <m/>
    <m/>
    <m/>
    <m/>
    <s v="ALELO"/>
    <n v="-1762.56"/>
    <m/>
    <x v="7"/>
    <x v="38"/>
    <x v="31"/>
    <s v="ALELO"/>
    <s v="ALELO"/>
    <x v="2"/>
  </r>
  <r>
    <m/>
    <m/>
    <m/>
    <m/>
    <m/>
    <m/>
    <m/>
    <s v="ALELO"/>
    <n v="-1962.56"/>
    <m/>
    <x v="7"/>
    <x v="38"/>
    <x v="7"/>
    <s v="ALELO"/>
    <s v="ALELO"/>
    <x v="2"/>
  </r>
  <r>
    <m/>
    <m/>
    <m/>
    <m/>
    <m/>
    <m/>
    <m/>
    <s v="ALELO"/>
    <n v="-1762.56"/>
    <m/>
    <x v="7"/>
    <x v="38"/>
    <x v="2"/>
    <s v="ALELO"/>
    <s v="ALELO"/>
    <x v="2"/>
  </r>
  <r>
    <m/>
    <m/>
    <m/>
    <m/>
    <m/>
    <m/>
    <m/>
    <s v="ALELO"/>
    <n v="-5287.6799999999994"/>
    <m/>
    <x v="7"/>
    <x v="38"/>
    <x v="16"/>
    <s v="ALELO"/>
    <s v="ALELO"/>
    <x v="2"/>
  </r>
  <r>
    <m/>
    <m/>
    <m/>
    <m/>
    <m/>
    <m/>
    <m/>
    <s v="ALELO"/>
    <n v="-1762.56"/>
    <m/>
    <x v="7"/>
    <x v="38"/>
    <x v="38"/>
    <s v="ALELO"/>
    <s v="ALELO"/>
    <x v="2"/>
  </r>
  <r>
    <m/>
    <m/>
    <m/>
    <m/>
    <m/>
    <m/>
    <m/>
    <s v="ALELO"/>
    <n v="-2643.84"/>
    <m/>
    <x v="7"/>
    <x v="38"/>
    <x v="30"/>
    <s v="ALELO"/>
    <s v="ALELO"/>
    <x v="2"/>
  </r>
  <r>
    <m/>
    <m/>
    <m/>
    <m/>
    <m/>
    <m/>
    <m/>
    <s v="ALELO"/>
    <n v="-5247.6799999999994"/>
    <m/>
    <x v="7"/>
    <x v="38"/>
    <x v="17"/>
    <s v="ALELO"/>
    <s v="ALELO"/>
    <x v="2"/>
  </r>
  <r>
    <m/>
    <m/>
    <m/>
    <m/>
    <m/>
    <m/>
    <m/>
    <s v="ALELO"/>
    <n v="-880"/>
    <m/>
    <x v="7"/>
    <x v="38"/>
    <x v="29"/>
    <s v="ALELO"/>
    <s v="ALELO"/>
    <x v="2"/>
  </r>
  <r>
    <m/>
    <m/>
    <m/>
    <m/>
    <m/>
    <m/>
    <m/>
    <s v="ALELO"/>
    <n v="-17480"/>
    <m/>
    <x v="7"/>
    <x v="38"/>
    <x v="12"/>
    <s v="ALELO"/>
    <s v="ALELO"/>
    <x v="2"/>
  </r>
  <r>
    <m/>
    <m/>
    <m/>
    <m/>
    <m/>
    <m/>
    <m/>
    <s v="ALELO"/>
    <n v="-7680"/>
    <m/>
    <x v="7"/>
    <x v="38"/>
    <x v="15"/>
    <s v="ALELO"/>
    <s v="ALELO"/>
    <x v="2"/>
  </r>
  <r>
    <m/>
    <m/>
    <m/>
    <m/>
    <m/>
    <m/>
    <m/>
    <s v="ALELO"/>
    <n v="-880"/>
    <m/>
    <x v="7"/>
    <x v="38"/>
    <x v="0"/>
    <s v="ALELO"/>
    <s v="ALELO"/>
    <x v="2"/>
  </r>
  <r>
    <m/>
    <m/>
    <m/>
    <m/>
    <m/>
    <m/>
    <m/>
    <s v="ALELO"/>
    <n v="-2360"/>
    <m/>
    <x v="7"/>
    <x v="38"/>
    <x v="5"/>
    <s v="ALELO"/>
    <s v="ALELO"/>
    <x v="2"/>
  </r>
  <r>
    <m/>
    <m/>
    <m/>
    <m/>
    <m/>
    <m/>
    <m/>
    <s v="ALELO"/>
    <n v="-2643.84"/>
    <m/>
    <x v="7"/>
    <x v="38"/>
    <x v="12"/>
    <s v="ALELO"/>
    <s v="ALELO"/>
    <x v="2"/>
  </r>
  <r>
    <m/>
    <m/>
    <m/>
    <m/>
    <m/>
    <m/>
    <m/>
    <s v="ALELO"/>
    <n v="-881.28"/>
    <m/>
    <x v="7"/>
    <x v="38"/>
    <x v="15"/>
    <s v="ALELO"/>
    <s v="ALELO"/>
    <x v="2"/>
  </r>
  <r>
    <m/>
    <m/>
    <m/>
    <m/>
    <m/>
    <m/>
    <m/>
    <s v="ALELO"/>
    <n v="-11725.52"/>
    <m/>
    <x v="7"/>
    <x v="38"/>
    <x v="19"/>
    <s v="ALELO"/>
    <s v="ALELO"/>
    <x v="2"/>
  </r>
  <r>
    <m/>
    <m/>
    <m/>
    <m/>
    <m/>
    <m/>
    <m/>
    <s v="ALELO"/>
    <n v="-1165.68"/>
    <m/>
    <x v="7"/>
    <x v="38"/>
    <x v="1"/>
    <s v="ALELO"/>
    <s v="ALELO"/>
    <x v="2"/>
  </r>
  <r>
    <s v=""/>
    <s v=""/>
    <s v="CM"/>
    <s v="7100006069"/>
    <s v="FI-527871"/>
    <s v="BRL"/>
    <s v="1147335"/>
    <s v="BANCO LUSO BRASILEIRO S/A"/>
    <n v="-724719.33"/>
    <d v="2023-11-08T00:00:00"/>
    <x v="73"/>
    <x v="38"/>
    <x v="4"/>
    <s v="FI-527871"/>
    <s v="CAP. DE GIRO LUSO"/>
    <x v="1"/>
  </r>
  <r>
    <m/>
    <m/>
    <m/>
    <m/>
    <m/>
    <m/>
    <m/>
    <s v="CAIXA DE PREVIDENCIA DOS FUNCIONARI"/>
    <n v="-380000"/>
    <m/>
    <x v="7"/>
    <x v="38"/>
    <x v="16"/>
    <s v="CAUÇÃO ALUGUEL ESCRITORIO RJ"/>
    <s v="SEDE RJ"/>
    <x v="0"/>
  </r>
  <r>
    <s v=""/>
    <s v=""/>
    <s v="RE"/>
    <s v="3600000757"/>
    <s v="000120897-2"/>
    <s v="BRL"/>
    <s v="1149125"/>
    <s v="CG COMERCIO DE PRODUTOS E LIMPEZA"/>
    <n v="-2498.29"/>
    <d v="2026-01-21T00:00:00"/>
    <x v="120"/>
    <x v="38"/>
    <x v="16"/>
    <s v="REGIONAL RIO"/>
    <s v="SEDE RJ"/>
    <x v="0"/>
  </r>
  <r>
    <m/>
    <m/>
    <m/>
    <m/>
    <m/>
    <m/>
    <m/>
    <s v="CONSORCIO ALSUB"/>
    <n v="-2984012.02"/>
    <m/>
    <x v="7"/>
    <x v="38"/>
    <x v="20"/>
    <s v="CONSORCIO ALSUB"/>
    <s v="ALSUB"/>
    <x v="0"/>
  </r>
  <r>
    <m/>
    <m/>
    <m/>
    <m/>
    <m/>
    <m/>
    <m/>
    <s v="CONSORCIO REDUC"/>
    <n v="-85872.81"/>
    <m/>
    <x v="7"/>
    <x v="38"/>
    <x v="26"/>
    <s v="CONSORCIO REDUC"/>
    <s v="REDUC"/>
    <x v="0"/>
  </r>
  <r>
    <m/>
    <m/>
    <m/>
    <m/>
    <m/>
    <m/>
    <m/>
    <s v="DEIBIT SANTOS DE OLIVEIRA"/>
    <n v="-250"/>
    <m/>
    <x v="7"/>
    <x v="38"/>
    <x v="9"/>
    <s v="REEMBOLSO DE DESPESA"/>
    <s v="SEDE"/>
    <x v="2"/>
  </r>
  <r>
    <s v=""/>
    <s v=""/>
    <s v="RE"/>
    <s v="3600000698"/>
    <s v="000000724-1"/>
    <s v="BRL"/>
    <s v="1204341"/>
    <s v="DEPOSITO IRMAOS BECKER LTDA"/>
    <n v="-43.52"/>
    <d v="2026-02-06T00:00:00"/>
    <x v="118"/>
    <x v="38"/>
    <x v="0"/>
    <s v=""/>
    <s v="MANUTENÇÃO"/>
    <x v="0"/>
  </r>
  <r>
    <s v=""/>
    <s v=""/>
    <s v="RE"/>
    <s v="3600000674"/>
    <s v="000157"/>
    <s v="BRL"/>
    <s v="1149332"/>
    <s v="EASYTS ASSESSORIA LINGUISTICA LTDA"/>
    <n v="-2365.5"/>
    <d v="2026-02-12T00:00:00"/>
    <x v="117"/>
    <x v="38"/>
    <x v="37"/>
    <s v="ME LATAM"/>
    <s v="SEDE"/>
    <x v="0"/>
  </r>
  <r>
    <m/>
    <m/>
    <m/>
    <m/>
    <m/>
    <m/>
    <m/>
    <s v="FÉRIAS "/>
    <n v="-76450.44"/>
    <m/>
    <x v="7"/>
    <x v="38"/>
    <x v="1"/>
    <s v="FÉRIAS "/>
    <s v="FÉRIAS "/>
    <x v="4"/>
  </r>
  <r>
    <m/>
    <m/>
    <m/>
    <m/>
    <m/>
    <m/>
    <m/>
    <s v="FÉRIAS "/>
    <n v="-11880.91"/>
    <m/>
    <x v="7"/>
    <x v="38"/>
    <x v="40"/>
    <s v="FÉRIAS "/>
    <s v="FÉRIAS "/>
    <x v="4"/>
  </r>
  <r>
    <m/>
    <m/>
    <m/>
    <m/>
    <m/>
    <m/>
    <m/>
    <s v="FGTS RESC"/>
    <n v="-36013.19"/>
    <m/>
    <x v="7"/>
    <x v="38"/>
    <x v="1"/>
    <s v="FGTS RESC"/>
    <s v="FGTS"/>
    <x v="2"/>
  </r>
  <r>
    <m/>
    <m/>
    <m/>
    <m/>
    <m/>
    <m/>
    <m/>
    <s v="LIQ. FOLHA"/>
    <n v="-76518.25"/>
    <m/>
    <x v="7"/>
    <x v="38"/>
    <x v="6"/>
    <s v="LIQ. FOLHA"/>
    <s v="SALARIOS"/>
    <x v="4"/>
  </r>
  <r>
    <s v=""/>
    <s v=""/>
    <s v="RE"/>
    <s v="3600000128"/>
    <s v="000039847-2"/>
    <s v="BRL"/>
    <s v="1145402"/>
    <s v="LUANNA MOVEIS PARA ESCRITORIO LTDA"/>
    <n v="-5026"/>
    <d v="2026-01-13T00:00:00"/>
    <x v="51"/>
    <x v="38"/>
    <x v="0"/>
    <s v="Coordenação de Equipamento"/>
    <s v="MANUTENÇÃO"/>
    <x v="0"/>
  </r>
  <r>
    <m/>
    <m/>
    <m/>
    <m/>
    <m/>
    <m/>
    <m/>
    <s v="LUIS MIGUEL AZEVEDO PEREIRA ESTEVES"/>
    <n v="-230"/>
    <m/>
    <x v="7"/>
    <x v="38"/>
    <x v="6"/>
    <s v="REEMBOLSO DE DESPESA"/>
    <s v="SEDE"/>
    <x v="2"/>
  </r>
  <r>
    <s v=""/>
    <s v=""/>
    <s v="RE"/>
    <s v="3600000604"/>
    <s v="000014"/>
    <s v="BRL"/>
    <s v="1196832"/>
    <s v="LUIZ AUGUSTO DE CAMPOS MARQUES SERV"/>
    <n v="-40934"/>
    <d v="2026-02-12T00:00:00"/>
    <x v="111"/>
    <x v="38"/>
    <x v="9"/>
    <s v="CONCORRÊNCIA"/>
    <s v="SEDE"/>
    <x v="0"/>
  </r>
  <r>
    <s v=""/>
    <s v=""/>
    <s v="KR"/>
    <s v="3500000375"/>
    <s v="000000026"/>
    <s v="BRL"/>
    <s v="1181018"/>
    <s v="M C EMPREENDIMENTOS IMOBILIARIOS E"/>
    <n v="-10978.8"/>
    <d v="2026-02-01T00:00:00"/>
    <x v="120"/>
    <x v="38"/>
    <x v="24"/>
    <s v="BOT ALBACORA"/>
    <s v="SEDE RJ"/>
    <x v="0"/>
  </r>
  <r>
    <s v=""/>
    <s v=""/>
    <s v="RE"/>
    <s v="3600000452"/>
    <s v="000150673-1"/>
    <s v="BRL"/>
    <s v="1148049"/>
    <s v="MASON EQUIPAMENTOS LTDA"/>
    <n v="-2298.69"/>
    <d v="2026-01-30T00:00:00"/>
    <x v="90"/>
    <x v="38"/>
    <x v="1"/>
    <s v=""/>
    <s v="OBRA 258"/>
    <x v="0"/>
  </r>
  <r>
    <s v=""/>
    <s v=""/>
    <s v="RE"/>
    <s v="3600000470"/>
    <s v="000150674-1"/>
    <s v="BRL"/>
    <s v="1148049"/>
    <s v="MASON EQUIPAMENTOS LTDA"/>
    <n v="-772.63"/>
    <d v="2026-01-30T00:00:00"/>
    <x v="91"/>
    <x v="38"/>
    <x v="1"/>
    <s v=""/>
    <s v="OBRA 258"/>
    <x v="0"/>
  </r>
  <r>
    <s v=""/>
    <s v=""/>
    <s v="KR"/>
    <s v="3500000376"/>
    <s v="001714430"/>
    <s v="BRL"/>
    <s v="1165103"/>
    <s v="MUNICIPIO DE RIO DE JANEIRO"/>
    <n v="-17144.3"/>
    <d v="2026-02-20T00:00:00"/>
    <x v="120"/>
    <x v="38"/>
    <x v="24"/>
    <s v="BOT ALBACORA"/>
    <s v="SEDE RJ"/>
    <x v="3"/>
  </r>
  <r>
    <s v=""/>
    <s v=""/>
    <s v="KR"/>
    <s v="3500000377"/>
    <s v="001800674"/>
    <s v="BRL"/>
    <s v="1165103"/>
    <s v="MUNICIPIO DE RIO DE JANEIRO"/>
    <n v="-18006.740000000002"/>
    <d v="2026-02-20T00:00:00"/>
    <x v="120"/>
    <x v="38"/>
    <x v="16"/>
    <s v="REGIONAL RIO"/>
    <s v="SEDE RJ"/>
    <x v="3"/>
  </r>
  <r>
    <s v=""/>
    <s v=""/>
    <s v="KR"/>
    <s v="3500000378"/>
    <s v="001509714"/>
    <s v="BRL"/>
    <s v="1165103"/>
    <s v="MUNICIPIO DE RIO DE JANEIRO"/>
    <n v="-15097.14"/>
    <d v="2026-02-20T00:00:00"/>
    <x v="120"/>
    <x v="38"/>
    <x v="16"/>
    <s v="REGIONAL RIO"/>
    <s v="SEDE RJ"/>
    <x v="3"/>
  </r>
  <r>
    <s v=""/>
    <s v=""/>
    <s v="KR"/>
    <s v="3500000379"/>
    <s v="001854488"/>
    <s v="BRL"/>
    <s v="1165103"/>
    <s v="MUNICIPIO DE RIO DE JANEIRO"/>
    <n v="-18544.88"/>
    <d v="2026-02-20T00:00:00"/>
    <x v="120"/>
    <x v="38"/>
    <x v="16"/>
    <s v="REGIONAL RIO"/>
    <s v="SEDE RJ"/>
    <x v="3"/>
  </r>
  <r>
    <s v=""/>
    <s v=""/>
    <s v="CM"/>
    <s v="7100001734"/>
    <s v="PARCEL. 02/2025"/>
    <s v="BRL"/>
    <s v="1007"/>
    <s v="Parcelamento 0211000120041117938255"/>
    <n v="-79080.539999999994"/>
    <d v="2025-04-09T00:00:00"/>
    <x v="78"/>
    <x v="38"/>
    <x v="4"/>
    <s v="PARCELAMENTO 02110001200424123262554 02/2025"/>
    <s v="PARCELAMENTO IMPOSTO"/>
    <x v="3"/>
  </r>
  <r>
    <s v=""/>
    <s v=""/>
    <s v="CM"/>
    <s v="7100002138"/>
    <s v="PARC. FINAL 2535"/>
    <s v="BRL"/>
    <s v="1014"/>
    <s v="Parcelamento 0211000120053617058253"/>
    <n v="-11170.74"/>
    <d v="2025-05-30T00:00:00"/>
    <x v="79"/>
    <x v="38"/>
    <x v="4"/>
    <s v="PARC. 02110001200536170582535"/>
    <s v="PARCELAMENTO IMPOSTO"/>
    <x v="3"/>
  </r>
  <r>
    <s v=""/>
    <s v=""/>
    <s v="KA"/>
    <s v="3500001550"/>
    <s v="PARCELAMENTO 997"/>
    <s v="BRL"/>
    <s v="997"/>
    <s v="Parcelamento 0211000120054276982241"/>
    <n v="-123498.04"/>
    <d v="2024-05-27T00:00:00"/>
    <x v="80"/>
    <x v="38"/>
    <x v="4"/>
    <s v="RESULTADO FINANCEIRO"/>
    <s v="PARCELAMENTO IMPOSTO"/>
    <x v="3"/>
  </r>
  <r>
    <s v=""/>
    <s v=""/>
    <s v="CM"/>
    <s v="7100002141"/>
    <s v="PARC. FINAL 2502"/>
    <s v="BRL"/>
    <s v="1015"/>
    <s v="Parcelamento 0211000120064559668250"/>
    <n v="-29420.35"/>
    <d v="2025-05-30T00:00:00"/>
    <x v="79"/>
    <x v="38"/>
    <x v="4"/>
    <s v="parcel. 02110001200645596682502"/>
    <s v="PARCELAMENTO IMPOSTO"/>
    <x v="3"/>
  </r>
  <r>
    <s v=""/>
    <s v=""/>
    <s v="CM"/>
    <s v="7100002455"/>
    <s v="PARC. FINAL 2573"/>
    <s v="BRL"/>
    <s v="1017"/>
    <s v="Parcelamento 021100012007482966425-"/>
    <n v="-61817.02"/>
    <d v="2025-07-10T00:00:00"/>
    <x v="81"/>
    <x v="38"/>
    <x v="4"/>
    <s v="parc. 02110001200745158822573"/>
    <s v="PARCELAMENTO IMPOSTO"/>
    <x v="3"/>
  </r>
  <r>
    <s v=""/>
    <s v=""/>
    <s v="KA"/>
    <s v="3500000009"/>
    <s v="PARCEL.2401"/>
    <s v="BRL"/>
    <s v="1006"/>
    <s v="Parcelamento 0211000120134569493240"/>
    <n v="-177827.36"/>
    <d v="2025-01-03T00:00:00"/>
    <x v="82"/>
    <x v="38"/>
    <x v="4"/>
    <s v="RESULTADO FINANCEIRO"/>
    <s v="PARCELAMENTO IMPOSTO"/>
    <x v="3"/>
  </r>
  <r>
    <s v=""/>
    <s v=""/>
    <s v="CM"/>
    <s v="7100002339"/>
    <s v="PARCEL. LITIGIO"/>
    <s v="BRL"/>
    <s v="1005"/>
    <s v="Parcelamento 12154.754841/2024-41"/>
    <n v="-25796.3"/>
    <d v="2025-06-30T00:00:00"/>
    <x v="83"/>
    <x v="38"/>
    <x v="4"/>
    <s v="PARCEL. LITIGIO"/>
    <s v="PARCELAMENTO IMPOSTO"/>
    <x v="3"/>
  </r>
  <r>
    <s v=""/>
    <s v=""/>
    <s v="KA"/>
    <s v="3500002040"/>
    <s v="PARCELAMENTO"/>
    <s v="BRL"/>
    <s v="1018"/>
    <s v="Parcelamento Nº 0211.00012.00845101"/>
    <n v="-10998.92"/>
    <d v="2025-07-31T00:00:00"/>
    <x v="65"/>
    <x v="38"/>
    <x v="4"/>
    <s v="RESULTADO FINANCEIRO"/>
    <s v="PARCELAMENTO IMPOSTO"/>
    <x v="3"/>
  </r>
  <r>
    <s v=""/>
    <s v=""/>
    <s v="KA"/>
    <s v="3500000739"/>
    <s v="PARCELAMENTO"/>
    <s v="BRL"/>
    <s v="992"/>
    <s v="Parcelamento Nº 0211000120018297955"/>
    <n v="-198406.48"/>
    <d v="2024-02-29T00:00:00"/>
    <x v="84"/>
    <x v="38"/>
    <x v="4"/>
    <s v="RESULTADO FINANCEIRO"/>
    <s v="PARCELAMENTO IMPOSTO"/>
    <x v="3"/>
  </r>
  <r>
    <s v=""/>
    <s v=""/>
    <s v="SE"/>
    <s v="4300000004"/>
    <s v="PARC."/>
    <s v="BRL"/>
    <s v="992"/>
    <s v="Parcelamento Nº 0211000120018297955"/>
    <n v="-158326.53"/>
    <d v="2024-01-31T00:00:00"/>
    <x v="85"/>
    <x v="38"/>
    <x v="4"/>
    <s v=""/>
    <s v="PARCELAMENTO IMPOSTO"/>
    <x v="3"/>
  </r>
  <r>
    <s v=""/>
    <s v=""/>
    <s v="CM"/>
    <s v="7100001949"/>
    <s v="PARC.FINAL 2501"/>
    <s v="BRL"/>
    <s v="1012"/>
    <s v="Parcelamento Nº 0211000120044211993"/>
    <n v="-13502.68"/>
    <d v="2025-04-04T00:00:00"/>
    <x v="86"/>
    <x v="38"/>
    <x v="4"/>
    <s v="PARC.FINAL 2501"/>
    <s v="PARCELAMENTO IMPOSTO"/>
    <x v="3"/>
  </r>
  <r>
    <s v=""/>
    <s v=""/>
    <s v="KA"/>
    <s v="3500001542"/>
    <s v="PARCELAMENTO"/>
    <s v="BRL"/>
    <s v="996"/>
    <s v="Parcelamento Nº 0211000120051208115"/>
    <n v="-42656.22"/>
    <d v="2024-05-27T00:00:00"/>
    <x v="80"/>
    <x v="38"/>
    <x v="4"/>
    <s v="RESULTADO FINANCEIRO"/>
    <s v="PARCELAMENTO IMPOSTO"/>
    <x v="3"/>
  </r>
  <r>
    <s v=""/>
    <s v=""/>
    <s v="CM"/>
    <s v="7100001956"/>
    <s v="PARCEL. 1011"/>
    <s v="BRL"/>
    <s v="1011"/>
    <s v="Parcelamento Nº 0211000120053617058"/>
    <n v="-46469.54"/>
    <d v="2025-04-30T00:00:00"/>
    <x v="87"/>
    <x v="38"/>
    <x v="4"/>
    <s v="PARCEL. 1011"/>
    <s v="PARCELAMENTO IMPOSTO"/>
    <x v="3"/>
  </r>
  <r>
    <s v=""/>
    <s v=""/>
    <s v="KR"/>
    <s v="3500000326"/>
    <s v="013724245"/>
    <s v="BRL"/>
    <s v="1148418"/>
    <s v="POLICIA CIVIL DO ESTADO DE MINAS GE"/>
    <n v="-143.78"/>
    <d v="2026-02-12T00:00:00"/>
    <x v="111"/>
    <x v="38"/>
    <x v="15"/>
    <s v="Gestão de Equipamento"/>
    <s v="MANUTENÇÃO"/>
    <x v="2"/>
  </r>
  <r>
    <m/>
    <m/>
    <m/>
    <m/>
    <m/>
    <m/>
    <m/>
    <s v="RUI PEDRO DIAS CARNEIRO "/>
    <n v="-230"/>
    <m/>
    <x v="7"/>
    <x v="38"/>
    <x v="23"/>
    <s v="REEMBOLSO DE DESPESA"/>
    <s v="SEDE"/>
    <x v="2"/>
  </r>
  <r>
    <m/>
    <m/>
    <m/>
    <m/>
    <m/>
    <m/>
    <m/>
    <s v="RUI PEDRO PINHEIRO DE ALMEIDA DIAS SIMOES"/>
    <n v="-204.77"/>
    <m/>
    <x v="7"/>
    <x v="38"/>
    <x v="30"/>
    <s v="RENOVAÇÃO RNE SIMOES"/>
    <s v="SEDE"/>
    <x v="2"/>
  </r>
  <r>
    <m/>
    <m/>
    <m/>
    <m/>
    <m/>
    <m/>
    <m/>
    <s v="Seguro de vida - Tokio Marine"/>
    <n v="-72.69"/>
    <m/>
    <x v="7"/>
    <x v="38"/>
    <x v="19"/>
    <s v="Seguro de vida - Tokio Marine"/>
    <s v="SEGURO"/>
    <x v="2"/>
  </r>
  <r>
    <m/>
    <m/>
    <m/>
    <m/>
    <m/>
    <m/>
    <m/>
    <s v="Seguro de vida - Tokio Marine"/>
    <n v="-6711.71"/>
    <m/>
    <x v="7"/>
    <x v="38"/>
    <x v="1"/>
    <s v="Seguro de vida - Tokio Marine"/>
    <s v="SEGURO"/>
    <x v="2"/>
  </r>
  <r>
    <m/>
    <m/>
    <m/>
    <m/>
    <m/>
    <m/>
    <m/>
    <s v="Seguro de vida - Tokio Marine"/>
    <n v="-411.91000000000008"/>
    <m/>
    <x v="7"/>
    <x v="38"/>
    <x v="34"/>
    <s v="Seguro de vida - Tokio Marine"/>
    <s v="SEGURO"/>
    <x v="2"/>
  </r>
  <r>
    <m/>
    <m/>
    <m/>
    <m/>
    <m/>
    <m/>
    <m/>
    <s v="Seguro de vida - Tokio Marine"/>
    <n v="-24.23"/>
    <m/>
    <x v="7"/>
    <x v="38"/>
    <x v="6"/>
    <s v="Seguro de vida - Tokio Marine"/>
    <s v="SEGURO"/>
    <x v="2"/>
  </r>
  <r>
    <m/>
    <m/>
    <m/>
    <m/>
    <m/>
    <m/>
    <m/>
    <s v="Seguro de vida - Tokio Marine"/>
    <n v="-266.52999999999997"/>
    <m/>
    <x v="7"/>
    <x v="38"/>
    <x v="21"/>
    <s v="Seguro de vida - Tokio Marine"/>
    <s v="SEGURO"/>
    <x v="2"/>
  </r>
  <r>
    <m/>
    <m/>
    <m/>
    <m/>
    <m/>
    <m/>
    <m/>
    <s v="Seguro de vida - Tokio Marine"/>
    <n v="-72.69"/>
    <m/>
    <x v="7"/>
    <x v="38"/>
    <x v="23"/>
    <s v="Seguro de vida - Tokio Marine"/>
    <s v="SEGURO"/>
    <x v="2"/>
  </r>
  <r>
    <m/>
    <m/>
    <m/>
    <m/>
    <m/>
    <m/>
    <m/>
    <s v="Seguro de vida - Tokio Marine"/>
    <n v="-169.60999999999999"/>
    <m/>
    <x v="7"/>
    <x v="38"/>
    <x v="9"/>
    <s v="Seguro de vida - Tokio Marine"/>
    <s v="SEGURO"/>
    <x v="2"/>
  </r>
  <r>
    <m/>
    <m/>
    <m/>
    <m/>
    <m/>
    <m/>
    <m/>
    <s v="Seguro de vida - Tokio Marine"/>
    <n v="-290.76"/>
    <m/>
    <x v="7"/>
    <x v="38"/>
    <x v="18"/>
    <s v="Seguro de vida - Tokio Marine"/>
    <s v="SEGURO"/>
    <x v="2"/>
  </r>
  <r>
    <m/>
    <m/>
    <m/>
    <m/>
    <m/>
    <m/>
    <m/>
    <s v="Seguro de vida - Tokio Marine"/>
    <n v="-72.69"/>
    <m/>
    <x v="7"/>
    <x v="38"/>
    <x v="35"/>
    <s v="Seguro de vida - Tokio Marine"/>
    <s v="SEGURO"/>
    <x v="2"/>
  </r>
  <r>
    <m/>
    <m/>
    <m/>
    <m/>
    <m/>
    <m/>
    <m/>
    <s v="Seguro de vida - Tokio Marine"/>
    <n v="-193.83999999999997"/>
    <m/>
    <x v="7"/>
    <x v="38"/>
    <x v="8"/>
    <s v="Seguro de vida - Tokio Marine"/>
    <s v="SEGURO"/>
    <x v="2"/>
  </r>
  <r>
    <m/>
    <m/>
    <m/>
    <m/>
    <m/>
    <m/>
    <m/>
    <s v="Seguro de vida - Tokio Marine"/>
    <n v="-169.60999999999999"/>
    <m/>
    <x v="7"/>
    <x v="38"/>
    <x v="29"/>
    <s v="Seguro de vida - Tokio Marine"/>
    <s v="SEGURO"/>
    <x v="2"/>
  </r>
  <r>
    <m/>
    <m/>
    <m/>
    <m/>
    <m/>
    <m/>
    <m/>
    <s v="Seguro de vida - Tokio Marine"/>
    <n v="-121.15"/>
    <m/>
    <x v="7"/>
    <x v="38"/>
    <x v="13"/>
    <s v="Seguro de vida - Tokio Marine"/>
    <s v="SEGURO"/>
    <x v="2"/>
  </r>
  <r>
    <m/>
    <m/>
    <m/>
    <m/>
    <m/>
    <m/>
    <m/>
    <s v="Seguro de vida - Tokio Marine"/>
    <n v="-24.23"/>
    <m/>
    <x v="7"/>
    <x v="38"/>
    <x v="28"/>
    <s v="Seguro de vida - Tokio Marine"/>
    <s v="SEGURO"/>
    <x v="2"/>
  </r>
  <r>
    <m/>
    <m/>
    <m/>
    <m/>
    <m/>
    <m/>
    <m/>
    <s v="Seguro de vida - Tokio Marine"/>
    <n v="-96.92"/>
    <m/>
    <x v="7"/>
    <x v="38"/>
    <x v="36"/>
    <s v="Seguro de vida - Tokio Marine"/>
    <s v="SEGURO"/>
    <x v="2"/>
  </r>
  <r>
    <m/>
    <m/>
    <m/>
    <m/>
    <m/>
    <m/>
    <m/>
    <s v="Seguro de vida - Tokio Marine"/>
    <n v="-24.23"/>
    <m/>
    <x v="7"/>
    <x v="38"/>
    <x v="14"/>
    <s v="Seguro de vida - Tokio Marine"/>
    <s v="SEGURO"/>
    <x v="2"/>
  </r>
  <r>
    <m/>
    <m/>
    <m/>
    <m/>
    <m/>
    <m/>
    <m/>
    <s v="Seguro de vida - Tokio Marine"/>
    <n v="-121.15"/>
    <m/>
    <x v="7"/>
    <x v="38"/>
    <x v="3"/>
    <s v="Seguro de vida - Tokio Marine"/>
    <s v="SEGURO"/>
    <x v="2"/>
  </r>
  <r>
    <m/>
    <m/>
    <m/>
    <m/>
    <m/>
    <m/>
    <m/>
    <s v="Seguro de vida - Tokio Marine"/>
    <n v="-48.46"/>
    <m/>
    <x v="7"/>
    <x v="38"/>
    <x v="31"/>
    <s v="Seguro de vida - Tokio Marine"/>
    <s v="SEGURO"/>
    <x v="2"/>
  </r>
  <r>
    <m/>
    <m/>
    <m/>
    <m/>
    <m/>
    <m/>
    <m/>
    <s v="Seguro de vida - Tokio Marine"/>
    <n v="-48.46"/>
    <m/>
    <x v="7"/>
    <x v="38"/>
    <x v="7"/>
    <s v="Seguro de vida - Tokio Marine"/>
    <s v="SEGURO"/>
    <x v="2"/>
  </r>
  <r>
    <m/>
    <m/>
    <m/>
    <m/>
    <m/>
    <m/>
    <m/>
    <s v="Seguro de vida - Tokio Marine"/>
    <n v="-314.99"/>
    <m/>
    <x v="7"/>
    <x v="38"/>
    <x v="7"/>
    <s v="Seguro de vida - Tokio Marine"/>
    <s v="SEGURO"/>
    <x v="2"/>
  </r>
  <r>
    <m/>
    <m/>
    <m/>
    <m/>
    <m/>
    <m/>
    <m/>
    <s v="Seguro de vida - Tokio Marine"/>
    <n v="-1163.0400000000006"/>
    <m/>
    <x v="7"/>
    <x v="38"/>
    <x v="41"/>
    <s v="Seguro de vida - Tokio Marine"/>
    <s v="SEGURO"/>
    <x v="2"/>
  </r>
  <r>
    <m/>
    <m/>
    <m/>
    <m/>
    <m/>
    <m/>
    <m/>
    <s v="Seguro de vida - Tokio Marine"/>
    <n v="-266.52999999999997"/>
    <m/>
    <x v="7"/>
    <x v="38"/>
    <x v="16"/>
    <s v="Seguro de vida - Tokio Marine"/>
    <s v="SEGURO"/>
    <x v="2"/>
  </r>
  <r>
    <m/>
    <m/>
    <m/>
    <m/>
    <m/>
    <m/>
    <m/>
    <s v="Seguro de vida - Tokio Marine"/>
    <n v="-24.23"/>
    <m/>
    <x v="7"/>
    <x v="38"/>
    <x v="38"/>
    <s v="Seguro de vida - Tokio Marine"/>
    <s v="SEGURO"/>
    <x v="2"/>
  </r>
  <r>
    <m/>
    <m/>
    <m/>
    <m/>
    <m/>
    <m/>
    <m/>
    <s v="Seguro de vida - Tokio Marine"/>
    <n v="-24.23"/>
    <m/>
    <x v="7"/>
    <x v="38"/>
    <x v="39"/>
    <s v="Seguro de vida - Tokio Marine"/>
    <s v="SEGURO"/>
    <x v="2"/>
  </r>
  <r>
    <m/>
    <m/>
    <m/>
    <m/>
    <m/>
    <m/>
    <m/>
    <s v="Seguro de vida - Tokio Marine"/>
    <n v="-436.1400000000001"/>
    <m/>
    <x v="7"/>
    <x v="38"/>
    <x v="12"/>
    <s v="Seguro de vida - Tokio Marine"/>
    <s v="SEGURO"/>
    <x v="2"/>
  </r>
  <r>
    <m/>
    <m/>
    <m/>
    <m/>
    <m/>
    <m/>
    <m/>
    <s v="Seguro de vida - Tokio Marine"/>
    <n v="-169.60999999999999"/>
    <m/>
    <x v="7"/>
    <x v="38"/>
    <x v="15"/>
    <s v="Seguro de vida - Tokio Marine"/>
    <s v="SEGURO"/>
    <x v="2"/>
  </r>
  <r>
    <m/>
    <m/>
    <m/>
    <m/>
    <m/>
    <m/>
    <m/>
    <s v="Seguro de vida - Tokio Marine"/>
    <n v="-193.83999999999997"/>
    <m/>
    <x v="7"/>
    <x v="38"/>
    <x v="17"/>
    <s v="Seguro de vida - Tokio Marine"/>
    <s v="SEGURO"/>
    <x v="2"/>
  </r>
  <r>
    <m/>
    <m/>
    <m/>
    <m/>
    <m/>
    <m/>
    <m/>
    <s v="Seguro de vida - Tokio Marine"/>
    <n v="-24.23"/>
    <m/>
    <x v="7"/>
    <x v="38"/>
    <x v="0"/>
    <s v="Seguro de vida - Tokio Marine"/>
    <s v="SEGURO"/>
    <x v="2"/>
  </r>
  <r>
    <m/>
    <m/>
    <m/>
    <m/>
    <m/>
    <m/>
    <m/>
    <s v="Seguro de vida - Tokio Marine"/>
    <n v="-460.37000000000012"/>
    <m/>
    <x v="7"/>
    <x v="38"/>
    <x v="40"/>
    <s v="Seguro de vida - Tokio Marine"/>
    <s v="SEGURO"/>
    <x v="2"/>
  </r>
  <r>
    <m/>
    <m/>
    <m/>
    <m/>
    <m/>
    <m/>
    <m/>
    <s v="Seguro de vida - Tokio Marine"/>
    <n v="-72.69"/>
    <m/>
    <x v="7"/>
    <x v="38"/>
    <x v="5"/>
    <s v="Seguro de vida - Tokio Marine"/>
    <s v="SEGURO"/>
    <x v="2"/>
  </r>
  <r>
    <m/>
    <m/>
    <m/>
    <m/>
    <m/>
    <m/>
    <m/>
    <s v="Seguro de vida - Tokio Marine juros"/>
    <n v="-255.93"/>
    <m/>
    <x v="7"/>
    <x v="38"/>
    <x v="4"/>
    <s v="Seguro de vida - Tokio Marine juros"/>
    <s v="SEGURO"/>
    <x v="2"/>
  </r>
  <r>
    <m/>
    <m/>
    <m/>
    <m/>
    <m/>
    <m/>
    <m/>
    <s v="Seguro de vida - Tokio Marine"/>
    <n v="-711.44"/>
    <m/>
    <x v="7"/>
    <x v="38"/>
    <x v="34"/>
    <s v="Seguro de vida - Tokio Marine"/>
    <s v="SEGURO"/>
    <x v="2"/>
  </r>
  <r>
    <m/>
    <m/>
    <m/>
    <m/>
    <m/>
    <m/>
    <m/>
    <s v="Seguro de vida - Tokio Marine"/>
    <n v="-889.30000000000007"/>
    <m/>
    <x v="7"/>
    <x v="38"/>
    <x v="6"/>
    <s v="Seguro de vida - Tokio Marine"/>
    <s v="SEGURO"/>
    <x v="2"/>
  </r>
  <r>
    <m/>
    <m/>
    <m/>
    <m/>
    <m/>
    <m/>
    <m/>
    <s v="Seguro de vida - Tokio Marine"/>
    <n v="-177.86"/>
    <m/>
    <x v="7"/>
    <x v="38"/>
    <x v="21"/>
    <s v="Seguro de vida - Tokio Marine"/>
    <s v="SEGURO"/>
    <x v="2"/>
  </r>
  <r>
    <m/>
    <m/>
    <m/>
    <m/>
    <m/>
    <m/>
    <m/>
    <s v="Seguro de vida - Tokio Marine"/>
    <n v="-177.86"/>
    <m/>
    <x v="7"/>
    <x v="38"/>
    <x v="23"/>
    <s v="Seguro de vida - Tokio Marine"/>
    <s v="SEGURO"/>
    <x v="2"/>
  </r>
  <r>
    <m/>
    <m/>
    <m/>
    <m/>
    <m/>
    <m/>
    <m/>
    <s v="Seguro de vida - Tokio Marine"/>
    <n v="-881.5"/>
    <m/>
    <x v="7"/>
    <x v="38"/>
    <x v="9"/>
    <s v="Seguro de vida - Tokio Marine"/>
    <s v="SEGURO"/>
    <x v="2"/>
  </r>
  <r>
    <m/>
    <m/>
    <m/>
    <m/>
    <m/>
    <m/>
    <m/>
    <s v="Seguro de vida - Tokio Marine"/>
    <n v="-177.86"/>
    <m/>
    <x v="7"/>
    <x v="38"/>
    <x v="18"/>
    <s v="Seguro de vida - Tokio Marine"/>
    <s v="SEGURO"/>
    <x v="2"/>
  </r>
  <r>
    <m/>
    <m/>
    <m/>
    <m/>
    <m/>
    <m/>
    <m/>
    <s v="Seguro de vida - Tokio Marine"/>
    <n v="-177.86"/>
    <m/>
    <x v="7"/>
    <x v="38"/>
    <x v="8"/>
    <s v="Seguro de vida - Tokio Marine"/>
    <s v="SEGURO"/>
    <x v="2"/>
  </r>
  <r>
    <m/>
    <m/>
    <m/>
    <m/>
    <m/>
    <m/>
    <m/>
    <s v="Seguro de vida - Tokio Marine"/>
    <n v="-177.86"/>
    <m/>
    <x v="7"/>
    <x v="38"/>
    <x v="29"/>
    <s v="Seguro de vida - Tokio Marine"/>
    <s v="SEGURO"/>
    <x v="2"/>
  </r>
  <r>
    <m/>
    <m/>
    <m/>
    <m/>
    <m/>
    <m/>
    <m/>
    <s v="Seguro de vida - Tokio Marine"/>
    <n v="-177.86"/>
    <m/>
    <x v="7"/>
    <x v="38"/>
    <x v="28"/>
    <s v="Seguro de vida - Tokio Marine"/>
    <s v="SEGURO"/>
    <x v="2"/>
  </r>
  <r>
    <m/>
    <m/>
    <m/>
    <m/>
    <m/>
    <m/>
    <m/>
    <s v="Seguro de vida - Tokio Marine"/>
    <n v="-177.86"/>
    <m/>
    <x v="7"/>
    <x v="38"/>
    <x v="22"/>
    <s v="Seguro de vida - Tokio Marine"/>
    <s v="SEGURO"/>
    <x v="2"/>
  </r>
  <r>
    <m/>
    <m/>
    <m/>
    <m/>
    <m/>
    <m/>
    <m/>
    <s v="Seguro de vida - Tokio Marine"/>
    <n v="-177.86"/>
    <m/>
    <x v="7"/>
    <x v="38"/>
    <x v="37"/>
    <s v="Seguro de vida - Tokio Marine"/>
    <s v="SEGURO"/>
    <x v="2"/>
  </r>
  <r>
    <m/>
    <m/>
    <m/>
    <m/>
    <m/>
    <m/>
    <m/>
    <s v="Seguro de vida - Tokio Marine"/>
    <n v="-355.72"/>
    <m/>
    <x v="7"/>
    <x v="38"/>
    <x v="14"/>
    <s v="Seguro de vida - Tokio Marine"/>
    <s v="SEGURO"/>
    <x v="2"/>
  </r>
  <r>
    <m/>
    <m/>
    <m/>
    <m/>
    <m/>
    <m/>
    <m/>
    <s v="Seguro de vida - Tokio Marine"/>
    <n v="-177.86"/>
    <m/>
    <x v="7"/>
    <x v="38"/>
    <x v="3"/>
    <s v="Seguro de vida - Tokio Marine"/>
    <s v="SEGURO"/>
    <x v="2"/>
  </r>
  <r>
    <m/>
    <m/>
    <m/>
    <m/>
    <m/>
    <m/>
    <m/>
    <s v="Seguro de vida - Tokio Marine"/>
    <n v="-177.86"/>
    <m/>
    <x v="7"/>
    <x v="38"/>
    <x v="31"/>
    <s v="Seguro de vida - Tokio Marine"/>
    <s v="SEGURO"/>
    <x v="2"/>
  </r>
  <r>
    <m/>
    <m/>
    <m/>
    <m/>
    <m/>
    <m/>
    <m/>
    <s v="Seguro de vida - Tokio Marine"/>
    <n v="-177.86"/>
    <m/>
    <x v="7"/>
    <x v="38"/>
    <x v="16"/>
    <s v="Seguro de vida - Tokio Marine"/>
    <s v="SEGURO"/>
    <x v="2"/>
  </r>
  <r>
    <m/>
    <m/>
    <m/>
    <m/>
    <m/>
    <m/>
    <m/>
    <s v="Seguro de vida - Tokio Marine"/>
    <n v="-177.86"/>
    <m/>
    <x v="7"/>
    <x v="38"/>
    <x v="38"/>
    <s v="Seguro de vida - Tokio Marine"/>
    <s v="SEGURO"/>
    <x v="2"/>
  </r>
  <r>
    <m/>
    <m/>
    <m/>
    <m/>
    <m/>
    <m/>
    <m/>
    <s v="Seguro de vida - Tokio Marine"/>
    <n v="-711.44"/>
    <m/>
    <x v="7"/>
    <x v="38"/>
    <x v="30"/>
    <s v="Seguro de vida - Tokio Marine"/>
    <s v="SEGURO"/>
    <x v="2"/>
  </r>
  <r>
    <m/>
    <m/>
    <m/>
    <m/>
    <m/>
    <m/>
    <m/>
    <s v="Seguro de vida - Tokio Marine"/>
    <n v="-177.86"/>
    <m/>
    <x v="7"/>
    <x v="38"/>
    <x v="12"/>
    <s v="Seguro de vida - Tokio Marine"/>
    <s v="SEGURO"/>
    <x v="2"/>
  </r>
  <r>
    <m/>
    <m/>
    <m/>
    <m/>
    <m/>
    <m/>
    <m/>
    <s v="Seguro de vida - Tokio Marine"/>
    <n v="-177.86"/>
    <m/>
    <x v="7"/>
    <x v="38"/>
    <x v="15"/>
    <s v="Seguro de vida - Tokio Marine"/>
    <s v="SEGURO"/>
    <x v="2"/>
  </r>
  <r>
    <m/>
    <m/>
    <m/>
    <m/>
    <m/>
    <m/>
    <m/>
    <s v="Seguro de vida - Tokio Marine juros"/>
    <n v="-127.84"/>
    <m/>
    <x v="7"/>
    <x v="38"/>
    <x v="4"/>
    <s v="Seguro de vida - Tokio Marine juros"/>
    <s v="SEGURO"/>
    <x v="2"/>
  </r>
  <r>
    <m/>
    <m/>
    <m/>
    <m/>
    <m/>
    <m/>
    <m/>
    <s v="Seguro de vida - Tokio Marine"/>
    <n v="-72.69"/>
    <m/>
    <x v="7"/>
    <x v="38"/>
    <x v="27"/>
    <s v="Seguro de vida - Tokio Marine"/>
    <s v="SEGURO"/>
    <x v="2"/>
  </r>
  <r>
    <m/>
    <m/>
    <m/>
    <m/>
    <m/>
    <m/>
    <m/>
    <s v="Seguro de vida - Tokio Marine juros"/>
    <n v="-1.53"/>
    <m/>
    <x v="7"/>
    <x v="38"/>
    <x v="4"/>
    <s v="Seguro de vida - Tokio Marine juros"/>
    <s v="SEGURO"/>
    <x v="2"/>
  </r>
  <r>
    <m/>
    <m/>
    <m/>
    <m/>
    <m/>
    <m/>
    <m/>
    <s v="Seguro de vida - Tokio Marine"/>
    <n v="-41.56"/>
    <m/>
    <x v="7"/>
    <x v="38"/>
    <x v="10"/>
    <s v="Seguro de vida - Tokio Marine"/>
    <s v="SEGURO"/>
    <x v="2"/>
  </r>
  <r>
    <m/>
    <m/>
    <m/>
    <m/>
    <m/>
    <m/>
    <m/>
    <s v="Seguro de vida - Tokio Marine juros"/>
    <n v="-0.88"/>
    <m/>
    <x v="7"/>
    <x v="38"/>
    <x v="4"/>
    <s v="Seguro de vida - Tokio Marine juros"/>
    <s v="SEGURO"/>
    <x v="2"/>
  </r>
  <r>
    <m/>
    <m/>
    <m/>
    <m/>
    <m/>
    <m/>
    <m/>
    <s v="TARIFAS BANCARIAS"/>
    <n v="-721.87"/>
    <m/>
    <x v="7"/>
    <x v="38"/>
    <x v="4"/>
    <s v="TARIFAS BANCARIAS"/>
    <s v="SEDE"/>
    <x v="2"/>
  </r>
  <r>
    <m/>
    <m/>
    <m/>
    <m/>
    <m/>
    <m/>
    <m/>
    <s v="IOF RESGATE APLIC. SANTANDER"/>
    <n v="-13500.49"/>
    <m/>
    <x v="7"/>
    <x v="38"/>
    <x v="4"/>
    <s v="IOF"/>
    <s v="IMPOSTO"/>
    <x v="3"/>
  </r>
  <r>
    <m/>
    <m/>
    <m/>
    <m/>
    <m/>
    <m/>
    <m/>
    <s v="IR APLICACAO SNTANDER"/>
    <n v="-2546.23"/>
    <m/>
    <x v="7"/>
    <x v="38"/>
    <x v="4"/>
    <s v="IR APLICACAO"/>
    <s v="IMPOSTO"/>
    <x v="3"/>
  </r>
  <r>
    <s v=""/>
    <s v=""/>
    <s v="RE"/>
    <s v="3600000767"/>
    <s v="959173"/>
    <s v="BRL"/>
    <s v="1145787"/>
    <s v="TICKET SOLUCOES HDFGT S/A"/>
    <n v="-192234.07"/>
    <d v="2026-01-30T00:00:00"/>
    <x v="121"/>
    <x v="38"/>
    <x v="15"/>
    <s v="Gestão de Equipamento"/>
    <s v="COMBUSTIVEL"/>
    <x v="0"/>
  </r>
  <r>
    <s v=""/>
    <s v=""/>
    <s v="RE"/>
    <s v="3600000768"/>
    <s v="959172"/>
    <s v="BRL"/>
    <s v="1145787"/>
    <s v="TICKET SOLUCOES HDFGT S/A"/>
    <n v="-1771.74"/>
    <d v="2026-01-30T00:00:00"/>
    <x v="121"/>
    <x v="38"/>
    <x v="15"/>
    <s v="Gestão de Equipamento"/>
    <s v="COMBUSTIVEL"/>
    <x v="0"/>
  </r>
  <r>
    <s v=""/>
    <s v=""/>
    <s v="RE"/>
    <s v="3600000679"/>
    <s v="351611"/>
    <s v="BRL"/>
    <s v="1147492"/>
    <s v="TOTVS SA"/>
    <n v="-21253.34"/>
    <d v="2026-01-13T00:00:00"/>
    <x v="117"/>
    <x v="38"/>
    <x v="8"/>
    <s v="TECNOLOGIA DE INFORMACÃO"/>
    <s v="TI"/>
    <x v="0"/>
  </r>
  <r>
    <s v=""/>
    <s v=""/>
    <s v="RE"/>
    <s v="3600000749"/>
    <s v="000988"/>
    <s v="BRL"/>
    <s v="1184664"/>
    <s v="VELA SOFTWARE E SERVICOS LTDA"/>
    <n v="-660"/>
    <d v="2026-02-12T00:00:00"/>
    <x v="120"/>
    <x v="38"/>
    <x v="19"/>
    <s v="EPRD Marlim"/>
    <s v="OBRA 257"/>
    <x v="0"/>
  </r>
  <r>
    <m/>
    <m/>
    <m/>
    <m/>
    <m/>
    <m/>
    <m/>
    <s v="RENDIMENTO APLICAÇÃO"/>
    <n v="1.9"/>
    <m/>
    <x v="7"/>
    <x v="34"/>
    <x v="4"/>
    <s v="RENDIMENTO APLICAÇÃO"/>
    <m/>
    <x v="6"/>
  </r>
  <r>
    <m/>
    <m/>
    <m/>
    <m/>
    <m/>
    <m/>
    <m/>
    <s v="WARLEY DE ARAUJO CANDIDO"/>
    <n v="1050"/>
    <m/>
    <x v="7"/>
    <x v="34"/>
    <x v="1"/>
    <s v="VENDA DE IMOBILIZADO"/>
    <m/>
    <x v="6"/>
  </r>
  <r>
    <m/>
    <m/>
    <m/>
    <m/>
    <m/>
    <m/>
    <m/>
    <s v="RENDIMENTO APLICAÇÃO"/>
    <n v="116.28"/>
    <m/>
    <x v="7"/>
    <x v="35"/>
    <x v="4"/>
    <s v="RENDIMENTO APLICAÇÃO"/>
    <m/>
    <x v="6"/>
  </r>
  <r>
    <m/>
    <m/>
    <m/>
    <m/>
    <m/>
    <m/>
    <m/>
    <s v="WARLEY DE ARAUJO CANDIDO"/>
    <n v="226"/>
    <m/>
    <x v="7"/>
    <x v="35"/>
    <x v="1"/>
    <s v="VENDA DE IMOBILIZADO"/>
    <m/>
    <x v="6"/>
  </r>
  <r>
    <m/>
    <m/>
    <m/>
    <m/>
    <m/>
    <m/>
    <m/>
    <s v="PETROBRAS"/>
    <n v="17205648.809999999"/>
    <m/>
    <x v="7"/>
    <x v="35"/>
    <x v="20"/>
    <s v="REC. PETROBRAS CONS. ALSUB"/>
    <m/>
    <x v="5"/>
  </r>
  <r>
    <m/>
    <m/>
    <m/>
    <m/>
    <m/>
    <m/>
    <m/>
    <s v="ALYSSON GONCALVES"/>
    <n v="220.34"/>
    <m/>
    <x v="7"/>
    <x v="36"/>
    <x v="5"/>
    <s v="ACERTO DE DESPESAS ALYSSON GONCALVES"/>
    <s v=" "/>
    <x v="6"/>
  </r>
  <r>
    <m/>
    <m/>
    <m/>
    <m/>
    <m/>
    <m/>
    <m/>
    <s v="DEV. DEPOSITO JUDICIAL "/>
    <n v="4497.4799999999996"/>
    <m/>
    <x v="7"/>
    <x v="36"/>
    <x v="26"/>
    <s v="DEV. DEPOSITO JUDICIAL "/>
    <m/>
    <x v="6"/>
  </r>
  <r>
    <m/>
    <m/>
    <m/>
    <m/>
    <m/>
    <m/>
    <m/>
    <s v="RENDIMENTO APLICAÇÃO"/>
    <n v="2.08"/>
    <m/>
    <x v="7"/>
    <x v="36"/>
    <x v="4"/>
    <s v="RENDIMENTO APLICAÇÃO"/>
    <m/>
    <x v="6"/>
  </r>
  <r>
    <m/>
    <m/>
    <m/>
    <m/>
    <m/>
    <m/>
    <m/>
    <s v="CONSORCIO GASLUB"/>
    <n v="247641.59"/>
    <m/>
    <x v="7"/>
    <x v="36"/>
    <x v="34"/>
    <s v="REC. CONSORCIO GASLUB"/>
    <m/>
    <x v="5"/>
  </r>
  <r>
    <m/>
    <m/>
    <m/>
    <m/>
    <m/>
    <m/>
    <m/>
    <s v="PETROLUB INDUSTRIAL LUBRIFICANTES"/>
    <n v="950"/>
    <m/>
    <x v="7"/>
    <x v="36"/>
    <x v="1"/>
    <s v="VENDA DE IMOBILIZADO"/>
    <m/>
    <x v="6"/>
  </r>
  <r>
    <m/>
    <m/>
    <m/>
    <m/>
    <m/>
    <m/>
    <m/>
    <s v="MOTA ENGIL FUNDACOES"/>
    <n v="2000067.91"/>
    <m/>
    <x v="7"/>
    <x v="36"/>
    <x v="26"/>
    <s v="MOTA ENGIL FUNDACOES"/>
    <m/>
    <x v="6"/>
  </r>
  <r>
    <m/>
    <m/>
    <m/>
    <m/>
    <m/>
    <m/>
    <m/>
    <s v="WARLEY DE ARAUJO CANDIDO"/>
    <n v="136.25"/>
    <m/>
    <x v="7"/>
    <x v="37"/>
    <x v="1"/>
    <s v="VENDA DE IMOBILIZADO"/>
    <m/>
    <x v="6"/>
  </r>
  <r>
    <m/>
    <m/>
    <m/>
    <m/>
    <m/>
    <m/>
    <m/>
    <s v="RENDIMENTO APLICAÇÃO"/>
    <n v="12139.37"/>
    <m/>
    <x v="7"/>
    <x v="37"/>
    <x v="4"/>
    <s v="RENDIMENTO APLICAÇÃO"/>
    <m/>
    <x v="6"/>
  </r>
  <r>
    <m/>
    <m/>
    <m/>
    <m/>
    <m/>
    <m/>
    <m/>
    <s v="CONSORCIO GASLUB"/>
    <n v="1313287.8500000001"/>
    <m/>
    <x v="7"/>
    <x v="37"/>
    <x v="34"/>
    <s v="REC. CONSORCIO GASLUB"/>
    <m/>
    <x v="5"/>
  </r>
  <r>
    <m/>
    <m/>
    <m/>
    <m/>
    <m/>
    <m/>
    <m/>
    <s v="MOTA ENGIL FUNDACOES"/>
    <n v="2014208.25"/>
    <m/>
    <x v="7"/>
    <x v="38"/>
    <x v="26"/>
    <s v="MOTA ENGIL FUNDACOES"/>
    <m/>
    <x v="6"/>
  </r>
  <r>
    <m/>
    <m/>
    <m/>
    <m/>
    <m/>
    <m/>
    <m/>
    <s v="RENDIMENTO APLICAÇÃO"/>
    <n v="1242134.31"/>
    <m/>
    <x v="7"/>
    <x v="38"/>
    <x v="4"/>
    <s v="RENDIMENTO APLICAÇÃO"/>
    <m/>
    <x v="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23">
  <r>
    <s v="02"/>
    <s v="NF"/>
    <s v="000036053"/>
    <s v="02638"/>
    <s v="01"/>
    <s v="ALIANCA COMERCIO IMP"/>
    <n v="-11760"/>
    <d v="2025-12-01T00:00:00"/>
    <d v="2026-01-01T00:00:00"/>
    <x v="0"/>
    <d v="2025-12-09T00:00:00"/>
    <x v="0"/>
    <m/>
    <x v="0"/>
    <s v="SPED  000036053 - ALIANCA"/>
    <s v=""/>
    <s v=""/>
    <s v=""/>
    <s v=""/>
    <s v=""/>
    <s v=""/>
    <s v=""/>
    <s v="Corrente"/>
    <s v="2"/>
    <s v="30.862.521/0001-19"/>
    <s v=""/>
  </r>
  <r>
    <s v="02"/>
    <s v="NF"/>
    <s v="000036068"/>
    <s v="02638"/>
    <s v="01"/>
    <s v="ALIANCA COMERCIO IMP"/>
    <n v="-71.8"/>
    <d v="2025-12-01T00:00:00"/>
    <d v="2026-01-01T00:00:00"/>
    <x v="0"/>
    <d v="2025-12-10T00:00:00"/>
    <x v="0"/>
    <m/>
    <x v="0"/>
    <s v="SPED  000036068 - ALIANCA"/>
    <s v=""/>
    <s v=""/>
    <s v=""/>
    <s v=""/>
    <s v=""/>
    <s v=""/>
    <s v=""/>
    <s v="Corrente"/>
    <s v="2"/>
    <s v="30.862.521/0001-19"/>
    <s v=""/>
  </r>
  <r>
    <s v="02"/>
    <s v="NF"/>
    <s v="000005495"/>
    <s v="02088"/>
    <s v="01"/>
    <s v="ALMEQ SERVICOS TECNI"/>
    <n v="-47926.34"/>
    <d v="2025-12-01T00:00:00"/>
    <d v="2025-12-31T00:00:00"/>
    <x v="0"/>
    <d v="2025-12-22T00:00:00"/>
    <x v="1"/>
    <m/>
    <x v="0"/>
    <s v="RE    000005495 - ALMEQ S"/>
    <s v=""/>
    <s v=""/>
    <s v="756"/>
    <s v="3003"/>
    <s v=""/>
    <s v="61495"/>
    <s v="5"/>
    <s v="Corrente"/>
    <s v="2"/>
    <s v="05.460.476/0001-29"/>
    <s v="CONFIRMING"/>
  </r>
  <r>
    <s v="02"/>
    <s v="NF"/>
    <s v="000005497"/>
    <s v="02088"/>
    <s v="01"/>
    <s v="ALMEQ SERVICOS TECNI"/>
    <n v="-17724.09"/>
    <d v="2025-12-01T00:00:00"/>
    <d v="2025-12-31T00:00:00"/>
    <x v="0"/>
    <d v="2025-12-22T00:00:00"/>
    <x v="0"/>
    <m/>
    <x v="0"/>
    <s v="RE    000005497 - ALMEQ S"/>
    <s v=""/>
    <s v=""/>
    <s v="756"/>
    <s v="3003"/>
    <s v=""/>
    <s v="61495"/>
    <s v="5"/>
    <s v="Corrente"/>
    <s v="2"/>
    <s v="05.460.476/0001-29"/>
    <s v="CONFIRMING"/>
  </r>
  <r>
    <s v="02"/>
    <s v="NF"/>
    <s v="000005498"/>
    <s v="02088"/>
    <s v="01"/>
    <s v="ALMEQ SERVICOS TECNI"/>
    <n v="-11715.68"/>
    <d v="2025-12-01T00:00:00"/>
    <d v="2025-12-31T00:00:00"/>
    <x v="0"/>
    <d v="2025-12-22T00:00:00"/>
    <x v="0"/>
    <m/>
    <x v="0"/>
    <s v="RE    000005498 - ALMEQ S"/>
    <s v=""/>
    <s v=""/>
    <s v="756"/>
    <s v="3003"/>
    <s v=""/>
    <s v="61495"/>
    <s v="5"/>
    <s v="Corrente"/>
    <s v="2"/>
    <s v="05.460.476/0001-29"/>
    <s v="CONFIRMING"/>
  </r>
  <r>
    <s v="02"/>
    <s v="NF"/>
    <s v="000005499"/>
    <s v="02088"/>
    <s v="01"/>
    <s v="ALMEQ SERVICOS TECNI"/>
    <n v="-85110.53"/>
    <d v="2025-12-01T00:00:00"/>
    <d v="2025-12-31T00:00:00"/>
    <x v="0"/>
    <d v="2025-12-22T00:00:00"/>
    <x v="1"/>
    <m/>
    <x v="0"/>
    <s v="RE    000005499 - ALMEQ S"/>
    <s v=""/>
    <s v=""/>
    <s v="756"/>
    <s v="3003"/>
    <s v=""/>
    <s v="61495"/>
    <s v="5"/>
    <s v="Corrente"/>
    <s v="2"/>
    <s v="05.460.476/0001-29"/>
    <s v="CONFIRMING"/>
  </r>
  <r>
    <s v="02"/>
    <s v="NF"/>
    <s v="000005500"/>
    <s v="02088"/>
    <s v="01"/>
    <s v="ALMEQ SERVICOS TECNI"/>
    <n v="-73639.539999999994"/>
    <d v="2025-12-01T00:00:00"/>
    <d v="2025-12-31T00:00:00"/>
    <x v="0"/>
    <d v="2025-12-22T00:00:00"/>
    <x v="1"/>
    <m/>
    <x v="0"/>
    <s v="RE    000005500 - ALMEQ S"/>
    <s v=""/>
    <s v=""/>
    <s v="756"/>
    <s v="3003"/>
    <s v=""/>
    <s v="61495"/>
    <s v="5"/>
    <s v="Corrente"/>
    <s v="2"/>
    <s v="05.460.476/0001-29"/>
    <s v="CONFIRMING"/>
  </r>
  <r>
    <s v="02"/>
    <s v="NF"/>
    <s v="000005316"/>
    <s v="02099"/>
    <s v="01"/>
    <s v="ALTURA E COMPANHIA E"/>
    <n v="-1417.75"/>
    <d v="2025-12-01T00:00:00"/>
    <d v="2025-12-31T00:00:00"/>
    <x v="0"/>
    <d v="2025-12-22T00:00:00"/>
    <x v="0"/>
    <m/>
    <x v="0"/>
    <s v="SPED  000005316 - ALTURA"/>
    <s v=""/>
    <s v=""/>
    <s v="237"/>
    <s v="1803"/>
    <s v=""/>
    <s v="55966"/>
    <s v="0"/>
    <s v="Corrente"/>
    <s v="2"/>
    <s v="23.463.299/0001-16"/>
    <s v="CONFIRMING"/>
  </r>
  <r>
    <s v="02"/>
    <s v="NF"/>
    <s v="000063093"/>
    <s v="02329"/>
    <s v="01"/>
    <s v="ARGON COMERCIAL LTDA"/>
    <n v="-14256"/>
    <d v="2025-12-03T00:00:00"/>
    <d v="2026-01-02T00:00:00"/>
    <x v="0"/>
    <d v="2025-12-23T00:00:00"/>
    <x v="0"/>
    <m/>
    <x v="0"/>
    <s v="SPED  000063093 - ARGON C"/>
    <s v=""/>
    <s v=""/>
    <s v=""/>
    <s v=""/>
    <s v=""/>
    <s v=""/>
    <s v=""/>
    <s v="Corrente"/>
    <s v="2"/>
    <s v="64.590.532/0001-09"/>
    <s v=""/>
  </r>
  <r>
    <s v="02"/>
    <s v="NF"/>
    <s v="000746680"/>
    <s v="02325"/>
    <s v="01"/>
    <s v="CENCI E CIA LTDA"/>
    <n v="-13756"/>
    <d v="2025-12-01T00:00:00"/>
    <d v="2025-12-31T00:00:00"/>
    <x v="0"/>
    <d v="2025-12-23T00:00:00"/>
    <x v="0"/>
    <m/>
    <x v="0"/>
    <s v="SPED  000746680 - CENCI E"/>
    <s v=""/>
    <s v=""/>
    <s v=""/>
    <s v=""/>
    <s v=""/>
    <s v=""/>
    <s v=""/>
    <s v="Corrente"/>
    <s v="2"/>
    <s v="89.341.127/0001-88"/>
    <s v=""/>
  </r>
  <r>
    <s v="02"/>
    <s v="NF"/>
    <s v="000000508"/>
    <s v="02094"/>
    <s v="01"/>
    <s v="CISA TRADING S/A"/>
    <n v="-77051.62"/>
    <d v="2025-12-02T00:00:00"/>
    <d v="2026-01-01T00:00:00"/>
    <x v="0"/>
    <d v="2025-12-09T00:00:00"/>
    <x v="1"/>
    <m/>
    <x v="0"/>
    <s v="RE    000000508 - CISA TR"/>
    <s v=""/>
    <s v=""/>
    <s v="341"/>
    <s v="0910"/>
    <s v=""/>
    <s v="08221"/>
    <s v="3"/>
    <s v="Corrente"/>
    <s v="2"/>
    <s v="39.373.782/0019-79"/>
    <s v=""/>
  </r>
  <r>
    <s v="02"/>
    <s v="NF"/>
    <s v="000048375"/>
    <s v="02356"/>
    <s v="01"/>
    <s v="CM COUTO SISTEMAS CO"/>
    <n v="-1644.6"/>
    <d v="2025-12-03T00:00:00"/>
    <d v="2026-01-02T00:00:00"/>
    <x v="0"/>
    <d v="2025-12-23T00:00:00"/>
    <x v="0"/>
    <m/>
    <x v="0"/>
    <s v="NFS   000048375 - CM COUT"/>
    <s v=""/>
    <s v=""/>
    <s v=""/>
    <s v=""/>
    <s v=""/>
    <s v=""/>
    <s v=""/>
    <s v="Corrente"/>
    <s v="2"/>
    <s v="34.115.188/0001-35"/>
    <s v=""/>
  </r>
  <r>
    <s v="02"/>
    <s v="NF"/>
    <s v="000000481"/>
    <s v="03039"/>
    <s v="01"/>
    <s v="COEX INDUSTRIA E COM"/>
    <n v="-2700"/>
    <d v="2025-12-02T00:00:00"/>
    <d v="2026-01-01T00:00:00"/>
    <x v="0"/>
    <d v="2025-12-10T00:00:00"/>
    <x v="1"/>
    <m/>
    <x v="0"/>
    <s v="SPED  000000481 - COEX IN"/>
    <s v=""/>
    <s v=""/>
    <s v=""/>
    <s v=""/>
    <s v=""/>
    <s v=""/>
    <s v=""/>
    <s v="Corrente"/>
    <s v="2"/>
    <s v="53.951.696/0001-06"/>
    <s v=""/>
  </r>
  <r>
    <s v="02"/>
    <s v="NF"/>
    <s v="000001105"/>
    <s v="02608"/>
    <s v="01"/>
    <s v="CONTINENS CONTEINERE"/>
    <n v="-84515.59"/>
    <d v="2025-11-26T00:00:00"/>
    <d v="2026-01-01T00:00:00"/>
    <x v="0"/>
    <d v="2025-12-09T00:00:00"/>
    <x v="1"/>
    <m/>
    <x v="0"/>
    <s v="RE    000001105 - CONTINE"/>
    <s v=""/>
    <s v=""/>
    <s v=""/>
    <s v=""/>
    <s v=""/>
    <s v=""/>
    <s v=""/>
    <s v="Corrente"/>
    <s v="2"/>
    <s v="35.896.305/0001-08"/>
    <s v=""/>
  </r>
  <r>
    <s v="02"/>
    <s v="NF"/>
    <s v="000001747"/>
    <s v="03078"/>
    <s v="01"/>
    <s v="CRAFT SOLUCOES EMPRE"/>
    <n v="-4800"/>
    <d v="2025-12-02T00:00:00"/>
    <d v="2026-01-01T00:00:00"/>
    <x v="0"/>
    <d v="2025-12-09T00:00:00"/>
    <x v="0"/>
    <m/>
    <x v="0"/>
    <s v="SPED  000001747 - DILMA D"/>
    <s v=""/>
    <s v=""/>
    <s v=""/>
    <s v=""/>
    <s v=""/>
    <s v=""/>
    <s v=""/>
    <s v="Corrente"/>
    <s v="2"/>
    <s v="37.375.422/0001-51"/>
    <s v=""/>
  </r>
  <r>
    <s v="02"/>
    <s v="NF"/>
    <s v="000188737"/>
    <s v="02745"/>
    <s v="01"/>
    <s v="D-SAAS TEC EM DES DE"/>
    <n v="-267.22000000000003"/>
    <d v="2025-12-01T00:00:00"/>
    <d v="2025-12-31T00:00:00"/>
    <x v="0"/>
    <d v="2025-12-22T00:00:00"/>
    <x v="2"/>
    <m/>
    <x v="0"/>
    <s v="NFS   000188737 - D-SAAS"/>
    <s v=""/>
    <s v=""/>
    <s v=""/>
    <s v=""/>
    <s v=""/>
    <s v=""/>
    <s v=""/>
    <s v="Corrente"/>
    <s v="2"/>
    <s v="46.220.369/0002-91"/>
    <s v=""/>
  </r>
  <r>
    <s v="02"/>
    <s v="NF"/>
    <s v="000000075"/>
    <s v="03074"/>
    <s v="01"/>
    <s v="FCC CIENCIA DOS MATE"/>
    <n v="-125191.58"/>
    <d v="2025-12-03T00:00:00"/>
    <d v="2026-01-02T00:00:00"/>
    <x v="0"/>
    <d v="2025-12-23T00:00:00"/>
    <x v="0"/>
    <m/>
    <x v="0"/>
    <s v="NFS   000000075 - FCC CIE"/>
    <s v=""/>
    <s v=""/>
    <s v=""/>
    <s v=""/>
    <s v=""/>
    <s v=""/>
    <s v=""/>
    <s v="Corrente"/>
    <s v="2"/>
    <s v="88.065.321/0001-15"/>
    <s v=""/>
  </r>
  <r>
    <s v="02"/>
    <s v="NF"/>
    <s v="000074528"/>
    <s v="02480"/>
    <s v="01"/>
    <s v="FLOW LATINO AMERICAN"/>
    <n v="-21420.62"/>
    <d v="2025-12-03T00:00:00"/>
    <d v="2026-01-02T00:00:00"/>
    <x v="0"/>
    <d v="2025-12-23T00:00:00"/>
    <x v="0"/>
    <m/>
    <x v="0"/>
    <s v="SPED  000074528 - FLOW LA"/>
    <s v=""/>
    <s v=""/>
    <s v=""/>
    <s v=""/>
    <s v=""/>
    <s v=""/>
    <s v=""/>
    <s v="Corrente"/>
    <s v="2"/>
    <s v="03.173.450/0001-74"/>
    <s v=""/>
  </r>
  <r>
    <s v="02"/>
    <s v="NF"/>
    <s v="000002402"/>
    <s v="03237"/>
    <s v="01"/>
    <s v="FOSINFO"/>
    <n v="-826.75"/>
    <d v="2025-12-01T00:00:00"/>
    <d v="2025-12-31T00:00:00"/>
    <x v="0"/>
    <d v="2025-12-23T00:00:00"/>
    <x v="1"/>
    <m/>
    <x v="0"/>
    <s v="SPED  000002402 - FOS VAR"/>
    <s v=""/>
    <s v=""/>
    <s v=""/>
    <s v=""/>
    <s v=""/>
    <s v=""/>
    <s v=""/>
    <s v="Corrente"/>
    <s v="2"/>
    <s v="39.455.957/0001-68"/>
    <s v=""/>
  </r>
  <r>
    <s v="02"/>
    <s v="NF"/>
    <s v="000002403"/>
    <s v="03237"/>
    <s v="01"/>
    <s v="FOSINFO"/>
    <n v="-58.32"/>
    <d v="2025-12-01T00:00:00"/>
    <d v="2025-12-31T00:00:00"/>
    <x v="0"/>
    <d v="2025-12-23T00:00:00"/>
    <x v="3"/>
    <m/>
    <x v="0"/>
    <s v="SPED  000002403 - FOS VAR"/>
    <s v=""/>
    <s v=""/>
    <s v=""/>
    <s v=""/>
    <s v=""/>
    <s v=""/>
    <s v=""/>
    <s v="Corrente"/>
    <s v="2"/>
    <s v="39.455.957/0001-68"/>
    <s v=""/>
  </r>
  <r>
    <s v="02"/>
    <s v="NF"/>
    <s v="000002405"/>
    <s v="03237"/>
    <s v="01"/>
    <s v="FOSINFO"/>
    <n v="-189"/>
    <d v="2025-12-01T00:00:00"/>
    <d v="2025-12-31T00:00:00"/>
    <x v="0"/>
    <d v="2025-12-23T00:00:00"/>
    <x v="1"/>
    <m/>
    <x v="0"/>
    <s v="SPED  000002405 - FOS VAR"/>
    <s v=""/>
    <s v=""/>
    <s v=""/>
    <s v=""/>
    <s v=""/>
    <s v=""/>
    <s v=""/>
    <s v="Corrente"/>
    <s v="2"/>
    <s v="39.455.957/0001-68"/>
    <s v=""/>
  </r>
  <r>
    <s v="02"/>
    <s v="NF"/>
    <s v="000002411"/>
    <s v="03237"/>
    <s v="01"/>
    <s v="FOSINFO"/>
    <n v="-148.57"/>
    <d v="2025-12-01T00:00:00"/>
    <d v="2025-12-31T00:00:00"/>
    <x v="0"/>
    <d v="2025-12-23T00:00:00"/>
    <x v="0"/>
    <m/>
    <x v="0"/>
    <s v="SPED  000002411 - FOS VAR"/>
    <s v=""/>
    <s v=""/>
    <s v=""/>
    <s v=""/>
    <s v=""/>
    <s v=""/>
    <s v=""/>
    <s v="Corrente"/>
    <s v="2"/>
    <s v="39.455.957/0001-68"/>
    <s v=""/>
  </r>
  <r>
    <s v="02"/>
    <s v="NF"/>
    <s v="000068077"/>
    <s v="02215"/>
    <s v="02"/>
    <s v="GUILHERME SOEHNCHEN"/>
    <n v="-4485"/>
    <d v="2025-12-01T00:00:00"/>
    <d v="2025-12-31T00:00:00"/>
    <x v="0"/>
    <d v="2025-12-23T00:00:00"/>
    <x v="2"/>
    <m/>
    <x v="0"/>
    <s v="SPED  000068077 - GUILHER"/>
    <s v=""/>
    <s v=""/>
    <s v=""/>
    <s v=""/>
    <s v=""/>
    <s v=""/>
    <s v=""/>
    <s v="Corrente"/>
    <s v="2"/>
    <s v="33.054.412/0005-97"/>
    <s v=""/>
  </r>
  <r>
    <s v="02"/>
    <s v="NF"/>
    <s v="000000893"/>
    <s v="02912"/>
    <s v="01"/>
    <s v="JAGUAR CONEXOES"/>
    <n v="-5239.5200000000004"/>
    <d v="2025-12-03T00:00:00"/>
    <d v="2025-12-31T00:00:00"/>
    <x v="0"/>
    <d v="2025-12-17T00:00:00"/>
    <x v="0"/>
    <m/>
    <x v="0"/>
    <s v="SPED  000000893 - JAGUAR"/>
    <s v=""/>
    <s v=""/>
    <s v=""/>
    <s v=""/>
    <s v=""/>
    <s v=""/>
    <s v=""/>
    <s v="Corrente"/>
    <s v="2"/>
    <s v="32.538.830/0001-63"/>
    <s v=""/>
  </r>
  <r>
    <s v="02"/>
    <s v="NF"/>
    <s v="000097045"/>
    <s v="02006"/>
    <s v="01"/>
    <s v="JOTUN BRASIL"/>
    <n v="-2975.38"/>
    <d v="2025-11-03T00:00:00"/>
    <d v="2026-01-02T00:00:00"/>
    <x v="0"/>
    <d v="2025-11-27T00:00:00"/>
    <x v="0"/>
    <m/>
    <x v="0"/>
    <s v="SPED  000097045 - JOTUN B"/>
    <s v=""/>
    <s v=""/>
    <s v=""/>
    <s v=""/>
    <s v=""/>
    <s v=""/>
    <s v=""/>
    <s v="Corrente"/>
    <s v="2"/>
    <s v="02.907.585/0004-04"/>
    <s v=""/>
  </r>
  <r>
    <s v="02"/>
    <s v="NF"/>
    <s v="000073790"/>
    <s v="02934"/>
    <s v="01"/>
    <s v="JOY TUBOS COMERCIAL"/>
    <n v="-11939.88"/>
    <d v="2025-11-18T00:00:00"/>
    <d v="2026-01-02T00:00:00"/>
    <x v="0"/>
    <d v="2025-12-09T00:00:00"/>
    <x v="0"/>
    <m/>
    <x v="0"/>
    <s v="SPED  000073790 - JOY TUB"/>
    <s v=""/>
    <s v=""/>
    <s v=""/>
    <s v=""/>
    <s v=""/>
    <s v=""/>
    <s v=""/>
    <s v="Corrente"/>
    <s v="2"/>
    <s v="13.863.368/0001-25"/>
    <s v=""/>
  </r>
  <r>
    <s v="02"/>
    <s v="NF"/>
    <s v="000166858"/>
    <s v="02609"/>
    <s v="01"/>
    <s v="KROMINOX ACOS E META"/>
    <n v="-186019.88"/>
    <d v="2025-12-02T00:00:00"/>
    <d v="2025-12-31T00:00:00"/>
    <x v="0"/>
    <d v="2025-12-09T00:00:00"/>
    <x v="1"/>
    <m/>
    <x v="0"/>
    <s v="SPED  000166858 - KROMINO"/>
    <s v=""/>
    <s v=""/>
    <s v=""/>
    <s v=""/>
    <s v=""/>
    <s v=""/>
    <s v=""/>
    <s v="Corrente"/>
    <s v="2"/>
    <s v="01.606.452/0001-84"/>
    <s v=""/>
  </r>
  <r>
    <s v="02"/>
    <s v="NF"/>
    <s v="000000807"/>
    <s v="03253"/>
    <s v="01"/>
    <s v="LOADTEST DO BRASIL"/>
    <n v="-5250"/>
    <d v="2025-11-19T00:00:00"/>
    <d v="2025-12-31T00:00:00"/>
    <x v="0"/>
    <d v="2025-12-22T00:00:00"/>
    <x v="1"/>
    <m/>
    <x v="0"/>
    <s v="NFS   000000807 - LOADTES"/>
    <s v=""/>
    <s v=""/>
    <s v=""/>
    <s v=""/>
    <s v=""/>
    <s v=""/>
    <s v=""/>
    <s v="Corrente"/>
    <s v="2"/>
    <s v="11.419.521/0001-02"/>
    <s v=""/>
  </r>
  <r>
    <s v="02"/>
    <s v="NF"/>
    <s v="000001630"/>
    <s v="02055"/>
    <s v="01"/>
    <s v="MESSER GASES LTDA"/>
    <n v="-9093.93"/>
    <d v="2025-12-03T00:00:00"/>
    <d v="2025-12-31T00:00:00"/>
    <x v="0"/>
    <d v="2025-12-23T00:00:00"/>
    <x v="2"/>
    <m/>
    <x v="0"/>
    <s v="SPED  000001630 - MESSER"/>
    <s v=""/>
    <s v=""/>
    <s v=""/>
    <s v=""/>
    <s v=""/>
    <s v=""/>
    <s v=""/>
    <s v="Corrente"/>
    <s v="2"/>
    <s v="60.619.202/0054-50"/>
    <s v=""/>
  </r>
  <r>
    <s v="02"/>
    <s v="NF"/>
    <s v="000001631"/>
    <s v="02055"/>
    <s v="01"/>
    <s v="MESSER GASES LTDA"/>
    <n v="-2867.72"/>
    <d v="2025-12-03T00:00:00"/>
    <d v="2025-12-31T00:00:00"/>
    <x v="0"/>
    <d v="2025-12-23T00:00:00"/>
    <x v="2"/>
    <m/>
    <x v="0"/>
    <s v="SPED  000001631 - MESSER"/>
    <s v=""/>
    <s v=""/>
    <s v=""/>
    <s v=""/>
    <s v=""/>
    <s v=""/>
    <s v=""/>
    <s v="Corrente"/>
    <s v="2"/>
    <s v="60.619.202/0054-50"/>
    <s v=""/>
  </r>
  <r>
    <s v="02"/>
    <s v="NF"/>
    <s v="000001634"/>
    <s v="02055"/>
    <s v="01"/>
    <s v="MESSER GASES LTDA"/>
    <n v="-2046.14"/>
    <d v="2025-12-03T00:00:00"/>
    <d v="2025-12-31T00:00:00"/>
    <x v="0"/>
    <d v="2025-12-23T00:00:00"/>
    <x v="2"/>
    <m/>
    <x v="0"/>
    <s v="SPED  000001634 - MESSER"/>
    <s v=""/>
    <s v=""/>
    <s v=""/>
    <s v=""/>
    <s v=""/>
    <s v=""/>
    <s v=""/>
    <s v="Corrente"/>
    <s v="2"/>
    <s v="60.619.202/0054-50"/>
    <s v=""/>
  </r>
  <r>
    <s v="02"/>
    <s v="NF"/>
    <s v="000001647"/>
    <s v="02055"/>
    <s v="01"/>
    <s v="MESSER GASES LTDA"/>
    <n v="-9793.31"/>
    <d v="2025-12-05T00:00:00"/>
    <d v="2026-01-02T00:00:00"/>
    <x v="0"/>
    <d v="2025-12-23T00:00:00"/>
    <x v="2"/>
    <m/>
    <x v="0"/>
    <s v="SPED  000001647 - MESSER"/>
    <s v=""/>
    <s v=""/>
    <s v=""/>
    <s v=""/>
    <s v=""/>
    <s v=""/>
    <s v=""/>
    <s v="Corrente"/>
    <s v="2"/>
    <s v="60.619.202/0054-50"/>
    <s v=""/>
  </r>
  <r>
    <s v="02"/>
    <s v="NF"/>
    <s v="000042279"/>
    <s v="02449"/>
    <s v="01"/>
    <s v="MMG SOLUCOES EM METR"/>
    <n v="-1423.5"/>
    <d v="2025-12-02T00:00:00"/>
    <d v="2025-12-31T00:00:00"/>
    <x v="0"/>
    <d v="2025-12-23T00:00:00"/>
    <x v="1"/>
    <m/>
    <x v="0"/>
    <s v="SPED  000042279 - MMG SOL"/>
    <s v=""/>
    <s v=""/>
    <s v=""/>
    <s v=""/>
    <s v=""/>
    <s v=""/>
    <s v=""/>
    <s v="Corrente"/>
    <s v="2"/>
    <s v="12.472.941/0001-07"/>
    <s v=""/>
  </r>
  <r>
    <s v="02"/>
    <s v="NF"/>
    <s v="000002000"/>
    <s v="02471"/>
    <s v="01"/>
    <s v="MONTIPOWER BRASIL CO"/>
    <n v="-3282.06"/>
    <d v="2025-12-01T00:00:00"/>
    <d v="2025-12-31T00:00:00"/>
    <x v="0"/>
    <d v="2025-12-23T00:00:00"/>
    <x v="0"/>
    <m/>
    <x v="0"/>
    <s v="SPED  000002000 - MONTIPO"/>
    <s v=""/>
    <s v=""/>
    <s v=""/>
    <s v=""/>
    <s v=""/>
    <s v=""/>
    <s v=""/>
    <s v="Corrente"/>
    <s v="2"/>
    <s v="40.139.851/0001-34"/>
    <s v=""/>
  </r>
  <r>
    <s v="02"/>
    <s v="NF"/>
    <s v="000044324"/>
    <s v="02700"/>
    <s v="01"/>
    <s v="PLASTIVEDA COMERCIAL"/>
    <n v="-1079.57"/>
    <d v="2025-12-01T00:00:00"/>
    <d v="2025-12-31T00:00:00"/>
    <x v="0"/>
    <d v="2025-12-09T00:00:00"/>
    <x v="1"/>
    <m/>
    <x v="0"/>
    <s v="SPED  000044324 - PLASTIV"/>
    <s v=""/>
    <s v=""/>
    <s v=""/>
    <s v=""/>
    <s v=""/>
    <s v=""/>
    <s v=""/>
    <s v="Corrente"/>
    <s v="2"/>
    <s v="38.771.143/0001-70"/>
    <s v=""/>
  </r>
  <r>
    <s v="02"/>
    <s v="NF"/>
    <s v="000044325"/>
    <s v="02700"/>
    <s v="01"/>
    <s v="PLASTIVEDA COMERCIAL"/>
    <n v="-2253.39"/>
    <d v="2025-12-01T00:00:00"/>
    <d v="2025-12-31T00:00:00"/>
    <x v="0"/>
    <d v="2025-12-09T00:00:00"/>
    <x v="1"/>
    <m/>
    <x v="0"/>
    <s v="SPED  000044325 - PLASTIV"/>
    <s v=""/>
    <s v=""/>
    <s v=""/>
    <s v=""/>
    <s v=""/>
    <s v=""/>
    <s v=""/>
    <s v="Corrente"/>
    <s v="2"/>
    <s v="38.771.143/0001-70"/>
    <s v=""/>
  </r>
  <r>
    <s v="02"/>
    <s v="NF"/>
    <s v="000127773"/>
    <s v="02441"/>
    <s v="01"/>
    <s v="POLEODUTO INDUSTRIA"/>
    <n v="-23059.66"/>
    <d v="2025-12-01T00:00:00"/>
    <d v="2025-12-31T00:00:00"/>
    <x v="0"/>
    <d v="2025-12-11T00:00:00"/>
    <x v="0"/>
    <m/>
    <x v="0"/>
    <s v="SPED  000127773 - POLEODU"/>
    <s v=""/>
    <s v=""/>
    <s v=""/>
    <s v=""/>
    <s v=""/>
    <s v=""/>
    <s v=""/>
    <s v="Corrente"/>
    <s v="2"/>
    <s v="72.797.913/0001-91"/>
    <s v=""/>
  </r>
  <r>
    <s v="02"/>
    <s v="NF"/>
    <s v="000030695"/>
    <s v="02370"/>
    <s v="01"/>
    <s v="QUALIPAR FERRAMENTAS"/>
    <n v="-1140"/>
    <d v="2025-12-01T00:00:00"/>
    <d v="2025-12-31T00:00:00"/>
    <x v="0"/>
    <d v="2025-12-22T00:00:00"/>
    <x v="0"/>
    <m/>
    <x v="0"/>
    <s v="SPED  000030695 - QUALIPA"/>
    <s v=""/>
    <s v=""/>
    <s v=""/>
    <s v=""/>
    <s v=""/>
    <s v=""/>
    <s v=""/>
    <s v="Corrente"/>
    <s v="2"/>
    <s v="09.303.401/0001-95"/>
    <s v=""/>
  </r>
  <r>
    <s v="02"/>
    <s v="NF"/>
    <s v="000004613"/>
    <s v="02128"/>
    <s v="01"/>
    <s v="RAVAN REPRESENTACAO"/>
    <n v="-62826.22"/>
    <d v="2025-12-03T00:00:00"/>
    <d v="2026-01-01T00:00:00"/>
    <x v="0"/>
    <d v="2025-12-10T00:00:00"/>
    <x v="1"/>
    <m/>
    <x v="0"/>
    <s v="SPED  000004613 - RAVAN R"/>
    <s v=""/>
    <s v=""/>
    <s v="341"/>
    <s v="0682"/>
    <s v=""/>
    <s v="42558"/>
    <s v="2"/>
    <s v="Corrente"/>
    <s v="2"/>
    <s v="10.780.118/0002-14"/>
    <s v="CONFIRMING"/>
  </r>
  <r>
    <s v="02"/>
    <s v="NF"/>
    <s v="000101296"/>
    <s v="02002"/>
    <s v="01"/>
    <s v="RODOMAC DE MACAE ROD"/>
    <n v="-1180.47"/>
    <d v="2025-12-01T00:00:00"/>
    <d v="2025-12-31T00:00:00"/>
    <x v="0"/>
    <d v="2025-12-23T00:00:00"/>
    <x v="0"/>
    <m/>
    <x v="0"/>
    <s v="CTE   000101296 - RODOMAC"/>
    <s v=""/>
    <s v=""/>
    <s v=""/>
    <s v=""/>
    <s v=""/>
    <s v=""/>
    <s v=""/>
    <s v="Corrente"/>
    <s v="2"/>
    <s v="36.578.458/0001-70"/>
    <s v=""/>
  </r>
  <r>
    <s v="02"/>
    <s v="NF"/>
    <s v="000293587"/>
    <s v="02002"/>
    <s v="02"/>
    <s v="RODOMAC DE MACAE ROD"/>
    <n v="-1668.42"/>
    <d v="2025-12-02T00:00:00"/>
    <d v="2026-01-01T00:00:00"/>
    <x v="0"/>
    <d v="2025-12-29T00:00:00"/>
    <x v="0"/>
    <m/>
    <x v="0"/>
    <s v="CTE   000293587 - RODOMAC"/>
    <s v=""/>
    <s v=""/>
    <s v=""/>
    <s v=""/>
    <s v=""/>
    <s v=""/>
    <s v=""/>
    <s v="Corrente"/>
    <s v="2"/>
    <s v="36.578.458/0003-31"/>
    <s v=""/>
  </r>
  <r>
    <s v="02"/>
    <s v="NF"/>
    <s v="001470954"/>
    <s v="03089"/>
    <s v="02"/>
    <s v="RODOVIARIO CAMILO DO"/>
    <n v="-119.48"/>
    <d v="2025-12-02T00:00:00"/>
    <d v="2026-01-01T00:00:00"/>
    <x v="0"/>
    <d v="2025-12-30T00:00:00"/>
    <x v="0"/>
    <m/>
    <x v="0"/>
    <s v="CTE   001470954 - RODOVIA"/>
    <s v=""/>
    <s v=""/>
    <s v=""/>
    <s v=""/>
    <s v=""/>
    <s v=""/>
    <s v=""/>
    <s v="Corrente"/>
    <s v="2"/>
    <s v="19.451.038/0024-03"/>
    <s v=""/>
  </r>
  <r>
    <s v="02"/>
    <s v="NF"/>
    <s v="000432271"/>
    <s v="02127"/>
    <s v="01"/>
    <s v="SIDER COMERCIAL INDU"/>
    <n v="-1162.46"/>
    <d v="2025-12-01T00:00:00"/>
    <d v="2025-12-31T00:00:00"/>
    <x v="0"/>
    <d v="2025-12-11T00:00:00"/>
    <x v="0"/>
    <m/>
    <x v="0"/>
    <s v="SPED  000432271 - SIDER C"/>
    <s v=""/>
    <s v=""/>
    <s v=""/>
    <s v=""/>
    <s v=""/>
    <s v=""/>
    <s v=""/>
    <s v="Corrente"/>
    <s v="2"/>
    <s v="49.050.164/0001-12"/>
    <s v=""/>
  </r>
  <r>
    <s v="02"/>
    <s v="NF"/>
    <s v="000432374"/>
    <s v="02127"/>
    <s v="01"/>
    <s v="SIDER COMERCIAL INDU"/>
    <n v="-518.57000000000005"/>
    <d v="2025-12-02T00:00:00"/>
    <d v="2026-01-01T00:00:00"/>
    <x v="0"/>
    <d v="2025-12-11T00:00:00"/>
    <x v="0"/>
    <m/>
    <x v="0"/>
    <s v="SPED  000432374 - SIDER C"/>
    <s v=""/>
    <s v=""/>
    <s v=""/>
    <s v=""/>
    <s v=""/>
    <s v=""/>
    <s v=""/>
    <s v="Corrente"/>
    <s v="2"/>
    <s v="49.050.164/0001-12"/>
    <s v=""/>
  </r>
  <r>
    <s v="02"/>
    <s v="NF"/>
    <s v="000432492"/>
    <s v="02127"/>
    <s v="01"/>
    <s v="SIDER COMERCIAL INDU"/>
    <n v="-693.11"/>
    <d v="2025-12-03T00:00:00"/>
    <d v="2026-01-02T00:00:00"/>
    <x v="0"/>
    <d v="2025-12-11T00:00:00"/>
    <x v="1"/>
    <m/>
    <x v="0"/>
    <s v="SPED  000432492 - SIDER C"/>
    <s v=""/>
    <s v=""/>
    <s v=""/>
    <s v=""/>
    <s v=""/>
    <s v=""/>
    <s v=""/>
    <s v="Corrente"/>
    <s v="2"/>
    <s v="49.050.164/0001-12"/>
    <s v=""/>
  </r>
  <r>
    <s v="02"/>
    <s v="NF"/>
    <s v="000432493"/>
    <s v="02127"/>
    <s v="01"/>
    <s v="SIDER COMERCIAL INDU"/>
    <n v="-790.48"/>
    <d v="2025-12-03T00:00:00"/>
    <d v="2026-01-02T00:00:00"/>
    <x v="0"/>
    <d v="2025-12-23T00:00:00"/>
    <x v="0"/>
    <m/>
    <x v="0"/>
    <s v="SPED  000432493 - SIDER C"/>
    <s v=""/>
    <s v=""/>
    <s v=""/>
    <s v=""/>
    <s v=""/>
    <s v=""/>
    <s v=""/>
    <s v="Corrente"/>
    <s v="2"/>
    <s v="49.050.164/0001-12"/>
    <s v=""/>
  </r>
  <r>
    <s v="02"/>
    <s v="NF"/>
    <s v="000016590"/>
    <s v="02710"/>
    <s v="01"/>
    <s v="SMART CONTROL VALVUL"/>
    <n v="-3174"/>
    <d v="2025-08-19T00:00:00"/>
    <d v="2025-12-31T00:00:00"/>
    <x v="0"/>
    <d v="2025-09-01T00:00:00"/>
    <x v="1"/>
    <m/>
    <x v="0"/>
    <s v="SPED  000016590 - SMART C"/>
    <s v=""/>
    <s v=""/>
    <s v=""/>
    <s v=""/>
    <s v=""/>
    <s v=""/>
    <s v=""/>
    <s v="Corrente"/>
    <s v="2"/>
    <s v="04.971.788/0001-34"/>
    <s v=""/>
  </r>
  <r>
    <s v="02"/>
    <s v="NF"/>
    <s v="000072438"/>
    <s v="02439"/>
    <s v="01"/>
    <s v="SOLDALIDER LOCACAO E"/>
    <n v="-579.6"/>
    <d v="2025-11-03T00:00:00"/>
    <d v="2026-01-02T00:00:00"/>
    <x v="0"/>
    <d v="2025-11-12T00:00:00"/>
    <x v="0"/>
    <m/>
    <x v="0"/>
    <s v="RE    000072438 - SOLDALI"/>
    <s v=""/>
    <s v=""/>
    <s v=""/>
    <s v=""/>
    <s v=""/>
    <s v=""/>
    <s v=""/>
    <s v="Corrente"/>
    <s v="2"/>
    <s v="12.240.074/0001-84"/>
    <s v=""/>
  </r>
  <r>
    <s v="02"/>
    <s v="NF"/>
    <s v="000072440"/>
    <s v="02439"/>
    <s v="01"/>
    <s v="SOLDALIDER LOCACAO E"/>
    <n v="-3597"/>
    <d v="2025-11-03T00:00:00"/>
    <d v="2026-01-02T00:00:00"/>
    <x v="0"/>
    <d v="2025-11-12T00:00:00"/>
    <x v="0"/>
    <m/>
    <x v="0"/>
    <s v="RE    000072440 - SOLDALI"/>
    <s v=""/>
    <s v=""/>
    <s v=""/>
    <s v=""/>
    <s v=""/>
    <s v=""/>
    <s v=""/>
    <s v="Corrente"/>
    <s v="2"/>
    <s v="12.240.074/0001-84"/>
    <s v=""/>
  </r>
  <r>
    <s v="02"/>
    <s v="NF"/>
    <s v="000072441"/>
    <s v="02439"/>
    <s v="01"/>
    <s v="SOLDALIDER LOCACAO E"/>
    <n v="-524.61"/>
    <d v="2025-11-03T00:00:00"/>
    <d v="2026-01-02T00:00:00"/>
    <x v="0"/>
    <d v="2025-11-12T00:00:00"/>
    <x v="0"/>
    <m/>
    <x v="0"/>
    <s v="RE    000072441 - SOLDALI"/>
    <s v=""/>
    <s v=""/>
    <s v=""/>
    <s v=""/>
    <s v=""/>
    <s v=""/>
    <s v=""/>
    <s v="Corrente"/>
    <s v="2"/>
    <s v="12.240.074/0001-84"/>
    <s v=""/>
  </r>
  <r>
    <s v="02"/>
    <s v="NF"/>
    <s v="000072442"/>
    <s v="02439"/>
    <s v="01"/>
    <s v="SOLDALIDER LOCACAO E"/>
    <n v="-8578.4500000000007"/>
    <d v="2025-11-03T00:00:00"/>
    <d v="2026-01-02T00:00:00"/>
    <x v="0"/>
    <d v="2025-11-05T00:00:00"/>
    <x v="2"/>
    <m/>
    <x v="0"/>
    <s v="RE    000072442 - SOLDALI"/>
    <s v=""/>
    <s v=""/>
    <s v=""/>
    <s v=""/>
    <s v=""/>
    <s v=""/>
    <s v=""/>
    <s v="Corrente"/>
    <s v="2"/>
    <s v="12.240.074/0001-84"/>
    <s v=""/>
  </r>
  <r>
    <s v="02"/>
    <s v="NF"/>
    <s v="000072443"/>
    <s v="02439"/>
    <s v="01"/>
    <s v="SOLDALIDER LOCACAO E"/>
    <n v="-6394.47"/>
    <d v="2025-11-03T00:00:00"/>
    <d v="2026-01-02T00:00:00"/>
    <x v="0"/>
    <d v="2025-11-07T00:00:00"/>
    <x v="0"/>
    <m/>
    <x v="0"/>
    <s v="RE    000072443 - SOLDALI"/>
    <s v=""/>
    <s v=""/>
    <s v=""/>
    <s v=""/>
    <s v=""/>
    <s v=""/>
    <s v=""/>
    <s v="Corrente"/>
    <s v="2"/>
    <s v="12.240.074/0001-84"/>
    <s v=""/>
  </r>
  <r>
    <s v="02"/>
    <s v="NF"/>
    <s v="000072444"/>
    <s v="02439"/>
    <s v="01"/>
    <s v="SOLDALIDER LOCACAO E"/>
    <n v="-830.76"/>
    <d v="2025-11-03T00:00:00"/>
    <d v="2026-01-02T00:00:00"/>
    <x v="0"/>
    <d v="2025-11-12T00:00:00"/>
    <x v="0"/>
    <m/>
    <x v="0"/>
    <s v="RE    000072444 - SOLDALI"/>
    <s v=""/>
    <s v=""/>
    <s v=""/>
    <s v=""/>
    <s v=""/>
    <s v=""/>
    <s v=""/>
    <s v="Corrente"/>
    <s v="2"/>
    <s v="12.240.074/0001-84"/>
    <s v=""/>
  </r>
  <r>
    <s v="02"/>
    <s v="NF"/>
    <s v="000072445"/>
    <s v="02439"/>
    <s v="01"/>
    <s v="SOLDALIDER LOCACAO E"/>
    <n v="-3371.22"/>
    <d v="2025-11-03T00:00:00"/>
    <d v="2026-01-02T00:00:00"/>
    <x v="0"/>
    <d v="2025-12-09T00:00:00"/>
    <x v="0"/>
    <m/>
    <x v="0"/>
    <s v="RE    000072445 - SOLDALI"/>
    <s v=""/>
    <s v=""/>
    <s v=""/>
    <s v=""/>
    <s v=""/>
    <s v=""/>
    <s v=""/>
    <s v="Corrente"/>
    <s v="2"/>
    <s v="12.240.074/0001-84"/>
    <s v=""/>
  </r>
  <r>
    <s v="02"/>
    <s v="NF"/>
    <s v="000072446"/>
    <s v="02439"/>
    <s v="01"/>
    <s v="SOLDALIDER LOCACAO E"/>
    <n v="-5390.4"/>
    <d v="2025-11-03T00:00:00"/>
    <d v="2026-01-02T00:00:00"/>
    <x v="0"/>
    <d v="2025-11-10T00:00:00"/>
    <x v="1"/>
    <m/>
    <x v="0"/>
    <s v="RE    000072446 - SOLDALI"/>
    <s v=""/>
    <s v=""/>
    <s v=""/>
    <s v=""/>
    <s v=""/>
    <s v=""/>
    <s v=""/>
    <s v="Corrente"/>
    <s v="2"/>
    <s v="12.240.074/0001-84"/>
    <s v=""/>
  </r>
  <r>
    <s v="02"/>
    <s v="NF"/>
    <s v="000057058"/>
    <s v="02662"/>
    <s v="01"/>
    <s v="SUPREMY COMERCIO DE"/>
    <n v="-10750"/>
    <d v="2025-12-02T00:00:00"/>
    <d v="2026-01-01T00:00:00"/>
    <x v="0"/>
    <d v="2025-12-10T00:00:00"/>
    <x v="0"/>
    <m/>
    <x v="0"/>
    <s v="SPED  000057058 - SUPREMY"/>
    <s v=""/>
    <s v=""/>
    <s v=""/>
    <s v=""/>
    <s v=""/>
    <s v=""/>
    <s v=""/>
    <s v="Corrente"/>
    <s v="2"/>
    <s v="23.008.575/0001-56"/>
    <s v=""/>
  </r>
  <r>
    <s v="02"/>
    <s v="NF"/>
    <s v="000057059"/>
    <s v="02662"/>
    <s v="01"/>
    <s v="SUPREMY COMERCIO DE"/>
    <n v="-101.5"/>
    <d v="2025-12-02T00:00:00"/>
    <d v="2026-01-01T00:00:00"/>
    <x v="0"/>
    <d v="2025-12-10T00:00:00"/>
    <x v="0"/>
    <m/>
    <x v="0"/>
    <s v="SPED  000057059 - SUPREMY"/>
    <s v=""/>
    <s v=""/>
    <s v=""/>
    <s v=""/>
    <s v=""/>
    <s v=""/>
    <s v=""/>
    <s v="Corrente"/>
    <s v="2"/>
    <s v="23.008.575/0001-56"/>
    <s v=""/>
  </r>
  <r>
    <s v="02"/>
    <s v="NF"/>
    <s v="000012528"/>
    <s v="02299"/>
    <s v="01"/>
    <s v="TEADIT BRASIL LTDA"/>
    <n v="-36318.550000000003"/>
    <d v="2025-11-17T00:00:00"/>
    <d v="2026-01-02T00:00:00"/>
    <x v="0"/>
    <d v="2025-12-09T00:00:00"/>
    <x v="1"/>
    <m/>
    <x v="0"/>
    <s v="SPED  000012528 - TEADIT"/>
    <s v=""/>
    <s v=""/>
    <s v=""/>
    <s v=""/>
    <s v=""/>
    <s v=""/>
    <s v=""/>
    <s v="Corrente"/>
    <s v="2"/>
    <s v="62.948.658/0014-00"/>
    <s v=""/>
  </r>
  <r>
    <s v="02"/>
    <s v="NF"/>
    <s v="000012529"/>
    <s v="02299"/>
    <s v="01"/>
    <s v="TEADIT BRASIL LTDA"/>
    <n v="-18651.810000000001"/>
    <d v="2025-11-17T00:00:00"/>
    <d v="2026-01-02T00:00:00"/>
    <x v="0"/>
    <d v="2025-11-27T00:00:00"/>
    <x v="1"/>
    <m/>
    <x v="0"/>
    <s v="SPED  000012529 - TEADIT"/>
    <s v=""/>
    <s v=""/>
    <s v=""/>
    <s v=""/>
    <s v=""/>
    <s v=""/>
    <s v=""/>
    <s v="Corrente"/>
    <s v="2"/>
    <s v="62.948.658/0014-00"/>
    <s v=""/>
  </r>
  <r>
    <s v="02"/>
    <s v="NF"/>
    <s v="000012530"/>
    <s v="02299"/>
    <s v="01"/>
    <s v="TEADIT BRASIL LTDA"/>
    <n v="-323.75"/>
    <d v="2025-11-17T00:00:00"/>
    <d v="2026-01-02T00:00:00"/>
    <x v="0"/>
    <d v="2025-11-27T00:00:00"/>
    <x v="0"/>
    <m/>
    <x v="0"/>
    <s v="SPED  000012530 - TEADIT"/>
    <s v=""/>
    <s v=""/>
    <s v=""/>
    <s v=""/>
    <s v=""/>
    <s v=""/>
    <s v=""/>
    <s v="Corrente"/>
    <s v="2"/>
    <s v="62.948.658/0014-00"/>
    <s v=""/>
  </r>
  <r>
    <s v="02"/>
    <s v="NF"/>
    <s v="000012531"/>
    <s v="02299"/>
    <s v="01"/>
    <s v="TEADIT BRASIL LTDA"/>
    <n v="-1472.85"/>
    <d v="2025-11-17T00:00:00"/>
    <d v="2026-01-02T00:00:00"/>
    <x v="0"/>
    <d v="2025-11-24T00:00:00"/>
    <x v="1"/>
    <m/>
    <x v="0"/>
    <s v="SPED  000012531 - TEADIT"/>
    <s v=""/>
    <s v=""/>
    <s v=""/>
    <s v=""/>
    <s v=""/>
    <s v=""/>
    <s v=""/>
    <s v="Corrente"/>
    <s v="2"/>
    <s v="62.948.658/0014-00"/>
    <s v=""/>
  </r>
  <r>
    <s v="02"/>
    <s v="NF"/>
    <s v="000012532"/>
    <s v="02299"/>
    <s v="01"/>
    <s v="TEADIT BRASIL LTDA"/>
    <n v="-115.5"/>
    <d v="2025-11-17T00:00:00"/>
    <d v="2026-01-02T00:00:00"/>
    <x v="0"/>
    <d v="2025-11-24T00:00:00"/>
    <x v="1"/>
    <m/>
    <x v="0"/>
    <s v="SPED  000012532 - TEADIT"/>
    <s v=""/>
    <s v=""/>
    <s v=""/>
    <s v=""/>
    <s v=""/>
    <s v=""/>
    <s v=""/>
    <s v="Corrente"/>
    <s v="2"/>
    <s v="62.948.658/0014-00"/>
    <s v=""/>
  </r>
  <r>
    <s v="02"/>
    <s v="NF"/>
    <s v="000012533"/>
    <s v="02299"/>
    <s v="01"/>
    <s v="TEADIT BRASIL LTDA"/>
    <n v="-18712.86"/>
    <d v="2025-11-17T00:00:00"/>
    <d v="2026-01-02T00:00:00"/>
    <x v="0"/>
    <d v="2025-12-02T00:00:00"/>
    <x v="1"/>
    <m/>
    <x v="0"/>
    <s v="SPED  000012533 - TEADIT"/>
    <s v=""/>
    <s v=""/>
    <s v=""/>
    <s v=""/>
    <s v=""/>
    <s v=""/>
    <s v=""/>
    <s v="Corrente"/>
    <s v="2"/>
    <s v="62.948.658/0014-00"/>
    <s v=""/>
  </r>
  <r>
    <s v="02"/>
    <s v="NF"/>
    <s v="000012534"/>
    <s v="02299"/>
    <s v="01"/>
    <s v="TEADIT BRASIL LTDA"/>
    <n v="-5371.31"/>
    <d v="2025-11-18T00:00:00"/>
    <d v="2026-01-02T00:00:00"/>
    <x v="0"/>
    <d v="2025-11-27T00:00:00"/>
    <x v="0"/>
    <m/>
    <x v="0"/>
    <s v="SPED  000012534 - TEADIT"/>
    <s v=""/>
    <s v=""/>
    <s v=""/>
    <s v=""/>
    <s v=""/>
    <s v=""/>
    <s v=""/>
    <s v="Corrente"/>
    <s v="2"/>
    <s v="62.948.658/0014-00"/>
    <s v=""/>
  </r>
  <r>
    <s v="02"/>
    <s v="NF"/>
    <s v="000121876"/>
    <s v="02153"/>
    <s v="01"/>
    <s v="TERCOFLAN ACESSORIOS"/>
    <n v="-284.95"/>
    <d v="2025-12-01T00:00:00"/>
    <d v="2025-12-31T00:00:00"/>
    <x v="0"/>
    <d v="2025-12-10T00:00:00"/>
    <x v="0"/>
    <m/>
    <x v="0"/>
    <s v="SPED  000121876 - TERCOFL"/>
    <s v=""/>
    <s v=""/>
    <s v=""/>
    <s v=""/>
    <s v=""/>
    <s v=""/>
    <s v=""/>
    <s v="Corrente"/>
    <s v="2"/>
    <s v="44.073.971/0001-37"/>
    <s v=""/>
  </r>
  <r>
    <s v="02"/>
    <s v="NF"/>
    <s v="000121887"/>
    <s v="02153"/>
    <s v="01"/>
    <s v="TERCOFLAN ACESSORIOS"/>
    <n v="-4940.51"/>
    <d v="2025-12-01T00:00:00"/>
    <d v="2025-12-31T00:00:00"/>
    <x v="0"/>
    <d v="2025-12-10T00:00:00"/>
    <x v="1"/>
    <m/>
    <x v="0"/>
    <s v="SPED  000121887 - TERCOFL"/>
    <s v=""/>
    <s v=""/>
    <s v=""/>
    <s v=""/>
    <s v=""/>
    <s v=""/>
    <s v=""/>
    <s v="Corrente"/>
    <s v="2"/>
    <s v="44.073.971/0001-37"/>
    <s v=""/>
  </r>
  <r>
    <s v="02"/>
    <s v="NF"/>
    <s v="000000617"/>
    <s v="03165"/>
    <s v="01"/>
    <s v="UNION GROUP IMPORTAC"/>
    <n v="-1782"/>
    <d v="2025-12-01T00:00:00"/>
    <d v="2025-12-31T00:00:00"/>
    <x v="0"/>
    <d v="2025-12-23T00:00:00"/>
    <x v="0"/>
    <m/>
    <x v="0"/>
    <s v="SPED  000000617 - UG COME"/>
    <s v=""/>
    <s v=""/>
    <s v=""/>
    <s v=""/>
    <s v=""/>
    <s v=""/>
    <s v=""/>
    <s v="Corrente"/>
    <s v="2"/>
    <s v="55.055.329/0001-41"/>
    <s v=""/>
  </r>
  <r>
    <s v="02"/>
    <s v="NF"/>
    <s v="000000619"/>
    <s v="03165"/>
    <s v="01"/>
    <s v="UNION GROUP IMPORTAC"/>
    <n v="-14830.8"/>
    <d v="2025-12-01T00:00:00"/>
    <d v="2025-12-31T00:00:00"/>
    <x v="0"/>
    <d v="2025-12-23T00:00:00"/>
    <x v="1"/>
    <m/>
    <x v="0"/>
    <s v="SPED  000000619 - UG COME"/>
    <s v=""/>
    <s v=""/>
    <s v=""/>
    <s v=""/>
    <s v=""/>
    <s v=""/>
    <s v=""/>
    <s v="Corrente"/>
    <s v="2"/>
    <s v="55.055.329/0001-41"/>
    <s v=""/>
  </r>
  <r>
    <s v="02"/>
    <s v="NF"/>
    <s v="000344967"/>
    <s v="02182"/>
    <s v="02"/>
    <s v="VIFERRO FERRAMENTAS"/>
    <n v="-5920"/>
    <d v="2025-12-03T00:00:00"/>
    <d v="2025-12-31T00:00:00"/>
    <x v="0"/>
    <d v="2025-12-23T00:00:00"/>
    <x v="1"/>
    <m/>
    <x v="0"/>
    <s v="SPED  000344967 - VIFERRO"/>
    <s v=""/>
    <s v=""/>
    <s v=""/>
    <s v=""/>
    <s v=""/>
    <s v=""/>
    <s v=""/>
    <s v="Corrente"/>
    <s v="2"/>
    <s v="28.415.370/0001-09"/>
    <s v=""/>
  </r>
  <r>
    <s v="02"/>
    <s v="NF"/>
    <s v="000344990"/>
    <s v="02182"/>
    <s v="02"/>
    <s v="VIFERRO FERRAMENTAS"/>
    <n v="-5920"/>
    <d v="2025-12-03T00:00:00"/>
    <d v="2025-12-31T00:00:00"/>
    <x v="0"/>
    <d v="2025-12-23T00:00:00"/>
    <x v="0"/>
    <m/>
    <x v="0"/>
    <s v="SPED  000344990 - VIFERRO"/>
    <s v=""/>
    <s v=""/>
    <s v=""/>
    <s v=""/>
    <s v=""/>
    <s v=""/>
    <s v=""/>
    <s v="Corrente"/>
    <s v="2"/>
    <s v="28.415.370/0001-09"/>
    <s v=""/>
  </r>
  <r>
    <s v="02"/>
    <s v="NF"/>
    <s v="000053020"/>
    <s v="02025"/>
    <s v="01"/>
    <s v="A M DE SOUZA GOMES C"/>
    <n v="-1109.1199999999999"/>
    <d v="2025-12-01T00:00:00"/>
    <d v="2026-01-01T00:00:00"/>
    <x v="1"/>
    <d v="2025-12-10T00:00:00"/>
    <x v="2"/>
    <m/>
    <x v="0"/>
    <s v="SPED  000053020 - A M DE"/>
    <s v=""/>
    <s v=""/>
    <s v="033"/>
    <s v="3190"/>
    <s v=""/>
    <s v="13081394"/>
    <s v="2"/>
    <s v="Corrente"/>
    <s v="2"/>
    <s v="03.182.704/0001-10"/>
    <s v="CONFIRMING"/>
  </r>
  <r>
    <s v="002"/>
    <s v="NF"/>
    <s v="033388557"/>
    <s v="02759"/>
    <s v="01"/>
    <s v="ABESPETRO"/>
    <n v="-6324"/>
    <d v="2025-12-29T00:00:00"/>
    <d v="2026-01-05T00:00:00"/>
    <x v="1"/>
    <d v="2025-12-30T00:00:00"/>
    <x v="2"/>
    <m/>
    <x v="0"/>
    <s v="BOL-ABESPETRO"/>
    <s v=""/>
    <s v=""/>
    <s v=""/>
    <s v=""/>
    <s v=""/>
    <s v=""/>
    <s v=""/>
    <s v="Corrente"/>
    <s v="2"/>
    <s v="06.240.194/0001-89"/>
    <s v=""/>
  </r>
  <r>
    <s v="02"/>
    <s v="NF"/>
    <s v="000039205"/>
    <s v="02484"/>
    <s v="01"/>
    <s v="ABRASUL ABRASIVOS EP"/>
    <n v="-5411.7"/>
    <d v="2025-12-05T00:00:00"/>
    <d v="2026-01-05T00:00:00"/>
    <x v="1"/>
    <d v="2025-12-30T00:00:00"/>
    <x v="0"/>
    <m/>
    <x v="0"/>
    <s v="SPED  000039205 - ABRASUL"/>
    <s v=""/>
    <s v=""/>
    <s v="237"/>
    <s v="1592"/>
    <s v=""/>
    <s v="10196"/>
    <s v="6"/>
    <s v="Corrente"/>
    <s v="2"/>
    <s v="10.619.499/0003-35"/>
    <s v=""/>
  </r>
  <r>
    <s v="02"/>
    <s v="NF"/>
    <s v="000039220"/>
    <s v="02484"/>
    <s v="01"/>
    <s v="ABRASUL ABRASIVOS EP"/>
    <n v="-642.5"/>
    <d v="2025-12-05T00:00:00"/>
    <d v="2026-01-05T00:00:00"/>
    <x v="1"/>
    <d v="2025-12-30T00:00:00"/>
    <x v="2"/>
    <m/>
    <x v="0"/>
    <s v="SPED  000039220 - ABRASUL"/>
    <s v=""/>
    <s v=""/>
    <s v="237"/>
    <s v="1592"/>
    <s v=""/>
    <s v="10196"/>
    <s v="6"/>
    <s v="Corrente"/>
    <s v="2"/>
    <s v="10.619.499/0003-35"/>
    <s v=""/>
  </r>
  <r>
    <s v="02"/>
    <s v="NF"/>
    <s v="000039221"/>
    <s v="02484"/>
    <s v="01"/>
    <s v="ABRASUL ABRASIVOS EP"/>
    <n v="-365.7"/>
    <d v="2025-12-05T00:00:00"/>
    <d v="2026-01-05T00:00:00"/>
    <x v="1"/>
    <d v="2025-12-30T00:00:00"/>
    <x v="0"/>
    <m/>
    <x v="0"/>
    <s v="SPED  000039221 - ABRASUL"/>
    <s v=""/>
    <s v=""/>
    <s v="237"/>
    <s v="1592"/>
    <s v=""/>
    <s v="10196"/>
    <s v="6"/>
    <s v="Corrente"/>
    <s v="2"/>
    <s v="10.619.499/0003-35"/>
    <s v=""/>
  </r>
  <r>
    <s v="02"/>
    <s v="NF"/>
    <s v="000032436"/>
    <s v="03000"/>
    <s v="01"/>
    <s v="ACIPLAS COMERCIO DE"/>
    <n v="-362.15"/>
    <d v="2025-11-03T00:00:00"/>
    <d v="2026-01-03T00:00:00"/>
    <x v="1"/>
    <d v="2025-11-10T00:00:00"/>
    <x v="1"/>
    <m/>
    <x v="0"/>
    <s v="SPED  000032436 - ACIPLAS"/>
    <s v=""/>
    <s v=""/>
    <s v=""/>
    <s v=""/>
    <s v=""/>
    <s v=""/>
    <s v=""/>
    <s v="Corrente"/>
    <s v="2"/>
    <s v="04.805.268/0001-51"/>
    <s v=""/>
  </r>
  <r>
    <s v="02"/>
    <s v="NF"/>
    <s v="000032437"/>
    <s v="03000"/>
    <s v="01"/>
    <s v="ACIPLAS COMERCIO DE"/>
    <n v="-376.5"/>
    <d v="2025-11-03T00:00:00"/>
    <d v="2026-01-02T00:00:00"/>
    <x v="1"/>
    <d v="2025-11-10T00:00:00"/>
    <x v="1"/>
    <m/>
    <x v="0"/>
    <s v="SPED  000032437 - ACIPLAS"/>
    <s v=""/>
    <s v=""/>
    <s v=""/>
    <s v=""/>
    <s v=""/>
    <s v=""/>
    <s v=""/>
    <s v="Corrente"/>
    <s v="2"/>
    <s v="04.805.268/0001-51"/>
    <s v=""/>
  </r>
  <r>
    <s v="02"/>
    <s v="NF"/>
    <s v="000035105"/>
    <s v="02689"/>
    <s v="01"/>
    <s v="ACOS VITAL COM DE TU"/>
    <n v="-104330.2"/>
    <d v="2025-08-28T00:00:00"/>
    <d v="2026-01-05T00:00:00"/>
    <x v="1"/>
    <d v="2025-09-30T00:00:00"/>
    <x v="3"/>
    <m/>
    <x v="0"/>
    <s v="SPED  000035105 - ACOS VI"/>
    <s v=""/>
    <s v=""/>
    <s v=""/>
    <s v=""/>
    <s v=""/>
    <s v=""/>
    <s v=""/>
    <s v="Corrente"/>
    <s v="2"/>
    <s v="23.440.235/0001-08"/>
    <s v=""/>
  </r>
  <r>
    <s v="02"/>
    <s v="NF"/>
    <s v="000037897"/>
    <s v="02689"/>
    <s v="01"/>
    <s v="ACOS VITAL COM DE TU"/>
    <n v="-10824"/>
    <d v="2025-10-31T00:00:00"/>
    <d v="2026-01-05T00:00:00"/>
    <x v="1"/>
    <d v="2025-11-18T00:00:00"/>
    <x v="1"/>
    <m/>
    <x v="0"/>
    <s v="SPED  000037897 - ACOS VI"/>
    <s v=""/>
    <s v=""/>
    <s v=""/>
    <s v=""/>
    <s v=""/>
    <s v=""/>
    <s v=""/>
    <s v="Corrente"/>
    <s v="2"/>
    <s v="23.440.235/0001-08"/>
    <s v=""/>
  </r>
  <r>
    <s v="02"/>
    <s v="NF"/>
    <s v="000038877"/>
    <s v="02689"/>
    <s v="01"/>
    <s v="ACOS VITAL COM DE TU"/>
    <n v="-12414.24"/>
    <d v="2025-11-26T00:00:00"/>
    <d v="2026-01-05T00:00:00"/>
    <x v="1"/>
    <d v="2025-12-04T00:00:00"/>
    <x v="0"/>
    <m/>
    <x v="0"/>
    <s v="SPED  000038877 - ACOS VI"/>
    <s v=""/>
    <s v=""/>
    <s v=""/>
    <s v=""/>
    <s v=""/>
    <s v=""/>
    <s v=""/>
    <s v="Corrente"/>
    <s v="2"/>
    <s v="23.440.235/0001-08"/>
    <s v=""/>
  </r>
  <r>
    <s v="02"/>
    <s v="NF"/>
    <s v="000039198"/>
    <s v="02689"/>
    <s v="01"/>
    <s v="ACOS VITAL COM DE TU"/>
    <n v="-47154"/>
    <d v="2025-11-28T00:00:00"/>
    <d v="2026-01-05T00:00:00"/>
    <x v="1"/>
    <d v="2025-12-15T00:00:00"/>
    <x v="0"/>
    <m/>
    <x v="0"/>
    <s v="SPED  000039198 - ACOS VI"/>
    <s v=""/>
    <s v=""/>
    <s v=""/>
    <s v=""/>
    <s v=""/>
    <s v=""/>
    <s v=""/>
    <s v="Corrente"/>
    <s v="2"/>
    <s v="23.440.235/0001-08"/>
    <s v=""/>
  </r>
  <r>
    <s v="02"/>
    <s v="NF"/>
    <s v="000039383"/>
    <s v="02689"/>
    <s v="01"/>
    <s v="ACOS VITAL COM DE TU"/>
    <n v="-1170"/>
    <d v="2025-12-04T00:00:00"/>
    <d v="2026-01-05T00:00:00"/>
    <x v="1"/>
    <d v="2025-12-09T00:00:00"/>
    <x v="0"/>
    <m/>
    <x v="0"/>
    <s v="SPED  000039383 - ACOS VI"/>
    <s v=""/>
    <s v=""/>
    <s v=""/>
    <s v=""/>
    <s v=""/>
    <s v=""/>
    <s v=""/>
    <s v="Corrente"/>
    <s v="2"/>
    <s v="23.440.235/0001-08"/>
    <s v=""/>
  </r>
  <r>
    <s v="02"/>
    <s v="NF"/>
    <s v="000126672"/>
    <s v="02219"/>
    <s v="01"/>
    <s v="ALF INDUSTRIA E COM"/>
    <n v="-1727.8"/>
    <d v="2025-11-19T00:00:00"/>
    <d v="2026-01-03T00:00:00"/>
    <x v="1"/>
    <d v="2025-11-27T00:00:00"/>
    <x v="0"/>
    <m/>
    <x v="0"/>
    <s v="SPED  000126672 - ALF IND"/>
    <s v=""/>
    <s v=""/>
    <s v=""/>
    <s v=""/>
    <s v=""/>
    <s v=""/>
    <s v=""/>
    <s v="Corrente"/>
    <s v="2"/>
    <s v="10.967.516/0001-63"/>
    <s v=""/>
  </r>
  <r>
    <s v="02"/>
    <s v="NF"/>
    <s v="000005120"/>
    <s v="02099"/>
    <s v="01"/>
    <s v="ALTURA E COMPANHIA E"/>
    <n v="-1569"/>
    <d v="2025-10-08T00:00:00"/>
    <d v="2026-01-05T00:00:00"/>
    <x v="1"/>
    <d v="2025-10-23T00:00:00"/>
    <x v="3"/>
    <m/>
    <x v="0"/>
    <s v="SPED  000005120 - ALTURA"/>
    <s v=""/>
    <s v=""/>
    <s v="237"/>
    <s v="1803"/>
    <s v=""/>
    <s v="55966"/>
    <s v="0"/>
    <s v="Corrente"/>
    <s v="2"/>
    <s v="23.463.299/0001-16"/>
    <s v="CONFIRMING"/>
  </r>
  <r>
    <s v="02"/>
    <s v="NF"/>
    <s v="000005320"/>
    <s v="02099"/>
    <s v="01"/>
    <s v="ALTURA E COMPANHIA E"/>
    <n v="-2520"/>
    <d v="2025-12-03T00:00:00"/>
    <d v="2026-01-02T00:00:00"/>
    <x v="1"/>
    <d v="2025-12-10T00:00:00"/>
    <x v="0"/>
    <m/>
    <x v="0"/>
    <s v="SPED  000005320 - ALTURA"/>
    <s v=""/>
    <s v=""/>
    <s v="237"/>
    <s v="1803"/>
    <s v=""/>
    <s v="55966"/>
    <s v="0"/>
    <s v="Corrente"/>
    <s v="2"/>
    <s v="23.463.299/0001-16"/>
    <s v="CONFIRMING"/>
  </r>
  <r>
    <s v="02"/>
    <s v="NF"/>
    <s v="000006206"/>
    <s v="02146"/>
    <s v="01"/>
    <s v="APTEX MOVEIS DE ESCR"/>
    <n v="-1928"/>
    <d v="2025-12-01T00:00:00"/>
    <d v="2026-01-01T00:00:00"/>
    <x v="1"/>
    <d v="2025-12-23T00:00:00"/>
    <x v="2"/>
    <m/>
    <x v="0"/>
    <s v="SPED  000006206 - APTEX M"/>
    <s v=""/>
    <s v=""/>
    <s v=""/>
    <s v=""/>
    <s v=""/>
    <s v=""/>
    <s v=""/>
    <s v="Corrente"/>
    <s v="2"/>
    <s v="07.195.315/0001-80"/>
    <s v=""/>
  </r>
  <r>
    <s v="02"/>
    <s v="NF"/>
    <s v="000157688"/>
    <s v="02044"/>
    <s v="02"/>
    <s v="ARMAZEM OFFSHORE DE"/>
    <n v="-195.75"/>
    <d v="2025-11-17T00:00:00"/>
    <d v="2026-01-01T00:00:00"/>
    <x v="1"/>
    <d v="2025-12-04T00:00:00"/>
    <x v="0"/>
    <m/>
    <x v="0"/>
    <s v="SPED  000157688 - ARMAZEM"/>
    <s v=""/>
    <s v=""/>
    <s v="001"/>
    <s v="51"/>
    <s v=""/>
    <s v="94552"/>
    <s v="8"/>
    <s v="Corrente"/>
    <s v="2"/>
    <s v="31.383.201/0001-49"/>
    <s v=""/>
  </r>
  <r>
    <s v="02"/>
    <s v="NF"/>
    <s v="000022841"/>
    <s v="02040"/>
    <s v="01"/>
    <s v="ATIVA CONTROLE AMBIE"/>
    <n v="-519.97"/>
    <d v="2025-12-05T00:00:00"/>
    <d v="2026-01-05T00:00:00"/>
    <x v="1"/>
    <d v="2025-12-30T00:00:00"/>
    <x v="2"/>
    <m/>
    <x v="0"/>
    <s v="NFS   000022841 - ATIVA C"/>
    <s v=""/>
    <s v=""/>
    <s v=""/>
    <s v=""/>
    <s v=""/>
    <s v=""/>
    <s v=""/>
    <s v="Corrente"/>
    <s v="2"/>
    <s v="06.012.804/0001-97"/>
    <s v=""/>
  </r>
  <r>
    <s v="02"/>
    <s v="NF"/>
    <s v="000004758"/>
    <s v="03279"/>
    <s v="02"/>
    <s v="AUDAX - UNIDADE GRU"/>
    <n v="-3199.59"/>
    <d v="2025-12-05T00:00:00"/>
    <d v="2026-01-04T00:00:00"/>
    <x v="1"/>
    <s v="  /  /"/>
    <x v="0"/>
    <m/>
    <x v="0"/>
    <s v="CTE   000004758 - AUDAX L"/>
    <s v=""/>
    <s v=""/>
    <s v=""/>
    <s v=""/>
    <s v=""/>
    <s v=""/>
    <s v=""/>
    <s v="Corrente"/>
    <s v="2"/>
    <s v="13.461.436/0003-91"/>
    <s v=""/>
  </r>
  <r>
    <s v="02"/>
    <s v="NF"/>
    <s v="000000966"/>
    <s v="02413"/>
    <s v="01"/>
    <s v="BRESCIA SOCIEDADE DE"/>
    <n v="-1006.8"/>
    <d v="2025-12-03T00:00:00"/>
    <d v="2026-01-03T00:00:00"/>
    <x v="1"/>
    <d v="2025-12-29T00:00:00"/>
    <x v="2"/>
    <m/>
    <x v="0"/>
    <s v="NFS   000000966 - BRESCIA"/>
    <s v=""/>
    <s v=""/>
    <s v=""/>
    <s v=""/>
    <s v=""/>
    <s v=""/>
    <s v=""/>
    <s v="Corrente"/>
    <s v="2"/>
    <s v="22.187.494/0001-06"/>
    <s v=""/>
  </r>
  <r>
    <s v="02"/>
    <s v="NF"/>
    <s v="000076424"/>
    <s v="02121"/>
    <s v="01"/>
    <s v="CALDEX"/>
    <n v="-309.75"/>
    <d v="2025-12-05T00:00:00"/>
    <d v="2026-01-04T00:00:00"/>
    <x v="1"/>
    <d v="2025-12-09T00:00:00"/>
    <x v="0"/>
    <m/>
    <x v="0"/>
    <s v="SPED  000076424 - CALDEX"/>
    <s v=""/>
    <s v=""/>
    <s v="001"/>
    <s v="3357"/>
    <s v=""/>
    <s v="450281"/>
    <s v="7"/>
    <s v="Corrente"/>
    <s v="2"/>
    <s v="44.151.413/0001-42"/>
    <s v="CONFIRMING"/>
  </r>
  <r>
    <s v="02"/>
    <s v="NF"/>
    <s v="000746852"/>
    <s v="02325"/>
    <s v="01"/>
    <s v="CENCI E CIA LTDA"/>
    <n v="-4851.12"/>
    <d v="2025-12-02T00:00:00"/>
    <d v="2026-01-02T00:00:00"/>
    <x v="1"/>
    <d v="2025-12-23T00:00:00"/>
    <x v="0"/>
    <m/>
    <x v="0"/>
    <s v="SPED  000746852 - CENCI E"/>
    <s v=""/>
    <s v=""/>
    <s v=""/>
    <s v=""/>
    <s v=""/>
    <s v=""/>
    <s v=""/>
    <s v="Corrente"/>
    <s v="2"/>
    <s v="89.341.127/0001-88"/>
    <s v=""/>
  </r>
  <r>
    <s v="02"/>
    <s v="NF"/>
    <s v="000005997"/>
    <s v="02785"/>
    <s v="01"/>
    <s v="CIL CONEXOES E VALVU"/>
    <n v="-2165.3000000000002"/>
    <d v="2025-11-04T00:00:00"/>
    <d v="2026-01-05T00:00:00"/>
    <x v="1"/>
    <d v="2025-11-07T00:00:00"/>
    <x v="1"/>
    <m/>
    <x v="0"/>
    <s v="SPED  000005997 - CIL IND"/>
    <s v=""/>
    <s v=""/>
    <s v=""/>
    <s v=""/>
    <s v=""/>
    <s v=""/>
    <s v=""/>
    <s v="Corrente"/>
    <s v="2"/>
    <s v="97.533.434/0001-99"/>
    <s v=""/>
  </r>
  <r>
    <s v="02"/>
    <s v="NF"/>
    <s v="000005998"/>
    <s v="02785"/>
    <s v="01"/>
    <s v="CIL CONEXOES E VALVU"/>
    <n v="-31500"/>
    <d v="2025-11-04T00:00:00"/>
    <d v="2026-01-05T00:00:00"/>
    <x v="1"/>
    <d v="2025-11-07T00:00:00"/>
    <x v="0"/>
    <m/>
    <x v="0"/>
    <s v="SPED  000005998 - CIL IND"/>
    <s v=""/>
    <s v=""/>
    <s v=""/>
    <s v=""/>
    <s v=""/>
    <s v=""/>
    <s v=""/>
    <s v="Corrente"/>
    <s v="2"/>
    <s v="97.533.434/0001-99"/>
    <s v=""/>
  </r>
  <r>
    <s v="02"/>
    <s v="NF"/>
    <s v="000006000"/>
    <s v="02785"/>
    <s v="01"/>
    <s v="CIL CONEXOES E VALVU"/>
    <n v="-161.32"/>
    <d v="2025-11-04T00:00:00"/>
    <d v="2026-01-05T00:00:00"/>
    <x v="1"/>
    <d v="2025-11-07T00:00:00"/>
    <x v="0"/>
    <m/>
    <x v="0"/>
    <s v="SPED  000006000 - CIL IND"/>
    <s v=""/>
    <s v=""/>
    <s v=""/>
    <s v=""/>
    <s v=""/>
    <s v=""/>
    <s v=""/>
    <s v="Corrente"/>
    <s v="2"/>
    <s v="97.533.434/0001-99"/>
    <s v=""/>
  </r>
  <r>
    <s v="02"/>
    <s v="NF"/>
    <s v="000000110"/>
    <s v="01974"/>
    <s v="01"/>
    <s v="CISARENTAL ADMINISTR"/>
    <n v="-12080.97"/>
    <d v="2025-12-18T00:00:00"/>
    <d v="2026-01-05T00:00:00"/>
    <x v="1"/>
    <d v="2025-12-29T00:00:00"/>
    <x v="2"/>
    <m/>
    <x v="0"/>
    <s v="RE    000000110 - CISAREN"/>
    <s v=""/>
    <s v=""/>
    <s v="341"/>
    <s v="910"/>
    <s v=""/>
    <s v="3258"/>
    <s v="0"/>
    <s v="Corrente"/>
    <s v="2"/>
    <s v="19.409.573/0001-00"/>
    <s v=""/>
  </r>
  <r>
    <s v="02"/>
    <s v="NF"/>
    <s v="000882025"/>
    <s v="01974"/>
    <s v="01"/>
    <s v="CISARENTAL ADMINISTR"/>
    <n v="-230312.76"/>
    <d v="2025-12-18T00:00:00"/>
    <d v="2026-01-05T00:00:00"/>
    <x v="1"/>
    <d v="2025-01-05T00:00:00"/>
    <x v="2"/>
    <m/>
    <x v="0"/>
    <m/>
    <s v=""/>
    <s v=""/>
    <s v="341"/>
    <s v="910"/>
    <s v=""/>
    <s v="3258"/>
    <s v="0"/>
    <s v="Corrente"/>
    <s v="2"/>
    <s v="19.409.573/0001-00"/>
    <s v=""/>
  </r>
  <r>
    <s v="02"/>
    <s v="NF"/>
    <s v="000005515"/>
    <s v="02330"/>
    <s v="01"/>
    <s v="CMX SERVICO DE TRANS"/>
    <n v="-54400"/>
    <d v="2025-12-05T00:00:00"/>
    <d v="2026-01-03T00:00:00"/>
    <x v="1"/>
    <d v="2025-12-12T00:00:00"/>
    <x v="1"/>
    <m/>
    <x v="0"/>
    <s v="NFS   000005515 - CMX SER"/>
    <s v=""/>
    <s v=""/>
    <s v="341"/>
    <s v="9298"/>
    <s v=""/>
    <s v="48779"/>
    <s v="5"/>
    <s v="Corrente"/>
    <s v="2"/>
    <s v="26.253.624/0001-04"/>
    <s v=""/>
  </r>
  <r>
    <s v="02"/>
    <s v="NF"/>
    <s v="000000101"/>
    <s v="03057"/>
    <s v="01"/>
    <s v="CONNECT MATERIAIS E"/>
    <n v="-73.95"/>
    <d v="2025-12-15T00:00:00"/>
    <d v="2026-01-05T00:00:00"/>
    <x v="1"/>
    <d v="2025-12-29T00:00:00"/>
    <x v="0"/>
    <m/>
    <x v="0"/>
    <s v="SPED  000000101 - CONNECT"/>
    <s v=""/>
    <s v=""/>
    <s v=""/>
    <s v=""/>
    <s v=""/>
    <s v=""/>
    <s v=""/>
    <s v="Corrente"/>
    <s v="2"/>
    <s v="68.729.870/0001-30"/>
    <s v=""/>
  </r>
  <r>
    <s v="02"/>
    <s v="NF"/>
    <s v="000001355"/>
    <s v="02521"/>
    <s v="01"/>
    <s v="CONSORCIO ECB-LCD_RE"/>
    <n v="-1807.5"/>
    <d v="2025-12-04T00:00:00"/>
    <d v="2026-01-03T00:00:00"/>
    <x v="1"/>
    <d v="2025-12-04T00:00:00"/>
    <x v="1"/>
    <m/>
    <x v="0"/>
    <s v="SPED  000001355 - CONSORC"/>
    <s v=""/>
    <s v=""/>
    <s v=""/>
    <s v=""/>
    <s v=""/>
    <s v=""/>
    <s v=""/>
    <s v="Corrente"/>
    <s v="2"/>
    <s v="40.169.643/0001-88"/>
    <s v=""/>
  </r>
  <r>
    <s v="02"/>
    <s v="NF"/>
    <s v="000001112"/>
    <s v="03083"/>
    <s v="01"/>
    <s v="DNA WORK"/>
    <n v="-34400"/>
    <d v="2025-12-05T00:00:00"/>
    <d v="2026-01-05T00:00:00"/>
    <x v="1"/>
    <d v="2025-12-30T00:00:00"/>
    <x v="0"/>
    <m/>
    <x v="0"/>
    <s v="SPED  000001112 - DNA WOR"/>
    <s v=""/>
    <s v=""/>
    <s v=""/>
    <s v=""/>
    <s v=""/>
    <s v=""/>
    <s v=""/>
    <s v="Corrente"/>
    <s v="2"/>
    <s v="45.320.135/0001-72"/>
    <s v=""/>
  </r>
  <r>
    <s v="02"/>
    <s v="NF"/>
    <s v="000001355"/>
    <s v="02580"/>
    <s v="01"/>
    <s v="DOMINUS COMERCIO E S"/>
    <n v="-1599.5"/>
    <d v="2025-12-05T00:00:00"/>
    <d v="2026-01-04T00:00:00"/>
    <x v="1"/>
    <d v="2025-12-29T00:00:00"/>
    <x v="2"/>
    <m/>
    <x v="0"/>
    <s v="SPED  000001355 - DOMINUS"/>
    <s v=""/>
    <s v=""/>
    <s v=""/>
    <s v=""/>
    <s v=""/>
    <s v=""/>
    <s v=""/>
    <s v="Corrente"/>
    <s v="2"/>
    <s v="13.723.913/0001-88"/>
    <s v=""/>
  </r>
  <r>
    <s v="02"/>
    <s v="NF"/>
    <s v="000132259"/>
    <s v="02194"/>
    <s v="01"/>
    <s v="EDFER COMERCIO DE FE"/>
    <n v="-3374.64"/>
    <d v="2025-12-02T00:00:00"/>
    <d v="2026-01-01T00:00:00"/>
    <x v="1"/>
    <d v="2025-12-10T00:00:00"/>
    <x v="0"/>
    <m/>
    <x v="0"/>
    <s v="SPED  000132259 - EDFER C"/>
    <s v=""/>
    <s v=""/>
    <s v="341"/>
    <s v="3113"/>
    <s v=""/>
    <s v="5281"/>
    <s v="9"/>
    <s v="Corrente"/>
    <s v="2"/>
    <s v="08.603.541/0001-16"/>
    <s v=""/>
  </r>
  <r>
    <m/>
    <m/>
    <m/>
    <m/>
    <m/>
    <s v="EXETRA EXPORT &amp; TRADING"/>
    <n v="-1056337.3700000001"/>
    <m/>
    <m/>
    <x v="1"/>
    <m/>
    <x v="4"/>
    <s v="FINANCIAMENTO"/>
    <x v="1"/>
    <s v="PARCELA EXETRA"/>
    <m/>
    <m/>
    <m/>
    <m/>
    <m/>
    <m/>
    <m/>
    <m/>
    <m/>
    <m/>
    <m/>
  </r>
  <r>
    <s v="02"/>
    <s v="NF"/>
    <s v="000000074"/>
    <s v="03074"/>
    <s v="01"/>
    <s v="FCC CIENCIA DOS MATE"/>
    <n v="-128185.69"/>
    <d v="2025-12-03T00:00:00"/>
    <d v="2026-01-02T00:00:00"/>
    <x v="1"/>
    <d v="2025-12-23T00:00:00"/>
    <x v="0"/>
    <m/>
    <x v="0"/>
    <s v="NFS   000000074 - FCC CIE"/>
    <s v=""/>
    <s v=""/>
    <s v=""/>
    <s v=""/>
    <s v=""/>
    <s v=""/>
    <s v=""/>
    <s v="Corrente"/>
    <s v="2"/>
    <s v="88.065.321/0001-15"/>
    <s v=""/>
  </r>
  <r>
    <s v="02"/>
    <s v="NF"/>
    <s v="000079216"/>
    <s v="02165"/>
    <s v="01"/>
    <s v="FEBRATEC INDUSTRIA E"/>
    <n v="-16726.5"/>
    <d v="2025-12-05T00:00:00"/>
    <d v="2026-01-05T00:00:00"/>
    <x v="1"/>
    <d v="2025-12-29T00:00:00"/>
    <x v="0"/>
    <m/>
    <x v="0"/>
    <s v="SPED  000079216 - FEBRATE"/>
    <s v=""/>
    <s v=""/>
    <s v=""/>
    <s v=""/>
    <s v=""/>
    <s v=""/>
    <s v=""/>
    <s v="Corrente"/>
    <s v="2"/>
    <s v="57.645.962/0001-15"/>
    <s v=""/>
  </r>
  <r>
    <s v="02"/>
    <s v="NF"/>
    <s v="000012769"/>
    <s v="02171"/>
    <s v="01"/>
    <s v="FLP TRANSPORTES DE M"/>
    <n v="-3574.04"/>
    <d v="2025-12-04T00:00:00"/>
    <d v="2026-01-03T00:00:00"/>
    <x v="1"/>
    <d v="2025-12-30T00:00:00"/>
    <x v="1"/>
    <m/>
    <x v="0"/>
    <s v="CTE   000012769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773"/>
    <s v="02171"/>
    <s v="01"/>
    <s v="FLP TRANSPORTES DE M"/>
    <n v="-2993.27"/>
    <d v="2025-12-05T00:00:00"/>
    <d v="2026-01-04T00:00:00"/>
    <x v="1"/>
    <d v="2025-12-30T00:00:00"/>
    <x v="1"/>
    <m/>
    <x v="0"/>
    <s v="CTE   000012773 - FLP TRA"/>
    <s v=""/>
    <s v=""/>
    <s v="237"/>
    <s v="1545"/>
    <s v=""/>
    <s v="116360"/>
    <s v="4"/>
    <s v="Corrente"/>
    <s v="2"/>
    <s v="11.056.216/0001-95"/>
    <s v="CONFIRMING"/>
  </r>
  <r>
    <s v="02"/>
    <s v="NF"/>
    <s v="000002077"/>
    <s v="02680"/>
    <s v="01"/>
    <s v="FORNECEDORA SIMOES E"/>
    <n v="-3817.5"/>
    <d v="2025-12-03T00:00:00"/>
    <d v="2026-01-03T00:00:00"/>
    <x v="1"/>
    <d v="2025-12-23T00:00:00"/>
    <x v="0"/>
    <m/>
    <x v="0"/>
    <s v="SPED  000002077 - FORNECE"/>
    <s v=""/>
    <s v=""/>
    <s v=""/>
    <s v=""/>
    <s v=""/>
    <s v=""/>
    <s v=""/>
    <s v="Corrente"/>
    <s v="2"/>
    <s v="40.839.683/0001-90"/>
    <s v=""/>
  </r>
  <r>
    <s v="02"/>
    <s v="NF"/>
    <s v="000002078"/>
    <s v="02680"/>
    <s v="01"/>
    <s v="FORNECEDORA SIMOES E"/>
    <n v="-3817.5"/>
    <d v="2025-12-03T00:00:00"/>
    <d v="2026-01-03T00:00:00"/>
    <x v="1"/>
    <d v="2025-12-23T00:00:00"/>
    <x v="1"/>
    <m/>
    <x v="0"/>
    <s v="SPED  000002078 - FORNECE"/>
    <s v=""/>
    <s v=""/>
    <s v=""/>
    <s v=""/>
    <s v=""/>
    <s v=""/>
    <s v=""/>
    <s v="Corrente"/>
    <s v="2"/>
    <s v="40.839.683/0001-90"/>
    <s v=""/>
  </r>
  <r>
    <s v="02"/>
    <s v="NF"/>
    <s v="000002486"/>
    <s v="03237"/>
    <s v="01"/>
    <s v="FOSINFO"/>
    <n v="-17.5"/>
    <d v="2025-12-06T00:00:00"/>
    <d v="2026-01-05T00:00:00"/>
    <x v="1"/>
    <d v="2025-12-30T00:00:00"/>
    <x v="0"/>
    <m/>
    <x v="0"/>
    <s v="SPED  000002486 - FOS VAR"/>
    <s v=""/>
    <s v=""/>
    <s v=""/>
    <s v=""/>
    <s v=""/>
    <s v=""/>
    <s v=""/>
    <s v="Corrente"/>
    <s v="2"/>
    <s v="39.455.957/0001-68"/>
    <s v=""/>
  </r>
  <r>
    <s v="02"/>
    <s v="NF"/>
    <s v="000002487"/>
    <s v="03237"/>
    <s v="01"/>
    <s v="FOSINFO"/>
    <n v="-75.040000000000006"/>
    <d v="2025-12-06T00:00:00"/>
    <d v="2026-01-05T00:00:00"/>
    <x v="1"/>
    <d v="2025-12-30T00:00:00"/>
    <x v="0"/>
    <m/>
    <x v="0"/>
    <s v="SPED  000002487 - FOS VAR"/>
    <s v=""/>
    <s v=""/>
    <s v=""/>
    <s v=""/>
    <s v=""/>
    <s v=""/>
    <s v=""/>
    <s v="Corrente"/>
    <s v="2"/>
    <s v="39.455.957/0001-68"/>
    <s v=""/>
  </r>
  <r>
    <s v="02"/>
    <s v="NF"/>
    <s v="000002423"/>
    <s v="03237"/>
    <s v="01"/>
    <s v="FOSINFO"/>
    <n v="-362"/>
    <d v="2025-12-02T00:00:00"/>
    <d v="2026-01-01T00:00:00"/>
    <x v="1"/>
    <d v="2025-12-10T00:00:00"/>
    <x v="0"/>
    <m/>
    <x v="0"/>
    <s v="SPED  000002423 - FOS VAR"/>
    <s v=""/>
    <s v=""/>
    <s v=""/>
    <s v=""/>
    <s v=""/>
    <s v=""/>
    <s v=""/>
    <s v="Corrente"/>
    <s v="2"/>
    <s v="39.455.957/0001-68"/>
    <s v=""/>
  </r>
  <r>
    <s v="02"/>
    <s v="NF"/>
    <s v="000002450"/>
    <s v="03237"/>
    <s v="01"/>
    <s v="FOSINFO"/>
    <n v="-315.05"/>
    <d v="2025-12-03T00:00:00"/>
    <d v="2026-01-02T00:00:00"/>
    <x v="1"/>
    <d v="2025-12-23T00:00:00"/>
    <x v="0"/>
    <m/>
    <x v="0"/>
    <s v="SPED  000002450 - FOS VAR"/>
    <s v=""/>
    <s v=""/>
    <s v=""/>
    <s v=""/>
    <s v=""/>
    <s v=""/>
    <s v=""/>
    <s v="Corrente"/>
    <s v="2"/>
    <s v="39.455.957/0001-68"/>
    <s v=""/>
  </r>
  <r>
    <s v="02"/>
    <s v="NF"/>
    <s v="000002475"/>
    <s v="03237"/>
    <s v="01"/>
    <s v="FOSINFO"/>
    <n v="-598.79999999999995"/>
    <d v="2025-12-05T00:00:00"/>
    <d v="2026-01-04T00:00:00"/>
    <x v="1"/>
    <d v="2025-12-30T00:00:00"/>
    <x v="0"/>
    <m/>
    <x v="0"/>
    <s v="SPED  000002475 - FOS VAR"/>
    <s v=""/>
    <s v=""/>
    <s v=""/>
    <s v=""/>
    <s v=""/>
    <s v=""/>
    <s v=""/>
    <s v="Corrente"/>
    <s v="2"/>
    <s v="39.455.957/0001-68"/>
    <s v=""/>
  </r>
  <r>
    <s v="02"/>
    <s v="NF"/>
    <s v="000002476"/>
    <s v="03237"/>
    <s v="01"/>
    <s v="FOSINFO"/>
    <n v="-164"/>
    <d v="2025-12-05T00:00:00"/>
    <d v="2026-01-04T00:00:00"/>
    <x v="1"/>
    <d v="2025-12-30T00:00:00"/>
    <x v="1"/>
    <m/>
    <x v="0"/>
    <s v="SPED  000002476 - FOS VAR"/>
    <s v=""/>
    <s v=""/>
    <s v=""/>
    <s v=""/>
    <s v=""/>
    <s v=""/>
    <s v=""/>
    <s v="Corrente"/>
    <s v="2"/>
    <s v="39.455.957/0001-68"/>
    <s v=""/>
  </r>
  <r>
    <s v="02"/>
    <s v="NF"/>
    <s v="000002477"/>
    <s v="03237"/>
    <s v="01"/>
    <s v="FOSINFO"/>
    <n v="-123"/>
    <d v="2025-12-05T00:00:00"/>
    <d v="2026-01-04T00:00:00"/>
    <x v="1"/>
    <d v="2025-12-30T00:00:00"/>
    <x v="0"/>
    <m/>
    <x v="0"/>
    <s v="SPED  000002477 - FOS VAR"/>
    <s v=""/>
    <s v=""/>
    <s v=""/>
    <s v=""/>
    <s v=""/>
    <s v=""/>
    <s v=""/>
    <s v="Corrente"/>
    <s v="2"/>
    <s v="39.455.957/0001-68"/>
    <s v=""/>
  </r>
  <r>
    <s v="02"/>
    <s v="NF"/>
    <s v="000002478"/>
    <s v="03237"/>
    <s v="01"/>
    <s v="FOSINFO"/>
    <n v="-499"/>
    <d v="2025-12-05T00:00:00"/>
    <d v="2026-01-04T00:00:00"/>
    <x v="1"/>
    <d v="2025-12-30T00:00:00"/>
    <x v="1"/>
    <m/>
    <x v="0"/>
    <s v="SPED  000002478 - FOS VAR"/>
    <s v=""/>
    <s v=""/>
    <s v=""/>
    <s v=""/>
    <s v=""/>
    <s v=""/>
    <s v=""/>
    <s v="Corrente"/>
    <s v="2"/>
    <s v="39.455.957/0001-68"/>
    <s v=""/>
  </r>
  <r>
    <s v="02"/>
    <s v="NF"/>
    <s v="000273137"/>
    <s v="02879"/>
    <s v="01"/>
    <s v="G M R EQUIPAMENTOS E"/>
    <n v="-4960"/>
    <d v="2025-11-17T00:00:00"/>
    <d v="2026-01-01T00:00:00"/>
    <x v="1"/>
    <d v="2025-11-24T00:00:00"/>
    <x v="1"/>
    <m/>
    <x v="0"/>
    <s v="SPED  000273137 - G M R E"/>
    <s v=""/>
    <s v=""/>
    <s v=""/>
    <s v=""/>
    <s v=""/>
    <s v=""/>
    <s v=""/>
    <s v="Corrente"/>
    <s v="2"/>
    <s v="42.270.058/0001-03"/>
    <s v=""/>
  </r>
  <r>
    <s v="02"/>
    <s v="NF"/>
    <s v="000042869"/>
    <s v="02256"/>
    <s v="02"/>
    <s v="GELDBACH DO BRASIL T"/>
    <n v="-406.08"/>
    <d v="2025-11-18T00:00:00"/>
    <d v="2026-01-05T00:00:00"/>
    <x v="1"/>
    <d v="2025-11-28T00:00:00"/>
    <x v="1"/>
    <m/>
    <x v="0"/>
    <s v="SPED  000042869 - GELDBAC"/>
    <s v=""/>
    <s v=""/>
    <s v="341"/>
    <s v="1185"/>
    <s v=""/>
    <s v="72061"/>
    <s v="0"/>
    <s v="Corrente"/>
    <s v="2"/>
    <s v="10.378.969/0004-05"/>
    <s v=""/>
  </r>
  <r>
    <s v="02"/>
    <s v="NF"/>
    <s v="000000155"/>
    <s v="02059"/>
    <s v="02"/>
    <s v="GONPETRO"/>
    <n v="-657.78"/>
    <d v="2025-11-04T00:00:00"/>
    <d v="2026-01-03T00:00:00"/>
    <x v="1"/>
    <d v="2025-11-24T00:00:00"/>
    <x v="0"/>
    <m/>
    <x v="0"/>
    <s v="SPED  000000155 - GON PET"/>
    <s v=""/>
    <s v=""/>
    <s v=""/>
    <s v=""/>
    <s v=""/>
    <s v=""/>
    <s v=""/>
    <s v="Corrente"/>
    <s v="2"/>
    <s v="32.150.187/0002-87"/>
    <s v=""/>
  </r>
  <r>
    <s v="02"/>
    <s v="NF"/>
    <s v="000002464"/>
    <s v="02186"/>
    <s v="02"/>
    <s v="H.C.I HIDRAULICA CON"/>
    <n v="-710.36"/>
    <d v="2025-11-17T00:00:00"/>
    <d v="2026-01-02T00:00:00"/>
    <x v="1"/>
    <d v="2025-11-24T00:00:00"/>
    <x v="1"/>
    <m/>
    <x v="0"/>
    <s v="SPED  000002464 - H.C.I H"/>
    <s v=""/>
    <s v=""/>
    <s v=""/>
    <s v=""/>
    <s v=""/>
    <s v=""/>
    <s v=""/>
    <s v="Corrente"/>
    <s v="2"/>
    <s v="62.312.426/0008-04"/>
    <s v=""/>
  </r>
  <r>
    <s v="02"/>
    <s v="NF"/>
    <s v="000006668"/>
    <s v="02100"/>
    <s v="01"/>
    <s v="HYDRATIGHT EQUIPAMEN"/>
    <n v="-18527.18"/>
    <d v="2025-11-05T00:00:00"/>
    <d v="2026-01-04T00:00:00"/>
    <x v="1"/>
    <d v="2025-12-30T00:00:00"/>
    <x v="1"/>
    <m/>
    <x v="0"/>
    <s v="NFS   000006668 - HYDRATI"/>
    <s v=""/>
    <s v=""/>
    <s v=""/>
    <s v=""/>
    <s v=""/>
    <s v=""/>
    <s v=""/>
    <s v="Corrente"/>
    <s v="2"/>
    <s v="07.404.800/0001-17"/>
    <s v=""/>
  </r>
  <r>
    <s v="02"/>
    <s v="NF"/>
    <s v="000024312"/>
    <s v="02733"/>
    <s v="01"/>
    <s v="IBAM INDUSTRIA BRASI"/>
    <n v="-1265.33"/>
    <d v="2025-12-02T00:00:00"/>
    <d v="2026-01-05T00:00:00"/>
    <x v="1"/>
    <d v="2025-12-10T00:00:00"/>
    <x v="0"/>
    <m/>
    <x v="0"/>
    <s v="SPED  000024312 - IBAM IN"/>
    <s v=""/>
    <s v=""/>
    <s v=""/>
    <s v=""/>
    <s v=""/>
    <s v=""/>
    <s v=""/>
    <s v="Corrente"/>
    <s v="2"/>
    <s v="29.478.545/0001-90"/>
    <s v=""/>
  </r>
  <r>
    <s v="02"/>
    <s v="NF"/>
    <s v="000019490"/>
    <s v="03197"/>
    <s v="01"/>
    <s v="JJ SOLDAS FERRAMENTA"/>
    <n v="-3687.5"/>
    <d v="2025-12-02T00:00:00"/>
    <d v="2026-01-01T00:00:00"/>
    <x v="1"/>
    <d v="2025-12-10T00:00:00"/>
    <x v="1"/>
    <m/>
    <x v="0"/>
    <s v="SPED  000019490 - JJ SOLD"/>
    <s v=""/>
    <s v=""/>
    <s v=""/>
    <s v=""/>
    <s v=""/>
    <s v=""/>
    <s v=""/>
    <s v="Corrente"/>
    <s v="2"/>
    <s v="13.332.103/0001-09"/>
    <s v=""/>
  </r>
  <r>
    <s v="02"/>
    <s v="NF"/>
    <s v="000019517"/>
    <s v="03197"/>
    <s v="01"/>
    <s v="JJ SOLDAS FERRAMENTA"/>
    <n v="-3562.5"/>
    <d v="2025-12-02T00:00:00"/>
    <d v="2026-01-01T00:00:00"/>
    <x v="1"/>
    <d v="2025-12-10T00:00:00"/>
    <x v="0"/>
    <m/>
    <x v="0"/>
    <s v="SPED  000019517 - JJ SOLD"/>
    <s v=""/>
    <s v=""/>
    <s v=""/>
    <s v=""/>
    <s v=""/>
    <s v=""/>
    <s v=""/>
    <s v="Corrente"/>
    <s v="2"/>
    <s v="13.332.103/0001-09"/>
    <s v=""/>
  </r>
  <r>
    <s v="02"/>
    <s v="NF"/>
    <s v="000019558"/>
    <s v="03197"/>
    <s v="01"/>
    <s v="JJ SOLDAS FERRAMENTA"/>
    <n v="-142.5"/>
    <d v="2025-12-04T00:00:00"/>
    <d v="2026-01-03T00:00:00"/>
    <x v="1"/>
    <d v="2025-12-30T00:00:00"/>
    <x v="1"/>
    <m/>
    <x v="0"/>
    <s v="SPED  000019558 - JJ SOLD"/>
    <s v=""/>
    <s v=""/>
    <s v=""/>
    <s v=""/>
    <s v=""/>
    <s v=""/>
    <s v=""/>
    <s v="Corrente"/>
    <s v="2"/>
    <s v="13.332.103/0001-09"/>
    <s v=""/>
  </r>
  <r>
    <s v="02"/>
    <s v="NF"/>
    <s v="000019559"/>
    <s v="03197"/>
    <s v="01"/>
    <s v="JJ SOLDAS FERRAMENTA"/>
    <n v="-404"/>
    <d v="2025-12-04T00:00:00"/>
    <d v="2026-01-03T00:00:00"/>
    <x v="1"/>
    <d v="2025-12-23T00:00:00"/>
    <x v="1"/>
    <m/>
    <x v="0"/>
    <s v="SPED  000019559 - JJ SOLD"/>
    <s v=""/>
    <s v=""/>
    <s v=""/>
    <s v=""/>
    <s v=""/>
    <s v=""/>
    <s v=""/>
    <s v="Corrente"/>
    <s v="2"/>
    <s v="13.332.103/0001-09"/>
    <s v=""/>
  </r>
  <r>
    <s v="02"/>
    <s v="NF"/>
    <s v="000097097"/>
    <s v="02006"/>
    <s v="01"/>
    <s v="JOTUN BRASIL"/>
    <n v="-154014.74"/>
    <d v="2025-11-04T00:00:00"/>
    <d v="2026-01-03T00:00:00"/>
    <x v="1"/>
    <d v="2025-12-04T00:00:00"/>
    <x v="0"/>
    <m/>
    <x v="0"/>
    <s v="SPED  000097097 - JOTUN B"/>
    <s v=""/>
    <s v=""/>
    <s v=""/>
    <s v=""/>
    <s v=""/>
    <s v=""/>
    <s v=""/>
    <s v="Corrente"/>
    <s v="2"/>
    <s v="02.907.585/0004-04"/>
    <s v=""/>
  </r>
  <r>
    <s v="02"/>
    <s v="NF"/>
    <s v="000165702"/>
    <s v="02609"/>
    <s v="01"/>
    <s v="KROMINOX ACOS E META"/>
    <n v="-168999.36"/>
    <d v="2025-11-05T00:00:00"/>
    <d v="2026-01-04T00:00:00"/>
    <x v="1"/>
    <d v="2025-11-10T00:00:00"/>
    <x v="1"/>
    <m/>
    <x v="0"/>
    <s v="SPED  000165702 - KROMINO"/>
    <s v=""/>
    <s v=""/>
    <s v=""/>
    <s v=""/>
    <s v=""/>
    <s v=""/>
    <s v=""/>
    <s v="Corrente"/>
    <s v="2"/>
    <s v="01.606.452/0001-84"/>
    <s v=""/>
  </r>
  <r>
    <s v="02"/>
    <s v="NF"/>
    <s v="000165703"/>
    <s v="02609"/>
    <s v="01"/>
    <s v="KROMINOX ACOS E META"/>
    <n v="-148474.88"/>
    <d v="2025-11-05T00:00:00"/>
    <d v="2026-01-04T00:00:00"/>
    <x v="1"/>
    <d v="2025-11-10T00:00:00"/>
    <x v="1"/>
    <m/>
    <x v="0"/>
    <s v="SPED  000165703 - KROMINO"/>
    <s v=""/>
    <s v=""/>
    <s v=""/>
    <s v=""/>
    <s v=""/>
    <s v=""/>
    <s v=""/>
    <s v="Corrente"/>
    <s v="2"/>
    <s v="01.606.452/0001-84"/>
    <s v=""/>
  </r>
  <r>
    <s v="02"/>
    <s v="NF"/>
    <s v="000011749"/>
    <s v="02932"/>
    <s v="01"/>
    <s v="LAXMY PAPELARIA COME"/>
    <n v="-2820.66"/>
    <d v="2025-12-08T00:00:00"/>
    <d v="2026-01-05T00:00:00"/>
    <x v="1"/>
    <d v="2025-12-30T00:00:00"/>
    <x v="2"/>
    <m/>
    <x v="0"/>
    <s v="SPED  000011749 - LAXMY P"/>
    <s v=""/>
    <s v=""/>
    <s v=""/>
    <s v=""/>
    <s v=""/>
    <s v=""/>
    <s v=""/>
    <s v="Corrente"/>
    <s v="2"/>
    <s v="23.431.187/0001-83"/>
    <s v=""/>
  </r>
  <r>
    <s v="02"/>
    <s v="NF"/>
    <s v="000000316"/>
    <s v="02581"/>
    <s v="01"/>
    <s v="LIGHTHOUSE-SMS CONSU"/>
    <n v="-2158.5500000000002"/>
    <d v="2025-12-02T00:00:00"/>
    <d v="2026-01-02T00:00:00"/>
    <x v="1"/>
    <d v="2025-12-04T00:00:00"/>
    <x v="0"/>
    <m/>
    <x v="0"/>
    <s v="NFS   000000316 - LIGHTHO"/>
    <s v=""/>
    <s v=""/>
    <s v="341"/>
    <s v="9298"/>
    <s v=""/>
    <s v="48615"/>
    <s v="1"/>
    <s v="Corrente"/>
    <s v="2"/>
    <s v="08.900.111/0001-66"/>
    <s v=""/>
  </r>
  <r>
    <s v="02"/>
    <s v="NF"/>
    <s v="000030920"/>
    <s v="02534"/>
    <s v="01"/>
    <s v="MARSHORE COMERCIAL L"/>
    <n v="-1190.67"/>
    <d v="2025-11-03T00:00:00"/>
    <d v="2026-01-02T00:00:00"/>
    <x v="1"/>
    <d v="2025-11-07T00:00:00"/>
    <x v="0"/>
    <m/>
    <x v="0"/>
    <s v="SPED  000030920 - MARSHOR"/>
    <s v=""/>
    <s v=""/>
    <s v="237"/>
    <s v="6890"/>
    <s v=""/>
    <s v="4003"/>
    <s v="7"/>
    <s v="Corrente"/>
    <s v="2"/>
    <s v="10.264.696/0001-17"/>
    <s v=""/>
  </r>
  <r>
    <s v="02"/>
    <s v="NF"/>
    <s v="000030950"/>
    <s v="02534"/>
    <s v="01"/>
    <s v="MARSHORE COMERCIAL L"/>
    <n v="-6411.83"/>
    <d v="2025-11-03T00:00:00"/>
    <d v="2026-01-02T00:00:00"/>
    <x v="1"/>
    <d v="2025-11-07T00:00:00"/>
    <x v="1"/>
    <m/>
    <x v="0"/>
    <s v="SPED  000030950 - MARSHOR"/>
    <s v=""/>
    <s v=""/>
    <s v="237"/>
    <s v="6890"/>
    <s v=""/>
    <s v="4003"/>
    <s v="7"/>
    <s v="Corrente"/>
    <s v="2"/>
    <s v="10.264.696/0001-17"/>
    <s v=""/>
  </r>
  <r>
    <s v="02"/>
    <s v="NF"/>
    <s v="000030963"/>
    <s v="02534"/>
    <s v="01"/>
    <s v="MARSHORE COMERCIAL L"/>
    <n v="-9044.7000000000007"/>
    <d v="2025-11-04T00:00:00"/>
    <d v="2026-01-03T00:00:00"/>
    <x v="1"/>
    <d v="2025-11-07T00:00:00"/>
    <x v="1"/>
    <m/>
    <x v="0"/>
    <s v="SPED  000030963 - MARSHOR"/>
    <s v=""/>
    <s v=""/>
    <s v="237"/>
    <s v="6890"/>
    <s v=""/>
    <s v="4003"/>
    <s v="7"/>
    <s v="Corrente"/>
    <s v="2"/>
    <s v="10.264.696/0001-17"/>
    <s v=""/>
  </r>
  <r>
    <s v="02"/>
    <s v="NF"/>
    <s v="000030964"/>
    <s v="02534"/>
    <s v="01"/>
    <s v="MARSHORE COMERCIAL L"/>
    <n v="-3345.3"/>
    <d v="2025-11-04T00:00:00"/>
    <d v="2026-01-03T00:00:00"/>
    <x v="1"/>
    <d v="2025-11-07T00:00:00"/>
    <x v="1"/>
    <m/>
    <x v="0"/>
    <s v="SPED  000030964 - MARSHOR"/>
    <s v=""/>
    <s v=""/>
    <s v="237"/>
    <s v="6890"/>
    <s v=""/>
    <s v="4003"/>
    <s v="7"/>
    <s v="Corrente"/>
    <s v="2"/>
    <s v="10.264.696/0001-17"/>
    <s v=""/>
  </r>
  <r>
    <s v="02"/>
    <s v="NF"/>
    <s v="000031176"/>
    <s v="02534"/>
    <s v="01"/>
    <s v="MARSHORE COMERCIAL L"/>
    <n v="-998.43"/>
    <d v="2025-11-17T00:00:00"/>
    <d v="2026-01-01T00:00:00"/>
    <x v="1"/>
    <d v="2025-11-26T00:00:00"/>
    <x v="0"/>
    <m/>
    <x v="0"/>
    <s v="SPED  000031176 - MARSHOR"/>
    <s v=""/>
    <s v=""/>
    <s v="237"/>
    <s v="6890"/>
    <s v=""/>
    <s v="4003"/>
    <s v="7"/>
    <s v="Corrente"/>
    <s v="2"/>
    <s v="10.264.696/0001-17"/>
    <s v=""/>
  </r>
  <r>
    <s v="02"/>
    <s v="NF"/>
    <s v="000031224"/>
    <s v="02534"/>
    <s v="01"/>
    <s v="MARSHORE COMERCIAL L"/>
    <n v="-420"/>
    <d v="2025-11-19T00:00:00"/>
    <d v="2026-01-03T00:00:00"/>
    <x v="1"/>
    <d v="2025-11-27T00:00:00"/>
    <x v="1"/>
    <m/>
    <x v="0"/>
    <s v="SPED  000031224 - MARSHOR"/>
    <s v=""/>
    <s v=""/>
    <s v="237"/>
    <s v="6890"/>
    <s v=""/>
    <s v="4003"/>
    <s v="7"/>
    <s v="Corrente"/>
    <s v="2"/>
    <s v="10.264.696/0001-17"/>
    <s v=""/>
  </r>
  <r>
    <s v="02"/>
    <s v="NF"/>
    <s v="000031226"/>
    <s v="02534"/>
    <s v="01"/>
    <s v="MARSHORE COMERCIAL L"/>
    <n v="-1591.8"/>
    <d v="2025-11-19T00:00:00"/>
    <d v="2026-01-03T00:00:00"/>
    <x v="1"/>
    <d v="2025-11-27T00:00:00"/>
    <x v="1"/>
    <m/>
    <x v="0"/>
    <s v="SPED  000031226 - MARSHOR"/>
    <s v=""/>
    <s v=""/>
    <s v="237"/>
    <s v="6890"/>
    <s v=""/>
    <s v="4003"/>
    <s v="7"/>
    <s v="Corrente"/>
    <s v="2"/>
    <s v="10.264.696/0001-17"/>
    <s v=""/>
  </r>
  <r>
    <s v="02"/>
    <s v="NF"/>
    <s v="000031392"/>
    <s v="02534"/>
    <s v="01"/>
    <s v="MARSHORE COMERCIAL L"/>
    <n v="-123.9"/>
    <d v="2025-12-01T00:00:00"/>
    <d v="2026-01-01T00:00:00"/>
    <x v="1"/>
    <d v="2025-12-10T00:00:00"/>
    <x v="0"/>
    <m/>
    <x v="0"/>
    <s v="SPED  000031392 - MARSHOR"/>
    <s v=""/>
    <s v=""/>
    <s v="237"/>
    <s v="6890"/>
    <s v=""/>
    <s v="4003"/>
    <s v="7"/>
    <s v="Corrente"/>
    <s v="2"/>
    <s v="10.264.696/0001-17"/>
    <s v=""/>
  </r>
  <r>
    <s v="02"/>
    <s v="NF"/>
    <s v="000031393"/>
    <s v="02534"/>
    <s v="01"/>
    <s v="MARSHORE COMERCIAL L"/>
    <n v="-132.16"/>
    <d v="2025-12-01T00:00:00"/>
    <d v="2026-01-01T00:00:00"/>
    <x v="1"/>
    <d v="2025-12-04T00:00:00"/>
    <x v="1"/>
    <m/>
    <x v="0"/>
    <s v="SPED  000031393 - MARSHOR"/>
    <s v=""/>
    <s v=""/>
    <s v="237"/>
    <s v="6890"/>
    <s v=""/>
    <s v="4003"/>
    <s v="7"/>
    <s v="Corrente"/>
    <s v="2"/>
    <s v="10.264.696/0001-17"/>
    <s v=""/>
  </r>
  <r>
    <s v="02"/>
    <s v="NF"/>
    <s v="000031394"/>
    <s v="02534"/>
    <s v="01"/>
    <s v="MARSHORE COMERCIAL L"/>
    <n v="-762.42"/>
    <d v="2025-12-01T00:00:00"/>
    <d v="2026-01-01T00:00:00"/>
    <x v="1"/>
    <d v="2025-12-10T00:00:00"/>
    <x v="0"/>
    <m/>
    <x v="0"/>
    <s v="SPED  000031394 - MARSHOR"/>
    <s v=""/>
    <s v=""/>
    <s v="237"/>
    <s v="6890"/>
    <s v=""/>
    <s v="4003"/>
    <s v="7"/>
    <s v="Corrente"/>
    <s v="2"/>
    <s v="10.264.696/0001-17"/>
    <s v=""/>
  </r>
  <r>
    <s v="02"/>
    <s v="NF"/>
    <s v="000031450"/>
    <s v="02534"/>
    <s v="01"/>
    <s v="MARSHORE COMERCIAL L"/>
    <n v="-179.66"/>
    <d v="2025-12-02T00:00:00"/>
    <d v="2026-01-02T00:00:00"/>
    <x v="1"/>
    <d v="2025-12-09T00:00:00"/>
    <x v="0"/>
    <m/>
    <x v="0"/>
    <s v="SPED  000031450 - MARSHOR"/>
    <s v=""/>
    <s v=""/>
    <s v="237"/>
    <s v="6890"/>
    <s v=""/>
    <s v="4003"/>
    <s v="7"/>
    <s v="Corrente"/>
    <s v="2"/>
    <s v="10.264.696/0001-17"/>
    <s v=""/>
  </r>
  <r>
    <s v="02"/>
    <s v="NF"/>
    <s v="000001403"/>
    <s v="02868"/>
    <s v="01"/>
    <s v="NGR SOLUTIONS LTDA"/>
    <n v="-497.7"/>
    <d v="2025-12-04T00:00:00"/>
    <d v="2026-01-03T00:00:00"/>
    <x v="1"/>
    <d v="2025-12-23T00:00:00"/>
    <x v="0"/>
    <m/>
    <x v="0"/>
    <s v="SPED  000001403 - NGR SOL"/>
    <s v=""/>
    <s v=""/>
    <s v=""/>
    <s v=""/>
    <s v=""/>
    <s v=""/>
    <s v=""/>
    <s v="Corrente"/>
    <s v="2"/>
    <s v="32.483.178/0001-27"/>
    <s v=""/>
  </r>
  <r>
    <s v="02"/>
    <s v="NF"/>
    <s v="000010375"/>
    <s v="03158"/>
    <s v="01"/>
    <s v="NOVA MACAE OFFSHORE"/>
    <n v="-220"/>
    <d v="2025-11-04T00:00:00"/>
    <d v="2026-01-05T00:00:00"/>
    <x v="1"/>
    <d v="2025-11-10T00:00:00"/>
    <x v="0"/>
    <m/>
    <x v="0"/>
    <s v="SPED  000010375 - NOVA MA"/>
    <s v=""/>
    <s v=""/>
    <s v=""/>
    <s v=""/>
    <s v=""/>
    <s v=""/>
    <s v=""/>
    <s v="Corrente"/>
    <s v="2"/>
    <s v="41.089.927/0001-27"/>
    <s v=""/>
  </r>
  <r>
    <s v="02"/>
    <s v="NF"/>
    <s v="000878908"/>
    <s v="03133"/>
    <s v="01"/>
    <s v="PARAFUSOS RUDGE RAMO"/>
    <n v="-751.69"/>
    <d v="2025-10-06T00:00:00"/>
    <d v="2026-01-04T00:00:00"/>
    <x v="1"/>
    <d v="2025-10-23T00:00:00"/>
    <x v="0"/>
    <m/>
    <x v="0"/>
    <s v="SPED  000878908 - PARAFUS"/>
    <s v=""/>
    <s v=""/>
    <s v=""/>
    <s v=""/>
    <s v=""/>
    <s v=""/>
    <s v=""/>
    <s v="Corrente"/>
    <s v="2"/>
    <s v="96.221.486/0001-67"/>
    <s v=""/>
  </r>
  <r>
    <s v="02"/>
    <s v="NF"/>
    <s v="000044388"/>
    <s v="02700"/>
    <s v="01"/>
    <s v="PLASTIVEDA COMERCIAL"/>
    <n v="-319.24"/>
    <d v="2025-12-04T00:00:00"/>
    <d v="2026-01-03T00:00:00"/>
    <x v="1"/>
    <d v="2025-12-09T00:00:00"/>
    <x v="1"/>
    <m/>
    <x v="0"/>
    <s v="SPED  000044388 - PLASTIV"/>
    <s v=""/>
    <s v=""/>
    <s v=""/>
    <s v=""/>
    <s v=""/>
    <s v=""/>
    <s v=""/>
    <s v="Corrente"/>
    <s v="2"/>
    <s v="38.771.143/0001-70"/>
    <s v=""/>
  </r>
  <r>
    <s v="02"/>
    <s v="NF"/>
    <s v="000044389"/>
    <s v="02700"/>
    <s v="01"/>
    <s v="PLASTIVEDA COMERCIAL"/>
    <n v="-192.22"/>
    <d v="2025-12-04T00:00:00"/>
    <d v="2026-01-03T00:00:00"/>
    <x v="1"/>
    <d v="2025-12-09T00:00:00"/>
    <x v="0"/>
    <m/>
    <x v="0"/>
    <s v="SPED  000044389 - PLASTIV"/>
    <s v=""/>
    <s v=""/>
    <s v=""/>
    <s v=""/>
    <s v=""/>
    <s v=""/>
    <s v=""/>
    <s v="Corrente"/>
    <s v="2"/>
    <s v="38.771.143/0001-70"/>
    <s v=""/>
  </r>
  <r>
    <s v="02"/>
    <s v="NF"/>
    <s v="000025865"/>
    <s v="02001"/>
    <s v="01"/>
    <s v="POLONINI PRODUTOS E"/>
    <n v="-7000"/>
    <d v="2025-12-04T00:00:00"/>
    <d v="2026-01-03T00:00:00"/>
    <x v="1"/>
    <d v="2025-12-23T00:00:00"/>
    <x v="1"/>
    <m/>
    <x v="0"/>
    <s v="SPED  000025865 - POLONIN"/>
    <s v=""/>
    <s v=""/>
    <s v="033"/>
    <s v="943"/>
    <s v=""/>
    <s v="13001857"/>
    <s v="3"/>
    <s v="Corrente"/>
    <s v="2"/>
    <s v="11.146.614/0001-00"/>
    <s v=""/>
  </r>
  <r>
    <s v="02"/>
    <s v="NF"/>
    <s v="000006442"/>
    <s v="02650"/>
    <s v="01"/>
    <s v="PROSEALS FILTROS E V"/>
    <n v="-800"/>
    <d v="2025-12-01T00:00:00"/>
    <d v="2026-01-01T00:00:00"/>
    <x v="1"/>
    <d v="2025-12-10T00:00:00"/>
    <x v="0"/>
    <m/>
    <x v="0"/>
    <s v="SPED  000006442 - PROSEAL"/>
    <s v=""/>
    <s v=""/>
    <s v=""/>
    <s v=""/>
    <s v=""/>
    <s v=""/>
    <s v=""/>
    <s v="Corrente"/>
    <s v="2"/>
    <s v="18.651.236/0001-53"/>
    <s v=""/>
  </r>
  <r>
    <s v="02"/>
    <s v="NF"/>
    <s v="000030708"/>
    <s v="02370"/>
    <s v="01"/>
    <s v="QUALIPAR FERRAMENTAS"/>
    <n v="-2920"/>
    <d v="2025-12-02T00:00:00"/>
    <d v="2026-01-01T00:00:00"/>
    <x v="1"/>
    <d v="2025-12-09T00:00:00"/>
    <x v="1"/>
    <m/>
    <x v="0"/>
    <s v="SPED  000030708 - QUALIPA"/>
    <s v=""/>
    <s v=""/>
    <s v=""/>
    <s v=""/>
    <s v=""/>
    <s v=""/>
    <s v=""/>
    <s v="Corrente"/>
    <s v="2"/>
    <s v="09.303.401/0001-95"/>
    <s v=""/>
  </r>
  <r>
    <s v="02"/>
    <s v="NF"/>
    <s v="000030720"/>
    <s v="02370"/>
    <s v="01"/>
    <s v="QUALIPAR FERRAMENTAS"/>
    <n v="-2276.3000000000002"/>
    <d v="2025-12-03T00:00:00"/>
    <d v="2026-01-02T00:00:00"/>
    <x v="1"/>
    <d v="2025-12-23T00:00:00"/>
    <x v="0"/>
    <m/>
    <x v="0"/>
    <s v="SPED  000030720 - QUALIPA"/>
    <s v=""/>
    <s v=""/>
    <s v=""/>
    <s v=""/>
    <s v=""/>
    <s v=""/>
    <s v=""/>
    <s v="Corrente"/>
    <s v="2"/>
    <s v="09.303.401/0001-95"/>
    <s v=""/>
  </r>
  <r>
    <s v="02"/>
    <s v="NF"/>
    <s v="000030721"/>
    <s v="02370"/>
    <s v="01"/>
    <s v="QUALIPAR FERRAMENTAS"/>
    <n v="-3677.1"/>
    <d v="2025-12-03T00:00:00"/>
    <d v="2026-01-02T00:00:00"/>
    <x v="1"/>
    <d v="2025-12-23T00:00:00"/>
    <x v="1"/>
    <m/>
    <x v="0"/>
    <s v="SPED  000030721 - QUALIPA"/>
    <s v=""/>
    <s v=""/>
    <s v=""/>
    <s v=""/>
    <s v=""/>
    <s v=""/>
    <s v=""/>
    <s v="Corrente"/>
    <s v="2"/>
    <s v="09.303.401/0001-95"/>
    <s v=""/>
  </r>
  <r>
    <s v="02"/>
    <s v="NF"/>
    <s v="000094749"/>
    <s v="02838"/>
    <s v="01"/>
    <s v="R SIMIONI INDUSTRIA"/>
    <n v="-860.35"/>
    <d v="2025-12-04T00:00:00"/>
    <d v="2026-01-05T00:00:00"/>
    <x v="1"/>
    <d v="2025-12-09T00:00:00"/>
    <x v="0"/>
    <m/>
    <x v="0"/>
    <s v="SPED  000094749 - R SIMIO"/>
    <s v=""/>
    <s v=""/>
    <s v=""/>
    <s v=""/>
    <s v=""/>
    <s v=""/>
    <s v=""/>
    <s v="Corrente"/>
    <s v="2"/>
    <s v="62.821.723/0001-09"/>
    <s v=""/>
  </r>
  <r>
    <s v="02"/>
    <s v="NF"/>
    <s v="000094753"/>
    <s v="02838"/>
    <s v="01"/>
    <s v="R SIMIONI INDUSTRIA"/>
    <n v="-620.47"/>
    <d v="2025-12-04T00:00:00"/>
    <d v="2026-01-05T00:00:00"/>
    <x v="1"/>
    <d v="2025-12-09T00:00:00"/>
    <x v="0"/>
    <m/>
    <x v="0"/>
    <s v="SPED  000094753 - R SIMIO"/>
    <s v=""/>
    <s v=""/>
    <s v=""/>
    <s v=""/>
    <s v=""/>
    <s v=""/>
    <s v=""/>
    <s v="Corrente"/>
    <s v="2"/>
    <s v="62.821.723/0001-09"/>
    <s v=""/>
  </r>
  <r>
    <s v="02"/>
    <s v="NF"/>
    <s v="000094752"/>
    <s v="02838"/>
    <s v="01"/>
    <s v="R SIMIONI INDUSTRIA"/>
    <n v="-1479.41"/>
    <d v="2025-12-04T00:00:00"/>
    <d v="2026-01-03T00:00:00"/>
    <x v="1"/>
    <d v="2025-12-10T00:00:00"/>
    <x v="0"/>
    <m/>
    <x v="0"/>
    <s v="SPED  000094752 - R SIMIO"/>
    <s v=""/>
    <s v=""/>
    <s v=""/>
    <s v=""/>
    <s v=""/>
    <s v=""/>
    <s v=""/>
    <s v="Corrente"/>
    <s v="2"/>
    <s v="62.821.723/0001-09"/>
    <s v=""/>
  </r>
  <r>
    <s v="02"/>
    <s v="NF"/>
    <s v="000009145"/>
    <s v="02056"/>
    <s v="01"/>
    <s v="RENAVI ENGENHARIA LT"/>
    <n v="-56420.62"/>
    <d v="2025-12-05T00:00:00"/>
    <d v="2026-01-04T00:00:00"/>
    <x v="1"/>
    <d v="2025-12-30T00:00:00"/>
    <x v="1"/>
    <m/>
    <x v="0"/>
    <s v="RE    000009145 - RENAVI"/>
    <s v=""/>
    <s v=""/>
    <s v="341"/>
    <s v="0941"/>
    <s v=""/>
    <s v="16242"/>
    <s v="2"/>
    <s v="Corrente"/>
    <s v="2"/>
    <s v="30.392.823/0001-70"/>
    <s v="CONFIRMING"/>
  </r>
  <r>
    <s v="02"/>
    <s v="NF"/>
    <s v="000001112"/>
    <s v="02796"/>
    <s v="01"/>
    <s v="RFIDBRASIL"/>
    <n v="-2750"/>
    <d v="2025-12-01T00:00:00"/>
    <d v="2026-01-01T00:00:00"/>
    <x v="1"/>
    <d v="2025-12-22T00:00:00"/>
    <x v="2"/>
    <m/>
    <x v="0"/>
    <s v="NFS   000001112 - EGSA TE"/>
    <s v=""/>
    <s v=""/>
    <s v=""/>
    <s v=""/>
    <s v=""/>
    <s v=""/>
    <s v=""/>
    <s v="Corrente"/>
    <s v="2"/>
    <s v="26.773.117/0001-00"/>
    <s v=""/>
  </r>
  <r>
    <s v="02"/>
    <s v="NF"/>
    <s v="000006957"/>
    <s v="02702"/>
    <s v="01"/>
    <s v="RJM COMERCIO E CONEX"/>
    <n v="-4590"/>
    <d v="2025-12-04T00:00:00"/>
    <d v="2026-01-03T00:00:00"/>
    <x v="1"/>
    <d v="2025-12-09T00:00:00"/>
    <x v="0"/>
    <m/>
    <x v="0"/>
    <s v="SPED  000006957 - RJM COM"/>
    <s v=""/>
    <s v=""/>
    <s v="341"/>
    <s v="23"/>
    <s v=""/>
    <s v="52000"/>
    <s v="0"/>
    <s v="Corrente"/>
    <s v="2"/>
    <s v="22.203.759/0001-04"/>
    <s v=""/>
  </r>
  <r>
    <s v="02"/>
    <s v="NF"/>
    <s v="000006959"/>
    <s v="02702"/>
    <s v="01"/>
    <s v="RJM COMERCIO E CONEX"/>
    <n v="-300"/>
    <d v="2025-12-04T00:00:00"/>
    <d v="2026-01-03T00:00:00"/>
    <x v="1"/>
    <d v="2025-12-09T00:00:00"/>
    <x v="0"/>
    <m/>
    <x v="0"/>
    <s v="SPED  000006959 - RJM COM"/>
    <s v=""/>
    <s v=""/>
    <s v="341"/>
    <s v="23"/>
    <s v=""/>
    <s v="52000"/>
    <s v="0"/>
    <s v="Corrente"/>
    <s v="2"/>
    <s v="22.203.759/0001-04"/>
    <s v=""/>
  </r>
  <r>
    <s v="02"/>
    <s v="NF"/>
    <s v="000006960"/>
    <s v="02702"/>
    <s v="01"/>
    <s v="RJM COMERCIO E CONEX"/>
    <n v="-98.09"/>
    <d v="2025-12-04T00:00:00"/>
    <d v="2026-01-03T00:00:00"/>
    <x v="1"/>
    <d v="2025-12-09T00:00:00"/>
    <x v="0"/>
    <m/>
    <x v="0"/>
    <s v="SPED  000006960 - RJM COM"/>
    <s v=""/>
    <s v=""/>
    <s v="341"/>
    <s v="23"/>
    <s v=""/>
    <s v="52000"/>
    <s v="0"/>
    <s v="Corrente"/>
    <s v="2"/>
    <s v="22.203.759/0001-04"/>
    <s v=""/>
  </r>
  <r>
    <s v="02"/>
    <s v="NF"/>
    <s v="000006961"/>
    <s v="02702"/>
    <s v="01"/>
    <s v="RJM COMERCIO E CONEX"/>
    <n v="-3660"/>
    <d v="2025-12-04T00:00:00"/>
    <d v="2026-01-03T00:00:00"/>
    <x v="1"/>
    <d v="2025-12-09T00:00:00"/>
    <x v="0"/>
    <m/>
    <x v="0"/>
    <s v="SPED  000006961 - RJM COM"/>
    <s v=""/>
    <s v=""/>
    <s v="341"/>
    <s v="23"/>
    <s v=""/>
    <s v="52000"/>
    <s v="0"/>
    <s v="Corrente"/>
    <s v="2"/>
    <s v="22.203.759/0001-04"/>
    <s v=""/>
  </r>
  <r>
    <s v="02"/>
    <s v="NF"/>
    <s v="000293964"/>
    <s v="02002"/>
    <s v="02"/>
    <s v="RODOMAC DE MACAE ROD"/>
    <n v="-7292.03"/>
    <d v="2025-12-05T00:00:00"/>
    <d v="2026-01-04T00:00:00"/>
    <x v="1"/>
    <d v="2025-12-29T00:00:00"/>
    <x v="0"/>
    <m/>
    <x v="0"/>
    <s v="CTE   000293964 - RODOMAC"/>
    <s v=""/>
    <s v=""/>
    <s v=""/>
    <s v=""/>
    <s v=""/>
    <s v=""/>
    <s v=""/>
    <s v="Corrente"/>
    <s v="2"/>
    <s v="36.578.458/0003-31"/>
    <s v=""/>
  </r>
  <r>
    <s v="02"/>
    <s v="NF"/>
    <s v="001475045"/>
    <s v="03089"/>
    <s v="02"/>
    <s v="RODOVIARIO CAMILO DO"/>
    <n v="-282.10000000000002"/>
    <d v="2025-12-04T00:00:00"/>
    <d v="2026-01-03T00:00:00"/>
    <x v="1"/>
    <d v="2025-12-30T00:00:00"/>
    <x v="0"/>
    <m/>
    <x v="0"/>
    <s v="CTE   001475045 - RODOVIA"/>
    <s v=""/>
    <s v=""/>
    <s v=""/>
    <s v=""/>
    <s v=""/>
    <s v=""/>
    <s v=""/>
    <s v="Corrente"/>
    <s v="2"/>
    <s v="19.451.038/0024-03"/>
    <s v=""/>
  </r>
  <r>
    <s v="02"/>
    <s v="NF"/>
    <s v="001475217"/>
    <s v="03089"/>
    <s v="02"/>
    <s v="RODOVIARIO CAMILO DO"/>
    <n v="-260.3"/>
    <d v="2025-12-04T00:00:00"/>
    <d v="2026-01-03T00:00:00"/>
    <x v="1"/>
    <d v="2025-12-30T00:00:00"/>
    <x v="2"/>
    <m/>
    <x v="0"/>
    <s v="CTE   001475217 - RODOVIA"/>
    <s v=""/>
    <s v=""/>
    <s v=""/>
    <s v=""/>
    <s v=""/>
    <s v=""/>
    <s v=""/>
    <s v="Corrente"/>
    <s v="2"/>
    <s v="19.451.038/0024-03"/>
    <s v=""/>
  </r>
  <r>
    <s v="02"/>
    <s v="NF"/>
    <s v="001475547"/>
    <s v="03089"/>
    <s v="02"/>
    <s v="RODOVIARIO CAMILO DO"/>
    <n v="-77.8"/>
    <d v="2025-12-04T00:00:00"/>
    <d v="2026-01-03T00:00:00"/>
    <x v="1"/>
    <d v="2025-12-30T00:00:00"/>
    <x v="0"/>
    <m/>
    <x v="0"/>
    <s v="CTE   001475547 - RODOVIA"/>
    <s v=""/>
    <s v=""/>
    <s v=""/>
    <s v=""/>
    <s v=""/>
    <s v=""/>
    <s v=""/>
    <s v="Corrente"/>
    <s v="2"/>
    <s v="19.451.038/0024-03"/>
    <s v=""/>
  </r>
  <r>
    <s v="02"/>
    <s v="NF"/>
    <s v="001475604"/>
    <s v="03089"/>
    <s v="02"/>
    <s v="RODOVIARIO CAMILO DO"/>
    <n v="-84.14"/>
    <d v="2025-12-04T00:00:00"/>
    <d v="2026-01-03T00:00:00"/>
    <x v="1"/>
    <d v="2025-12-30T00:00:00"/>
    <x v="1"/>
    <m/>
    <x v="0"/>
    <s v="CTE   001475604 - RODOVIA"/>
    <s v=""/>
    <s v=""/>
    <s v=""/>
    <s v=""/>
    <s v=""/>
    <s v=""/>
    <s v=""/>
    <s v="Corrente"/>
    <s v="2"/>
    <s v="19.451.038/0024-03"/>
    <s v=""/>
  </r>
  <r>
    <s v="02"/>
    <s v="NF"/>
    <s v="001475736"/>
    <s v="03089"/>
    <s v="02"/>
    <s v="RODOVIARIO CAMILO DO"/>
    <n v="-85.52"/>
    <d v="2025-12-04T00:00:00"/>
    <d v="2026-01-03T00:00:00"/>
    <x v="1"/>
    <d v="2025-12-30T00:00:00"/>
    <x v="0"/>
    <m/>
    <x v="0"/>
    <s v="CTE   001475736 - RODOVIA"/>
    <s v=""/>
    <s v=""/>
    <s v=""/>
    <s v=""/>
    <s v=""/>
    <s v=""/>
    <s v=""/>
    <s v="Corrente"/>
    <s v="2"/>
    <s v="19.451.038/0024-03"/>
    <s v=""/>
  </r>
  <r>
    <s v="02"/>
    <s v="NF"/>
    <s v="001476746"/>
    <s v="03089"/>
    <s v="02"/>
    <s v="RODOVIARIO CAMILO DO"/>
    <n v="-135.72"/>
    <d v="2025-12-05T00:00:00"/>
    <d v="2026-01-04T00:00:00"/>
    <x v="1"/>
    <d v="2025-12-30T00:00:00"/>
    <x v="0"/>
    <m/>
    <x v="0"/>
    <s v="CTE   001476746 - RODOVIA"/>
    <s v=""/>
    <s v=""/>
    <s v=""/>
    <s v=""/>
    <s v=""/>
    <s v=""/>
    <s v=""/>
    <s v="Corrente"/>
    <s v="2"/>
    <s v="19.451.038/0024-03"/>
    <s v=""/>
  </r>
  <r>
    <s v="02"/>
    <s v="NF"/>
    <s v="001477551"/>
    <s v="03089"/>
    <s v="02"/>
    <s v="RODOVIARIO CAMILO DO"/>
    <n v="-75.94"/>
    <d v="2025-12-05T00:00:00"/>
    <d v="2026-01-04T00:00:00"/>
    <x v="1"/>
    <d v="2025-12-30T00:00:00"/>
    <x v="1"/>
    <m/>
    <x v="0"/>
    <s v="CTE   001477551 - RODOVIA"/>
    <s v=""/>
    <s v=""/>
    <s v=""/>
    <s v=""/>
    <s v=""/>
    <s v=""/>
    <s v=""/>
    <s v="Corrente"/>
    <s v="2"/>
    <s v="19.451.038/0024-03"/>
    <s v=""/>
  </r>
  <r>
    <s v="02"/>
    <s v="NF"/>
    <s v="000006237"/>
    <s v="02493"/>
    <s v="01"/>
    <s v="SAPIENSIA DESENVOLVI"/>
    <n v="-79368.97"/>
    <d v="2025-12-01T00:00:00"/>
    <d v="2026-01-01T00:00:00"/>
    <x v="1"/>
    <d v="2025-12-22T00:00:00"/>
    <x v="2"/>
    <m/>
    <x v="0"/>
    <s v="NFS   000006237 - SAPIENS"/>
    <s v=""/>
    <s v=""/>
    <s v=""/>
    <s v=""/>
    <s v=""/>
    <s v=""/>
    <s v=""/>
    <s v="Corrente"/>
    <s v="2"/>
    <s v="15.175.998/0001-32"/>
    <s v=""/>
  </r>
  <r>
    <s v="02"/>
    <s v="NF"/>
    <s v="000000750"/>
    <s v="03274"/>
    <s v="01"/>
    <s v="SCALARE COMERCIO E S"/>
    <n v="-726.44"/>
    <d v="2025-12-05T00:00:00"/>
    <d v="2026-01-05T00:00:00"/>
    <x v="1"/>
    <d v="2025-12-09T00:00:00"/>
    <x v="0"/>
    <m/>
    <x v="0"/>
    <s v="SPED  000000750 - SCALARE"/>
    <s v=""/>
    <s v=""/>
    <s v=""/>
    <s v=""/>
    <s v=""/>
    <s v=""/>
    <s v=""/>
    <s v="Corrente"/>
    <s v="2"/>
    <s v="30.871.572/0001-07"/>
    <s v=""/>
  </r>
  <r>
    <s v="02"/>
    <s v="NF"/>
    <s v="000017681"/>
    <s v="03097"/>
    <s v="01"/>
    <s v="SIBROL"/>
    <n v="-3396.42"/>
    <d v="2025-11-04T00:00:00"/>
    <d v="2026-01-03T00:00:00"/>
    <x v="1"/>
    <d v="2025-11-26T00:00:00"/>
    <x v="0"/>
    <m/>
    <x v="0"/>
    <s v="SPED  000017681 - SIBROL"/>
    <s v=""/>
    <s v=""/>
    <s v=""/>
    <s v=""/>
    <s v=""/>
    <s v=""/>
    <s v=""/>
    <s v="Corrente"/>
    <s v="2"/>
    <s v="04.860.162/0001-50"/>
    <s v=""/>
  </r>
  <r>
    <s v="02"/>
    <s v="NF"/>
    <s v="000432623"/>
    <s v="02127"/>
    <s v="01"/>
    <s v="SIDER COMERCIAL INDU"/>
    <n v="-1542.29"/>
    <d v="2025-12-04T00:00:00"/>
    <d v="2026-01-03T00:00:00"/>
    <x v="1"/>
    <d v="2025-12-11T00:00:00"/>
    <x v="1"/>
    <m/>
    <x v="0"/>
    <s v="SPED  000432623 - SIDER C"/>
    <s v=""/>
    <s v=""/>
    <s v=""/>
    <s v=""/>
    <s v=""/>
    <s v=""/>
    <s v=""/>
    <s v="Corrente"/>
    <s v="2"/>
    <s v="49.050.164/0001-12"/>
    <s v=""/>
  </r>
  <r>
    <s v="02"/>
    <s v="NF"/>
    <s v="000432624"/>
    <s v="02127"/>
    <s v="01"/>
    <s v="SIDER COMERCIAL INDU"/>
    <n v="-2309.12"/>
    <d v="2025-12-04T00:00:00"/>
    <d v="2026-01-03T00:00:00"/>
    <x v="1"/>
    <d v="2025-12-11T00:00:00"/>
    <x v="0"/>
    <m/>
    <x v="0"/>
    <s v="SPED  000432624 - SIDER C"/>
    <s v=""/>
    <s v=""/>
    <s v=""/>
    <s v=""/>
    <s v=""/>
    <s v=""/>
    <s v=""/>
    <s v="Corrente"/>
    <s v="2"/>
    <s v="49.050.164/0001-12"/>
    <s v=""/>
  </r>
  <r>
    <s v="02"/>
    <s v="NF"/>
    <s v="000432625"/>
    <s v="02127"/>
    <s v="01"/>
    <s v="SIDER COMERCIAL INDU"/>
    <n v="-373.63"/>
    <d v="2025-12-04T00:00:00"/>
    <d v="2026-01-03T00:00:00"/>
    <x v="1"/>
    <d v="2025-12-11T00:00:00"/>
    <x v="0"/>
    <m/>
    <x v="0"/>
    <s v="SPED  000432625 - SIDER C"/>
    <s v=""/>
    <s v=""/>
    <s v=""/>
    <s v=""/>
    <s v=""/>
    <s v=""/>
    <s v=""/>
    <s v="Corrente"/>
    <s v="2"/>
    <s v="49.050.164/0001-12"/>
    <s v=""/>
  </r>
  <r>
    <s v="02"/>
    <s v="NF"/>
    <s v="000432626"/>
    <s v="02127"/>
    <s v="01"/>
    <s v="SIDER COMERCIAL INDU"/>
    <n v="-178.74"/>
    <d v="2025-12-04T00:00:00"/>
    <d v="2026-01-03T00:00:00"/>
    <x v="1"/>
    <d v="2025-12-11T00:00:00"/>
    <x v="0"/>
    <m/>
    <x v="0"/>
    <s v="SPED  000432626 - SIDER C"/>
    <s v=""/>
    <s v=""/>
    <s v=""/>
    <s v=""/>
    <s v=""/>
    <s v=""/>
    <s v=""/>
    <s v="Corrente"/>
    <s v="2"/>
    <s v="49.050.164/0001-12"/>
    <s v=""/>
  </r>
  <r>
    <s v="02"/>
    <s v="NF"/>
    <s v="000432702"/>
    <s v="02127"/>
    <s v="01"/>
    <s v="SIDER COMERCIAL INDU"/>
    <n v="-728.52"/>
    <d v="2025-12-04T00:00:00"/>
    <d v="2026-01-03T00:00:00"/>
    <x v="1"/>
    <d v="2025-12-11T00:00:00"/>
    <x v="0"/>
    <m/>
    <x v="0"/>
    <s v="SPED  000432702 - SIDER C"/>
    <s v=""/>
    <s v=""/>
    <s v=""/>
    <s v=""/>
    <s v=""/>
    <s v=""/>
    <s v=""/>
    <s v="Corrente"/>
    <s v="2"/>
    <s v="49.050.164/0001-12"/>
    <s v=""/>
  </r>
  <r>
    <s v="02"/>
    <s v="NF"/>
    <s v="000432703"/>
    <s v="02127"/>
    <s v="01"/>
    <s v="SIDER COMERCIAL INDU"/>
    <n v="-612.94000000000005"/>
    <d v="2025-12-04T00:00:00"/>
    <d v="2026-01-03T00:00:00"/>
    <x v="1"/>
    <d v="2025-12-11T00:00:00"/>
    <x v="0"/>
    <m/>
    <x v="0"/>
    <s v="SPED  000432703 - SIDER C"/>
    <s v=""/>
    <s v=""/>
    <s v=""/>
    <s v=""/>
    <s v=""/>
    <s v=""/>
    <s v=""/>
    <s v="Corrente"/>
    <s v="2"/>
    <s v="49.050.164/0001-12"/>
    <s v=""/>
  </r>
  <r>
    <s v="02"/>
    <s v="NF"/>
    <s v="000432870"/>
    <s v="02127"/>
    <s v="01"/>
    <s v="SIDER COMERCIAL INDU"/>
    <n v="-1943.38"/>
    <d v="2025-12-04T00:00:00"/>
    <d v="2026-01-03T00:00:00"/>
    <x v="1"/>
    <d v="2025-12-11T00:00:00"/>
    <x v="0"/>
    <m/>
    <x v="0"/>
    <s v="SPED  000432870 - SIDER C"/>
    <s v=""/>
    <s v=""/>
    <s v=""/>
    <s v=""/>
    <s v=""/>
    <s v=""/>
    <s v=""/>
    <s v="Corrente"/>
    <s v="2"/>
    <s v="49.050.164/0001-12"/>
    <s v=""/>
  </r>
  <r>
    <s v="02"/>
    <s v="NF"/>
    <s v="000433025"/>
    <s v="02127"/>
    <s v="01"/>
    <s v="SIDER COMERCIAL INDU"/>
    <n v="-2106.94"/>
    <d v="2025-12-05T00:00:00"/>
    <d v="2026-01-04T00:00:00"/>
    <x v="1"/>
    <d v="2025-12-11T00:00:00"/>
    <x v="0"/>
    <m/>
    <x v="0"/>
    <s v="SPED  000433025 - SIDER C"/>
    <s v=""/>
    <s v=""/>
    <s v=""/>
    <s v=""/>
    <s v=""/>
    <s v=""/>
    <s v=""/>
    <s v="Corrente"/>
    <s v="2"/>
    <s v="49.050.164/0001-12"/>
    <s v=""/>
  </r>
  <r>
    <s v="02"/>
    <s v="NF"/>
    <s v="000433031"/>
    <s v="02127"/>
    <s v="01"/>
    <s v="SIDER COMERCIAL INDU"/>
    <n v="-2252.7199999999998"/>
    <d v="2025-12-05T00:00:00"/>
    <d v="2026-01-04T00:00:00"/>
    <x v="1"/>
    <d v="2025-12-11T00:00:00"/>
    <x v="0"/>
    <m/>
    <x v="0"/>
    <s v="SPED  000433031 - SIDER C"/>
    <s v=""/>
    <s v=""/>
    <s v=""/>
    <s v=""/>
    <s v=""/>
    <s v=""/>
    <s v=""/>
    <s v="Corrente"/>
    <s v="2"/>
    <s v="49.050.164/0001-12"/>
    <s v=""/>
  </r>
  <r>
    <s v="02"/>
    <s v="NF"/>
    <s v="000049991"/>
    <s v="02673"/>
    <s v="01"/>
    <s v="SISCOM TELECOMUNICAC"/>
    <n v="-3050"/>
    <d v="2025-12-05T00:00:00"/>
    <d v="2026-01-05T00:00:00"/>
    <x v="1"/>
    <d v="2025-12-30T00:00:00"/>
    <x v="1"/>
    <m/>
    <x v="0"/>
    <s v="RE    000049991 - SISCOM"/>
    <s v=""/>
    <s v=""/>
    <s v=""/>
    <s v=""/>
    <s v=""/>
    <s v=""/>
    <s v=""/>
    <s v="Corrente"/>
    <s v="2"/>
    <s v="01.479.100/0001-05"/>
    <s v=""/>
  </r>
  <r>
    <s v="02"/>
    <s v="NF"/>
    <s v="000049992"/>
    <s v="02673"/>
    <s v="01"/>
    <s v="SISCOM TELECOMUNICAC"/>
    <n v="-4200"/>
    <d v="2025-12-05T00:00:00"/>
    <d v="2026-01-05T00:00:00"/>
    <x v="1"/>
    <d v="2025-12-30T00:00:00"/>
    <x v="1"/>
    <m/>
    <x v="0"/>
    <s v="RE    000049992 - SISCOM"/>
    <s v=""/>
    <s v=""/>
    <s v=""/>
    <s v=""/>
    <s v=""/>
    <s v=""/>
    <s v=""/>
    <s v="Corrente"/>
    <s v="2"/>
    <s v="01.479.100/0001-05"/>
    <s v=""/>
  </r>
  <r>
    <s v="02"/>
    <s v="NF"/>
    <s v="000049993"/>
    <s v="02673"/>
    <s v="01"/>
    <s v="SISCOM TELECOMUNICAC"/>
    <n v="-5040"/>
    <d v="2025-12-05T00:00:00"/>
    <d v="2026-01-05T00:00:00"/>
    <x v="1"/>
    <d v="2025-12-30T00:00:00"/>
    <x v="1"/>
    <m/>
    <x v="0"/>
    <s v="RE    000049993 - SISCOM"/>
    <s v=""/>
    <s v=""/>
    <s v=""/>
    <s v=""/>
    <s v=""/>
    <s v=""/>
    <s v=""/>
    <s v="Corrente"/>
    <s v="2"/>
    <s v="01.479.100/0001-05"/>
    <s v=""/>
  </r>
  <r>
    <s v="02"/>
    <s v="NF"/>
    <s v="000049594"/>
    <s v="02673"/>
    <s v="01"/>
    <s v="SISCOM TELECOMUNICAC"/>
    <n v="-11210"/>
    <d v="2025-11-24T00:00:00"/>
    <d v="2026-01-01T00:00:00"/>
    <x v="1"/>
    <d v="2025-12-22T00:00:00"/>
    <x v="1"/>
    <m/>
    <x v="0"/>
    <s v="RE    000049594 - SISCOM"/>
    <s v=""/>
    <s v=""/>
    <s v=""/>
    <s v=""/>
    <s v=""/>
    <s v=""/>
    <s v=""/>
    <s v="Corrente"/>
    <s v="2"/>
    <s v="01.479.100/0001-05"/>
    <s v=""/>
  </r>
  <r>
    <s v="02"/>
    <s v="NF"/>
    <s v="000002707"/>
    <s v="02579"/>
    <s v="01"/>
    <s v="SLTK MANUTENCOES E L"/>
    <n v="-620"/>
    <d v="2025-12-03T00:00:00"/>
    <d v="2026-01-02T00:00:00"/>
    <x v="1"/>
    <d v="2025-12-23T00:00:00"/>
    <x v="0"/>
    <m/>
    <x v="0"/>
    <s v="RE    000002707 - SLTK MA"/>
    <s v=""/>
    <s v=""/>
    <s v=""/>
    <s v=""/>
    <s v=""/>
    <s v=""/>
    <s v=""/>
    <s v="Corrente"/>
    <s v="2"/>
    <s v="30.959.182/0001-93"/>
    <s v=""/>
  </r>
  <r>
    <s v="02"/>
    <s v="NF"/>
    <s v="000002713"/>
    <s v="02579"/>
    <s v="01"/>
    <s v="SLTK MANUTENCOES E L"/>
    <n v="-90017.8"/>
    <d v="2025-12-05T00:00:00"/>
    <d v="2026-01-04T00:00:00"/>
    <x v="1"/>
    <d v="2025-12-30T00:00:00"/>
    <x v="0"/>
    <m/>
    <x v="0"/>
    <s v="RE    000002713 - SLTK MA"/>
    <s v=""/>
    <s v=""/>
    <s v=""/>
    <s v=""/>
    <s v=""/>
    <s v=""/>
    <s v=""/>
    <s v="Corrente"/>
    <s v="2"/>
    <s v="30.959.182/0001-93"/>
    <s v=""/>
  </r>
  <r>
    <s v="02"/>
    <s v="NF"/>
    <s v="000002714"/>
    <s v="02579"/>
    <s v="01"/>
    <s v="SLTK MANUTENCOES E L"/>
    <n v="-3932"/>
    <d v="2025-12-05T00:00:00"/>
    <d v="2026-01-04T00:00:00"/>
    <x v="1"/>
    <d v="2025-12-30T00:00:00"/>
    <x v="0"/>
    <m/>
    <x v="0"/>
    <s v="RE    000002714 - SLTK MA"/>
    <s v=""/>
    <s v=""/>
    <s v=""/>
    <s v=""/>
    <s v=""/>
    <s v=""/>
    <s v=""/>
    <s v="Corrente"/>
    <s v="2"/>
    <s v="30.959.182/0001-93"/>
    <s v=""/>
  </r>
  <r>
    <s v="02"/>
    <s v="NF"/>
    <s v="000002715"/>
    <s v="02579"/>
    <s v="01"/>
    <s v="SLTK MANUTENCOES E L"/>
    <n v="-36932"/>
    <d v="2025-12-05T00:00:00"/>
    <d v="2026-01-04T00:00:00"/>
    <x v="1"/>
    <d v="2025-12-30T00:00:00"/>
    <x v="0"/>
    <m/>
    <x v="0"/>
    <s v="RE    000002715 - SLTK MA"/>
    <s v=""/>
    <s v=""/>
    <s v=""/>
    <s v=""/>
    <s v=""/>
    <s v=""/>
    <s v=""/>
    <s v="Corrente"/>
    <s v="2"/>
    <s v="30.959.182/0001-93"/>
    <s v=""/>
  </r>
  <r>
    <s v="02"/>
    <s v="NF"/>
    <s v="000002716"/>
    <s v="02579"/>
    <s v="01"/>
    <s v="SLTK MANUTENCOES E L"/>
    <n v="-1730"/>
    <d v="2025-12-05T00:00:00"/>
    <d v="2026-01-04T00:00:00"/>
    <x v="1"/>
    <d v="2025-12-30T00:00:00"/>
    <x v="0"/>
    <m/>
    <x v="0"/>
    <s v="RE    000002716 - SLTK MA"/>
    <s v=""/>
    <s v=""/>
    <s v=""/>
    <s v=""/>
    <s v=""/>
    <s v=""/>
    <s v=""/>
    <s v="Corrente"/>
    <s v="2"/>
    <s v="30.959.182/0001-93"/>
    <s v=""/>
  </r>
  <r>
    <s v="02"/>
    <s v="NF"/>
    <s v="000002717"/>
    <s v="02579"/>
    <s v="01"/>
    <s v="SLTK MANUTENCOES E L"/>
    <n v="-1395"/>
    <d v="2025-12-05T00:00:00"/>
    <d v="2026-01-04T00:00:00"/>
    <x v="1"/>
    <d v="2025-12-30T00:00:00"/>
    <x v="0"/>
    <m/>
    <x v="0"/>
    <s v="RE    000002717 - SLTK MA"/>
    <s v=""/>
    <s v=""/>
    <s v=""/>
    <s v=""/>
    <s v=""/>
    <s v=""/>
    <s v=""/>
    <s v="Corrente"/>
    <s v="2"/>
    <s v="30.959.182/0001-93"/>
    <s v=""/>
  </r>
  <r>
    <s v="02"/>
    <s v="NF"/>
    <s v="000002718"/>
    <s v="02579"/>
    <s v="01"/>
    <s v="SLTK MANUTENCOES E L"/>
    <n v="-1919.69"/>
    <d v="2025-12-05T00:00:00"/>
    <d v="2026-01-04T00:00:00"/>
    <x v="1"/>
    <d v="2025-12-30T00:00:00"/>
    <x v="1"/>
    <m/>
    <x v="0"/>
    <s v="RE    000002718 - SLTK MA"/>
    <s v=""/>
    <s v=""/>
    <s v=""/>
    <s v=""/>
    <s v=""/>
    <s v=""/>
    <s v=""/>
    <s v="Corrente"/>
    <s v="2"/>
    <s v="30.959.182/0001-93"/>
    <s v=""/>
  </r>
  <r>
    <s v="02"/>
    <s v="NF"/>
    <s v="000002719"/>
    <s v="02579"/>
    <s v="01"/>
    <s v="SLTK MANUTENCOES E L"/>
    <n v="-930"/>
    <d v="2025-12-05T00:00:00"/>
    <d v="2026-01-04T00:00:00"/>
    <x v="1"/>
    <d v="2025-12-30T00:00:00"/>
    <x v="1"/>
    <m/>
    <x v="0"/>
    <s v="RE    000002719 - SLTK MA"/>
    <s v=""/>
    <s v=""/>
    <s v=""/>
    <s v=""/>
    <s v=""/>
    <s v=""/>
    <s v=""/>
    <s v="Corrente"/>
    <s v="2"/>
    <s v="30.959.182/0001-93"/>
    <s v=""/>
  </r>
  <r>
    <s v="02"/>
    <s v="NF"/>
    <s v="000057129"/>
    <s v="02662"/>
    <s v="01"/>
    <s v="SUPREMY COMERCIO DE"/>
    <n v="-188"/>
    <d v="2025-12-05T00:00:00"/>
    <d v="2026-01-04T00:00:00"/>
    <x v="1"/>
    <d v="2025-12-30T00:00:00"/>
    <x v="0"/>
    <m/>
    <x v="0"/>
    <s v="SPED  000057129 - SUPREMY"/>
    <s v=""/>
    <s v=""/>
    <s v=""/>
    <s v=""/>
    <s v=""/>
    <s v=""/>
    <s v=""/>
    <s v="Corrente"/>
    <s v="2"/>
    <s v="23.008.575/0001-56"/>
    <s v=""/>
  </r>
  <r>
    <s v="02"/>
    <s v="NF"/>
    <s v="000000769"/>
    <s v="03062"/>
    <s v="01"/>
    <s v="TEM SERVICOS E CERTI"/>
    <n v="-9300"/>
    <d v="2025-12-03T00:00:00"/>
    <d v="2026-01-03T00:00:00"/>
    <x v="1"/>
    <d v="2025-12-29T00:00:00"/>
    <x v="1"/>
    <m/>
    <x v="0"/>
    <s v="NFS   000000769 - TEM SER"/>
    <s v=""/>
    <s v=""/>
    <s v=""/>
    <s v=""/>
    <s v=""/>
    <s v=""/>
    <s v=""/>
    <s v="Corrente"/>
    <s v="2"/>
    <s v="48.182.278/0001-53"/>
    <s v=""/>
  </r>
  <r>
    <s v="02"/>
    <s v="NF"/>
    <s v="000121897"/>
    <s v="02153"/>
    <s v="01"/>
    <s v="TERCOFLAN ACESSORIOS"/>
    <n v="-1466.15"/>
    <d v="2025-12-04T00:00:00"/>
    <d v="2026-01-03T00:00:00"/>
    <x v="1"/>
    <d v="2025-12-11T00:00:00"/>
    <x v="0"/>
    <m/>
    <x v="0"/>
    <s v="SPED  000121897 - TERCOFL"/>
    <s v=""/>
    <s v=""/>
    <s v=""/>
    <s v=""/>
    <s v=""/>
    <s v=""/>
    <s v=""/>
    <s v="Corrente"/>
    <s v="2"/>
    <s v="44.073.971/0001-37"/>
    <s v=""/>
  </r>
  <r>
    <s v="02"/>
    <s v="NF"/>
    <s v="000011780"/>
    <s v="02696"/>
    <s v="01"/>
    <s v="TFI DO BRASIL COMERC"/>
    <n v="-2430"/>
    <d v="2025-12-04T00:00:00"/>
    <d v="2026-01-04T00:00:00"/>
    <x v="1"/>
    <d v="2025-12-23T00:00:00"/>
    <x v="0"/>
    <m/>
    <x v="0"/>
    <s v="SPED  000011780 - TFI DO"/>
    <s v=""/>
    <s v=""/>
    <s v="341"/>
    <s v="8561"/>
    <s v=""/>
    <s v="1572"/>
    <s v="1"/>
    <s v="Corrente"/>
    <s v="2"/>
    <s v="00.100.408/0001-35"/>
    <s v=""/>
  </r>
  <r>
    <s v="02"/>
    <s v="NF"/>
    <s v="000011781"/>
    <s v="02696"/>
    <s v="01"/>
    <s v="TFI DO BRASIL COMERC"/>
    <n v="-17364"/>
    <d v="2025-12-04T00:00:00"/>
    <d v="2026-01-04T00:00:00"/>
    <x v="1"/>
    <d v="2025-12-30T00:00:00"/>
    <x v="0"/>
    <m/>
    <x v="0"/>
    <s v="SPED  000011781 - TFI DO"/>
    <s v=""/>
    <s v=""/>
    <s v="341"/>
    <s v="8561"/>
    <s v=""/>
    <s v="1572"/>
    <s v="1"/>
    <s v="Corrente"/>
    <s v="2"/>
    <s v="00.100.408/0001-35"/>
    <s v=""/>
  </r>
  <r>
    <m/>
    <s v="BENEFÍCIOS"/>
    <m/>
    <m/>
    <m/>
    <s v="TOKIO MARINE"/>
    <n v="-50518.14"/>
    <m/>
    <m/>
    <x v="1"/>
    <m/>
    <x v="4"/>
    <s v="SEGURO"/>
    <x v="2"/>
    <m/>
    <m/>
    <m/>
    <m/>
    <m/>
    <m/>
    <m/>
    <m/>
    <m/>
    <m/>
    <m/>
    <m/>
  </r>
  <r>
    <s v="02"/>
    <s v="NF"/>
    <s v="000001784"/>
    <s v="03179"/>
    <s v="01"/>
    <s v="ACOS PUMA LTDA"/>
    <n v="-8235"/>
    <d v="2025-10-08T00:00:00"/>
    <d v="2026-01-06T00:00:00"/>
    <x v="2"/>
    <d v="2025-10-29T00:00:00"/>
    <x v="0"/>
    <m/>
    <x v="0"/>
    <s v="SPED  000001784 - ACOS PU"/>
    <s v=""/>
    <s v=""/>
    <s v=""/>
    <s v=""/>
    <s v=""/>
    <s v=""/>
    <s v=""/>
    <s v="Corrente"/>
    <s v="2"/>
    <s v="27.172.687/0001-07"/>
    <s v=""/>
  </r>
  <r>
    <s v="02"/>
    <s v="NF"/>
    <s v="000005496"/>
    <s v="02088"/>
    <s v="01"/>
    <s v="ALMEQ SERVICOS TECNI"/>
    <n v="-16562.8"/>
    <d v="2025-12-01T00:00:00"/>
    <d v="2025-12-31T00:00:00"/>
    <x v="2"/>
    <d v="2025-12-30T00:00:00"/>
    <x v="0"/>
    <m/>
    <x v="0"/>
    <s v="RE    000005496 - ALMEQ S"/>
    <s v=""/>
    <s v=""/>
    <s v="756"/>
    <s v="3003"/>
    <s v=""/>
    <s v="61495"/>
    <s v="5"/>
    <s v="Corrente"/>
    <s v="2"/>
    <s v="05.460.476/0001-29"/>
    <s v="CONFIRMING"/>
  </r>
  <r>
    <s v="02"/>
    <s v="NF"/>
    <s v="000002018"/>
    <s v="02915"/>
    <s v="01"/>
    <s v="CANTINHO GOURMET DA"/>
    <n v="-14600"/>
    <d v="2025-12-17T00:00:00"/>
    <d v="2025-12-29T00:00:00"/>
    <x v="2"/>
    <d v="2025-12-29T00:00:00"/>
    <x v="0"/>
    <m/>
    <x v="0"/>
    <s v="SPED  000002018 - KARLA B"/>
    <s v=""/>
    <s v=""/>
    <s v=""/>
    <s v=""/>
    <s v=""/>
    <s v=""/>
    <s v=""/>
    <s v="Corrente"/>
    <s v="2"/>
    <s v="33.496.692/0001-60"/>
    <s v=""/>
  </r>
  <r>
    <s v="02"/>
    <s v="NF"/>
    <s v="000002019"/>
    <s v="02915"/>
    <s v="01"/>
    <s v="CANTINHO GOURMET DA"/>
    <n v="-9820"/>
    <d v="2025-12-17T00:00:00"/>
    <d v="2025-12-29T00:00:00"/>
    <x v="2"/>
    <d v="2025-12-29T00:00:00"/>
    <x v="0"/>
    <m/>
    <x v="0"/>
    <s v="SPED  000002019 - KARLA B"/>
    <s v=""/>
    <s v=""/>
    <s v=""/>
    <s v=""/>
    <s v=""/>
    <s v=""/>
    <s v=""/>
    <s v="Corrente"/>
    <s v="2"/>
    <s v="33.496.692/0001-60"/>
    <s v=""/>
  </r>
  <r>
    <s v="02"/>
    <s v="NF"/>
    <s v="000002113"/>
    <s v="02519"/>
    <s v="01"/>
    <s v="CENTRO DE TREINAMENT"/>
    <n v="-4550"/>
    <d v="2025-12-08T00:00:00"/>
    <d v="2026-01-06T00:00:00"/>
    <x v="2"/>
    <d v="2025-12-30T00:00:00"/>
    <x v="0"/>
    <m/>
    <x v="0"/>
    <s v="NFS   000002113 - CENTRO"/>
    <s v=""/>
    <s v=""/>
    <s v=""/>
    <s v=""/>
    <s v=""/>
    <s v=""/>
    <s v=""/>
    <s v="Corrente"/>
    <s v="2"/>
    <s v="12.962.634/0001-04"/>
    <s v=""/>
  </r>
  <r>
    <s v="02"/>
    <s v="NF"/>
    <s v="000006008"/>
    <s v="02785"/>
    <s v="01"/>
    <s v="CIL CONEXOES E VALVU"/>
    <n v="-24505.06"/>
    <d v="2025-11-07T00:00:00"/>
    <d v="2026-01-06T00:00:00"/>
    <x v="2"/>
    <d v="2025-11-12T00:00:00"/>
    <x v="1"/>
    <m/>
    <x v="0"/>
    <s v="SPED  000006008 - CIL IND"/>
    <s v=""/>
    <s v=""/>
    <s v=""/>
    <s v=""/>
    <s v=""/>
    <s v=""/>
    <s v=""/>
    <s v="Corrente"/>
    <s v="2"/>
    <s v="97.533.434/0001-99"/>
    <s v=""/>
  </r>
  <r>
    <s v="02"/>
    <s v="NF"/>
    <s v="000006011"/>
    <s v="02785"/>
    <s v="01"/>
    <s v="CIL CONEXOES E VALVU"/>
    <n v="-147.82"/>
    <d v="2025-11-07T00:00:00"/>
    <d v="2026-01-06T00:00:00"/>
    <x v="2"/>
    <d v="2025-11-12T00:00:00"/>
    <x v="1"/>
    <m/>
    <x v="0"/>
    <s v="SPED  000006011 - CIL IND"/>
    <s v=""/>
    <s v=""/>
    <s v=""/>
    <s v=""/>
    <s v=""/>
    <s v=""/>
    <s v=""/>
    <s v="Corrente"/>
    <s v="2"/>
    <s v="97.533.434/0001-99"/>
    <s v=""/>
  </r>
  <r>
    <s v="02"/>
    <s v="NF"/>
    <s v="000000995"/>
    <s v="02743"/>
    <s v="01"/>
    <s v="COMSERJ COMERCIO E S"/>
    <n v="-6930"/>
    <d v="2025-11-28T00:00:00"/>
    <d v="2026-01-06T00:00:00"/>
    <x v="2"/>
    <d v="2025-12-15T00:00:00"/>
    <x v="0"/>
    <m/>
    <x v="0"/>
    <s v="SPED  000000995 - COMSERJ"/>
    <s v=""/>
    <s v=""/>
    <s v=""/>
    <s v=""/>
    <s v=""/>
    <s v=""/>
    <s v=""/>
    <s v="Corrente"/>
    <s v="2"/>
    <s v="30.193.581/0001-96"/>
    <s v=""/>
  </r>
  <r>
    <s v="02"/>
    <s v="NF"/>
    <s v="000000996"/>
    <s v="02743"/>
    <s v="01"/>
    <s v="COMSERJ COMERCIO E S"/>
    <n v="-12400"/>
    <d v="2025-11-28T00:00:00"/>
    <d v="2026-01-06T00:00:00"/>
    <x v="2"/>
    <d v="2025-12-15T00:00:00"/>
    <x v="0"/>
    <m/>
    <x v="0"/>
    <s v="SPED  000000996 - COMSERJ"/>
    <s v=""/>
    <s v=""/>
    <s v=""/>
    <s v=""/>
    <s v=""/>
    <s v=""/>
    <s v=""/>
    <s v="Corrente"/>
    <s v="2"/>
    <s v="30.193.581/0001-96"/>
    <s v=""/>
  </r>
  <r>
    <s v="02"/>
    <s v="NF"/>
    <s v="000000078"/>
    <s v="02608"/>
    <s v="01"/>
    <s v="CONTINENS CONTEINERE"/>
    <n v="-2800"/>
    <d v="2025-12-16T00:00:00"/>
    <d v="2026-01-01T00:00:00"/>
    <x v="2"/>
    <d v="2025-12-29T00:00:00"/>
    <x v="1"/>
    <m/>
    <x v="0"/>
    <s v="RE    000000078 - CONTINE"/>
    <s v=""/>
    <s v=""/>
    <s v=""/>
    <s v=""/>
    <s v=""/>
    <s v=""/>
    <s v=""/>
    <s v="Corrente"/>
    <s v="2"/>
    <s v="35.896.305/0001-08"/>
    <s v=""/>
  </r>
  <r>
    <s v="02"/>
    <s v="NF"/>
    <s v="000011417"/>
    <s v="02171"/>
    <s v="01"/>
    <s v="FLP TRANSPORTES DE M"/>
    <n v="-2884.63"/>
    <d v="2025-06-11T00:00:00"/>
    <d v="2025-07-11T00:00:00"/>
    <x v="2"/>
    <d v="2025-12-18T00:00:00"/>
    <x v="0"/>
    <m/>
    <x v="0"/>
    <s v="CTE   000011417 - FLP TRA"/>
    <s v=""/>
    <s v=""/>
    <s v="237"/>
    <s v="1545"/>
    <s v=""/>
    <s v="116360"/>
    <s v="4"/>
    <s v="Corrente"/>
    <s v="2"/>
    <s v="11.056.216/0001-95"/>
    <s v="CONFIRMING"/>
  </r>
  <r>
    <s v="02"/>
    <s v="NF"/>
    <s v="000011418"/>
    <s v="02171"/>
    <s v="01"/>
    <s v="FLP TRANSPORTES DE M"/>
    <n v="-2855.59"/>
    <d v="2025-06-11T00:00:00"/>
    <d v="2025-07-11T00:00:00"/>
    <x v="2"/>
    <d v="2025-12-15T00:00:00"/>
    <x v="0"/>
    <m/>
    <x v="0"/>
    <s v="CTE   000011418 - FLP TRA"/>
    <s v=""/>
    <s v=""/>
    <s v="237"/>
    <s v="1545"/>
    <s v=""/>
    <s v="116360"/>
    <s v="4"/>
    <s v="Corrente"/>
    <s v="2"/>
    <s v="11.056.216/0001-95"/>
    <s v="CONFIRMING"/>
  </r>
  <r>
    <s v="02"/>
    <s v="NF"/>
    <s v="000011605"/>
    <s v="02171"/>
    <s v="01"/>
    <s v="FLP TRANSPORTES DE M"/>
    <n v="-2740.58"/>
    <d v="2025-07-08T00:00:00"/>
    <d v="2025-08-07T00:00:00"/>
    <x v="2"/>
    <d v="2025-12-15T00:00:00"/>
    <x v="0"/>
    <m/>
    <x v="0"/>
    <s v="SPED  000011605 - FLP TRA"/>
    <s v=""/>
    <s v=""/>
    <s v="237"/>
    <s v="1545"/>
    <s v=""/>
    <s v="116360"/>
    <s v="4"/>
    <s v="Corrente"/>
    <s v="2"/>
    <s v="11.056.216/0001-95"/>
    <s v="CONFIRMING"/>
  </r>
  <r>
    <s v="02"/>
    <s v="NF"/>
    <s v="000011618"/>
    <s v="02171"/>
    <s v="01"/>
    <s v="FLP TRANSPORTES DE M"/>
    <n v="-2759.81"/>
    <d v="2025-07-10T00:00:00"/>
    <d v="2025-08-09T00:00:00"/>
    <x v="2"/>
    <d v="2025-12-15T00:00:00"/>
    <x v="0"/>
    <m/>
    <x v="0"/>
    <s v="CTE   000011618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036"/>
    <s v="02171"/>
    <s v="01"/>
    <s v="FLP TRANSPORTES DE M"/>
    <n v="-2734.81"/>
    <d v="2025-09-03T00:00:00"/>
    <d v="2025-10-03T00:00:00"/>
    <x v="2"/>
    <d v="2025-12-15T00:00:00"/>
    <x v="0"/>
    <m/>
    <x v="0"/>
    <s v="CTE   000012036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050"/>
    <s v="02171"/>
    <s v="01"/>
    <s v="FLP TRANSPORTES DE M"/>
    <n v="-2920.6"/>
    <d v="2025-09-05T00:00:00"/>
    <d v="2025-10-05T00:00:00"/>
    <x v="2"/>
    <d v="2025-12-15T00:00:00"/>
    <x v="0"/>
    <m/>
    <x v="0"/>
    <s v="CTE   000012050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220"/>
    <s v="02171"/>
    <s v="01"/>
    <s v="FLP TRANSPORTES DE M"/>
    <n v="-2809.81"/>
    <d v="2025-10-03T00:00:00"/>
    <d v="2025-11-02T00:00:00"/>
    <x v="2"/>
    <d v="2025-12-15T00:00:00"/>
    <x v="0"/>
    <m/>
    <x v="0"/>
    <s v="CTE   000012220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222"/>
    <s v="02171"/>
    <s v="01"/>
    <s v="FLP TRANSPORTES DE M"/>
    <n v="-3125.19"/>
    <d v="2025-10-04T00:00:00"/>
    <d v="2025-11-03T00:00:00"/>
    <x v="2"/>
    <d v="2025-12-15T00:00:00"/>
    <x v="0"/>
    <m/>
    <x v="0"/>
    <s v="CTE   000012222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225"/>
    <s v="02171"/>
    <s v="01"/>
    <s v="FLP TRANSPORTES DE M"/>
    <n v="-3050.89"/>
    <d v="2025-10-05T00:00:00"/>
    <d v="2025-11-04T00:00:00"/>
    <x v="2"/>
    <d v="2025-12-15T00:00:00"/>
    <x v="0"/>
    <m/>
    <x v="0"/>
    <s v="CTE   000012225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243"/>
    <s v="02171"/>
    <s v="01"/>
    <s v="FLP TRANSPORTES DE M"/>
    <n v="-3083.71"/>
    <d v="2025-10-06T00:00:00"/>
    <d v="2025-11-05T00:00:00"/>
    <x v="2"/>
    <d v="2025-12-16T00:00:00"/>
    <x v="0"/>
    <m/>
    <x v="0"/>
    <s v="CTE   000012243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245"/>
    <s v="02171"/>
    <s v="01"/>
    <s v="FLP TRANSPORTES DE M"/>
    <n v="-2734.82"/>
    <d v="2025-10-07T00:00:00"/>
    <d v="2025-11-06T00:00:00"/>
    <x v="2"/>
    <d v="2025-12-16T00:00:00"/>
    <x v="0"/>
    <m/>
    <x v="0"/>
    <s v="CTE   000012245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272"/>
    <s v="02171"/>
    <s v="01"/>
    <s v="FLP TRANSPORTES DE M"/>
    <n v="-2835.27"/>
    <d v="2025-10-10T00:00:00"/>
    <d v="2025-11-09T00:00:00"/>
    <x v="2"/>
    <d v="2025-12-16T00:00:00"/>
    <x v="0"/>
    <m/>
    <x v="0"/>
    <s v="CTE   000012272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286"/>
    <s v="02171"/>
    <s v="01"/>
    <s v="FLP TRANSPORTES DE M"/>
    <n v="-3096.99"/>
    <d v="2025-10-12T00:00:00"/>
    <d v="2025-11-11T00:00:00"/>
    <x v="2"/>
    <d v="2025-12-17T00:00:00"/>
    <x v="0"/>
    <m/>
    <x v="0"/>
    <s v="CTE   000012286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299"/>
    <s v="02171"/>
    <s v="01"/>
    <s v="FLP TRANSPORTES DE M"/>
    <n v="-2952.12"/>
    <d v="2025-10-14T00:00:00"/>
    <d v="2025-11-13T00:00:00"/>
    <x v="2"/>
    <d v="2025-12-22T00:00:00"/>
    <x v="0"/>
    <m/>
    <x v="0"/>
    <s v="CTE   000012299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311"/>
    <s v="02171"/>
    <s v="01"/>
    <s v="FLP TRANSPORTES DE M"/>
    <n v="-2742.39"/>
    <d v="2025-10-15T00:00:00"/>
    <d v="2025-11-14T00:00:00"/>
    <x v="2"/>
    <d v="2025-12-17T00:00:00"/>
    <x v="0"/>
    <m/>
    <x v="0"/>
    <s v="CTE   000012311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351"/>
    <s v="02171"/>
    <s v="01"/>
    <s v="FLP TRANSPORTES DE M"/>
    <n v="-3100.61"/>
    <d v="2025-10-20T00:00:00"/>
    <d v="2025-11-19T00:00:00"/>
    <x v="2"/>
    <d v="2025-12-17T00:00:00"/>
    <x v="0"/>
    <m/>
    <x v="0"/>
    <s v="CTE   000012351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375"/>
    <s v="02171"/>
    <s v="01"/>
    <s v="FLP TRANSPORTES DE M"/>
    <n v="-2944.92"/>
    <d v="2025-10-23T00:00:00"/>
    <d v="2025-11-22T00:00:00"/>
    <x v="2"/>
    <d v="2025-12-22T00:00:00"/>
    <x v="0"/>
    <m/>
    <x v="0"/>
    <s v="CTE   000012375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380"/>
    <s v="02171"/>
    <s v="01"/>
    <s v="FLP TRANSPORTES DE M"/>
    <n v="-2900.19"/>
    <d v="2025-10-23T00:00:00"/>
    <d v="2025-11-22T00:00:00"/>
    <x v="2"/>
    <d v="2025-12-17T00:00:00"/>
    <x v="0"/>
    <m/>
    <x v="0"/>
    <s v="CTE   000012380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384"/>
    <s v="02171"/>
    <s v="01"/>
    <s v="FLP TRANSPORTES DE M"/>
    <n v="-2771.98"/>
    <d v="2025-10-23T00:00:00"/>
    <d v="2025-11-22T00:00:00"/>
    <x v="2"/>
    <d v="2025-12-17T00:00:00"/>
    <x v="0"/>
    <m/>
    <x v="0"/>
    <s v="CTE   000012384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406"/>
    <s v="02171"/>
    <s v="01"/>
    <s v="FLP TRANSPORTES DE M"/>
    <n v="-2733.3"/>
    <d v="2025-10-27T00:00:00"/>
    <d v="2025-11-26T00:00:00"/>
    <x v="2"/>
    <d v="2025-12-15T00:00:00"/>
    <x v="0"/>
    <m/>
    <x v="0"/>
    <s v="CTE   000012406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435"/>
    <s v="02171"/>
    <s v="01"/>
    <s v="FLP TRANSPORTES DE M"/>
    <n v="-2825.19"/>
    <d v="2025-10-29T00:00:00"/>
    <d v="2025-11-28T00:00:00"/>
    <x v="2"/>
    <d v="2025-12-17T00:00:00"/>
    <x v="0"/>
    <m/>
    <x v="0"/>
    <s v="CTE   000012435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486"/>
    <s v="02171"/>
    <s v="01"/>
    <s v="FLP TRANSPORTES DE M"/>
    <n v="-3192.92"/>
    <d v="2025-11-05T00:00:00"/>
    <d v="2025-12-05T00:00:00"/>
    <x v="2"/>
    <d v="2025-12-17T00:00:00"/>
    <x v="0"/>
    <m/>
    <x v="0"/>
    <s v="CTE   000012486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526"/>
    <s v="02171"/>
    <s v="01"/>
    <s v="FLP TRANSPORTES DE M"/>
    <n v="-2750.19"/>
    <d v="2025-11-08T00:00:00"/>
    <d v="2025-12-08T00:00:00"/>
    <x v="2"/>
    <d v="2025-12-17T00:00:00"/>
    <x v="0"/>
    <m/>
    <x v="0"/>
    <s v="CTE   000012526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534"/>
    <s v="02171"/>
    <s v="01"/>
    <s v="FLP TRANSPORTES DE M"/>
    <n v="-2800.19"/>
    <d v="2025-11-10T00:00:00"/>
    <d v="2025-12-10T00:00:00"/>
    <x v="2"/>
    <d v="2025-12-17T00:00:00"/>
    <x v="0"/>
    <m/>
    <x v="0"/>
    <s v="CTE   000012534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707"/>
    <s v="02171"/>
    <s v="01"/>
    <s v="FLP TRANSPORTES DE M"/>
    <n v="-8567.34"/>
    <d v="2025-12-02T00:00:00"/>
    <d v="2026-01-01T00:00:00"/>
    <x v="2"/>
    <d v="2025-12-30T00:00:00"/>
    <x v="2"/>
    <m/>
    <x v="0"/>
    <s v="CTE   000012707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730"/>
    <s v="02171"/>
    <s v="01"/>
    <s v="FLP TRANSPORTES DE M"/>
    <n v="-4611.87"/>
    <d v="2025-12-02T00:00:00"/>
    <d v="2026-01-01T00:00:00"/>
    <x v="2"/>
    <d v="2025-12-30T00:00:00"/>
    <x v="1"/>
    <m/>
    <x v="0"/>
    <s v="CTE   000012730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744"/>
    <s v="02171"/>
    <s v="01"/>
    <s v="FLP TRANSPORTES DE M"/>
    <n v="-4215.26"/>
    <d v="2025-12-03T00:00:00"/>
    <d v="2026-01-02T00:00:00"/>
    <x v="2"/>
    <d v="2025-12-30T00:00:00"/>
    <x v="1"/>
    <m/>
    <x v="0"/>
    <s v="CTE   000012744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745"/>
    <s v="02171"/>
    <s v="01"/>
    <s v="FLP TRANSPORTES DE M"/>
    <n v="-4215.26"/>
    <d v="2025-12-03T00:00:00"/>
    <d v="2026-01-02T00:00:00"/>
    <x v="2"/>
    <d v="2025-12-30T00:00:00"/>
    <x v="1"/>
    <m/>
    <x v="0"/>
    <s v="CTE   000012745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049"/>
    <s v="02171"/>
    <s v="01"/>
    <s v="FLP TRANSPORTES DE M"/>
    <n v="-4195.21"/>
    <d v="2025-09-05T00:00:00"/>
    <d v="2025-10-05T00:00:00"/>
    <x v="2"/>
    <d v="2025-12-30T00:00:00"/>
    <x v="5"/>
    <m/>
    <x v="0"/>
    <s v="CTE   000012049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702"/>
    <s v="02171"/>
    <s v="01"/>
    <s v="FLP TRANSPORTES DE M"/>
    <n v="-4770.8500000000004"/>
    <d v="2025-12-01T00:00:00"/>
    <d v="2025-12-31T00:00:00"/>
    <x v="2"/>
    <d v="2025-12-30T00:00:00"/>
    <x v="1"/>
    <m/>
    <x v="0"/>
    <s v="CTE   000012702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703"/>
    <s v="02171"/>
    <s v="01"/>
    <s v="FLP TRANSPORTES DE M"/>
    <n v="-4770.8500000000004"/>
    <d v="2025-12-01T00:00:00"/>
    <d v="2025-12-31T00:00:00"/>
    <x v="2"/>
    <d v="2025-12-30T00:00:00"/>
    <x v="1"/>
    <m/>
    <x v="0"/>
    <s v="CTE   000012703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704"/>
    <s v="02171"/>
    <s v="01"/>
    <s v="FLP TRANSPORTES DE M"/>
    <n v="-3613.63"/>
    <d v="2025-12-01T00:00:00"/>
    <d v="2025-12-31T00:00:00"/>
    <x v="2"/>
    <d v="2025-12-30T00:00:00"/>
    <x v="1"/>
    <m/>
    <x v="0"/>
    <s v="CTE   000012704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723"/>
    <s v="02171"/>
    <s v="01"/>
    <s v="FLP TRANSPORTES DE M"/>
    <n v="-4434.95"/>
    <d v="2025-12-01T00:00:00"/>
    <d v="2025-12-31T00:00:00"/>
    <x v="2"/>
    <d v="2025-12-30T00:00:00"/>
    <x v="1"/>
    <m/>
    <x v="0"/>
    <s v="CTE   000012723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724"/>
    <s v="02171"/>
    <s v="01"/>
    <s v="FLP TRANSPORTES DE M"/>
    <n v="-4755.46"/>
    <d v="2025-12-01T00:00:00"/>
    <d v="2025-12-31T00:00:00"/>
    <x v="2"/>
    <d v="2025-12-30T00:00:00"/>
    <x v="1"/>
    <m/>
    <x v="0"/>
    <s v="CTE   000012724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725"/>
    <s v="02171"/>
    <s v="01"/>
    <s v="FLP TRANSPORTES DE M"/>
    <n v="-3598.24"/>
    <d v="2025-12-01T00:00:00"/>
    <d v="2025-12-31T00:00:00"/>
    <x v="2"/>
    <d v="2025-12-30T00:00:00"/>
    <x v="1"/>
    <m/>
    <x v="0"/>
    <s v="CTE   000012725 - FLP TRA"/>
    <s v=""/>
    <s v=""/>
    <s v="237"/>
    <s v="1545"/>
    <s v=""/>
    <s v="116360"/>
    <s v="4"/>
    <s v="Corrente"/>
    <s v="2"/>
    <s v="11.056.216/0001-95"/>
    <s v="CONFIRMING"/>
  </r>
  <r>
    <s v="02"/>
    <s v="NF"/>
    <s v="000273141"/>
    <s v="02879"/>
    <s v="01"/>
    <s v="G M R EQUIPAMENTOS E"/>
    <n v="-2117"/>
    <d v="2025-11-17T00:00:00"/>
    <d v="2025-12-16T00:00:00"/>
    <x v="2"/>
    <d v="2025-12-30T00:00:00"/>
    <x v="1"/>
    <m/>
    <x v="0"/>
    <s v="SPED  000273141 - G M R E"/>
    <s v=""/>
    <s v=""/>
    <s v=""/>
    <s v=""/>
    <s v=""/>
    <s v=""/>
    <s v=""/>
    <s v="Corrente"/>
    <s v="2"/>
    <s v="42.270.058/0001-03"/>
    <s v=""/>
  </r>
  <r>
    <s v="02"/>
    <s v="NF"/>
    <s v="000271432"/>
    <s v="02988"/>
    <s v="01"/>
    <s v="GRUPO NM: TRADIPAR T"/>
    <n v="-8495"/>
    <d v="2025-11-07T00:00:00"/>
    <d v="2026-01-06T00:00:00"/>
    <x v="2"/>
    <d v="2025-12-04T00:00:00"/>
    <x v="0"/>
    <m/>
    <x v="0"/>
    <s v="SPED  000271432 - NM SUPR"/>
    <s v=""/>
    <s v=""/>
    <s v=""/>
    <s v=""/>
    <s v=""/>
    <s v=""/>
    <s v=""/>
    <s v="Corrente"/>
    <s v="2"/>
    <s v="07.956.465/0001-60"/>
    <s v=""/>
  </r>
  <r>
    <s v="02"/>
    <s v="NF"/>
    <s v="000271433"/>
    <s v="02988"/>
    <s v="01"/>
    <s v="GRUPO NM: TRADIPAR T"/>
    <n v="-8495"/>
    <d v="2025-11-07T00:00:00"/>
    <d v="2026-01-06T00:00:00"/>
    <x v="2"/>
    <d v="2025-12-04T00:00:00"/>
    <x v="1"/>
    <m/>
    <x v="0"/>
    <s v="SPED  000271433 - NM SUPR"/>
    <s v=""/>
    <s v=""/>
    <s v=""/>
    <s v=""/>
    <s v=""/>
    <s v=""/>
    <s v=""/>
    <s v="Corrente"/>
    <s v="2"/>
    <s v="07.956.465/0001-60"/>
    <s v=""/>
  </r>
  <r>
    <s v="02"/>
    <s v="NF"/>
    <s v="000021148"/>
    <s v="02952"/>
    <s v="01"/>
    <s v="IUS NATURA"/>
    <n v="-769.01"/>
    <d v="2025-11-12T00:00:00"/>
    <d v="2025-12-12T00:00:00"/>
    <x v="2"/>
    <d v="2025-12-30T00:00:00"/>
    <x v="2"/>
    <m/>
    <x v="0"/>
    <s v="NFS   000021148 - VELA SO"/>
    <s v=""/>
    <s v=""/>
    <s v=""/>
    <s v=""/>
    <s v=""/>
    <s v=""/>
    <s v=""/>
    <s v="Corrente"/>
    <s v="2"/>
    <s v="72.157.654/0002-15"/>
    <s v=""/>
  </r>
  <r>
    <s v="02"/>
    <s v="NF"/>
    <s v="000019463"/>
    <s v="03197"/>
    <s v="01"/>
    <s v="JJ SOLDAS FERRAMENTA"/>
    <n v="-6240"/>
    <d v="2025-12-01T00:00:00"/>
    <d v="2025-12-31T00:00:00"/>
    <x v="2"/>
    <d v="2025-12-30T00:00:00"/>
    <x v="0"/>
    <m/>
    <x v="0"/>
    <s v="SPED  000019463 - JJ SOLD"/>
    <s v=""/>
    <s v=""/>
    <s v=""/>
    <s v=""/>
    <s v=""/>
    <s v=""/>
    <s v=""/>
    <s v="Corrente"/>
    <s v="2"/>
    <s v="13.332.103/0001-09"/>
    <s v=""/>
  </r>
  <r>
    <s v="02"/>
    <s v="NF"/>
    <s v="000143320"/>
    <s v="02470"/>
    <s v="01"/>
    <s v="MAAC TRAVEL CORPORAT"/>
    <n v="-13607.11"/>
    <d v="2025-12-01T00:00:00"/>
    <d v="2025-12-18T00:00:00"/>
    <x v="2"/>
    <d v="2025-12-30T00:00:00"/>
    <x v="3"/>
    <m/>
    <x v="0"/>
    <s v="RE    000143320 - MAAC TR"/>
    <s v=""/>
    <s v=""/>
    <s v=""/>
    <s v=""/>
    <s v=""/>
    <s v=""/>
    <s v=""/>
    <s v="Corrente"/>
    <s v="2"/>
    <s v="22.299.283/0001-57"/>
    <s v=""/>
  </r>
  <r>
    <s v="02"/>
    <s v="NF"/>
    <s v="000031023"/>
    <s v="02534"/>
    <s v="01"/>
    <s v="MARSHORE COMERCIAL L"/>
    <n v="-4109.3500000000004"/>
    <d v="2025-11-07T00:00:00"/>
    <d v="2026-01-06T00:00:00"/>
    <x v="2"/>
    <d v="2025-11-12T00:00:00"/>
    <x v="1"/>
    <m/>
    <x v="0"/>
    <s v="SPED  000031023 - MARSHOR"/>
    <s v=""/>
    <s v=""/>
    <s v="237"/>
    <s v="6890"/>
    <s v=""/>
    <s v="4003"/>
    <s v="7"/>
    <s v="Corrente"/>
    <s v="2"/>
    <s v="10.264.696/0001-17"/>
    <s v=""/>
  </r>
  <r>
    <s v="02"/>
    <s v="NF"/>
    <s v="000038256"/>
    <s v="02873"/>
    <s v="01"/>
    <s v="MINERACAO SANTA LUZI"/>
    <n v="-2720"/>
    <d v="2025-12-08T00:00:00"/>
    <d v="2025-12-23T00:00:00"/>
    <x v="2"/>
    <d v="2025-12-30T00:00:00"/>
    <x v="2"/>
    <m/>
    <x v="0"/>
    <s v="SPED  000038256 - MINERAC"/>
    <s v=""/>
    <s v=""/>
    <s v=""/>
    <s v=""/>
    <s v=""/>
    <s v=""/>
    <s v=""/>
    <s v="Corrente"/>
    <s v="2"/>
    <s v="00.665.867/0001-66"/>
    <s v=""/>
  </r>
  <r>
    <s v="02"/>
    <s v="NF"/>
    <s v="000038257"/>
    <s v="02873"/>
    <s v="01"/>
    <s v="MINERACAO SANTA LUZI"/>
    <n v="-2720"/>
    <d v="2025-12-08T00:00:00"/>
    <d v="2025-12-23T00:00:00"/>
    <x v="2"/>
    <d v="2025-12-30T00:00:00"/>
    <x v="2"/>
    <m/>
    <x v="0"/>
    <s v="SPED  000038257 - MINERAC"/>
    <s v=""/>
    <s v=""/>
    <s v=""/>
    <s v=""/>
    <s v=""/>
    <s v=""/>
    <s v=""/>
    <s v="Corrente"/>
    <s v="2"/>
    <s v="00.665.867/0001-66"/>
    <s v=""/>
  </r>
  <r>
    <s v="02"/>
    <s v="NF"/>
    <s v="000005592"/>
    <s v="02839"/>
    <s v="01"/>
    <s v="OSR TRANSPORTES"/>
    <n v="-58450"/>
    <d v="2025-12-04T00:00:00"/>
    <d v="2026-01-02T00:00:00"/>
    <x v="2"/>
    <d v="2025-12-30T00:00:00"/>
    <x v="0"/>
    <m/>
    <x v="0"/>
    <s v="NFS   000005592 - SOBRINH"/>
    <s v=""/>
    <s v=""/>
    <s v=""/>
    <s v=""/>
    <s v=""/>
    <s v=""/>
    <s v=""/>
    <s v="Corrente"/>
    <s v="2"/>
    <s v="32.773.158/0001-90"/>
    <s v=""/>
  </r>
  <r>
    <s v="02"/>
    <s v="NF"/>
    <s v="000030700"/>
    <s v="02370"/>
    <s v="01"/>
    <s v="QUALIPAR FERRAMENTAS"/>
    <n v="-9100"/>
    <d v="2025-12-01T00:00:00"/>
    <d v="2025-12-31T00:00:00"/>
    <x v="2"/>
    <d v="2025-12-30T00:00:00"/>
    <x v="2"/>
    <m/>
    <x v="0"/>
    <s v="SPED  000030700 - QUALIPA"/>
    <s v=""/>
    <s v=""/>
    <s v=""/>
    <s v=""/>
    <s v=""/>
    <s v=""/>
    <s v=""/>
    <s v="Corrente"/>
    <s v="2"/>
    <s v="09.303.401/0001-95"/>
    <s v=""/>
  </r>
  <r>
    <s v="02"/>
    <s v="NF"/>
    <s v="000030701"/>
    <s v="02370"/>
    <s v="01"/>
    <s v="QUALIPAR FERRAMENTAS"/>
    <n v="-15800"/>
    <d v="2025-12-01T00:00:00"/>
    <d v="2025-12-31T00:00:00"/>
    <x v="2"/>
    <d v="2025-12-30T00:00:00"/>
    <x v="0"/>
    <m/>
    <x v="0"/>
    <s v="SPED  000030701 - QUALIPA"/>
    <s v=""/>
    <s v=""/>
    <s v=""/>
    <s v=""/>
    <s v=""/>
    <s v=""/>
    <s v=""/>
    <s v="Corrente"/>
    <s v="2"/>
    <s v="09.303.401/0001-95"/>
    <s v=""/>
  </r>
  <r>
    <s v="02"/>
    <s v="NF"/>
    <s v="000030702"/>
    <s v="02370"/>
    <s v="01"/>
    <s v="QUALIPAR FERRAMENTAS"/>
    <n v="-15800"/>
    <d v="2025-12-01T00:00:00"/>
    <d v="2025-12-31T00:00:00"/>
    <x v="2"/>
    <d v="2025-12-30T00:00:00"/>
    <x v="1"/>
    <m/>
    <x v="0"/>
    <s v="SPED  000030702 - QUALIPA"/>
    <s v=""/>
    <s v=""/>
    <s v=""/>
    <s v=""/>
    <s v=""/>
    <s v=""/>
    <s v=""/>
    <s v="Corrente"/>
    <s v="2"/>
    <s v="09.303.401/0001-95"/>
    <s v=""/>
  </r>
  <r>
    <s v="002"/>
    <s v="FOLHA"/>
    <s v="000025132"/>
    <s v="01992"/>
    <s v="01"/>
    <s v="RESCISAO DE CONTRATO"/>
    <n v="-6958.25"/>
    <d v="2025-12-17T00:00:00"/>
    <d v="2025-12-24T00:00:00"/>
    <x v="2"/>
    <d v="2025-12-17T00:00:00"/>
    <x v="0"/>
    <s v="RESCISAO"/>
    <x v="3"/>
    <s v="RESCISAO - 11751246196 -"/>
    <s v=""/>
    <s v=""/>
    <s v=""/>
    <s v=""/>
    <s v=""/>
    <s v=""/>
    <s v=""/>
    <s v="Corrente"/>
    <s v="2"/>
    <s v="00.000.000/0000-00"/>
    <s v=""/>
  </r>
  <r>
    <s v="02"/>
    <s v="NF"/>
    <s v="000293465"/>
    <s v="02002"/>
    <s v="02"/>
    <s v="RODOMAC DE MACAE ROD"/>
    <n v="-1021.45"/>
    <d v="2025-12-01T00:00:00"/>
    <d v="2025-12-31T00:00:00"/>
    <x v="2"/>
    <d v="2025-12-30T00:00:00"/>
    <x v="0"/>
    <m/>
    <x v="0"/>
    <s v="CTE   000293465 - RODOMAC"/>
    <s v=""/>
    <s v=""/>
    <s v=""/>
    <s v=""/>
    <s v=""/>
    <s v=""/>
    <s v=""/>
    <s v="Corrente"/>
    <s v="2"/>
    <s v="36.578.458/0003-31"/>
    <s v=""/>
  </r>
  <r>
    <s v="02"/>
    <s v="NF"/>
    <s v="001461623"/>
    <s v="03089"/>
    <s v="02"/>
    <s v="RODOVIARIO CAMILO DO"/>
    <n v="-77.61"/>
    <d v="2025-11-25T00:00:00"/>
    <d v="2025-12-23T00:00:00"/>
    <x v="2"/>
    <d v="2025-12-19T00:00:00"/>
    <x v="0"/>
    <m/>
    <x v="0"/>
    <s v="CTE   001461623 - RODOVIA"/>
    <s v=""/>
    <s v=""/>
    <s v=""/>
    <s v=""/>
    <s v=""/>
    <s v=""/>
    <s v=""/>
    <s v="Corrente"/>
    <s v="2"/>
    <s v="19.451.038/0024-03"/>
    <s v=""/>
  </r>
  <r>
    <s v="02"/>
    <s v="NF"/>
    <s v="001461797"/>
    <s v="03089"/>
    <s v="02"/>
    <s v="RODOVIARIO CAMILO DO"/>
    <n v="-770.06"/>
    <d v="2025-11-25T00:00:00"/>
    <d v="2025-12-23T00:00:00"/>
    <x v="2"/>
    <d v="2025-12-18T00:00:00"/>
    <x v="0"/>
    <m/>
    <x v="0"/>
    <s v="CTE   001461797 - RODOVIA"/>
    <s v=""/>
    <s v=""/>
    <s v=""/>
    <s v=""/>
    <s v=""/>
    <s v=""/>
    <s v=""/>
    <s v="Corrente"/>
    <s v="2"/>
    <s v="19.451.038/0024-03"/>
    <s v=""/>
  </r>
  <r>
    <s v="002"/>
    <s v="FOLHA"/>
    <s v="000025129"/>
    <s v="01993"/>
    <s v="01"/>
    <s v="SALARIOS"/>
    <n v="-2196"/>
    <d v="2025-12-17T00:00:00"/>
    <d v="2025-12-19T00:00:00"/>
    <x v="2"/>
    <d v="2025-12-17T00:00:00"/>
    <x v="0"/>
    <s v="SALARIOS"/>
    <x v="3"/>
    <s v="FOLHA 2ª PARC. DO 13º C/C"/>
    <s v=""/>
    <s v=""/>
    <s v=""/>
    <s v=""/>
    <s v=""/>
    <s v=""/>
    <s v=""/>
    <s v="Corrente"/>
    <s v="2"/>
    <s v="00.000.000/0000-00"/>
    <s v=""/>
  </r>
  <r>
    <s v="02"/>
    <s v="NF"/>
    <s v="000029942"/>
    <s v="02338"/>
    <s v="01"/>
    <s v="SELMEC EQUIPAMENTOS"/>
    <n v="-18869.3"/>
    <d v="2025-11-26T00:00:00"/>
    <d v="2025-12-28T00:00:00"/>
    <x v="2"/>
    <d v="2025-12-30T00:00:00"/>
    <x v="0"/>
    <m/>
    <x v="0"/>
    <s v="SPED  000029942 - SELMEC"/>
    <s v=""/>
    <s v=""/>
    <s v=""/>
    <s v=""/>
    <s v=""/>
    <s v=""/>
    <s v=""/>
    <s v="Corrente"/>
    <s v="2"/>
    <s v="62.053.921/0001-70"/>
    <s v=""/>
  </r>
  <r>
    <s v="02"/>
    <s v="NF"/>
    <s v="000429389"/>
    <s v="02127"/>
    <s v="01"/>
    <s v="SIDER COMERCIAL INDU"/>
    <n v="-1333.84"/>
    <d v="2025-11-06T00:00:00"/>
    <d v="2025-12-06T00:00:00"/>
    <x v="2"/>
    <d v="2025-12-30T00:00:00"/>
    <x v="0"/>
    <m/>
    <x v="0"/>
    <s v="SPED  000429389 - SIDER C"/>
    <s v=""/>
    <s v=""/>
    <s v=""/>
    <s v=""/>
    <s v=""/>
    <s v=""/>
    <s v=""/>
    <s v="Corrente"/>
    <s v="2"/>
    <s v="49.050.164/0001-12"/>
    <s v=""/>
  </r>
  <r>
    <s v="02"/>
    <s v="NF"/>
    <s v="000049490"/>
    <s v="02673"/>
    <s v="01"/>
    <s v="SISCOM TELECOMUNICAC"/>
    <n v="-30680"/>
    <d v="2025-11-19T00:00:00"/>
    <d v="2025-12-01T00:00:00"/>
    <x v="2"/>
    <d v="2025-12-30T00:00:00"/>
    <x v="1"/>
    <m/>
    <x v="0"/>
    <s v="RE    000049490 - SISCOM"/>
    <s v=""/>
    <s v=""/>
    <s v=""/>
    <s v=""/>
    <s v=""/>
    <s v=""/>
    <s v=""/>
    <s v="Corrente"/>
    <s v="2"/>
    <s v="01.479.100/0001-05"/>
    <s v=""/>
  </r>
  <r>
    <s v="02"/>
    <s v="NF"/>
    <s v="000049494"/>
    <s v="02673"/>
    <s v="01"/>
    <s v="SISCOM TELECOMUNICAC"/>
    <n v="-30168.67"/>
    <d v="2025-11-19T00:00:00"/>
    <d v="2025-12-01T00:00:00"/>
    <x v="2"/>
    <d v="2025-12-30T00:00:00"/>
    <x v="1"/>
    <m/>
    <x v="0"/>
    <s v="RE    000049494 - SISCOM"/>
    <s v=""/>
    <s v=""/>
    <s v=""/>
    <s v=""/>
    <s v=""/>
    <s v=""/>
    <s v=""/>
    <s v="Corrente"/>
    <s v="2"/>
    <s v="01.479.100/0001-05"/>
    <s v=""/>
  </r>
  <r>
    <s v="02"/>
    <s v="NF"/>
    <s v="000049496"/>
    <s v="02673"/>
    <s v="01"/>
    <s v="SISCOM TELECOMUNICAC"/>
    <n v="-33470"/>
    <d v="2025-11-19T00:00:00"/>
    <d v="2025-12-01T00:00:00"/>
    <x v="2"/>
    <d v="2025-12-30T00:00:00"/>
    <x v="0"/>
    <m/>
    <x v="0"/>
    <s v="RE    000049496 - SISCOM"/>
    <s v=""/>
    <s v=""/>
    <s v=""/>
    <s v=""/>
    <s v=""/>
    <s v=""/>
    <s v=""/>
    <s v="Corrente"/>
    <s v="2"/>
    <s v="01.479.100/0001-05"/>
    <s v=""/>
  </r>
  <r>
    <s v="02"/>
    <s v="NF"/>
    <s v="000049499"/>
    <s v="02673"/>
    <s v="01"/>
    <s v="SISCOM TELECOMUNICAC"/>
    <n v="-33175"/>
    <d v="2025-11-19T00:00:00"/>
    <d v="2025-12-01T00:00:00"/>
    <x v="2"/>
    <d v="2025-12-30T00:00:00"/>
    <x v="0"/>
    <m/>
    <x v="0"/>
    <s v="RE    000049499 - SISCOM"/>
    <s v=""/>
    <s v=""/>
    <s v=""/>
    <s v=""/>
    <s v=""/>
    <s v=""/>
    <s v=""/>
    <s v="Corrente"/>
    <s v="2"/>
    <s v="01.479.100/0001-05"/>
    <s v=""/>
  </r>
  <r>
    <s v="02"/>
    <s v="NF"/>
    <s v="000000429"/>
    <s v="03105"/>
    <s v="01"/>
    <s v="STUDIO FIBRA INDUSTR"/>
    <n v="-29187.119999999999"/>
    <d v="2025-11-07T00:00:00"/>
    <d v="2026-01-06T00:00:00"/>
    <x v="2"/>
    <d v="2025-11-07T00:00:00"/>
    <x v="0"/>
    <m/>
    <x v="0"/>
    <s v="SPED  000000429 - STUDIO"/>
    <s v=""/>
    <s v=""/>
    <s v=""/>
    <s v=""/>
    <s v=""/>
    <s v=""/>
    <s v=""/>
    <s v="Corrente"/>
    <s v="2"/>
    <s v="09.560.775/0001-96"/>
    <s v=""/>
  </r>
  <r>
    <s v="02"/>
    <s v="NF"/>
    <s v="000000527"/>
    <s v="02083"/>
    <s v="03"/>
    <s v="WEG TINTAS LTDA"/>
    <n v="-25842.44"/>
    <d v="2025-11-07T00:00:00"/>
    <d v="2026-01-06T00:00:00"/>
    <x v="2"/>
    <d v="2025-11-28T00:00:00"/>
    <x v="0"/>
    <m/>
    <x v="0"/>
    <s v="SPED  000000527 - WEG TIN"/>
    <s v=""/>
    <s v=""/>
    <s v=""/>
    <s v=""/>
    <s v=""/>
    <s v=""/>
    <s v=""/>
    <s v="Corrente"/>
    <s v="2"/>
    <s v="60.621.141/0008-20"/>
    <s v=""/>
  </r>
  <r>
    <s v="02"/>
    <s v="NF"/>
    <s v="000000530"/>
    <s v="02083"/>
    <s v="03"/>
    <s v="WEG TINTAS LTDA"/>
    <n v="-43932.15"/>
    <d v="2025-11-07T00:00:00"/>
    <d v="2026-01-06T00:00:00"/>
    <x v="2"/>
    <d v="2025-11-28T00:00:00"/>
    <x v="0"/>
    <m/>
    <x v="0"/>
    <s v="SPED  000000530 - WEG TIN"/>
    <s v=""/>
    <s v=""/>
    <s v=""/>
    <s v=""/>
    <s v=""/>
    <s v=""/>
    <s v=""/>
    <s v="Corrente"/>
    <s v="2"/>
    <s v="60.621.141/0008-20"/>
    <s v=""/>
  </r>
  <r>
    <s v="002"/>
    <s v="CAPITAL/LEASING"/>
    <s v="1220962"/>
    <s v="02908"/>
    <s v="01"/>
    <s v="BANCO DAYCOVAL S.A."/>
    <n v="-44051.360000000001"/>
    <d v="2025-07-16T00:00:00"/>
    <d v="2026-01-07T00:00:00"/>
    <x v="3"/>
    <d v="2025-07-16T00:00:00"/>
    <x v="4"/>
    <s v="LEASING"/>
    <x v="1"/>
    <s v="FI -BANCO DAYCOVAL S.A."/>
    <s v=""/>
    <s v=""/>
    <s v=""/>
    <s v=""/>
    <s v=""/>
    <s v=""/>
    <s v=""/>
    <s v="Corrente"/>
    <s v="2"/>
    <s v="62.232.889/0001-90"/>
    <s v=""/>
  </r>
  <r>
    <s v="02"/>
    <s v="NF"/>
    <s v="000060455"/>
    <s v="02435"/>
    <s v="01"/>
    <s v="CORAX INDUSTRIA COME"/>
    <n v="-12150"/>
    <d v="2025-12-08T00:00:00"/>
    <d v="2026-01-07T00:00:00"/>
    <x v="3"/>
    <d v="2025-12-30T00:00:00"/>
    <x v="0"/>
    <m/>
    <x v="0"/>
    <s v="SPED  000060455 - CORAX I"/>
    <s v=""/>
    <s v=""/>
    <s v="341"/>
    <s v="6767"/>
    <s v=""/>
    <s v="14837"/>
    <s v="9"/>
    <s v="Corrente"/>
    <s v="2"/>
    <s v="11.781.768/0001-66"/>
    <s v=""/>
  </r>
  <r>
    <s v="02"/>
    <s v="NF"/>
    <s v="000002493"/>
    <s v="03237"/>
    <s v="01"/>
    <s v="FOSINFO"/>
    <n v="-94"/>
    <d v="2025-12-08T00:00:00"/>
    <d v="2026-01-07T00:00:00"/>
    <x v="3"/>
    <d v="2025-12-30T00:00:00"/>
    <x v="2"/>
    <m/>
    <x v="0"/>
    <s v="SPED  000002493 - FOS VAR"/>
    <s v=""/>
    <s v=""/>
    <s v=""/>
    <s v=""/>
    <s v=""/>
    <s v=""/>
    <s v=""/>
    <s v="Corrente"/>
    <s v="2"/>
    <s v="39.455.957/0001-68"/>
    <s v=""/>
  </r>
  <r>
    <s v="02"/>
    <s v="NF"/>
    <s v="000002496"/>
    <s v="03237"/>
    <s v="01"/>
    <s v="FOSINFO"/>
    <n v="-29.58"/>
    <d v="2025-12-08T00:00:00"/>
    <d v="2026-01-07T00:00:00"/>
    <x v="3"/>
    <d v="2025-12-30T00:00:00"/>
    <x v="2"/>
    <m/>
    <x v="0"/>
    <s v="SPED  000002496 - FOS VAR"/>
    <s v=""/>
    <s v=""/>
    <s v=""/>
    <s v=""/>
    <s v=""/>
    <s v=""/>
    <s v=""/>
    <s v="Corrente"/>
    <s v="2"/>
    <s v="39.455.957/0001-68"/>
    <s v=""/>
  </r>
  <r>
    <s v="02"/>
    <s v="NF"/>
    <s v="000023144"/>
    <s v="02279"/>
    <s v="01"/>
    <s v="L. M. IND E COMERCIO"/>
    <n v="-7829.12"/>
    <d v="2025-12-08T00:00:00"/>
    <d v="2026-01-07T00:00:00"/>
    <x v="3"/>
    <d v="2025-12-11T00:00:00"/>
    <x v="1"/>
    <m/>
    <x v="0"/>
    <s v="SPED  000023144 - L. M. I"/>
    <s v=""/>
    <s v=""/>
    <s v="077"/>
    <s v="00001"/>
    <s v=""/>
    <s v="6906831"/>
    <s v="3"/>
    <s v="Corrente"/>
    <s v="2"/>
    <s v="03.218.065/0001-04"/>
    <s v=""/>
  </r>
  <r>
    <s v="02"/>
    <s v="NF"/>
    <s v="000000708"/>
    <s v="02957"/>
    <s v="01"/>
    <s v="LP TINTAS E OFFSHORE"/>
    <n v="-1927.2"/>
    <d v="2025-12-08T00:00:00"/>
    <d v="2026-01-07T00:00:00"/>
    <x v="3"/>
    <d v="2025-12-29T00:00:00"/>
    <x v="2"/>
    <m/>
    <x v="0"/>
    <s v="SPED  000000708 - PORTO T"/>
    <s v=""/>
    <s v=""/>
    <s v=""/>
    <s v=""/>
    <s v=""/>
    <s v=""/>
    <s v=""/>
    <s v="Corrente"/>
    <s v="2"/>
    <s v="45.314.901/0001-96"/>
    <s v=""/>
  </r>
  <r>
    <s v="02"/>
    <s v="NF"/>
    <s v="000001012"/>
    <s v="02406"/>
    <s v="01"/>
    <s v="MANA SUPPLY COMERCIA"/>
    <n v="-2030"/>
    <d v="2025-12-10T00:00:00"/>
    <d v="2026-01-07T00:00:00"/>
    <x v="3"/>
    <d v="2025-12-11T00:00:00"/>
    <x v="2"/>
    <m/>
    <x v="0"/>
    <s v="NFS   000001012 - MANA SU"/>
    <s v=""/>
    <s v=""/>
    <s v=""/>
    <s v=""/>
    <s v=""/>
    <s v=""/>
    <s v=""/>
    <s v="Corrente"/>
    <s v="2"/>
    <s v="23.339.380/0001-99"/>
    <s v=""/>
  </r>
  <r>
    <s v="02"/>
    <s v="NF"/>
    <s v="000001013"/>
    <s v="02406"/>
    <s v="01"/>
    <s v="MANA SUPPLY COMERCIA"/>
    <n v="-2670"/>
    <d v="2025-12-10T00:00:00"/>
    <d v="2026-01-07T00:00:00"/>
    <x v="3"/>
    <d v="2025-12-29T00:00:00"/>
    <x v="0"/>
    <m/>
    <x v="0"/>
    <s v="NFS   000001013 - MANA SU"/>
    <s v=""/>
    <s v=""/>
    <s v=""/>
    <s v=""/>
    <s v=""/>
    <s v=""/>
    <s v=""/>
    <s v="Corrente"/>
    <s v="2"/>
    <s v="23.339.380/0001-99"/>
    <s v=""/>
  </r>
  <r>
    <s v="02"/>
    <s v="NF"/>
    <s v="000046573"/>
    <s v="02756"/>
    <s v="01"/>
    <s v="METALLIC MATERIAIS E"/>
    <n v="-3558.32"/>
    <d v="2025-12-08T00:00:00"/>
    <d v="2026-01-07T00:00:00"/>
    <x v="3"/>
    <d v="2025-12-15T00:00:00"/>
    <x v="0"/>
    <m/>
    <x v="0"/>
    <s v="SPED  000046573 - METALLI"/>
    <s v=""/>
    <s v=""/>
    <s v=""/>
    <s v=""/>
    <s v=""/>
    <s v=""/>
    <s v=""/>
    <s v="Corrente"/>
    <s v="2"/>
    <s v="02.848.082/0001-54"/>
    <s v=""/>
  </r>
  <r>
    <s v="02"/>
    <s v="NF"/>
    <s v="000046578"/>
    <s v="02756"/>
    <s v="01"/>
    <s v="METALLIC MATERIAIS E"/>
    <n v="-70.81"/>
    <d v="2025-12-08T00:00:00"/>
    <d v="2026-01-07T00:00:00"/>
    <x v="3"/>
    <d v="2025-12-17T00:00:00"/>
    <x v="0"/>
    <m/>
    <x v="0"/>
    <s v="SPED  000046578 - METALLI"/>
    <s v=""/>
    <s v=""/>
    <s v=""/>
    <s v=""/>
    <s v=""/>
    <s v=""/>
    <s v=""/>
    <s v="Corrente"/>
    <s v="2"/>
    <s v="02.848.082/0001-54"/>
    <s v=""/>
  </r>
  <r>
    <s v="02"/>
    <s v="NF"/>
    <s v="000046579"/>
    <s v="02756"/>
    <s v="01"/>
    <s v="METALLIC MATERIAIS E"/>
    <n v="-2262.91"/>
    <d v="2025-12-08T00:00:00"/>
    <d v="2026-01-07T00:00:00"/>
    <x v="3"/>
    <d v="2025-12-15T00:00:00"/>
    <x v="0"/>
    <m/>
    <x v="0"/>
    <s v="SPED  000046579 - METALLI"/>
    <s v=""/>
    <s v=""/>
    <s v=""/>
    <s v=""/>
    <s v=""/>
    <s v=""/>
    <s v=""/>
    <s v="Corrente"/>
    <s v="2"/>
    <s v="02.848.082/0001-54"/>
    <s v=""/>
  </r>
  <r>
    <s v="02"/>
    <s v="NF"/>
    <s v="000000035"/>
    <s v="03278"/>
    <s v="01"/>
    <s v="NAVEGA GROUP SERVICO"/>
    <n v="-35818"/>
    <d v="2025-12-08T00:00:00"/>
    <d v="2026-01-07T00:00:00"/>
    <x v="3"/>
    <d v="2025-12-29T00:00:00"/>
    <x v="1"/>
    <m/>
    <x v="0"/>
    <s v="NFS   000000035 - NAVEGA"/>
    <s v=""/>
    <s v=""/>
    <s v=""/>
    <s v=""/>
    <s v=""/>
    <s v=""/>
    <s v=""/>
    <s v="Corrente"/>
    <s v="2"/>
    <s v="40.291.853/0001-44"/>
    <s v=""/>
  </r>
  <r>
    <s v="02"/>
    <s v="NF"/>
    <s v="000000036"/>
    <s v="03278"/>
    <s v="01"/>
    <s v="NAVEGA GROUP SERVICO"/>
    <n v="-23360"/>
    <d v="2025-12-08T00:00:00"/>
    <d v="2026-01-07T00:00:00"/>
    <x v="3"/>
    <d v="2025-12-09T00:00:00"/>
    <x v="1"/>
    <m/>
    <x v="0"/>
    <s v="NFS   000000036 - NAVEGA"/>
    <s v=""/>
    <s v=""/>
    <s v=""/>
    <s v=""/>
    <s v=""/>
    <s v=""/>
    <s v=""/>
    <s v="Corrente"/>
    <s v="2"/>
    <s v="40.291.853/0001-44"/>
    <s v=""/>
  </r>
  <r>
    <s v="02"/>
    <s v="NF"/>
    <s v="000000037"/>
    <s v="03278"/>
    <s v="01"/>
    <s v="NAVEGA GROUP SERVICO"/>
    <n v="-10425.9"/>
    <d v="2025-12-08T00:00:00"/>
    <d v="2026-01-07T00:00:00"/>
    <x v="3"/>
    <d v="2025-12-29T00:00:00"/>
    <x v="1"/>
    <m/>
    <x v="0"/>
    <s v="NFS   000000037 - NAVEGA"/>
    <s v=""/>
    <s v=""/>
    <s v=""/>
    <s v=""/>
    <s v=""/>
    <s v=""/>
    <s v=""/>
    <s v="Corrente"/>
    <s v="2"/>
    <s v="40.291.853/0001-44"/>
    <s v=""/>
  </r>
  <r>
    <s v="02"/>
    <s v="NF"/>
    <s v="000002619"/>
    <s v="02376"/>
    <s v="01"/>
    <s v="P M CERVEIRA TRANSPO"/>
    <n v="-12975.8"/>
    <d v="2025-12-08T00:00:00"/>
    <d v="2026-01-07T00:00:00"/>
    <x v="3"/>
    <d v="2025-12-30T00:00:00"/>
    <x v="2"/>
    <m/>
    <x v="0"/>
    <s v="SPED  000002619 - P M CER"/>
    <s v=""/>
    <s v=""/>
    <s v=""/>
    <s v=""/>
    <s v=""/>
    <s v=""/>
    <s v=""/>
    <s v="Corrente"/>
    <s v="2"/>
    <s v="13.749.560/0001-95"/>
    <s v=""/>
  </r>
  <r>
    <s v="002"/>
    <s v="FOLHA"/>
    <s v="000025214"/>
    <s v="01996"/>
    <s v="01"/>
    <s v="PENSAO ALIMENTICIA"/>
    <n v="-66980.850000000006"/>
    <d v="2026-01-06T00:00:00"/>
    <d v="2026-01-07T00:00:00"/>
    <x v="3"/>
    <d v="2026-01-06T00:00:00"/>
    <x v="1"/>
    <s v="PENSAO"/>
    <x v="3"/>
    <s v="PENSAO ALIMENTICIA FOLHA"/>
    <s v=""/>
    <s v=""/>
    <s v=""/>
    <s v=""/>
    <s v=""/>
    <s v=""/>
    <s v=""/>
    <s v="Corrente"/>
    <s v="2"/>
    <s v="00.000.000/0000-00"/>
    <s v=""/>
  </r>
  <r>
    <s v="002"/>
    <s v="FOLHA"/>
    <s v="000025214"/>
    <s v="01996"/>
    <s v="01"/>
    <s v="PENSAO ALIMENTICIA"/>
    <n v="-51885.73"/>
    <d v="2026-01-06T00:00:00"/>
    <d v="2026-01-07T00:00:00"/>
    <x v="3"/>
    <d v="2026-01-06T00:00:00"/>
    <x v="0"/>
    <s v="PENSAO"/>
    <x v="3"/>
    <s v="PENSAO ALIMENTICIA FOLHA"/>
    <s v=""/>
    <s v=""/>
    <s v=""/>
    <s v=""/>
    <s v=""/>
    <s v=""/>
    <s v=""/>
    <s v="Corrente"/>
    <s v="2"/>
    <s v="00.000.000/0000-00"/>
    <s v=""/>
  </r>
  <r>
    <s v="002"/>
    <s v="FOLHA"/>
    <s v="000025214"/>
    <s v="01996"/>
    <s v="01"/>
    <s v="PENSAO ALIMENTICIA"/>
    <n v="-13083.01"/>
    <d v="2026-01-06T00:00:00"/>
    <d v="2026-01-07T00:00:00"/>
    <x v="3"/>
    <d v="2026-01-06T00:00:00"/>
    <x v="2"/>
    <s v="PENSAO"/>
    <x v="3"/>
    <s v="PENSAO ALIMENTICIA FOLHA"/>
    <s v=""/>
    <s v=""/>
    <s v=""/>
    <s v=""/>
    <s v=""/>
    <s v=""/>
    <s v=""/>
    <s v="Corrente"/>
    <s v="2"/>
    <s v="00.000.000/0000-00"/>
    <s v=""/>
  </r>
  <r>
    <s v="02"/>
    <s v="NF"/>
    <s v="001450236"/>
    <s v="03089"/>
    <s v="02"/>
    <s v="RODOVIARIO CAMILO DO"/>
    <n v="-77.61"/>
    <d v="2025-11-13T00:00:00"/>
    <d v="2025-12-12T00:00:00"/>
    <x v="3"/>
    <d v="2025-12-05T00:00:00"/>
    <x v="0"/>
    <m/>
    <x v="0"/>
    <s v="CTE   001450236 - RODOVIA"/>
    <s v=""/>
    <s v=""/>
    <s v=""/>
    <s v=""/>
    <s v=""/>
    <s v=""/>
    <s v=""/>
    <s v="Corrente"/>
    <s v="2"/>
    <s v="19.451.038/0024-03"/>
    <s v=""/>
  </r>
  <r>
    <s v="002"/>
    <s v="FOLHA"/>
    <s v="000025213"/>
    <s v="01993"/>
    <s v="01"/>
    <s v="SALARIOS"/>
    <n v="-3870189"/>
    <d v="2026-01-06T00:00:00"/>
    <d v="2026-01-07T00:00:00"/>
    <x v="3"/>
    <d v="2026-01-06T00:00:00"/>
    <x v="1"/>
    <s v="SALARIOS"/>
    <x v="3"/>
    <s v="LIQUIDO FOLHA  FUNC. C/CO"/>
    <s v=""/>
    <s v=""/>
    <s v=""/>
    <s v=""/>
    <s v=""/>
    <s v=""/>
    <s v=""/>
    <s v="Corrente"/>
    <s v="2"/>
    <s v="00.000.000/0000-00"/>
    <s v=""/>
  </r>
  <r>
    <s v="002"/>
    <s v="FOLHA"/>
    <s v="000025213"/>
    <s v="01993"/>
    <s v="01"/>
    <s v="SALARIOS"/>
    <n v="-4170416"/>
    <d v="2026-01-06T00:00:00"/>
    <d v="2026-01-07T00:00:00"/>
    <x v="3"/>
    <d v="2026-01-06T00:00:00"/>
    <x v="0"/>
    <s v="SALARIOS"/>
    <x v="3"/>
    <s v="LIQUIDO FOLHA  FUNC. C/CO"/>
    <s v=""/>
    <s v=""/>
    <s v=""/>
    <s v=""/>
    <s v=""/>
    <s v=""/>
    <s v=""/>
    <s v="Corrente"/>
    <s v="2"/>
    <s v="00.000.000/0000-00"/>
    <s v=""/>
  </r>
  <r>
    <s v="002"/>
    <s v="FOLHA"/>
    <s v="000025213"/>
    <s v="01993"/>
    <s v="01"/>
    <s v="SALARIOS"/>
    <n v="-325284"/>
    <d v="2026-01-06T00:00:00"/>
    <d v="2026-01-07T00:00:00"/>
    <x v="3"/>
    <d v="2026-01-06T00:00:00"/>
    <x v="3"/>
    <s v="SALARIOS"/>
    <x v="3"/>
    <s v="LIQUIDO FOLHA  FUNC. C/CO"/>
    <s v=""/>
    <s v=""/>
    <s v=""/>
    <s v=""/>
    <s v=""/>
    <s v=""/>
    <s v=""/>
    <s v="Corrente"/>
    <s v="2"/>
    <s v="00.000.000/0000-00"/>
    <s v=""/>
  </r>
  <r>
    <s v="002"/>
    <s v="FOLHA"/>
    <s v="000025213"/>
    <s v="01993"/>
    <s v="01"/>
    <s v="SALARIOS"/>
    <n v="-193815"/>
    <d v="2026-01-06T00:00:00"/>
    <d v="2026-01-07T00:00:00"/>
    <x v="3"/>
    <d v="2026-01-06T00:00:00"/>
    <x v="2"/>
    <s v="SALARIOS"/>
    <x v="3"/>
    <s v="LIQUIDO FOLHA  FUNC. C/CO"/>
    <s v=""/>
    <s v=""/>
    <s v=""/>
    <s v=""/>
    <s v=""/>
    <s v=""/>
    <s v=""/>
    <s v="Corrente"/>
    <s v="2"/>
    <s v="00.000.000/0000-00"/>
    <s v=""/>
  </r>
  <r>
    <s v="002"/>
    <s v="FOLHA"/>
    <s v="000025213"/>
    <s v="01993"/>
    <s v="01"/>
    <s v="SALARIOS"/>
    <n v="-180408"/>
    <d v="2026-01-06T00:00:00"/>
    <d v="2026-01-07T00:00:00"/>
    <x v="3"/>
    <d v="2026-01-06T00:00:00"/>
    <x v="1"/>
    <s v="SALARIOS"/>
    <x v="3"/>
    <s v="LIQUIDO FOLHA  FUNC. C/CO"/>
    <s v=""/>
    <s v=""/>
    <s v=""/>
    <s v=""/>
    <s v=""/>
    <s v=""/>
    <s v=""/>
    <s v="Corrente"/>
    <s v="2"/>
    <s v="00.000.000/0000-00"/>
    <s v=""/>
  </r>
  <r>
    <s v="002"/>
    <s v="FOLHA"/>
    <s v="000025213"/>
    <s v="01993"/>
    <s v="01"/>
    <s v="SALARIOS"/>
    <n v="-226798"/>
    <d v="2026-01-06T00:00:00"/>
    <d v="2026-01-07T00:00:00"/>
    <x v="3"/>
    <d v="2026-01-06T00:00:00"/>
    <x v="0"/>
    <s v="SALARIOS"/>
    <x v="3"/>
    <s v="LIQUIDO FOLHA  FUNC. C/CO"/>
    <s v=""/>
    <s v=""/>
    <s v=""/>
    <s v=""/>
    <s v=""/>
    <s v=""/>
    <s v=""/>
    <s v="Corrente"/>
    <s v="2"/>
    <s v="00.000.000/0000-00"/>
    <s v=""/>
  </r>
  <r>
    <s v="002"/>
    <s v="FOLHA"/>
    <s v="000025213"/>
    <s v="01993"/>
    <s v="01"/>
    <s v="SALARIOS"/>
    <n v="-18989"/>
    <d v="2026-01-06T00:00:00"/>
    <d v="2026-01-07T00:00:00"/>
    <x v="3"/>
    <d v="2026-01-06T00:00:00"/>
    <x v="3"/>
    <s v="SALARIOS"/>
    <x v="3"/>
    <s v="LIQUIDO FOLHA  FUNC. C/CO"/>
    <s v=""/>
    <s v=""/>
    <s v=""/>
    <s v=""/>
    <s v=""/>
    <s v=""/>
    <s v=""/>
    <s v="Corrente"/>
    <s v="2"/>
    <s v="00.000.000/0000-00"/>
    <s v=""/>
  </r>
  <r>
    <s v="002"/>
    <s v="FOLHA"/>
    <s v="000025213"/>
    <s v="01993"/>
    <s v="01"/>
    <s v="SALARIOS"/>
    <n v="-9805"/>
    <d v="2026-01-06T00:00:00"/>
    <d v="2026-01-07T00:00:00"/>
    <x v="3"/>
    <d v="2026-01-06T00:00:00"/>
    <x v="2"/>
    <s v="SALARIOS"/>
    <x v="3"/>
    <s v="LIQUIDO FOLHA  FUNC. C/CO"/>
    <s v=""/>
    <s v=""/>
    <s v=""/>
    <s v=""/>
    <s v=""/>
    <s v=""/>
    <s v=""/>
    <s v="Corrente"/>
    <s v="2"/>
    <s v="00.000.000/0000-00"/>
    <s v=""/>
  </r>
  <r>
    <s v="02"/>
    <s v="NF"/>
    <s v="000039252"/>
    <s v="02484"/>
    <s v="01"/>
    <s v="ABRASUL ABRASIVOS EP"/>
    <n v="-3153.5"/>
    <d v="2025-12-09T00:00:00"/>
    <d v="2026-01-08T00:00:00"/>
    <x v="4"/>
    <d v="2025-12-30T00:00:00"/>
    <x v="0"/>
    <m/>
    <x v="0"/>
    <s v="SPED  000039252 - ABRASUL"/>
    <s v=""/>
    <s v=""/>
    <s v="237"/>
    <s v="1592"/>
    <s v=""/>
    <s v="10196"/>
    <s v="6"/>
    <s v="Corrente"/>
    <s v="2"/>
    <s v="10.619.499/0003-35"/>
    <s v=""/>
  </r>
  <r>
    <s v="02"/>
    <s v="NF"/>
    <s v="000000006"/>
    <s v="02823"/>
    <s v="01"/>
    <s v="ANNA JESSICA A C S I"/>
    <n v="-680"/>
    <d v="2025-12-08T00:00:00"/>
    <d v="2026-01-08T00:00:00"/>
    <x v="4"/>
    <d v="2025-12-29T00:00:00"/>
    <x v="2"/>
    <m/>
    <x v="0"/>
    <s v="RE    000000006 - ANNA JE"/>
    <s v=""/>
    <s v=""/>
    <s v=""/>
    <s v=""/>
    <s v=""/>
    <s v=""/>
    <s v=""/>
    <s v="Corrente"/>
    <s v="2"/>
    <s v="51.252.477/0001-03"/>
    <s v=""/>
  </r>
  <r>
    <s v="02"/>
    <s v="NF"/>
    <s v="000158212"/>
    <s v="02044"/>
    <s v="02"/>
    <s v="ARMAZEM OFFSHORE DE"/>
    <n v="-1097.0999999999999"/>
    <d v="2025-11-24T00:00:00"/>
    <d v="2026-01-08T00:00:00"/>
    <x v="4"/>
    <d v="2025-12-30T00:00:00"/>
    <x v="0"/>
    <m/>
    <x v="0"/>
    <s v="SPED  000158212 - ARMAZEM"/>
    <s v=""/>
    <s v=""/>
    <s v="001"/>
    <s v="51"/>
    <s v=""/>
    <s v="94552"/>
    <s v="8"/>
    <s v="Corrente"/>
    <s v="2"/>
    <s v="31.383.201/0001-49"/>
    <s v=""/>
  </r>
  <r>
    <s v="02"/>
    <s v="NF"/>
    <s v="000000423"/>
    <s v="02494"/>
    <s v="01"/>
    <s v="BID SERVICOS DE SOLD"/>
    <n v="-300"/>
    <d v="2025-12-09T00:00:00"/>
    <d v="2026-01-08T00:00:00"/>
    <x v="4"/>
    <d v="2025-12-29T00:00:00"/>
    <x v="1"/>
    <m/>
    <x v="0"/>
    <s v="NFS   000000423 - BID SER"/>
    <s v=""/>
    <s v=""/>
    <s v=""/>
    <s v=""/>
    <s v=""/>
    <s v=""/>
    <s v=""/>
    <s v="Corrente"/>
    <s v="2"/>
    <s v="20.695.028/0001-06"/>
    <s v=""/>
  </r>
  <r>
    <s v="02"/>
    <s v="NF"/>
    <s v="000001611"/>
    <s v="02708"/>
    <s v="01"/>
    <s v="EDIFICAR MATERIAL DE"/>
    <n v="-75"/>
    <d v="2025-12-08T00:00:00"/>
    <d v="2026-01-08T00:00:00"/>
    <x v="4"/>
    <d v="2025-12-29T00:00:00"/>
    <x v="2"/>
    <m/>
    <x v="0"/>
    <s v="SPED  000001611 - EDIFICA"/>
    <s v=""/>
    <s v=""/>
    <s v=""/>
    <s v=""/>
    <s v=""/>
    <s v=""/>
    <s v=""/>
    <s v="Corrente"/>
    <s v="2"/>
    <s v="47.763.918/0001-56"/>
    <s v=""/>
  </r>
  <r>
    <s v="002"/>
    <s v="FOLHA"/>
    <s v="000025196"/>
    <s v="01989"/>
    <s v="01"/>
    <s v="FERIAS"/>
    <n v="-9080"/>
    <d v="2025-12-29T00:00:00"/>
    <d v="2026-01-08T00:00:00"/>
    <x v="4"/>
    <d v="2025-12-29T00:00:00"/>
    <x v="0"/>
    <s v="FÉRIAS"/>
    <x v="3"/>
    <s v="FERIAS - 12761104112 - SA"/>
    <s v=""/>
    <s v=""/>
    <s v=""/>
    <s v=""/>
    <s v=""/>
    <s v=""/>
    <s v=""/>
    <s v="Corrente"/>
    <s v="2"/>
    <s v="00.000.000/0000-00"/>
    <s v=""/>
  </r>
  <r>
    <s v="002"/>
    <s v="FOLHA"/>
    <s v="000025197"/>
    <s v="01989"/>
    <s v="01"/>
    <s v="FERIAS"/>
    <n v="-5635"/>
    <d v="2025-12-29T00:00:00"/>
    <d v="2026-01-08T00:00:00"/>
    <x v="4"/>
    <d v="2025-12-29T00:00:00"/>
    <x v="0"/>
    <s v="FÉRIAS"/>
    <x v="3"/>
    <s v="FERIAS - 12419692626 - MA"/>
    <s v=""/>
    <s v=""/>
    <s v=""/>
    <s v=""/>
    <s v=""/>
    <s v=""/>
    <s v=""/>
    <s v="Corrente"/>
    <s v="2"/>
    <s v="00.000.000/0000-00"/>
    <s v=""/>
  </r>
  <r>
    <s v="002"/>
    <s v="FOLHA"/>
    <s v="000025198"/>
    <s v="01989"/>
    <s v="01"/>
    <s v="FERIAS"/>
    <n v="-6905"/>
    <d v="2025-12-29T00:00:00"/>
    <d v="2026-01-08T00:00:00"/>
    <x v="4"/>
    <d v="2025-12-29T00:00:00"/>
    <x v="1"/>
    <s v="FÉRIAS"/>
    <x v="3"/>
    <s v="FERIAS - 12814513569 - DO"/>
    <s v=""/>
    <s v=""/>
    <s v=""/>
    <s v=""/>
    <s v=""/>
    <s v=""/>
    <s v=""/>
    <s v="Corrente"/>
    <s v="2"/>
    <s v="00.000.000/0000-00"/>
    <s v=""/>
  </r>
  <r>
    <s v="002"/>
    <s v="FOLHA"/>
    <s v="000025199"/>
    <s v="01989"/>
    <s v="01"/>
    <s v="FERIAS"/>
    <n v="-11985"/>
    <d v="2025-12-29T00:00:00"/>
    <d v="2026-01-08T00:00:00"/>
    <x v="4"/>
    <d v="2025-12-29T00:00:00"/>
    <x v="1"/>
    <s v="FÉRIAS"/>
    <x v="3"/>
    <s v="FERIAS - 20657448863 - EL"/>
    <s v=""/>
    <s v=""/>
    <s v=""/>
    <s v=""/>
    <s v=""/>
    <s v=""/>
    <s v=""/>
    <s v="Corrente"/>
    <s v="2"/>
    <s v="00.000.000/0000-00"/>
    <s v=""/>
  </r>
  <r>
    <s v="002"/>
    <s v="FOLHA"/>
    <s v="000025200"/>
    <s v="01989"/>
    <s v="01"/>
    <s v="FERIAS"/>
    <n v="-3715"/>
    <d v="2025-12-29T00:00:00"/>
    <d v="2026-01-08T00:00:00"/>
    <x v="4"/>
    <d v="2025-12-29T00:00:00"/>
    <x v="0"/>
    <s v="FÉRIAS"/>
    <x v="3"/>
    <s v="FERIAS - 16365100451 - LE"/>
    <s v=""/>
    <s v=""/>
    <s v=""/>
    <s v=""/>
    <s v=""/>
    <s v=""/>
    <s v=""/>
    <s v="Corrente"/>
    <s v="2"/>
    <s v="00.000.000/0000-00"/>
    <s v=""/>
  </r>
  <r>
    <s v="002"/>
    <s v="FOLHA"/>
    <s v="000025201"/>
    <s v="01989"/>
    <s v="01"/>
    <s v="FERIAS"/>
    <n v="-6070"/>
    <d v="2025-12-29T00:00:00"/>
    <d v="2026-01-08T00:00:00"/>
    <x v="4"/>
    <d v="2025-12-29T00:00:00"/>
    <x v="1"/>
    <s v="FÉRIAS"/>
    <x v="3"/>
    <s v="FERIAS - 12816089543 - AN"/>
    <s v=""/>
    <s v=""/>
    <s v=""/>
    <s v=""/>
    <s v=""/>
    <s v=""/>
    <s v=""/>
    <s v="Corrente"/>
    <s v="2"/>
    <s v="00.000.000/0000-00"/>
    <s v=""/>
  </r>
  <r>
    <s v="002"/>
    <s v="FOLHA"/>
    <s v="000025202"/>
    <s v="01989"/>
    <s v="01"/>
    <s v="FERIAS"/>
    <n v="-5440"/>
    <d v="2025-12-29T00:00:00"/>
    <d v="2026-01-08T00:00:00"/>
    <x v="4"/>
    <d v="2025-12-29T00:00:00"/>
    <x v="1"/>
    <s v="FÉRIAS"/>
    <x v="3"/>
    <s v="FERIAS - 21267100364 - AN"/>
    <s v=""/>
    <s v=""/>
    <s v=""/>
    <s v=""/>
    <s v=""/>
    <s v=""/>
    <s v=""/>
    <s v="Corrente"/>
    <s v="2"/>
    <s v="00.000.000/0000-00"/>
    <s v=""/>
  </r>
  <r>
    <s v="002"/>
    <s v="FOLHA"/>
    <s v="000025203"/>
    <s v="01989"/>
    <s v="01"/>
    <s v="FERIAS"/>
    <n v="-6385"/>
    <d v="2025-12-29T00:00:00"/>
    <d v="2026-01-08T00:00:00"/>
    <x v="4"/>
    <d v="2025-12-29T00:00:00"/>
    <x v="1"/>
    <s v="FÉRIAS"/>
    <x v="3"/>
    <s v="FERIAS - 10704518373 - AD"/>
    <s v=""/>
    <s v=""/>
    <s v=""/>
    <s v=""/>
    <s v=""/>
    <s v=""/>
    <s v=""/>
    <s v="Corrente"/>
    <s v="2"/>
    <s v="00.000.000/0000-00"/>
    <s v=""/>
  </r>
  <r>
    <s v="002"/>
    <s v="FOLHA"/>
    <s v="000025204"/>
    <s v="01989"/>
    <s v="01"/>
    <s v="FERIAS"/>
    <n v="-3155"/>
    <d v="2025-12-29T00:00:00"/>
    <d v="2026-01-08T00:00:00"/>
    <x v="4"/>
    <d v="2025-12-29T00:00:00"/>
    <x v="1"/>
    <s v="FÉRIAS"/>
    <x v="3"/>
    <s v="FERIAS - 20702616383 - PA"/>
    <s v=""/>
    <s v=""/>
    <s v=""/>
    <s v=""/>
    <s v=""/>
    <s v=""/>
    <s v=""/>
    <s v="Corrente"/>
    <s v="2"/>
    <s v="00.000.000/0000-00"/>
    <s v=""/>
  </r>
  <r>
    <s v="002"/>
    <s v="FOLHA"/>
    <s v="000025205"/>
    <s v="01989"/>
    <s v="01"/>
    <s v="FERIAS"/>
    <n v="-10135"/>
    <d v="2025-12-29T00:00:00"/>
    <d v="2026-01-08T00:00:00"/>
    <x v="4"/>
    <d v="2025-12-29T00:00:00"/>
    <x v="1"/>
    <s v="FÉRIAS"/>
    <x v="3"/>
    <s v="FERIAS - 16011059423 - AR"/>
    <s v=""/>
    <s v=""/>
    <s v=""/>
    <s v=""/>
    <s v=""/>
    <s v=""/>
    <s v=""/>
    <s v="Corrente"/>
    <s v="2"/>
    <s v="00.000.000/0000-00"/>
    <s v=""/>
  </r>
  <r>
    <s v="002"/>
    <s v="FOLHA"/>
    <s v="000025206"/>
    <s v="01989"/>
    <s v="01"/>
    <s v="FERIAS"/>
    <n v="-2440"/>
    <d v="2025-12-29T00:00:00"/>
    <d v="2026-01-08T00:00:00"/>
    <x v="4"/>
    <d v="2025-12-29T00:00:00"/>
    <x v="1"/>
    <s v="FÉRIAS"/>
    <x v="3"/>
    <s v="FERIAS - 27076045538 - NI"/>
    <s v=""/>
    <s v=""/>
    <s v=""/>
    <s v=""/>
    <s v=""/>
    <s v=""/>
    <s v=""/>
    <s v="Corrente"/>
    <s v="2"/>
    <s v="00.000.000/0000-00"/>
    <s v=""/>
  </r>
  <r>
    <s v="002"/>
    <s v="FOLHA"/>
    <s v="000025207"/>
    <s v="01989"/>
    <s v="01"/>
    <s v="FERIAS"/>
    <n v="-6500"/>
    <d v="2025-12-29T00:00:00"/>
    <d v="2026-01-08T00:00:00"/>
    <x v="4"/>
    <d v="2025-12-29T00:00:00"/>
    <x v="1"/>
    <s v="FÉRIAS"/>
    <x v="3"/>
    <s v="FERIAS - 12548964789 - FE"/>
    <s v=""/>
    <s v=""/>
    <s v=""/>
    <s v=""/>
    <s v=""/>
    <s v=""/>
    <s v=""/>
    <s v="Corrente"/>
    <s v="2"/>
    <s v="00.000.000/0000-00"/>
    <s v=""/>
  </r>
  <r>
    <s v="02"/>
    <s v="NF"/>
    <s v="000012782"/>
    <s v="02171"/>
    <s v="01"/>
    <s v="FLP TRANSPORTES DE M"/>
    <n v="-4237.26"/>
    <d v="2025-12-09T00:00:00"/>
    <d v="2026-01-08T00:00:00"/>
    <x v="4"/>
    <d v="2025-12-30T00:00:00"/>
    <x v="1"/>
    <m/>
    <x v="0"/>
    <s v="CTE   000012782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783"/>
    <s v="02171"/>
    <s v="01"/>
    <s v="FLP TRANSPORTES DE M"/>
    <n v="-4770.8500000000004"/>
    <d v="2025-12-09T00:00:00"/>
    <d v="2026-01-08T00:00:00"/>
    <x v="4"/>
    <d v="2025-12-30T00:00:00"/>
    <x v="1"/>
    <m/>
    <x v="0"/>
    <s v="CTE   000012783 - FLP TRA"/>
    <s v=""/>
    <s v=""/>
    <s v="237"/>
    <s v="1545"/>
    <s v=""/>
    <s v="116360"/>
    <s v="4"/>
    <s v="Corrente"/>
    <s v="2"/>
    <s v="11.056.216/0001-95"/>
    <s v="CONFIRMING"/>
  </r>
  <r>
    <s v="02"/>
    <s v="NF"/>
    <s v="000002501"/>
    <s v="03237"/>
    <s v="01"/>
    <s v="FOSINFO"/>
    <n v="-338.25"/>
    <d v="2025-12-09T00:00:00"/>
    <d v="2026-01-08T00:00:00"/>
    <x v="4"/>
    <d v="2025-12-30T00:00:00"/>
    <x v="0"/>
    <m/>
    <x v="0"/>
    <s v="SPED  000002501 - FOS VAR"/>
    <s v=""/>
    <s v=""/>
    <s v=""/>
    <s v=""/>
    <s v=""/>
    <s v=""/>
    <s v=""/>
    <s v="Corrente"/>
    <s v="2"/>
    <s v="39.455.957/0001-68"/>
    <s v=""/>
  </r>
  <r>
    <s v="02"/>
    <s v="NF"/>
    <s v="000001000"/>
    <s v="03101"/>
    <s v="01"/>
    <s v="HEB SERVICOS"/>
    <n v="-19386.900000000001"/>
    <d v="2025-12-12T00:00:00"/>
    <d v="2026-01-08T00:00:00"/>
    <x v="4"/>
    <d v="2025-12-29T00:00:00"/>
    <x v="0"/>
    <m/>
    <x v="0"/>
    <s v="NFS   000001000 - HADDAD"/>
    <s v=""/>
    <s v=""/>
    <s v=""/>
    <s v=""/>
    <s v=""/>
    <s v=""/>
    <s v=""/>
    <s v="Corrente"/>
    <s v="2"/>
    <s v="07.312.301/0001-08"/>
    <s v=""/>
  </r>
  <r>
    <s v="02"/>
    <s v="NF"/>
    <s v="000003523"/>
    <s v="02237"/>
    <s v="01"/>
    <s v="I9SPRAY MAQUINAS E E"/>
    <n v="-1185"/>
    <d v="2025-12-09T00:00:00"/>
    <d v="2026-01-08T00:00:00"/>
    <x v="4"/>
    <d v="2025-12-30T00:00:00"/>
    <x v="0"/>
    <m/>
    <x v="0"/>
    <s v="SPED  000003523 - I9SPRAY"/>
    <s v=""/>
    <s v=""/>
    <s v=""/>
    <s v=""/>
    <s v=""/>
    <s v=""/>
    <s v=""/>
    <s v="Corrente"/>
    <s v="2"/>
    <s v="17.205.187/0001-62"/>
    <s v=""/>
  </r>
  <r>
    <s v="02"/>
    <s v="NF"/>
    <s v="000000196"/>
    <s v="02986"/>
    <s v="01"/>
    <s v="JGONCALVES EQUIPAMEN"/>
    <n v="-750"/>
    <d v="2025-12-08T00:00:00"/>
    <d v="2026-01-08T00:00:00"/>
    <x v="4"/>
    <d v="2025-12-29T00:00:00"/>
    <x v="2"/>
    <m/>
    <x v="0"/>
    <s v="SPED  000000196 - JGONCAL"/>
    <s v=""/>
    <s v=""/>
    <s v=""/>
    <s v=""/>
    <s v=""/>
    <s v=""/>
    <s v=""/>
    <s v="Corrente"/>
    <s v="2"/>
    <s v="21.450.265/0001-61"/>
    <s v=""/>
  </r>
  <r>
    <s v="02"/>
    <s v="NF"/>
    <s v="000000197"/>
    <s v="02986"/>
    <s v="01"/>
    <s v="JGONCALVES EQUIPAMEN"/>
    <n v="-2150"/>
    <d v="2025-12-08T00:00:00"/>
    <d v="2026-01-08T00:00:00"/>
    <x v="4"/>
    <d v="2025-12-29T00:00:00"/>
    <x v="2"/>
    <m/>
    <x v="0"/>
    <s v="SPED  000000197 - JGONCAL"/>
    <s v=""/>
    <s v=""/>
    <s v=""/>
    <s v=""/>
    <s v=""/>
    <s v=""/>
    <s v=""/>
    <s v="Corrente"/>
    <s v="2"/>
    <s v="21.450.265/0001-61"/>
    <s v=""/>
  </r>
  <r>
    <s v="02"/>
    <s v="NF"/>
    <s v="000000002"/>
    <s v="03114"/>
    <s v="01"/>
    <s v="JL MERCO GRAFE COMER"/>
    <n v="-32719.200000000001"/>
    <d v="2025-12-09T00:00:00"/>
    <d v="2026-01-08T00:00:00"/>
    <x v="4"/>
    <d v="2026-01-06T00:00:00"/>
    <x v="0"/>
    <m/>
    <x v="0"/>
    <s v="NFS   000000002 - JL MERC"/>
    <s v=""/>
    <s v=""/>
    <s v=""/>
    <s v=""/>
    <s v=""/>
    <s v=""/>
    <s v=""/>
    <s v="Corrente"/>
    <s v="2"/>
    <s v="17.161.704/0001-49"/>
    <s v=""/>
  </r>
  <r>
    <s v="02"/>
    <s v="NF"/>
    <s v="000073931"/>
    <s v="02934"/>
    <s v="01"/>
    <s v="JOY TUBOS COMERCIAL"/>
    <n v="-27711.94"/>
    <d v="2025-11-24T00:00:00"/>
    <d v="2026-01-08T00:00:00"/>
    <x v="4"/>
    <d v="2025-12-18T00:00:00"/>
    <x v="0"/>
    <m/>
    <x v="0"/>
    <s v="SPED  000073931 - JOY TUB"/>
    <s v=""/>
    <s v=""/>
    <s v=""/>
    <s v=""/>
    <s v=""/>
    <s v=""/>
    <s v=""/>
    <s v="Corrente"/>
    <s v="2"/>
    <s v="13.863.368/0001-25"/>
    <s v=""/>
  </r>
  <r>
    <s v="02"/>
    <s v="NF"/>
    <s v="000000922"/>
    <s v="02686"/>
    <s v="01"/>
    <s v="L1 PARAFUSOS E FERRA"/>
    <n v="-1560"/>
    <d v="2025-12-09T00:00:00"/>
    <d v="2026-01-08T00:00:00"/>
    <x v="4"/>
    <d v="2025-12-29T00:00:00"/>
    <x v="0"/>
    <m/>
    <x v="0"/>
    <s v="SPED  000000922 - L1 PARA"/>
    <s v=""/>
    <s v=""/>
    <s v=""/>
    <s v=""/>
    <s v=""/>
    <s v=""/>
    <s v=""/>
    <s v="Corrente"/>
    <s v="2"/>
    <s v="43.589.635/0002-60"/>
    <s v=""/>
  </r>
  <r>
    <s v="02"/>
    <s v="NF"/>
    <s v="000000923"/>
    <s v="02686"/>
    <s v="01"/>
    <s v="L1 PARAFUSOS E FERRA"/>
    <n v="-700"/>
    <d v="2025-12-09T00:00:00"/>
    <d v="2026-01-08T00:00:00"/>
    <x v="4"/>
    <d v="2025-12-29T00:00:00"/>
    <x v="2"/>
    <m/>
    <x v="0"/>
    <s v="SPED  000000923 - L1 PARA"/>
    <s v=""/>
    <s v=""/>
    <s v=""/>
    <s v=""/>
    <s v=""/>
    <s v=""/>
    <s v=""/>
    <s v="Corrente"/>
    <s v="2"/>
    <s v="43.589.635/0002-60"/>
    <s v=""/>
  </r>
  <r>
    <s v="02"/>
    <s v="NF"/>
    <s v="000008641"/>
    <s v="03026"/>
    <s v="01"/>
    <s v="LOCONTAINER"/>
    <n v="-34170"/>
    <d v="2025-12-09T00:00:00"/>
    <d v="2026-01-08T00:00:00"/>
    <x v="4"/>
    <d v="2025-12-30T00:00:00"/>
    <x v="2"/>
    <m/>
    <x v="0"/>
    <s v="RE    000008641 - LOCONTA"/>
    <s v=""/>
    <s v=""/>
    <s v=""/>
    <s v=""/>
    <s v=""/>
    <s v=""/>
    <s v=""/>
    <s v="Corrente"/>
    <s v="2"/>
    <s v="08.056.775/0001-90"/>
    <s v=""/>
  </r>
  <r>
    <s v="02"/>
    <s v="NF"/>
    <s v="000000502"/>
    <s v="02603"/>
    <s v="01"/>
    <s v="LUZ E MAR OFFSHORE E"/>
    <n v="-7720.58"/>
    <d v="2025-12-08T00:00:00"/>
    <d v="2026-01-08T00:00:00"/>
    <x v="4"/>
    <d v="2025-12-29T00:00:00"/>
    <x v="0"/>
    <m/>
    <x v="0"/>
    <s v="SPED  000000502 - LUZ E M"/>
    <s v=""/>
    <s v=""/>
    <s v="260"/>
    <s v="0001"/>
    <s v=""/>
    <s v="56710488"/>
    <s v="5"/>
    <s v="Corrente"/>
    <s v="2"/>
    <s v="45.824.098/0001-30"/>
    <s v=""/>
  </r>
  <r>
    <s v="02"/>
    <s v="NF"/>
    <s v="000000503"/>
    <s v="02603"/>
    <s v="01"/>
    <s v="LUZ E MAR OFFSHORE E"/>
    <n v="-6727.5"/>
    <d v="2025-12-08T00:00:00"/>
    <d v="2026-01-08T00:00:00"/>
    <x v="4"/>
    <d v="2025-12-11T00:00:00"/>
    <x v="2"/>
    <m/>
    <x v="0"/>
    <s v="SPED  000000503 - LUZ E M"/>
    <s v=""/>
    <s v=""/>
    <s v="260"/>
    <s v="0001"/>
    <s v=""/>
    <s v="56710488"/>
    <s v="5"/>
    <s v="Corrente"/>
    <s v="2"/>
    <s v="45.824.098/0001-30"/>
    <s v=""/>
  </r>
  <r>
    <s v="02"/>
    <s v="NF"/>
    <s v="000001064"/>
    <s v="02963"/>
    <s v="01"/>
    <s v="MACHADO SHOP"/>
    <n v="-365"/>
    <d v="2025-12-08T00:00:00"/>
    <d v="2026-01-08T00:00:00"/>
    <x v="4"/>
    <d v="2025-12-29T00:00:00"/>
    <x v="2"/>
    <m/>
    <x v="0"/>
    <s v="SPED  000001064 - MACHADO"/>
    <s v=""/>
    <s v=""/>
    <s v=""/>
    <s v=""/>
    <s v=""/>
    <s v=""/>
    <s v=""/>
    <s v="Corrente"/>
    <s v="2"/>
    <s v="41.013.936/0001-34"/>
    <s v=""/>
  </r>
  <r>
    <s v="02"/>
    <s v="NF"/>
    <s v="000031307"/>
    <s v="02534"/>
    <s v="01"/>
    <s v="MARSHORE COMERCIAL L"/>
    <n v="-157.97"/>
    <d v="2025-11-24T00:00:00"/>
    <d v="2026-01-08T00:00:00"/>
    <x v="4"/>
    <d v="2025-11-28T00:00:00"/>
    <x v="0"/>
    <m/>
    <x v="0"/>
    <s v="SPED  000031307 - MARSHOR"/>
    <s v=""/>
    <s v=""/>
    <s v="237"/>
    <s v="6890"/>
    <s v=""/>
    <s v="4003"/>
    <s v="7"/>
    <s v="Corrente"/>
    <s v="2"/>
    <s v="10.264.696/0001-17"/>
    <s v=""/>
  </r>
  <r>
    <s v="02"/>
    <s v="NF"/>
    <s v="000031310"/>
    <s v="02534"/>
    <s v="01"/>
    <s v="MARSHORE COMERCIAL L"/>
    <n v="-1132.6500000000001"/>
    <d v="2025-11-24T00:00:00"/>
    <d v="2026-01-08T00:00:00"/>
    <x v="4"/>
    <d v="2025-11-28T00:00:00"/>
    <x v="0"/>
    <m/>
    <x v="0"/>
    <s v="SPED  000031310 - MARSHOR"/>
    <s v=""/>
    <s v=""/>
    <s v="237"/>
    <s v="6890"/>
    <s v=""/>
    <s v="4003"/>
    <s v="7"/>
    <s v="Corrente"/>
    <s v="2"/>
    <s v="10.264.696/0001-17"/>
    <s v=""/>
  </r>
  <r>
    <s v="02"/>
    <s v="NF"/>
    <s v="000001430"/>
    <s v="02868"/>
    <s v="01"/>
    <s v="NGR SOLUTIONS LTDA"/>
    <n v="-184.25"/>
    <d v="2025-12-09T00:00:00"/>
    <d v="2026-01-08T00:00:00"/>
    <x v="4"/>
    <d v="2025-12-29T00:00:00"/>
    <x v="1"/>
    <m/>
    <x v="0"/>
    <s v="SPED  000001430 - NGR SOL"/>
    <s v=""/>
    <s v=""/>
    <s v=""/>
    <s v=""/>
    <s v=""/>
    <s v=""/>
    <s v=""/>
    <s v="Corrente"/>
    <s v="2"/>
    <s v="32.483.178/0001-27"/>
    <s v=""/>
  </r>
  <r>
    <s v="02"/>
    <s v="NF"/>
    <s v="000001431"/>
    <s v="02868"/>
    <s v="01"/>
    <s v="NGR SOLUTIONS LTDA"/>
    <n v="-184.25"/>
    <d v="2025-12-09T00:00:00"/>
    <d v="2026-01-08T00:00:00"/>
    <x v="4"/>
    <d v="2025-12-29T00:00:00"/>
    <x v="0"/>
    <m/>
    <x v="0"/>
    <s v="SPED  000001431 - NGR SOL"/>
    <s v=""/>
    <s v=""/>
    <s v=""/>
    <s v=""/>
    <s v=""/>
    <s v=""/>
    <s v=""/>
    <s v="Corrente"/>
    <s v="2"/>
    <s v="32.483.178/0001-27"/>
    <s v=""/>
  </r>
  <r>
    <s v="002"/>
    <s v="FOLHA"/>
    <s v="000025210"/>
    <s v="01996"/>
    <s v="01"/>
    <s v="PENSAO ALIMENTICIA"/>
    <n v="-1516.97"/>
    <d v="2025-12-29T00:00:00"/>
    <d v="2026-01-08T00:00:00"/>
    <x v="4"/>
    <d v="2025-12-29T00:00:00"/>
    <x v="1"/>
    <s v="PENSAO"/>
    <x v="3"/>
    <s v="PENSAO ALIM. FERIAS"/>
    <s v=""/>
    <s v=""/>
    <s v=""/>
    <s v=""/>
    <s v=""/>
    <s v=""/>
    <s v=""/>
    <s v="Corrente"/>
    <s v="2"/>
    <s v="00.000.000/0000-00"/>
    <s v=""/>
  </r>
  <r>
    <s v="002"/>
    <s v="FOLHA"/>
    <s v="000025259"/>
    <s v="01996"/>
    <s v="01"/>
    <s v="PENSAO ALIMENTICIA"/>
    <n v="-782.4"/>
    <d v="2026-01-06T00:00:00"/>
    <d v="2026-01-08T00:00:00"/>
    <x v="4"/>
    <d v="2026-01-06T00:00:00"/>
    <x v="0"/>
    <s v="PENSAO"/>
    <x v="3"/>
    <s v="PENHORA JUDICIAL"/>
    <s v=""/>
    <s v=""/>
    <s v=""/>
    <s v=""/>
    <s v=""/>
    <s v=""/>
    <s v=""/>
    <s v="Corrente"/>
    <s v="2"/>
    <s v="00.000.000/0000-00"/>
    <s v=""/>
  </r>
  <r>
    <s v="002"/>
    <s v="FOLHA"/>
    <s v="000025260"/>
    <s v="01996"/>
    <s v="01"/>
    <s v="PENSAO ALIMENTICIA"/>
    <n v="-1674.36"/>
    <d v="2026-01-06T00:00:00"/>
    <d v="2026-01-08T00:00:00"/>
    <x v="4"/>
    <d v="2026-01-06T00:00:00"/>
    <x v="1"/>
    <s v="PENSAO"/>
    <x v="3"/>
    <s v="PENHORA JUDICIAL"/>
    <s v=""/>
    <s v=""/>
    <s v=""/>
    <s v=""/>
    <s v=""/>
    <s v=""/>
    <s v=""/>
    <s v="Corrente"/>
    <s v="2"/>
    <s v="00.000.000/0000-00"/>
    <s v=""/>
  </r>
  <r>
    <s v="002"/>
    <s v="FOLHA"/>
    <s v="000025261"/>
    <s v="01996"/>
    <s v="01"/>
    <s v="PENSAO ALIMENTICIA"/>
    <n v="-782.03"/>
    <d v="2026-01-06T00:00:00"/>
    <d v="2026-01-08T00:00:00"/>
    <x v="4"/>
    <d v="2026-01-06T00:00:00"/>
    <x v="1"/>
    <s v="PENSAO"/>
    <x v="3"/>
    <s v="PENHORA JUDICIAL"/>
    <s v=""/>
    <s v=""/>
    <s v=""/>
    <s v=""/>
    <s v=""/>
    <s v=""/>
    <s v=""/>
    <s v="Corrente"/>
    <s v="2"/>
    <s v="00.000.000/0000-00"/>
    <s v=""/>
  </r>
  <r>
    <s v="02"/>
    <s v="NF"/>
    <s v="000025893"/>
    <s v="02001"/>
    <s v="01"/>
    <s v="POLONINI PRODUTOS E"/>
    <n v="-2460"/>
    <d v="2025-12-09T00:00:00"/>
    <d v="2026-01-08T00:00:00"/>
    <x v="4"/>
    <d v="2025-12-30T00:00:00"/>
    <x v="1"/>
    <m/>
    <x v="0"/>
    <s v="SPED  000025893 - POLONIN"/>
    <s v=""/>
    <s v=""/>
    <s v="033"/>
    <s v="943"/>
    <s v=""/>
    <s v="13001857"/>
    <s v="3"/>
    <s v="Corrente"/>
    <s v="2"/>
    <s v="11.146.614/0001-00"/>
    <s v=""/>
  </r>
  <r>
    <s v="02"/>
    <s v="NF"/>
    <s v="000025894"/>
    <s v="02001"/>
    <s v="01"/>
    <s v="POLONINI PRODUTOS E"/>
    <n v="-2460"/>
    <d v="2025-12-09T00:00:00"/>
    <d v="2026-01-08T00:00:00"/>
    <x v="4"/>
    <d v="2025-12-30T00:00:00"/>
    <x v="0"/>
    <m/>
    <x v="0"/>
    <s v="SPED  000025894 - POLONIN"/>
    <s v=""/>
    <s v=""/>
    <s v="033"/>
    <s v="943"/>
    <s v=""/>
    <s v="13001857"/>
    <s v="3"/>
    <s v="Corrente"/>
    <s v="2"/>
    <s v="11.146.614/0001-00"/>
    <s v=""/>
  </r>
  <r>
    <s v="02"/>
    <s v="NF"/>
    <s v="000093412"/>
    <s v="02838"/>
    <s v="01"/>
    <s v="R SIMIONI INDUSTRIA"/>
    <n v="-2339.08"/>
    <d v="2025-11-24T00:00:00"/>
    <d v="2026-01-08T00:00:00"/>
    <x v="4"/>
    <d v="2025-11-28T00:00:00"/>
    <x v="0"/>
    <m/>
    <x v="0"/>
    <s v="SPED  000093412 - R SIMIO"/>
    <s v=""/>
    <s v=""/>
    <s v=""/>
    <s v=""/>
    <s v=""/>
    <s v=""/>
    <s v=""/>
    <s v="Corrente"/>
    <s v="2"/>
    <s v="62.821.723/0001-09"/>
    <s v=""/>
  </r>
  <r>
    <s v="02"/>
    <s v="NF"/>
    <s v="000093453"/>
    <s v="02838"/>
    <s v="01"/>
    <s v="R SIMIONI INDUSTRIA"/>
    <n v="-528.32000000000005"/>
    <d v="2025-11-24T00:00:00"/>
    <d v="2026-01-08T00:00:00"/>
    <x v="4"/>
    <d v="2025-12-04T00:00:00"/>
    <x v="0"/>
    <m/>
    <x v="0"/>
    <s v="SPED  000093453 - R SIMIO"/>
    <s v=""/>
    <s v=""/>
    <s v=""/>
    <s v=""/>
    <s v=""/>
    <s v=""/>
    <s v=""/>
    <s v="Corrente"/>
    <s v="2"/>
    <s v="62.821.723/0001-09"/>
    <s v=""/>
  </r>
  <r>
    <s v="02"/>
    <s v="NF"/>
    <s v="000004627"/>
    <s v="02128"/>
    <s v="01"/>
    <s v="RAVAN REPRESENTACAO"/>
    <n v="-1521.98"/>
    <d v="2025-12-10T00:00:00"/>
    <d v="2026-01-08T00:00:00"/>
    <x v="4"/>
    <d v="2025-12-17T00:00:00"/>
    <x v="1"/>
    <m/>
    <x v="0"/>
    <s v="SPED  000004627 - RAVAN R"/>
    <s v=""/>
    <s v=""/>
    <s v="341"/>
    <s v="0682"/>
    <s v=""/>
    <s v="42558"/>
    <s v="2"/>
    <s v="Corrente"/>
    <s v="2"/>
    <s v="10.780.118/0002-14"/>
    <s v="CONFIRMING"/>
  </r>
  <r>
    <m/>
    <m/>
    <m/>
    <m/>
    <m/>
    <s v="REMESSA DE CAIXA"/>
    <n v="-2005.74"/>
    <m/>
    <m/>
    <x v="4"/>
    <m/>
    <x v="2"/>
    <m/>
    <x v="2"/>
    <s v="REMESSA DE CAIXA"/>
    <m/>
    <m/>
    <m/>
    <m/>
    <m/>
    <m/>
    <m/>
    <m/>
    <m/>
    <m/>
    <m/>
  </r>
  <r>
    <s v="02"/>
    <s v="NF"/>
    <n v="1479746"/>
    <s v="03089"/>
    <s v="02"/>
    <s v="RODOVIARIO CAMILO DO"/>
    <n v="-1331.26"/>
    <d v="2025-12-09T00:00:00"/>
    <d v="2026-01-08T00:00:00"/>
    <x v="4"/>
    <d v="2025-12-30T00:00:00"/>
    <x v="0"/>
    <m/>
    <x v="0"/>
    <s v="CTE   001479746 - RODOVIA"/>
    <s v=""/>
    <s v=""/>
    <s v=""/>
    <s v=""/>
    <s v=""/>
    <s v=""/>
    <s v=""/>
    <s v="Corrente"/>
    <s v="2"/>
    <s v="19.451.038/0024-03"/>
    <s v=""/>
  </r>
  <r>
    <s v="02"/>
    <s v="NF"/>
    <s v="000001255"/>
    <s v="02829"/>
    <s v="01"/>
    <s v="SB OFFSHORE"/>
    <n v="-6887.5"/>
    <d v="2025-12-18T00:00:00"/>
    <d v="2026-01-08T00:00:00"/>
    <x v="4"/>
    <d v="2025-12-29T00:00:00"/>
    <x v="2"/>
    <m/>
    <x v="0"/>
    <s v="SPED  000001255 - SB MATE"/>
    <s v=""/>
    <s v=""/>
    <s v=""/>
    <s v=""/>
    <s v=""/>
    <s v=""/>
    <s v=""/>
    <s v="Corrente"/>
    <s v="2"/>
    <s v="22.560.836/0001-83"/>
    <s v=""/>
  </r>
  <r>
    <s v="02"/>
    <s v="NF"/>
    <s v="000433402"/>
    <s v="02127"/>
    <s v="01"/>
    <s v="SIDER COMERCIAL INDU"/>
    <n v="-7281.66"/>
    <d v="2025-12-09T00:00:00"/>
    <d v="2026-01-08T00:00:00"/>
    <x v="4"/>
    <d v="2025-12-23T00:00:00"/>
    <x v="0"/>
    <m/>
    <x v="0"/>
    <s v="SPED  000433402 - SIDER C"/>
    <s v=""/>
    <s v=""/>
    <s v=""/>
    <s v=""/>
    <s v=""/>
    <s v=""/>
    <s v=""/>
    <s v="Corrente"/>
    <s v="2"/>
    <s v="49.050.164/0001-12"/>
    <s v=""/>
  </r>
  <r>
    <s v="02"/>
    <s v="NF"/>
    <s v="000433503"/>
    <s v="02127"/>
    <s v="01"/>
    <s v="SIDER COMERCIAL INDU"/>
    <n v="-2485"/>
    <d v="2025-12-09T00:00:00"/>
    <d v="2026-01-08T00:00:00"/>
    <x v="4"/>
    <d v="2025-12-19T00:00:00"/>
    <x v="0"/>
    <m/>
    <x v="0"/>
    <s v="SPED  000433503 - SIDER C"/>
    <s v=""/>
    <s v=""/>
    <s v=""/>
    <s v=""/>
    <s v=""/>
    <s v=""/>
    <s v=""/>
    <s v="Corrente"/>
    <s v="2"/>
    <s v="49.050.164/0001-12"/>
    <s v=""/>
  </r>
  <r>
    <s v="02"/>
    <s v="NF"/>
    <s v="000433504"/>
    <s v="02127"/>
    <s v="01"/>
    <s v="SIDER COMERCIAL INDU"/>
    <n v="-6376.42"/>
    <d v="2025-12-09T00:00:00"/>
    <d v="2026-01-08T00:00:00"/>
    <x v="4"/>
    <d v="2025-12-19T00:00:00"/>
    <x v="0"/>
    <m/>
    <x v="0"/>
    <s v="SPED  000433504 - SIDER C"/>
    <s v=""/>
    <s v=""/>
    <s v=""/>
    <s v=""/>
    <s v=""/>
    <s v=""/>
    <s v=""/>
    <s v="Corrente"/>
    <s v="2"/>
    <s v="49.050.164/0001-12"/>
    <s v=""/>
  </r>
  <r>
    <s v="02"/>
    <s v="NF"/>
    <s v="000433620"/>
    <s v="02127"/>
    <s v="01"/>
    <s v="SIDER COMERCIAL INDU"/>
    <n v="-637.39"/>
    <d v="2025-12-09T00:00:00"/>
    <d v="2026-01-08T00:00:00"/>
    <x v="4"/>
    <d v="2025-12-29T00:00:00"/>
    <x v="0"/>
    <m/>
    <x v="0"/>
    <s v="SPED  000433620 - SIDER C"/>
    <s v=""/>
    <s v=""/>
    <s v=""/>
    <s v=""/>
    <s v=""/>
    <s v=""/>
    <s v=""/>
    <s v="Corrente"/>
    <s v="2"/>
    <s v="49.050.164/0001-12"/>
    <s v=""/>
  </r>
  <r>
    <s v="02"/>
    <s v="NF"/>
    <s v="000433621"/>
    <s v="02127"/>
    <s v="01"/>
    <s v="SIDER COMERCIAL INDU"/>
    <n v="-849.63"/>
    <d v="2025-12-09T00:00:00"/>
    <d v="2026-01-08T00:00:00"/>
    <x v="4"/>
    <d v="2025-12-29T00:00:00"/>
    <x v="0"/>
    <m/>
    <x v="0"/>
    <s v="SPED  000433621 - SIDER C"/>
    <s v=""/>
    <s v=""/>
    <s v=""/>
    <s v=""/>
    <s v=""/>
    <s v=""/>
    <s v=""/>
    <s v="Corrente"/>
    <s v="2"/>
    <s v="49.050.164/0001-12"/>
    <s v=""/>
  </r>
  <r>
    <s v="02"/>
    <s v="NF"/>
    <s v="000056900"/>
    <s v="02662"/>
    <s v="01"/>
    <s v="SUPREMY COMERCIO DE"/>
    <n v="-462"/>
    <d v="2025-11-24T00:00:00"/>
    <d v="2026-01-08T00:00:00"/>
    <x v="4"/>
    <d v="2025-12-02T00:00:00"/>
    <x v="1"/>
    <m/>
    <x v="0"/>
    <s v="SPED  000056900 - SUPREMY"/>
    <s v=""/>
    <s v=""/>
    <s v=""/>
    <s v=""/>
    <s v=""/>
    <s v=""/>
    <s v=""/>
    <s v="Corrente"/>
    <s v="2"/>
    <s v="23.008.575/0001-56"/>
    <s v=""/>
  </r>
  <r>
    <s v="02"/>
    <s v="NF"/>
    <s v="000000656"/>
    <s v="03165"/>
    <s v="01"/>
    <s v="UNION GROUP IMPORTAC"/>
    <n v="-2480.5"/>
    <d v="2025-12-09T00:00:00"/>
    <d v="2026-01-08T00:00:00"/>
    <x v="4"/>
    <d v="2025-12-30T00:00:00"/>
    <x v="1"/>
    <m/>
    <x v="0"/>
    <s v="SPED  000000656 - UG COME"/>
    <s v=""/>
    <s v=""/>
    <s v=""/>
    <s v=""/>
    <s v=""/>
    <s v=""/>
    <s v=""/>
    <s v="Corrente"/>
    <s v="2"/>
    <s v="55.055.329/0001-41"/>
    <s v=""/>
  </r>
  <r>
    <s v="02"/>
    <s v="NF"/>
    <s v="000158334"/>
    <s v="02044"/>
    <s v="02"/>
    <s v="ARMAZEM OFFSHORE DE"/>
    <n v="-548.54999999999995"/>
    <d v="2025-11-25T00:00:00"/>
    <d v="2026-01-09T00:00:00"/>
    <x v="5"/>
    <d v="2025-12-30T00:00:00"/>
    <x v="2"/>
    <m/>
    <x v="0"/>
    <s v="SPED  000158334 - ARMAZEM"/>
    <s v=""/>
    <s v=""/>
    <s v="001"/>
    <s v="51"/>
    <s v=""/>
    <s v="94552"/>
    <s v="8"/>
    <s v="Corrente"/>
    <s v="2"/>
    <s v="31.383.201/0001-49"/>
    <s v=""/>
  </r>
  <r>
    <s v="02"/>
    <s v="NF"/>
    <s v="000026493"/>
    <s v="02120"/>
    <s v="01"/>
    <s v="FAMP DE BARROS GOMES"/>
    <n v="-1011"/>
    <d v="2025-12-09T00:00:00"/>
    <d v="2026-01-09T00:00:00"/>
    <x v="5"/>
    <d v="2025-12-30T00:00:00"/>
    <x v="0"/>
    <m/>
    <x v="0"/>
    <s v="NFS   000026493 - FAMP DE"/>
    <s v=""/>
    <s v=""/>
    <s v=""/>
    <s v=""/>
    <s v=""/>
    <s v=""/>
    <s v=""/>
    <s v="Corrente"/>
    <s v="2"/>
    <s v="11.006.748/0001-18"/>
    <s v=""/>
  </r>
  <r>
    <s v="02"/>
    <s v="NF"/>
    <s v="000203823"/>
    <s v="02509"/>
    <s v="01"/>
    <s v="FERCOM INDUSTRIA E C"/>
    <n v="-6326.09"/>
    <d v="2025-11-25T00:00:00"/>
    <d v="2026-01-09T00:00:00"/>
    <x v="5"/>
    <d v="2025-12-10T00:00:00"/>
    <x v="0"/>
    <m/>
    <x v="0"/>
    <s v="SPED  000203823 - FERCOM"/>
    <s v=""/>
    <s v=""/>
    <s v="341"/>
    <s v="466"/>
    <s v=""/>
    <s v="85521"/>
    <s v="0"/>
    <s v="Corrente"/>
    <s v="2"/>
    <s v="46.906.624/0001-73"/>
    <s v=""/>
  </r>
  <r>
    <s v="02"/>
    <s v="NF"/>
    <s v="000074302"/>
    <s v="02480"/>
    <s v="01"/>
    <s v="FLOW LATINO AMERICAN"/>
    <n v="-12124.4"/>
    <d v="2025-11-11T00:00:00"/>
    <d v="2026-01-09T00:00:00"/>
    <x v="5"/>
    <d v="2025-12-02T00:00:00"/>
    <x v="1"/>
    <m/>
    <x v="0"/>
    <s v="SPED  000074302 - FLOW LA"/>
    <s v=""/>
    <s v=""/>
    <s v=""/>
    <s v=""/>
    <s v=""/>
    <s v=""/>
    <s v=""/>
    <s v="Corrente"/>
    <s v="2"/>
    <s v="03.173.450/0001-74"/>
    <s v=""/>
  </r>
  <r>
    <s v="02"/>
    <s v="NF"/>
    <s v="000074591"/>
    <s v="02480"/>
    <s v="01"/>
    <s v="FLOW LATINO AMERICAN"/>
    <n v="-1098.05"/>
    <d v="2025-12-10T00:00:00"/>
    <d v="2026-01-09T00:00:00"/>
    <x v="5"/>
    <d v="2025-12-30T00:00:00"/>
    <x v="0"/>
    <m/>
    <x v="0"/>
    <s v="SPED  000074591 - FLOW LA"/>
    <s v=""/>
    <s v=""/>
    <s v=""/>
    <s v=""/>
    <s v=""/>
    <s v=""/>
    <s v=""/>
    <s v="Corrente"/>
    <s v="2"/>
    <s v="03.173.450/0001-74"/>
    <s v=""/>
  </r>
  <r>
    <s v="02"/>
    <s v="NF"/>
    <s v="000074612"/>
    <s v="02480"/>
    <s v="01"/>
    <s v="FLOW LATINO AMERICAN"/>
    <n v="-779.81"/>
    <d v="2025-12-11T00:00:00"/>
    <d v="2026-01-09T00:00:00"/>
    <x v="5"/>
    <d v="2025-12-30T00:00:00"/>
    <x v="0"/>
    <m/>
    <x v="0"/>
    <s v="SPED  000074612 - FLOW LA"/>
    <s v=""/>
    <s v=""/>
    <s v=""/>
    <s v=""/>
    <s v=""/>
    <s v=""/>
    <s v=""/>
    <s v="Corrente"/>
    <s v="2"/>
    <s v="03.173.450/0001-74"/>
    <s v=""/>
  </r>
  <r>
    <s v="02"/>
    <s v="NF"/>
    <s v="000002519"/>
    <s v="03237"/>
    <s v="01"/>
    <s v="FOSINFO"/>
    <n v="-320.06"/>
    <d v="2025-12-10T00:00:00"/>
    <d v="2026-01-09T00:00:00"/>
    <x v="5"/>
    <d v="2025-12-30T00:00:00"/>
    <x v="0"/>
    <m/>
    <x v="0"/>
    <s v="SPED  000002519 - FOS VAR"/>
    <s v=""/>
    <s v=""/>
    <s v=""/>
    <s v=""/>
    <s v=""/>
    <s v=""/>
    <s v=""/>
    <s v="Corrente"/>
    <s v="2"/>
    <s v="39.455.957/0001-68"/>
    <s v=""/>
  </r>
  <r>
    <s v="02"/>
    <s v="NF"/>
    <s v="000024436"/>
    <s v="02733"/>
    <s v="01"/>
    <s v="IBAM INDUSTRIA BRASI"/>
    <n v="-1147.23"/>
    <d v="2025-12-10T00:00:00"/>
    <d v="2026-01-09T00:00:00"/>
    <x v="5"/>
    <d v="2025-12-29T00:00:00"/>
    <x v="0"/>
    <m/>
    <x v="0"/>
    <s v="SPED  000024436 - IBAM IN"/>
    <s v=""/>
    <s v=""/>
    <s v=""/>
    <s v=""/>
    <s v=""/>
    <s v=""/>
    <s v=""/>
    <s v="Corrente"/>
    <s v="2"/>
    <s v="29.478.545/0001-90"/>
    <s v=""/>
  </r>
  <r>
    <s v="02"/>
    <s v="NF"/>
    <s v="000000554"/>
    <s v="02880"/>
    <s v="01"/>
    <s v="JCR COMERCIO, SERVIC"/>
    <n v="-67200"/>
    <d v="2025-11-10T00:00:00"/>
    <d v="2026-01-09T00:00:00"/>
    <x v="5"/>
    <d v="2025-11-27T00:00:00"/>
    <x v="0"/>
    <m/>
    <x v="0"/>
    <s v="SPED  000000554 - JCR COM"/>
    <s v=""/>
    <s v=""/>
    <s v=""/>
    <s v=""/>
    <s v=""/>
    <s v=""/>
    <s v=""/>
    <s v="Corrente"/>
    <s v="2"/>
    <s v="37.134.952/0001-08"/>
    <s v=""/>
  </r>
  <r>
    <s v="02"/>
    <s v="NF"/>
    <s v="000000555"/>
    <s v="02880"/>
    <s v="01"/>
    <s v="JCR COMERCIO, SERVIC"/>
    <n v="-3960"/>
    <d v="2025-11-10T00:00:00"/>
    <d v="2026-01-09T00:00:00"/>
    <x v="5"/>
    <d v="2025-11-27T00:00:00"/>
    <x v="0"/>
    <m/>
    <x v="0"/>
    <s v="SPED  000000555 - JCR COM"/>
    <s v=""/>
    <s v=""/>
    <s v=""/>
    <s v=""/>
    <s v=""/>
    <s v=""/>
    <s v=""/>
    <s v="Corrente"/>
    <s v="2"/>
    <s v="37.134.952/0001-08"/>
    <s v=""/>
  </r>
  <r>
    <s v="02"/>
    <s v="NF"/>
    <s v="000000556"/>
    <s v="02880"/>
    <s v="01"/>
    <s v="JCR COMERCIO, SERVIC"/>
    <n v="-67200"/>
    <d v="2025-11-10T00:00:00"/>
    <d v="2026-01-09T00:00:00"/>
    <x v="5"/>
    <d v="2025-11-27T00:00:00"/>
    <x v="1"/>
    <m/>
    <x v="0"/>
    <s v="SPED  000000556 - JCR COM"/>
    <s v=""/>
    <s v=""/>
    <s v=""/>
    <s v=""/>
    <s v=""/>
    <s v=""/>
    <s v=""/>
    <s v="Corrente"/>
    <s v="2"/>
    <s v="37.134.952/0001-08"/>
    <s v=""/>
  </r>
  <r>
    <s v="02"/>
    <s v="NF"/>
    <s v="000000557"/>
    <s v="02880"/>
    <s v="01"/>
    <s v="JCR COMERCIO, SERVIC"/>
    <n v="-3960"/>
    <d v="2025-11-10T00:00:00"/>
    <d v="2026-01-09T00:00:00"/>
    <x v="5"/>
    <d v="2025-11-27T00:00:00"/>
    <x v="1"/>
    <m/>
    <x v="0"/>
    <s v="SPED  000000557 - JCR COM"/>
    <s v=""/>
    <s v=""/>
    <s v=""/>
    <s v=""/>
    <s v=""/>
    <s v=""/>
    <s v=""/>
    <s v="Corrente"/>
    <s v="2"/>
    <s v="37.134.952/0001-08"/>
    <s v=""/>
  </r>
  <r>
    <s v="02"/>
    <s v="NF"/>
    <s v="000127189"/>
    <s v="02102"/>
    <s v="02"/>
    <s v="JEVIN"/>
    <n v="-60640"/>
    <d v="2025-11-10T00:00:00"/>
    <d v="2026-01-09T00:00:00"/>
    <x v="5"/>
    <d v="2025-12-30T00:00:00"/>
    <x v="0"/>
    <m/>
    <x v="0"/>
    <s v="SPED  000127189 - JEVIN C"/>
    <s v=""/>
    <s v=""/>
    <s v=""/>
    <s v=""/>
    <s v=""/>
    <s v=""/>
    <s v=""/>
    <s v="Corrente"/>
    <s v="2"/>
    <s v="31.969.702/0003-73"/>
    <s v=""/>
  </r>
  <r>
    <s v="02"/>
    <s v="NF"/>
    <s v="000019105"/>
    <s v="03197"/>
    <s v="01"/>
    <s v="JJ SOLDAS FERRAMENTA"/>
    <n v="-39900"/>
    <d v="2025-11-11T00:00:00"/>
    <d v="2026-01-09T00:00:00"/>
    <x v="5"/>
    <d v="2025-12-02T00:00:00"/>
    <x v="1"/>
    <m/>
    <x v="0"/>
    <s v="SPED  000019105 - JJ SOLD"/>
    <s v=""/>
    <s v=""/>
    <s v=""/>
    <s v=""/>
    <s v=""/>
    <s v=""/>
    <s v=""/>
    <s v="Corrente"/>
    <s v="2"/>
    <s v="13.332.103/0001-09"/>
    <s v=""/>
  </r>
  <r>
    <s v="02"/>
    <s v="NF"/>
    <s v="000019674"/>
    <s v="03197"/>
    <s v="01"/>
    <s v="JJ SOLDAS FERRAMENTA"/>
    <n v="-11015"/>
    <d v="2025-12-10T00:00:00"/>
    <d v="2026-01-09T00:00:00"/>
    <x v="5"/>
    <d v="2025-12-30T00:00:00"/>
    <x v="0"/>
    <m/>
    <x v="0"/>
    <s v="SPED  000019674 - JJ SOLD"/>
    <s v=""/>
    <s v=""/>
    <s v=""/>
    <s v=""/>
    <s v=""/>
    <s v=""/>
    <s v=""/>
    <s v="Corrente"/>
    <s v="2"/>
    <s v="13.332.103/0001-09"/>
    <s v=""/>
  </r>
  <r>
    <s v="02"/>
    <s v="NF"/>
    <s v="000019675"/>
    <s v="03197"/>
    <s v="01"/>
    <s v="JJ SOLDAS FERRAMENTA"/>
    <n v="-11015"/>
    <d v="2025-12-10T00:00:00"/>
    <d v="2026-01-09T00:00:00"/>
    <x v="5"/>
    <d v="2025-12-30T00:00:00"/>
    <x v="1"/>
    <m/>
    <x v="0"/>
    <s v="SPED  000019675 - JJ SOLD"/>
    <s v=""/>
    <s v=""/>
    <s v=""/>
    <s v=""/>
    <s v=""/>
    <s v=""/>
    <s v=""/>
    <s v="Corrente"/>
    <s v="2"/>
    <s v="13.332.103/0001-09"/>
    <s v=""/>
  </r>
  <r>
    <s v="02"/>
    <s v="NF"/>
    <s v="000073963"/>
    <s v="02934"/>
    <s v="01"/>
    <s v="JOY TUBOS COMERCIAL"/>
    <n v="-1017.61"/>
    <d v="2025-11-25T00:00:00"/>
    <d v="2026-01-09T00:00:00"/>
    <x v="5"/>
    <d v="2025-12-23T00:00:00"/>
    <x v="0"/>
    <m/>
    <x v="0"/>
    <s v="SPED  000073963 - JOY TUB"/>
    <s v=""/>
    <s v=""/>
    <s v=""/>
    <s v=""/>
    <s v=""/>
    <s v=""/>
    <s v=""/>
    <s v="Corrente"/>
    <s v="2"/>
    <s v="13.863.368/0001-25"/>
    <s v=""/>
  </r>
  <r>
    <s v="02"/>
    <s v="NF"/>
    <s v="000073967"/>
    <s v="02934"/>
    <s v="01"/>
    <s v="JOY TUBOS COMERCIAL"/>
    <n v="-3705.48"/>
    <d v="2025-11-25T00:00:00"/>
    <d v="2026-01-09T00:00:00"/>
    <x v="5"/>
    <d v="2025-12-23T00:00:00"/>
    <x v="0"/>
    <m/>
    <x v="0"/>
    <s v="SPED  000073967 - JOY TUB"/>
    <s v=""/>
    <s v=""/>
    <s v=""/>
    <s v=""/>
    <s v=""/>
    <s v=""/>
    <s v=""/>
    <s v="Corrente"/>
    <s v="2"/>
    <s v="13.863.368/0001-25"/>
    <s v=""/>
  </r>
  <r>
    <s v="02"/>
    <s v="NF"/>
    <s v="000073980"/>
    <s v="02934"/>
    <s v="01"/>
    <s v="JOY TUBOS COMERCIAL"/>
    <n v="-2717.19"/>
    <d v="2025-11-25T00:00:00"/>
    <d v="2026-01-09T00:00:00"/>
    <x v="5"/>
    <d v="2025-12-09T00:00:00"/>
    <x v="0"/>
    <m/>
    <x v="0"/>
    <s v="SPED  000073980 - JOY TUB"/>
    <s v=""/>
    <s v=""/>
    <s v=""/>
    <s v=""/>
    <s v=""/>
    <s v=""/>
    <s v=""/>
    <s v="Corrente"/>
    <s v="2"/>
    <s v="13.863.368/0001-25"/>
    <s v=""/>
  </r>
  <r>
    <s v="02"/>
    <s v="NF"/>
    <s v="000031051"/>
    <s v="02534"/>
    <s v="01"/>
    <s v="MARSHORE COMERCIAL L"/>
    <n v="-2896.18"/>
    <d v="2025-11-10T00:00:00"/>
    <d v="2026-01-09T00:00:00"/>
    <x v="5"/>
    <d v="2025-11-13T00:00:00"/>
    <x v="1"/>
    <m/>
    <x v="0"/>
    <s v="SPED  000031051 - MARSHOR"/>
    <s v=""/>
    <s v=""/>
    <s v="237"/>
    <s v="6890"/>
    <s v=""/>
    <s v="4003"/>
    <s v="7"/>
    <s v="Corrente"/>
    <s v="2"/>
    <s v="10.264.696/0001-17"/>
    <s v=""/>
  </r>
  <r>
    <s v="02"/>
    <s v="NF"/>
    <s v="000031055"/>
    <s v="02534"/>
    <s v="01"/>
    <s v="MARSHORE COMERCIAL L"/>
    <n v="-5420.63"/>
    <d v="2025-11-10T00:00:00"/>
    <d v="2026-01-09T00:00:00"/>
    <x v="5"/>
    <d v="2025-11-12T00:00:00"/>
    <x v="1"/>
    <m/>
    <x v="0"/>
    <s v="SPED  000031055 - MARSHOR"/>
    <s v=""/>
    <s v=""/>
    <s v="237"/>
    <s v="6890"/>
    <s v=""/>
    <s v="4003"/>
    <s v="7"/>
    <s v="Corrente"/>
    <s v="2"/>
    <s v="10.264.696/0001-17"/>
    <s v=""/>
  </r>
  <r>
    <s v="02"/>
    <s v="NF"/>
    <s v="000031056"/>
    <s v="02534"/>
    <s v="01"/>
    <s v="MARSHORE COMERCIAL L"/>
    <n v="-846.65"/>
    <d v="2025-11-10T00:00:00"/>
    <d v="2026-01-09T00:00:00"/>
    <x v="5"/>
    <d v="2025-11-24T00:00:00"/>
    <x v="0"/>
    <m/>
    <x v="0"/>
    <s v="SPED  000031056 - MARSHOR"/>
    <s v=""/>
    <s v=""/>
    <s v="237"/>
    <s v="6890"/>
    <s v=""/>
    <s v="4003"/>
    <s v="7"/>
    <s v="Corrente"/>
    <s v="2"/>
    <s v="10.264.696/0001-17"/>
    <s v=""/>
  </r>
  <r>
    <s v="02"/>
    <s v="NF"/>
    <s v="000006983"/>
    <s v="02702"/>
    <s v="01"/>
    <s v="RJM COMERCIO E CONEX"/>
    <n v="-444.6"/>
    <d v="2025-12-10T00:00:00"/>
    <d v="2026-01-09T00:00:00"/>
    <x v="5"/>
    <d v="2025-12-15T00:00:00"/>
    <x v="0"/>
    <m/>
    <x v="0"/>
    <s v="SPED  000006983 - RJM COM"/>
    <s v=""/>
    <s v=""/>
    <s v="341"/>
    <s v="23"/>
    <s v=""/>
    <s v="52000"/>
    <s v="0"/>
    <s v="Corrente"/>
    <s v="2"/>
    <s v="22.203.759/0001-04"/>
    <s v=""/>
  </r>
  <r>
    <s v="02"/>
    <s v="NF"/>
    <s v="001482731"/>
    <s v="03089"/>
    <s v="02"/>
    <s v="RODOVIARIO CAMILO DO"/>
    <n v="-240.4"/>
    <d v="2025-12-10T00:00:00"/>
    <d v="2026-01-09T00:00:00"/>
    <x v="5"/>
    <d v="2025-12-30T00:00:00"/>
    <x v="2"/>
    <m/>
    <x v="0"/>
    <s v="CTE   001482731 - RODOVIA"/>
    <s v=""/>
    <s v=""/>
    <s v=""/>
    <s v=""/>
    <s v=""/>
    <s v=""/>
    <s v=""/>
    <s v="Corrente"/>
    <s v="2"/>
    <s v="19.451.038/0024-03"/>
    <s v=""/>
  </r>
  <r>
    <s v="02"/>
    <s v="NF"/>
    <s v="000008582"/>
    <s v="03089"/>
    <s v="03"/>
    <s v="RODOVIARIO CAMILO DO"/>
    <n v="-107.26"/>
    <d v="2025-12-10T00:00:00"/>
    <d v="2026-01-09T00:00:00"/>
    <x v="5"/>
    <d v="2025-12-29T00:00:00"/>
    <x v="0"/>
    <m/>
    <x v="0"/>
    <s v="CTE   000008582 - RODOVIA"/>
    <s v=""/>
    <s v=""/>
    <s v=""/>
    <s v=""/>
    <s v=""/>
    <s v=""/>
    <s v=""/>
    <s v="Corrente"/>
    <s v="2"/>
    <s v="19.451.038/0047-91"/>
    <s v=""/>
  </r>
  <r>
    <s v="02"/>
    <s v="NF"/>
    <s v="000026633"/>
    <s v="02755"/>
    <s v="01"/>
    <s v="RUSPRISTEEL COM E IN"/>
    <n v="-22436.22"/>
    <d v="2025-11-25T00:00:00"/>
    <d v="2026-01-09T00:00:00"/>
    <x v="5"/>
    <d v="2025-12-02T00:00:00"/>
    <x v="1"/>
    <m/>
    <x v="0"/>
    <s v="SPED  000026633 - RUSPRIS"/>
    <s v=""/>
    <s v=""/>
    <s v=""/>
    <s v=""/>
    <s v=""/>
    <s v=""/>
    <s v=""/>
    <s v="Corrente"/>
    <s v="2"/>
    <s v="09.379.357/0001-05"/>
    <s v=""/>
  </r>
  <r>
    <s v="02"/>
    <s v="IMPOSTO"/>
    <s v="172155979"/>
    <s v="02252"/>
    <s v="01"/>
    <s v="SECRETARIA DE ESTADO"/>
    <n v="-126.34"/>
    <d v="2026-01-08T00:00:00"/>
    <d v="2026-01-09T00:00:00"/>
    <x v="5"/>
    <d v="2026-01-08T00:00:00"/>
    <x v="0"/>
    <s v="IMPOSTO"/>
    <x v="2"/>
    <s v="RE    172155979 - SECRETA"/>
    <s v=""/>
    <s v=""/>
    <s v=""/>
    <s v=""/>
    <s v=""/>
    <s v=""/>
    <s v=""/>
    <s v="Corrente"/>
    <s v="2"/>
    <s v="42.498.675/0001-52"/>
    <s v=""/>
  </r>
  <r>
    <s v="02"/>
    <s v="IMPOSTO"/>
    <s v="172159556"/>
    <s v="02252"/>
    <s v="01"/>
    <s v="SECRETARIA DE ESTADO"/>
    <n v="-126.34"/>
    <d v="2026-01-08T00:00:00"/>
    <d v="2026-01-09T00:00:00"/>
    <x v="5"/>
    <d v="2026-01-08T00:00:00"/>
    <x v="0"/>
    <s v="IMPOSTO"/>
    <x v="2"/>
    <s v="RE    172159556 - SECRETA"/>
    <s v=""/>
    <s v=""/>
    <s v=""/>
    <s v=""/>
    <s v=""/>
    <s v=""/>
    <s v=""/>
    <s v="Corrente"/>
    <s v="2"/>
    <s v="42.498.675/0001-52"/>
    <s v=""/>
  </r>
  <r>
    <s v="02"/>
    <s v="IMPOSTO"/>
    <s v="172160853"/>
    <s v="02252"/>
    <s v="01"/>
    <s v="SECRETARIA DE ESTADO"/>
    <n v="-126.34"/>
    <d v="2026-01-08T00:00:00"/>
    <d v="2026-01-09T00:00:00"/>
    <x v="5"/>
    <d v="2026-01-08T00:00:00"/>
    <x v="0"/>
    <s v="IMPOSTO"/>
    <x v="2"/>
    <s v="RE    172160853 - SECRETA"/>
    <s v=""/>
    <s v=""/>
    <s v=""/>
    <s v=""/>
    <s v=""/>
    <s v=""/>
    <s v=""/>
    <s v="Corrente"/>
    <s v="2"/>
    <s v="42.498.675/0001-52"/>
    <s v=""/>
  </r>
  <r>
    <s v="02"/>
    <s v="IMPOSTO"/>
    <s v="172172023"/>
    <s v="02252"/>
    <s v="01"/>
    <s v="SECRETARIA DE ESTADO"/>
    <n v="-126.34"/>
    <d v="2026-01-08T00:00:00"/>
    <d v="2026-01-09T00:00:00"/>
    <x v="5"/>
    <d v="2026-01-08T00:00:00"/>
    <x v="0"/>
    <s v="IMPOSTO"/>
    <x v="2"/>
    <s v="RE    172172023 - SECRETA"/>
    <s v=""/>
    <s v=""/>
    <s v=""/>
    <s v=""/>
    <s v=""/>
    <s v=""/>
    <s v=""/>
    <s v="Corrente"/>
    <s v="2"/>
    <s v="42.498.675/0001-52"/>
    <s v=""/>
  </r>
  <r>
    <s v="02"/>
    <s v="IMPOSTO"/>
    <s v="172174868"/>
    <s v="02252"/>
    <s v="01"/>
    <s v="SECRETARIA DE ESTADO"/>
    <n v="-126.34"/>
    <d v="2026-01-08T00:00:00"/>
    <d v="2026-01-09T00:00:00"/>
    <x v="5"/>
    <d v="2026-01-08T00:00:00"/>
    <x v="0"/>
    <s v="IMPOSTO"/>
    <x v="2"/>
    <s v="RE    172174868 - SECRETA"/>
    <s v=""/>
    <s v=""/>
    <s v=""/>
    <s v=""/>
    <s v=""/>
    <s v=""/>
    <s v=""/>
    <s v="Corrente"/>
    <s v="2"/>
    <s v="42.498.675/0001-52"/>
    <s v=""/>
  </r>
  <r>
    <s v="02"/>
    <s v="IMPOSTO"/>
    <s v="172176860"/>
    <s v="02252"/>
    <s v="01"/>
    <s v="SECRETARIA DE ESTADO"/>
    <n v="-126.34"/>
    <d v="2026-01-08T00:00:00"/>
    <d v="2026-01-09T00:00:00"/>
    <x v="5"/>
    <d v="2026-01-08T00:00:00"/>
    <x v="0"/>
    <s v="IMPOSTO"/>
    <x v="2"/>
    <s v="RE    172176860 - SECRETA"/>
    <s v=""/>
    <s v=""/>
    <s v=""/>
    <s v=""/>
    <s v=""/>
    <s v=""/>
    <s v=""/>
    <s v="Corrente"/>
    <s v="2"/>
    <s v="42.498.675/0001-52"/>
    <s v=""/>
  </r>
  <r>
    <s v="02"/>
    <s v="IMPOSTO"/>
    <s v="172177818"/>
    <s v="02252"/>
    <s v="01"/>
    <s v="SECRETARIA DE ESTADO"/>
    <n v="-126.34"/>
    <d v="2026-01-08T00:00:00"/>
    <d v="2026-01-09T00:00:00"/>
    <x v="5"/>
    <d v="2026-01-08T00:00:00"/>
    <x v="0"/>
    <s v="IMPOSTO"/>
    <x v="2"/>
    <s v="RE    172177818 - SECRETA"/>
    <s v=""/>
    <s v=""/>
    <s v=""/>
    <s v=""/>
    <s v=""/>
    <s v=""/>
    <s v=""/>
    <s v="Corrente"/>
    <s v="2"/>
    <s v="42.498.675/0001-52"/>
    <s v=""/>
  </r>
  <r>
    <s v="02"/>
    <s v="IMPOSTO"/>
    <s v="172178762"/>
    <s v="02252"/>
    <s v="01"/>
    <s v="SECRETARIA DE ESTADO"/>
    <n v="-126.34"/>
    <d v="2026-01-08T00:00:00"/>
    <d v="2026-01-09T00:00:00"/>
    <x v="5"/>
    <d v="2026-01-08T00:00:00"/>
    <x v="0"/>
    <s v="IMPOSTO"/>
    <x v="2"/>
    <s v="RE    172178762 - SECRETA"/>
    <s v=""/>
    <s v=""/>
    <s v=""/>
    <s v=""/>
    <s v=""/>
    <s v=""/>
    <s v=""/>
    <s v="Corrente"/>
    <s v="2"/>
    <s v="42.498.675/0001-52"/>
    <s v=""/>
  </r>
  <r>
    <s v="02"/>
    <s v="IMPOSTO"/>
    <s v="172179457"/>
    <s v="02252"/>
    <s v="01"/>
    <s v="SECRETARIA DE ESTADO"/>
    <n v="-126.34"/>
    <d v="2026-01-08T00:00:00"/>
    <d v="2026-01-09T00:00:00"/>
    <x v="5"/>
    <d v="2026-01-09T00:00:00"/>
    <x v="0"/>
    <s v="IMPOSTO"/>
    <x v="2"/>
    <s v="RE    172179457 - SECRETA"/>
    <s v=""/>
    <s v=""/>
    <s v=""/>
    <s v=""/>
    <s v=""/>
    <s v=""/>
    <s v=""/>
    <s v="Corrente"/>
    <s v="2"/>
    <s v="42.498.675/0001-52"/>
    <s v=""/>
  </r>
  <r>
    <s v="02"/>
    <s v="IMPOSTO"/>
    <s v="172180133"/>
    <s v="02252"/>
    <s v="01"/>
    <s v="SECRETARIA DE ESTADO"/>
    <n v="-126.34"/>
    <d v="2026-01-08T00:00:00"/>
    <d v="2026-01-09T00:00:00"/>
    <x v="5"/>
    <d v="2026-01-09T00:00:00"/>
    <x v="0"/>
    <s v="IMPOSTO"/>
    <x v="2"/>
    <s v="RE    172180133 - SECRETA"/>
    <s v=""/>
    <s v=""/>
    <s v=""/>
    <s v=""/>
    <s v=""/>
    <s v=""/>
    <s v=""/>
    <s v="Corrente"/>
    <s v="2"/>
    <s v="42.498.675/0001-52"/>
    <s v=""/>
  </r>
  <r>
    <s v="02"/>
    <s v="IMPOSTO"/>
    <s v="172181055"/>
    <s v="02252"/>
    <s v="01"/>
    <s v="SECRETARIA DE ESTADO"/>
    <n v="-126.34"/>
    <d v="2026-01-08T00:00:00"/>
    <d v="2026-01-09T00:00:00"/>
    <x v="5"/>
    <d v="2026-01-09T00:00:00"/>
    <x v="0"/>
    <s v="IMPOSTO"/>
    <x v="2"/>
    <s v="RE    172181055 - SECRETA"/>
    <s v=""/>
    <s v=""/>
    <s v=""/>
    <s v=""/>
    <s v=""/>
    <s v=""/>
    <s v=""/>
    <s v="Corrente"/>
    <s v="2"/>
    <s v="42.498.675/0001-52"/>
    <s v=""/>
  </r>
  <r>
    <s v="02"/>
    <s v="IMPOSTO"/>
    <s v="172181812"/>
    <s v="02252"/>
    <s v="01"/>
    <s v="SECRETARIA DE ESTADO"/>
    <n v="-126.34"/>
    <d v="2026-01-08T00:00:00"/>
    <d v="2026-01-09T00:00:00"/>
    <x v="5"/>
    <d v="2026-01-09T00:00:00"/>
    <x v="0"/>
    <s v="IMPOSTO"/>
    <x v="2"/>
    <s v="RE    172181812 - SECRETA"/>
    <s v=""/>
    <s v=""/>
    <s v=""/>
    <s v=""/>
    <s v=""/>
    <s v=""/>
    <s v=""/>
    <s v="Corrente"/>
    <s v="2"/>
    <s v="42.498.675/0001-52"/>
    <s v=""/>
  </r>
  <r>
    <s v="02"/>
    <s v="IMPOSTO"/>
    <s v="172186069"/>
    <s v="02252"/>
    <s v="01"/>
    <s v="SECRETARIA DE ESTADO"/>
    <n v="-126.34"/>
    <d v="2026-01-08T00:00:00"/>
    <d v="2026-01-09T00:00:00"/>
    <x v="5"/>
    <d v="2026-01-08T00:00:00"/>
    <x v="1"/>
    <s v="IMPOSTO"/>
    <x v="2"/>
    <s v="RE    172186069 - SECRETA"/>
    <s v=""/>
    <s v=""/>
    <s v=""/>
    <s v=""/>
    <s v=""/>
    <s v=""/>
    <s v=""/>
    <s v="Corrente"/>
    <s v="2"/>
    <s v="42.498.675/0001-52"/>
    <s v=""/>
  </r>
  <r>
    <s v="02"/>
    <s v="IMPOSTO"/>
    <s v="172450562"/>
    <s v="02252"/>
    <s v="01"/>
    <s v="SECRETARIA DE ESTADO"/>
    <n v="-379.02"/>
    <d v="2026-01-08T00:00:00"/>
    <d v="2026-01-09T00:00:00"/>
    <x v="5"/>
    <d v="2026-01-09T00:00:00"/>
    <x v="0"/>
    <s v="IMPOSTO"/>
    <x v="2"/>
    <s v="RE    172450562 - SECRETA"/>
    <s v=""/>
    <s v=""/>
    <s v=""/>
    <s v=""/>
    <s v=""/>
    <s v=""/>
    <s v=""/>
    <s v="Corrente"/>
    <s v="2"/>
    <s v="42.498.675/0001-52"/>
    <s v=""/>
  </r>
  <r>
    <s v="002"/>
    <s v="ENCARGO"/>
    <s v="000025258"/>
    <s v="02197"/>
    <s v="01"/>
    <s v="SINDICATO DOS TRABAL"/>
    <n v="-2427.1999999999998"/>
    <d v="2026-01-06T00:00:00"/>
    <d v="2026-01-09T00:00:00"/>
    <x v="5"/>
    <d v="2026-01-06T00:00:00"/>
    <x v="4"/>
    <s v="SINDICATO"/>
    <x v="2"/>
    <s v="CONTRIB CONFEDER. P/EMPRE"/>
    <s v=""/>
    <s v=""/>
    <s v=""/>
    <s v=""/>
    <s v=""/>
    <s v=""/>
    <s v=""/>
    <s v="Corrente"/>
    <s v="2"/>
    <s v="31.504.483/0001-95"/>
    <s v=""/>
  </r>
  <r>
    <s v="02"/>
    <s v="NF"/>
    <s v="000012549"/>
    <s v="02299"/>
    <s v="01"/>
    <s v="TEADIT BRASIL LTDA"/>
    <n v="-3580.87"/>
    <d v="2025-11-25T00:00:00"/>
    <d v="2026-01-09T00:00:00"/>
    <x v="5"/>
    <d v="2025-12-09T00:00:00"/>
    <x v="0"/>
    <m/>
    <x v="0"/>
    <s v="SPED  000012549 - TEADIT"/>
    <s v=""/>
    <s v=""/>
    <s v=""/>
    <s v=""/>
    <s v=""/>
    <s v=""/>
    <s v=""/>
    <s v="Corrente"/>
    <s v="2"/>
    <s v="62.948.658/0014-00"/>
    <s v=""/>
  </r>
  <r>
    <s v="02"/>
    <s v="NF"/>
    <s v="000012550"/>
    <s v="02299"/>
    <s v="01"/>
    <s v="TEADIT BRASIL LTDA"/>
    <n v="-2439.2399999999998"/>
    <d v="2025-11-25T00:00:00"/>
    <d v="2026-01-09T00:00:00"/>
    <x v="5"/>
    <d v="2025-12-09T00:00:00"/>
    <x v="0"/>
    <m/>
    <x v="0"/>
    <s v="SPED  000012550 - TEADIT"/>
    <s v=""/>
    <s v=""/>
    <s v=""/>
    <s v=""/>
    <s v=""/>
    <s v=""/>
    <s v=""/>
    <s v="Corrente"/>
    <s v="2"/>
    <s v="62.948.658/0014-00"/>
    <s v=""/>
  </r>
  <r>
    <s v="02"/>
    <s v="NF"/>
    <s v="000000666"/>
    <s v="03165"/>
    <s v="01"/>
    <s v="UNION GROUP IMPORTAC"/>
    <n v="-590"/>
    <d v="2025-12-10T00:00:00"/>
    <d v="2026-01-09T00:00:00"/>
    <x v="5"/>
    <d v="2025-12-29T00:00:00"/>
    <x v="1"/>
    <m/>
    <x v="0"/>
    <s v="SPED  000000666 - UG COME"/>
    <s v=""/>
    <s v=""/>
    <s v=""/>
    <s v=""/>
    <s v=""/>
    <s v=""/>
    <s v=""/>
    <s v="Corrente"/>
    <s v="2"/>
    <s v="55.055.329/0001-41"/>
    <s v=""/>
  </r>
  <r>
    <s v="02"/>
    <s v="NF"/>
    <s v="000000667"/>
    <s v="03165"/>
    <s v="01"/>
    <s v="UNION GROUP IMPORTAC"/>
    <n v="-1524.5"/>
    <d v="2025-12-10T00:00:00"/>
    <d v="2026-01-09T00:00:00"/>
    <x v="5"/>
    <d v="2025-12-29T00:00:00"/>
    <x v="0"/>
    <m/>
    <x v="0"/>
    <s v="SPED  000000667 - UG COME"/>
    <s v=""/>
    <s v=""/>
    <s v=""/>
    <s v=""/>
    <s v=""/>
    <s v=""/>
    <s v=""/>
    <s v="Corrente"/>
    <s v="2"/>
    <s v="55.055.329/0001-41"/>
    <s v=""/>
  </r>
  <r>
    <s v="02"/>
    <s v="NF"/>
    <s v="000058793"/>
    <s v="02081"/>
    <s v="01"/>
    <s v="WEST GROUP TREINAMEN"/>
    <n v="-75695.66"/>
    <d v="2025-12-10T00:00:00"/>
    <d v="2026-01-09T00:00:00"/>
    <x v="5"/>
    <d v="2025-12-30T00:00:00"/>
    <x v="0"/>
    <m/>
    <x v="0"/>
    <s v="NFS   000058793 - WEST GR"/>
    <s v=""/>
    <s v=""/>
    <s v="341"/>
    <s v="7911"/>
    <s v=""/>
    <s v="28104"/>
    <s v="1"/>
    <s v="Corrente"/>
    <s v="2"/>
    <s v="25.000.524/0001-03"/>
    <s v="CONFIRMING"/>
  </r>
  <r>
    <s v="02"/>
    <s v="NF"/>
    <s v="000032559"/>
    <s v="03000"/>
    <s v="01"/>
    <s v="ACIPLAS COMERCIO DE"/>
    <n v="-2009.73"/>
    <d v="2025-11-10T00:00:00"/>
    <d v="2026-01-10T00:00:00"/>
    <x v="6"/>
    <d v="2025-11-26T00:00:00"/>
    <x v="0"/>
    <m/>
    <x v="0"/>
    <s v="SPED  000032559 - ACIPLAS"/>
    <s v=""/>
    <s v=""/>
    <s v=""/>
    <s v=""/>
    <s v=""/>
    <s v=""/>
    <s v=""/>
    <s v="Corrente"/>
    <s v="2"/>
    <s v="04.805.268/0001-51"/>
    <s v=""/>
  </r>
  <r>
    <s v="02"/>
    <s v="NF"/>
    <s v="000001811"/>
    <s v="03179"/>
    <s v="01"/>
    <s v="ACOS PUMA LTDA"/>
    <n v="-13468.8"/>
    <d v="2025-10-14T00:00:00"/>
    <d v="2026-01-12T00:00:00"/>
    <x v="6"/>
    <d v="2025-10-29T00:00:00"/>
    <x v="1"/>
    <m/>
    <x v="0"/>
    <s v="SPED  000001811 - ACOS PU"/>
    <s v=""/>
    <s v=""/>
    <s v=""/>
    <s v=""/>
    <s v=""/>
    <s v=""/>
    <s v=""/>
    <s v="Corrente"/>
    <s v="2"/>
    <s v="27.172.687/0001-07"/>
    <s v=""/>
  </r>
  <r>
    <s v="02"/>
    <s v="NF"/>
    <s v="000000026"/>
    <s v="03260"/>
    <s v="01"/>
    <s v="AERO BIER"/>
    <n v="-11130"/>
    <d v="2026-01-06T00:00:00"/>
    <d v="2026-01-12T00:00:00"/>
    <x v="6"/>
    <d v="2026-01-07T00:00:00"/>
    <x v="1"/>
    <m/>
    <x v="0"/>
    <s v="SPED  000000026 - JOVI BA"/>
    <s v=""/>
    <s v=""/>
    <s v=""/>
    <s v=""/>
    <s v=""/>
    <s v=""/>
    <s v=""/>
    <s v="Corrente"/>
    <s v="2"/>
    <s v="55.520.693/0001-35"/>
    <s v=""/>
  </r>
  <r>
    <s v="02"/>
    <s v="NF"/>
    <s v="000126990"/>
    <s v="02219"/>
    <s v="01"/>
    <s v="ALF INDUSTRIA E COM"/>
    <n v="-52.87"/>
    <d v="2025-11-26T00:00:00"/>
    <d v="2026-01-10T00:00:00"/>
    <x v="6"/>
    <d v="2025-12-02T00:00:00"/>
    <x v="1"/>
    <m/>
    <x v="0"/>
    <s v="SPED  000126990 - ALF IND"/>
    <s v=""/>
    <s v=""/>
    <s v=""/>
    <s v=""/>
    <s v=""/>
    <s v=""/>
    <s v=""/>
    <s v="Corrente"/>
    <s v="2"/>
    <s v="10.967.516/0001-63"/>
    <s v=""/>
  </r>
  <r>
    <s v="02"/>
    <s v="NF"/>
    <s v="000127114"/>
    <s v="02219"/>
    <s v="01"/>
    <s v="ALF INDUSTRIA E COM"/>
    <n v="-2926.35"/>
    <d v="2025-11-27T00:00:00"/>
    <d v="2026-01-11T00:00:00"/>
    <x v="6"/>
    <d v="2025-12-04T00:00:00"/>
    <x v="1"/>
    <m/>
    <x v="0"/>
    <s v="SPED  000127114 - ALF IND"/>
    <s v=""/>
    <s v=""/>
    <s v=""/>
    <s v=""/>
    <s v=""/>
    <s v=""/>
    <s v=""/>
    <s v="Corrente"/>
    <s v="2"/>
    <s v="10.967.516/0001-63"/>
    <s v=""/>
  </r>
  <r>
    <s v="02"/>
    <s v="NF"/>
    <s v="000063045"/>
    <s v="02648"/>
    <s v="01"/>
    <s v="ALFAPAR PARAFUSOS LT"/>
    <n v="-3153.12"/>
    <d v="2025-11-26T00:00:00"/>
    <d v="2026-01-10T00:00:00"/>
    <x v="6"/>
    <d v="2025-12-02T00:00:00"/>
    <x v="1"/>
    <m/>
    <x v="0"/>
    <s v="SPED  000063045 - ALFAPAR"/>
    <s v=""/>
    <s v=""/>
    <s v="341"/>
    <s v="0584"/>
    <s v=""/>
    <s v="68319"/>
    <s v="7"/>
    <s v="Corrente"/>
    <s v="2"/>
    <s v="12.397.383/0001-62"/>
    <s v=""/>
  </r>
  <r>
    <s v="02"/>
    <s v="NF"/>
    <s v="000036420"/>
    <s v="02638"/>
    <s v="01"/>
    <s v="ALIANCA COMERCIO IMP"/>
    <n v="-262.5"/>
    <d v="2025-12-11T00:00:00"/>
    <d v="2026-01-11T00:00:00"/>
    <x v="6"/>
    <d v="2025-12-30T00:00:00"/>
    <x v="1"/>
    <m/>
    <x v="0"/>
    <s v="SPED  000036420 - ALIANCA"/>
    <s v=""/>
    <s v=""/>
    <s v=""/>
    <s v=""/>
    <s v=""/>
    <s v=""/>
    <s v=""/>
    <s v="Corrente"/>
    <s v="2"/>
    <s v="30.862.521/0001-19"/>
    <s v=""/>
  </r>
  <r>
    <s v="02"/>
    <s v="NF"/>
    <s v="000036421"/>
    <s v="02638"/>
    <s v="01"/>
    <s v="ALIANCA COMERCIO IMP"/>
    <n v="-262.5"/>
    <d v="2025-12-11T00:00:00"/>
    <d v="2026-01-11T00:00:00"/>
    <x v="6"/>
    <d v="2025-12-30T00:00:00"/>
    <x v="0"/>
    <m/>
    <x v="0"/>
    <s v="SPED  000036421 - ALIANCA"/>
    <s v=""/>
    <s v=""/>
    <s v=""/>
    <s v=""/>
    <s v=""/>
    <s v=""/>
    <s v=""/>
    <s v="Corrente"/>
    <s v="2"/>
    <s v="30.862.521/0001-19"/>
    <s v=""/>
  </r>
  <r>
    <s v="02"/>
    <s v="NF"/>
    <s v="000005516"/>
    <s v="02088"/>
    <s v="01"/>
    <s v="ALMEQ SERVICOS TECNI"/>
    <n v="-208.22"/>
    <d v="2025-12-12T00:00:00"/>
    <d v="2026-01-11T00:00:00"/>
    <x v="6"/>
    <d v="2026-01-06T00:00:00"/>
    <x v="0"/>
    <m/>
    <x v="0"/>
    <s v="RE    000005516 - ALMEQ S"/>
    <s v=""/>
    <s v=""/>
    <s v="756"/>
    <s v="3003"/>
    <s v=""/>
    <s v="61495"/>
    <s v="5"/>
    <s v="Corrente"/>
    <s v="2"/>
    <s v="05.460.476/0001-29"/>
    <s v="CONFIRMING"/>
  </r>
  <r>
    <s v="02"/>
    <s v="NF"/>
    <s v="000005517"/>
    <s v="02088"/>
    <s v="01"/>
    <s v="ALMEQ SERVICOS TECNI"/>
    <n v="-3900.68"/>
    <d v="2025-12-12T00:00:00"/>
    <d v="2026-01-11T00:00:00"/>
    <x v="6"/>
    <d v="2026-01-06T00:00:00"/>
    <x v="1"/>
    <m/>
    <x v="0"/>
    <s v="RE    000005517 - ALMEQ S"/>
    <s v=""/>
    <s v=""/>
    <s v="756"/>
    <s v="3003"/>
    <s v=""/>
    <s v="61495"/>
    <s v="5"/>
    <s v="Corrente"/>
    <s v="2"/>
    <s v="05.460.476/0001-29"/>
    <s v="CONFIRMING"/>
  </r>
  <r>
    <s v="02"/>
    <s v="NF"/>
    <s v="000005518"/>
    <s v="02088"/>
    <s v="01"/>
    <s v="ALMEQ SERVICOS TECNI"/>
    <n v="-17114.89"/>
    <d v="2025-12-12T00:00:00"/>
    <d v="2026-01-11T00:00:00"/>
    <x v="6"/>
    <d v="2026-01-06T00:00:00"/>
    <x v="0"/>
    <m/>
    <x v="0"/>
    <s v="RE    000005518 - ALMEQ S"/>
    <s v=""/>
    <s v=""/>
    <s v="756"/>
    <s v="3003"/>
    <s v=""/>
    <s v="61495"/>
    <s v="5"/>
    <s v="Corrente"/>
    <s v="2"/>
    <s v="05.460.476/0001-29"/>
    <s v="CONFIRMING"/>
  </r>
  <r>
    <s v="02"/>
    <s v="NF"/>
    <s v="000005519"/>
    <s v="02088"/>
    <s v="01"/>
    <s v="ALMEQ SERVICOS TECNI"/>
    <n v="-12106.2"/>
    <d v="2025-12-12T00:00:00"/>
    <d v="2026-01-11T00:00:00"/>
    <x v="6"/>
    <d v="2026-01-06T00:00:00"/>
    <x v="0"/>
    <m/>
    <x v="0"/>
    <s v="RE    000005519 - ALMEQ S"/>
    <s v=""/>
    <s v=""/>
    <s v="756"/>
    <s v="3003"/>
    <s v=""/>
    <s v="61495"/>
    <s v="5"/>
    <s v="Corrente"/>
    <s v="2"/>
    <s v="05.460.476/0001-29"/>
    <s v="CONFIRMING"/>
  </r>
  <r>
    <s v="02"/>
    <s v="NF"/>
    <s v="000005520"/>
    <s v="02088"/>
    <s v="01"/>
    <s v="ALMEQ SERVICOS TECNI"/>
    <n v="-87947.55"/>
    <d v="2025-12-12T00:00:00"/>
    <d v="2026-01-11T00:00:00"/>
    <x v="6"/>
    <d v="2026-01-06T00:00:00"/>
    <x v="1"/>
    <m/>
    <x v="0"/>
    <s v="RE    000005520 - ALMEQ S"/>
    <s v=""/>
    <s v=""/>
    <s v="756"/>
    <s v="3003"/>
    <s v=""/>
    <s v="61495"/>
    <s v="5"/>
    <s v="Corrente"/>
    <s v="2"/>
    <s v="05.460.476/0001-29"/>
    <s v="CONFIRMING"/>
  </r>
  <r>
    <s v="02"/>
    <s v="NF"/>
    <s v="000005521"/>
    <s v="02088"/>
    <s v="01"/>
    <s v="ALMEQ SERVICOS TECNI"/>
    <n v="-48817.97"/>
    <d v="2025-12-12T00:00:00"/>
    <d v="2026-01-11T00:00:00"/>
    <x v="6"/>
    <d v="2026-01-06T00:00:00"/>
    <x v="1"/>
    <m/>
    <x v="0"/>
    <s v="RE    000005521 - ALMEQ S"/>
    <s v=""/>
    <s v=""/>
    <s v="756"/>
    <s v="3003"/>
    <s v=""/>
    <s v="61495"/>
    <s v="5"/>
    <s v="Corrente"/>
    <s v="2"/>
    <s v="05.460.476/0001-29"/>
    <s v="CONFIRMING"/>
  </r>
  <r>
    <s v="02"/>
    <s v="NF"/>
    <s v="000005522"/>
    <s v="02088"/>
    <s v="01"/>
    <s v="ALMEQ SERVICOS TECNI"/>
    <n v="-71863.679999999993"/>
    <d v="2025-12-12T00:00:00"/>
    <d v="2026-01-11T00:00:00"/>
    <x v="6"/>
    <d v="2026-01-06T00:00:00"/>
    <x v="0"/>
    <m/>
    <x v="0"/>
    <s v="RE    000005522 - ALMEQ S"/>
    <s v=""/>
    <s v=""/>
    <s v="756"/>
    <s v="3003"/>
    <s v=""/>
    <s v="61495"/>
    <s v="5"/>
    <s v="Corrente"/>
    <s v="2"/>
    <s v="05.460.476/0001-29"/>
    <s v="CONFIRMING"/>
  </r>
  <r>
    <s v="02"/>
    <s v="NF"/>
    <s v="000000015"/>
    <s v="02823"/>
    <s v="01"/>
    <s v="ANNA JESSICA A C S I"/>
    <n v="-9617.7999999999993"/>
    <d v="2025-12-11T00:00:00"/>
    <d v="2026-01-10T00:00:00"/>
    <x v="6"/>
    <d v="2025-12-18T00:00:00"/>
    <x v="2"/>
    <m/>
    <x v="0"/>
    <s v="NFS   000000015 - ANNA JE"/>
    <s v=""/>
    <s v=""/>
    <s v=""/>
    <s v=""/>
    <s v=""/>
    <s v=""/>
    <s v=""/>
    <s v="Corrente"/>
    <s v="2"/>
    <s v="51.252.477/0001-03"/>
    <s v=""/>
  </r>
  <r>
    <s v="02"/>
    <s v="NF"/>
    <s v="000158657"/>
    <s v="02044"/>
    <s v="02"/>
    <s v="ARMAZEM OFFSHORE DE"/>
    <n v="-3769.8"/>
    <d v="2025-11-27T00:00:00"/>
    <d v="2026-01-11T00:00:00"/>
    <x v="6"/>
    <d v="2025-12-30T00:00:00"/>
    <x v="0"/>
    <m/>
    <x v="0"/>
    <s v="SPED  000158657 - ARMAZEM"/>
    <s v=""/>
    <s v=""/>
    <s v="001"/>
    <s v="51"/>
    <s v=""/>
    <s v="94552"/>
    <s v="8"/>
    <s v="Corrente"/>
    <s v="2"/>
    <s v="31.383.201/0001-49"/>
    <s v=""/>
  </r>
  <r>
    <s v="02"/>
    <s v="NF"/>
    <s v="000004774"/>
    <s v="03279"/>
    <s v="02"/>
    <s v="AUDAX - UNIDADE GRU"/>
    <n v="-3395.73"/>
    <d v="2025-12-11T00:00:00"/>
    <d v="2026-01-10T00:00:00"/>
    <x v="6"/>
    <d v="2025-12-30T00:00:00"/>
    <x v="0"/>
    <m/>
    <x v="0"/>
    <s v="CTE   000004774 - AUDAX L"/>
    <s v=""/>
    <s v=""/>
    <s v=""/>
    <s v=""/>
    <s v=""/>
    <s v=""/>
    <s v=""/>
    <s v="Corrente"/>
    <s v="2"/>
    <s v="13.461.436/0003-91"/>
    <s v=""/>
  </r>
  <r>
    <s v="02"/>
    <s v="NF"/>
    <s v="000000943"/>
    <s v="03285"/>
    <s v="01"/>
    <s v="CEMAL SERVICOS TECNI"/>
    <n v="-2280"/>
    <d v="2025-12-11T00:00:00"/>
    <d v="2026-01-11T00:00:00"/>
    <x v="6"/>
    <d v="2026-01-06T00:00:00"/>
    <x v="0"/>
    <m/>
    <x v="0"/>
    <s v="NFS   000000943 - CEMAL S"/>
    <s v=""/>
    <s v=""/>
    <s v=""/>
    <s v=""/>
    <s v=""/>
    <s v=""/>
    <s v=""/>
    <s v="Corrente"/>
    <s v="2"/>
    <s v="11.934.222/0001-06"/>
    <s v=""/>
  </r>
  <r>
    <s v="02"/>
    <s v="NF"/>
    <s v="000746359"/>
    <s v="02325"/>
    <s v="01"/>
    <s v="CENCI E CIA LTDA"/>
    <n v="-3429.24"/>
    <d v="2025-11-28T00:00:00"/>
    <d v="2026-01-12T00:00:00"/>
    <x v="6"/>
    <d v="2025-12-30T00:00:00"/>
    <x v="1"/>
    <m/>
    <x v="0"/>
    <s v="SPED  000746359 - CENCI E"/>
    <s v=""/>
    <s v=""/>
    <s v=""/>
    <s v=""/>
    <s v=""/>
    <s v=""/>
    <s v=""/>
    <s v="Corrente"/>
    <s v="2"/>
    <s v="89.341.127/0001-88"/>
    <s v=""/>
  </r>
  <r>
    <s v="02"/>
    <s v="NF"/>
    <s v="000006027"/>
    <s v="02785"/>
    <s v="01"/>
    <s v="CIL CONEXOES E VALVU"/>
    <n v="-343.21"/>
    <d v="2025-11-13T00:00:00"/>
    <d v="2026-01-12T00:00:00"/>
    <x v="6"/>
    <d v="2025-11-26T00:00:00"/>
    <x v="0"/>
    <m/>
    <x v="0"/>
    <s v="SPED  000006027 - CIL IND"/>
    <s v=""/>
    <s v=""/>
    <s v=""/>
    <s v=""/>
    <s v=""/>
    <s v=""/>
    <s v=""/>
    <s v="Corrente"/>
    <s v="2"/>
    <s v="97.533.434/0001-99"/>
    <s v=""/>
  </r>
  <r>
    <s v="02"/>
    <s v="NF"/>
    <s v="000006028"/>
    <s v="02785"/>
    <s v="01"/>
    <s v="CIL CONEXOES E VALVU"/>
    <n v="-198.24"/>
    <d v="2025-11-13T00:00:00"/>
    <d v="2026-01-12T00:00:00"/>
    <x v="6"/>
    <d v="2025-11-26T00:00:00"/>
    <x v="0"/>
    <m/>
    <x v="0"/>
    <s v="SPED  000006028 - CIL IND"/>
    <s v=""/>
    <s v=""/>
    <s v=""/>
    <s v=""/>
    <s v=""/>
    <s v=""/>
    <s v=""/>
    <s v="Corrente"/>
    <s v="2"/>
    <s v="97.533.434/0001-99"/>
    <s v=""/>
  </r>
  <r>
    <s v="02"/>
    <s v="NF"/>
    <s v="000006029"/>
    <s v="02785"/>
    <s v="01"/>
    <s v="CIL CONEXOES E VALVU"/>
    <n v="-71.86"/>
    <d v="2025-11-13T00:00:00"/>
    <d v="2026-01-12T00:00:00"/>
    <x v="6"/>
    <d v="2025-11-24T00:00:00"/>
    <x v="1"/>
    <m/>
    <x v="0"/>
    <s v="SPED  000006029 - CIL IND"/>
    <s v=""/>
    <s v=""/>
    <s v=""/>
    <s v=""/>
    <s v=""/>
    <s v=""/>
    <s v=""/>
    <s v="Corrente"/>
    <s v="2"/>
    <s v="97.533.434/0001-99"/>
    <s v=""/>
  </r>
  <r>
    <s v="02"/>
    <s v="NF"/>
    <s v="000006030"/>
    <s v="02785"/>
    <s v="01"/>
    <s v="CIL CONEXOES E VALVU"/>
    <n v="-88.51"/>
    <d v="2025-11-13T00:00:00"/>
    <d v="2026-01-12T00:00:00"/>
    <x v="6"/>
    <d v="2025-11-26T00:00:00"/>
    <x v="0"/>
    <m/>
    <x v="0"/>
    <s v="SPED  000006030 - CIL IND"/>
    <s v=""/>
    <s v=""/>
    <s v=""/>
    <s v=""/>
    <s v=""/>
    <s v=""/>
    <s v=""/>
    <s v="Corrente"/>
    <s v="2"/>
    <s v="97.533.434/0001-99"/>
    <s v=""/>
  </r>
  <r>
    <s v="02"/>
    <s v="NF"/>
    <s v="000006037"/>
    <s v="02785"/>
    <s v="01"/>
    <s v="CIL CONEXOES E VALVU"/>
    <n v="-531.66"/>
    <d v="2025-11-13T00:00:00"/>
    <d v="2026-01-12T00:00:00"/>
    <x v="6"/>
    <d v="2025-11-26T00:00:00"/>
    <x v="0"/>
    <m/>
    <x v="0"/>
    <s v="SPED  000006037 - CIL IND"/>
    <s v=""/>
    <s v=""/>
    <s v=""/>
    <s v=""/>
    <s v=""/>
    <s v=""/>
    <s v=""/>
    <s v="Corrente"/>
    <s v="2"/>
    <s v="97.533.434/0001-99"/>
    <s v=""/>
  </r>
  <r>
    <s v="02"/>
    <s v="NF"/>
    <s v="000004770"/>
    <s v="02500"/>
    <s v="02"/>
    <s v="COMERCIAL TJ ELETRIC"/>
    <n v="-199.92"/>
    <d v="2025-12-12T00:00:00"/>
    <d v="2026-01-11T00:00:00"/>
    <x v="6"/>
    <d v="2025-12-30T00:00:00"/>
    <x v="2"/>
    <m/>
    <x v="0"/>
    <s v="SPED  000004770 - COMERCI"/>
    <s v=""/>
    <s v=""/>
    <s v="237"/>
    <s v="575"/>
    <s v=""/>
    <s v="45942"/>
    <s v="9"/>
    <s v="Corrente"/>
    <s v="2"/>
    <s v="21.220.738/0002-15"/>
    <s v=""/>
  </r>
  <r>
    <s v="02"/>
    <s v="NF"/>
    <s v="000005042"/>
    <s v="02663"/>
    <s v="01"/>
    <s v="COMET DO BRASIL INDU"/>
    <n v="-268.39"/>
    <d v="2025-11-12T00:00:00"/>
    <d v="2026-01-11T00:00:00"/>
    <x v="6"/>
    <d v="2025-12-04T00:00:00"/>
    <x v="0"/>
    <m/>
    <x v="0"/>
    <s v="SPED  000005042 - COMET D"/>
    <s v=""/>
    <s v=""/>
    <s v=""/>
    <s v=""/>
    <s v=""/>
    <s v=""/>
    <s v=""/>
    <s v="Corrente"/>
    <s v="2"/>
    <s v="21.571.621/0003-67"/>
    <s v=""/>
  </r>
  <r>
    <s v="02"/>
    <s v="NF"/>
    <s v="000000997"/>
    <s v="02743"/>
    <s v="01"/>
    <s v="COMSERJ COMERCIO E S"/>
    <n v="-11520"/>
    <d v="2025-11-28T00:00:00"/>
    <d v="2026-01-12T00:00:00"/>
    <x v="6"/>
    <d v="2025-12-30T00:00:00"/>
    <x v="0"/>
    <m/>
    <x v="0"/>
    <s v="SPED  000000997 - COMSERJ"/>
    <s v=""/>
    <s v=""/>
    <s v=""/>
    <s v=""/>
    <s v=""/>
    <s v=""/>
    <s v=""/>
    <s v="Corrente"/>
    <s v="2"/>
    <s v="30.193.581/0001-96"/>
    <s v=""/>
  </r>
  <r>
    <s v="02"/>
    <s v="NF"/>
    <s v="000001768"/>
    <s v="03078"/>
    <s v="01"/>
    <s v="CRAFT SOLUCOES EMPRE"/>
    <n v="-20880"/>
    <d v="2025-12-11T00:00:00"/>
    <d v="2026-01-10T00:00:00"/>
    <x v="6"/>
    <d v="2025-12-29T00:00:00"/>
    <x v="2"/>
    <m/>
    <x v="0"/>
    <s v="SPED  000001768 - DILMA D"/>
    <s v=""/>
    <s v=""/>
    <s v=""/>
    <s v=""/>
    <s v=""/>
    <s v=""/>
    <s v=""/>
    <s v="Corrente"/>
    <s v="2"/>
    <s v="37.375.422/0001-51"/>
    <s v=""/>
  </r>
  <r>
    <s v="002"/>
    <s v="BOL"/>
    <s v="030242709"/>
    <s v="02709"/>
    <s v="01"/>
    <s v="CREA-RJ - CONS. REG."/>
    <n v="-598.83000000000004"/>
    <d v="2026-01-09T00:00:00"/>
    <d v="2026-01-12T00:00:00"/>
    <x v="6"/>
    <s v="  /  /"/>
    <x v="3"/>
    <m/>
    <x v="2"/>
    <s v="BOL-CREA-RJ - CONS. REG."/>
    <s v=""/>
    <s v=""/>
    <s v=""/>
    <s v=""/>
    <s v=""/>
    <s v=""/>
    <s v=""/>
    <s v="Corrente"/>
    <s v="2"/>
    <s v="34.260.596/0001-80"/>
    <s v=""/>
  </r>
  <r>
    <s v="002"/>
    <s v="BOL"/>
    <s v="302427076"/>
    <s v="02709"/>
    <s v="01"/>
    <s v="CREA-RJ - CONS. REG."/>
    <n v="-598.83000000000004"/>
    <d v="2026-01-09T00:00:00"/>
    <d v="2026-01-12T00:00:00"/>
    <x v="6"/>
    <d v="2026-01-12T00:00:00"/>
    <x v="2"/>
    <m/>
    <x v="2"/>
    <s v="BOL-CREA-RJ-CONS. REG. EN"/>
    <s v=""/>
    <s v=""/>
    <s v=""/>
    <s v=""/>
    <s v=""/>
    <s v=""/>
    <s v=""/>
    <s v="Corrente"/>
    <s v="2"/>
    <s v="34.260.596/0001-80"/>
    <s v=""/>
  </r>
  <r>
    <s v="02"/>
    <s v="NF"/>
    <s v="000001121"/>
    <s v="03083"/>
    <s v="01"/>
    <s v="DNA WORK"/>
    <n v="-17200"/>
    <d v="2025-12-11T00:00:00"/>
    <d v="2026-01-12T00:00:00"/>
    <x v="6"/>
    <d v="2025-12-30T00:00:00"/>
    <x v="1"/>
    <m/>
    <x v="0"/>
    <s v="SPED  000001121 - DNA WOR"/>
    <s v=""/>
    <s v=""/>
    <s v=""/>
    <s v=""/>
    <s v=""/>
    <s v=""/>
    <s v=""/>
    <s v="Corrente"/>
    <s v="2"/>
    <s v="45.320.135/0001-72"/>
    <s v=""/>
  </r>
  <r>
    <s v="02"/>
    <s v="NF"/>
    <s v="000001293"/>
    <s v="02893"/>
    <s v="01"/>
    <s v="ECOLOGIKA AMBIENTAL"/>
    <n v="-88480.39"/>
    <d v="2025-12-12T00:00:00"/>
    <d v="2026-01-11T00:00:00"/>
    <x v="6"/>
    <d v="2026-01-06T00:00:00"/>
    <x v="2"/>
    <m/>
    <x v="0"/>
    <s v="NFS   000001293 - ECOLOGI"/>
    <s v=""/>
    <s v=""/>
    <s v=""/>
    <s v=""/>
    <s v=""/>
    <s v=""/>
    <s v=""/>
    <s v="Corrente"/>
    <s v="2"/>
    <s v="12.483.353/0001-79"/>
    <s v=""/>
  </r>
  <r>
    <s v="02"/>
    <s v="NF"/>
    <s v="000203885"/>
    <s v="02509"/>
    <s v="01"/>
    <s v="FERCOM INDUSTRIA E C"/>
    <n v="-729.98"/>
    <d v="2025-11-26T00:00:00"/>
    <d v="2026-01-12T00:00:00"/>
    <x v="6"/>
    <d v="2025-12-02T00:00:00"/>
    <x v="1"/>
    <m/>
    <x v="0"/>
    <s v="SPED  000203885 - FERCOM"/>
    <s v=""/>
    <s v=""/>
    <s v="341"/>
    <s v="466"/>
    <s v=""/>
    <s v="85521"/>
    <s v="0"/>
    <s v="Corrente"/>
    <s v="2"/>
    <s v="46.906.624/0001-73"/>
    <s v=""/>
  </r>
  <r>
    <s v="02"/>
    <s v="NF"/>
    <s v="000203887"/>
    <s v="02509"/>
    <s v="01"/>
    <s v="FERCOM INDUSTRIA E C"/>
    <n v="-23.84"/>
    <d v="2025-11-26T00:00:00"/>
    <d v="2026-01-12T00:00:00"/>
    <x v="6"/>
    <d v="2025-12-02T00:00:00"/>
    <x v="1"/>
    <m/>
    <x v="0"/>
    <s v="SPED  000203887 - FERCOM"/>
    <s v=""/>
    <s v=""/>
    <s v="341"/>
    <s v="466"/>
    <s v=""/>
    <s v="85521"/>
    <s v="0"/>
    <s v="Corrente"/>
    <s v="2"/>
    <s v="46.906.624/0001-73"/>
    <s v=""/>
  </r>
  <r>
    <s v="02"/>
    <s v="NF"/>
    <s v="000203890"/>
    <s v="02509"/>
    <s v="01"/>
    <s v="FERCOM INDUSTRIA E C"/>
    <n v="-1395.42"/>
    <d v="2025-11-26T00:00:00"/>
    <d v="2026-01-12T00:00:00"/>
    <x v="6"/>
    <d v="2025-12-02T00:00:00"/>
    <x v="1"/>
    <m/>
    <x v="0"/>
    <s v="SPED  000203890 - FERCOM"/>
    <s v=""/>
    <s v=""/>
    <s v="341"/>
    <s v="466"/>
    <s v=""/>
    <s v="85521"/>
    <s v="0"/>
    <s v="Corrente"/>
    <s v="2"/>
    <s v="46.906.624/0001-73"/>
    <s v=""/>
  </r>
  <r>
    <s v="02"/>
    <s v="NF"/>
    <s v="000204016"/>
    <s v="02509"/>
    <s v="01"/>
    <s v="FERCOM INDUSTRIA E C"/>
    <n v="-9691.7099999999991"/>
    <d v="2025-11-28T00:00:00"/>
    <d v="2026-01-12T00:00:00"/>
    <x v="6"/>
    <d v="2026-01-12T00:00:00"/>
    <x v="0"/>
    <m/>
    <x v="0"/>
    <s v="SPED  000204016 - FERCOM"/>
    <s v=""/>
    <s v=""/>
    <s v="341"/>
    <s v="466"/>
    <s v=""/>
    <s v="85521"/>
    <s v="0"/>
    <s v="Corrente"/>
    <s v="2"/>
    <s v="46.906.624/0001-73"/>
    <s v=""/>
  </r>
  <r>
    <s v="02"/>
    <s v="NF"/>
    <s v="000002740"/>
    <s v="02480"/>
    <s v="01"/>
    <s v="FLOW LATINO AMERICAN"/>
    <n v="-6187.46"/>
    <d v="2025-06-24T00:00:00"/>
    <d v="2025-07-24T00:00:00"/>
    <x v="6"/>
    <d v="2026-01-06T00:00:00"/>
    <x v="0"/>
    <m/>
    <x v="0"/>
    <s v="NFS   000002740 - FLOW LA"/>
    <s v=""/>
    <s v=""/>
    <s v=""/>
    <s v=""/>
    <s v=""/>
    <s v=""/>
    <s v=""/>
    <s v="Corrente"/>
    <s v="2"/>
    <s v="03.173.450/0001-74"/>
    <s v=""/>
  </r>
  <r>
    <s v="02"/>
    <s v="NF"/>
    <s v="000002079"/>
    <s v="02680"/>
    <s v="01"/>
    <s v="FORNECEDORA SIMOES E"/>
    <n v="-1930.5"/>
    <d v="2025-12-10T00:00:00"/>
    <d v="2026-01-10T00:00:00"/>
    <x v="6"/>
    <d v="2025-12-29T00:00:00"/>
    <x v="0"/>
    <m/>
    <x v="0"/>
    <s v="SPED  000002079 - FORNECE"/>
    <s v=""/>
    <s v=""/>
    <s v=""/>
    <s v=""/>
    <s v=""/>
    <s v=""/>
    <s v=""/>
    <s v="Corrente"/>
    <s v="2"/>
    <s v="40.839.683/0001-90"/>
    <s v=""/>
  </r>
  <r>
    <s v="02"/>
    <s v="NF"/>
    <s v="000002080"/>
    <s v="02680"/>
    <s v="01"/>
    <s v="FORNECEDORA SIMOES E"/>
    <n v="-4135.8999999999996"/>
    <d v="2025-12-10T00:00:00"/>
    <d v="2026-01-10T00:00:00"/>
    <x v="6"/>
    <d v="2025-12-30T00:00:00"/>
    <x v="2"/>
    <m/>
    <x v="0"/>
    <s v="SPED  000002080 - FORNECE"/>
    <s v=""/>
    <s v=""/>
    <s v=""/>
    <s v=""/>
    <s v=""/>
    <s v=""/>
    <s v=""/>
    <s v="Corrente"/>
    <s v="2"/>
    <s v="40.839.683/0001-90"/>
    <s v=""/>
  </r>
  <r>
    <s v="02"/>
    <s v="NF"/>
    <s v="000002083"/>
    <s v="02680"/>
    <s v="01"/>
    <s v="FORNECEDORA SIMOES E"/>
    <n v="-2540.3000000000002"/>
    <d v="2025-12-11T00:00:00"/>
    <d v="2026-01-10T00:00:00"/>
    <x v="6"/>
    <d v="2025-12-30T00:00:00"/>
    <x v="2"/>
    <m/>
    <x v="0"/>
    <s v="SPED  000002083 - FORNECE"/>
    <s v=""/>
    <s v=""/>
    <s v=""/>
    <s v=""/>
    <s v=""/>
    <s v=""/>
    <s v=""/>
    <s v="Corrente"/>
    <s v="2"/>
    <s v="40.839.683/0001-90"/>
    <s v=""/>
  </r>
  <r>
    <s v="02"/>
    <s v="NF"/>
    <s v="000002524"/>
    <s v="03237"/>
    <s v="01"/>
    <s v="FOSINFO"/>
    <n v="-189.84"/>
    <d v="2025-12-11T00:00:00"/>
    <d v="2026-01-10T00:00:00"/>
    <x v="6"/>
    <d v="2025-12-30T00:00:00"/>
    <x v="0"/>
    <m/>
    <x v="0"/>
    <s v="SPED  000002524 - FOS VAR"/>
    <s v=""/>
    <s v=""/>
    <s v=""/>
    <s v=""/>
    <s v=""/>
    <s v=""/>
    <s v=""/>
    <s v="Corrente"/>
    <s v="2"/>
    <s v="39.455.957/0001-68"/>
    <s v=""/>
  </r>
  <r>
    <s v="02"/>
    <s v="NF"/>
    <s v="000002532"/>
    <s v="03237"/>
    <s v="01"/>
    <s v="FOSINFO"/>
    <n v="-72.95"/>
    <d v="2025-12-11T00:00:00"/>
    <d v="2026-01-10T00:00:00"/>
    <x v="6"/>
    <d v="2025-12-30T00:00:00"/>
    <x v="2"/>
    <m/>
    <x v="0"/>
    <s v="SPED  000002532 - FOS VAR"/>
    <s v=""/>
    <s v=""/>
    <s v=""/>
    <s v=""/>
    <s v=""/>
    <s v=""/>
    <s v=""/>
    <s v="Corrente"/>
    <s v="2"/>
    <s v="39.455.957/0001-68"/>
    <s v=""/>
  </r>
  <r>
    <s v="02"/>
    <s v="NF"/>
    <s v="000002536"/>
    <s v="03237"/>
    <s v="01"/>
    <s v="FOSINFO"/>
    <n v="-1840"/>
    <d v="2025-12-12T00:00:00"/>
    <d v="2026-01-11T00:00:00"/>
    <x v="6"/>
    <d v="2025-12-30T00:00:00"/>
    <x v="3"/>
    <m/>
    <x v="0"/>
    <s v="SPED  000002536 - FOS VAR"/>
    <s v=""/>
    <s v=""/>
    <s v=""/>
    <s v=""/>
    <s v=""/>
    <s v=""/>
    <s v=""/>
    <s v="Corrente"/>
    <s v="2"/>
    <s v="39.455.957/0001-68"/>
    <s v=""/>
  </r>
  <r>
    <s v="02"/>
    <s v="NF"/>
    <s v="000002539"/>
    <s v="03237"/>
    <s v="01"/>
    <s v="FOSINFO"/>
    <n v="-92.97"/>
    <d v="2025-12-13T00:00:00"/>
    <d v="2026-01-12T00:00:00"/>
    <x v="6"/>
    <d v="2025-12-30T00:00:00"/>
    <x v="2"/>
    <m/>
    <x v="0"/>
    <s v="SPED  000002539 - FOS VAR"/>
    <s v=""/>
    <s v=""/>
    <s v=""/>
    <s v=""/>
    <s v=""/>
    <s v=""/>
    <s v=""/>
    <s v="Corrente"/>
    <s v="2"/>
    <s v="39.455.957/0001-68"/>
    <s v=""/>
  </r>
  <r>
    <s v="02"/>
    <s v="NF"/>
    <s v="000043004"/>
    <s v="02256"/>
    <s v="02"/>
    <s v="GELDBACH DO BRASIL T"/>
    <n v="-1598.19"/>
    <d v="2025-11-27T00:00:00"/>
    <d v="2026-01-12T00:00:00"/>
    <x v="6"/>
    <d v="2025-12-09T00:00:00"/>
    <x v="3"/>
    <m/>
    <x v="0"/>
    <s v="SPED  000043004 - GELDBAC"/>
    <s v=""/>
    <s v=""/>
    <s v="341"/>
    <s v="1185"/>
    <s v=""/>
    <s v="72061"/>
    <s v="0"/>
    <s v="Corrente"/>
    <s v="2"/>
    <s v="10.378.969/0004-05"/>
    <s v=""/>
  </r>
  <r>
    <s v="02"/>
    <s v="NF"/>
    <s v="000001234"/>
    <s v="02960"/>
    <s v="01"/>
    <s v="GOL A GOL FUTEBOL SO"/>
    <n v="-1417.5"/>
    <d v="2025-12-11T00:00:00"/>
    <d v="2026-01-11T00:00:00"/>
    <x v="6"/>
    <d v="2025-12-30T00:00:00"/>
    <x v="2"/>
    <m/>
    <x v="0"/>
    <s v="NFS   000001234 - L.G. GO"/>
    <s v=""/>
    <s v=""/>
    <s v=""/>
    <s v=""/>
    <s v=""/>
    <s v=""/>
    <s v=""/>
    <s v="Corrente"/>
    <s v="2"/>
    <s v="11.918.193/0001-80"/>
    <s v=""/>
  </r>
  <r>
    <s v="02"/>
    <s v="NF"/>
    <s v="000271630"/>
    <s v="02988"/>
    <s v="01"/>
    <s v="GRUPO NM: TRADIPAR T"/>
    <n v="-352.45"/>
    <d v="2025-11-13T00:00:00"/>
    <d v="2026-01-12T00:00:00"/>
    <x v="6"/>
    <d v="2025-12-04T00:00:00"/>
    <x v="0"/>
    <m/>
    <x v="0"/>
    <s v="SPED  000271630 - NM SUPR"/>
    <s v=""/>
    <s v=""/>
    <s v=""/>
    <s v=""/>
    <s v=""/>
    <s v=""/>
    <s v=""/>
    <s v="Corrente"/>
    <s v="2"/>
    <s v="07.956.465/0001-60"/>
    <s v=""/>
  </r>
  <r>
    <s v="02"/>
    <s v="NF"/>
    <s v="000212252"/>
    <s v="02186"/>
    <s v="01"/>
    <s v="H.C.I. HIDRAULICA CO"/>
    <n v="-9182.3700000000008"/>
    <d v="2025-12-12T00:00:00"/>
    <d v="2026-01-12T00:00:00"/>
    <x v="6"/>
    <d v="2026-01-07T00:00:00"/>
    <x v="0"/>
    <m/>
    <x v="0"/>
    <s v="SPED  000212252 - H.C.I."/>
    <s v=""/>
    <s v=""/>
    <s v="033"/>
    <s v="4672"/>
    <s v=""/>
    <s v="13000231"/>
    <s v="7"/>
    <s v="Corrente"/>
    <s v="2"/>
    <s v="62.312.426/0001-38"/>
    <s v="CONFIRMING"/>
  </r>
  <r>
    <s v="02"/>
    <s v="NF"/>
    <s v="000001058"/>
    <s v="03101"/>
    <s v="01"/>
    <s v="HEB SERVICOS"/>
    <n v="-4666.67"/>
    <d v="2025-12-16T00:00:00"/>
    <d v="2026-01-12T00:00:00"/>
    <x v="6"/>
    <d v="2025-12-22T00:00:00"/>
    <x v="0"/>
    <m/>
    <x v="0"/>
    <s v="RE    000001058 - HADDAD"/>
    <s v=""/>
    <s v=""/>
    <s v=""/>
    <s v=""/>
    <s v=""/>
    <s v=""/>
    <s v=""/>
    <s v="Corrente"/>
    <s v="2"/>
    <s v="07.312.301/0001-08"/>
    <s v=""/>
  </r>
  <r>
    <s v="02"/>
    <s v="NF"/>
    <s v="000001059"/>
    <s v="03101"/>
    <s v="01"/>
    <s v="HEB SERVICOS"/>
    <n v="-4221.47"/>
    <d v="2025-12-16T00:00:00"/>
    <d v="2026-01-12T00:00:00"/>
    <x v="6"/>
    <d v="2025-12-22T00:00:00"/>
    <x v="0"/>
    <m/>
    <x v="0"/>
    <s v="RE    000001059 - HADDAD"/>
    <s v=""/>
    <s v=""/>
    <s v=""/>
    <s v=""/>
    <s v=""/>
    <s v=""/>
    <s v=""/>
    <s v="Corrente"/>
    <s v="2"/>
    <s v="07.312.301/0001-08"/>
    <s v=""/>
  </r>
  <r>
    <s v="02"/>
    <s v="IMPOSTO"/>
    <s v="170962006"/>
    <s v="02252"/>
    <s v="01"/>
    <s v="ICMS DIFAL"/>
    <n v="-148593.92000000001"/>
    <d v="2026-01-05T00:00:00"/>
    <d v="2026-01-12T00:00:00"/>
    <x v="6"/>
    <d v="2026-01-06T00:00:00"/>
    <x v="4"/>
    <s v="IMPOSTO"/>
    <x v="4"/>
    <s v="RE    170962006 - SECRETA"/>
    <s v=""/>
    <s v=""/>
    <s v=""/>
    <s v=""/>
    <s v=""/>
    <s v=""/>
    <s v=""/>
    <s v="Corrente"/>
    <s v="2"/>
    <s v="42.498.675/0001-52"/>
    <s v=""/>
  </r>
  <r>
    <s v="02"/>
    <s v="NF"/>
    <s v="000003224"/>
    <s v="02656"/>
    <s v="01"/>
    <s v="IDEAL WORK UNIFORMES"/>
    <n v="-6887.17"/>
    <d v="2025-12-12T00:00:00"/>
    <d v="2026-01-11T00:00:00"/>
    <x v="6"/>
    <d v="2025-12-30T00:00:00"/>
    <x v="1"/>
    <m/>
    <x v="0"/>
    <s v="SPED  000003224 - IDEAL W"/>
    <s v=""/>
    <s v=""/>
    <s v=""/>
    <s v=""/>
    <s v=""/>
    <s v=""/>
    <s v=""/>
    <s v="Corrente"/>
    <s v="2"/>
    <s v="03.246.317/0002-81"/>
    <s v=""/>
  </r>
  <r>
    <s v="02"/>
    <s v="NF"/>
    <s v="000000560"/>
    <s v="02880"/>
    <s v="01"/>
    <s v="JCR COMERCIO, SERVIC"/>
    <n v="-11266"/>
    <d v="2025-12-11T00:00:00"/>
    <d v="2026-01-10T00:00:00"/>
    <x v="6"/>
    <d v="2025-12-29T00:00:00"/>
    <x v="1"/>
    <m/>
    <x v="0"/>
    <s v="SPED  000000560 - JCR COM"/>
    <s v=""/>
    <s v=""/>
    <s v=""/>
    <s v=""/>
    <s v=""/>
    <s v=""/>
    <s v=""/>
    <s v="Corrente"/>
    <s v="2"/>
    <s v="37.134.952/0001-08"/>
    <s v=""/>
  </r>
  <r>
    <s v="02"/>
    <s v="NF"/>
    <s v="000007909"/>
    <s v="02657"/>
    <s v="01"/>
    <s v="JUNTAX INDUSTRIA E C"/>
    <n v="-2399.64"/>
    <d v="2025-11-28T00:00:00"/>
    <d v="2026-01-12T00:00:00"/>
    <x v="6"/>
    <d v="2025-12-04T00:00:00"/>
    <x v="1"/>
    <m/>
    <x v="0"/>
    <s v="SPED  000007909 - JUNTAX"/>
    <s v=""/>
    <s v=""/>
    <s v=""/>
    <s v=""/>
    <s v=""/>
    <s v=""/>
    <s v=""/>
    <s v="Corrente"/>
    <s v="2"/>
    <s v="27.443.645/0001-55"/>
    <s v=""/>
  </r>
  <r>
    <s v="02"/>
    <s v="NF"/>
    <s v="000000504"/>
    <s v="02603"/>
    <s v="01"/>
    <s v="LUZ E MAR OFFSHORE E"/>
    <n v="-5342.6"/>
    <d v="2025-12-11T00:00:00"/>
    <d v="2026-01-11T00:00:00"/>
    <x v="6"/>
    <d v="2026-01-06T00:00:00"/>
    <x v="2"/>
    <m/>
    <x v="0"/>
    <s v="SPED  000000504 - LUZ E M"/>
    <s v=""/>
    <s v=""/>
    <s v="260"/>
    <s v="0001"/>
    <s v=""/>
    <s v="56710488"/>
    <s v="5"/>
    <s v="Corrente"/>
    <s v="2"/>
    <s v="45.824.098/0001-30"/>
    <s v=""/>
  </r>
  <r>
    <s v="02"/>
    <s v="NF"/>
    <s v="000000505"/>
    <s v="02603"/>
    <s v="01"/>
    <s v="LUZ E MAR OFFSHORE E"/>
    <n v="-1669.73"/>
    <d v="2025-12-11T00:00:00"/>
    <d v="2026-01-11T00:00:00"/>
    <x v="6"/>
    <d v="2025-12-29T00:00:00"/>
    <x v="0"/>
    <m/>
    <x v="0"/>
    <s v="SPED  000000505 - LUZ E M"/>
    <s v=""/>
    <s v=""/>
    <s v="260"/>
    <s v="0001"/>
    <s v=""/>
    <s v="56710488"/>
    <s v="5"/>
    <s v="Corrente"/>
    <s v="2"/>
    <s v="45.824.098/0001-30"/>
    <s v=""/>
  </r>
  <r>
    <s v="02"/>
    <s v="NF"/>
    <s v="000069825"/>
    <s v="02096"/>
    <s v="01"/>
    <s v="MAGRAL EQUIPAMENTOS"/>
    <n v="-24261.58"/>
    <d v="2025-11-11T00:00:00"/>
    <d v="2026-01-10T00:00:00"/>
    <x v="6"/>
    <d v="2025-12-02T00:00:00"/>
    <x v="2"/>
    <m/>
    <x v="0"/>
    <s v="SPED  000069825 - MAGRAL"/>
    <s v=""/>
    <s v=""/>
    <s v=""/>
    <s v=""/>
    <s v=""/>
    <s v=""/>
    <s v=""/>
    <s v="Corrente"/>
    <s v="2"/>
    <s v="04.883.748/0001-30"/>
    <s v=""/>
  </r>
  <r>
    <s v="02"/>
    <s v="NF"/>
    <s v="000031369"/>
    <s v="02534"/>
    <s v="01"/>
    <s v="MARSHORE COMERCIAL L"/>
    <n v="-2983.93"/>
    <d v="2025-11-28T00:00:00"/>
    <d v="2026-01-12T00:00:00"/>
    <x v="6"/>
    <d v="2026-01-06T00:00:00"/>
    <x v="0"/>
    <m/>
    <x v="0"/>
    <s v="SPED  000031369 - MARSHOR"/>
    <s v=""/>
    <s v=""/>
    <s v="237"/>
    <s v="6890"/>
    <s v=""/>
    <s v="4003"/>
    <s v="7"/>
    <s v="Corrente"/>
    <s v="2"/>
    <s v="10.264.696/0001-17"/>
    <s v=""/>
  </r>
  <r>
    <s v="02"/>
    <s v="NF"/>
    <s v="000031370"/>
    <s v="02534"/>
    <s v="01"/>
    <s v="MARSHORE COMERCIAL L"/>
    <n v="-743.4"/>
    <d v="2025-11-28T00:00:00"/>
    <d v="2026-01-12T00:00:00"/>
    <x v="6"/>
    <d v="2026-01-07T00:00:00"/>
    <x v="0"/>
    <m/>
    <x v="0"/>
    <s v="SPED  000031370 - MARSHOR"/>
    <s v=""/>
    <s v=""/>
    <s v="237"/>
    <s v="6890"/>
    <s v=""/>
    <s v="4003"/>
    <s v="7"/>
    <s v="Corrente"/>
    <s v="2"/>
    <s v="10.264.696/0001-17"/>
    <s v=""/>
  </r>
  <r>
    <s v="02"/>
    <s v="NF"/>
    <s v="000001653"/>
    <s v="02055"/>
    <s v="01"/>
    <s v="MESSER GASES LTDA"/>
    <n v="-9688.16"/>
    <d v="2025-12-08T00:00:00"/>
    <d v="2026-01-05T00:00:00"/>
    <x v="6"/>
    <d v="2026-01-07T00:00:00"/>
    <x v="2"/>
    <m/>
    <x v="0"/>
    <s v="SPED  000001653 - MESSER"/>
    <s v=""/>
    <s v=""/>
    <s v=""/>
    <s v=""/>
    <s v=""/>
    <s v=""/>
    <s v=""/>
    <s v="Corrente"/>
    <s v="2"/>
    <s v="60.619.202/0054-50"/>
    <s v=""/>
  </r>
  <r>
    <s v="02"/>
    <s v="NF"/>
    <s v="000001657"/>
    <s v="02055"/>
    <s v="01"/>
    <s v="MESSER GASES LTDA"/>
    <n v="-9093.93"/>
    <d v="2025-12-09T00:00:00"/>
    <d v="2026-01-06T00:00:00"/>
    <x v="6"/>
    <d v="2026-01-07T00:00:00"/>
    <x v="2"/>
    <m/>
    <x v="0"/>
    <s v="SPED  000001657 - MESSER"/>
    <s v=""/>
    <s v=""/>
    <s v=""/>
    <s v=""/>
    <s v=""/>
    <s v=""/>
    <s v=""/>
    <s v="Corrente"/>
    <s v="2"/>
    <s v="60.619.202/0054-50"/>
    <s v=""/>
  </r>
  <r>
    <s v="02"/>
    <s v="NF"/>
    <s v="000000045"/>
    <s v="03174"/>
    <s v="01"/>
    <s v="MS REFEICOES E COMER"/>
    <n v="-94842.97"/>
    <d v="2026-01-06T00:00:00"/>
    <d v="2026-01-12T00:00:00"/>
    <x v="6"/>
    <d v="2026-01-09T00:00:00"/>
    <x v="2"/>
    <m/>
    <x v="0"/>
    <s v="SPED  000000045 - MS REFE"/>
    <s v=""/>
    <s v=""/>
    <s v=""/>
    <s v=""/>
    <s v=""/>
    <s v=""/>
    <s v=""/>
    <s v="Corrente"/>
    <s v="2"/>
    <s v="59.867.215/0001-57"/>
    <s v=""/>
  </r>
  <r>
    <s v="02"/>
    <s v="NF"/>
    <s v="000001329"/>
    <s v="02868"/>
    <s v="01"/>
    <s v="NGR SOLUTIONS LTDA"/>
    <n v="-7816.27"/>
    <d v="2025-11-12T00:00:00"/>
    <d v="2026-01-11T00:00:00"/>
    <x v="6"/>
    <d v="2025-12-02T00:00:00"/>
    <x v="1"/>
    <m/>
    <x v="0"/>
    <s v="SPED  000001329 - NGR SOL"/>
    <s v=""/>
    <s v=""/>
    <s v=""/>
    <s v=""/>
    <s v=""/>
    <s v=""/>
    <s v=""/>
    <s v="Corrente"/>
    <s v="2"/>
    <s v="32.483.178/0001-27"/>
    <s v=""/>
  </r>
  <r>
    <s v="02"/>
    <s v="NF"/>
    <s v="000884537"/>
    <s v="03133"/>
    <s v="01"/>
    <s v="PARAFUSOS RUDGE RAMO"/>
    <n v="-17.02"/>
    <d v="2025-11-11T00:00:00"/>
    <d v="2026-01-10T00:00:00"/>
    <x v="6"/>
    <d v="2025-11-17T00:00:00"/>
    <x v="1"/>
    <m/>
    <x v="0"/>
    <s v="SPED  000884537 - PARAFUS"/>
    <s v=""/>
    <s v=""/>
    <s v=""/>
    <s v=""/>
    <s v=""/>
    <s v=""/>
    <s v=""/>
    <s v="Corrente"/>
    <s v="2"/>
    <s v="96.221.486/0001-67"/>
    <s v=""/>
  </r>
  <r>
    <s v="02"/>
    <s v="NF"/>
    <s v="000884538"/>
    <s v="03133"/>
    <s v="01"/>
    <s v="PARAFUSOS RUDGE RAMO"/>
    <n v="-7164.29"/>
    <d v="2025-11-11T00:00:00"/>
    <d v="2026-01-10T00:00:00"/>
    <x v="6"/>
    <d v="2025-12-09T00:00:00"/>
    <x v="1"/>
    <m/>
    <x v="0"/>
    <s v="SPED  000884538 - PARAFUS"/>
    <s v=""/>
    <s v=""/>
    <s v=""/>
    <s v=""/>
    <s v=""/>
    <s v=""/>
    <s v=""/>
    <s v="Corrente"/>
    <s v="2"/>
    <s v="96.221.486/0001-67"/>
    <s v=""/>
  </r>
  <r>
    <s v="02"/>
    <s v="NF"/>
    <s v="000008040"/>
    <s v="02924"/>
    <s v="01"/>
    <s v="PROTECTWORK"/>
    <n v="-12856.67"/>
    <d v="2025-11-13T00:00:00"/>
    <d v="2026-01-12T00:00:00"/>
    <x v="6"/>
    <d v="2025-11-26T00:00:00"/>
    <x v="1"/>
    <m/>
    <x v="0"/>
    <s v="SPED  000008040 - WINNER"/>
    <s v=""/>
    <s v=""/>
    <s v=""/>
    <s v=""/>
    <s v=""/>
    <s v=""/>
    <s v=""/>
    <s v="Corrente"/>
    <s v="2"/>
    <s v="09.557.941/0001-03"/>
    <s v=""/>
  </r>
  <r>
    <s v="02"/>
    <s v="NF"/>
    <s v="000030744"/>
    <s v="02370"/>
    <s v="01"/>
    <s v="QUALIPAR FERRAMENTAS"/>
    <n v="-7365"/>
    <d v="2025-12-12T00:00:00"/>
    <d v="2026-01-11T00:00:00"/>
    <x v="6"/>
    <d v="2026-01-06T00:00:00"/>
    <x v="1"/>
    <m/>
    <x v="0"/>
    <s v="SPED  000030744 - QUALIPA"/>
    <s v=""/>
    <s v=""/>
    <s v=""/>
    <s v=""/>
    <s v=""/>
    <s v=""/>
    <s v=""/>
    <s v="Corrente"/>
    <s v="2"/>
    <s v="09.303.401/0001-95"/>
    <s v=""/>
  </r>
  <r>
    <s v="02"/>
    <s v="NF"/>
    <s v="000009789"/>
    <s v="02973"/>
    <s v="01"/>
    <s v="REAL CONEXOES INDUST"/>
    <n v="-1232.18"/>
    <d v="2025-11-11T00:00:00"/>
    <d v="2026-01-10T00:00:00"/>
    <x v="6"/>
    <d v="2025-11-24T00:00:00"/>
    <x v="0"/>
    <m/>
    <x v="0"/>
    <s v="SPED  000009789 - JH INDU"/>
    <s v=""/>
    <s v=""/>
    <s v=""/>
    <s v=""/>
    <s v=""/>
    <s v=""/>
    <s v=""/>
    <s v="Corrente"/>
    <s v="2"/>
    <s v="09.485.744/0001-18"/>
    <s v=""/>
  </r>
  <r>
    <s v="02"/>
    <s v="NF"/>
    <s v="000009790"/>
    <s v="02973"/>
    <s v="01"/>
    <s v="REAL CONEXOES INDUST"/>
    <n v="-495.6"/>
    <d v="2025-11-11T00:00:00"/>
    <d v="2026-01-10T00:00:00"/>
    <x v="6"/>
    <d v="2025-11-24T00:00:00"/>
    <x v="0"/>
    <m/>
    <x v="0"/>
    <s v="SPED  000009790 - JH INDU"/>
    <s v=""/>
    <s v=""/>
    <s v=""/>
    <s v=""/>
    <s v=""/>
    <s v=""/>
    <s v=""/>
    <s v="Corrente"/>
    <s v="2"/>
    <s v="09.485.744/0001-18"/>
    <s v=""/>
  </r>
  <r>
    <s v="02"/>
    <s v="NF"/>
    <s v="000009791"/>
    <s v="02973"/>
    <s v="01"/>
    <s v="REAL CONEXOES INDUST"/>
    <n v="-328.95"/>
    <d v="2025-11-11T00:00:00"/>
    <d v="2026-01-10T00:00:00"/>
    <x v="6"/>
    <d v="2025-11-24T00:00:00"/>
    <x v="0"/>
    <m/>
    <x v="0"/>
    <s v="SPED  000009791 - JH INDU"/>
    <s v=""/>
    <s v=""/>
    <s v=""/>
    <s v=""/>
    <s v=""/>
    <s v=""/>
    <s v=""/>
    <s v="Corrente"/>
    <s v="2"/>
    <s v="09.485.744/0001-18"/>
    <s v=""/>
  </r>
  <r>
    <s v="02"/>
    <s v="NF"/>
    <s v="000009792"/>
    <s v="02973"/>
    <s v="01"/>
    <s v="REAL CONEXOES INDUST"/>
    <n v="-362.41"/>
    <d v="2025-11-11T00:00:00"/>
    <d v="2026-01-10T00:00:00"/>
    <x v="6"/>
    <d v="2025-11-13T00:00:00"/>
    <x v="1"/>
    <m/>
    <x v="0"/>
    <s v="SPED  000009792 - JH INDU"/>
    <s v=""/>
    <s v=""/>
    <s v=""/>
    <s v=""/>
    <s v=""/>
    <s v=""/>
    <s v=""/>
    <s v="Corrente"/>
    <s v="2"/>
    <s v="09.485.744/0001-18"/>
    <s v=""/>
  </r>
  <r>
    <s v="002"/>
    <s v="FOLHA"/>
    <s v="000025262"/>
    <s v="01992"/>
    <s v="01"/>
    <s v="RESCISAO DE CONTRATO"/>
    <n v="-2303.33"/>
    <d v="2026-01-07T00:00:00"/>
    <d v="2026-01-12T00:00:00"/>
    <x v="6"/>
    <d v="2026-01-07T00:00:00"/>
    <x v="0"/>
    <s v="RESCISAO"/>
    <x v="3"/>
    <s v="RESCISAO - 13696636052 -"/>
    <s v=""/>
    <s v=""/>
    <s v=""/>
    <s v=""/>
    <s v=""/>
    <s v=""/>
    <s v=""/>
    <s v="Corrente"/>
    <s v="2"/>
    <s v="00.000.000/0000-00"/>
    <s v=""/>
  </r>
  <r>
    <s v="02"/>
    <s v="NF"/>
    <s v="000000026"/>
    <s v="03145"/>
    <s v="01"/>
    <s v="RIO CONEX SOLUCOES I"/>
    <n v="-116189.05"/>
    <d v="2025-12-18T00:00:00"/>
    <d v="2026-01-12T00:00:00"/>
    <x v="6"/>
    <d v="2026-01-06T00:00:00"/>
    <x v="0"/>
    <m/>
    <x v="0"/>
    <s v="NFS   000000026 - RIO CON"/>
    <s v=""/>
    <s v=""/>
    <s v=""/>
    <s v=""/>
    <s v=""/>
    <s v=""/>
    <s v=""/>
    <s v="Corrente"/>
    <s v="2"/>
    <s v="01.218.806/0001-13"/>
    <s v=""/>
  </r>
  <r>
    <s v="02"/>
    <s v="NF"/>
    <s v="000006985"/>
    <s v="02702"/>
    <s v="01"/>
    <s v="RJM COMERCIO E CONEX"/>
    <n v="-1734.6"/>
    <d v="2025-12-11T00:00:00"/>
    <d v="2026-01-10T00:00:00"/>
    <x v="6"/>
    <d v="2025-12-15T00:00:00"/>
    <x v="1"/>
    <m/>
    <x v="0"/>
    <s v="SPED  000006985 - RJM COM"/>
    <s v=""/>
    <s v=""/>
    <s v="341"/>
    <s v="23"/>
    <s v=""/>
    <s v="52000"/>
    <s v="0"/>
    <s v="Corrente"/>
    <s v="2"/>
    <s v="22.203.759/0001-04"/>
    <s v=""/>
  </r>
  <r>
    <s v="02"/>
    <s v="NF"/>
    <s v="000101362"/>
    <s v="02002"/>
    <s v="01"/>
    <s v="RODOMAC DE MACAE ROD"/>
    <n v="-181.82"/>
    <d v="2025-12-03T00:00:00"/>
    <d v="2026-01-02T00:00:00"/>
    <x v="6"/>
    <d v="2026-01-02T00:00:00"/>
    <x v="1"/>
    <m/>
    <x v="0"/>
    <s v="CTE   000101362 - RODOMAC"/>
    <s v=""/>
    <s v=""/>
    <s v=""/>
    <s v=""/>
    <s v=""/>
    <s v=""/>
    <s v=""/>
    <s v="Corrente"/>
    <s v="2"/>
    <s v="36.578.458/0001-70"/>
    <s v=""/>
  </r>
  <r>
    <s v="02"/>
    <s v="NF"/>
    <s v="001483766"/>
    <s v="03089"/>
    <s v="02"/>
    <s v="RODOVIARIO CAMILO DO"/>
    <n v="-3743.74"/>
    <d v="2025-12-11T00:00:00"/>
    <d v="2026-01-10T00:00:00"/>
    <x v="6"/>
    <d v="2025-12-30T00:00:00"/>
    <x v="0"/>
    <m/>
    <x v="0"/>
    <s v="CTE   001483766 - RODOVIA"/>
    <s v=""/>
    <s v=""/>
    <s v=""/>
    <s v=""/>
    <s v=""/>
    <s v=""/>
    <s v=""/>
    <s v="Corrente"/>
    <s v="2"/>
    <s v="19.451.038/0024-03"/>
    <s v=""/>
  </r>
  <r>
    <s v="02"/>
    <s v="NF"/>
    <s v="000433645"/>
    <s v="02127"/>
    <s v="01"/>
    <s v="SIDER COMERCIAL INDU"/>
    <n v="-168.03"/>
    <d v="2025-12-11T00:00:00"/>
    <d v="2026-01-10T00:00:00"/>
    <x v="6"/>
    <d v="2025-12-17T00:00:00"/>
    <x v="1"/>
    <m/>
    <x v="0"/>
    <s v="SPED  000433645 - SIDER C"/>
    <s v=""/>
    <s v=""/>
    <s v=""/>
    <s v=""/>
    <s v=""/>
    <s v=""/>
    <s v=""/>
    <s v="Corrente"/>
    <s v="2"/>
    <s v="49.050.164/0001-12"/>
    <s v=""/>
  </r>
  <r>
    <s v="02"/>
    <s v="NF"/>
    <s v="000433812"/>
    <s v="02127"/>
    <s v="01"/>
    <s v="SIDER COMERCIAL INDU"/>
    <n v="-777.34"/>
    <d v="2025-12-12T00:00:00"/>
    <d v="2026-01-11T00:00:00"/>
    <x v="6"/>
    <d v="2025-12-29T00:00:00"/>
    <x v="0"/>
    <m/>
    <x v="0"/>
    <s v="SPED  000433812 - SIDER C"/>
    <s v=""/>
    <s v=""/>
    <s v=""/>
    <s v=""/>
    <s v=""/>
    <s v=""/>
    <s v=""/>
    <s v="Corrente"/>
    <s v="2"/>
    <s v="49.050.164/0001-12"/>
    <s v=""/>
  </r>
  <r>
    <s v="002"/>
    <s v="ENCARGO"/>
    <s v="000025284"/>
    <s v="02197"/>
    <s v="01"/>
    <s v="SINDICATO DOS TRABAL"/>
    <n v="-28402.57"/>
    <d v="2026-01-09T00:00:00"/>
    <d v="2026-01-12T00:00:00"/>
    <x v="6"/>
    <d v="2026-01-09T00:00:00"/>
    <x v="1"/>
    <s v="SINDICATO"/>
    <x v="2"/>
    <s v="CONTRIBUICAO ASSITENCIAL"/>
    <s v=""/>
    <s v=""/>
    <s v=""/>
    <s v=""/>
    <s v=""/>
    <s v=""/>
    <s v=""/>
    <s v="Corrente"/>
    <s v="2"/>
    <s v="31.504.483/0001-95"/>
    <s v=""/>
  </r>
  <r>
    <s v="002"/>
    <s v="ENCARGO"/>
    <s v="000025285"/>
    <s v="02197"/>
    <s v="01"/>
    <s v="SINDICATO DOS TRABAL"/>
    <n v="-30854.75"/>
    <d v="2026-01-09T00:00:00"/>
    <d v="2026-01-12T00:00:00"/>
    <x v="6"/>
    <d v="2026-01-09T00:00:00"/>
    <x v="0"/>
    <s v="SINDICATO"/>
    <x v="2"/>
    <s v="CONTRIBUICAO ASSITENCIAL"/>
    <s v=""/>
    <s v=""/>
    <s v=""/>
    <s v=""/>
    <s v=""/>
    <s v=""/>
    <s v=""/>
    <s v="Corrente"/>
    <s v="2"/>
    <s v="31.504.483/0001-95"/>
    <s v=""/>
  </r>
  <r>
    <s v="002"/>
    <s v="ENCARGO"/>
    <s v="000025286"/>
    <s v="02197"/>
    <s v="01"/>
    <s v="SINDICATO DOS TRABAL"/>
    <n v="-1820.35"/>
    <d v="2026-01-09T00:00:00"/>
    <d v="2026-01-12T00:00:00"/>
    <x v="6"/>
    <d v="2026-01-09T00:00:00"/>
    <x v="3"/>
    <s v="SINDICATO"/>
    <x v="2"/>
    <s v="CONTRIBUICAO ASSITENCIAL"/>
    <s v=""/>
    <s v=""/>
    <s v=""/>
    <s v=""/>
    <s v=""/>
    <s v=""/>
    <s v=""/>
    <s v="Corrente"/>
    <s v="2"/>
    <s v="31.504.483/0001-95"/>
    <s v=""/>
  </r>
  <r>
    <s v="002"/>
    <s v="ENCARGO"/>
    <s v="000025287"/>
    <s v="02197"/>
    <s v="01"/>
    <s v="SINDICATO DOS TRABAL"/>
    <n v="-951.39"/>
    <d v="2026-01-09T00:00:00"/>
    <d v="2026-01-12T00:00:00"/>
    <x v="6"/>
    <d v="2026-01-09T00:00:00"/>
    <x v="2"/>
    <s v="SINDICATO"/>
    <x v="2"/>
    <s v="CONTRIBUICAO ASSITENCIAL"/>
    <s v=""/>
    <s v=""/>
    <s v=""/>
    <s v=""/>
    <s v=""/>
    <s v=""/>
    <s v=""/>
    <s v="Corrente"/>
    <s v="2"/>
    <s v="31.504.483/0001-95"/>
    <s v=""/>
  </r>
  <r>
    <s v="02"/>
    <s v="NF"/>
    <s v="000000250"/>
    <s v="03289"/>
    <s v="01"/>
    <s v="SOEMECK DECORACOES"/>
    <n v="-23500"/>
    <d v="2025-12-19T00:00:00"/>
    <d v="2026-01-06T00:00:00"/>
    <x v="6"/>
    <d v="2026-01-09T00:00:00"/>
    <x v="2"/>
    <m/>
    <x v="0"/>
    <s v="NFS   000000250 - SOEMECK"/>
    <s v=""/>
    <s v=""/>
    <s v=""/>
    <s v=""/>
    <s v=""/>
    <s v=""/>
    <s v=""/>
    <s v="Corrente"/>
    <s v="2"/>
    <s v="34.100.030/0001-91"/>
    <s v=""/>
  </r>
  <r>
    <s v="02"/>
    <s v="NF"/>
    <s v="000011786"/>
    <s v="02696"/>
    <s v="01"/>
    <s v="TFI DO BRASIL COMERC"/>
    <n v="-4350.42"/>
    <d v="2025-12-12T00:00:00"/>
    <d v="2026-01-12T00:00:00"/>
    <x v="6"/>
    <d v="2025-12-29T00:00:00"/>
    <x v="0"/>
    <m/>
    <x v="0"/>
    <s v="SPED  000011786 - TFI DO"/>
    <s v=""/>
    <s v=""/>
    <s v="341"/>
    <s v="8561"/>
    <s v=""/>
    <s v="1572"/>
    <s v="1"/>
    <s v="Corrente"/>
    <s v="2"/>
    <s v="00.100.408/0001-35"/>
    <s v=""/>
  </r>
  <r>
    <s v="02"/>
    <s v="NF"/>
    <s v="000014080"/>
    <s v="02091"/>
    <s v="02"/>
    <s v="TRIDAN COMPONENTES E"/>
    <n v="-6910.76"/>
    <d v="2025-11-12T00:00:00"/>
    <d v="2026-01-11T00:00:00"/>
    <x v="6"/>
    <d v="2025-12-04T00:00:00"/>
    <x v="0"/>
    <m/>
    <x v="0"/>
    <s v="SPED  000014080 - TRIDAN"/>
    <s v=""/>
    <s v=""/>
    <s v=""/>
    <s v=""/>
    <s v=""/>
    <s v=""/>
    <s v=""/>
    <s v="Corrente"/>
    <s v="2"/>
    <s v="26.727.928/0002-47"/>
    <s v=""/>
  </r>
  <r>
    <s v="02"/>
    <s v="NF"/>
    <s v="000001599"/>
    <s v="02051"/>
    <s v="01"/>
    <s v="VITORIA COMERCIO E S"/>
    <n v="-3916.67"/>
    <d v="2025-12-10T00:00:00"/>
    <d v="2026-01-10T00:00:00"/>
    <x v="6"/>
    <d v="2025-12-22T00:00:00"/>
    <x v="1"/>
    <m/>
    <x v="0"/>
    <s v="RE    000001599 - VITORIA"/>
    <s v=""/>
    <s v=""/>
    <s v=""/>
    <s v=""/>
    <s v=""/>
    <s v=""/>
    <s v=""/>
    <s v="Corrente"/>
    <s v="2"/>
    <s v="23.441.752/0001-93"/>
    <s v=""/>
  </r>
  <r>
    <s v="02"/>
    <s v="NF"/>
    <s v="000006044"/>
    <s v="02785"/>
    <s v="01"/>
    <s v="CIL CONEXOES E VALVU"/>
    <n v="-1117.72"/>
    <d v="2025-11-14T00:00:00"/>
    <d v="2026-01-13T00:00:00"/>
    <x v="7"/>
    <d v="2025-11-24T00:00:00"/>
    <x v="1"/>
    <m/>
    <x v="0"/>
    <s v="SPED  000006044 - CIL IND"/>
    <s v=""/>
    <s v=""/>
    <s v=""/>
    <s v=""/>
    <s v=""/>
    <s v=""/>
    <s v=""/>
    <s v="Corrente"/>
    <s v="2"/>
    <s v="97.533.434/0001-99"/>
    <s v=""/>
  </r>
  <r>
    <s v="02"/>
    <s v="NF"/>
    <s v="000006052"/>
    <s v="02785"/>
    <s v="01"/>
    <s v="CIL CONEXOES E VALVU"/>
    <n v="-1254.57"/>
    <d v="2025-11-14T00:00:00"/>
    <d v="2026-01-13T00:00:00"/>
    <x v="7"/>
    <d v="2025-11-26T00:00:00"/>
    <x v="0"/>
    <m/>
    <x v="0"/>
    <s v="SPED  000006052 - CIL IND"/>
    <s v=""/>
    <s v=""/>
    <s v=""/>
    <s v=""/>
    <s v=""/>
    <s v=""/>
    <s v=""/>
    <s v="Corrente"/>
    <s v="2"/>
    <s v="97.533.434/0001-99"/>
    <s v=""/>
  </r>
  <r>
    <m/>
    <s v="FI"/>
    <m/>
    <m/>
    <m/>
    <s v="FLOW LATINO AMERICAN"/>
    <n v="-1150000"/>
    <m/>
    <m/>
    <x v="7"/>
    <m/>
    <x v="4"/>
    <m/>
    <x v="0"/>
    <s v="FLOW LATINO AMERICAN"/>
    <m/>
    <m/>
    <m/>
    <m/>
    <m/>
    <m/>
    <m/>
    <m/>
    <m/>
    <m/>
    <m/>
  </r>
  <r>
    <s v="02"/>
    <s v="NF"/>
    <s v="000011849"/>
    <s v="02171"/>
    <s v="01"/>
    <s v="FLP TRANSPORTES DE M"/>
    <n v="-4173.0200000000004"/>
    <d v="2025-08-07T00:00:00"/>
    <d v="2025-09-06T00:00:00"/>
    <x v="7"/>
    <d v="2025-12-15T00:00:00"/>
    <x v="0"/>
    <m/>
    <x v="0"/>
    <s v="CTE   000011849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067"/>
    <s v="02171"/>
    <s v="01"/>
    <s v="FLP TRANSPORTES DE M"/>
    <n v="-3671.02"/>
    <d v="2025-09-08T00:00:00"/>
    <d v="2025-10-08T00:00:00"/>
    <x v="7"/>
    <d v="2025-12-15T00:00:00"/>
    <x v="0"/>
    <m/>
    <x v="0"/>
    <s v="CTE   000012067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219"/>
    <s v="02171"/>
    <s v="01"/>
    <s v="FLP TRANSPORTES DE M"/>
    <n v="-3680.25"/>
    <d v="2025-10-03T00:00:00"/>
    <d v="2025-11-02T00:00:00"/>
    <x v="7"/>
    <d v="2025-12-22T00:00:00"/>
    <x v="0"/>
    <m/>
    <x v="0"/>
    <s v="CTE   000012219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237"/>
    <s v="02171"/>
    <s v="01"/>
    <s v="FLP TRANSPORTES DE M"/>
    <n v="-3744.81"/>
    <d v="2025-10-07T00:00:00"/>
    <d v="2025-11-06T00:00:00"/>
    <x v="7"/>
    <d v="2025-12-16T00:00:00"/>
    <x v="0"/>
    <m/>
    <x v="0"/>
    <s v="CTE   000012237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246"/>
    <s v="02171"/>
    <s v="01"/>
    <s v="FLP TRANSPORTES DE M"/>
    <n v="-3774.03"/>
    <d v="2025-10-07T00:00:00"/>
    <d v="2025-11-06T00:00:00"/>
    <x v="7"/>
    <d v="2025-12-16T00:00:00"/>
    <x v="0"/>
    <m/>
    <x v="0"/>
    <s v="CTE   000012246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280"/>
    <s v="02171"/>
    <s v="01"/>
    <s v="FLP TRANSPORTES DE M"/>
    <n v="-3837.12"/>
    <d v="2025-10-11T00:00:00"/>
    <d v="2025-11-10T00:00:00"/>
    <x v="7"/>
    <d v="2025-12-22T00:00:00"/>
    <x v="0"/>
    <m/>
    <x v="0"/>
    <s v="CTE   000012280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285"/>
    <s v="02171"/>
    <s v="01"/>
    <s v="FLP TRANSPORTES DE M"/>
    <n v="-3914.04"/>
    <d v="2025-10-11T00:00:00"/>
    <d v="2025-11-10T00:00:00"/>
    <x v="7"/>
    <d v="2025-12-16T00:00:00"/>
    <x v="0"/>
    <m/>
    <x v="0"/>
    <s v="CTE   000012285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288"/>
    <s v="02171"/>
    <s v="01"/>
    <s v="FLP TRANSPORTES DE M"/>
    <n v="-3246.12"/>
    <d v="2025-10-13T00:00:00"/>
    <d v="2025-11-12T00:00:00"/>
    <x v="7"/>
    <d v="2025-12-22T00:00:00"/>
    <x v="0"/>
    <m/>
    <x v="0"/>
    <s v="CTE   000012288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345"/>
    <s v="02171"/>
    <s v="01"/>
    <s v="FLP TRANSPORTES DE M"/>
    <n v="-3256.96"/>
    <d v="2025-10-18T00:00:00"/>
    <d v="2025-11-17T00:00:00"/>
    <x v="7"/>
    <d v="2025-12-17T00:00:00"/>
    <x v="0"/>
    <m/>
    <x v="0"/>
    <s v="SPED  000012345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363"/>
    <s v="02171"/>
    <s v="01"/>
    <s v="FLP TRANSPORTES DE M"/>
    <n v="-4130.71"/>
    <d v="2025-10-21T00:00:00"/>
    <d v="2025-11-20T00:00:00"/>
    <x v="7"/>
    <d v="2025-12-17T00:00:00"/>
    <x v="0"/>
    <m/>
    <x v="0"/>
    <s v="CTE   000012363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364"/>
    <s v="02171"/>
    <s v="01"/>
    <s v="FLP TRANSPORTES DE M"/>
    <n v="-4173.0200000000004"/>
    <d v="2025-10-21T00:00:00"/>
    <d v="2025-11-20T00:00:00"/>
    <x v="7"/>
    <d v="2025-12-17T00:00:00"/>
    <x v="0"/>
    <m/>
    <x v="0"/>
    <s v="CTE   000012364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365"/>
    <s v="02171"/>
    <s v="01"/>
    <s v="FLP TRANSPORTES DE M"/>
    <n v="-3711.02"/>
    <d v="2025-10-22T00:00:00"/>
    <d v="2025-11-21T00:00:00"/>
    <x v="7"/>
    <d v="2025-12-17T00:00:00"/>
    <x v="0"/>
    <m/>
    <x v="0"/>
    <s v="CTE   000012365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410"/>
    <s v="02171"/>
    <s v="01"/>
    <s v="FLP TRANSPORTES DE M"/>
    <n v="-3807.69"/>
    <d v="2025-10-27T00:00:00"/>
    <d v="2025-11-26T00:00:00"/>
    <x v="7"/>
    <d v="2025-12-17T00:00:00"/>
    <x v="0"/>
    <m/>
    <x v="0"/>
    <s v="CTE   000012410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457"/>
    <s v="02171"/>
    <s v="01"/>
    <s v="FLP TRANSPORTES DE M"/>
    <n v="-4056.84"/>
    <d v="2025-11-01T00:00:00"/>
    <d v="2025-12-01T00:00:00"/>
    <x v="7"/>
    <d v="2025-12-17T00:00:00"/>
    <x v="0"/>
    <m/>
    <x v="0"/>
    <s v="CTE   000012457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471"/>
    <s v="02171"/>
    <s v="01"/>
    <s v="FLP TRANSPORTES DE M"/>
    <n v="-3702.91"/>
    <d v="2025-11-03T00:00:00"/>
    <d v="2025-12-03T00:00:00"/>
    <x v="7"/>
    <d v="2025-12-17T00:00:00"/>
    <x v="0"/>
    <m/>
    <x v="0"/>
    <s v="CTE   000012471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480"/>
    <s v="02171"/>
    <s v="01"/>
    <s v="FLP TRANSPORTES DE M"/>
    <n v="-4174.05"/>
    <d v="2025-11-04T00:00:00"/>
    <d v="2025-12-04T00:00:00"/>
    <x v="7"/>
    <d v="2025-12-18T00:00:00"/>
    <x v="1"/>
    <m/>
    <x v="0"/>
    <s v="CTE   000012480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487"/>
    <s v="02171"/>
    <s v="01"/>
    <s v="FLP TRANSPORTES DE M"/>
    <n v="-4173.0200000000004"/>
    <d v="2025-11-04T00:00:00"/>
    <d v="2025-12-04T00:00:00"/>
    <x v="7"/>
    <d v="2025-12-17T00:00:00"/>
    <x v="0"/>
    <m/>
    <x v="0"/>
    <s v="CTE   000012487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491"/>
    <s v="02171"/>
    <s v="01"/>
    <s v="FLP TRANSPORTES DE M"/>
    <n v="-3933.27"/>
    <d v="2025-11-05T00:00:00"/>
    <d v="2025-12-05T00:00:00"/>
    <x v="7"/>
    <d v="2025-12-17T00:00:00"/>
    <x v="0"/>
    <m/>
    <x v="0"/>
    <s v="CTE   000012491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505"/>
    <s v="02171"/>
    <s v="01"/>
    <s v="FLP TRANSPORTES DE M"/>
    <n v="-3689.71"/>
    <d v="2025-11-07T00:00:00"/>
    <d v="2025-12-07T00:00:00"/>
    <x v="7"/>
    <d v="2025-12-17T00:00:00"/>
    <x v="0"/>
    <m/>
    <x v="0"/>
    <s v="CTE   000012505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551"/>
    <s v="02171"/>
    <s v="01"/>
    <s v="FLP TRANSPORTES DE M"/>
    <n v="-3133.71"/>
    <d v="2025-11-11T00:00:00"/>
    <d v="2025-12-11T00:00:00"/>
    <x v="7"/>
    <d v="2026-01-09T00:00:00"/>
    <x v="0"/>
    <m/>
    <x v="0"/>
    <s v="CTE   000012551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598"/>
    <s v="02171"/>
    <s v="01"/>
    <s v="FLP TRANSPORTES DE M"/>
    <n v="-4145.25"/>
    <d v="2025-11-16T00:00:00"/>
    <d v="2025-12-16T00:00:00"/>
    <x v="7"/>
    <d v="2026-01-09T00:00:00"/>
    <x v="0"/>
    <m/>
    <x v="0"/>
    <s v="CTE   000012598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614"/>
    <s v="02171"/>
    <s v="01"/>
    <s v="FLP TRANSPORTES DE M"/>
    <n v="-4266.6099999999997"/>
    <d v="2025-11-16T00:00:00"/>
    <d v="2025-12-16T00:00:00"/>
    <x v="7"/>
    <d v="2026-01-09T00:00:00"/>
    <x v="0"/>
    <m/>
    <x v="0"/>
    <s v="CTE   000012614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696"/>
    <s v="02171"/>
    <s v="01"/>
    <s v="FLP TRANSPORTES DE M"/>
    <n v="-2975.19"/>
    <d v="2025-12-01T00:00:00"/>
    <d v="2025-12-31T00:00:00"/>
    <x v="7"/>
    <d v="2026-01-06T00:00:00"/>
    <x v="0"/>
    <m/>
    <x v="0"/>
    <s v="CTE   000012696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697"/>
    <s v="02171"/>
    <s v="01"/>
    <s v="FLP TRANSPORTES DE M"/>
    <n v="-4299.67"/>
    <d v="2025-12-01T00:00:00"/>
    <d v="2025-12-31T00:00:00"/>
    <x v="7"/>
    <d v="2026-01-06T00:00:00"/>
    <x v="0"/>
    <m/>
    <x v="0"/>
    <s v="CTE   000012697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712"/>
    <s v="02171"/>
    <s v="01"/>
    <s v="FLP TRANSPORTES DE M"/>
    <n v="-4892.25"/>
    <d v="2025-12-01T00:00:00"/>
    <d v="2025-12-31T00:00:00"/>
    <x v="7"/>
    <d v="2026-01-06T00:00:00"/>
    <x v="0"/>
    <m/>
    <x v="0"/>
    <s v="CTE   000012712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721"/>
    <s v="02171"/>
    <s v="01"/>
    <s v="FLP TRANSPORTES DE M"/>
    <n v="-2946.99"/>
    <d v="2025-12-01T00:00:00"/>
    <d v="2025-12-31T00:00:00"/>
    <x v="7"/>
    <d v="2026-01-06T00:00:00"/>
    <x v="0"/>
    <m/>
    <x v="0"/>
    <s v="CTE   000012721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748"/>
    <s v="02171"/>
    <s v="01"/>
    <s v="FLP TRANSPORTES DE M"/>
    <n v="-6335.84"/>
    <d v="2025-12-03T00:00:00"/>
    <d v="2026-01-02T00:00:00"/>
    <x v="7"/>
    <d v="2026-01-12T00:00:00"/>
    <x v="0"/>
    <m/>
    <x v="0"/>
    <s v="CTE   000012748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760"/>
    <s v="02171"/>
    <s v="01"/>
    <s v="FLP TRANSPORTES DE M"/>
    <n v="-3964.72"/>
    <d v="2025-12-06T00:00:00"/>
    <d v="2026-01-05T00:00:00"/>
    <x v="7"/>
    <d v="2026-01-09T00:00:00"/>
    <x v="0"/>
    <m/>
    <x v="0"/>
    <s v="CTE   000012760 - FLP TRA"/>
    <s v=""/>
    <s v=""/>
    <s v="237"/>
    <s v="1545"/>
    <s v=""/>
    <s v="116360"/>
    <s v="4"/>
    <s v="Corrente"/>
    <s v="2"/>
    <s v="11.056.216/0001-95"/>
    <s v="CONFIRMING"/>
  </r>
  <r>
    <s v="02"/>
    <s v="NF"/>
    <s v="000002322"/>
    <s v="03237"/>
    <s v="01"/>
    <s v="FOSINFO"/>
    <n v="-92.6"/>
    <d v="2025-11-17T00:00:00"/>
    <d v="2025-12-17T00:00:00"/>
    <x v="7"/>
    <d v="2026-01-06T00:00:00"/>
    <x v="2"/>
    <m/>
    <x v="0"/>
    <s v="SPED  000002322 - FOS VAR"/>
    <s v=""/>
    <s v=""/>
    <s v=""/>
    <s v=""/>
    <s v=""/>
    <s v=""/>
    <s v=""/>
    <s v="Corrente"/>
    <s v="2"/>
    <s v="39.455.957/0001-68"/>
    <s v=""/>
  </r>
  <r>
    <s v="02"/>
    <s v="NF"/>
    <s v="000270564"/>
    <s v="02879"/>
    <s v="01"/>
    <s v="G M R EQUIPAMENTOS E"/>
    <n v="-998"/>
    <d v="2025-09-22T00:00:00"/>
    <d v="2025-10-21T00:00:00"/>
    <x v="7"/>
    <d v="2026-01-07T00:00:00"/>
    <x v="1"/>
    <m/>
    <x v="0"/>
    <s v="SPED  000270564 - G M R E"/>
    <s v=""/>
    <s v=""/>
    <s v=""/>
    <s v=""/>
    <s v=""/>
    <s v=""/>
    <s v=""/>
    <s v="Corrente"/>
    <s v="2"/>
    <s v="42.270.058/0001-03"/>
    <s v=""/>
  </r>
  <r>
    <s v="02"/>
    <s v="NF"/>
    <s v="000274240"/>
    <s v="02879"/>
    <s v="01"/>
    <s v="G M R EQUIPAMENTOS E"/>
    <n v="-895"/>
    <d v="2025-12-15T00:00:00"/>
    <d v="2026-01-13T00:00:00"/>
    <x v="7"/>
    <d v="2025-12-18T00:00:00"/>
    <x v="1"/>
    <m/>
    <x v="0"/>
    <s v="SPED  000274240 - G M R E"/>
    <s v=""/>
    <s v=""/>
    <s v=""/>
    <s v=""/>
    <s v=""/>
    <s v=""/>
    <s v=""/>
    <s v="Corrente"/>
    <s v="2"/>
    <s v="42.270.058/0001-03"/>
    <s v=""/>
  </r>
  <r>
    <s v="02"/>
    <s v="NF"/>
    <s v="000112376"/>
    <s v="02059"/>
    <s v="01"/>
    <s v="GON PETRO COMERCIAL"/>
    <n v="-142.49"/>
    <d v="2025-09-30T00:00:00"/>
    <d v="2025-11-28T00:00:00"/>
    <x v="7"/>
    <d v="2026-01-12T00:00:00"/>
    <x v="0"/>
    <m/>
    <x v="0"/>
    <s v="SPED  000112376 - GON PET"/>
    <s v=""/>
    <s v=""/>
    <s v="341"/>
    <s v="941"/>
    <s v=""/>
    <s v="15857"/>
    <s v="8"/>
    <s v="Corrente"/>
    <s v="2"/>
    <s v="32.150.187/0001-04"/>
    <s v=""/>
  </r>
  <r>
    <s v="02"/>
    <s v="NF"/>
    <s v="000001387"/>
    <s v="02207"/>
    <s v="01"/>
    <s v="JCNEL COMERCIO, TORN"/>
    <n v="-22685.82"/>
    <d v="2026-01-02T00:00:00"/>
    <d v="2026-01-05T00:00:00"/>
    <x v="7"/>
    <d v="2026-01-06T00:00:00"/>
    <x v="0"/>
    <m/>
    <x v="0"/>
    <s v="NFS   000001387 - JCNEL C"/>
    <s v=""/>
    <s v=""/>
    <s v="104"/>
    <s v="4403"/>
    <s v=""/>
    <s v="1057"/>
    <s v="6"/>
    <s v="Corrente"/>
    <s v="2"/>
    <s v="11.310.972/0001-07"/>
    <s v="CONFIRMING"/>
  </r>
  <r>
    <s v="02"/>
    <s v="NF"/>
    <s v="000000187"/>
    <s v="02986"/>
    <s v="01"/>
    <s v="JGONCALVES EQUIPAMEN"/>
    <n v="-3416.2"/>
    <d v="2025-11-17T00:00:00"/>
    <d v="2025-12-16T00:00:00"/>
    <x v="7"/>
    <d v="2026-01-06T00:00:00"/>
    <x v="2"/>
    <m/>
    <x v="0"/>
    <s v="SPED  000000187 - JGONCAL"/>
    <s v=""/>
    <s v=""/>
    <s v=""/>
    <s v=""/>
    <s v=""/>
    <s v=""/>
    <s v=""/>
    <s v="Corrente"/>
    <s v="2"/>
    <s v="21.450.265/0001-61"/>
    <s v=""/>
  </r>
  <r>
    <s v="02"/>
    <s v="NF"/>
    <s v="000097429"/>
    <s v="02006"/>
    <s v="01"/>
    <s v="JOTUN BRASIL"/>
    <n v="-103918.03"/>
    <d v="2025-11-14T00:00:00"/>
    <d v="2026-01-13T00:00:00"/>
    <x v="7"/>
    <d v="2025-12-09T00:00:00"/>
    <x v="0"/>
    <m/>
    <x v="0"/>
    <s v="SPED  000097429 - JOTUN B"/>
    <s v=""/>
    <s v=""/>
    <s v=""/>
    <s v=""/>
    <s v=""/>
    <s v=""/>
    <s v=""/>
    <s v="Corrente"/>
    <s v="2"/>
    <s v="02.907.585/0004-04"/>
    <s v=""/>
  </r>
  <r>
    <s v="02"/>
    <s v="NF"/>
    <s v="000097439"/>
    <s v="02006"/>
    <s v="01"/>
    <s v="JOTUN BRASIL"/>
    <n v="-66989.63"/>
    <d v="2025-11-14T00:00:00"/>
    <d v="2026-01-13T00:00:00"/>
    <x v="7"/>
    <d v="2025-12-04T00:00:00"/>
    <x v="1"/>
    <m/>
    <x v="0"/>
    <s v="SPED  000097439 - JOTUN B"/>
    <s v=""/>
    <s v=""/>
    <s v=""/>
    <s v=""/>
    <s v=""/>
    <s v=""/>
    <s v=""/>
    <s v="Corrente"/>
    <s v="2"/>
    <s v="02.907.585/0004-04"/>
    <s v=""/>
  </r>
  <r>
    <s v="02"/>
    <s v="NF"/>
    <s v="000000501"/>
    <s v="02603"/>
    <s v="01"/>
    <s v="LUZ E MAR OFFSHORE E"/>
    <n v="-350"/>
    <d v="2025-12-08T00:00:00"/>
    <d v="2026-01-08T00:00:00"/>
    <x v="7"/>
    <d v="2026-01-06T00:00:00"/>
    <x v="2"/>
    <m/>
    <x v="0"/>
    <s v="SPED  000000501 - LUZ E M"/>
    <s v=""/>
    <s v=""/>
    <s v="260"/>
    <s v="0001"/>
    <s v=""/>
    <s v="56710488"/>
    <s v="5"/>
    <s v="Corrente"/>
    <s v="2"/>
    <s v="45.824.098/0001-30"/>
    <s v=""/>
  </r>
  <r>
    <s v="02"/>
    <s v="NF"/>
    <s v="000031150"/>
    <s v="02534"/>
    <s v="01"/>
    <s v="MARSHORE COMERCIAL L"/>
    <n v="-7003.44"/>
    <d v="2025-11-14T00:00:00"/>
    <d v="2026-01-13T00:00:00"/>
    <x v="7"/>
    <d v="2025-11-24T00:00:00"/>
    <x v="1"/>
    <m/>
    <x v="0"/>
    <s v="SPED  000031150 - MARSHOR"/>
    <s v=""/>
    <s v=""/>
    <s v="237"/>
    <s v="6890"/>
    <s v=""/>
    <s v="4003"/>
    <s v="7"/>
    <s v="Corrente"/>
    <s v="2"/>
    <s v="10.264.696/0001-17"/>
    <s v=""/>
  </r>
  <r>
    <s v="02"/>
    <s v="NF"/>
    <s v="000031152"/>
    <s v="02534"/>
    <s v="01"/>
    <s v="MARSHORE COMERCIAL L"/>
    <n v="-974.48"/>
    <d v="2025-11-14T00:00:00"/>
    <d v="2026-01-13T00:00:00"/>
    <x v="7"/>
    <d v="2025-11-24T00:00:00"/>
    <x v="1"/>
    <m/>
    <x v="0"/>
    <s v="SPED  000031152 - MARSHOR"/>
    <s v=""/>
    <s v=""/>
    <s v="237"/>
    <s v="6890"/>
    <s v=""/>
    <s v="4003"/>
    <s v="7"/>
    <s v="Corrente"/>
    <s v="2"/>
    <s v="10.264.696/0001-17"/>
    <s v=""/>
  </r>
  <r>
    <s v="002"/>
    <s v="JURÍDICO"/>
    <s v="132601050"/>
    <s v="00005"/>
    <s v="01"/>
    <s v="PROCESSO TRABALHISTA "/>
    <n v="-8279.31"/>
    <d v="2026-01-06T00:00:00"/>
    <d v="2026-01-13T00:00:00"/>
    <x v="7"/>
    <d v="2026-01-08T00:00:00"/>
    <x v="6"/>
    <s v="ACORDO TRABALHISTA"/>
    <x v="2"/>
    <s v="BOL-FORNECEDORES DIVERSOS"/>
    <s v=""/>
    <s v=""/>
    <s v=""/>
    <s v=""/>
    <s v=""/>
    <s v=""/>
    <s v=""/>
    <s v=""/>
    <s v=""/>
    <s v=".   .   /    -"/>
    <s v=""/>
  </r>
  <r>
    <s v="02"/>
    <s v="NF"/>
    <s v="000004453"/>
    <s v="02128"/>
    <s v="01"/>
    <s v="RAVAN REPRESENTACAO"/>
    <n v="-16499.849999999999"/>
    <d v="2025-09-16T00:00:00"/>
    <d v="2025-10-15T00:00:00"/>
    <x v="7"/>
    <d v="2026-01-09T00:00:00"/>
    <x v="3"/>
    <m/>
    <x v="0"/>
    <s v="SPED  000004453 - RAVAN R"/>
    <s v=""/>
    <s v=""/>
    <s v="341"/>
    <s v="0682"/>
    <s v=""/>
    <s v="42558"/>
    <s v="2"/>
    <s v="Corrente"/>
    <s v="2"/>
    <s v="10.780.118/0002-14"/>
    <s v="CONFIRMING"/>
  </r>
  <r>
    <s v="02"/>
    <s v="NF"/>
    <s v="000000920"/>
    <s v="03226"/>
    <s v="01"/>
    <s v="SALLES OFFSHORE"/>
    <n v="-14400"/>
    <d v="2025-12-03T00:00:00"/>
    <d v="2026-01-01T00:00:00"/>
    <x v="7"/>
    <d v="2026-01-06T00:00:00"/>
    <x v="2"/>
    <m/>
    <x v="0"/>
    <s v="NFS   000000920 - R. E. S"/>
    <s v=""/>
    <s v=""/>
    <s v=""/>
    <s v=""/>
    <s v=""/>
    <s v=""/>
    <s v=""/>
    <s v="Corrente"/>
    <s v="2"/>
    <s v="23.376.993/0001-04"/>
    <s v=""/>
  </r>
  <r>
    <s v="02"/>
    <s v="NF"/>
    <s v="000001251"/>
    <s v="02829"/>
    <s v="01"/>
    <s v="SB OFFSHORE"/>
    <n v="-299.37"/>
    <d v="2025-12-18T00:00:00"/>
    <d v="2026-01-08T00:00:00"/>
    <x v="7"/>
    <d v="2026-01-06T00:00:00"/>
    <x v="0"/>
    <m/>
    <x v="0"/>
    <s v="SPED  000001251 - SB MATE"/>
    <s v=""/>
    <s v=""/>
    <s v=""/>
    <s v=""/>
    <s v=""/>
    <s v=""/>
    <s v=""/>
    <s v="Corrente"/>
    <s v="2"/>
    <s v="22.560.836/0001-83"/>
    <s v=""/>
  </r>
  <r>
    <s v="02"/>
    <s v="NF"/>
    <s v="000001253"/>
    <s v="02829"/>
    <s v="01"/>
    <s v="SB OFFSHORE"/>
    <n v="-5979.2"/>
    <d v="2025-12-18T00:00:00"/>
    <d v="2026-01-08T00:00:00"/>
    <x v="7"/>
    <d v="2026-01-06T00:00:00"/>
    <x v="2"/>
    <m/>
    <x v="0"/>
    <s v="SPED  000001253 - SB MATE"/>
    <s v=""/>
    <s v=""/>
    <s v=""/>
    <s v=""/>
    <s v=""/>
    <s v=""/>
    <s v=""/>
    <s v="Corrente"/>
    <s v="2"/>
    <s v="22.560.836/0001-83"/>
    <s v=""/>
  </r>
  <r>
    <s v="02"/>
    <s v="NF"/>
    <s v="000100352"/>
    <s v="02109"/>
    <s v="01"/>
    <s v="SMART TOUR AG DE TUR"/>
    <n v="-193.79"/>
    <d v="2025-12-01T00:00:00"/>
    <d v="2025-12-30T00:00:00"/>
    <x v="7"/>
    <d v="2026-01-06T00:00:00"/>
    <x v="0"/>
    <m/>
    <x v="0"/>
    <s v="RE    000100352 - SMART T"/>
    <s v=""/>
    <s v=""/>
    <s v=""/>
    <s v=""/>
    <s v=""/>
    <s v=""/>
    <s v=""/>
    <s v="Corrente"/>
    <s v="2"/>
    <s v="12.201.605/0001-20"/>
    <s v=""/>
  </r>
  <r>
    <s v="02"/>
    <s v="NF"/>
    <s v="000000149"/>
    <s v="02316"/>
    <s v="01"/>
    <s v="TRES GERACOES MANUTE"/>
    <n v="-8400"/>
    <d v="2025-12-09T00:00:00"/>
    <d v="2026-01-06T00:00:00"/>
    <x v="7"/>
    <d v="2026-01-06T00:00:00"/>
    <x v="2"/>
    <m/>
    <x v="0"/>
    <s v="RE    000000149 - TRES GE"/>
    <s v=""/>
    <s v=""/>
    <s v=""/>
    <s v=""/>
    <s v=""/>
    <s v=""/>
    <s v=""/>
    <s v="Corrente"/>
    <s v="2"/>
    <s v="31.469.487/0001-80"/>
    <s v=""/>
  </r>
  <r>
    <s v="02"/>
    <s v="NF"/>
    <s v="000002741"/>
    <s v="02711"/>
    <s v="01"/>
    <s v="VTC INDUSTRIA DE VAL"/>
    <n v="-2950"/>
    <d v="2025-12-16T00:00:00"/>
    <d v="2026-01-13T00:00:00"/>
    <x v="7"/>
    <d v="2025-12-18T00:00:00"/>
    <x v="1"/>
    <m/>
    <x v="0"/>
    <s v="SPED  000002741 - VTC IND"/>
    <s v=""/>
    <s v=""/>
    <s v=""/>
    <s v=""/>
    <s v=""/>
    <s v=""/>
    <s v=""/>
    <s v="Corrente"/>
    <s v="2"/>
    <s v="34.958.955/0001-78"/>
    <s v=""/>
  </r>
  <r>
    <s v="02"/>
    <s v="NF"/>
    <s v="000007363"/>
    <s v="02067"/>
    <s v="01"/>
    <s v="DOVA EQUIPAMENTOS EL"/>
    <n v="-3750"/>
    <d v="2025-12-15T00:00:00"/>
    <d v="2026-01-14T00:00:00"/>
    <x v="8"/>
    <d v="2025-12-18T00:00:00"/>
    <x v="1"/>
    <m/>
    <x v="0"/>
    <s v="SPED  000007363 - DOVA EQ"/>
    <s v=""/>
    <s v=""/>
    <s v=""/>
    <s v=""/>
    <s v=""/>
    <s v=""/>
    <s v=""/>
    <s v="Corrente"/>
    <s v="2"/>
    <n v="33462359000300"/>
    <s v=""/>
  </r>
  <r>
    <s v="02"/>
    <s v="NF"/>
    <s v="000002555"/>
    <s v="03237"/>
    <s v="01"/>
    <s v="FOSINFO"/>
    <n v="-343"/>
    <d v="2025-12-15T00:00:00"/>
    <d v="2026-01-14T00:00:00"/>
    <x v="8"/>
    <d v="2025-12-30T00:00:00"/>
    <x v="2"/>
    <m/>
    <x v="0"/>
    <s v="SPED  000002555 - FOS VAR"/>
    <s v=""/>
    <s v=""/>
    <s v=""/>
    <s v=""/>
    <s v=""/>
    <s v=""/>
    <s v=""/>
    <s v="Corrente"/>
    <s v="2"/>
    <n v="39455957000168"/>
    <s v=""/>
  </r>
  <r>
    <s v="02"/>
    <s v="NF"/>
    <s v="000002556"/>
    <s v="03237"/>
    <s v="01"/>
    <s v="FOSINFO"/>
    <n v="-49.9"/>
    <d v="2025-12-15T00:00:00"/>
    <d v="2026-01-14T00:00:00"/>
    <x v="8"/>
    <d v="2025-12-30T00:00:00"/>
    <x v="0"/>
    <m/>
    <x v="0"/>
    <s v="SPED  000002556 - FOS VAR"/>
    <s v=""/>
    <s v=""/>
    <s v=""/>
    <s v=""/>
    <s v=""/>
    <s v=""/>
    <s v=""/>
    <s v="Corrente"/>
    <s v="2"/>
    <n v="39455957000168"/>
    <s v=""/>
  </r>
  <r>
    <s v="02"/>
    <s v="NF"/>
    <s v="000001060"/>
    <s v="03101"/>
    <s v="01"/>
    <s v="HEB SERVICOS"/>
    <n v="-26641.4"/>
    <d v="2025-12-18T00:00:00"/>
    <d v="2026-01-14T00:00:00"/>
    <x v="8"/>
    <d v="2025-12-22T00:00:00"/>
    <x v="0"/>
    <m/>
    <x v="0"/>
    <s v="RE    000001060 - HADDAD"/>
    <s v=""/>
    <s v=""/>
    <s v=""/>
    <s v=""/>
    <s v=""/>
    <s v=""/>
    <s v=""/>
    <s v="Corrente"/>
    <s v="2"/>
    <n v="7312301000108"/>
    <s v=""/>
  </r>
  <r>
    <s v="02"/>
    <s v="NF"/>
    <s v="000001061"/>
    <s v="03101"/>
    <s v="01"/>
    <s v="HEB SERVICOS"/>
    <n v="-43796.67"/>
    <d v="2025-12-18T00:00:00"/>
    <d v="2026-01-14T00:00:00"/>
    <x v="8"/>
    <d v="2025-12-22T00:00:00"/>
    <x v="0"/>
    <m/>
    <x v="0"/>
    <s v="RE    000001061 - HADDAD"/>
    <s v=""/>
    <s v=""/>
    <s v=""/>
    <s v=""/>
    <s v=""/>
    <s v=""/>
    <s v=""/>
    <s v="Corrente"/>
    <s v="2"/>
    <n v="7312301000108"/>
    <s v=""/>
  </r>
  <r>
    <s v="02"/>
    <s v="NF"/>
    <s v="000044545"/>
    <s v="02700"/>
    <s v="01"/>
    <s v="PLASTIVEDA COMERCIAL"/>
    <n v="-5959.75"/>
    <d v="2025-12-15T00:00:00"/>
    <d v="2026-01-14T00:00:00"/>
    <x v="8"/>
    <d v="2025-12-30T00:00:00"/>
    <x v="0"/>
    <m/>
    <x v="0"/>
    <s v="SPED  000044545 - PLASTIV"/>
    <s v=""/>
    <s v=""/>
    <s v=""/>
    <s v=""/>
    <s v=""/>
    <s v=""/>
    <s v=""/>
    <s v="Corrente"/>
    <s v="2"/>
    <n v="38771143000170"/>
    <s v=""/>
  </r>
  <r>
    <s v="02"/>
    <s v="NF"/>
    <s v="000086510"/>
    <s v="02691"/>
    <s v="01"/>
    <s v="POLIFLUOR IND. E COM"/>
    <n v="-17340.5"/>
    <d v="2025-12-15T00:00:00"/>
    <d v="2026-01-14T00:00:00"/>
    <x v="8"/>
    <d v="2025-12-23T00:00:00"/>
    <x v="1"/>
    <m/>
    <x v="0"/>
    <s v="SPED  000086510 - POLIFLU"/>
    <s v=""/>
    <s v=""/>
    <s v=""/>
    <s v=""/>
    <s v=""/>
    <s v=""/>
    <s v=""/>
    <s v="Corrente"/>
    <s v="2"/>
    <n v="4453503000173"/>
    <s v=""/>
  </r>
  <r>
    <s v="02"/>
    <s v="NF"/>
    <s v="000007975"/>
    <s v="02924"/>
    <s v="01"/>
    <s v="PROTECTWORK"/>
    <n v="-23683.33"/>
    <d v="2025-10-16T00:00:00"/>
    <d v="2026-01-14T00:00:00"/>
    <x v="8"/>
    <d v="2025-11-28T00:00:00"/>
    <x v="0"/>
    <m/>
    <x v="0"/>
    <s v="SPED  000007975 - WINNER"/>
    <s v=""/>
    <s v=""/>
    <s v=""/>
    <s v=""/>
    <s v=""/>
    <s v=""/>
    <s v=""/>
    <s v="Corrente"/>
    <s v="2"/>
    <n v="9557941000103"/>
    <s v=""/>
  </r>
  <r>
    <s v="02"/>
    <s v="NF"/>
    <s v="000030750"/>
    <s v="02370"/>
    <s v="01"/>
    <s v="QUALIPAR FERRAMENTAS"/>
    <n v="-43700"/>
    <d v="2025-12-15T00:00:00"/>
    <d v="2026-01-14T00:00:00"/>
    <x v="8"/>
    <d v="2026-01-06T00:00:00"/>
    <x v="1"/>
    <m/>
    <x v="0"/>
    <s v="SPED  000030750 - QUALIPA"/>
    <s v=""/>
    <s v=""/>
    <s v=""/>
    <s v=""/>
    <s v=""/>
    <s v=""/>
    <s v=""/>
    <s v="Corrente"/>
    <s v="2"/>
    <n v="9303401000195"/>
    <s v=""/>
  </r>
  <r>
    <s v="02"/>
    <s v="NF"/>
    <s v="001487323"/>
    <s v="03089"/>
    <s v="02"/>
    <s v="RODOVIARIO CAMILO DO"/>
    <n v="-179.2"/>
    <d v="2025-12-15T00:00:00"/>
    <d v="2026-01-14T00:00:00"/>
    <x v="8"/>
    <d v="2025-12-30T00:00:00"/>
    <x v="1"/>
    <m/>
    <x v="0"/>
    <s v="CTE   001487323 - RODOVIA"/>
    <s v=""/>
    <s v=""/>
    <s v=""/>
    <s v=""/>
    <s v=""/>
    <s v=""/>
    <s v=""/>
    <s v="Corrente"/>
    <s v="2"/>
    <n v="19451038002403"/>
    <s v=""/>
  </r>
  <r>
    <s v="02"/>
    <s v="NF"/>
    <s v="001487753"/>
    <s v="03089"/>
    <s v="02"/>
    <s v="RODOVIARIO CAMILO DO"/>
    <n v="-120"/>
    <d v="2025-12-15T00:00:00"/>
    <d v="2026-01-14T00:00:00"/>
    <x v="8"/>
    <d v="2025-12-30T00:00:00"/>
    <x v="0"/>
    <m/>
    <x v="0"/>
    <s v="CTE   001487753 - RODOVIA"/>
    <s v=""/>
    <s v=""/>
    <s v=""/>
    <s v=""/>
    <s v=""/>
    <s v=""/>
    <s v=""/>
    <s v="Corrente"/>
    <s v="2"/>
    <n v="19451038002403"/>
    <s v=""/>
  </r>
  <r>
    <s v="02"/>
    <s v="NF"/>
    <s v="000726297"/>
    <s v="03089"/>
    <s v="05"/>
    <s v="RODOVIARIO CAMILO DO"/>
    <n v="-128.63"/>
    <d v="2025-12-15T00:00:00"/>
    <d v="2026-01-14T00:00:00"/>
    <x v="8"/>
    <d v="2026-01-05T00:00:00"/>
    <x v="0"/>
    <m/>
    <x v="0"/>
    <s v="CTE   000726297 - RODOVIA"/>
    <s v=""/>
    <s v=""/>
    <s v=""/>
    <s v=""/>
    <s v=""/>
    <s v=""/>
    <s v=""/>
    <s v="Corrente"/>
    <s v="2"/>
    <n v="19451038004368"/>
    <s v=""/>
  </r>
  <r>
    <s v="02"/>
    <s v="IMPOSTO"/>
    <s v="174699171"/>
    <s v="02252"/>
    <s v="01"/>
    <s v="SECRETARIA DE ESTADO"/>
    <n v="-126.34"/>
    <d v="2026-01-13T00:00:00"/>
    <d v="2026-01-14T00:00:00"/>
    <x v="8"/>
    <d v="2025-01-14T00:00:00"/>
    <x v="0"/>
    <s v="IMPOSTO"/>
    <x v="2"/>
    <s v="RE    174699171 - SECRETA"/>
    <s v=""/>
    <s v=""/>
    <s v=""/>
    <s v=""/>
    <s v=""/>
    <s v=""/>
    <s v=""/>
    <s v="Corrente"/>
    <s v="2"/>
    <n v="42498675000152"/>
    <s v=""/>
  </r>
  <r>
    <s v="02"/>
    <s v="NF"/>
    <s v="000434133"/>
    <s v="02127"/>
    <s v="01"/>
    <s v="SIDER COMERCIAL INDU"/>
    <n v="-324.82"/>
    <d v="2025-12-15T00:00:00"/>
    <d v="2026-01-14T00:00:00"/>
    <x v="8"/>
    <d v="2025-12-29T00:00:00"/>
    <x v="0"/>
    <m/>
    <x v="0"/>
    <s v="SPED  000434133 - SIDER C"/>
    <s v=""/>
    <s v=""/>
    <s v=""/>
    <s v=""/>
    <s v=""/>
    <s v=""/>
    <s v=""/>
    <s v="Corrente"/>
    <s v="2"/>
    <n v="49050164000112"/>
    <s v=""/>
  </r>
  <r>
    <s v="02"/>
    <s v="NF"/>
    <s v="000434143"/>
    <s v="02127"/>
    <s v="01"/>
    <s v="SIDER COMERCIAL INDU"/>
    <n v="-14428.89"/>
    <d v="2025-12-15T00:00:00"/>
    <d v="2026-01-14T00:00:00"/>
    <x v="8"/>
    <d v="2025-12-30T00:00:00"/>
    <x v="0"/>
    <m/>
    <x v="0"/>
    <s v="SPED  000434143 - SIDER C"/>
    <s v=""/>
    <s v=""/>
    <s v=""/>
    <s v=""/>
    <s v=""/>
    <s v=""/>
    <s v=""/>
    <s v="Corrente"/>
    <s v="2"/>
    <n v="49050164000112"/>
    <s v=""/>
  </r>
  <r>
    <s v="02"/>
    <s v="NF"/>
    <s v="000002725"/>
    <s v="02579"/>
    <s v="01"/>
    <s v="SLTK MANUTENCOES E L"/>
    <n v="-41713.800000000003"/>
    <d v="2025-12-15T00:00:00"/>
    <d v="2026-01-14T00:00:00"/>
    <x v="8"/>
    <d v="2026-01-06T00:00:00"/>
    <x v="0"/>
    <m/>
    <x v="0"/>
    <s v="RE    000002725 - SLTK MA"/>
    <s v=""/>
    <s v=""/>
    <s v=""/>
    <s v=""/>
    <s v=""/>
    <s v=""/>
    <s v=""/>
    <s v="Corrente"/>
    <s v="2"/>
    <n v="30959182000193"/>
    <s v=""/>
  </r>
  <r>
    <s v="02"/>
    <s v="NF"/>
    <s v="000007683"/>
    <s v="02051"/>
    <s v="01"/>
    <s v="VITORIA COMERCIO E S"/>
    <n v="-1150"/>
    <d v="2025-12-17T00:00:00"/>
    <d v="2026-01-14T00:00:00"/>
    <x v="8"/>
    <d v="2026-01-06T00:00:00"/>
    <x v="2"/>
    <m/>
    <x v="0"/>
    <s v="NFS   000007683 - VITORIA"/>
    <s v=""/>
    <s v=""/>
    <s v=""/>
    <s v=""/>
    <s v=""/>
    <s v=""/>
    <s v=""/>
    <s v="Corrente"/>
    <s v="2"/>
    <n v="23441752000193"/>
    <s v=""/>
  </r>
  <r>
    <s v="02"/>
    <s v="NF"/>
    <s v="000000891"/>
    <s v="02472"/>
    <s v="02"/>
    <s v="5RS RECICLAGEM LTDA."/>
    <n v="-15210"/>
    <d v="2025-12-19T00:00:00"/>
    <d v="2026-01-15T00:00:00"/>
    <x v="9"/>
    <d v="2026-01-08T00:00:00"/>
    <x v="1"/>
    <m/>
    <x v="0"/>
    <s v="SPED  000000891 - 5RS REC"/>
    <s v=""/>
    <s v=""/>
    <s v="001"/>
    <s v="1614"/>
    <s v=""/>
    <s v="17341"/>
    <s v="0"/>
    <s v="Corrente"/>
    <s v="2"/>
    <s v="29.171.158/0002-97"/>
    <s v=""/>
  </r>
  <r>
    <s v="02"/>
    <s v="NF"/>
    <s v="000039465"/>
    <s v="02484"/>
    <s v="01"/>
    <s v="ABRASUL ABRASIVOS EP"/>
    <n v="-1968"/>
    <d v="2025-12-16T00:00:00"/>
    <d v="2026-01-15T00:00:00"/>
    <x v="9"/>
    <d v="2025-12-30T00:00:00"/>
    <x v="2"/>
    <m/>
    <x v="0"/>
    <s v="SPED  000039465 - ABRASUL"/>
    <s v=""/>
    <s v=""/>
    <s v="237"/>
    <s v="1592"/>
    <s v=""/>
    <s v="10196"/>
    <s v="6"/>
    <s v="Corrente"/>
    <s v="2"/>
    <s v="10.619.499/0003-35"/>
    <s v=""/>
  </r>
  <r>
    <s v="02"/>
    <s v="NF"/>
    <s v="000039478"/>
    <s v="02484"/>
    <s v="01"/>
    <s v="ABRASUL ABRASIVOS EP"/>
    <n v="-76.650000000000006"/>
    <d v="2025-12-16T00:00:00"/>
    <d v="2026-01-15T00:00:00"/>
    <x v="9"/>
    <d v="2025-12-30T00:00:00"/>
    <x v="0"/>
    <m/>
    <x v="0"/>
    <s v="SPED  000039478 - ABRASUL"/>
    <s v=""/>
    <s v=""/>
    <s v="237"/>
    <s v="1592"/>
    <s v=""/>
    <s v="10196"/>
    <s v="6"/>
    <s v="Corrente"/>
    <s v="2"/>
    <s v="10.619.499/0003-35"/>
    <s v=""/>
  </r>
  <r>
    <s v="02"/>
    <s v="NF"/>
    <s v="000039479"/>
    <s v="02484"/>
    <s v="01"/>
    <s v="ABRASUL ABRASIVOS EP"/>
    <n v="-365"/>
    <d v="2025-12-16T00:00:00"/>
    <d v="2026-01-15T00:00:00"/>
    <x v="9"/>
    <d v="2025-12-30T00:00:00"/>
    <x v="1"/>
    <m/>
    <x v="0"/>
    <s v="SPED  000039479 - ABRASUL"/>
    <s v=""/>
    <s v=""/>
    <s v="237"/>
    <s v="1592"/>
    <s v=""/>
    <s v="10196"/>
    <s v="6"/>
    <s v="Corrente"/>
    <s v="2"/>
    <s v="10.619.499/0003-35"/>
    <s v=""/>
  </r>
  <r>
    <s v="02"/>
    <s v="NF"/>
    <s v="000038875"/>
    <s v="02689"/>
    <s v="01"/>
    <s v="ACOS VITAL COM DE TU"/>
    <n v="-877.63"/>
    <d v="2025-11-26T00:00:00"/>
    <d v="2026-01-15T00:00:00"/>
    <x v="9"/>
    <d v="2025-12-02T00:00:00"/>
    <x v="1"/>
    <m/>
    <x v="0"/>
    <s v="SPED  000038875 - ACOS VI"/>
    <s v=""/>
    <s v=""/>
    <s v=""/>
    <s v=""/>
    <s v=""/>
    <s v=""/>
    <s v=""/>
    <s v="Corrente"/>
    <s v="2"/>
    <s v="23.440.235/0001-08"/>
    <s v=""/>
  </r>
  <r>
    <s v="02"/>
    <s v="NF"/>
    <s v="000038876"/>
    <s v="02689"/>
    <s v="01"/>
    <s v="ACOS VITAL COM DE TU"/>
    <n v="-75600"/>
    <d v="2025-11-26T00:00:00"/>
    <d v="2026-01-15T00:00:00"/>
    <x v="9"/>
    <d v="2025-11-28T00:00:00"/>
    <x v="1"/>
    <m/>
    <x v="0"/>
    <s v="SPED  000038876 - ACOS VI"/>
    <s v=""/>
    <s v=""/>
    <s v=""/>
    <s v=""/>
    <s v=""/>
    <s v=""/>
    <s v=""/>
    <s v="Corrente"/>
    <s v="2"/>
    <s v="23.440.235/0001-08"/>
    <s v=""/>
  </r>
  <r>
    <s v="02"/>
    <s v="NF"/>
    <s v="000158883"/>
    <s v="02044"/>
    <s v="02"/>
    <s v="ARMAZEM OFFSHORE DE"/>
    <n v="-548.54999999999995"/>
    <d v="2025-12-01T00:00:00"/>
    <d v="2026-01-15T00:00:00"/>
    <x v="9"/>
    <d v="2025-12-30T00:00:00"/>
    <x v="1"/>
    <m/>
    <x v="0"/>
    <s v="SPED  000158883 - ARMAZEM"/>
    <s v=""/>
    <s v=""/>
    <s v="001"/>
    <s v="51"/>
    <s v=""/>
    <s v="94552"/>
    <s v="8"/>
    <s v="Corrente"/>
    <s v="2"/>
    <s v="31.383.201/0001-49"/>
    <s v=""/>
  </r>
  <r>
    <s v="02"/>
    <s v="NF"/>
    <s v="000749011"/>
    <s v="02325"/>
    <s v="01"/>
    <s v="CENCI E CIA LTDA"/>
    <n v="-1680"/>
    <d v="2025-12-16T00:00:00"/>
    <d v="2026-01-15T00:00:00"/>
    <x v="9"/>
    <d v="2026-01-02T00:00:00"/>
    <x v="1"/>
    <m/>
    <x v="0"/>
    <s v="SPED  000749011 - CENCI E"/>
    <s v=""/>
    <s v=""/>
    <s v=""/>
    <s v=""/>
    <s v=""/>
    <s v=""/>
    <s v=""/>
    <s v="Corrente"/>
    <s v="2"/>
    <s v="89.341.127/0001-88"/>
    <s v=""/>
  </r>
  <r>
    <s v="02"/>
    <s v="NF"/>
    <s v="000000109"/>
    <s v="01974"/>
    <s v="01"/>
    <s v="CISARENTAL ADMINISTR"/>
    <n v="-89362.04"/>
    <d v="2025-12-18T00:00:00"/>
    <d v="2026-01-15T00:00:00"/>
    <x v="9"/>
    <d v="2025-12-29T00:00:00"/>
    <x v="2"/>
    <m/>
    <x v="0"/>
    <s v="RE    000000109 - CISAREN"/>
    <s v=""/>
    <s v=""/>
    <s v="341"/>
    <s v="910"/>
    <s v=""/>
    <s v="3258"/>
    <s v="0"/>
    <s v="Corrente"/>
    <s v="2"/>
    <s v="19.409.573/0001-00"/>
    <s v=""/>
  </r>
  <r>
    <s v="02"/>
    <s v="NF"/>
    <s v="000001000"/>
    <s v="02743"/>
    <s v="01"/>
    <s v="COMSERJ COMERCIO E S"/>
    <n v="-20340"/>
    <d v="2025-12-02T00:00:00"/>
    <d v="2026-01-15T00:00:00"/>
    <x v="9"/>
    <d v="2026-01-06T00:00:00"/>
    <x v="0"/>
    <m/>
    <x v="0"/>
    <s v="SPED  000001000 - COMSERJ"/>
    <s v=""/>
    <s v=""/>
    <s v=""/>
    <s v=""/>
    <s v=""/>
    <s v=""/>
    <s v=""/>
    <s v="Corrente"/>
    <s v="2"/>
    <s v="30.193.581/0001-96"/>
    <s v=""/>
  </r>
  <r>
    <s v="02"/>
    <s v="NF"/>
    <s v="000000213"/>
    <s v="03202"/>
    <s v="01"/>
    <s v="DEPOSITO FONSECA"/>
    <n v="-2355"/>
    <d v="2025-12-18T00:00:00"/>
    <d v="2026-01-15T00:00:00"/>
    <x v="9"/>
    <d v="2025-12-30T00:00:00"/>
    <x v="2"/>
    <m/>
    <x v="0"/>
    <s v="SPED  000000213 - DEPOSIT"/>
    <s v=""/>
    <s v=""/>
    <s v=""/>
    <s v=""/>
    <s v=""/>
    <s v=""/>
    <s v=""/>
    <s v="Corrente"/>
    <s v="2"/>
    <s v="60.077.852/0001-09"/>
    <s v=""/>
  </r>
  <r>
    <s v="02"/>
    <s v="NF"/>
    <s v="000000214"/>
    <s v="03202"/>
    <s v="01"/>
    <s v="DEPOSITO FONSECA"/>
    <n v="-1960"/>
    <d v="2025-12-18T00:00:00"/>
    <d v="2026-01-15T00:00:00"/>
    <x v="9"/>
    <d v="2025-12-30T00:00:00"/>
    <x v="0"/>
    <m/>
    <x v="0"/>
    <s v="SPED  000000214 - DEPOSIT"/>
    <s v=""/>
    <s v=""/>
    <s v=""/>
    <s v=""/>
    <s v=""/>
    <s v=""/>
    <s v=""/>
    <s v="Corrente"/>
    <s v="2"/>
    <s v="60.077.852/0001-09"/>
    <s v=""/>
  </r>
  <r>
    <s v="02"/>
    <s v="NF"/>
    <s v="000000215"/>
    <s v="03202"/>
    <s v="01"/>
    <s v="DEPOSITO FONSECA"/>
    <n v="-692.46"/>
    <d v="2025-12-18T00:00:00"/>
    <d v="2026-01-15T00:00:00"/>
    <x v="9"/>
    <d v="2025-12-30T00:00:00"/>
    <x v="2"/>
    <m/>
    <x v="0"/>
    <s v="SPED  000000215 - DEPOSIT"/>
    <s v=""/>
    <s v=""/>
    <s v=""/>
    <s v=""/>
    <s v=""/>
    <s v=""/>
    <s v=""/>
    <s v="Corrente"/>
    <s v="2"/>
    <s v="60.077.852/0001-09"/>
    <s v=""/>
  </r>
  <r>
    <s v="02"/>
    <s v="NF"/>
    <s v="000000216"/>
    <s v="03202"/>
    <s v="01"/>
    <s v="DEPOSITO FONSECA"/>
    <n v="-4360"/>
    <d v="2025-12-18T00:00:00"/>
    <d v="2026-01-15T00:00:00"/>
    <x v="9"/>
    <d v="2025-12-30T00:00:00"/>
    <x v="0"/>
    <m/>
    <x v="0"/>
    <s v="SPED  000000216 - DEPOSIT"/>
    <s v=""/>
    <s v=""/>
    <s v=""/>
    <s v=""/>
    <s v=""/>
    <s v=""/>
    <s v=""/>
    <s v="Corrente"/>
    <s v="2"/>
    <s v="60.077.852/0001-09"/>
    <s v=""/>
  </r>
  <r>
    <s v="02"/>
    <s v="NF"/>
    <s v="000001616"/>
    <s v="02708"/>
    <s v="01"/>
    <s v="EDIFICAR MATERIAL DE"/>
    <n v="-707.85"/>
    <d v="2025-12-15T00:00:00"/>
    <d v="2026-01-15T00:00:00"/>
    <x v="9"/>
    <d v="2026-01-06T00:00:00"/>
    <x v="2"/>
    <m/>
    <x v="0"/>
    <s v="SPED  000001616 - EDIFICA"/>
    <s v=""/>
    <s v=""/>
    <s v=""/>
    <s v=""/>
    <s v=""/>
    <s v=""/>
    <s v=""/>
    <s v="Corrente"/>
    <s v="2"/>
    <s v="47.763.918/0001-56"/>
    <s v=""/>
  </r>
  <r>
    <s v="02"/>
    <s v="NF"/>
    <s v="000083861"/>
    <s v="03030"/>
    <s v="02"/>
    <s v="EXPRESSO PREDILETO"/>
    <n v="-984.44"/>
    <d v="2025-12-16T00:00:00"/>
    <d v="2026-01-15T00:00:00"/>
    <x v="9"/>
    <d v="2025-12-30T00:00:00"/>
    <x v="2"/>
    <m/>
    <x v="0"/>
    <s v="CTE   000083861 - EXPRESS"/>
    <s v=""/>
    <s v=""/>
    <s v=""/>
    <s v=""/>
    <s v=""/>
    <s v=""/>
    <s v=""/>
    <s v="Corrente"/>
    <s v="2"/>
    <s v="29.863.420/0003-45"/>
    <s v=""/>
  </r>
  <r>
    <s v="02"/>
    <s v="NF"/>
    <s v="000001147"/>
    <s v="01973"/>
    <s v="01"/>
    <s v="FENIX SJCAMPOS LTDA"/>
    <n v="-19370"/>
    <d v="2025-12-16T00:00:00"/>
    <d v="2026-01-15T00:00:00"/>
    <x v="9"/>
    <d v="2025-12-29T00:00:00"/>
    <x v="2"/>
    <m/>
    <x v="0"/>
    <s v="SPED  000001147 - FENIX S"/>
    <s v=""/>
    <s v=""/>
    <s v=""/>
    <s v=""/>
    <s v=""/>
    <s v=""/>
    <s v=""/>
    <s v="Corrente"/>
    <s v="2"/>
    <s v="03.922.915/0001-42"/>
    <s v=""/>
  </r>
  <r>
    <s v="002"/>
    <s v="FOLHA"/>
    <s v="000025218"/>
    <s v="01989"/>
    <s v="01"/>
    <s v="FERIAS"/>
    <n v="-6715"/>
    <d v="2026-01-06T00:00:00"/>
    <d v="2026-01-15T00:00:00"/>
    <x v="9"/>
    <d v="2026-01-06T00:00:00"/>
    <x v="2"/>
    <s v="FÉRIAS"/>
    <x v="3"/>
    <s v="FERIAS - 12747481583 - RO"/>
    <s v=""/>
    <s v=""/>
    <s v=""/>
    <s v=""/>
    <s v=""/>
    <s v=""/>
    <s v=""/>
    <s v="Corrente"/>
    <s v="2"/>
    <s v="00.000.000/0000-00"/>
    <s v=""/>
  </r>
  <r>
    <s v="002"/>
    <s v="FOLHA"/>
    <s v="000025219"/>
    <s v="01989"/>
    <s v="01"/>
    <s v="FERIAS"/>
    <n v="-5390"/>
    <d v="2026-01-06T00:00:00"/>
    <d v="2026-01-15T00:00:00"/>
    <x v="9"/>
    <d v="2026-01-06T00:00:00"/>
    <x v="0"/>
    <s v="FÉRIAS"/>
    <x v="3"/>
    <s v="FERIAS - 12921795347 - AN"/>
    <s v=""/>
    <s v=""/>
    <s v=""/>
    <s v=""/>
    <s v=""/>
    <s v=""/>
    <s v=""/>
    <s v="Corrente"/>
    <s v="2"/>
    <s v="00.000.000/0000-00"/>
    <s v=""/>
  </r>
  <r>
    <s v="002"/>
    <s v="FOLHA"/>
    <s v="000025221"/>
    <s v="01989"/>
    <s v="01"/>
    <s v="FERIAS"/>
    <n v="-5500"/>
    <d v="2026-01-06T00:00:00"/>
    <d v="2026-01-15T00:00:00"/>
    <x v="9"/>
    <d v="2026-01-06T00:00:00"/>
    <x v="0"/>
    <s v="FÉRIAS"/>
    <x v="3"/>
    <s v="FERIAS - 12430617422 - NE"/>
    <s v=""/>
    <s v=""/>
    <s v=""/>
    <s v=""/>
    <s v=""/>
    <s v=""/>
    <s v=""/>
    <s v="Corrente"/>
    <s v="2"/>
    <s v="00.000.000/0000-00"/>
    <s v=""/>
  </r>
  <r>
    <s v="002"/>
    <s v="FOLHA"/>
    <s v="000025223"/>
    <s v="01989"/>
    <s v="01"/>
    <s v="FERIAS"/>
    <n v="-9095"/>
    <d v="2026-01-06T00:00:00"/>
    <d v="2026-01-15T00:00:00"/>
    <x v="9"/>
    <d v="2026-01-06T00:00:00"/>
    <x v="2"/>
    <s v="FÉRIAS"/>
    <x v="3"/>
    <s v="FERIAS - 13302070348 - RO"/>
    <s v=""/>
    <s v=""/>
    <s v=""/>
    <s v=""/>
    <s v=""/>
    <s v=""/>
    <s v=""/>
    <s v="Corrente"/>
    <s v="2"/>
    <s v="00.000.000/0000-00"/>
    <s v=""/>
  </r>
  <r>
    <s v="002"/>
    <s v="FOLHA"/>
    <s v="000025228"/>
    <s v="01989"/>
    <s v="01"/>
    <s v="FERIAS"/>
    <n v="-11465"/>
    <d v="2026-01-06T00:00:00"/>
    <d v="2026-01-15T00:00:00"/>
    <x v="9"/>
    <d v="2026-01-06T00:00:00"/>
    <x v="0"/>
    <s v="FÉRIAS"/>
    <x v="3"/>
    <s v="FERIAS - 13187030563 - TH"/>
    <s v=""/>
    <s v=""/>
    <s v=""/>
    <s v=""/>
    <s v=""/>
    <s v=""/>
    <s v=""/>
    <s v="Corrente"/>
    <s v="2"/>
    <s v="00.000.000/0000-00"/>
    <s v=""/>
  </r>
  <r>
    <s v="002"/>
    <s v="FOLHA"/>
    <s v="000025229"/>
    <s v="01989"/>
    <s v="01"/>
    <s v="FERIAS"/>
    <n v="-4695"/>
    <d v="2026-01-06T00:00:00"/>
    <d v="2026-01-15T00:00:00"/>
    <x v="9"/>
    <d v="2026-01-06T00:00:00"/>
    <x v="0"/>
    <s v="FÉRIAS"/>
    <x v="3"/>
    <s v="FERIAS - 20771265780 - EV"/>
    <s v=""/>
    <s v=""/>
    <s v=""/>
    <s v=""/>
    <s v=""/>
    <s v=""/>
    <s v=""/>
    <s v="Corrente"/>
    <s v="2"/>
    <s v="00.000.000/0000-00"/>
    <s v=""/>
  </r>
  <r>
    <s v="002"/>
    <s v="FOLHA"/>
    <s v="000025230"/>
    <s v="01989"/>
    <s v="01"/>
    <s v="FERIAS"/>
    <n v="-5305"/>
    <d v="2026-01-06T00:00:00"/>
    <d v="2026-01-15T00:00:00"/>
    <x v="9"/>
    <d v="2026-01-06T00:00:00"/>
    <x v="0"/>
    <s v="FÉRIAS"/>
    <x v="3"/>
    <s v="FERIAS - 20191328876 - LE"/>
    <s v=""/>
    <s v=""/>
    <s v=""/>
    <s v=""/>
    <s v=""/>
    <s v=""/>
    <s v=""/>
    <s v="Corrente"/>
    <s v="2"/>
    <s v="00.000.000/0000-00"/>
    <s v=""/>
  </r>
  <r>
    <s v="002"/>
    <s v="FOLHA"/>
    <s v="000025232"/>
    <s v="01989"/>
    <s v="01"/>
    <s v="FERIAS"/>
    <n v="-9805"/>
    <d v="2026-01-06T00:00:00"/>
    <d v="2026-01-15T00:00:00"/>
    <x v="9"/>
    <d v="2026-01-06T00:00:00"/>
    <x v="0"/>
    <s v="FÉRIAS"/>
    <x v="3"/>
    <s v="FERIAS - 13224820607 - FE"/>
    <s v=""/>
    <s v=""/>
    <s v=""/>
    <s v=""/>
    <s v=""/>
    <s v=""/>
    <s v=""/>
    <s v="Corrente"/>
    <s v="2"/>
    <s v="00.000.000/0000-00"/>
    <s v=""/>
  </r>
  <r>
    <s v="002"/>
    <s v="FOLHA"/>
    <s v="000025233"/>
    <s v="01989"/>
    <s v="01"/>
    <s v="FERIAS"/>
    <n v="-9595"/>
    <d v="2026-01-06T00:00:00"/>
    <d v="2026-01-15T00:00:00"/>
    <x v="9"/>
    <d v="2026-01-06T00:00:00"/>
    <x v="0"/>
    <s v="FÉRIAS"/>
    <x v="3"/>
    <s v="FERIAS - 13328104541 - VI"/>
    <s v=""/>
    <s v=""/>
    <s v=""/>
    <s v=""/>
    <s v=""/>
    <s v=""/>
    <s v=""/>
    <s v="Corrente"/>
    <s v="2"/>
    <s v="00.000.000/0000-00"/>
    <s v=""/>
  </r>
  <r>
    <s v="002"/>
    <s v="FOLHA"/>
    <s v="000025251"/>
    <s v="01989"/>
    <s v="01"/>
    <s v="FERIAS"/>
    <n v="-2490"/>
    <d v="2026-01-06T00:00:00"/>
    <d v="2026-01-15T00:00:00"/>
    <x v="9"/>
    <d v="2026-01-06T00:00:00"/>
    <x v="0"/>
    <s v="FÉRIAS"/>
    <x v="3"/>
    <s v="FERIAS - 12998853007 - JO"/>
    <s v=""/>
    <s v=""/>
    <s v=""/>
    <s v=""/>
    <s v=""/>
    <s v=""/>
    <s v=""/>
    <s v="Corrente"/>
    <s v="2"/>
    <s v="00.000.000/0000-00"/>
    <s v=""/>
  </r>
  <r>
    <s v="002"/>
    <s v="FOLHA"/>
    <s v="000025254"/>
    <s v="01989"/>
    <s v="01"/>
    <s v="FERIAS"/>
    <n v="-1595"/>
    <d v="2026-01-06T00:00:00"/>
    <d v="2026-01-15T00:00:00"/>
    <x v="9"/>
    <d v="2026-01-06T00:00:00"/>
    <x v="0"/>
    <s v="FÉRIAS"/>
    <x v="3"/>
    <s v="FERIAS - 16203242285 - JE"/>
    <s v=""/>
    <s v=""/>
    <s v=""/>
    <s v=""/>
    <s v=""/>
    <s v=""/>
    <s v=""/>
    <s v="Corrente"/>
    <s v="2"/>
    <s v="00.000.000/0000-00"/>
    <s v=""/>
  </r>
  <r>
    <s v="002"/>
    <s v="FOLHA"/>
    <s v="000025217"/>
    <s v="01989"/>
    <s v="01"/>
    <s v="FERIAS"/>
    <n v="-7465"/>
    <d v="2026-01-06T00:00:00"/>
    <d v="2026-01-15T00:00:00"/>
    <x v="9"/>
    <d v="2026-01-06T00:00:00"/>
    <x v="1"/>
    <s v="FÉRIAS"/>
    <x v="3"/>
    <s v="FERIAS - 16208335567 - JO"/>
    <s v=""/>
    <s v=""/>
    <s v=""/>
    <s v=""/>
    <s v=""/>
    <s v=""/>
    <s v=""/>
    <s v="Corrente"/>
    <s v="2"/>
    <s v="00.000.000/0000-00"/>
    <s v=""/>
  </r>
  <r>
    <s v="002"/>
    <s v="FOLHA"/>
    <s v="000025220"/>
    <s v="01989"/>
    <s v="01"/>
    <s v="FERIAS"/>
    <n v="-7965"/>
    <d v="2026-01-06T00:00:00"/>
    <d v="2026-01-15T00:00:00"/>
    <x v="9"/>
    <d v="2026-01-06T00:00:00"/>
    <x v="1"/>
    <s v="FÉRIAS"/>
    <x v="3"/>
    <s v="FERIAS - 12558127561 - RI"/>
    <s v=""/>
    <s v=""/>
    <s v=""/>
    <s v=""/>
    <s v=""/>
    <s v=""/>
    <s v=""/>
    <s v="Corrente"/>
    <s v="2"/>
    <s v="00.000.000/0000-00"/>
    <s v=""/>
  </r>
  <r>
    <s v="002"/>
    <s v="FOLHA"/>
    <s v="000025224"/>
    <s v="01989"/>
    <s v="01"/>
    <s v="FERIAS"/>
    <n v="-11775"/>
    <d v="2026-01-06T00:00:00"/>
    <d v="2026-01-15T00:00:00"/>
    <x v="9"/>
    <d v="2026-01-06T00:00:00"/>
    <x v="1"/>
    <s v="FÉRIAS"/>
    <x v="3"/>
    <s v="FERIAS - 13071130588 - JU"/>
    <s v=""/>
    <s v=""/>
    <s v=""/>
    <s v=""/>
    <s v=""/>
    <s v=""/>
    <s v=""/>
    <s v="Corrente"/>
    <s v="2"/>
    <s v="00.000.000/0000-00"/>
    <s v=""/>
  </r>
  <r>
    <s v="002"/>
    <s v="FOLHA"/>
    <s v="000025225"/>
    <s v="01989"/>
    <s v="01"/>
    <s v="FERIAS"/>
    <n v="-5095"/>
    <d v="2026-01-06T00:00:00"/>
    <d v="2026-01-15T00:00:00"/>
    <x v="9"/>
    <d v="2026-01-06T00:00:00"/>
    <x v="1"/>
    <s v="FÉRIAS"/>
    <x v="3"/>
    <s v="FERIAS - 16352477365 - NE"/>
    <s v=""/>
    <s v=""/>
    <s v=""/>
    <s v=""/>
    <s v=""/>
    <s v=""/>
    <s v=""/>
    <s v="Corrente"/>
    <s v="2"/>
    <s v="00.000.000/0000-00"/>
    <s v=""/>
  </r>
  <r>
    <s v="002"/>
    <s v="FOLHA"/>
    <s v="000025226"/>
    <s v="01989"/>
    <s v="01"/>
    <s v="FERIAS"/>
    <n v="-4625"/>
    <d v="2026-01-06T00:00:00"/>
    <d v="2026-01-15T00:00:00"/>
    <x v="9"/>
    <d v="2026-01-06T00:00:00"/>
    <x v="1"/>
    <s v="FÉRIAS"/>
    <x v="3"/>
    <s v="FERIAS - 20469361225 - LU"/>
    <s v=""/>
    <s v=""/>
    <s v=""/>
    <s v=""/>
    <s v=""/>
    <s v=""/>
    <s v=""/>
    <s v="Corrente"/>
    <s v="2"/>
    <s v="00.000.000/0000-00"/>
    <s v=""/>
  </r>
  <r>
    <s v="002"/>
    <s v="FOLHA"/>
    <s v="000025227"/>
    <s v="01989"/>
    <s v="01"/>
    <s v="FERIAS"/>
    <n v="-5085"/>
    <d v="2026-01-06T00:00:00"/>
    <d v="2026-01-15T00:00:00"/>
    <x v="9"/>
    <d v="2026-01-06T00:00:00"/>
    <x v="1"/>
    <s v="FÉRIAS"/>
    <x v="3"/>
    <s v="FERIAS - 13403548340 - MA"/>
    <s v=""/>
    <s v=""/>
    <s v=""/>
    <s v=""/>
    <s v=""/>
    <s v=""/>
    <s v=""/>
    <s v="Corrente"/>
    <s v="2"/>
    <s v="00.000.000/0000-00"/>
    <s v=""/>
  </r>
  <r>
    <s v="002"/>
    <s v="FOLHA"/>
    <s v="000025231"/>
    <s v="01989"/>
    <s v="01"/>
    <s v="FERIAS"/>
    <n v="-5440"/>
    <d v="2026-01-06T00:00:00"/>
    <d v="2026-01-15T00:00:00"/>
    <x v="9"/>
    <d v="2026-01-06T00:00:00"/>
    <x v="1"/>
    <s v="FÉRIAS"/>
    <x v="3"/>
    <s v="FERIAS - 16558134455 - WE"/>
    <s v=""/>
    <s v=""/>
    <s v=""/>
    <s v=""/>
    <s v=""/>
    <s v=""/>
    <s v=""/>
    <s v="Corrente"/>
    <s v="2"/>
    <s v="00.000.000/0000-00"/>
    <s v=""/>
  </r>
  <r>
    <s v="002"/>
    <s v="FOLHA"/>
    <s v="000025235"/>
    <s v="01989"/>
    <s v="01"/>
    <s v="FERIAS"/>
    <n v="-5520"/>
    <d v="2026-01-06T00:00:00"/>
    <d v="2026-01-15T00:00:00"/>
    <x v="9"/>
    <d v="2026-01-06T00:00:00"/>
    <x v="1"/>
    <s v="FÉRIAS"/>
    <x v="3"/>
    <s v="FERIAS - 20612132131 - MA"/>
    <s v=""/>
    <s v=""/>
    <s v=""/>
    <s v=""/>
    <s v=""/>
    <s v=""/>
    <s v=""/>
    <s v="Corrente"/>
    <s v="2"/>
    <s v="00.000.000/0000-00"/>
    <s v=""/>
  </r>
  <r>
    <s v="002"/>
    <s v="FOLHA"/>
    <s v="000025236"/>
    <s v="01989"/>
    <s v="01"/>
    <s v="FERIAS"/>
    <n v="-5445"/>
    <d v="2026-01-06T00:00:00"/>
    <d v="2026-01-15T00:00:00"/>
    <x v="9"/>
    <d v="2026-01-06T00:00:00"/>
    <x v="1"/>
    <s v="FÉRIAS"/>
    <x v="3"/>
    <s v="FERIAS - 16212646598 - IS"/>
    <s v=""/>
    <s v=""/>
    <s v=""/>
    <s v=""/>
    <s v=""/>
    <s v=""/>
    <s v=""/>
    <s v="Corrente"/>
    <s v="2"/>
    <s v="00.000.000/0000-00"/>
    <s v=""/>
  </r>
  <r>
    <s v="002"/>
    <s v="FOLHA"/>
    <s v="000025237"/>
    <s v="01989"/>
    <s v="01"/>
    <s v="FERIAS"/>
    <n v="-4945"/>
    <d v="2026-01-06T00:00:00"/>
    <d v="2026-01-15T00:00:00"/>
    <x v="9"/>
    <d v="2026-01-06T00:00:00"/>
    <x v="1"/>
    <s v="FÉRIAS"/>
    <x v="3"/>
    <s v="FERIAS - 12685243048 - UO"/>
    <s v=""/>
    <s v=""/>
    <s v=""/>
    <s v=""/>
    <s v=""/>
    <s v=""/>
    <s v=""/>
    <s v="Corrente"/>
    <s v="2"/>
    <s v="00.000.000/0000-00"/>
    <s v=""/>
  </r>
  <r>
    <s v="002"/>
    <s v="FOLHA"/>
    <s v="000025238"/>
    <s v="01989"/>
    <s v="01"/>
    <s v="FERIAS"/>
    <n v="-5030"/>
    <d v="2026-01-06T00:00:00"/>
    <d v="2026-01-15T00:00:00"/>
    <x v="9"/>
    <d v="2026-01-06T00:00:00"/>
    <x v="1"/>
    <s v="FÉRIAS"/>
    <x v="3"/>
    <s v="FERIAS - 13210388627 - FE"/>
    <s v=""/>
    <s v=""/>
    <s v=""/>
    <s v=""/>
    <s v=""/>
    <s v=""/>
    <s v=""/>
    <s v="Corrente"/>
    <s v="2"/>
    <s v="00.000.000/0000-00"/>
    <s v=""/>
  </r>
  <r>
    <s v="002"/>
    <s v="FOLHA"/>
    <s v="000025239"/>
    <s v="01989"/>
    <s v="01"/>
    <s v="FERIAS"/>
    <n v="-5115"/>
    <d v="2026-01-06T00:00:00"/>
    <d v="2026-01-15T00:00:00"/>
    <x v="9"/>
    <d v="2026-01-06T00:00:00"/>
    <x v="1"/>
    <s v="FÉRIAS"/>
    <x v="3"/>
    <s v="FERIAS - 12939041581 - JO"/>
    <s v=""/>
    <s v=""/>
    <s v=""/>
    <s v=""/>
    <s v=""/>
    <s v=""/>
    <s v=""/>
    <s v="Corrente"/>
    <s v="2"/>
    <s v="00.000.000/0000-00"/>
    <s v=""/>
  </r>
  <r>
    <s v="002"/>
    <s v="FOLHA"/>
    <s v="000025240"/>
    <s v="01989"/>
    <s v="01"/>
    <s v="FERIAS"/>
    <n v="-5600"/>
    <d v="2026-01-06T00:00:00"/>
    <d v="2026-01-15T00:00:00"/>
    <x v="9"/>
    <d v="2026-01-06T00:00:00"/>
    <x v="1"/>
    <s v="FÉRIAS"/>
    <x v="3"/>
    <s v="FERIAS - 12070865608 - ED"/>
    <s v=""/>
    <s v=""/>
    <s v=""/>
    <s v=""/>
    <s v=""/>
    <s v=""/>
    <s v=""/>
    <s v="Corrente"/>
    <s v="2"/>
    <s v="00.000.000/0000-00"/>
    <s v=""/>
  </r>
  <r>
    <s v="002"/>
    <s v="FOLHA"/>
    <s v="000025241"/>
    <s v="01989"/>
    <s v="01"/>
    <s v="FERIAS"/>
    <n v="-5360"/>
    <d v="2026-01-06T00:00:00"/>
    <d v="2026-01-15T00:00:00"/>
    <x v="9"/>
    <d v="2026-01-06T00:00:00"/>
    <x v="1"/>
    <s v="FÉRIAS"/>
    <x v="3"/>
    <s v="FERIAS - 20353464400 - TI"/>
    <s v=""/>
    <s v=""/>
    <s v=""/>
    <s v=""/>
    <s v=""/>
    <s v=""/>
    <s v=""/>
    <s v="Corrente"/>
    <s v="2"/>
    <s v="00.000.000/0000-00"/>
    <s v=""/>
  </r>
  <r>
    <s v="002"/>
    <s v="FOLHA"/>
    <s v="000025242"/>
    <s v="01989"/>
    <s v="01"/>
    <s v="FERIAS"/>
    <n v="-5105"/>
    <d v="2026-01-06T00:00:00"/>
    <d v="2026-01-15T00:00:00"/>
    <x v="9"/>
    <d v="2026-01-06T00:00:00"/>
    <x v="1"/>
    <s v="FÉRIAS"/>
    <x v="3"/>
    <s v="FERIAS - 21049599855 - LU"/>
    <s v=""/>
    <s v=""/>
    <s v=""/>
    <s v=""/>
    <s v=""/>
    <s v=""/>
    <s v=""/>
    <s v="Corrente"/>
    <s v="2"/>
    <s v="00.000.000/0000-00"/>
    <s v=""/>
  </r>
  <r>
    <s v="002"/>
    <s v="FOLHA"/>
    <s v="000025243"/>
    <s v="01989"/>
    <s v="01"/>
    <s v="FERIAS"/>
    <n v="-4000"/>
    <d v="2026-01-06T00:00:00"/>
    <d v="2026-01-15T00:00:00"/>
    <x v="9"/>
    <d v="2026-01-06T00:00:00"/>
    <x v="1"/>
    <s v="FÉRIAS"/>
    <x v="3"/>
    <s v="FERIAS - 16351740224 - LU"/>
    <s v=""/>
    <s v=""/>
    <s v=""/>
    <s v=""/>
    <s v=""/>
    <s v=""/>
    <s v=""/>
    <s v="Corrente"/>
    <s v="2"/>
    <s v="00.000.000/0000-00"/>
    <s v=""/>
  </r>
  <r>
    <s v="002"/>
    <s v="FOLHA"/>
    <s v="000025244"/>
    <s v="01989"/>
    <s v="01"/>
    <s v="FERIAS"/>
    <n v="-5265"/>
    <d v="2026-01-06T00:00:00"/>
    <d v="2026-01-15T00:00:00"/>
    <x v="9"/>
    <d v="2026-01-06T00:00:00"/>
    <x v="1"/>
    <s v="FÉRIAS"/>
    <x v="3"/>
    <s v="FERIAS - 12833253542 - ED"/>
    <s v=""/>
    <s v=""/>
    <s v=""/>
    <s v=""/>
    <s v=""/>
    <s v=""/>
    <s v=""/>
    <s v="Corrente"/>
    <s v="2"/>
    <s v="00.000.000/0000-00"/>
    <s v=""/>
  </r>
  <r>
    <s v="002"/>
    <s v="FOLHA"/>
    <s v="000025245"/>
    <s v="01989"/>
    <s v="01"/>
    <s v="FERIAS"/>
    <n v="-4885"/>
    <d v="2026-01-06T00:00:00"/>
    <d v="2026-01-15T00:00:00"/>
    <x v="9"/>
    <d v="2026-01-06T00:00:00"/>
    <x v="1"/>
    <s v="FÉRIAS"/>
    <x v="3"/>
    <s v="FERIAS - 20190264416 - TH"/>
    <s v=""/>
    <s v=""/>
    <s v=""/>
    <s v=""/>
    <s v=""/>
    <s v=""/>
    <s v=""/>
    <s v="Corrente"/>
    <s v="2"/>
    <s v="00.000.000/0000-00"/>
    <s v=""/>
  </r>
  <r>
    <s v="002"/>
    <s v="FOLHA"/>
    <s v="000025246"/>
    <s v="01989"/>
    <s v="01"/>
    <s v="FERIAS"/>
    <n v="-5370"/>
    <d v="2026-01-06T00:00:00"/>
    <d v="2026-01-15T00:00:00"/>
    <x v="9"/>
    <d v="2026-01-06T00:00:00"/>
    <x v="1"/>
    <s v="FÉRIAS"/>
    <x v="3"/>
    <s v="FERIAS - 20762847454 - LU"/>
    <s v=""/>
    <s v=""/>
    <s v=""/>
    <s v=""/>
    <s v=""/>
    <s v=""/>
    <s v=""/>
    <s v="Corrente"/>
    <s v="2"/>
    <s v="00.000.000/0000-00"/>
    <s v=""/>
  </r>
  <r>
    <s v="002"/>
    <s v="FOLHA"/>
    <s v="000025247"/>
    <s v="01989"/>
    <s v="01"/>
    <s v="FERIAS"/>
    <n v="-4980"/>
    <d v="2026-01-06T00:00:00"/>
    <d v="2026-01-15T00:00:00"/>
    <x v="9"/>
    <d v="2026-01-06T00:00:00"/>
    <x v="1"/>
    <s v="FÉRIAS"/>
    <x v="3"/>
    <s v="FERIAS - 16542443992 - RE"/>
    <s v=""/>
    <s v=""/>
    <s v=""/>
    <s v=""/>
    <s v=""/>
    <s v=""/>
    <s v=""/>
    <s v="Corrente"/>
    <s v="2"/>
    <s v="00.000.000/0000-00"/>
    <s v=""/>
  </r>
  <r>
    <s v="002"/>
    <s v="FOLHA"/>
    <s v="000025248"/>
    <s v="01989"/>
    <s v="01"/>
    <s v="FERIAS"/>
    <n v="-5275"/>
    <d v="2026-01-06T00:00:00"/>
    <d v="2026-01-15T00:00:00"/>
    <x v="9"/>
    <d v="2026-01-06T00:00:00"/>
    <x v="1"/>
    <s v="FÉRIAS"/>
    <x v="3"/>
    <s v="FERIAS - 12842401540 - FA"/>
    <s v=""/>
    <s v=""/>
    <s v=""/>
    <s v=""/>
    <s v=""/>
    <s v=""/>
    <s v=""/>
    <s v="Corrente"/>
    <s v="2"/>
    <s v="00.000.000/0000-00"/>
    <s v=""/>
  </r>
  <r>
    <s v="002"/>
    <s v="FOLHA"/>
    <s v="000025249"/>
    <s v="01989"/>
    <s v="01"/>
    <s v="FERIAS"/>
    <n v="-4850"/>
    <d v="2026-01-06T00:00:00"/>
    <d v="2026-01-15T00:00:00"/>
    <x v="9"/>
    <d v="2026-01-06T00:00:00"/>
    <x v="1"/>
    <s v="FÉRIAS"/>
    <x v="3"/>
    <s v="FERIAS - 12754677625 - CA"/>
    <s v=""/>
    <s v=""/>
    <s v=""/>
    <s v=""/>
    <s v=""/>
    <s v=""/>
    <s v=""/>
    <s v="Corrente"/>
    <s v="2"/>
    <s v="00.000.000/0000-00"/>
    <s v=""/>
  </r>
  <r>
    <s v="002"/>
    <s v="FOLHA"/>
    <s v="000025250"/>
    <s v="01989"/>
    <s v="01"/>
    <s v="FERIAS"/>
    <n v="-4900"/>
    <d v="2026-01-06T00:00:00"/>
    <d v="2026-01-15T00:00:00"/>
    <x v="9"/>
    <d v="2026-01-06T00:00:00"/>
    <x v="1"/>
    <s v="FÉRIAS"/>
    <x v="3"/>
    <s v="FERIAS - 12759196609 - BR"/>
    <s v=""/>
    <s v=""/>
    <s v=""/>
    <s v=""/>
    <s v=""/>
    <s v=""/>
    <s v=""/>
    <s v="Corrente"/>
    <s v="2"/>
    <s v="00.000.000/0000-00"/>
    <s v=""/>
  </r>
  <r>
    <s v="002"/>
    <s v="FOLHA"/>
    <s v="000025252"/>
    <s v="01989"/>
    <s v="01"/>
    <s v="FERIAS"/>
    <n v="-5495"/>
    <d v="2026-01-06T00:00:00"/>
    <d v="2026-01-15T00:00:00"/>
    <x v="9"/>
    <d v="2026-01-06T00:00:00"/>
    <x v="1"/>
    <s v="FÉRIAS"/>
    <x v="3"/>
    <s v="FERIAS - 16182185806 - GA"/>
    <s v=""/>
    <s v=""/>
    <s v=""/>
    <s v=""/>
    <s v=""/>
    <s v=""/>
    <s v=""/>
    <s v="Corrente"/>
    <s v="2"/>
    <s v="00.000.000/0000-00"/>
    <s v=""/>
  </r>
  <r>
    <s v="002"/>
    <s v="FOLHA"/>
    <s v="000025253"/>
    <s v="01989"/>
    <s v="01"/>
    <s v="FERIAS"/>
    <n v="-4805"/>
    <d v="2026-01-06T00:00:00"/>
    <d v="2026-01-15T00:00:00"/>
    <x v="9"/>
    <d v="2026-01-06T00:00:00"/>
    <x v="1"/>
    <s v="FÉRIAS"/>
    <x v="3"/>
    <s v="FERIAS - 12685611764 - ER"/>
    <s v=""/>
    <s v=""/>
    <s v=""/>
    <s v=""/>
    <s v=""/>
    <s v=""/>
    <s v=""/>
    <s v="Corrente"/>
    <s v="2"/>
    <s v="00.000.000/0000-00"/>
    <s v=""/>
  </r>
  <r>
    <s v="02"/>
    <s v="NF"/>
    <s v="000004445"/>
    <s v="02262"/>
    <s v="01"/>
    <s v="FKE CONTROLE DE FLUI"/>
    <n v="-1664.52"/>
    <d v="2025-12-01T00:00:00"/>
    <d v="2026-01-15T00:00:00"/>
    <x v="9"/>
    <d v="2025-12-09T00:00:00"/>
    <x v="0"/>
    <m/>
    <x v="0"/>
    <s v="SPED  000004445 - FKE CON"/>
    <s v=""/>
    <s v=""/>
    <s v=""/>
    <s v=""/>
    <s v=""/>
    <s v=""/>
    <s v=""/>
    <s v="Corrente"/>
    <s v="2"/>
    <s v="01.667.410/0001-53"/>
    <s v=""/>
  </r>
  <r>
    <s v="02A"/>
    <s v="NF"/>
    <s v="000001025"/>
    <s v="02171"/>
    <s v="01"/>
    <s v="FLP TRANSPORTES DE M"/>
    <n v="-32855.879999999997"/>
    <d v="2025-12-16T00:00:00"/>
    <d v="2026-01-15T00:00:00"/>
    <x v="9"/>
    <d v="2025-12-18T00:00:00"/>
    <x v="2"/>
    <m/>
    <x v="0"/>
    <s v="NFS   000001025 - FLP TRA"/>
    <s v=""/>
    <s v=""/>
    <s v="237"/>
    <s v="1545"/>
    <s v=""/>
    <s v="116360"/>
    <s v="4"/>
    <s v="Corrente"/>
    <s v="2"/>
    <s v="11.056.216/0001-95"/>
    <s v="CONFIRMING"/>
  </r>
  <r>
    <s v="02A"/>
    <s v="NF"/>
    <s v="000001249"/>
    <s v="02171"/>
    <s v="01"/>
    <s v="FLP TRANSPORTES DE M"/>
    <n v="-131423.54"/>
    <d v="2025-12-16T00:00:00"/>
    <d v="2026-01-15T00:00:00"/>
    <x v="9"/>
    <d v="2026-01-06T00:00:00"/>
    <x v="2"/>
    <m/>
    <x v="0"/>
    <s v="RE    000001249 - FLP TRA"/>
    <s v=""/>
    <s v=""/>
    <s v="237"/>
    <s v="1545"/>
    <s v=""/>
    <s v="116360"/>
    <s v="4"/>
    <s v="Corrente"/>
    <s v="2"/>
    <s v="11.056.216/0001-95"/>
    <s v="CONFIRMING"/>
  </r>
  <r>
    <s v="02"/>
    <s v="NF"/>
    <s v="000002572"/>
    <s v="03237"/>
    <s v="01"/>
    <s v="FOSINFO"/>
    <n v="-137.34"/>
    <d v="2025-12-16T00:00:00"/>
    <d v="2026-01-15T00:00:00"/>
    <x v="9"/>
    <d v="2026-01-02T00:00:00"/>
    <x v="0"/>
    <m/>
    <x v="0"/>
    <s v="SPED  000002572 - FOS VAR"/>
    <s v=""/>
    <s v=""/>
    <s v=""/>
    <s v=""/>
    <s v=""/>
    <s v=""/>
    <s v=""/>
    <s v="Corrente"/>
    <s v="2"/>
    <s v="39.455.957/0001-68"/>
    <s v=""/>
  </r>
  <r>
    <s v="02"/>
    <s v="NF"/>
    <s v="000002573"/>
    <s v="03237"/>
    <s v="01"/>
    <s v="FOSINFO"/>
    <n v="-188.04"/>
    <d v="2025-12-16T00:00:00"/>
    <d v="2026-01-15T00:00:00"/>
    <x v="9"/>
    <d v="2026-01-02T00:00:00"/>
    <x v="2"/>
    <m/>
    <x v="0"/>
    <s v="SPED  000002573 - FOS VAR"/>
    <s v=""/>
    <s v=""/>
    <s v=""/>
    <s v=""/>
    <s v=""/>
    <s v=""/>
    <s v=""/>
    <s v="Corrente"/>
    <s v="2"/>
    <s v="39.455.957/0001-68"/>
    <s v=""/>
  </r>
  <r>
    <s v="02"/>
    <s v="NF"/>
    <s v="000043459"/>
    <s v="02256"/>
    <s v="02"/>
    <s v="GELDBACH DO BRASIL T"/>
    <n v="-485.12"/>
    <d v="2025-12-18T00:00:00"/>
    <d v="2026-01-15T00:00:00"/>
    <x v="9"/>
    <d v="2025-12-30T00:00:00"/>
    <x v="0"/>
    <m/>
    <x v="0"/>
    <s v="SPED  000043459 - GELDBAC"/>
    <s v=""/>
    <s v=""/>
    <s v="341"/>
    <s v="1185"/>
    <s v=""/>
    <s v="72061"/>
    <s v="0"/>
    <s v="Corrente"/>
    <s v="2"/>
    <s v="10.378.969/0004-05"/>
    <s v=""/>
  </r>
  <r>
    <s v="02"/>
    <s v="NF"/>
    <s v="000003497"/>
    <s v="02474"/>
    <s v="01"/>
    <s v="GLL COMERCIO E SERVI"/>
    <n v="-3778.4"/>
    <d v="2025-12-16T00:00:00"/>
    <d v="2026-01-15T00:00:00"/>
    <x v="9"/>
    <d v="2025-12-30T00:00:00"/>
    <x v="2"/>
    <m/>
    <x v="0"/>
    <s v="SPED  000003497 - GLL COM"/>
    <s v=""/>
    <s v=""/>
    <s v=""/>
    <s v=""/>
    <s v=""/>
    <s v=""/>
    <s v=""/>
    <s v="Corrente"/>
    <s v="2"/>
    <s v="30.391.594/0001-70"/>
    <s v=""/>
  </r>
  <r>
    <s v="002"/>
    <s v="IMPOSTO"/>
    <s v="166584"/>
    <s v="01947"/>
    <s v="00"/>
    <s v="ISS PRÓPRIO "/>
    <n v="-676995.42999999993"/>
    <d v="2026-01-09T00:00:00"/>
    <d v="2026-01-15T00:00:00"/>
    <x v="9"/>
    <d v="2026-01-09T00:00:00"/>
    <x v="4"/>
    <s v="IMPOSTO"/>
    <x v="4"/>
    <s v="ISSQN PROPRIO 12.2025"/>
    <s v=""/>
    <s v=""/>
    <s v=""/>
    <s v=""/>
    <s v=""/>
    <s v=""/>
    <s v=""/>
    <s v=""/>
    <s v=""/>
    <s v=".   .   /    -"/>
    <s v=""/>
  </r>
  <r>
    <s v="002"/>
    <s v="IMPOSTO"/>
    <s v="166585"/>
    <s v="01947"/>
    <s v="00"/>
    <s v="ISS RETIDO"/>
    <n v="-10478.869999999999"/>
    <d v="2026-01-09T00:00:00"/>
    <d v="2026-01-15T00:00:00"/>
    <x v="9"/>
    <d v="2026-01-09T00:00:00"/>
    <x v="4"/>
    <s v="IMPOSTO"/>
    <x v="4"/>
    <s v="ISSQN RETIDO 12.2025"/>
    <s v=""/>
    <s v=""/>
    <s v=""/>
    <s v=""/>
    <s v=""/>
    <s v=""/>
    <s v=""/>
    <s v=""/>
    <s v=""/>
    <s v=".   .   /    -"/>
    <s v=""/>
  </r>
  <r>
    <s v="02"/>
    <s v="NF"/>
    <s v="000019744"/>
    <s v="03197"/>
    <s v="01"/>
    <s v="JJ SOLDAS FERRAMENTA"/>
    <n v="-6381"/>
    <d v="2025-12-16T00:00:00"/>
    <d v="2026-01-15T00:00:00"/>
    <x v="9"/>
    <d v="2025-12-30T00:00:00"/>
    <x v="0"/>
    <m/>
    <x v="0"/>
    <s v="SPED  000019744 - JJ SOLD"/>
    <s v=""/>
    <s v=""/>
    <s v=""/>
    <s v=""/>
    <s v=""/>
    <s v=""/>
    <s v=""/>
    <s v="Corrente"/>
    <s v="2"/>
    <s v="13.332.103/0001-09"/>
    <s v=""/>
  </r>
  <r>
    <s v="02"/>
    <s v="NF"/>
    <s v="000031380"/>
    <s v="02534"/>
    <s v="01"/>
    <s v="MARSHORE COMERCIAL L"/>
    <n v="-659.77"/>
    <d v="2025-12-01T00:00:00"/>
    <d v="2026-01-15T00:00:00"/>
    <x v="9"/>
    <d v="2025-12-17T00:00:00"/>
    <x v="0"/>
    <m/>
    <x v="0"/>
    <s v="SPED  000031380 - MARSHOR"/>
    <s v=""/>
    <s v=""/>
    <s v="237"/>
    <s v="6890"/>
    <s v=""/>
    <s v="4003"/>
    <s v="7"/>
    <s v="Corrente"/>
    <s v="2"/>
    <s v="10.264.696/0001-17"/>
    <s v=""/>
  </r>
  <r>
    <s v="02"/>
    <s v="NF"/>
    <s v="000031381"/>
    <s v="02534"/>
    <s v="01"/>
    <s v="MARSHORE COMERCIAL L"/>
    <n v="-737.21"/>
    <d v="2025-12-01T00:00:00"/>
    <d v="2026-01-15T00:00:00"/>
    <x v="9"/>
    <d v="2025-12-10T00:00:00"/>
    <x v="0"/>
    <m/>
    <x v="0"/>
    <s v="SPED  000031381 - MARSHOR"/>
    <s v=""/>
    <s v=""/>
    <s v="237"/>
    <s v="6890"/>
    <s v=""/>
    <s v="4003"/>
    <s v="7"/>
    <s v="Corrente"/>
    <s v="2"/>
    <s v="10.264.696/0001-17"/>
    <s v=""/>
  </r>
  <r>
    <s v="02"/>
    <s v="NF"/>
    <s v="000001714"/>
    <s v="02055"/>
    <s v="01"/>
    <s v="MESSER GASES LTDA"/>
    <n v="-5456.37"/>
    <d v="2025-12-18T00:00:00"/>
    <d v="2026-01-15T00:00:00"/>
    <x v="9"/>
    <d v="2026-01-07T00:00:00"/>
    <x v="2"/>
    <m/>
    <x v="0"/>
    <s v="SPED  000001714 - MESSER"/>
    <s v=""/>
    <s v=""/>
    <s v=""/>
    <s v=""/>
    <s v=""/>
    <s v=""/>
    <s v=""/>
    <s v="Corrente"/>
    <s v="2"/>
    <s v="60.619.202/0054-50"/>
    <s v=""/>
  </r>
  <r>
    <s v="02"/>
    <s v="NF"/>
    <s v="000000101"/>
    <s v="03264"/>
    <s v="01"/>
    <s v="OFFSEA"/>
    <n v="-198"/>
    <d v="2025-12-15T00:00:00"/>
    <d v="2026-01-15T00:00:00"/>
    <x v="9"/>
    <d v="2025-12-30T00:00:00"/>
    <x v="0"/>
    <m/>
    <x v="0"/>
    <s v="SPED  000000101 - OFFSEA"/>
    <s v=""/>
    <s v=""/>
    <s v=""/>
    <s v=""/>
    <s v=""/>
    <s v=""/>
    <s v=""/>
    <s v="Corrente"/>
    <s v="2"/>
    <s v="61.704.727/0001-44"/>
    <s v=""/>
  </r>
  <r>
    <s v="02"/>
    <s v="NF"/>
    <s v="099001339"/>
    <s v="02816"/>
    <s v="01"/>
    <s v="PEDRA BONITA PRECIOS"/>
    <n v="-1822.99"/>
    <d v="2025-12-15T00:00:00"/>
    <d v="2026-01-15T00:00:00"/>
    <x v="9"/>
    <d v="2026-01-07T00:00:00"/>
    <x v="1"/>
    <m/>
    <x v="0"/>
    <s v="NFS   099001339 - PEDRA B"/>
    <s v=""/>
    <s v=""/>
    <s v=""/>
    <s v=""/>
    <s v=""/>
    <s v=""/>
    <s v=""/>
    <s v="Corrente"/>
    <s v="2"/>
    <s v="04.165.360/0001-02"/>
    <s v=""/>
  </r>
  <r>
    <s v="002"/>
    <s v="FOLHA"/>
    <s v="000025256"/>
    <s v="01996"/>
    <s v="01"/>
    <s v="PENSAO ALIMENTICIA"/>
    <n v="-441.88"/>
    <d v="2026-01-06T00:00:00"/>
    <d v="2026-01-15T00:00:00"/>
    <x v="9"/>
    <d v="2026-01-06T00:00:00"/>
    <x v="1"/>
    <s v="PENSAO"/>
    <x v="3"/>
    <s v="PENSAO ALIM. FERIAS"/>
    <s v=""/>
    <s v=""/>
    <s v=""/>
    <s v=""/>
    <s v=""/>
    <s v=""/>
    <s v=""/>
    <s v="Corrente"/>
    <s v="2"/>
    <s v="00.000.000/0000-00"/>
    <s v=""/>
  </r>
  <r>
    <s v="002"/>
    <s v="FOLHA"/>
    <s v="000025257"/>
    <s v="01996"/>
    <s v="01"/>
    <s v="PENSAO ALIMENTICIA"/>
    <n v="-1712.64"/>
    <d v="2026-01-06T00:00:00"/>
    <d v="2026-01-15T00:00:00"/>
    <x v="9"/>
    <d v="2026-01-06T00:00:00"/>
    <x v="1"/>
    <s v="PENSAO"/>
    <x v="3"/>
    <s v="PENSAO ALIM. FERIAS"/>
    <s v=""/>
    <s v=""/>
    <s v=""/>
    <s v=""/>
    <s v=""/>
    <s v=""/>
    <s v=""/>
    <s v="Corrente"/>
    <s v="2"/>
    <s v="00.000.000/0000-00"/>
    <s v=""/>
  </r>
  <r>
    <s v="02"/>
    <s v="NF"/>
    <s v="000044323"/>
    <s v="02700"/>
    <s v="01"/>
    <s v="PLASTIVEDA COMERCIAL"/>
    <n v="-8876.09"/>
    <d v="2025-12-01T00:00:00"/>
    <d v="2026-01-15T00:00:00"/>
    <x v="9"/>
    <d v="2025-12-09T00:00:00"/>
    <x v="1"/>
    <m/>
    <x v="0"/>
    <s v="SPED  000044323 - PLASTIV"/>
    <s v=""/>
    <s v=""/>
    <s v=""/>
    <s v=""/>
    <s v=""/>
    <s v=""/>
    <s v=""/>
    <s v="Corrente"/>
    <s v="2"/>
    <s v="38.771.143/0001-70"/>
    <s v=""/>
  </r>
  <r>
    <s v="02"/>
    <s v="NF"/>
    <s v="000044349"/>
    <s v="02700"/>
    <s v="01"/>
    <s v="PLASTIVEDA COMERCIAL"/>
    <n v="-19.38"/>
    <d v="2025-12-01T00:00:00"/>
    <d v="2026-01-15T00:00:00"/>
    <x v="9"/>
    <d v="2025-12-09T00:00:00"/>
    <x v="1"/>
    <m/>
    <x v="0"/>
    <s v="SPED  000044349 - PLASTIV"/>
    <s v=""/>
    <s v=""/>
    <s v=""/>
    <s v=""/>
    <s v=""/>
    <s v=""/>
    <s v=""/>
    <s v="Corrente"/>
    <s v="2"/>
    <s v="38.771.143/0001-70"/>
    <s v=""/>
  </r>
  <r>
    <s v="02"/>
    <s v="NF"/>
    <s v="000008186"/>
    <s v="02924"/>
    <s v="01"/>
    <s v="PROTECTWORK"/>
    <n v="-14886.67"/>
    <d v="2025-12-16T00:00:00"/>
    <d v="2026-01-15T00:00:00"/>
    <x v="9"/>
    <d v="2026-01-08T00:00:00"/>
    <x v="0"/>
    <m/>
    <x v="0"/>
    <s v="SPED  000008186 - WINNER"/>
    <s v=""/>
    <s v=""/>
    <s v=""/>
    <s v=""/>
    <s v=""/>
    <s v=""/>
    <s v=""/>
    <s v="Corrente"/>
    <s v="2"/>
    <s v="09.557.941/0001-03"/>
    <s v=""/>
  </r>
  <r>
    <s v="02"/>
    <s v="NF"/>
    <s v="000007017"/>
    <s v="02702"/>
    <s v="01"/>
    <s v="RJM COMERCIO E CONEX"/>
    <n v="-680"/>
    <d v="2025-12-16T00:00:00"/>
    <d v="2026-01-15T00:00:00"/>
    <x v="9"/>
    <d v="2025-12-23T00:00:00"/>
    <x v="1"/>
    <m/>
    <x v="0"/>
    <s v="SPED  000007017 - RJM COM"/>
    <s v=""/>
    <s v=""/>
    <s v="341"/>
    <s v="23"/>
    <s v=""/>
    <s v="52000"/>
    <s v="0"/>
    <s v="Corrente"/>
    <s v="2"/>
    <s v="22.203.759/0001-04"/>
    <s v=""/>
  </r>
  <r>
    <s v="02"/>
    <s v="NF"/>
    <s v="000000752"/>
    <s v="03274"/>
    <s v="01"/>
    <s v="SCALARE COMERCIO E S"/>
    <n v="-642.77"/>
    <d v="2025-12-15T00:00:00"/>
    <d v="2026-01-15T00:00:00"/>
    <x v="9"/>
    <d v="2025-12-18T00:00:00"/>
    <x v="0"/>
    <m/>
    <x v="0"/>
    <s v="SPED  000000752 - SCALARE"/>
    <s v=""/>
    <s v=""/>
    <s v=""/>
    <s v=""/>
    <s v=""/>
    <s v=""/>
    <s v=""/>
    <s v="Corrente"/>
    <s v="2"/>
    <s v="30.871.572/0001-07"/>
    <s v=""/>
  </r>
  <r>
    <s v="02"/>
    <s v="NF"/>
    <s v="000002726"/>
    <s v="02579"/>
    <s v="01"/>
    <s v="SLTK MANUTENCOES E L"/>
    <n v="-5580"/>
    <d v="2025-12-16T00:00:00"/>
    <d v="2026-01-15T00:00:00"/>
    <x v="9"/>
    <d v="2026-01-06T00:00:00"/>
    <x v="0"/>
    <m/>
    <x v="0"/>
    <s v="RE    000002726 - SLTK MA"/>
    <s v=""/>
    <s v=""/>
    <s v=""/>
    <s v=""/>
    <s v=""/>
    <s v=""/>
    <s v=""/>
    <s v="Corrente"/>
    <s v="2"/>
    <s v="30.959.182/0001-93"/>
    <s v=""/>
  </r>
  <r>
    <s v="02"/>
    <s v="NF"/>
    <s v="000002727"/>
    <s v="02579"/>
    <s v="01"/>
    <s v="SLTK MANUTENCOES E L"/>
    <n v="-2790"/>
    <d v="2025-12-16T00:00:00"/>
    <d v="2026-01-15T00:00:00"/>
    <x v="9"/>
    <d v="2026-01-06T00:00:00"/>
    <x v="0"/>
    <m/>
    <x v="0"/>
    <s v="RE    000002727 - SLTK MA"/>
    <s v=""/>
    <s v=""/>
    <s v=""/>
    <s v=""/>
    <s v=""/>
    <s v=""/>
    <s v=""/>
    <s v="Corrente"/>
    <s v="2"/>
    <s v="30.959.182/0001-93"/>
    <s v=""/>
  </r>
  <r>
    <s v="02"/>
    <s v="NF"/>
    <s v="000057017"/>
    <s v="02662"/>
    <s v="01"/>
    <s v="SUPREMY COMERCIO DE"/>
    <n v="-249.5"/>
    <d v="2025-12-01T00:00:00"/>
    <d v="2026-01-15T00:00:00"/>
    <x v="9"/>
    <d v="2025-12-09T00:00:00"/>
    <x v="0"/>
    <m/>
    <x v="0"/>
    <s v="SPED  000057017 - SUPREMY"/>
    <s v=""/>
    <s v=""/>
    <s v=""/>
    <s v=""/>
    <s v=""/>
    <s v=""/>
    <s v=""/>
    <s v="Corrente"/>
    <s v="2"/>
    <s v="23.008.575/0001-56"/>
    <s v=""/>
  </r>
  <r>
    <s v="02"/>
    <s v="NF"/>
    <s v="000012558"/>
    <s v="02299"/>
    <s v="01"/>
    <s v="TEADIT BRASIL LTDA"/>
    <n v="-536.63"/>
    <d v="2025-12-01T00:00:00"/>
    <d v="2026-01-15T00:00:00"/>
    <x v="9"/>
    <d v="2025-12-10T00:00:00"/>
    <x v="0"/>
    <m/>
    <x v="0"/>
    <s v="SPED  000012558 - TEADIT"/>
    <s v=""/>
    <s v=""/>
    <s v=""/>
    <s v=""/>
    <s v=""/>
    <s v=""/>
    <s v=""/>
    <s v="Corrente"/>
    <s v="2"/>
    <s v="62.948.658/0014-00"/>
    <s v=""/>
  </r>
  <r>
    <s v="02"/>
    <s v="NF"/>
    <s v="000122008"/>
    <s v="02153"/>
    <s v="01"/>
    <s v="TERCOFLAN ACESSORIOS"/>
    <n v="-38607.24"/>
    <d v="2025-12-16T00:00:00"/>
    <d v="2026-01-15T00:00:00"/>
    <x v="9"/>
    <d v="2025-12-30T00:00:00"/>
    <x v="0"/>
    <m/>
    <x v="0"/>
    <s v="SPED  000122008 - TERCOFL"/>
    <s v=""/>
    <s v=""/>
    <s v=""/>
    <s v=""/>
    <s v=""/>
    <s v=""/>
    <s v=""/>
    <s v="Corrente"/>
    <s v="2"/>
    <s v="44.073.971/0001-37"/>
    <s v=""/>
  </r>
  <r>
    <s v="02"/>
    <s v="NF"/>
    <s v="000122021"/>
    <s v="02153"/>
    <s v="01"/>
    <s v="TERCOFLAN ACESSORIOS"/>
    <n v="-1724.27"/>
    <d v="2025-12-16T00:00:00"/>
    <d v="2026-01-15T00:00:00"/>
    <x v="9"/>
    <d v="2025-12-29T00:00:00"/>
    <x v="0"/>
    <m/>
    <x v="0"/>
    <s v="SPED  000122021 - TERCOFL"/>
    <s v=""/>
    <s v=""/>
    <s v=""/>
    <s v=""/>
    <s v=""/>
    <s v=""/>
    <s v=""/>
    <s v="Corrente"/>
    <s v="2"/>
    <s v="44.073.971/0001-37"/>
    <s v=""/>
  </r>
  <r>
    <m/>
    <s v="BENEFÍCIO "/>
    <m/>
    <s v="02390"/>
    <s v="01"/>
    <s v="UNIMED DE MACAE COOP"/>
    <n v="-1047214.25"/>
    <d v="2025-12-26T00:00:00"/>
    <d v="2026-01-15T00:00:00"/>
    <x v="9"/>
    <m/>
    <x v="1"/>
    <s v="SEGURO"/>
    <x v="2"/>
    <s v="UNIMED DE MACAE COOP"/>
    <m/>
    <m/>
    <m/>
    <m/>
    <m/>
    <m/>
    <m/>
    <m/>
    <m/>
    <m/>
    <m/>
  </r>
  <r>
    <m/>
    <s v="BENEFÍCIO "/>
    <m/>
    <s v="02390"/>
    <s v="01"/>
    <s v="UNIMED DE MACAE COOP"/>
    <n v="-1022103.42"/>
    <d v="2025-12-26T00:00:00"/>
    <d v="2026-01-15T00:00:00"/>
    <x v="9"/>
    <m/>
    <x v="0"/>
    <s v="SEGURO"/>
    <x v="2"/>
    <s v="UNIMED DE MACAE COOP"/>
    <m/>
    <m/>
    <m/>
    <m/>
    <m/>
    <m/>
    <m/>
    <m/>
    <m/>
    <m/>
    <m/>
  </r>
  <r>
    <m/>
    <s v="BENEFÍCIO "/>
    <m/>
    <s v="02390"/>
    <s v="01"/>
    <s v="UNIMED DE MACAE COOP"/>
    <n v="-47431.55"/>
    <d v="2025-12-26T00:00:00"/>
    <d v="2026-01-15T00:00:00"/>
    <x v="9"/>
    <m/>
    <x v="2"/>
    <s v="SEGURO"/>
    <x v="2"/>
    <s v="UNIMED DE MACAE COOP"/>
    <m/>
    <m/>
    <m/>
    <m/>
    <m/>
    <m/>
    <m/>
    <m/>
    <m/>
    <m/>
    <m/>
  </r>
  <r>
    <m/>
    <s v="BENEFÍCIO "/>
    <m/>
    <s v="02390"/>
    <s v="01"/>
    <s v="UNIMED DE MACAE COOP"/>
    <n v="-65102.13"/>
    <d v="2025-12-26T00:00:00"/>
    <d v="2026-01-15T00:00:00"/>
    <x v="9"/>
    <m/>
    <x v="3"/>
    <s v="SEGURO"/>
    <x v="2"/>
    <s v="UNIMED DE MACAE COOP"/>
    <m/>
    <m/>
    <m/>
    <m/>
    <m/>
    <m/>
    <m/>
    <m/>
    <m/>
    <m/>
    <m/>
  </r>
  <r>
    <s v="02"/>
    <s v="NF"/>
    <s v="000013794"/>
    <s v="02619"/>
    <s v="01"/>
    <s v="VEDASERVICE IND. E C"/>
    <n v="-331.87"/>
    <d v="2025-12-01T00:00:00"/>
    <d v="2026-01-15T00:00:00"/>
    <x v="9"/>
    <d v="2025-12-12T00:00:00"/>
    <x v="0"/>
    <m/>
    <x v="0"/>
    <s v="SPED  000013794 - VEDASER"/>
    <s v=""/>
    <s v=""/>
    <s v=""/>
    <s v=""/>
    <s v=""/>
    <s v=""/>
    <s v=""/>
    <s v="Corrente"/>
    <s v="2"/>
    <s v="06.140.667/0001-76"/>
    <s v=""/>
  </r>
  <r>
    <s v="02"/>
    <s v="NF"/>
    <s v="000013797"/>
    <s v="02619"/>
    <s v="01"/>
    <s v="VEDASERVICE IND. E C"/>
    <n v="-834.91"/>
    <d v="2025-12-01T00:00:00"/>
    <d v="2026-01-15T00:00:00"/>
    <x v="9"/>
    <d v="2025-12-10T00:00:00"/>
    <x v="0"/>
    <m/>
    <x v="0"/>
    <s v="SPED  000013797 - VEDASER"/>
    <s v=""/>
    <s v=""/>
    <s v=""/>
    <s v=""/>
    <s v=""/>
    <s v=""/>
    <s v=""/>
    <s v="Corrente"/>
    <s v="2"/>
    <s v="06.140.667/0001-76"/>
    <s v=""/>
  </r>
  <r>
    <s v="02"/>
    <s v="NF"/>
    <s v="000013800"/>
    <s v="02619"/>
    <s v="01"/>
    <s v="VEDASERVICE IND. E C"/>
    <n v="-573.37"/>
    <d v="2025-12-01T00:00:00"/>
    <d v="2026-01-15T00:00:00"/>
    <x v="9"/>
    <d v="2025-12-10T00:00:00"/>
    <x v="0"/>
    <m/>
    <x v="0"/>
    <s v="SPED  000013800 - VEDASER"/>
    <s v=""/>
    <s v=""/>
    <s v=""/>
    <s v=""/>
    <s v=""/>
    <s v=""/>
    <s v=""/>
    <s v="Corrente"/>
    <s v="2"/>
    <s v="06.140.667/0001-76"/>
    <s v=""/>
  </r>
  <r>
    <s v="02"/>
    <s v="NF"/>
    <s v="000036571"/>
    <s v="02638"/>
    <s v="01"/>
    <s v="ALIANCA COMERCIO IMP"/>
    <n v="-597"/>
    <d v="2025-12-16T00:00:00"/>
    <d v="2026-01-16T00:00:00"/>
    <x v="10"/>
    <d v="2025-12-30T00:00:00"/>
    <x v="2"/>
    <m/>
    <x v="0"/>
    <s v="SPED  000036571 - ALIANCA"/>
    <s v=""/>
    <s v=""/>
    <s v=""/>
    <s v=""/>
    <s v=""/>
    <s v=""/>
    <s v=""/>
    <s v="Corrente"/>
    <s v="2"/>
    <s v="30.862.521/0001-19"/>
    <s v=""/>
  </r>
  <r>
    <s v="02A"/>
    <s v="NF"/>
    <s v="000000007"/>
    <s v="02823"/>
    <s v="01"/>
    <s v="ANNA JESSICA A C S I"/>
    <n v="-5941.47"/>
    <d v="2025-12-17T00:00:00"/>
    <d v="2026-01-16T00:00:00"/>
    <x v="10"/>
    <d v="2026-01-12T00:00:00"/>
    <x v="2"/>
    <m/>
    <x v="0"/>
    <s v="RE    000000007 - ANNA JE"/>
    <s v=""/>
    <s v=""/>
    <s v=""/>
    <s v=""/>
    <s v=""/>
    <s v=""/>
    <s v=""/>
    <s v="Corrente"/>
    <s v="2"/>
    <s v="51.252.477/0001-03"/>
    <s v=""/>
  </r>
  <r>
    <s v="02"/>
    <s v="NF"/>
    <s v="000002020"/>
    <s v="02915"/>
    <s v="01"/>
    <s v="CANTINHO GOURMET DA"/>
    <n v="-13520"/>
    <d v="2025-12-17T00:00:00"/>
    <d v="2026-01-16T00:00:00"/>
    <x v="10"/>
    <d v="2025-12-23T00:00:00"/>
    <x v="0"/>
    <m/>
    <x v="0"/>
    <s v="SPED  000002020 - KARLA B"/>
    <s v=""/>
    <s v=""/>
    <s v=""/>
    <s v=""/>
    <s v=""/>
    <s v=""/>
    <s v=""/>
    <s v="Corrente"/>
    <s v="2"/>
    <s v="33.496.692/0001-60"/>
    <s v=""/>
  </r>
  <r>
    <s v="02"/>
    <s v="NF"/>
    <s v="000005203"/>
    <s v="02663"/>
    <s v="01"/>
    <s v="COMET DO BRASIL INDU"/>
    <n v="-5953.65"/>
    <d v="2025-12-17T00:00:00"/>
    <d v="2026-01-16T00:00:00"/>
    <x v="10"/>
    <d v="2026-01-02T00:00:00"/>
    <x v="0"/>
    <m/>
    <x v="0"/>
    <s v="SPED  000005203 - COMET D"/>
    <s v=""/>
    <s v=""/>
    <s v=""/>
    <s v=""/>
    <s v=""/>
    <s v=""/>
    <s v=""/>
    <s v="Corrente"/>
    <s v="2"/>
    <s v="21.571.621/0003-67"/>
    <s v=""/>
  </r>
  <r>
    <s v="02"/>
    <s v="NF"/>
    <s v="000132686"/>
    <s v="02194"/>
    <s v="01"/>
    <s v="EDFER COMERCIO DE FE"/>
    <n v="-431.1"/>
    <d v="2025-12-17T00:00:00"/>
    <d v="2026-01-16T00:00:00"/>
    <x v="10"/>
    <d v="2025-12-29T00:00:00"/>
    <x v="0"/>
    <m/>
    <x v="0"/>
    <s v="SPED  000132686 - EDFER C"/>
    <s v=""/>
    <s v=""/>
    <s v="341"/>
    <s v="3113"/>
    <s v=""/>
    <s v="5281"/>
    <s v="9"/>
    <s v="Corrente"/>
    <s v="2"/>
    <s v="08.603.541/0001-16"/>
    <s v=""/>
  </r>
  <r>
    <s v="02"/>
    <s v="NF"/>
    <s v="000132687"/>
    <s v="02194"/>
    <s v="01"/>
    <s v="EDFER COMERCIO DE FE"/>
    <n v="-2376"/>
    <d v="2025-12-17T00:00:00"/>
    <d v="2026-01-16T00:00:00"/>
    <x v="10"/>
    <d v="2025-12-29T00:00:00"/>
    <x v="0"/>
    <m/>
    <x v="0"/>
    <s v="SPED  000132687 - EDFER C"/>
    <s v=""/>
    <s v=""/>
    <s v="341"/>
    <s v="3113"/>
    <s v=""/>
    <s v="5281"/>
    <s v="9"/>
    <s v="Corrente"/>
    <s v="2"/>
    <s v="08.603.541/0001-16"/>
    <s v=""/>
  </r>
  <r>
    <s v="02"/>
    <s v="NF"/>
    <s v="000132688"/>
    <s v="02194"/>
    <s v="01"/>
    <s v="EDFER COMERCIO DE FE"/>
    <n v="-1210.32"/>
    <d v="2025-12-17T00:00:00"/>
    <d v="2026-01-16T00:00:00"/>
    <x v="10"/>
    <d v="2025-12-29T00:00:00"/>
    <x v="0"/>
    <m/>
    <x v="0"/>
    <s v="SPED  000132688 - EDFER C"/>
    <s v=""/>
    <s v=""/>
    <s v="341"/>
    <s v="3113"/>
    <s v=""/>
    <s v="5281"/>
    <s v="9"/>
    <s v="Corrente"/>
    <s v="2"/>
    <s v="08.603.541/0001-16"/>
    <s v=""/>
  </r>
  <r>
    <s v="02"/>
    <s v="NF"/>
    <s v="000132709"/>
    <s v="02194"/>
    <s v="01"/>
    <s v="EDFER COMERCIO DE FE"/>
    <n v="-7236"/>
    <d v="2025-12-17T00:00:00"/>
    <d v="2026-01-16T00:00:00"/>
    <x v="10"/>
    <d v="2025-12-29T00:00:00"/>
    <x v="0"/>
    <m/>
    <x v="0"/>
    <s v="SPED  000132709 - EDFER C"/>
    <s v=""/>
    <s v=""/>
    <s v="341"/>
    <s v="3113"/>
    <s v=""/>
    <s v="5281"/>
    <s v="9"/>
    <s v="Corrente"/>
    <s v="2"/>
    <s v="08.603.541/0001-16"/>
    <s v=""/>
  </r>
  <r>
    <s v="02"/>
    <s v="NF"/>
    <s v="000021364"/>
    <s v="03074"/>
    <s v="01"/>
    <s v="FCC CIENCIA DOS MATE"/>
    <n v="-13147.08"/>
    <d v="2025-12-17T00:00:00"/>
    <d v="2026-01-16T00:00:00"/>
    <x v="10"/>
    <d v="2026-01-08T00:00:00"/>
    <x v="0"/>
    <m/>
    <x v="0"/>
    <s v="SPED  000021364 - FCC CIE"/>
    <s v=""/>
    <s v=""/>
    <s v=""/>
    <s v=""/>
    <s v=""/>
    <s v=""/>
    <s v=""/>
    <s v="Corrente"/>
    <s v="2"/>
    <s v="88.065.321/0001-15"/>
    <s v=""/>
  </r>
  <r>
    <s v="002"/>
    <s v="FOLHA"/>
    <s v="000025288"/>
    <s v="01988"/>
    <s v="01"/>
    <s v="FGTS"/>
    <n v="-18124.509999999998"/>
    <d v="2026-01-09T00:00:00"/>
    <d v="2026-01-16T00:00:00"/>
    <x v="10"/>
    <d v="2026-01-09T00:00:00"/>
    <x v="4"/>
    <s v="FGTS"/>
    <x v="4"/>
    <s v="GRRF"/>
    <s v=""/>
    <s v=""/>
    <s v=""/>
    <s v=""/>
    <s v=""/>
    <s v=""/>
    <s v=""/>
    <s v="Corrente"/>
    <s v="2"/>
    <s v="00.000.000/0000-00"/>
    <s v=""/>
  </r>
  <r>
    <s v="02"/>
    <s v="NF"/>
    <s v="000074662"/>
    <s v="02480"/>
    <s v="01"/>
    <s v="FLOW LATINO AMERICAN"/>
    <n v="-182.27"/>
    <d v="2025-12-17T00:00:00"/>
    <d v="2026-01-16T00:00:00"/>
    <x v="10"/>
    <d v="2025-12-30T00:00:00"/>
    <x v="0"/>
    <m/>
    <x v="0"/>
    <s v="SPED  000074662 - FLOW LA"/>
    <s v=""/>
    <s v=""/>
    <s v=""/>
    <s v=""/>
    <s v=""/>
    <s v=""/>
    <s v=""/>
    <s v="Corrente"/>
    <s v="2"/>
    <s v="03.173.450/0001-74"/>
    <s v=""/>
  </r>
  <r>
    <s v="02"/>
    <s v="NF"/>
    <s v="000271766"/>
    <s v="02988"/>
    <s v="01"/>
    <s v="GRUPO NM: TRADIPAR T"/>
    <n v="-4695"/>
    <d v="2025-11-17T00:00:00"/>
    <d v="2026-01-16T00:00:00"/>
    <x v="10"/>
    <d v="2025-12-04T00:00:00"/>
    <x v="1"/>
    <m/>
    <x v="0"/>
    <s v="SPED  000271766 - NM SUPR"/>
    <s v=""/>
    <s v=""/>
    <s v=""/>
    <s v=""/>
    <s v=""/>
    <s v=""/>
    <s v=""/>
    <s v="Corrente"/>
    <s v="2"/>
    <s v="07.956.465/0001-60"/>
    <s v=""/>
  </r>
  <r>
    <s v="02"/>
    <s v="NF"/>
    <s v="000000561"/>
    <s v="02880"/>
    <s v="01"/>
    <s v="JCR COMERCIO, SERVIC"/>
    <n v="-81000"/>
    <d v="2025-12-17T00:00:00"/>
    <d v="2026-01-16T00:00:00"/>
    <x v="10"/>
    <d v="2025-12-30T00:00:00"/>
    <x v="0"/>
    <m/>
    <x v="0"/>
    <s v="SPED  000000561 - JCR COM"/>
    <s v=""/>
    <s v=""/>
    <s v=""/>
    <s v=""/>
    <s v=""/>
    <s v=""/>
    <s v=""/>
    <s v="Corrente"/>
    <s v="2"/>
    <s v="37.134.952/0001-08"/>
    <s v=""/>
  </r>
  <r>
    <s v="02"/>
    <s v="NF"/>
    <s v="000000562"/>
    <s v="02880"/>
    <s v="01"/>
    <s v="JCR COMERCIO, SERVIC"/>
    <n v="-16000"/>
    <d v="2025-12-17T00:00:00"/>
    <d v="2026-01-16T00:00:00"/>
    <x v="10"/>
    <d v="2025-12-30T00:00:00"/>
    <x v="0"/>
    <m/>
    <x v="0"/>
    <s v="SPED  000000562 - JCR COM"/>
    <s v=""/>
    <s v=""/>
    <s v=""/>
    <s v=""/>
    <s v=""/>
    <s v=""/>
    <s v=""/>
    <s v="Corrente"/>
    <s v="2"/>
    <s v="37.134.952/0001-08"/>
    <s v=""/>
  </r>
  <r>
    <s v="02"/>
    <s v="NF"/>
    <s v="000019218"/>
    <s v="03197"/>
    <s v="01"/>
    <s v="JJ SOLDAS FERRAMENTA"/>
    <n v="-684"/>
    <d v="2025-11-17T00:00:00"/>
    <d v="2026-01-16T00:00:00"/>
    <x v="10"/>
    <d v="2025-12-09T00:00:00"/>
    <x v="0"/>
    <m/>
    <x v="0"/>
    <s v="SPED  000019218 - JJ SOLD"/>
    <s v=""/>
    <s v=""/>
    <s v=""/>
    <s v=""/>
    <s v=""/>
    <s v=""/>
    <s v=""/>
    <s v="Corrente"/>
    <s v="2"/>
    <s v="13.332.103/0001-09"/>
    <s v=""/>
  </r>
  <r>
    <s v="02"/>
    <s v="NF"/>
    <s v="000074252"/>
    <s v="02934"/>
    <s v="01"/>
    <s v="JOY TUBOS COMERCIAL"/>
    <n v="-4550.72"/>
    <d v="2025-12-02T00:00:00"/>
    <d v="2026-01-16T00:00:00"/>
    <x v="10"/>
    <d v="2025-12-17T00:00:00"/>
    <x v="0"/>
    <m/>
    <x v="0"/>
    <s v="SPED  000074252 - JOY TUB"/>
    <s v=""/>
    <s v=""/>
    <s v=""/>
    <s v=""/>
    <s v=""/>
    <s v=""/>
    <s v=""/>
    <s v="Corrente"/>
    <s v="2"/>
    <s v="13.863.368/0001-25"/>
    <s v=""/>
  </r>
  <r>
    <s v="02"/>
    <s v="NF"/>
    <s v="000007912"/>
    <s v="02657"/>
    <s v="01"/>
    <s v="JUNTAX INDUSTRIA E C"/>
    <n v="-575.5"/>
    <d v="2025-12-02T00:00:00"/>
    <d v="2026-01-16T00:00:00"/>
    <x v="10"/>
    <d v="2025-12-10T00:00:00"/>
    <x v="0"/>
    <m/>
    <x v="0"/>
    <s v="SPED  000007912 - JUNTAX"/>
    <s v=""/>
    <s v=""/>
    <s v=""/>
    <s v=""/>
    <s v=""/>
    <s v=""/>
    <s v=""/>
    <s v="Corrente"/>
    <s v="2"/>
    <s v="27.443.645/0001-55"/>
    <s v=""/>
  </r>
  <r>
    <s v="02"/>
    <s v="NF"/>
    <s v="000023179"/>
    <s v="02279"/>
    <s v="01"/>
    <s v="L. M. IND E COMERCIO"/>
    <n v="-999.26"/>
    <d v="2025-12-17T00:00:00"/>
    <d v="2026-01-16T00:00:00"/>
    <x v="10"/>
    <d v="2026-01-06T00:00:00"/>
    <x v="0"/>
    <m/>
    <x v="0"/>
    <s v="SPED  000023179 - L. M. I"/>
    <s v=""/>
    <s v=""/>
    <s v="077"/>
    <s v="00001"/>
    <s v=""/>
    <s v="6906831"/>
    <s v="3"/>
    <s v="Corrente"/>
    <s v="2"/>
    <s v="03.218.065/0001-04"/>
    <s v=""/>
  </r>
  <r>
    <s v="02"/>
    <s v="NF"/>
    <s v="000023180"/>
    <s v="02279"/>
    <s v="01"/>
    <s v="L. M. IND E COMERCIO"/>
    <n v="-111.74"/>
    <d v="2025-12-17T00:00:00"/>
    <d v="2026-01-16T00:00:00"/>
    <x v="10"/>
    <d v="2025-12-30T00:00:00"/>
    <x v="0"/>
    <m/>
    <x v="0"/>
    <s v="SPED  000023180 - L. M. I"/>
    <s v=""/>
    <s v=""/>
    <s v="077"/>
    <s v="00001"/>
    <s v=""/>
    <s v="6906831"/>
    <s v="3"/>
    <s v="Corrente"/>
    <s v="2"/>
    <s v="03.218.065/0001-04"/>
    <s v=""/>
  </r>
  <r>
    <s v="02"/>
    <s v="NF"/>
    <s v="000031177"/>
    <s v="02534"/>
    <s v="01"/>
    <s v="MARSHORE COMERCIAL L"/>
    <n v="-6917.75"/>
    <d v="2025-11-17T00:00:00"/>
    <d v="2026-01-16T00:00:00"/>
    <x v="10"/>
    <d v="2025-11-24T00:00:00"/>
    <x v="1"/>
    <m/>
    <x v="0"/>
    <s v="SPED  000031177 - MARSHOR"/>
    <s v=""/>
    <s v=""/>
    <s v="237"/>
    <s v="6890"/>
    <s v=""/>
    <s v="4003"/>
    <s v="7"/>
    <s v="Corrente"/>
    <s v="2"/>
    <s v="10.264.696/0001-17"/>
    <s v=""/>
  </r>
  <r>
    <s v="02"/>
    <s v="NF"/>
    <s v="000031425"/>
    <s v="02534"/>
    <s v="01"/>
    <s v="MARSHORE COMERCIAL L"/>
    <n v="-4841.43"/>
    <d v="2025-12-02T00:00:00"/>
    <d v="2026-01-16T00:00:00"/>
    <x v="10"/>
    <d v="2026-01-07T00:00:00"/>
    <x v="0"/>
    <m/>
    <x v="0"/>
    <s v="SPED  000031425 - MARSHOR"/>
    <s v=""/>
    <s v=""/>
    <s v="237"/>
    <s v="6890"/>
    <s v=""/>
    <s v="4003"/>
    <s v="7"/>
    <s v="Corrente"/>
    <s v="2"/>
    <s v="10.264.696/0001-17"/>
    <s v=""/>
  </r>
  <r>
    <s v="02"/>
    <s v="NF"/>
    <s v="000031426"/>
    <s v="02534"/>
    <s v="01"/>
    <s v="MARSHORE COMERCIAL L"/>
    <n v="-1011.75"/>
    <d v="2025-12-02T00:00:00"/>
    <d v="2026-01-16T00:00:00"/>
    <x v="10"/>
    <d v="2025-12-09T00:00:00"/>
    <x v="0"/>
    <m/>
    <x v="0"/>
    <s v="SPED  000031426 - MARSHOR"/>
    <s v=""/>
    <s v=""/>
    <s v="237"/>
    <s v="6890"/>
    <s v=""/>
    <s v="4003"/>
    <s v="7"/>
    <s v="Corrente"/>
    <s v="2"/>
    <s v="10.264.696/0001-17"/>
    <s v=""/>
  </r>
  <r>
    <s v="02"/>
    <s v="NF"/>
    <s v="000031448"/>
    <s v="02534"/>
    <s v="01"/>
    <s v="MARSHORE COMERCIAL L"/>
    <n v="-1322.64"/>
    <d v="2025-12-02T00:00:00"/>
    <d v="2026-01-16T00:00:00"/>
    <x v="10"/>
    <d v="2025-12-09T00:00:00"/>
    <x v="1"/>
    <m/>
    <x v="0"/>
    <s v="SPED  000031448 - MARSHOR"/>
    <s v=""/>
    <s v=""/>
    <s v="237"/>
    <s v="6890"/>
    <s v=""/>
    <s v="4003"/>
    <s v="7"/>
    <s v="Corrente"/>
    <s v="2"/>
    <s v="10.264.696/0001-17"/>
    <s v=""/>
  </r>
  <r>
    <s v="02"/>
    <s v="NF"/>
    <s v="000031449"/>
    <s v="02534"/>
    <s v="01"/>
    <s v="MARSHORE COMERCIAL L"/>
    <n v="-511.2"/>
    <d v="2025-12-02T00:00:00"/>
    <d v="2026-01-16T00:00:00"/>
    <x v="10"/>
    <d v="2025-12-04T00:00:00"/>
    <x v="1"/>
    <m/>
    <x v="0"/>
    <s v="SPED  000031449 - MARSHOR"/>
    <s v=""/>
    <s v=""/>
    <s v="237"/>
    <s v="6890"/>
    <s v=""/>
    <s v="4003"/>
    <s v="7"/>
    <s v="Corrente"/>
    <s v="2"/>
    <s v="10.264.696/0001-17"/>
    <s v=""/>
  </r>
  <r>
    <s v="02"/>
    <s v="NF"/>
    <s v="000046757"/>
    <s v="02756"/>
    <s v="01"/>
    <s v="METALLIC MATERIAIS E"/>
    <n v="-2717.96"/>
    <d v="2025-12-17T00:00:00"/>
    <d v="2026-01-16T00:00:00"/>
    <x v="10"/>
    <d v="2025-12-30T00:00:00"/>
    <x v="0"/>
    <m/>
    <x v="0"/>
    <s v="SPED  000046757 - METALLI"/>
    <s v=""/>
    <s v=""/>
    <s v=""/>
    <s v=""/>
    <s v=""/>
    <s v=""/>
    <s v=""/>
    <s v="Corrente"/>
    <s v="2"/>
    <s v="02.848.082/0001-54"/>
    <s v=""/>
  </r>
  <r>
    <s v="02"/>
    <s v="NF"/>
    <s v="000046763"/>
    <s v="02756"/>
    <s v="01"/>
    <s v="METALLIC MATERIAIS E"/>
    <n v="-93.39"/>
    <d v="2025-12-17T00:00:00"/>
    <d v="2026-01-16T00:00:00"/>
    <x v="10"/>
    <d v="2025-12-30T00:00:00"/>
    <x v="0"/>
    <m/>
    <x v="0"/>
    <s v="SPED  000046763 - METALLI"/>
    <s v=""/>
    <s v=""/>
    <s v=""/>
    <s v=""/>
    <s v=""/>
    <s v=""/>
    <s v=""/>
    <s v="Corrente"/>
    <s v="2"/>
    <s v="02.848.082/0001-54"/>
    <s v=""/>
  </r>
  <r>
    <s v="02"/>
    <s v="NF"/>
    <s v="000010411"/>
    <s v="03158"/>
    <s v="01"/>
    <s v="NOVA MACAE OFFSHORE"/>
    <n v="-1100"/>
    <d v="2025-11-17T00:00:00"/>
    <d v="2026-01-16T00:00:00"/>
    <x v="10"/>
    <d v="2025-12-04T00:00:00"/>
    <x v="2"/>
    <m/>
    <x v="0"/>
    <s v="SPED  000010411 - NOVA MA"/>
    <s v=""/>
    <s v=""/>
    <s v=""/>
    <s v=""/>
    <s v=""/>
    <s v=""/>
    <s v=""/>
    <s v="Corrente"/>
    <s v="2"/>
    <s v="41.089.927/0001-27"/>
    <s v=""/>
  </r>
  <r>
    <s v="02"/>
    <s v="NF"/>
    <s v="000010412"/>
    <s v="03158"/>
    <s v="01"/>
    <s v="NOVA MACAE OFFSHORE"/>
    <n v="-570"/>
    <d v="2025-11-17T00:00:00"/>
    <d v="2026-01-16T00:00:00"/>
    <x v="10"/>
    <d v="2025-12-04T00:00:00"/>
    <x v="2"/>
    <m/>
    <x v="0"/>
    <s v="SPED  000010412 - NOVA MA"/>
    <s v=""/>
    <s v=""/>
    <s v=""/>
    <s v=""/>
    <s v=""/>
    <s v=""/>
    <s v=""/>
    <s v="Corrente"/>
    <s v="2"/>
    <s v="41.089.927/0001-27"/>
    <s v=""/>
  </r>
  <r>
    <s v="02"/>
    <s v="NF"/>
    <s v="000006454"/>
    <s v="02650"/>
    <s v="01"/>
    <s v="PROSEALS FILTROS E V"/>
    <n v="-17118"/>
    <d v="2025-12-04T00:00:00"/>
    <d v="2026-01-16T00:00:00"/>
    <x v="10"/>
    <d v="2025-12-09T00:00:00"/>
    <x v="1"/>
    <m/>
    <x v="0"/>
    <s v="SPED  000006454 - PROSEAL"/>
    <s v=""/>
    <s v=""/>
    <s v=""/>
    <s v=""/>
    <s v=""/>
    <s v=""/>
    <s v=""/>
    <s v="Corrente"/>
    <s v="2"/>
    <s v="18.651.236/0001-53"/>
    <s v=""/>
  </r>
  <r>
    <s v="02"/>
    <s v="NF"/>
    <s v="000006455"/>
    <s v="02650"/>
    <s v="01"/>
    <s v="PROSEALS FILTROS E V"/>
    <n v="-6814"/>
    <d v="2025-12-04T00:00:00"/>
    <d v="2026-01-16T00:00:00"/>
    <x v="10"/>
    <d v="2025-12-09T00:00:00"/>
    <x v="1"/>
    <m/>
    <x v="0"/>
    <s v="SPED  000006455 - PROSEAL"/>
    <s v=""/>
    <s v=""/>
    <s v=""/>
    <s v=""/>
    <s v=""/>
    <s v=""/>
    <s v=""/>
    <s v="Corrente"/>
    <s v="2"/>
    <s v="18.651.236/0001-53"/>
    <s v=""/>
  </r>
  <r>
    <s v="02"/>
    <s v="NF"/>
    <s v="000006456"/>
    <s v="02650"/>
    <s v="01"/>
    <s v="PROSEALS FILTROS E V"/>
    <n v="-7494.8"/>
    <d v="2025-12-04T00:00:00"/>
    <d v="2026-01-16T00:00:00"/>
    <x v="10"/>
    <d v="2025-12-09T00:00:00"/>
    <x v="1"/>
    <m/>
    <x v="0"/>
    <s v="SPED  000006456 - PROSEAL"/>
    <s v=""/>
    <s v=""/>
    <s v=""/>
    <s v=""/>
    <s v=""/>
    <s v=""/>
    <s v=""/>
    <s v="Corrente"/>
    <s v="2"/>
    <s v="18.651.236/0001-53"/>
    <s v=""/>
  </r>
  <r>
    <s v="02"/>
    <s v="NF"/>
    <s v="000006457"/>
    <s v="02650"/>
    <s v="01"/>
    <s v="PROSEALS FILTROS E V"/>
    <n v="-47148"/>
    <d v="2025-12-04T00:00:00"/>
    <d v="2026-01-16T00:00:00"/>
    <x v="10"/>
    <d v="2025-12-09T00:00:00"/>
    <x v="1"/>
    <m/>
    <x v="0"/>
    <s v="SPED  000006457 - PROSEAL"/>
    <s v=""/>
    <s v=""/>
    <s v=""/>
    <s v=""/>
    <s v=""/>
    <s v=""/>
    <s v=""/>
    <s v="Corrente"/>
    <s v="2"/>
    <s v="18.651.236/0001-53"/>
    <s v=""/>
  </r>
  <r>
    <s v="02"/>
    <s v="NF"/>
    <s v="000006458"/>
    <s v="02650"/>
    <s v="01"/>
    <s v="PROSEALS FILTROS E V"/>
    <n v="-9470.7999999999993"/>
    <d v="2025-12-04T00:00:00"/>
    <d v="2026-01-16T00:00:00"/>
    <x v="10"/>
    <d v="2025-12-09T00:00:00"/>
    <x v="1"/>
    <m/>
    <x v="0"/>
    <s v="SPED  000006458 - PROSEAL"/>
    <s v=""/>
    <s v=""/>
    <s v=""/>
    <s v=""/>
    <s v=""/>
    <s v=""/>
    <s v=""/>
    <s v="Corrente"/>
    <s v="2"/>
    <s v="18.651.236/0001-53"/>
    <s v=""/>
  </r>
  <r>
    <s v="02"/>
    <s v="NF"/>
    <s v="000004612"/>
    <s v="02128"/>
    <s v="01"/>
    <s v="RAVAN REPRESENTACAO"/>
    <n v="-47220.15"/>
    <d v="2025-12-03T00:00:00"/>
    <d v="2026-01-16T00:00:00"/>
    <x v="10"/>
    <d v="2025-12-10T00:00:00"/>
    <x v="1"/>
    <m/>
    <x v="0"/>
    <s v="SPED  000004612 - RAVAN R"/>
    <s v=""/>
    <s v=""/>
    <s v="341"/>
    <s v="0682"/>
    <s v=""/>
    <s v="42558"/>
    <s v="2"/>
    <s v="Corrente"/>
    <s v="2"/>
    <s v="10.780.118/0002-14"/>
    <s v="CONFIRMING"/>
  </r>
  <r>
    <m/>
    <m/>
    <m/>
    <m/>
    <m/>
    <s v="REMESSA CAIXA"/>
    <n v="-523.98"/>
    <m/>
    <m/>
    <x v="10"/>
    <m/>
    <x v="2"/>
    <m/>
    <x v="0"/>
    <s v="REMESSA CAIXA"/>
    <m/>
    <m/>
    <m/>
    <m/>
    <m/>
    <m/>
    <m/>
    <m/>
    <m/>
    <m/>
    <m/>
  </r>
  <r>
    <s v="002"/>
    <s v="FOLHA"/>
    <s v="000025264"/>
    <s v="01992"/>
    <s v="01"/>
    <s v="RESCISAO DE CONTRATO"/>
    <n v="-3859.59"/>
    <d v="2026-01-08T00:00:00"/>
    <d v="2026-01-16T00:00:00"/>
    <x v="10"/>
    <d v="2026-01-08T00:00:00"/>
    <x v="0"/>
    <s v="RESCISAO"/>
    <x v="3"/>
    <s v="RESCISAO - 16380312790 -"/>
    <s v=""/>
    <s v=""/>
    <s v=""/>
    <s v=""/>
    <s v=""/>
    <s v=""/>
    <s v=""/>
    <s v="Corrente"/>
    <s v="2"/>
    <s v="00.000.000/0000-00"/>
    <s v=""/>
  </r>
  <r>
    <s v="002"/>
    <s v="FOLHA"/>
    <s v="000025265"/>
    <s v="01992"/>
    <s v="01"/>
    <s v="RESCISAO DE CONTRATO"/>
    <n v="-5542.59"/>
    <d v="2026-01-08T00:00:00"/>
    <d v="2026-01-16T00:00:00"/>
    <x v="10"/>
    <d v="2026-01-08T00:00:00"/>
    <x v="0"/>
    <s v="RESCISAO"/>
    <x v="3"/>
    <s v="RESCISAO - 16205286166 -"/>
    <s v=""/>
    <s v=""/>
    <s v=""/>
    <s v=""/>
    <s v=""/>
    <s v=""/>
    <s v=""/>
    <s v="Corrente"/>
    <s v="2"/>
    <s v="00.000.000/0000-00"/>
    <s v=""/>
  </r>
  <r>
    <s v="002"/>
    <s v="FOLHA"/>
    <s v="000025266"/>
    <s v="01992"/>
    <s v="01"/>
    <s v="RESCISAO DE CONTRATO"/>
    <n v="-18220.28"/>
    <d v="2026-01-08T00:00:00"/>
    <d v="2026-01-16T00:00:00"/>
    <x v="10"/>
    <d v="2026-01-08T00:00:00"/>
    <x v="0"/>
    <s v="RESCISAO"/>
    <x v="3"/>
    <s v="RESCISAO - 12288477875 -"/>
    <s v=""/>
    <s v=""/>
    <s v=""/>
    <s v=""/>
    <s v=""/>
    <s v=""/>
    <s v=""/>
    <s v="Corrente"/>
    <s v="2"/>
    <s v="00.000.000/0000-00"/>
    <s v=""/>
  </r>
  <r>
    <s v="002"/>
    <s v="FOLHA"/>
    <s v="000025267"/>
    <s v="01992"/>
    <s v="01"/>
    <s v="RESCISAO DE CONTRATO"/>
    <n v="-8869.7199999999993"/>
    <d v="2026-01-08T00:00:00"/>
    <d v="2026-01-16T00:00:00"/>
    <x v="10"/>
    <d v="2026-01-08T00:00:00"/>
    <x v="1"/>
    <s v="RESCISAO"/>
    <x v="3"/>
    <s v="RESCISAO - 12789167291 -"/>
    <s v=""/>
    <s v=""/>
    <s v=""/>
    <s v=""/>
    <s v=""/>
    <s v=""/>
    <s v=""/>
    <s v="Corrente"/>
    <s v="2"/>
    <s v="00.000.000/0000-00"/>
    <s v=""/>
  </r>
  <r>
    <s v="002"/>
    <s v="FOLHA"/>
    <s v="000025268"/>
    <s v="01992"/>
    <s v="01"/>
    <s v="RESCISAO DE CONTRATO"/>
    <n v="-11325.26"/>
    <d v="2026-01-08T00:00:00"/>
    <d v="2026-01-16T00:00:00"/>
    <x v="10"/>
    <d v="2026-01-08T00:00:00"/>
    <x v="0"/>
    <s v="RESCISAO"/>
    <x v="3"/>
    <s v="RESCISAO - 21201529109 -"/>
    <s v=""/>
    <s v=""/>
    <s v=""/>
    <s v=""/>
    <s v=""/>
    <s v=""/>
    <s v=""/>
    <s v="Corrente"/>
    <s v="2"/>
    <s v="00.000.000/0000-00"/>
    <s v=""/>
  </r>
  <r>
    <s v="002"/>
    <s v="FOLHA"/>
    <s v="000025269"/>
    <s v="01992"/>
    <s v="01"/>
    <s v="RESCISAO DE CONTRATO"/>
    <n v="-11315.24"/>
    <d v="2026-01-08T00:00:00"/>
    <d v="2026-01-16T00:00:00"/>
    <x v="10"/>
    <d v="2026-01-08T00:00:00"/>
    <x v="0"/>
    <s v="RESCISAO"/>
    <x v="3"/>
    <s v="RESCISAO - 12864017565 -"/>
    <s v=""/>
    <s v=""/>
    <s v=""/>
    <s v=""/>
    <s v=""/>
    <s v=""/>
    <s v=""/>
    <s v="Corrente"/>
    <s v="2"/>
    <s v="00.000.000/0000-00"/>
    <s v=""/>
  </r>
  <r>
    <s v="002"/>
    <s v="FOLHA"/>
    <s v="000025270"/>
    <s v="01992"/>
    <s v="01"/>
    <s v="RESCISAO DE CONTRATO"/>
    <n v="-9510.02"/>
    <d v="2026-01-08T00:00:00"/>
    <d v="2026-01-16T00:00:00"/>
    <x v="10"/>
    <d v="2026-01-08T00:00:00"/>
    <x v="1"/>
    <s v="RESCISAO"/>
    <x v="3"/>
    <s v="RESCISAO - 12834413608 -"/>
    <s v=""/>
    <s v=""/>
    <s v=""/>
    <s v=""/>
    <s v=""/>
    <s v=""/>
    <s v=""/>
    <s v="Corrente"/>
    <s v="2"/>
    <s v="00.000.000/0000-00"/>
    <s v=""/>
  </r>
  <r>
    <s v="002"/>
    <s v="FOLHA"/>
    <s v="000025271"/>
    <s v="01992"/>
    <s v="01"/>
    <s v="RESCISAO DE CONTRATO"/>
    <n v="-10753.34"/>
    <d v="2026-01-08T00:00:00"/>
    <d v="2026-01-16T00:00:00"/>
    <x v="10"/>
    <d v="2026-01-08T00:00:00"/>
    <x v="3"/>
    <s v="RESCISAO"/>
    <x v="3"/>
    <s v="RESCISAO - 19001641906 -"/>
    <s v=""/>
    <s v=""/>
    <s v=""/>
    <s v=""/>
    <s v=""/>
    <s v=""/>
    <s v=""/>
    <s v="Corrente"/>
    <s v="2"/>
    <s v="00.000.000/0000-00"/>
    <s v=""/>
  </r>
  <r>
    <s v="002"/>
    <s v="FOLHA"/>
    <s v="000025272"/>
    <s v="01992"/>
    <s v="01"/>
    <s v="RESCISAO DE CONTRATO"/>
    <n v="-13566.38"/>
    <d v="2026-01-08T00:00:00"/>
    <d v="2026-01-16T00:00:00"/>
    <x v="10"/>
    <d v="2026-01-08T00:00:00"/>
    <x v="0"/>
    <s v="RESCISAO"/>
    <x v="3"/>
    <s v="RESCISAO - 20193720439 -"/>
    <s v=""/>
    <s v=""/>
    <s v=""/>
    <s v=""/>
    <s v=""/>
    <s v=""/>
    <s v=""/>
    <s v="Corrente"/>
    <s v="2"/>
    <s v="00.000.000/0000-00"/>
    <s v=""/>
  </r>
  <r>
    <s v="002"/>
    <s v="FOLHA"/>
    <s v="000025273"/>
    <s v="01992"/>
    <s v="01"/>
    <s v="RESCISAO DE CONTRATO"/>
    <n v="-4662.4399999999996"/>
    <d v="2026-01-08T00:00:00"/>
    <d v="2026-01-16T00:00:00"/>
    <x v="10"/>
    <d v="2026-01-08T00:00:00"/>
    <x v="1"/>
    <s v="RESCISAO"/>
    <x v="3"/>
    <s v="RESCISAO - 16266638291 -"/>
    <s v=""/>
    <s v=""/>
    <s v=""/>
    <s v=""/>
    <s v=""/>
    <s v=""/>
    <s v=""/>
    <s v="Corrente"/>
    <s v="2"/>
    <s v="00.000.000/0000-00"/>
    <s v=""/>
  </r>
  <r>
    <s v="02"/>
    <s v="NF"/>
    <s v="000007024"/>
    <s v="02702"/>
    <s v="01"/>
    <s v="RJM COMERCIO E CONEX"/>
    <n v="-154"/>
    <d v="2025-12-17T00:00:00"/>
    <d v="2026-01-16T00:00:00"/>
    <x v="10"/>
    <d v="2026-01-06T00:00:00"/>
    <x v="0"/>
    <m/>
    <x v="0"/>
    <s v="SPED  000007024 - RJM COM"/>
    <s v=""/>
    <s v=""/>
    <s v="341"/>
    <s v="23"/>
    <s v=""/>
    <s v="52000"/>
    <s v="0"/>
    <s v="Corrente"/>
    <s v="2"/>
    <s v="22.203.759/0001-04"/>
    <s v=""/>
  </r>
  <r>
    <s v="02"/>
    <s v="NF"/>
    <s v="000007026"/>
    <s v="02702"/>
    <s v="01"/>
    <s v="RJM COMERCIO E CONEX"/>
    <n v="-2600"/>
    <d v="2025-12-17T00:00:00"/>
    <d v="2026-01-16T00:00:00"/>
    <x v="10"/>
    <d v="2026-01-06T00:00:00"/>
    <x v="0"/>
    <m/>
    <x v="0"/>
    <s v="SPED  000007026 - RJM COM"/>
    <s v=""/>
    <s v=""/>
    <s v="341"/>
    <s v="23"/>
    <s v=""/>
    <s v="52000"/>
    <s v="0"/>
    <s v="Corrente"/>
    <s v="2"/>
    <s v="22.203.759/0001-04"/>
    <s v=""/>
  </r>
  <r>
    <s v="02"/>
    <s v="NF"/>
    <s v="000119198"/>
    <s v="02002"/>
    <s v="03"/>
    <s v="RODOMAC DE MACAE ROD"/>
    <n v="-358.74"/>
    <d v="2025-12-17T00:00:00"/>
    <d v="2026-01-16T00:00:00"/>
    <x v="10"/>
    <d v="2026-01-05T00:00:00"/>
    <x v="0"/>
    <m/>
    <x v="0"/>
    <s v="CTE   000119198 - RODOMAC"/>
    <s v=""/>
    <s v=""/>
    <s v=""/>
    <s v=""/>
    <s v=""/>
    <s v=""/>
    <s v=""/>
    <s v="Corrente"/>
    <s v="2"/>
    <s v="36.578.458/0002-50"/>
    <s v=""/>
  </r>
  <r>
    <s v="02"/>
    <s v="NF"/>
    <s v="001490765"/>
    <s v="03089"/>
    <s v="02"/>
    <s v="RODOVIARIO CAMILO DO"/>
    <n v="-75.349999999999994"/>
    <d v="2025-12-17T00:00:00"/>
    <d v="2026-01-16T00:00:00"/>
    <x v="10"/>
    <d v="2025-12-30T00:00:00"/>
    <x v="0"/>
    <m/>
    <x v="0"/>
    <s v="CTE   001490765 - RODOVIA"/>
    <s v=""/>
    <s v=""/>
    <s v=""/>
    <s v=""/>
    <s v=""/>
    <s v=""/>
    <s v=""/>
    <s v="Corrente"/>
    <s v="2"/>
    <s v="19.451.038/0024-03"/>
    <s v=""/>
  </r>
  <r>
    <s v="02"/>
    <s v="NF"/>
    <s v="000625565"/>
    <s v="03089"/>
    <s v="06"/>
    <s v="RODOVIARIO CAMILO DO"/>
    <n v="-250"/>
    <d v="2025-12-17T00:00:00"/>
    <d v="2026-01-16T00:00:00"/>
    <x v="10"/>
    <d v="2025-12-30T00:00:00"/>
    <x v="0"/>
    <m/>
    <x v="0"/>
    <s v="CTE   000625565 - RODOVIA"/>
    <s v=""/>
    <s v=""/>
    <s v=""/>
    <s v=""/>
    <s v=""/>
    <s v=""/>
    <s v=""/>
    <s v="Corrente"/>
    <s v="2"/>
    <s v="19.451.038/0003-70"/>
    <s v=""/>
  </r>
  <r>
    <s v="02"/>
    <s v="NF"/>
    <s v="000000535"/>
    <s v="02075"/>
    <s v="01"/>
    <s v="VINICIUS DE MELO CHA"/>
    <n v="-6866"/>
    <d v="2025-12-16T00:00:00"/>
    <d v="2026-01-16T00:00:00"/>
    <x v="10"/>
    <d v="2026-01-08T00:00:00"/>
    <x v="0"/>
    <m/>
    <x v="0"/>
    <s v="SPED  000000535 - VINICIU"/>
    <s v=""/>
    <s v=""/>
    <s v=""/>
    <s v=""/>
    <s v=""/>
    <s v=""/>
    <s v=""/>
    <s v="Corrente"/>
    <s v="2"/>
    <s v="13.339.319/0001-98"/>
    <s v=""/>
  </r>
  <r>
    <s v="02"/>
    <s v="NF"/>
    <s v="000000980"/>
    <s v="02124"/>
    <s v="01"/>
    <s v="W E S SAURA LTDA"/>
    <n v="-1200"/>
    <d v="2025-12-17T00:00:00"/>
    <d v="2026-01-16T00:00:00"/>
    <x v="10"/>
    <d v="2026-01-08T00:00:00"/>
    <x v="0"/>
    <m/>
    <x v="0"/>
    <s v="SPED  000000980 - W E S S"/>
    <s v=""/>
    <s v=""/>
    <s v="001"/>
    <s v="6624"/>
    <s v=""/>
    <s v="105082"/>
    <s v="6"/>
    <s v="Corrente"/>
    <s v="2"/>
    <s v="01.238.801/0001-52"/>
    <s v="CONFIRMING"/>
  </r>
  <r>
    <s v="02"/>
    <s v="NF"/>
    <s v="000000551"/>
    <s v="02083"/>
    <s v="03"/>
    <s v="WEG TINTAS LTDA"/>
    <n v="-6225.98"/>
    <d v="2025-11-17T00:00:00"/>
    <d v="2026-01-16T00:00:00"/>
    <x v="10"/>
    <d v="2025-12-09T00:00:00"/>
    <x v="1"/>
    <m/>
    <x v="0"/>
    <s v="SPED  000000551 - WEG TIN"/>
    <s v=""/>
    <s v=""/>
    <s v=""/>
    <s v=""/>
    <s v=""/>
    <s v=""/>
    <s v=""/>
    <s v="Corrente"/>
    <s v="2"/>
    <s v="60.621.141/0008-20"/>
    <s v=""/>
  </r>
  <r>
    <s v="02"/>
    <s v="NF"/>
    <s v="000000552"/>
    <s v="02083"/>
    <s v="03"/>
    <s v="WEG TINTAS LTDA"/>
    <n v="-12921.23"/>
    <d v="2025-11-17T00:00:00"/>
    <d v="2026-01-16T00:00:00"/>
    <x v="10"/>
    <d v="2025-12-09T00:00:00"/>
    <x v="0"/>
    <m/>
    <x v="0"/>
    <s v="SPED  000000552 - WEG TIN"/>
    <s v=""/>
    <s v=""/>
    <s v=""/>
    <s v=""/>
    <s v=""/>
    <s v=""/>
    <s v=""/>
    <s v="Corrente"/>
    <s v="2"/>
    <s v="60.621.141/0008-20"/>
    <s v=""/>
  </r>
  <r>
    <s v="02"/>
    <s v="NF"/>
    <s v="000000043"/>
    <s v="03054"/>
    <s v="01"/>
    <s v="25.453.694 LEONEL OS"/>
    <n v="-783"/>
    <d v="2026-01-05T00:00:00"/>
    <d v="2026-01-06T00:00:00"/>
    <x v="11"/>
    <d v="2026-01-15T00:00:00"/>
    <x v="0"/>
    <m/>
    <x v="0"/>
    <s v="NFS   000000043 - 25.453."/>
    <s v=""/>
    <s v=""/>
    <s v=""/>
    <s v=""/>
    <s v=""/>
    <s v=""/>
    <s v=""/>
    <s v="Corrente"/>
    <s v="2"/>
    <s v="25.453.694/0001-43"/>
    <s v=""/>
  </r>
  <r>
    <s v="02"/>
    <s v="NF"/>
    <s v="000166249"/>
    <s v="02740"/>
    <s v="01"/>
    <s v="ADVANCE TINTAS E VER"/>
    <n v="-46615.63"/>
    <d v="2025-12-19T00:00:00"/>
    <d v="2026-01-18T00:00:00"/>
    <x v="11"/>
    <d v="2025-12-30T00:00:00"/>
    <x v="1"/>
    <m/>
    <x v="0"/>
    <s v="SPED  000166249 - ADVANCE"/>
    <s v=""/>
    <s v=""/>
    <s v=""/>
    <s v=""/>
    <s v=""/>
    <s v=""/>
    <s v=""/>
    <s v="Corrente"/>
    <s v="2"/>
    <s v="72.739.873/0001-21"/>
    <s v=""/>
  </r>
  <r>
    <s v="02"/>
    <s v="NF"/>
    <s v="000127475"/>
    <s v="02219"/>
    <s v="01"/>
    <s v="ALF INDUSTRIA E COM"/>
    <n v="-547.9"/>
    <d v="2025-12-04T00:00:00"/>
    <d v="2026-01-18T00:00:00"/>
    <x v="11"/>
    <d v="2025-12-11T00:00:00"/>
    <x v="0"/>
    <m/>
    <x v="0"/>
    <s v="SPED  000127475 - ALF IND"/>
    <s v=""/>
    <s v=""/>
    <s v=""/>
    <s v=""/>
    <s v=""/>
    <s v=""/>
    <s v=""/>
    <s v="Corrente"/>
    <s v="2"/>
    <s v="10.967.516/0001-63"/>
    <s v=""/>
  </r>
  <r>
    <s v="02"/>
    <s v="NF"/>
    <s v="000005293"/>
    <s v="02099"/>
    <s v="01"/>
    <s v="ALTURA E COMPANHIA E"/>
    <n v="-24410"/>
    <d v="2025-11-20T00:00:00"/>
    <d v="2026-01-19T00:00:00"/>
    <x v="11"/>
    <d v="2025-12-09T00:00:00"/>
    <x v="0"/>
    <m/>
    <x v="0"/>
    <s v="SPED  000005293 - ALTURA"/>
    <s v=""/>
    <s v=""/>
    <s v="237"/>
    <s v="1803"/>
    <s v=""/>
    <s v="55966"/>
    <s v="0"/>
    <s v="Corrente"/>
    <s v="2"/>
    <s v="23.463.299/0001-16"/>
    <s v="CONFIRMING"/>
  </r>
  <r>
    <s v="02"/>
    <s v="NF"/>
    <s v="000006258"/>
    <s v="02146"/>
    <s v="01"/>
    <s v="APTEX MOVEIS DE ESCR"/>
    <n v="-964"/>
    <d v="2025-12-19T00:00:00"/>
    <d v="2026-01-19T00:00:00"/>
    <x v="11"/>
    <d v="2025-12-30T00:00:00"/>
    <x v="2"/>
    <m/>
    <x v="0"/>
    <s v="SPED  000006258 - APTEX M"/>
    <s v=""/>
    <s v=""/>
    <s v=""/>
    <s v=""/>
    <s v=""/>
    <s v=""/>
    <s v=""/>
    <s v="Corrente"/>
    <s v="2"/>
    <s v="07.195.315/0001-80"/>
    <s v=""/>
  </r>
  <r>
    <s v="02"/>
    <s v="NF"/>
    <s v="000047502"/>
    <s v="02173"/>
    <s v="02"/>
    <s v="ARC AR COMPRIMIDO LT"/>
    <n v="-11049.8"/>
    <d v="2025-11-18T00:00:00"/>
    <d v="2026-01-19T00:00:00"/>
    <x v="11"/>
    <d v="2025-12-15T00:00:00"/>
    <x v="2"/>
    <m/>
    <x v="0"/>
    <s v="SPED  000047502 - ARC AR"/>
    <s v=""/>
    <s v=""/>
    <s v=""/>
    <s v=""/>
    <s v=""/>
    <s v=""/>
    <s v=""/>
    <s v="Corrente"/>
    <s v="2"/>
    <s v="20.507.505/0001-54"/>
    <s v=""/>
  </r>
  <r>
    <s v="02"/>
    <s v="NF"/>
    <s v="000003055"/>
    <s v="03255"/>
    <s v="01"/>
    <s v="BRAVA SUPPLY"/>
    <n v="-17144.2"/>
    <d v="2025-12-18T00:00:00"/>
    <d v="2026-01-17T00:00:00"/>
    <x v="11"/>
    <d v="2026-01-16T00:00:00"/>
    <x v="0"/>
    <m/>
    <x v="0"/>
    <s v="SPED  000003055 - BRAVA S"/>
    <s v=""/>
    <s v=""/>
    <s v=""/>
    <s v=""/>
    <s v=""/>
    <s v=""/>
    <s v=""/>
    <s v="Corrente"/>
    <s v="2"/>
    <s v="19.895.512/0001-91"/>
    <s v=""/>
  </r>
  <r>
    <s v="02"/>
    <s v="IMPOSTO"/>
    <n v="175971218"/>
    <s v="02252"/>
    <s v="01"/>
    <s v="DARJ"/>
    <n v="-126.34"/>
    <d v="2026-01-16T00:00:00"/>
    <d v="2026-01-19T00:00:00"/>
    <x v="11"/>
    <d v="2026-01-19T00:00:00"/>
    <x v="1"/>
    <s v="IMPOSTO"/>
    <x v="2"/>
    <s v="RE    175971218 - SECRETA"/>
    <s v=""/>
    <s v=""/>
    <s v=""/>
    <s v=""/>
    <s v=""/>
    <s v=""/>
    <s v=""/>
    <s v="Corrente"/>
    <s v="2"/>
    <s v="42.498.675/0001-52"/>
    <s v=""/>
  </r>
  <r>
    <s v="02"/>
    <s v="NF"/>
    <s v="000007375"/>
    <s v="02067"/>
    <s v="01"/>
    <s v="DOVA EQUIPAMENTOS EL"/>
    <n v="-2460"/>
    <d v="2025-12-18T00:00:00"/>
    <d v="2026-01-17T00:00:00"/>
    <x v="11"/>
    <d v="2026-01-02T00:00:00"/>
    <x v="1"/>
    <m/>
    <x v="0"/>
    <s v="SPED  000007375 - DOVA EQ"/>
    <s v=""/>
    <s v=""/>
    <s v=""/>
    <s v=""/>
    <s v=""/>
    <s v=""/>
    <s v=""/>
    <s v="Corrente"/>
    <s v="2"/>
    <s v="33.462.359/0003-00"/>
    <s v=""/>
  </r>
  <r>
    <s v="002"/>
    <s v="FOLHA"/>
    <s v="000025353"/>
    <s v="01988"/>
    <s v="01"/>
    <s v="FGTS"/>
    <n v="-13201.4"/>
    <d v="2026-01-13T00:00:00"/>
    <d v="2026-01-19T00:00:00"/>
    <x v="11"/>
    <d v="2026-01-13T00:00:00"/>
    <x v="4"/>
    <s v="FGTS"/>
    <x v="4"/>
    <s v="GRRF"/>
    <s v=""/>
    <s v=""/>
    <s v=""/>
    <s v=""/>
    <s v=""/>
    <s v=""/>
    <s v=""/>
    <s v="Corrente"/>
    <s v="2"/>
    <s v="00.000.000/0000-00"/>
    <s v=""/>
  </r>
  <r>
    <s v="02"/>
    <s v="NF"/>
    <s v="000047605"/>
    <s v="02321"/>
    <s v="01"/>
    <s v="GCABE ELECTRIC CONDU"/>
    <n v="-864.65"/>
    <d v="2025-11-25T00:00:00"/>
    <d v="2025-12-25T00:00:00"/>
    <x v="11"/>
    <d v="2026-01-15T00:00:00"/>
    <x v="1"/>
    <m/>
    <x v="0"/>
    <s v="SPED  000047605 - GCABE E"/>
    <s v=""/>
    <s v=""/>
    <s v="033"/>
    <s v="2076"/>
    <s v=""/>
    <s v="13000728"/>
    <s v="4"/>
    <s v="Corrente"/>
    <s v="2"/>
    <s v="30.983.200/0001-72"/>
    <s v=""/>
  </r>
  <r>
    <s v="02"/>
    <s v="NF"/>
    <s v="000113274"/>
    <s v="02059"/>
    <s v="01"/>
    <s v="GON PETRO COMERCIAL"/>
    <n v="-598.84"/>
    <d v="2025-11-19T00:00:00"/>
    <d v="2026-01-18T00:00:00"/>
    <x v="11"/>
    <d v="2025-11-27T00:00:00"/>
    <x v="0"/>
    <m/>
    <x v="0"/>
    <s v="SPED  000113274 - GON PET"/>
    <s v=""/>
    <s v=""/>
    <s v="341"/>
    <s v="941"/>
    <s v=""/>
    <s v="15857"/>
    <s v="8"/>
    <s v="Corrente"/>
    <s v="2"/>
    <s v="32.150.187/0001-04"/>
    <s v=""/>
  </r>
  <r>
    <s v="02"/>
    <s v="NF"/>
    <s v="000113678"/>
    <s v="02059"/>
    <s v="01"/>
    <s v="GON PETRO COMERCIAL"/>
    <n v="-2636.85"/>
    <d v="2025-12-19T00:00:00"/>
    <d v="2026-01-18T00:00:00"/>
    <x v="11"/>
    <d v="2025-12-30T00:00:00"/>
    <x v="0"/>
    <m/>
    <x v="0"/>
    <s v="SPED  000113678 - GON PET"/>
    <s v=""/>
    <s v=""/>
    <s v="341"/>
    <s v="941"/>
    <s v=""/>
    <s v="15857"/>
    <s v="8"/>
    <s v="Corrente"/>
    <s v="2"/>
    <s v="32.150.187/0001-04"/>
    <s v=""/>
  </r>
  <r>
    <s v="02"/>
    <s v="NF"/>
    <s v="000212617"/>
    <s v="02186"/>
    <s v="01"/>
    <s v="H.C.I. HIDRAULICA CO"/>
    <n v="-4894.76"/>
    <d v="2025-12-19T00:00:00"/>
    <d v="2026-01-19T00:00:00"/>
    <x v="11"/>
    <d v="2026-01-16T00:00:00"/>
    <x v="0"/>
    <m/>
    <x v="0"/>
    <s v="SPED  000212617 - H.C.I."/>
    <s v=""/>
    <s v=""/>
    <s v="033"/>
    <s v="4672"/>
    <s v=""/>
    <s v="13000231"/>
    <s v="7"/>
    <s v="Corrente"/>
    <s v="2"/>
    <s v="62.312.426/0001-38"/>
    <s v="CONFIRMING"/>
  </r>
  <r>
    <s v="02"/>
    <s v="NF"/>
    <s v="000002784"/>
    <s v="02813"/>
    <s v="01"/>
    <s v="HOTEL SAMBA ITABORAI"/>
    <n v="-15480"/>
    <d v="2025-12-17T00:00:00"/>
    <d v="2026-01-17T00:00:00"/>
    <x v="11"/>
    <d v="2026-01-16T00:00:00"/>
    <x v="1"/>
    <m/>
    <x v="0"/>
    <s v="SPED  000002784 - 3JF ADM"/>
    <s v=""/>
    <s v=""/>
    <s v=""/>
    <s v=""/>
    <s v=""/>
    <s v=""/>
    <s v=""/>
    <s v="Corrente"/>
    <s v="2"/>
    <s v="10.310.752/0002-93"/>
    <s v=""/>
  </r>
  <r>
    <s v="02"/>
    <s v="NF"/>
    <s v="099025473"/>
    <s v="02813"/>
    <s v="01"/>
    <s v="HOTEL SAMBA ITABORAI"/>
    <n v="-29108.1"/>
    <d v="2025-12-17T00:00:00"/>
    <d v="2026-01-17T00:00:00"/>
    <x v="11"/>
    <d v="2026-01-16T00:00:00"/>
    <x v="1"/>
    <m/>
    <x v="0"/>
    <s v="NFS   099025473 - 3JF ADM"/>
    <s v=""/>
    <s v=""/>
    <s v=""/>
    <s v=""/>
    <s v=""/>
    <s v=""/>
    <s v=""/>
    <s v="Corrente"/>
    <s v="2"/>
    <s v="10.310.752/0002-93"/>
    <s v=""/>
  </r>
  <r>
    <s v="02"/>
    <s v="NF"/>
    <s v="000003543"/>
    <s v="02237"/>
    <s v="01"/>
    <s v="I9SPRAY MAQUINAS E E"/>
    <n v="-65500"/>
    <d v="2025-12-17T00:00:00"/>
    <d v="2026-01-19T00:00:00"/>
    <x v="11"/>
    <d v="2025-12-30T00:00:00"/>
    <x v="2"/>
    <m/>
    <x v="0"/>
    <s v="SPED  000003543 - I9SPRAY"/>
    <s v=""/>
    <s v=""/>
    <s v=""/>
    <s v=""/>
    <s v=""/>
    <s v=""/>
    <s v=""/>
    <s v="Corrente"/>
    <s v="2"/>
    <s v="17.205.187/0001-62"/>
    <s v=""/>
  </r>
  <r>
    <s v="02"/>
    <s v="NF"/>
    <s v="000003544"/>
    <s v="02237"/>
    <s v="01"/>
    <s v="I9SPRAY MAQUINAS E E"/>
    <n v="-4130"/>
    <d v="2025-12-17T00:00:00"/>
    <d v="2026-01-19T00:00:00"/>
    <x v="11"/>
    <d v="2025-12-30T00:00:00"/>
    <x v="2"/>
    <m/>
    <x v="0"/>
    <s v="SPED  000003544 - I9SPRAY"/>
    <s v=""/>
    <s v=""/>
    <s v=""/>
    <s v=""/>
    <s v=""/>
    <s v=""/>
    <s v=""/>
    <s v="Corrente"/>
    <s v="2"/>
    <s v="17.205.187/0001-62"/>
    <s v=""/>
  </r>
  <r>
    <s v="02"/>
    <s v="NF"/>
    <s v="000024584"/>
    <s v="02733"/>
    <s v="01"/>
    <s v="IBAM INDUSTRIA BRASI"/>
    <n v="-2721.31"/>
    <d v="2025-12-19T00:00:00"/>
    <d v="2026-01-19T00:00:00"/>
    <x v="11"/>
    <d v="2026-01-09T00:00:00"/>
    <x v="0"/>
    <m/>
    <x v="0"/>
    <s v="SPED  000024584 - IBAM IN"/>
    <s v=""/>
    <s v=""/>
    <s v=""/>
    <s v=""/>
    <s v=""/>
    <s v=""/>
    <s v=""/>
    <s v="Corrente"/>
    <s v="2"/>
    <s v="29.478.545/0001-90"/>
    <s v=""/>
  </r>
  <r>
    <s v="02"/>
    <s v="NF"/>
    <s v="000000579"/>
    <s v="03163"/>
    <s v="01"/>
    <s v="ID VALVULAS"/>
    <n v="-1642.53"/>
    <d v="2025-12-19T00:00:00"/>
    <d v="2026-01-19T00:00:00"/>
    <x v="11"/>
    <d v="2025-12-30T00:00:00"/>
    <x v="0"/>
    <m/>
    <x v="0"/>
    <s v="SPED  000000579 - ID VALV"/>
    <s v=""/>
    <s v=""/>
    <s v=""/>
    <s v=""/>
    <s v=""/>
    <s v=""/>
    <s v=""/>
    <s v="Corrente"/>
    <s v="2"/>
    <s v="30.788.318/0001-40"/>
    <s v=""/>
  </r>
  <r>
    <s v="02"/>
    <s v="NF"/>
    <s v="000019814"/>
    <s v="03197"/>
    <s v="01"/>
    <s v="JJ SOLDAS FERRAMENTA"/>
    <n v="-14120"/>
    <d v="2025-12-18T00:00:00"/>
    <d v="2026-01-17T00:00:00"/>
    <x v="11"/>
    <d v="2026-01-06T00:00:00"/>
    <x v="1"/>
    <m/>
    <x v="0"/>
    <s v="SPED  000019814 - JJ SOLD"/>
    <s v=""/>
    <s v=""/>
    <s v=""/>
    <s v=""/>
    <s v=""/>
    <s v=""/>
    <s v=""/>
    <s v="Corrente"/>
    <s v="2"/>
    <s v="13.332.103/0001-09"/>
    <s v=""/>
  </r>
  <r>
    <m/>
    <s v="PA"/>
    <m/>
    <m/>
    <m/>
    <s v="JOHN ZINK"/>
    <n v="-172859.24"/>
    <m/>
    <m/>
    <x v="11"/>
    <m/>
    <x v="1"/>
    <m/>
    <x v="0"/>
    <s v="JOHN ZINK"/>
    <m/>
    <m/>
    <m/>
    <m/>
    <m/>
    <m/>
    <m/>
    <m/>
    <m/>
    <m/>
    <m/>
  </r>
  <r>
    <s v="02"/>
    <s v="NF"/>
    <s v="000097533"/>
    <s v="02006"/>
    <s v="01"/>
    <s v="JOTUN BRASIL"/>
    <n v="-13529.88"/>
    <d v="2025-11-18T00:00:00"/>
    <d v="2026-01-17T00:00:00"/>
    <x v="11"/>
    <d v="2025-12-30T00:00:00"/>
    <x v="0"/>
    <m/>
    <x v="0"/>
    <s v="SPED  000097533 - JOTUN B"/>
    <s v=""/>
    <s v=""/>
    <s v=""/>
    <s v=""/>
    <s v=""/>
    <s v=""/>
    <s v=""/>
    <s v="Corrente"/>
    <s v="2"/>
    <s v="02.907.585/0004-04"/>
    <s v=""/>
  </r>
  <r>
    <s v="02"/>
    <s v="NF"/>
    <s v="000074334"/>
    <s v="02934"/>
    <s v="01"/>
    <s v="JOY TUBOS COMERCIAL"/>
    <n v="-11595"/>
    <d v="2025-12-04T00:00:00"/>
    <d v="2026-01-18T00:00:00"/>
    <x v="11"/>
    <d v="2026-01-12T00:00:00"/>
    <x v="0"/>
    <m/>
    <x v="0"/>
    <s v="SPED  000074334 - JOY TUB"/>
    <s v=""/>
    <s v=""/>
    <s v=""/>
    <s v=""/>
    <s v=""/>
    <s v=""/>
    <s v=""/>
    <s v="Corrente"/>
    <s v="2"/>
    <s v="13.863.368/0001-25"/>
    <s v=""/>
  </r>
  <r>
    <s v="02"/>
    <s v="NF"/>
    <s v="000074429"/>
    <s v="02934"/>
    <s v="01"/>
    <s v="JOY TUBOS COMERCIAL"/>
    <n v="-3657.6"/>
    <d v="2025-12-05T00:00:00"/>
    <d v="2026-01-19T00:00:00"/>
    <x v="11"/>
    <d v="2025-12-17T00:00:00"/>
    <x v="1"/>
    <m/>
    <x v="0"/>
    <s v="SPED  000074429 - JOY TUB"/>
    <s v=""/>
    <s v=""/>
    <s v=""/>
    <s v=""/>
    <s v=""/>
    <s v=""/>
    <s v=""/>
    <s v="Corrente"/>
    <s v="2"/>
    <s v="13.863.368/0001-25"/>
    <s v=""/>
  </r>
  <r>
    <s v="02"/>
    <s v="NF"/>
    <s v="000007917"/>
    <s v="02657"/>
    <s v="01"/>
    <s v="JUNTAX INDUSTRIA E C"/>
    <n v="-1058.94"/>
    <d v="2025-12-04T00:00:00"/>
    <d v="2026-01-19T00:00:00"/>
    <x v="11"/>
    <d v="2025-12-29T00:00:00"/>
    <x v="0"/>
    <m/>
    <x v="0"/>
    <s v="SPED  000007917 - JUNTAX"/>
    <s v=""/>
    <s v=""/>
    <s v=""/>
    <s v=""/>
    <s v=""/>
    <s v=""/>
    <s v=""/>
    <s v="Corrente"/>
    <s v="2"/>
    <s v="27.443.645/0001-55"/>
    <s v=""/>
  </r>
  <r>
    <s v="02"/>
    <s v="NF"/>
    <s v="000000506"/>
    <s v="02603"/>
    <s v="01"/>
    <s v="LUZ E MAR OFFSHORE E"/>
    <n v="-8765.09"/>
    <d v="2025-12-17T00:00:00"/>
    <d v="2026-01-17T00:00:00"/>
    <x v="11"/>
    <d v="2026-01-16T00:00:00"/>
    <x v="2"/>
    <m/>
    <x v="0"/>
    <s v="SPED  000000506 - LUZ E M"/>
    <s v=""/>
    <s v=""/>
    <s v="260"/>
    <s v="0001"/>
    <s v=""/>
    <s v="56710488"/>
    <s v="5"/>
    <s v="Corrente"/>
    <s v="2"/>
    <s v="45.824.098/0001-30"/>
    <s v=""/>
  </r>
  <r>
    <s v="02"/>
    <s v="NF"/>
    <s v="000000507"/>
    <s v="02603"/>
    <s v="01"/>
    <s v="LUZ E MAR OFFSHORE E"/>
    <n v="-781.9"/>
    <d v="2025-12-17T00:00:00"/>
    <d v="2026-01-17T00:00:00"/>
    <x v="11"/>
    <d v="2025-12-30T00:00:00"/>
    <x v="0"/>
    <m/>
    <x v="0"/>
    <s v="SPED  000000507 - LUZ E M"/>
    <s v=""/>
    <s v=""/>
    <s v="260"/>
    <s v="0001"/>
    <s v=""/>
    <s v="56710488"/>
    <s v="5"/>
    <s v="Corrente"/>
    <s v="2"/>
    <s v="45.824.098/0001-30"/>
    <s v=""/>
  </r>
  <r>
    <s v="02"/>
    <s v="NF"/>
    <s v="000031225"/>
    <s v="02534"/>
    <s v="01"/>
    <s v="MARSHORE COMERCIAL L"/>
    <n v="-3106.8"/>
    <d v="2025-11-19T00:00:00"/>
    <d v="2026-01-18T00:00:00"/>
    <x v="11"/>
    <d v="2025-11-27T00:00:00"/>
    <x v="1"/>
    <m/>
    <x v="0"/>
    <s v="SPED  000031225 - MARSHOR"/>
    <s v=""/>
    <s v=""/>
    <s v="237"/>
    <s v="6890"/>
    <s v=""/>
    <s v="4003"/>
    <s v="7"/>
    <s v="Corrente"/>
    <s v="2"/>
    <s v="10.264.696/0001-17"/>
    <s v=""/>
  </r>
  <r>
    <s v="02"/>
    <s v="NF"/>
    <s v="000031227"/>
    <s v="02534"/>
    <s v="01"/>
    <s v="MARSHORE COMERCIAL L"/>
    <n v="-6135.12"/>
    <d v="2025-11-19T00:00:00"/>
    <d v="2026-01-18T00:00:00"/>
    <x v="11"/>
    <d v="2025-11-27T00:00:00"/>
    <x v="0"/>
    <m/>
    <x v="0"/>
    <s v="SPED  000031227 - MARSHOR"/>
    <s v=""/>
    <s v=""/>
    <s v="237"/>
    <s v="6890"/>
    <s v=""/>
    <s v="4003"/>
    <s v="7"/>
    <s v="Corrente"/>
    <s v="2"/>
    <s v="10.264.696/0001-17"/>
    <s v=""/>
  </r>
  <r>
    <s v="02"/>
    <s v="NF"/>
    <s v="000031228"/>
    <s v="02534"/>
    <s v="01"/>
    <s v="MARSHORE COMERCIAL L"/>
    <n v="-6236.31"/>
    <d v="2025-11-19T00:00:00"/>
    <d v="2026-01-18T00:00:00"/>
    <x v="11"/>
    <d v="2025-11-27T00:00:00"/>
    <x v="0"/>
    <m/>
    <x v="0"/>
    <s v="SPED  000031228 - MARSHOR"/>
    <s v=""/>
    <s v=""/>
    <s v="237"/>
    <s v="6890"/>
    <s v=""/>
    <s v="4003"/>
    <s v="7"/>
    <s v="Corrente"/>
    <s v="2"/>
    <s v="10.264.696/0001-17"/>
    <s v=""/>
  </r>
  <r>
    <s v="02"/>
    <s v="NF"/>
    <s v="000031678"/>
    <s v="02534"/>
    <s v="01"/>
    <s v="MARSHORE COMERCIAL L"/>
    <n v="-165.2"/>
    <d v="2025-12-18T00:00:00"/>
    <d v="2026-01-18T00:00:00"/>
    <x v="11"/>
    <d v="2025-12-29T00:00:00"/>
    <x v="0"/>
    <m/>
    <x v="0"/>
    <s v="SPED  000031678 - MARSHOR"/>
    <s v=""/>
    <s v=""/>
    <s v="237"/>
    <s v="6890"/>
    <s v=""/>
    <s v="4003"/>
    <s v="7"/>
    <s v="Corrente"/>
    <s v="2"/>
    <s v="10.264.696/0001-17"/>
    <s v=""/>
  </r>
  <r>
    <s v="02"/>
    <s v="NF"/>
    <s v="000031679"/>
    <s v="02534"/>
    <s v="01"/>
    <s v="MARSHORE COMERCIAL L"/>
    <n v="-433.65"/>
    <d v="2025-12-18T00:00:00"/>
    <d v="2026-01-18T00:00:00"/>
    <x v="11"/>
    <d v="2026-01-07T00:00:00"/>
    <x v="0"/>
    <m/>
    <x v="0"/>
    <s v="SPED  000031679 - MARSHOR"/>
    <s v=""/>
    <s v=""/>
    <s v="237"/>
    <s v="6890"/>
    <s v=""/>
    <s v="4003"/>
    <s v="7"/>
    <s v="Corrente"/>
    <s v="2"/>
    <s v="10.264.696/0001-17"/>
    <s v=""/>
  </r>
  <r>
    <s v="02"/>
    <s v="NF"/>
    <s v="000031680"/>
    <s v="02534"/>
    <s v="01"/>
    <s v="MARSHORE COMERCIAL L"/>
    <n v="-1246.18"/>
    <d v="2025-12-18T00:00:00"/>
    <d v="2026-01-18T00:00:00"/>
    <x v="11"/>
    <d v="2025-12-29T00:00:00"/>
    <x v="0"/>
    <m/>
    <x v="0"/>
    <s v="SPED  000031680 - MARSHOR"/>
    <s v=""/>
    <s v=""/>
    <s v="237"/>
    <s v="6890"/>
    <s v=""/>
    <s v="4003"/>
    <s v="7"/>
    <s v="Corrente"/>
    <s v="2"/>
    <s v="10.264.696/0001-17"/>
    <s v=""/>
  </r>
  <r>
    <s v="02"/>
    <s v="NF"/>
    <s v="000031682"/>
    <s v="02534"/>
    <s v="01"/>
    <s v="MARSHORE COMERCIAL L"/>
    <n v="-1755.25"/>
    <d v="2025-12-18T00:00:00"/>
    <d v="2026-01-18T00:00:00"/>
    <x v="11"/>
    <d v="2025-12-29T00:00:00"/>
    <x v="0"/>
    <m/>
    <x v="0"/>
    <s v="SPED  000031682 - MARSHOR"/>
    <s v=""/>
    <s v=""/>
    <s v="237"/>
    <s v="6890"/>
    <s v=""/>
    <s v="4003"/>
    <s v="7"/>
    <s v="Corrente"/>
    <s v="2"/>
    <s v="10.264.696/0001-17"/>
    <s v=""/>
  </r>
  <r>
    <s v="02"/>
    <s v="NF"/>
    <s v="000031683"/>
    <s v="02534"/>
    <s v="01"/>
    <s v="MARSHORE COMERCIAL L"/>
    <n v="-257.08999999999997"/>
    <d v="2025-12-18T00:00:00"/>
    <d v="2026-01-18T00:00:00"/>
    <x v="11"/>
    <d v="2025-12-29T00:00:00"/>
    <x v="0"/>
    <m/>
    <x v="0"/>
    <s v="SPED  000031683 - MARSHOR"/>
    <s v=""/>
    <s v=""/>
    <s v="237"/>
    <s v="6890"/>
    <s v=""/>
    <s v="4003"/>
    <s v="7"/>
    <s v="Corrente"/>
    <s v="2"/>
    <s v="10.264.696/0001-17"/>
    <s v=""/>
  </r>
  <r>
    <s v="02"/>
    <s v="NF"/>
    <s v="000031711"/>
    <s v="02534"/>
    <s v="01"/>
    <s v="MARSHORE COMERCIAL L"/>
    <n v="-929.25"/>
    <d v="2025-12-19T00:00:00"/>
    <d v="2026-01-19T00:00:00"/>
    <x v="11"/>
    <d v="2025-12-29T00:00:00"/>
    <x v="0"/>
    <m/>
    <x v="0"/>
    <s v="SPED  000031711 - MARSHOR"/>
    <s v=""/>
    <s v=""/>
    <s v="237"/>
    <s v="6890"/>
    <s v=""/>
    <s v="4003"/>
    <s v="7"/>
    <s v="Corrente"/>
    <s v="2"/>
    <s v="10.264.696/0001-17"/>
    <s v=""/>
  </r>
  <r>
    <s v="02"/>
    <s v="NF"/>
    <s v="000001673"/>
    <s v="02055"/>
    <s v="01"/>
    <s v="MESSER GASES LTDA"/>
    <n v="-8639.23"/>
    <d v="2025-12-11T00:00:00"/>
    <d v="2026-01-08T00:00:00"/>
    <x v="11"/>
    <d v="2026-01-16T00:00:00"/>
    <x v="2"/>
    <m/>
    <x v="0"/>
    <s v="SPED  000001673 - MESSER"/>
    <s v=""/>
    <s v=""/>
    <s v=""/>
    <s v=""/>
    <s v=""/>
    <s v=""/>
    <s v=""/>
    <s v="Corrente"/>
    <s v="2"/>
    <s v="60.619.202/0054-50"/>
    <s v=""/>
  </r>
  <r>
    <s v="02"/>
    <s v="NF"/>
    <s v="000001698"/>
    <s v="02055"/>
    <s v="01"/>
    <s v="MESSER GASES LTDA"/>
    <n v="-16955.28"/>
    <d v="2025-12-16T00:00:00"/>
    <d v="2026-01-13T00:00:00"/>
    <x v="11"/>
    <d v="2026-01-15T00:00:00"/>
    <x v="2"/>
    <m/>
    <x v="0"/>
    <s v="SPED  000001698 - MESSER"/>
    <s v=""/>
    <s v=""/>
    <s v=""/>
    <s v=""/>
    <s v=""/>
    <s v=""/>
    <s v=""/>
    <s v="Corrente"/>
    <s v="2"/>
    <s v="60.619.202/0054-50"/>
    <s v=""/>
  </r>
  <r>
    <s v="02"/>
    <s v="NF"/>
    <s v="000001690"/>
    <s v="02055"/>
    <s v="01"/>
    <s v="MESSER GASES LTDA"/>
    <n v="-13692.75"/>
    <d v="2025-12-15T00:00:00"/>
    <d v="2026-01-12T00:00:00"/>
    <x v="11"/>
    <d v="2026-01-15T00:00:00"/>
    <x v="2"/>
    <m/>
    <x v="0"/>
    <s v="SPED  000001690 - MESSER"/>
    <s v=""/>
    <s v=""/>
    <s v=""/>
    <s v=""/>
    <s v=""/>
    <s v=""/>
    <s v=""/>
    <s v="Corrente"/>
    <s v="2"/>
    <s v="60.619.202/0054-50"/>
    <s v=""/>
  </r>
  <r>
    <s v="02"/>
    <s v="NF"/>
    <s v="000038579"/>
    <s v="02873"/>
    <s v="01"/>
    <s v="MINERACAO SANTA LUZI"/>
    <n v="-4080"/>
    <d v="2026-01-12T00:00:00"/>
    <d v="2026-01-19T00:00:00"/>
    <x v="11"/>
    <s v="  /  /"/>
    <x v="2"/>
    <m/>
    <x v="0"/>
    <s v="SPED  000038579 - MINERAC"/>
    <s v=""/>
    <s v=""/>
    <s v=""/>
    <s v=""/>
    <s v=""/>
    <s v=""/>
    <s v=""/>
    <s v="Corrente"/>
    <s v="2"/>
    <s v="00.665.867/0001-66"/>
    <s v=""/>
  </r>
  <r>
    <s v="02"/>
    <s v="NF"/>
    <s v="000038580"/>
    <s v="02873"/>
    <s v="01"/>
    <s v="MINERACAO SANTA LUZI"/>
    <n v="-4080"/>
    <d v="2026-01-12T00:00:00"/>
    <d v="2026-01-19T00:00:00"/>
    <x v="11"/>
    <s v="  /  /"/>
    <x v="2"/>
    <m/>
    <x v="0"/>
    <s v="SPED  000038580 - MINERAC"/>
    <s v=""/>
    <s v=""/>
    <s v=""/>
    <s v=""/>
    <s v=""/>
    <s v=""/>
    <s v=""/>
    <s v="Corrente"/>
    <s v="2"/>
    <s v="00.665.867/0001-66"/>
    <s v=""/>
  </r>
  <r>
    <s v="02"/>
    <s v="NF"/>
    <s v="000885434"/>
    <s v="03133"/>
    <s v="01"/>
    <s v="PARAFUSOS RUDGE RAMO"/>
    <n v="-1303.25"/>
    <d v="2025-11-19T00:00:00"/>
    <d v="2026-01-18T00:00:00"/>
    <x v="11"/>
    <d v="2025-11-27T00:00:00"/>
    <x v="1"/>
    <m/>
    <x v="0"/>
    <s v="SPED  000885434 - PARAFUS"/>
    <s v=""/>
    <s v=""/>
    <s v=""/>
    <s v=""/>
    <s v=""/>
    <s v=""/>
    <s v=""/>
    <s v="Corrente"/>
    <s v="2"/>
    <s v="96.221.486/0001-67"/>
    <s v=""/>
  </r>
  <r>
    <s v="002"/>
    <s v="FOLHA"/>
    <s v="000025380"/>
    <s v="01996"/>
    <s v="01"/>
    <s v="PENSAO ALIMENTICIA"/>
    <n v="-1205"/>
    <d v="2026-01-16T00:00:00"/>
    <d v="2026-01-19T00:00:00"/>
    <x v="11"/>
    <d v="2026-01-16T00:00:00"/>
    <x v="0"/>
    <s v="PENSAO"/>
    <x v="3"/>
    <s v="PENSAO ALIMENTICIA FOLHA"/>
    <s v=""/>
    <s v=""/>
    <s v=""/>
    <s v=""/>
    <s v=""/>
    <s v=""/>
    <s v=""/>
    <s v="Corrente"/>
    <s v="2"/>
    <s v="00.000.000/0000-00"/>
    <s v=""/>
  </r>
  <r>
    <s v="02"/>
    <s v="NF"/>
    <s v="000044378"/>
    <s v="02700"/>
    <s v="01"/>
    <s v="PLASTIVEDA COMERCIAL"/>
    <n v="-209.51"/>
    <d v="2025-12-03T00:00:00"/>
    <d v="2026-01-17T00:00:00"/>
    <x v="11"/>
    <d v="2025-12-09T00:00:00"/>
    <x v="1"/>
    <m/>
    <x v="0"/>
    <s v="SPED  000044378 - PLASTIV"/>
    <s v=""/>
    <s v=""/>
    <s v=""/>
    <s v=""/>
    <s v=""/>
    <s v=""/>
    <s v=""/>
    <s v="Corrente"/>
    <s v="2"/>
    <s v="38.771.143/0001-70"/>
    <s v=""/>
  </r>
  <r>
    <s v="02"/>
    <s v="NF"/>
    <s v="000044379"/>
    <s v="02700"/>
    <s v="01"/>
    <s v="PLASTIVEDA COMERCIAL"/>
    <n v="-126.35"/>
    <d v="2025-12-03T00:00:00"/>
    <d v="2026-01-17T00:00:00"/>
    <x v="11"/>
    <d v="2025-12-09T00:00:00"/>
    <x v="1"/>
    <m/>
    <x v="0"/>
    <s v="SPED  000044379 - PLASTIV"/>
    <s v=""/>
    <s v=""/>
    <s v=""/>
    <s v=""/>
    <s v=""/>
    <s v=""/>
    <s v=""/>
    <s v="Corrente"/>
    <s v="2"/>
    <s v="38.771.143/0001-70"/>
    <s v=""/>
  </r>
  <r>
    <s v="02"/>
    <s v="NF"/>
    <s v="000044598"/>
    <s v="02700"/>
    <s v="01"/>
    <s v="PLASTIVEDA COMERCIAL"/>
    <n v="-2400.2800000000002"/>
    <d v="2025-12-18T00:00:00"/>
    <d v="2026-01-17T00:00:00"/>
    <x v="11"/>
    <d v="2025-12-30T00:00:00"/>
    <x v="0"/>
    <m/>
    <x v="0"/>
    <s v="SPED  000044598 - PLASTIV"/>
    <s v=""/>
    <s v=""/>
    <s v=""/>
    <s v=""/>
    <s v=""/>
    <s v=""/>
    <s v=""/>
    <s v="Corrente"/>
    <s v="2"/>
    <s v="38.771.143/0001-70"/>
    <s v=""/>
  </r>
  <r>
    <s v="02"/>
    <s v="NF"/>
    <s v="000044607"/>
    <s v="02700"/>
    <s v="01"/>
    <s v="PLASTIVEDA COMERCIAL"/>
    <n v="-278.16000000000003"/>
    <d v="2025-12-18T00:00:00"/>
    <d v="2026-01-17T00:00:00"/>
    <x v="11"/>
    <d v="2025-12-30T00:00:00"/>
    <x v="0"/>
    <m/>
    <x v="0"/>
    <s v="SPED  000044607 - PLASTIV"/>
    <s v=""/>
    <s v=""/>
    <s v=""/>
    <s v=""/>
    <s v=""/>
    <s v=""/>
    <s v=""/>
    <s v="Corrente"/>
    <s v="2"/>
    <s v="38.771.143/0001-70"/>
    <s v=""/>
  </r>
  <r>
    <s v="02"/>
    <s v="NF"/>
    <s v="000044611"/>
    <s v="02700"/>
    <s v="01"/>
    <s v="PLASTIVEDA COMERCIAL"/>
    <n v="-241.15"/>
    <d v="2025-12-19T00:00:00"/>
    <d v="2026-01-18T00:00:00"/>
    <x v="11"/>
    <d v="2025-12-30T00:00:00"/>
    <x v="0"/>
    <m/>
    <x v="0"/>
    <s v="SPED  000044611 - PLASTIV"/>
    <s v=""/>
    <s v=""/>
    <s v=""/>
    <s v=""/>
    <s v=""/>
    <s v=""/>
    <s v=""/>
    <s v="Corrente"/>
    <s v="2"/>
    <s v="38.771.143/0001-70"/>
    <s v=""/>
  </r>
  <r>
    <s v="02"/>
    <s v="NF"/>
    <s v="000044612"/>
    <s v="02700"/>
    <s v="01"/>
    <s v="PLASTIVEDA COMERCIAL"/>
    <n v="-60.82"/>
    <d v="2025-12-19T00:00:00"/>
    <d v="2026-01-18T00:00:00"/>
    <x v="11"/>
    <d v="2025-12-30T00:00:00"/>
    <x v="0"/>
    <m/>
    <x v="0"/>
    <s v="SPED  000044612 - PLASTIV"/>
    <s v=""/>
    <s v=""/>
    <s v=""/>
    <s v=""/>
    <s v=""/>
    <s v=""/>
    <s v=""/>
    <s v="Corrente"/>
    <s v="2"/>
    <s v="38.771.143/0001-70"/>
    <s v=""/>
  </r>
  <r>
    <s v="02"/>
    <s v="NF"/>
    <s v="000044627"/>
    <s v="02700"/>
    <s v="01"/>
    <s v="PLASTIVEDA COMERCIAL"/>
    <n v="-268.19"/>
    <d v="2025-12-19T00:00:00"/>
    <d v="2026-01-18T00:00:00"/>
    <x v="11"/>
    <d v="2025-12-30T00:00:00"/>
    <x v="0"/>
    <m/>
    <x v="0"/>
    <s v="SPED  000044627 - PLASTIV"/>
    <s v=""/>
    <s v=""/>
    <s v=""/>
    <s v=""/>
    <s v=""/>
    <s v=""/>
    <s v=""/>
    <s v="Corrente"/>
    <s v="2"/>
    <s v="38.771.143/0001-70"/>
    <s v=""/>
  </r>
  <r>
    <s v="02"/>
    <s v="NF"/>
    <s v="000003951"/>
    <s v="03208"/>
    <s v="01"/>
    <s v="PRO SOLUTION SERVICO"/>
    <n v="-1596.5"/>
    <d v="2025-12-18T00:00:00"/>
    <d v="2026-01-18T00:00:00"/>
    <x v="11"/>
    <d v="2025-12-30T00:00:00"/>
    <x v="2"/>
    <m/>
    <x v="0"/>
    <s v="SPED  000003951 - PRO SOL"/>
    <s v=""/>
    <s v=""/>
    <s v=""/>
    <s v=""/>
    <s v=""/>
    <s v=""/>
    <s v=""/>
    <s v="Corrente"/>
    <s v="2"/>
    <s v="29.270.274/0001-82"/>
    <s v=""/>
  </r>
  <r>
    <s v="02"/>
    <s v="NF"/>
    <s v="000094757"/>
    <s v="02838"/>
    <s v="01"/>
    <s v="R SIMIONI INDUSTRIA"/>
    <n v="-2912.69"/>
    <d v="2025-12-04T00:00:00"/>
    <d v="2026-01-19T00:00:00"/>
    <x v="11"/>
    <d v="2025-12-10T00:00:00"/>
    <x v="0"/>
    <m/>
    <x v="0"/>
    <s v="SPED  000094757 - R SIMIO"/>
    <s v=""/>
    <s v=""/>
    <s v=""/>
    <s v=""/>
    <s v=""/>
    <s v=""/>
    <s v=""/>
    <s v="Corrente"/>
    <s v="2"/>
    <s v="62.821.723/0001-09"/>
    <s v=""/>
  </r>
  <r>
    <s v="002"/>
    <s v="FOLHA"/>
    <s v="000025289"/>
    <s v="01992"/>
    <s v="01"/>
    <s v="RESCISAO DE CONTRATO"/>
    <n v="-13295.96"/>
    <d v="2026-01-13T00:00:00"/>
    <d v="2026-01-19T00:00:00"/>
    <x v="11"/>
    <d v="2026-01-13T00:00:00"/>
    <x v="0"/>
    <s v="RESCISAO"/>
    <x v="3"/>
    <s v="RESCISAO - 12720675549 -"/>
    <s v=""/>
    <s v=""/>
    <s v=""/>
    <s v=""/>
    <s v=""/>
    <s v=""/>
    <s v=""/>
    <s v="Corrente"/>
    <s v="2"/>
    <s v="00.000.000/0000-00"/>
    <s v=""/>
  </r>
  <r>
    <s v="002"/>
    <s v="FOLHA"/>
    <s v="000025290"/>
    <s v="01992"/>
    <s v="01"/>
    <s v="RESCISAO DE CONTRATO"/>
    <n v="-15383.55"/>
    <d v="2026-01-13T00:00:00"/>
    <d v="2026-01-19T00:00:00"/>
    <x v="11"/>
    <d v="2026-01-13T00:00:00"/>
    <x v="0"/>
    <s v="RESCISAO"/>
    <x v="3"/>
    <s v="RESCISAO - 20316881753 -"/>
    <s v=""/>
    <s v=""/>
    <s v=""/>
    <s v=""/>
    <s v=""/>
    <s v=""/>
    <s v=""/>
    <s v="Corrente"/>
    <s v="2"/>
    <s v="00.000.000/0000-00"/>
    <s v=""/>
  </r>
  <r>
    <s v="002"/>
    <s v="FOLHA"/>
    <s v="000025292"/>
    <s v="01992"/>
    <s v="01"/>
    <s v="RESCISAO DE CONTRATO"/>
    <n v="-1984.08"/>
    <d v="2026-01-13T00:00:00"/>
    <d v="2026-01-19T00:00:00"/>
    <x v="11"/>
    <d v="2026-01-13T00:00:00"/>
    <x v="0"/>
    <s v="RESCISAO"/>
    <x v="3"/>
    <s v="RESCISAO - 20471742273 -"/>
    <s v=""/>
    <s v=""/>
    <s v=""/>
    <s v=""/>
    <s v=""/>
    <s v=""/>
    <s v=""/>
    <s v="Corrente"/>
    <s v="2"/>
    <s v="00.000.000/0000-00"/>
    <s v=""/>
  </r>
  <r>
    <s v="002"/>
    <s v="FOLHA"/>
    <s v="000025293"/>
    <s v="01992"/>
    <s v="01"/>
    <s v="RESCISAO DE CONTRATO"/>
    <n v="-1984.08"/>
    <d v="2026-01-13T00:00:00"/>
    <d v="2026-01-19T00:00:00"/>
    <x v="11"/>
    <d v="2026-01-13T00:00:00"/>
    <x v="0"/>
    <s v="RESCISAO"/>
    <x v="3"/>
    <s v="RESCISAO - 16679252610 -"/>
    <s v=""/>
    <s v=""/>
    <s v=""/>
    <s v=""/>
    <s v=""/>
    <s v=""/>
    <s v=""/>
    <s v="Corrente"/>
    <s v="2"/>
    <s v="00.000.000/0000-00"/>
    <s v=""/>
  </r>
  <r>
    <s v="002"/>
    <s v="FOLHA"/>
    <s v="000025294"/>
    <s v="01992"/>
    <s v="01"/>
    <s v="RESCISAO DE CONTRATO"/>
    <n v="-1984.08"/>
    <d v="2026-01-13T00:00:00"/>
    <d v="2026-01-19T00:00:00"/>
    <x v="11"/>
    <d v="2026-01-13T00:00:00"/>
    <x v="0"/>
    <s v="RESCISAO"/>
    <x v="3"/>
    <s v="RESCISAO - 21208972873 -"/>
    <s v=""/>
    <s v=""/>
    <s v=""/>
    <s v=""/>
    <s v=""/>
    <s v=""/>
    <s v=""/>
    <s v="Corrente"/>
    <s v="2"/>
    <s v="00.000.000/0000-00"/>
    <s v=""/>
  </r>
  <r>
    <s v="002"/>
    <s v="FOLHA"/>
    <s v="000025295"/>
    <s v="01992"/>
    <s v="01"/>
    <s v="RESCISAO DE CONTRATO"/>
    <n v="-1984.08"/>
    <d v="2026-01-13T00:00:00"/>
    <d v="2026-01-19T00:00:00"/>
    <x v="11"/>
    <d v="2026-01-13T00:00:00"/>
    <x v="0"/>
    <s v="RESCISAO"/>
    <x v="3"/>
    <s v="RESCISAO - 15453670944 -"/>
    <s v=""/>
    <s v=""/>
    <s v=""/>
    <s v=""/>
    <s v=""/>
    <s v=""/>
    <s v=""/>
    <s v="Corrente"/>
    <s v="2"/>
    <s v="00.000.000/0000-00"/>
    <s v=""/>
  </r>
  <r>
    <s v="002"/>
    <s v="FOLHA"/>
    <s v="000025296"/>
    <s v="01992"/>
    <s v="01"/>
    <s v="RESCISAO DE CONTRATO"/>
    <n v="-1984.08"/>
    <d v="2026-01-13T00:00:00"/>
    <d v="2026-01-19T00:00:00"/>
    <x v="11"/>
    <d v="2026-01-13T00:00:00"/>
    <x v="0"/>
    <s v="RESCISAO"/>
    <x v="3"/>
    <s v="RESCISAO - 15076992258 -"/>
    <s v=""/>
    <s v=""/>
    <s v=""/>
    <s v=""/>
    <s v=""/>
    <s v=""/>
    <s v=""/>
    <s v="Corrente"/>
    <s v="2"/>
    <s v="00.000.000/0000-00"/>
    <s v=""/>
  </r>
  <r>
    <s v="002"/>
    <s v="FOLHA"/>
    <s v="000025297"/>
    <s v="01992"/>
    <s v="01"/>
    <s v="RESCISAO DE CONTRATO"/>
    <n v="-1984.08"/>
    <d v="2026-01-13T00:00:00"/>
    <d v="2026-01-19T00:00:00"/>
    <x v="11"/>
    <d v="2026-01-13T00:00:00"/>
    <x v="0"/>
    <s v="RESCISAO"/>
    <x v="3"/>
    <s v="RESCISAO - 16161743605 -"/>
    <s v=""/>
    <s v=""/>
    <s v=""/>
    <s v=""/>
    <s v=""/>
    <s v=""/>
    <s v=""/>
    <s v="Corrente"/>
    <s v="2"/>
    <s v="00.000.000/0000-00"/>
    <s v=""/>
  </r>
  <r>
    <s v="002"/>
    <s v="FOLHA"/>
    <s v="000025298"/>
    <s v="01992"/>
    <s v="01"/>
    <s v="RESCISAO DE CONTRATO"/>
    <n v="-1984.08"/>
    <d v="2026-01-13T00:00:00"/>
    <d v="2026-01-19T00:00:00"/>
    <x v="11"/>
    <d v="2026-01-13T00:00:00"/>
    <x v="0"/>
    <s v="RESCISAO"/>
    <x v="3"/>
    <s v="RESCISAO - 16514444491 -"/>
    <s v=""/>
    <s v=""/>
    <s v=""/>
    <s v=""/>
    <s v=""/>
    <s v=""/>
    <s v=""/>
    <s v="Corrente"/>
    <s v="2"/>
    <s v="00.000.000/0000-00"/>
    <s v=""/>
  </r>
  <r>
    <s v="002"/>
    <s v="FOLHA"/>
    <s v="000025299"/>
    <s v="01992"/>
    <s v="01"/>
    <s v="RESCISAO DE CONTRATO"/>
    <n v="-1984.08"/>
    <d v="2026-01-13T00:00:00"/>
    <d v="2026-01-19T00:00:00"/>
    <x v="11"/>
    <d v="2026-01-13T00:00:00"/>
    <x v="0"/>
    <s v="RESCISAO"/>
    <x v="3"/>
    <s v="RESCISAO - 13564006175 -"/>
    <s v=""/>
    <s v=""/>
    <s v=""/>
    <s v=""/>
    <s v=""/>
    <s v=""/>
    <s v=""/>
    <s v="Corrente"/>
    <s v="2"/>
    <s v="00.000.000/0000-00"/>
    <s v=""/>
  </r>
  <r>
    <s v="002"/>
    <s v="FOLHA"/>
    <s v="000025300"/>
    <s v="01992"/>
    <s v="01"/>
    <s v="RESCISAO DE CONTRATO"/>
    <n v="-1984.08"/>
    <d v="2026-01-13T00:00:00"/>
    <d v="2026-01-19T00:00:00"/>
    <x v="11"/>
    <d v="2026-01-13T00:00:00"/>
    <x v="0"/>
    <s v="RESCISAO"/>
    <x v="3"/>
    <s v="RESCISAO - 15003647348 -"/>
    <s v=""/>
    <s v=""/>
    <s v=""/>
    <s v=""/>
    <s v=""/>
    <s v=""/>
    <s v=""/>
    <s v="Corrente"/>
    <s v="2"/>
    <s v="00.000.000/0000-00"/>
    <s v=""/>
  </r>
  <r>
    <s v="002"/>
    <s v="FOLHA"/>
    <s v="000025301"/>
    <s v="01992"/>
    <s v="01"/>
    <s v="RESCISAO DE CONTRATO"/>
    <n v="-1984.08"/>
    <d v="2026-01-13T00:00:00"/>
    <d v="2026-01-19T00:00:00"/>
    <x v="11"/>
    <d v="2026-01-13T00:00:00"/>
    <x v="0"/>
    <s v="RESCISAO"/>
    <x v="3"/>
    <s v="RESCISAO - 16470574409 -"/>
    <s v=""/>
    <s v=""/>
    <s v=""/>
    <s v=""/>
    <s v=""/>
    <s v=""/>
    <s v=""/>
    <s v="Corrente"/>
    <s v="2"/>
    <s v="00.000.000/0000-00"/>
    <s v=""/>
  </r>
  <r>
    <s v="002"/>
    <s v="FOLHA"/>
    <s v="000025302"/>
    <s v="01992"/>
    <s v="01"/>
    <s v="RESCISAO DE CONTRATO"/>
    <n v="-1984.08"/>
    <d v="2026-01-13T00:00:00"/>
    <d v="2026-01-19T00:00:00"/>
    <x v="11"/>
    <d v="2026-01-13T00:00:00"/>
    <x v="0"/>
    <s v="RESCISAO"/>
    <x v="3"/>
    <s v="RESCISAO - 16264993108 -"/>
    <s v=""/>
    <s v=""/>
    <s v=""/>
    <s v=""/>
    <s v=""/>
    <s v=""/>
    <s v=""/>
    <s v="Corrente"/>
    <s v="2"/>
    <s v="00.000.000/0000-00"/>
    <s v=""/>
  </r>
  <r>
    <s v="002"/>
    <s v="FOLHA"/>
    <s v="000025303"/>
    <s v="01992"/>
    <s v="01"/>
    <s v="RESCISAO DE CONTRATO"/>
    <n v="-1984.08"/>
    <d v="2026-01-13T00:00:00"/>
    <d v="2026-01-19T00:00:00"/>
    <x v="11"/>
    <d v="2026-01-13T00:00:00"/>
    <x v="0"/>
    <s v="RESCISAO"/>
    <x v="3"/>
    <s v="RESCISAO - 14594849322 -"/>
    <s v=""/>
    <s v=""/>
    <s v=""/>
    <s v=""/>
    <s v=""/>
    <s v=""/>
    <s v=""/>
    <s v="Corrente"/>
    <s v="2"/>
    <s v="00.000.000/0000-00"/>
    <s v=""/>
  </r>
  <r>
    <s v="002"/>
    <s v="FOLHA"/>
    <s v="000025304"/>
    <s v="01992"/>
    <s v="01"/>
    <s v="RESCISAO DE CONTRATO"/>
    <n v="-1984.08"/>
    <d v="2026-01-13T00:00:00"/>
    <d v="2026-01-19T00:00:00"/>
    <x v="11"/>
    <d v="2026-01-13T00:00:00"/>
    <x v="0"/>
    <s v="RESCISAO"/>
    <x v="3"/>
    <s v="RESCISAO - 12589589591 -"/>
    <s v=""/>
    <s v=""/>
    <s v=""/>
    <s v=""/>
    <s v=""/>
    <s v=""/>
    <s v=""/>
    <s v="Corrente"/>
    <s v="2"/>
    <s v="00.000.000/0000-00"/>
    <s v=""/>
  </r>
  <r>
    <s v="002"/>
    <s v="FOLHA"/>
    <s v="000025305"/>
    <s v="01992"/>
    <s v="01"/>
    <s v="RESCISAO DE CONTRATO"/>
    <n v="-1984.08"/>
    <d v="2026-01-13T00:00:00"/>
    <d v="2026-01-19T00:00:00"/>
    <x v="11"/>
    <d v="2026-01-13T00:00:00"/>
    <x v="0"/>
    <s v="RESCISAO"/>
    <x v="3"/>
    <s v="RESCISAO - 16330974285 -"/>
    <s v=""/>
    <s v=""/>
    <s v=""/>
    <s v=""/>
    <s v=""/>
    <s v=""/>
    <s v=""/>
    <s v="Corrente"/>
    <s v="2"/>
    <s v="00.000.000/0000-00"/>
    <s v=""/>
  </r>
  <r>
    <s v="002"/>
    <s v="FOLHA"/>
    <s v="000025306"/>
    <s v="01992"/>
    <s v="01"/>
    <s v="RESCISAO DE CONTRATO"/>
    <n v="-1984.08"/>
    <d v="2026-01-13T00:00:00"/>
    <d v="2026-01-19T00:00:00"/>
    <x v="11"/>
    <d v="2026-01-13T00:00:00"/>
    <x v="0"/>
    <s v="RESCISAO"/>
    <x v="3"/>
    <s v="RESCISAO - 15167794912 -"/>
    <s v=""/>
    <s v=""/>
    <s v=""/>
    <s v=""/>
    <s v=""/>
    <s v=""/>
    <s v=""/>
    <s v="Corrente"/>
    <s v="2"/>
    <s v="00.000.000/0000-00"/>
    <s v=""/>
  </r>
  <r>
    <s v="002"/>
    <s v="FOLHA"/>
    <s v="000025308"/>
    <s v="01992"/>
    <s v="01"/>
    <s v="RESCISAO DE CONTRATO"/>
    <n v="-1984.08"/>
    <d v="2026-01-13T00:00:00"/>
    <d v="2026-01-19T00:00:00"/>
    <x v="11"/>
    <d v="2026-01-13T00:00:00"/>
    <x v="0"/>
    <s v="RESCISAO"/>
    <x v="3"/>
    <s v="RESCISAO - 15649991255 -"/>
    <s v=""/>
    <s v=""/>
    <s v=""/>
    <s v=""/>
    <s v=""/>
    <s v=""/>
    <s v=""/>
    <s v="Corrente"/>
    <s v="2"/>
    <s v="00.000.000/0000-00"/>
    <s v=""/>
  </r>
  <r>
    <s v="002"/>
    <s v="FOLHA"/>
    <s v="000025309"/>
    <s v="01992"/>
    <s v="01"/>
    <s v="RESCISAO DE CONTRATO"/>
    <n v="-1984.08"/>
    <d v="2026-01-13T00:00:00"/>
    <d v="2026-01-19T00:00:00"/>
    <x v="11"/>
    <d v="2026-01-13T00:00:00"/>
    <x v="0"/>
    <s v="RESCISAO"/>
    <x v="3"/>
    <s v="RESCISAO - 16461803034 -"/>
    <s v=""/>
    <s v=""/>
    <s v=""/>
    <s v=""/>
    <s v=""/>
    <s v=""/>
    <s v=""/>
    <s v="Corrente"/>
    <s v="2"/>
    <s v="00.000.000/0000-00"/>
    <s v=""/>
  </r>
  <r>
    <s v="002"/>
    <s v="FOLHA"/>
    <s v="000025310"/>
    <s v="01992"/>
    <s v="01"/>
    <s v="RESCISAO DE CONTRATO"/>
    <n v="-1984.08"/>
    <d v="2026-01-13T00:00:00"/>
    <d v="2026-01-19T00:00:00"/>
    <x v="11"/>
    <d v="2026-01-13T00:00:00"/>
    <x v="0"/>
    <s v="RESCISAO"/>
    <x v="3"/>
    <s v="RESCISAO - 16472276391 -"/>
    <s v=""/>
    <s v=""/>
    <s v=""/>
    <s v=""/>
    <s v=""/>
    <s v=""/>
    <s v=""/>
    <s v="Corrente"/>
    <s v="2"/>
    <s v="00.000.000/0000-00"/>
    <s v=""/>
  </r>
  <r>
    <s v="002"/>
    <s v="FOLHA"/>
    <s v="000025311"/>
    <s v="01992"/>
    <s v="01"/>
    <s v="RESCISAO DE CONTRATO"/>
    <n v="-1984.08"/>
    <d v="2026-01-13T00:00:00"/>
    <d v="2026-01-19T00:00:00"/>
    <x v="11"/>
    <d v="2026-01-13T00:00:00"/>
    <x v="0"/>
    <s v="RESCISAO"/>
    <x v="3"/>
    <s v="RESCISAO - 16313615752 -"/>
    <s v=""/>
    <s v=""/>
    <s v=""/>
    <s v=""/>
    <s v=""/>
    <s v=""/>
    <s v=""/>
    <s v="Corrente"/>
    <s v="2"/>
    <s v="00.000.000/0000-00"/>
    <s v=""/>
  </r>
  <r>
    <s v="002"/>
    <s v="FOLHA"/>
    <s v="000025312"/>
    <s v="01992"/>
    <s v="01"/>
    <s v="RESCISAO DE CONTRATO"/>
    <n v="-1984.08"/>
    <d v="2026-01-13T00:00:00"/>
    <d v="2026-01-19T00:00:00"/>
    <x v="11"/>
    <d v="2026-01-13T00:00:00"/>
    <x v="0"/>
    <s v="RESCISAO"/>
    <x v="3"/>
    <s v="RESCISAO - 16677683681 -"/>
    <s v=""/>
    <s v=""/>
    <s v=""/>
    <s v=""/>
    <s v=""/>
    <s v=""/>
    <s v=""/>
    <s v="Corrente"/>
    <s v="2"/>
    <s v="00.000.000/0000-00"/>
    <s v=""/>
  </r>
  <r>
    <s v="002"/>
    <s v="FOLHA"/>
    <s v="000025313"/>
    <s v="01992"/>
    <s v="01"/>
    <s v="RESCISAO DE CONTRATO"/>
    <n v="-1984.08"/>
    <d v="2026-01-13T00:00:00"/>
    <d v="2026-01-19T00:00:00"/>
    <x v="11"/>
    <d v="2026-01-13T00:00:00"/>
    <x v="0"/>
    <s v="RESCISAO"/>
    <x v="3"/>
    <s v="RESCISAO - 21253650324 -"/>
    <s v=""/>
    <s v=""/>
    <s v=""/>
    <s v=""/>
    <s v=""/>
    <s v=""/>
    <s v=""/>
    <s v="Corrente"/>
    <s v="2"/>
    <s v="00.000.000/0000-00"/>
    <s v=""/>
  </r>
  <r>
    <s v="002"/>
    <s v="FOLHA"/>
    <s v="000025314"/>
    <s v="01992"/>
    <s v="01"/>
    <s v="RESCISAO DE CONTRATO"/>
    <n v="-1984.08"/>
    <d v="2026-01-13T00:00:00"/>
    <d v="2026-01-19T00:00:00"/>
    <x v="11"/>
    <d v="2026-01-13T00:00:00"/>
    <x v="0"/>
    <s v="RESCISAO"/>
    <x v="3"/>
    <s v="RESCISAO - 26907324286 -"/>
    <s v=""/>
    <s v=""/>
    <s v=""/>
    <s v=""/>
    <s v=""/>
    <s v=""/>
    <s v=""/>
    <s v="Corrente"/>
    <s v="2"/>
    <s v="00.000.000/0000-00"/>
    <s v=""/>
  </r>
  <r>
    <s v="002"/>
    <s v="FOLHA"/>
    <s v="000025315"/>
    <s v="01992"/>
    <s v="01"/>
    <s v="RESCISAO DE CONTRATO"/>
    <n v="-1984.08"/>
    <d v="2026-01-13T00:00:00"/>
    <d v="2026-01-19T00:00:00"/>
    <x v="11"/>
    <d v="2026-01-13T00:00:00"/>
    <x v="0"/>
    <s v="RESCISAO"/>
    <x v="3"/>
    <s v="RESCISAO - 21338539940 -"/>
    <s v=""/>
    <s v=""/>
    <s v=""/>
    <s v=""/>
    <s v=""/>
    <s v=""/>
    <s v=""/>
    <s v="Corrente"/>
    <s v="2"/>
    <s v="00.000.000/0000-00"/>
    <s v=""/>
  </r>
  <r>
    <s v="002"/>
    <s v="FOLHA"/>
    <s v="000025316"/>
    <s v="01992"/>
    <s v="01"/>
    <s v="RESCISAO DE CONTRATO"/>
    <n v="-1984.08"/>
    <d v="2026-01-13T00:00:00"/>
    <d v="2026-01-19T00:00:00"/>
    <x v="11"/>
    <d v="2026-01-13T00:00:00"/>
    <x v="0"/>
    <s v="RESCISAO"/>
    <x v="3"/>
    <s v="RESCISAO - 16491049451 -"/>
    <s v=""/>
    <s v=""/>
    <s v=""/>
    <s v=""/>
    <s v=""/>
    <s v=""/>
    <s v=""/>
    <s v="Corrente"/>
    <s v="2"/>
    <s v="00.000.000/0000-00"/>
    <s v=""/>
  </r>
  <r>
    <s v="002"/>
    <s v="FOLHA"/>
    <s v="000025317"/>
    <s v="01992"/>
    <s v="01"/>
    <s v="RESCISAO DE CONTRATO"/>
    <n v="-1984.08"/>
    <d v="2026-01-13T00:00:00"/>
    <d v="2026-01-19T00:00:00"/>
    <x v="11"/>
    <d v="2026-01-13T00:00:00"/>
    <x v="0"/>
    <s v="RESCISAO"/>
    <x v="3"/>
    <s v="RESCISAO - 16330774553 -"/>
    <s v=""/>
    <s v=""/>
    <s v=""/>
    <s v=""/>
    <s v=""/>
    <s v=""/>
    <s v=""/>
    <s v="Corrente"/>
    <s v="2"/>
    <s v="00.000.000/0000-00"/>
    <s v=""/>
  </r>
  <r>
    <s v="002"/>
    <s v="FOLHA"/>
    <s v="000025318"/>
    <s v="01992"/>
    <s v="01"/>
    <s v="RESCISAO DE CONTRATO"/>
    <n v="-1984.08"/>
    <d v="2026-01-13T00:00:00"/>
    <d v="2026-01-19T00:00:00"/>
    <x v="11"/>
    <d v="2026-01-13T00:00:00"/>
    <x v="0"/>
    <s v="RESCISAO"/>
    <x v="3"/>
    <s v="RESCISAO - 23833966404 -"/>
    <s v=""/>
    <s v=""/>
    <s v=""/>
    <s v=""/>
    <s v=""/>
    <s v=""/>
    <s v=""/>
    <s v="Corrente"/>
    <s v="2"/>
    <s v="00.000.000/0000-00"/>
    <s v=""/>
  </r>
  <r>
    <s v="002"/>
    <s v="FOLHA"/>
    <s v="000025319"/>
    <s v="01992"/>
    <s v="01"/>
    <s v="RESCISAO DE CONTRATO"/>
    <n v="-1984.08"/>
    <d v="2026-01-13T00:00:00"/>
    <d v="2026-01-19T00:00:00"/>
    <x v="11"/>
    <d v="2026-01-13T00:00:00"/>
    <x v="0"/>
    <s v="RESCISAO"/>
    <x v="3"/>
    <s v="RESCISAO - 13697220542 -"/>
    <s v=""/>
    <s v=""/>
    <s v=""/>
    <s v=""/>
    <s v=""/>
    <s v=""/>
    <s v=""/>
    <s v="Corrente"/>
    <s v="2"/>
    <s v="00.000.000/0000-00"/>
    <s v=""/>
  </r>
  <r>
    <s v="002"/>
    <s v="FOLHA"/>
    <s v="000025320"/>
    <s v="01992"/>
    <s v="01"/>
    <s v="RESCISAO DE CONTRATO"/>
    <n v="-1984.08"/>
    <d v="2026-01-13T00:00:00"/>
    <d v="2026-01-19T00:00:00"/>
    <x v="11"/>
    <d v="2026-01-13T00:00:00"/>
    <x v="0"/>
    <s v="RESCISAO"/>
    <x v="3"/>
    <s v="RESCISAO - 14134766156 -"/>
    <s v=""/>
    <s v=""/>
    <s v=""/>
    <s v=""/>
    <s v=""/>
    <s v=""/>
    <s v=""/>
    <s v="Corrente"/>
    <s v="2"/>
    <s v="00.000.000/0000-00"/>
    <s v=""/>
  </r>
  <r>
    <s v="002"/>
    <s v="FOLHA"/>
    <s v="000025321"/>
    <s v="01992"/>
    <s v="01"/>
    <s v="RESCISAO DE CONTRATO"/>
    <n v="-1984.08"/>
    <d v="2026-01-13T00:00:00"/>
    <d v="2026-01-19T00:00:00"/>
    <x v="11"/>
    <d v="2026-01-13T00:00:00"/>
    <x v="0"/>
    <s v="RESCISAO"/>
    <x v="3"/>
    <s v="RESCISAO - 12876014469 -"/>
    <s v=""/>
    <s v=""/>
    <s v=""/>
    <s v=""/>
    <s v=""/>
    <s v=""/>
    <s v=""/>
    <s v="Corrente"/>
    <s v="2"/>
    <s v="00.000.000/0000-00"/>
    <s v=""/>
  </r>
  <r>
    <s v="002"/>
    <s v="FOLHA"/>
    <s v="000025335"/>
    <s v="01992"/>
    <s v="01"/>
    <s v="RESCISAO DE CONTRATO"/>
    <n v="-1951.18"/>
    <d v="2026-01-13T00:00:00"/>
    <d v="2026-01-19T00:00:00"/>
    <x v="11"/>
    <d v="2026-01-13T00:00:00"/>
    <x v="0"/>
    <s v="RESCISAO"/>
    <x v="3"/>
    <s v="RESCISAO - 26900731412 -"/>
    <s v=""/>
    <s v=""/>
    <s v=""/>
    <s v=""/>
    <s v=""/>
    <s v=""/>
    <s v=""/>
    <s v="Corrente"/>
    <s v="2"/>
    <s v="00.000.000/0000-00"/>
    <s v=""/>
  </r>
  <r>
    <s v="002"/>
    <s v="FOLHA"/>
    <s v="000025291"/>
    <s v="01992"/>
    <s v="01"/>
    <s v="RESCISAO DE CONTRATO"/>
    <n v="-4308.91"/>
    <d v="2026-01-13T00:00:00"/>
    <d v="2026-01-19T00:00:00"/>
    <x v="11"/>
    <d v="2026-01-13T00:00:00"/>
    <x v="1"/>
    <s v="RESCISAO"/>
    <x v="3"/>
    <s v="RESCISAO - 16633000031 -"/>
    <s v=""/>
    <s v=""/>
    <s v=""/>
    <s v=""/>
    <s v=""/>
    <s v=""/>
    <s v=""/>
    <s v="Corrente"/>
    <s v="2"/>
    <s v="00.000.000/0000-00"/>
    <s v=""/>
  </r>
  <r>
    <s v="002"/>
    <s v="FOLHA"/>
    <s v="000025307"/>
    <s v="01992"/>
    <s v="01"/>
    <s v="RESCISAO DE CONTRATO"/>
    <n v="-1984.69"/>
    <d v="2026-01-13T00:00:00"/>
    <d v="2026-01-19T00:00:00"/>
    <x v="11"/>
    <d v="2026-01-13T00:00:00"/>
    <x v="1"/>
    <s v="RESCISAO"/>
    <x v="3"/>
    <s v="RESCISAO - 16296185686 -"/>
    <s v=""/>
    <s v=""/>
    <s v=""/>
    <s v=""/>
    <s v=""/>
    <s v=""/>
    <s v=""/>
    <s v="Corrente"/>
    <s v="2"/>
    <s v="00.000.000/0000-00"/>
    <s v=""/>
  </r>
  <r>
    <s v="002"/>
    <s v="FOLHA"/>
    <s v="000025322"/>
    <s v="01992"/>
    <s v="01"/>
    <s v="RESCISAO DE CONTRATO"/>
    <n v="-1984.08"/>
    <d v="2026-01-13T00:00:00"/>
    <d v="2026-01-19T00:00:00"/>
    <x v="11"/>
    <d v="2026-01-13T00:00:00"/>
    <x v="1"/>
    <s v="RESCISAO"/>
    <x v="3"/>
    <s v="RESCISAO - 16644860282 -"/>
    <s v=""/>
    <s v=""/>
    <s v=""/>
    <s v=""/>
    <s v=""/>
    <s v=""/>
    <s v=""/>
    <s v="Corrente"/>
    <s v="2"/>
    <s v="00.000.000/0000-00"/>
    <s v=""/>
  </r>
  <r>
    <s v="002"/>
    <s v="FOLHA"/>
    <s v="000025323"/>
    <s v="01992"/>
    <s v="01"/>
    <s v="RESCISAO DE CONTRATO"/>
    <n v="-1984.08"/>
    <d v="2026-01-13T00:00:00"/>
    <d v="2026-01-19T00:00:00"/>
    <x v="11"/>
    <d v="2026-01-13T00:00:00"/>
    <x v="1"/>
    <s v="RESCISAO"/>
    <x v="3"/>
    <s v="RESCISAO - 16486445050 -"/>
    <s v=""/>
    <s v=""/>
    <s v=""/>
    <s v=""/>
    <s v=""/>
    <s v=""/>
    <s v=""/>
    <s v="Corrente"/>
    <s v="2"/>
    <s v="00.000.000/0000-00"/>
    <s v=""/>
  </r>
  <r>
    <s v="002"/>
    <s v="FOLHA"/>
    <s v="000025324"/>
    <s v="01992"/>
    <s v="01"/>
    <s v="RESCISAO DE CONTRATO"/>
    <n v="-1984.08"/>
    <d v="2026-01-13T00:00:00"/>
    <d v="2026-01-19T00:00:00"/>
    <x v="11"/>
    <d v="2026-01-13T00:00:00"/>
    <x v="1"/>
    <s v="RESCISAO"/>
    <x v="3"/>
    <s v="RESCISAO - 22804042595 -"/>
    <s v=""/>
    <s v=""/>
    <s v=""/>
    <s v=""/>
    <s v=""/>
    <s v=""/>
    <s v=""/>
    <s v="Corrente"/>
    <s v="2"/>
    <s v="00.000.000/0000-00"/>
    <s v=""/>
  </r>
  <r>
    <s v="002"/>
    <s v="FOLHA"/>
    <s v="000025325"/>
    <s v="01992"/>
    <s v="01"/>
    <s v="RESCISAO DE CONTRATO"/>
    <n v="-1984.08"/>
    <d v="2026-01-13T00:00:00"/>
    <d v="2026-01-19T00:00:00"/>
    <x v="11"/>
    <d v="2026-01-13T00:00:00"/>
    <x v="1"/>
    <s v="RESCISAO"/>
    <x v="3"/>
    <s v="RESCISAO - 16641958060 -"/>
    <s v=""/>
    <s v=""/>
    <s v=""/>
    <s v=""/>
    <s v=""/>
    <s v=""/>
    <s v=""/>
    <s v="Corrente"/>
    <s v="2"/>
    <s v="00.000.000/0000-00"/>
    <s v=""/>
  </r>
  <r>
    <s v="002"/>
    <s v="FOLHA"/>
    <s v="000025326"/>
    <s v="01992"/>
    <s v="01"/>
    <s v="RESCISAO DE CONTRATO"/>
    <n v="-1984.08"/>
    <d v="2026-01-13T00:00:00"/>
    <d v="2026-01-19T00:00:00"/>
    <x v="11"/>
    <d v="2026-01-13T00:00:00"/>
    <x v="1"/>
    <s v="RESCISAO"/>
    <x v="3"/>
    <s v="RESCISAO - 12589437430 -"/>
    <s v=""/>
    <s v=""/>
    <s v=""/>
    <s v=""/>
    <s v=""/>
    <s v=""/>
    <s v=""/>
    <s v="Corrente"/>
    <s v="2"/>
    <s v="00.000.000/0000-00"/>
    <s v=""/>
  </r>
  <r>
    <s v="002"/>
    <s v="FOLHA"/>
    <s v="000025327"/>
    <s v="01992"/>
    <s v="01"/>
    <s v="RESCISAO DE CONTRATO"/>
    <n v="-1984.08"/>
    <d v="2026-01-13T00:00:00"/>
    <d v="2026-01-19T00:00:00"/>
    <x v="11"/>
    <d v="2026-01-13T00:00:00"/>
    <x v="1"/>
    <s v="RESCISAO"/>
    <x v="3"/>
    <s v="RESCISAO - 21222023662 -"/>
    <s v=""/>
    <s v=""/>
    <s v=""/>
    <s v=""/>
    <s v=""/>
    <s v=""/>
    <s v=""/>
    <s v="Corrente"/>
    <s v="2"/>
    <s v="00.000.000/0000-00"/>
    <s v=""/>
  </r>
  <r>
    <s v="002"/>
    <s v="FOLHA"/>
    <s v="000025328"/>
    <s v="01992"/>
    <s v="01"/>
    <s v="RESCISAO DE CONTRATO"/>
    <n v="-1984.08"/>
    <d v="2026-01-13T00:00:00"/>
    <d v="2026-01-19T00:00:00"/>
    <x v="11"/>
    <d v="2026-01-13T00:00:00"/>
    <x v="1"/>
    <s v="RESCISAO"/>
    <x v="3"/>
    <s v="RESCISAO - 13857477341 -"/>
    <s v=""/>
    <s v=""/>
    <s v=""/>
    <s v=""/>
    <s v=""/>
    <s v=""/>
    <s v=""/>
    <s v="Corrente"/>
    <s v="2"/>
    <s v="00.000.000/0000-00"/>
    <s v=""/>
  </r>
  <r>
    <s v="002"/>
    <s v="FOLHA"/>
    <s v="000025329"/>
    <s v="01992"/>
    <s v="01"/>
    <s v="RESCISAO DE CONTRATO"/>
    <n v="-1984.08"/>
    <d v="2026-01-13T00:00:00"/>
    <d v="2026-01-19T00:00:00"/>
    <x v="11"/>
    <d v="2026-01-13T00:00:00"/>
    <x v="1"/>
    <s v="RESCISAO"/>
    <x v="3"/>
    <s v="RESCISAO - 15523645536 -"/>
    <s v=""/>
    <s v=""/>
    <s v=""/>
    <s v=""/>
    <s v=""/>
    <s v=""/>
    <s v=""/>
    <s v="Corrente"/>
    <s v="2"/>
    <s v="00.000.000/0000-00"/>
    <s v=""/>
  </r>
  <r>
    <s v="002"/>
    <s v="FOLHA"/>
    <s v="000025330"/>
    <s v="01992"/>
    <s v="01"/>
    <s v="RESCISAO DE CONTRATO"/>
    <n v="-1984.08"/>
    <d v="2026-01-13T00:00:00"/>
    <d v="2026-01-19T00:00:00"/>
    <x v="11"/>
    <d v="2026-01-13T00:00:00"/>
    <x v="1"/>
    <s v="RESCISAO"/>
    <x v="3"/>
    <s v="RESCISAO - 27100094823 -"/>
    <s v=""/>
    <s v=""/>
    <s v=""/>
    <s v=""/>
    <s v=""/>
    <s v=""/>
    <s v=""/>
    <s v="Corrente"/>
    <s v="2"/>
    <s v="00.000.000/0000-00"/>
    <s v=""/>
  </r>
  <r>
    <s v="002"/>
    <s v="FOLHA"/>
    <s v="000025331"/>
    <s v="01992"/>
    <s v="01"/>
    <s v="RESCISAO DE CONTRATO"/>
    <n v="-1984.08"/>
    <d v="2026-01-13T00:00:00"/>
    <d v="2026-01-19T00:00:00"/>
    <x v="11"/>
    <d v="2026-01-13T00:00:00"/>
    <x v="1"/>
    <s v="RESCISAO"/>
    <x v="3"/>
    <s v="RESCISAO - 16651975537 -"/>
    <s v=""/>
    <s v=""/>
    <s v=""/>
    <s v=""/>
    <s v=""/>
    <s v=""/>
    <s v=""/>
    <s v="Corrente"/>
    <s v="2"/>
    <s v="00.000.000/0000-00"/>
    <s v=""/>
  </r>
  <r>
    <s v="002"/>
    <s v="FOLHA"/>
    <s v="000025332"/>
    <s v="01992"/>
    <s v="01"/>
    <s v="RESCISAO DE CONTRATO"/>
    <n v="-1984.08"/>
    <d v="2026-01-13T00:00:00"/>
    <d v="2026-01-19T00:00:00"/>
    <x v="11"/>
    <d v="2026-01-13T00:00:00"/>
    <x v="1"/>
    <s v="RESCISAO"/>
    <x v="3"/>
    <s v="RESCISAO - 12875982577 -"/>
    <s v=""/>
    <s v=""/>
    <s v=""/>
    <s v=""/>
    <s v=""/>
    <s v=""/>
    <s v=""/>
    <s v="Corrente"/>
    <s v="2"/>
    <s v="00.000.000/0000-00"/>
    <s v=""/>
  </r>
  <r>
    <s v="002"/>
    <s v="FOLHA"/>
    <s v="000025333"/>
    <s v="01992"/>
    <s v="01"/>
    <s v="RESCISAO DE CONTRATO"/>
    <n v="-1984.08"/>
    <d v="2026-01-13T00:00:00"/>
    <d v="2026-01-19T00:00:00"/>
    <x v="11"/>
    <d v="2026-01-13T00:00:00"/>
    <x v="1"/>
    <s v="RESCISAO"/>
    <x v="3"/>
    <s v="RESCISAO - 16495193565 -"/>
    <s v=""/>
    <s v=""/>
    <s v=""/>
    <s v=""/>
    <s v=""/>
    <s v=""/>
    <s v=""/>
    <s v="Corrente"/>
    <s v="2"/>
    <s v="00.000.000/0000-00"/>
    <s v=""/>
  </r>
  <r>
    <s v="002"/>
    <s v="FOLHA"/>
    <s v="000025334"/>
    <s v="01992"/>
    <s v="01"/>
    <s v="RESCISAO DE CONTRATO"/>
    <n v="-1984.08"/>
    <d v="2026-01-13T00:00:00"/>
    <d v="2026-01-19T00:00:00"/>
    <x v="11"/>
    <d v="2026-01-13T00:00:00"/>
    <x v="1"/>
    <s v="RESCISAO"/>
    <x v="3"/>
    <s v="RESCISAO - 16320038609 -"/>
    <s v=""/>
    <s v=""/>
    <s v=""/>
    <s v=""/>
    <s v=""/>
    <s v=""/>
    <s v=""/>
    <s v="Corrente"/>
    <s v="2"/>
    <s v="00.000.000/0000-00"/>
    <s v=""/>
  </r>
  <r>
    <s v="002"/>
    <s v="FOLHA"/>
    <s v="000025336"/>
    <s v="01992"/>
    <s v="01"/>
    <s v="RESCISAO DE CONTRATO"/>
    <n v="-1984.08"/>
    <d v="2026-01-13T00:00:00"/>
    <d v="2026-01-19T00:00:00"/>
    <x v="11"/>
    <d v="2026-01-13T00:00:00"/>
    <x v="1"/>
    <s v="RESCISAO"/>
    <x v="3"/>
    <s v="RESCISAO - 27077892587 -"/>
    <s v=""/>
    <s v=""/>
    <s v=""/>
    <s v=""/>
    <s v=""/>
    <s v=""/>
    <s v=""/>
    <s v="Corrente"/>
    <s v="2"/>
    <s v="00.000.000/0000-00"/>
    <s v=""/>
  </r>
  <r>
    <s v="002"/>
    <s v="FOLHA"/>
    <s v="000025337"/>
    <s v="01992"/>
    <s v="01"/>
    <s v="RESCISAO DE CONTRATO"/>
    <n v="-1984.08"/>
    <d v="2026-01-13T00:00:00"/>
    <d v="2026-01-19T00:00:00"/>
    <x v="11"/>
    <d v="2026-01-13T00:00:00"/>
    <x v="1"/>
    <s v="RESCISAO"/>
    <x v="3"/>
    <s v="RESCISAO - 16663501039 -"/>
    <s v=""/>
    <s v=""/>
    <s v=""/>
    <s v=""/>
    <s v=""/>
    <s v=""/>
    <s v=""/>
    <s v="Corrente"/>
    <s v="2"/>
    <s v="00.000.000/0000-00"/>
    <s v=""/>
  </r>
  <r>
    <s v="002"/>
    <s v="FOLHA"/>
    <s v="000025338"/>
    <s v="01992"/>
    <s v="01"/>
    <s v="RESCISAO DE CONTRATO"/>
    <n v="-1984.08"/>
    <d v="2026-01-13T00:00:00"/>
    <d v="2026-01-19T00:00:00"/>
    <x v="11"/>
    <d v="2026-01-13T00:00:00"/>
    <x v="1"/>
    <s v="RESCISAO"/>
    <x v="3"/>
    <s v="RESCISAO - 23609721886 -"/>
    <s v=""/>
    <s v=""/>
    <s v=""/>
    <s v=""/>
    <s v=""/>
    <s v=""/>
    <s v=""/>
    <s v="Corrente"/>
    <s v="2"/>
    <s v="00.000.000/0000-00"/>
    <s v=""/>
  </r>
  <r>
    <s v="002"/>
    <s v="FOLHA"/>
    <s v="000025339"/>
    <s v="01992"/>
    <s v="01"/>
    <s v="RESCISAO DE CONTRATO"/>
    <n v="-1984.08"/>
    <d v="2026-01-13T00:00:00"/>
    <d v="2026-01-19T00:00:00"/>
    <x v="11"/>
    <d v="2026-01-13T00:00:00"/>
    <x v="1"/>
    <s v="RESCISAO"/>
    <x v="3"/>
    <s v="RESCISAO - 27083365623 -"/>
    <s v=""/>
    <s v=""/>
    <s v=""/>
    <s v=""/>
    <s v=""/>
    <s v=""/>
    <s v=""/>
    <s v="Corrente"/>
    <s v="2"/>
    <s v="00.000.000/0000-00"/>
    <s v=""/>
  </r>
  <r>
    <s v="002"/>
    <s v="FOLHA"/>
    <s v="000025340"/>
    <s v="01992"/>
    <s v="01"/>
    <s v="RESCISAO DE CONTRATO"/>
    <n v="-1984.08"/>
    <d v="2026-01-13T00:00:00"/>
    <d v="2026-01-19T00:00:00"/>
    <x v="11"/>
    <d v="2026-01-13T00:00:00"/>
    <x v="1"/>
    <s v="RESCISAO"/>
    <x v="3"/>
    <s v="RESCISAO - 13386809129 -"/>
    <s v=""/>
    <s v=""/>
    <s v=""/>
    <s v=""/>
    <s v=""/>
    <s v=""/>
    <s v=""/>
    <s v="Corrente"/>
    <s v="2"/>
    <s v="00.000.000/0000-00"/>
    <s v=""/>
  </r>
  <r>
    <s v="002"/>
    <s v="FOLHA"/>
    <s v="000025341"/>
    <s v="01992"/>
    <s v="01"/>
    <s v="RESCISAO DE CONTRATO"/>
    <n v="-1984.08"/>
    <d v="2026-01-13T00:00:00"/>
    <d v="2026-01-19T00:00:00"/>
    <x v="11"/>
    <d v="2026-01-13T00:00:00"/>
    <x v="1"/>
    <s v="RESCISAO"/>
    <x v="3"/>
    <s v="RESCISAO - 16326324972 -"/>
    <s v=""/>
    <s v=""/>
    <s v=""/>
    <s v=""/>
    <s v=""/>
    <s v=""/>
    <s v=""/>
    <s v="Corrente"/>
    <s v="2"/>
    <s v="00.000.000/0000-00"/>
    <s v=""/>
  </r>
  <r>
    <s v="002"/>
    <s v="FOLHA"/>
    <s v="000025342"/>
    <s v="01992"/>
    <s v="01"/>
    <s v="RESCISAO DE CONTRATO"/>
    <n v="-1984.08"/>
    <d v="2026-01-13T00:00:00"/>
    <d v="2026-01-19T00:00:00"/>
    <x v="11"/>
    <d v="2026-01-13T00:00:00"/>
    <x v="1"/>
    <s v="RESCISAO"/>
    <x v="3"/>
    <s v="RESCISAO - 15633471982 -"/>
    <s v=""/>
    <s v=""/>
    <s v=""/>
    <s v=""/>
    <s v=""/>
    <s v=""/>
    <s v=""/>
    <s v="Corrente"/>
    <s v="2"/>
    <s v="00.000.000/0000-00"/>
    <s v=""/>
  </r>
  <r>
    <s v="002"/>
    <s v="FOLHA"/>
    <s v="000025343"/>
    <s v="01992"/>
    <s v="01"/>
    <s v="RESCISAO DE CONTRATO"/>
    <n v="-1984.08"/>
    <d v="2026-01-13T00:00:00"/>
    <d v="2026-01-19T00:00:00"/>
    <x v="11"/>
    <d v="2026-01-13T00:00:00"/>
    <x v="1"/>
    <s v="RESCISAO"/>
    <x v="3"/>
    <s v="RESCISAO - 16307339544 -"/>
    <s v=""/>
    <s v=""/>
    <s v=""/>
    <s v=""/>
    <s v=""/>
    <s v=""/>
    <s v=""/>
    <s v="Corrente"/>
    <s v="2"/>
    <s v="00.000.000/0000-00"/>
    <s v=""/>
  </r>
  <r>
    <s v="002"/>
    <s v="FOLHA"/>
    <s v="000025344"/>
    <s v="01992"/>
    <s v="01"/>
    <s v="RESCISAO DE CONTRATO"/>
    <n v="-1984.08"/>
    <d v="2026-01-13T00:00:00"/>
    <d v="2026-01-19T00:00:00"/>
    <x v="11"/>
    <d v="2026-01-13T00:00:00"/>
    <x v="1"/>
    <s v="RESCISAO"/>
    <x v="3"/>
    <s v="RESCISAO - 16461686771 -"/>
    <s v=""/>
    <s v=""/>
    <s v=""/>
    <s v=""/>
    <s v=""/>
    <s v=""/>
    <s v=""/>
    <s v="Corrente"/>
    <s v="2"/>
    <s v="00.000.000/0000-00"/>
    <s v=""/>
  </r>
  <r>
    <s v="002"/>
    <s v="FOLHA"/>
    <s v="000025345"/>
    <s v="01992"/>
    <s v="01"/>
    <s v="RESCISAO DE CONTRATO"/>
    <n v="-1984.08"/>
    <d v="2026-01-13T00:00:00"/>
    <d v="2026-01-19T00:00:00"/>
    <x v="11"/>
    <d v="2026-01-13T00:00:00"/>
    <x v="1"/>
    <s v="RESCISAO"/>
    <x v="3"/>
    <s v="RESCISAO - 16504890448 -"/>
    <s v=""/>
    <s v=""/>
    <s v=""/>
    <s v=""/>
    <s v=""/>
    <s v=""/>
    <s v=""/>
    <s v="Corrente"/>
    <s v="2"/>
    <s v="00.000.000/0000-00"/>
    <s v=""/>
  </r>
  <r>
    <s v="002"/>
    <s v="FOLHA"/>
    <s v="000025346"/>
    <s v="01992"/>
    <s v="01"/>
    <s v="RESCISAO DE CONTRATO"/>
    <n v="-1984.08"/>
    <d v="2026-01-13T00:00:00"/>
    <d v="2026-01-19T00:00:00"/>
    <x v="11"/>
    <d v="2026-01-13T00:00:00"/>
    <x v="1"/>
    <s v="RESCISAO"/>
    <x v="3"/>
    <s v="RESCISAO - 23661204412 -"/>
    <s v=""/>
    <s v=""/>
    <s v=""/>
    <s v=""/>
    <s v=""/>
    <s v=""/>
    <s v=""/>
    <s v="Corrente"/>
    <s v="2"/>
    <s v="00.000.000/0000-00"/>
    <s v=""/>
  </r>
  <r>
    <s v="002"/>
    <s v="FOLHA"/>
    <s v="000025347"/>
    <s v="01992"/>
    <s v="01"/>
    <s v="RESCISAO DE CONTRATO"/>
    <n v="-1984.08"/>
    <d v="2026-01-13T00:00:00"/>
    <d v="2026-01-19T00:00:00"/>
    <x v="11"/>
    <d v="2026-01-13T00:00:00"/>
    <x v="1"/>
    <s v="RESCISAO"/>
    <x v="3"/>
    <s v="RESCISAO - 16151810881 -"/>
    <s v=""/>
    <s v=""/>
    <s v=""/>
    <s v=""/>
    <s v=""/>
    <s v=""/>
    <s v=""/>
    <s v="Corrente"/>
    <s v="2"/>
    <s v="00.000.000/0000-00"/>
    <s v=""/>
  </r>
  <r>
    <s v="002"/>
    <s v="FOLHA"/>
    <s v="000025348"/>
    <s v="01992"/>
    <s v="01"/>
    <s v="RESCISAO DE CONTRATO"/>
    <n v="-1984.08"/>
    <d v="2026-01-13T00:00:00"/>
    <d v="2026-01-19T00:00:00"/>
    <x v="11"/>
    <d v="2026-01-13T00:00:00"/>
    <x v="1"/>
    <s v="RESCISAO"/>
    <x v="3"/>
    <s v="RESCISAO - 22805716891 -"/>
    <s v=""/>
    <s v=""/>
    <s v=""/>
    <s v=""/>
    <s v=""/>
    <s v=""/>
    <s v=""/>
    <s v="Corrente"/>
    <s v="2"/>
    <s v="00.000.000/0000-00"/>
    <s v=""/>
  </r>
  <r>
    <s v="002"/>
    <s v="FOLHA"/>
    <s v="000025349"/>
    <s v="01992"/>
    <s v="01"/>
    <s v="RESCISAO DE CONTRATO"/>
    <n v="-1984.08"/>
    <d v="2026-01-13T00:00:00"/>
    <d v="2026-01-19T00:00:00"/>
    <x v="11"/>
    <d v="2026-01-13T00:00:00"/>
    <x v="1"/>
    <s v="RESCISAO"/>
    <x v="3"/>
    <s v="RESCISAO - 21212996641 -"/>
    <s v=""/>
    <s v=""/>
    <s v=""/>
    <s v=""/>
    <s v=""/>
    <s v=""/>
    <s v=""/>
    <s v="Corrente"/>
    <s v="2"/>
    <s v="00.000.000/0000-00"/>
    <s v=""/>
  </r>
  <r>
    <s v="002"/>
    <s v="FOLHA"/>
    <s v="000025350"/>
    <s v="01992"/>
    <s v="01"/>
    <s v="RESCISAO DE CONTRATO"/>
    <n v="-1984.08"/>
    <d v="2026-01-13T00:00:00"/>
    <d v="2026-01-19T00:00:00"/>
    <x v="11"/>
    <d v="2026-01-13T00:00:00"/>
    <x v="1"/>
    <s v="RESCISAO"/>
    <x v="3"/>
    <s v="RESCISAO - 13539045448 -"/>
    <s v=""/>
    <s v=""/>
    <s v=""/>
    <s v=""/>
    <s v=""/>
    <s v=""/>
    <s v=""/>
    <s v="Corrente"/>
    <s v="2"/>
    <s v="00.000.000/0000-00"/>
    <s v=""/>
  </r>
  <r>
    <s v="002"/>
    <s v="FOLHA"/>
    <s v="000025351"/>
    <s v="01992"/>
    <s v="01"/>
    <s v="RESCISAO DE CONTRATO"/>
    <n v="-5207.1000000000004"/>
    <d v="2026-01-13T00:00:00"/>
    <d v="2026-01-19T00:00:00"/>
    <x v="11"/>
    <d v="2026-01-13T00:00:00"/>
    <x v="1"/>
    <s v="RESCISAO"/>
    <x v="3"/>
    <s v="RESCISAO - 16297262307 -"/>
    <s v=""/>
    <s v=""/>
    <s v=""/>
    <s v=""/>
    <s v=""/>
    <s v=""/>
    <s v=""/>
    <s v="Corrente"/>
    <s v="2"/>
    <s v="00.000.000/0000-00"/>
    <s v=""/>
  </r>
  <r>
    <s v="002"/>
    <s v="FOLHA"/>
    <s v="000025352"/>
    <s v="01992"/>
    <s v="01"/>
    <s v="RESCISAO DE CONTRATO"/>
    <n v="-1998.36"/>
    <d v="2026-01-13T00:00:00"/>
    <d v="2026-01-19T00:00:00"/>
    <x v="11"/>
    <d v="2026-01-13T00:00:00"/>
    <x v="1"/>
    <s v="RESCISAO"/>
    <x v="3"/>
    <s v="RESCISAO - 20022035111 -"/>
    <s v=""/>
    <s v=""/>
    <s v=""/>
    <s v=""/>
    <s v=""/>
    <s v=""/>
    <s v=""/>
    <s v="Corrente"/>
    <s v="2"/>
    <s v="00.000.000/0000-00"/>
    <s v=""/>
  </r>
  <r>
    <s v="02"/>
    <s v="NF"/>
    <n v="1480932"/>
    <s v="03089"/>
    <s v="02"/>
    <s v="RODOVIARIO CAMILO DO"/>
    <n v="-83.98"/>
    <d v="2025-12-09T00:00:00"/>
    <d v="2026-01-08T00:00:00"/>
    <x v="11"/>
    <d v="2026-01-19T00:00:00"/>
    <x v="1"/>
    <m/>
    <x v="0"/>
    <s v="CTE   001480932 - RODOVIA"/>
    <s v=""/>
    <s v=""/>
    <s v=""/>
    <s v=""/>
    <s v=""/>
    <s v=""/>
    <s v=""/>
    <s v="Corrente"/>
    <s v="2"/>
    <s v="19.451.038/0024-03"/>
    <s v=""/>
  </r>
  <r>
    <s v="02"/>
    <s v="NF"/>
    <n v="873175"/>
    <s v="03089"/>
    <s v="04"/>
    <s v="RODOVIARIO CAMILO DO"/>
    <n v="-4000.01"/>
    <d v="2025-12-19T00:00:00"/>
    <d v="2026-01-18T00:00:00"/>
    <x v="11"/>
    <d v="2026-01-19T00:00:00"/>
    <x v="1"/>
    <m/>
    <x v="0"/>
    <s v="CTE   000873175 - RODOVIA"/>
    <s v=""/>
    <s v=""/>
    <s v=""/>
    <s v=""/>
    <s v=""/>
    <s v=""/>
    <s v=""/>
    <s v="Corrente"/>
    <s v="2"/>
    <s v="19.451.038/0002-90"/>
    <s v=""/>
  </r>
  <r>
    <s v="02"/>
    <s v="NF"/>
    <s v="000434693"/>
    <s v="02127"/>
    <s v="01"/>
    <s v="SIDER COMERCIAL INDU"/>
    <n v="-112.53"/>
    <d v="2025-12-18T00:00:00"/>
    <d v="2026-01-17T00:00:00"/>
    <x v="11"/>
    <d v="2025-12-30T00:00:00"/>
    <x v="0"/>
    <m/>
    <x v="0"/>
    <s v="SPED  000434693 - SIDER C"/>
    <s v=""/>
    <s v=""/>
    <s v=""/>
    <s v=""/>
    <s v=""/>
    <s v=""/>
    <s v=""/>
    <s v="Corrente"/>
    <s v="2"/>
    <s v="49.050.164/0001-12"/>
    <s v=""/>
  </r>
  <r>
    <s v="02"/>
    <s v="NF"/>
    <s v="000032853"/>
    <s v="03096"/>
    <s v="01"/>
    <s v="SIGA ELEMENTOS DE FI"/>
    <n v="-504.38"/>
    <d v="2025-11-18T00:00:00"/>
    <d v="2026-01-17T00:00:00"/>
    <x v="11"/>
    <d v="2025-11-27T00:00:00"/>
    <x v="1"/>
    <m/>
    <x v="0"/>
    <s v="SPED  000032853 - SIGA EL"/>
    <s v=""/>
    <s v=""/>
    <s v=""/>
    <s v=""/>
    <s v=""/>
    <s v=""/>
    <s v=""/>
    <s v="Corrente"/>
    <s v="2"/>
    <s v="00.866.937/0001-44"/>
    <s v=""/>
  </r>
  <r>
    <s v="02"/>
    <s v="NF"/>
    <s v="000032854"/>
    <s v="03096"/>
    <s v="01"/>
    <s v="SIGA ELEMENTOS DE FI"/>
    <n v="-894.6"/>
    <d v="2025-11-18T00:00:00"/>
    <d v="2026-01-17T00:00:00"/>
    <x v="11"/>
    <d v="2025-11-27T00:00:00"/>
    <x v="0"/>
    <m/>
    <x v="0"/>
    <s v="SPED  000032854 - SIGA EL"/>
    <s v=""/>
    <s v=""/>
    <s v=""/>
    <s v=""/>
    <s v=""/>
    <s v=""/>
    <s v=""/>
    <s v="Corrente"/>
    <s v="2"/>
    <s v="00.866.937/0001-44"/>
    <s v=""/>
  </r>
  <r>
    <s v="02"/>
    <s v="NF"/>
    <s v="000101519"/>
    <s v="02109"/>
    <s v="01"/>
    <s v="SMART TOUR AG DE TUR"/>
    <n v="-99.95"/>
    <d v="2025-12-19T00:00:00"/>
    <d v="2026-01-19T00:00:00"/>
    <x v="11"/>
    <d v="2026-01-12T00:00:00"/>
    <x v="0"/>
    <m/>
    <x v="0"/>
    <s v="RE    000101519 - SMART T"/>
    <s v=""/>
    <s v=""/>
    <s v=""/>
    <s v=""/>
    <s v=""/>
    <s v=""/>
    <s v=""/>
    <s v="Corrente"/>
    <s v="2"/>
    <s v="12.201.605/0001-20"/>
    <s v=""/>
  </r>
  <r>
    <s v="02"/>
    <s v="NF"/>
    <s v="000101520"/>
    <s v="02109"/>
    <s v="01"/>
    <s v="SMART TOUR AG DE TUR"/>
    <n v="-194.23"/>
    <d v="2025-12-19T00:00:00"/>
    <d v="2026-01-19T00:00:00"/>
    <x v="11"/>
    <d v="2026-01-06T00:00:00"/>
    <x v="0"/>
    <m/>
    <x v="0"/>
    <s v="RE    000101520 - SMART T"/>
    <s v=""/>
    <s v=""/>
    <s v=""/>
    <s v=""/>
    <s v=""/>
    <s v=""/>
    <s v=""/>
    <s v="Corrente"/>
    <s v="2"/>
    <s v="12.201.605/0001-20"/>
    <s v=""/>
  </r>
  <r>
    <s v="02"/>
    <s v="NF"/>
    <s v="000044944"/>
    <s v="03267"/>
    <s v="01"/>
    <s v="TRANSPORTADORA BONS"/>
    <n v="-1900"/>
    <d v="2025-12-18T00:00:00"/>
    <d v="2026-01-17T00:00:00"/>
    <x v="11"/>
    <d v="2026-01-16T00:00:00"/>
    <x v="2"/>
    <m/>
    <x v="0"/>
    <s v="CTE   000044944 - TRANSPO"/>
    <s v=""/>
    <s v=""/>
    <s v=""/>
    <s v=""/>
    <s v=""/>
    <s v=""/>
    <s v=""/>
    <s v="Corrente"/>
    <s v="2"/>
    <s v="07.118.913/0001-56"/>
    <s v=""/>
  </r>
  <r>
    <s v="02"/>
    <s v="NF"/>
    <s v="000014105"/>
    <s v="02091"/>
    <s v="02"/>
    <s v="TRIDAN COMPONENTES E"/>
    <n v="-10501.92"/>
    <d v="2025-11-19T00:00:00"/>
    <d v="2026-01-18T00:00:00"/>
    <x v="11"/>
    <d v="2025-12-09T00:00:00"/>
    <x v="2"/>
    <m/>
    <x v="0"/>
    <s v="SPED  000014105 - TRIDAN"/>
    <s v=""/>
    <s v=""/>
    <s v=""/>
    <s v=""/>
    <s v=""/>
    <s v=""/>
    <s v=""/>
    <s v="Corrente"/>
    <s v="2"/>
    <s v="26.727.928/0002-47"/>
    <s v=""/>
  </r>
  <r>
    <s v="02"/>
    <s v="NF"/>
    <s v="000020202"/>
    <s v="02195"/>
    <s v="01"/>
    <s v="WDM BRASIL ACOS LTDA"/>
    <n v="-5895.26"/>
    <d v="2025-12-03T00:00:00"/>
    <d v="2026-01-17T00:00:00"/>
    <x v="11"/>
    <d v="2025-12-09T00:00:00"/>
    <x v="1"/>
    <m/>
    <x v="0"/>
    <s v="SPED  000020202 - WDM BRA"/>
    <s v=""/>
    <s v=""/>
    <s v=""/>
    <s v=""/>
    <s v=""/>
    <s v=""/>
    <s v=""/>
    <s v="Corrente"/>
    <s v="2"/>
    <s v="09.406.820/0003-14"/>
    <s v=""/>
  </r>
  <r>
    <s v="02"/>
    <s v="NF"/>
    <s v="000020203"/>
    <s v="02195"/>
    <s v="01"/>
    <s v="WDM BRASIL ACOS LTDA"/>
    <n v="-222.72"/>
    <d v="2025-12-03T00:00:00"/>
    <d v="2026-01-17T00:00:00"/>
    <x v="11"/>
    <d v="2025-12-10T00:00:00"/>
    <x v="0"/>
    <m/>
    <x v="0"/>
    <s v="SPED  000020203 - WDM BRA"/>
    <s v=""/>
    <s v=""/>
    <s v=""/>
    <s v=""/>
    <s v=""/>
    <s v=""/>
    <s v=""/>
    <s v="Corrente"/>
    <s v="2"/>
    <s v="09.406.820/0003-14"/>
    <s v=""/>
  </r>
  <r>
    <s v="02"/>
    <s v="NF"/>
    <s v="000012625"/>
    <s v="03128"/>
    <s v="01"/>
    <s v="WORLDVAL VALVULAS E"/>
    <n v="-8500"/>
    <d v="2025-11-19T00:00:00"/>
    <d v="2026-01-19T00:00:00"/>
    <x v="11"/>
    <d v="2025-11-27T00:00:00"/>
    <x v="1"/>
    <m/>
    <x v="0"/>
    <s v="SPED  000012625 - WORLDVA"/>
    <s v=""/>
    <s v=""/>
    <s v=""/>
    <s v=""/>
    <s v=""/>
    <s v=""/>
    <s v=""/>
    <s v="Corrente"/>
    <s v="2"/>
    <s v="05.952.303/0001-28"/>
    <s v=""/>
  </r>
  <r>
    <s v="02"/>
    <s v="NF"/>
    <s v="000012626"/>
    <s v="03128"/>
    <s v="01"/>
    <s v="WORLDVAL VALVULAS E"/>
    <n v="-2700"/>
    <d v="2025-11-19T00:00:00"/>
    <d v="2026-01-19T00:00:00"/>
    <x v="11"/>
    <d v="2025-11-27T00:00:00"/>
    <x v="1"/>
    <m/>
    <x v="0"/>
    <s v="SPED  000012626 - WORLDVA"/>
    <s v=""/>
    <s v=""/>
    <s v=""/>
    <s v=""/>
    <s v=""/>
    <s v=""/>
    <s v=""/>
    <s v="Corrente"/>
    <s v="2"/>
    <s v="05.952.303/0001-28"/>
    <s v=""/>
  </r>
  <r>
    <s v="002"/>
    <s v="NF"/>
    <s v="033499053"/>
    <s v="02759"/>
    <s v="01"/>
    <s v="ABESPETRO"/>
    <n v="-6500"/>
    <d v="2026-01-16T00:00:00"/>
    <d v="2026-01-20T00:00:00"/>
    <x v="12"/>
    <d v="2026-01-20T00:00:00"/>
    <x v="2"/>
    <m/>
    <x v="0"/>
    <s v="BOL-ABESPETRO"/>
    <s v=""/>
    <s v=""/>
    <s v=""/>
    <s v=""/>
    <s v=""/>
    <s v=""/>
    <s v=""/>
    <s v="Corrente"/>
    <s v="2"/>
    <s v="06.240.194/0001-89"/>
    <s v=""/>
  </r>
  <r>
    <s v="02"/>
    <s v="NF"/>
    <s v="000000933"/>
    <s v="02146"/>
    <s v="01"/>
    <s v="APTEX MOVEIS DE ESCR"/>
    <n v="-4808"/>
    <d v="2025-12-12T00:00:00"/>
    <d v="2026-01-12T00:00:00"/>
    <x v="12"/>
    <d v="2026-01-15T00:00:00"/>
    <x v="2"/>
    <m/>
    <x v="0"/>
    <s v="NFS   000000933 - APTEX M"/>
    <s v=""/>
    <s v=""/>
    <s v=""/>
    <s v=""/>
    <s v=""/>
    <s v=""/>
    <s v=""/>
    <s v="Corrente"/>
    <s v="2"/>
    <s v="07.195.315/0001-80"/>
    <s v=""/>
  </r>
  <r>
    <s v="02"/>
    <s v="NF"/>
    <s v="000015323"/>
    <s v="02380"/>
    <s v="01"/>
    <s v="BONJOUR HOTEL EIRELI"/>
    <n v="-573"/>
    <d v="2025-12-12T00:00:00"/>
    <d v="2026-01-02T00:00:00"/>
    <x v="12"/>
    <d v="2026-01-16T00:00:00"/>
    <x v="3"/>
    <m/>
    <x v="0"/>
    <s v="NFS   000015323 - BONJOUR"/>
    <s v=""/>
    <s v=""/>
    <s v=""/>
    <s v=""/>
    <s v=""/>
    <s v=""/>
    <s v=""/>
    <s v="Corrente"/>
    <s v="2"/>
    <s v="19.071.253/0001-84"/>
    <s v=""/>
  </r>
  <r>
    <s v="02"/>
    <s v="NF"/>
    <s v="000749097"/>
    <s v="02325"/>
    <s v="01"/>
    <s v="CENCI E CIA LTDA"/>
    <n v="-1680"/>
    <d v="2025-12-17T00:00:00"/>
    <d v="2026-01-16T00:00:00"/>
    <x v="12"/>
    <d v="2026-01-16T00:00:00"/>
    <x v="0"/>
    <m/>
    <x v="0"/>
    <s v="SPED  000749097 - CENCI E"/>
    <s v=""/>
    <s v=""/>
    <s v=""/>
    <s v=""/>
    <s v=""/>
    <s v=""/>
    <s v=""/>
    <s v="Corrente"/>
    <s v="2"/>
    <s v="89.341.127/0001-88"/>
    <s v=""/>
  </r>
  <r>
    <s v="02"/>
    <s v="NF"/>
    <s v="000001002"/>
    <s v="02743"/>
    <s v="01"/>
    <s v="COMSERJ COMERCIO E S"/>
    <n v="-2820"/>
    <d v="2025-12-17T00:00:00"/>
    <d v="2026-01-20T00:00:00"/>
    <x v="12"/>
    <d v="2026-01-06T00:00:00"/>
    <x v="0"/>
    <m/>
    <x v="0"/>
    <s v="SPED  000001002 - COMSERJ"/>
    <s v=""/>
    <s v=""/>
    <s v=""/>
    <s v=""/>
    <s v=""/>
    <s v=""/>
    <s v=""/>
    <s v="Corrente"/>
    <s v="2"/>
    <s v="30.193.581/0001-96"/>
    <s v=""/>
  </r>
  <r>
    <s v="02"/>
    <s v="NF"/>
    <s v="000026587"/>
    <s v="02120"/>
    <s v="01"/>
    <s v="FAMP DE BARROS GOMES"/>
    <n v="-27003.4"/>
    <d v="2026-01-07T00:00:00"/>
    <d v="2026-01-20T00:00:00"/>
    <x v="12"/>
    <d v="2026-01-16T00:00:00"/>
    <x v="1"/>
    <m/>
    <x v="0"/>
    <s v="NFS   000026587 - FAMP DE"/>
    <s v=""/>
    <s v=""/>
    <s v=""/>
    <s v=""/>
    <s v=""/>
    <s v=""/>
    <s v=""/>
    <s v="Corrente"/>
    <s v="2"/>
    <s v="11.006.748/0001-18"/>
    <s v=""/>
  </r>
  <r>
    <m/>
    <s v="ENCARGO"/>
    <m/>
    <m/>
    <m/>
    <s v="FGTS"/>
    <n v="-2039037.51"/>
    <m/>
    <m/>
    <x v="12"/>
    <m/>
    <x v="4"/>
    <s v="FGTS"/>
    <x v="4"/>
    <m/>
    <m/>
    <m/>
    <m/>
    <m/>
    <m/>
    <m/>
    <m/>
    <m/>
    <m/>
    <m/>
    <m/>
  </r>
  <r>
    <s v="002"/>
    <s v="ACORDO"/>
    <s v="1220969"/>
    <s v="02171"/>
    <s v="01"/>
    <s v="FLP TRANSPORTES DE M"/>
    <n v="-271447.62"/>
    <d v="2025-08-19T00:00:00"/>
    <d v="2026-01-20T00:00:00"/>
    <x v="12"/>
    <d v="2025-08-19T00:00:00"/>
    <x v="7"/>
    <m/>
    <x v="0"/>
    <s v="ACORDO FLP"/>
    <s v=""/>
    <s v=""/>
    <s v="237"/>
    <s v="1545"/>
    <s v=""/>
    <s v="116360"/>
    <s v="4"/>
    <s v="Corrente"/>
    <s v="2"/>
    <s v="11.056.216/0001-95"/>
    <s v="CONFIRMING"/>
  </r>
  <r>
    <s v="02"/>
    <s v="NF"/>
    <s v="000012037"/>
    <s v="02171"/>
    <s v="01"/>
    <s v="FLP TRANSPORTES DE M"/>
    <n v="-8397.3799999999992"/>
    <d v="2025-09-03T00:00:00"/>
    <d v="2025-10-03T00:00:00"/>
    <x v="12"/>
    <d v="2025-12-15T00:00:00"/>
    <x v="0"/>
    <m/>
    <x v="0"/>
    <s v="CTE   000012037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038"/>
    <s v="02171"/>
    <s v="01"/>
    <s v="FLP TRANSPORTES DE M"/>
    <n v="-8010.26"/>
    <d v="2025-09-03T00:00:00"/>
    <d v="2025-10-03T00:00:00"/>
    <x v="12"/>
    <d v="2025-12-15T00:00:00"/>
    <x v="0"/>
    <m/>
    <x v="0"/>
    <s v="CTE   000012038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066"/>
    <s v="02171"/>
    <s v="01"/>
    <s v="FLP TRANSPORTES DE M"/>
    <n v="-4416.47"/>
    <d v="2025-09-08T00:00:00"/>
    <d v="2025-10-08T00:00:00"/>
    <x v="12"/>
    <d v="2025-12-15T00:00:00"/>
    <x v="0"/>
    <m/>
    <x v="0"/>
    <s v="CTE   000012066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223"/>
    <s v="02171"/>
    <s v="01"/>
    <s v="FLP TRANSPORTES DE M"/>
    <n v="-4249.88"/>
    <d v="2025-10-04T00:00:00"/>
    <d v="2025-11-03T00:00:00"/>
    <x v="12"/>
    <d v="2025-12-15T00:00:00"/>
    <x v="0"/>
    <m/>
    <x v="0"/>
    <s v="CTE   000012223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252"/>
    <s v="02171"/>
    <s v="01"/>
    <s v="FLP TRANSPORTES DE M"/>
    <n v="-4761.51"/>
    <d v="2025-10-08T00:00:00"/>
    <d v="2025-11-07T00:00:00"/>
    <x v="12"/>
    <d v="2025-12-16T00:00:00"/>
    <x v="0"/>
    <m/>
    <x v="0"/>
    <s v="CTE   000012252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281"/>
    <s v="02171"/>
    <s v="01"/>
    <s v="FLP TRANSPORTES DE M"/>
    <n v="-4187.12"/>
    <d v="2025-10-11T00:00:00"/>
    <d v="2025-11-10T00:00:00"/>
    <x v="12"/>
    <d v="2025-12-16T00:00:00"/>
    <x v="0"/>
    <m/>
    <x v="0"/>
    <s v="CTE   000012281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314"/>
    <s v="02171"/>
    <s v="01"/>
    <s v="FLP TRANSPORTES DE M"/>
    <n v="-4286.8900000000003"/>
    <d v="2025-10-16T00:00:00"/>
    <d v="2025-11-15T00:00:00"/>
    <x v="12"/>
    <d v="2025-12-22T00:00:00"/>
    <x v="0"/>
    <m/>
    <x v="0"/>
    <s v="CTE   000012314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328"/>
    <s v="02171"/>
    <s v="01"/>
    <s v="FLP TRANSPORTES DE M"/>
    <n v="-4266.6099999999997"/>
    <d v="2025-10-17T00:00:00"/>
    <d v="2025-11-16T00:00:00"/>
    <x v="12"/>
    <d v="2025-12-17T00:00:00"/>
    <x v="0"/>
    <m/>
    <x v="0"/>
    <s v="SPED  000012328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373"/>
    <s v="02171"/>
    <s v="01"/>
    <s v="FLP TRANSPORTES DE M"/>
    <n v="-4640.57"/>
    <d v="2025-10-22T00:00:00"/>
    <d v="2025-11-21T00:00:00"/>
    <x v="12"/>
    <d v="2025-12-17T00:00:00"/>
    <x v="0"/>
    <m/>
    <x v="0"/>
    <s v="CTE   000012373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409"/>
    <s v="02171"/>
    <s v="01"/>
    <s v="FLP TRANSPORTES DE M"/>
    <n v="-4187.12"/>
    <d v="2025-10-27T00:00:00"/>
    <d v="2025-11-26T00:00:00"/>
    <x v="12"/>
    <d v="2025-12-15T00:00:00"/>
    <x v="0"/>
    <m/>
    <x v="0"/>
    <s v="CTE   000012409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539"/>
    <s v="02171"/>
    <s v="01"/>
    <s v="FLP TRANSPORTES DE M"/>
    <n v="-4330.03"/>
    <d v="2025-11-10T00:00:00"/>
    <d v="2025-12-10T00:00:00"/>
    <x v="12"/>
    <d v="2025-12-17T00:00:00"/>
    <x v="0"/>
    <m/>
    <x v="0"/>
    <s v="CTE   000012539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540"/>
    <s v="02171"/>
    <s v="01"/>
    <s v="FLP TRANSPORTES DE M"/>
    <n v="-9354.86"/>
    <d v="2025-11-12T00:00:00"/>
    <d v="2025-12-12T00:00:00"/>
    <x v="12"/>
    <d v="2025-12-17T00:00:00"/>
    <x v="0"/>
    <m/>
    <x v="0"/>
    <s v="CTE   000012540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541"/>
    <s v="02171"/>
    <s v="01"/>
    <s v="FLP TRANSPORTES DE M"/>
    <n v="-7112.82"/>
    <d v="2025-11-12T00:00:00"/>
    <d v="2025-12-12T00:00:00"/>
    <x v="12"/>
    <d v="2025-12-17T00:00:00"/>
    <x v="0"/>
    <m/>
    <x v="0"/>
    <s v="CTE   000012541 - FLP TRA"/>
    <s v=""/>
    <s v=""/>
    <s v="237"/>
    <s v="1545"/>
    <s v=""/>
    <s v="116360"/>
    <s v="4"/>
    <s v="Corrente"/>
    <s v="2"/>
    <s v="11.056.216/0001-95"/>
    <s v="CONFIRMING"/>
  </r>
  <r>
    <s v="02"/>
    <s v="NF"/>
    <s v="004189415"/>
    <s v="03256"/>
    <s v="01"/>
    <s v="GIGA MAIS FIBRA"/>
    <n v="-1030.23"/>
    <d v="2025-12-03T00:00:00"/>
    <d v="2025-12-20T00:00:00"/>
    <x v="12"/>
    <d v="2026-01-20T00:00:00"/>
    <x v="2"/>
    <m/>
    <x v="0"/>
    <s v="RE    004189415 - GIGA MA"/>
    <s v=""/>
    <s v=""/>
    <s v=""/>
    <s v=""/>
    <s v=""/>
    <s v=""/>
    <s v=""/>
    <s v="Corrente"/>
    <s v="2"/>
    <s v="07.714.104/0001-07"/>
    <s v=""/>
  </r>
  <r>
    <s v="02"/>
    <s v="ACORDO"/>
    <s v="202514437"/>
    <s v="02100"/>
    <s v="01"/>
    <s v="HYDRATIGHT EQUIPAMEN"/>
    <n v="-185552.53"/>
    <d v="2025-12-01T00:00:00"/>
    <d v="2026-01-20T00:00:00"/>
    <x v="12"/>
    <d v="2025-12-18T00:00:00"/>
    <x v="1"/>
    <m/>
    <x v="0"/>
    <s v="RE    202514437 - HYDRATI"/>
    <s v=""/>
    <s v=""/>
    <s v=""/>
    <s v=""/>
    <s v=""/>
    <s v=""/>
    <s v=""/>
    <s v="Corrente"/>
    <s v="2"/>
    <s v="07.404.800/0001-17"/>
    <s v=""/>
  </r>
  <r>
    <s v="02"/>
    <s v="NF"/>
    <s v="000000025"/>
    <s v="03244"/>
    <s v="01"/>
    <s v="LAVANDERIA NOVA ERA"/>
    <n v="-1406.79"/>
    <d v="2025-12-16T00:00:00"/>
    <d v="2025-12-22T00:00:00"/>
    <x v="12"/>
    <d v="2026-01-16T00:00:00"/>
    <x v="2"/>
    <m/>
    <x v="0"/>
    <s v="NFS   000000025 - LAVANDE"/>
    <s v=""/>
    <s v=""/>
    <s v=""/>
    <s v=""/>
    <s v=""/>
    <s v=""/>
    <s v=""/>
    <s v="Corrente"/>
    <s v="2"/>
    <s v="55.657.463/0001-12"/>
    <s v=""/>
  </r>
  <r>
    <s v="02"/>
    <s v="NF"/>
    <s v="000000355"/>
    <s v="02050"/>
    <s v="01"/>
    <s v="LPRINT TELECOMUNICAC"/>
    <n v="-1700"/>
    <d v="2026-01-02T00:00:00"/>
    <d v="2026-01-20T00:00:00"/>
    <x v="12"/>
    <d v="2026-01-20T00:00:00"/>
    <x v="2"/>
    <m/>
    <x v="0"/>
    <s v="NFS   000000355 - LPRINT"/>
    <s v=""/>
    <s v=""/>
    <s v=""/>
    <s v=""/>
    <s v=""/>
    <s v=""/>
    <s v=""/>
    <s v="Corrente"/>
    <s v="2"/>
    <s v="28.216.331/0001-82"/>
    <s v=""/>
  </r>
  <r>
    <s v="02"/>
    <s v="NF"/>
    <s v="000000971"/>
    <s v="02470"/>
    <s v="01"/>
    <s v="MAAC TRAVEL CORPORAT"/>
    <n v="-165.79"/>
    <d v="2025-12-16T00:00:00"/>
    <d v="2026-01-05T00:00:00"/>
    <x v="12"/>
    <d v="2026-01-15T00:00:00"/>
    <x v="1"/>
    <m/>
    <x v="0"/>
    <s v="NFS   000000971 - MAAC TR"/>
    <s v=""/>
    <s v=""/>
    <s v=""/>
    <s v=""/>
    <s v=""/>
    <s v=""/>
    <s v=""/>
    <s v="Corrente"/>
    <s v="2"/>
    <s v="22.299.283/0001-57"/>
    <s v=""/>
  </r>
  <r>
    <s v="02"/>
    <s v="NF"/>
    <s v="000031267"/>
    <s v="02534"/>
    <s v="01"/>
    <s v="MARSHORE COMERCIAL L"/>
    <n v="-5348.43"/>
    <d v="2025-11-21T00:00:00"/>
    <d v="2026-01-20T00:00:00"/>
    <x v="12"/>
    <d v="2025-11-28T00:00:00"/>
    <x v="0"/>
    <m/>
    <x v="0"/>
    <s v="SPED  000031267 - MARSHOR"/>
    <s v=""/>
    <s v=""/>
    <s v="237"/>
    <s v="6890"/>
    <s v=""/>
    <s v="4003"/>
    <s v="7"/>
    <s v="Corrente"/>
    <s v="2"/>
    <s v="10.264.696/0001-17"/>
    <s v=""/>
  </r>
  <r>
    <s v="02"/>
    <s v="NF"/>
    <s v="000031273"/>
    <s v="02534"/>
    <s v="01"/>
    <s v="MARSHORE COMERCIAL L"/>
    <n v="-247.8"/>
    <d v="2025-11-21T00:00:00"/>
    <d v="2026-01-20T00:00:00"/>
    <x v="12"/>
    <d v="2025-11-27T00:00:00"/>
    <x v="1"/>
    <m/>
    <x v="0"/>
    <s v="SPED  000031273 - MARSHOR"/>
    <s v=""/>
    <s v=""/>
    <s v="237"/>
    <s v="6890"/>
    <s v=""/>
    <s v="4003"/>
    <s v="7"/>
    <s v="Corrente"/>
    <s v="2"/>
    <s v="10.264.696/0001-17"/>
    <s v=""/>
  </r>
  <r>
    <s v="02"/>
    <s v="NF"/>
    <s v="000031274"/>
    <s v="02534"/>
    <s v="01"/>
    <s v="MARSHORE COMERCIAL L"/>
    <n v="-560.54999999999995"/>
    <d v="2025-11-21T00:00:00"/>
    <d v="2026-01-20T00:00:00"/>
    <x v="12"/>
    <d v="2025-12-04T00:00:00"/>
    <x v="0"/>
    <m/>
    <x v="0"/>
    <s v="SPED  000031274 - MARSHOR"/>
    <s v=""/>
    <s v=""/>
    <s v="237"/>
    <s v="6890"/>
    <s v=""/>
    <s v="4003"/>
    <s v="7"/>
    <s v="Corrente"/>
    <s v="2"/>
    <s v="10.264.696/0001-17"/>
    <s v=""/>
  </r>
  <r>
    <s v="02"/>
    <s v="NF"/>
    <s v="000031580"/>
    <s v="02534"/>
    <s v="01"/>
    <s v="MARSHORE COMERCIAL L"/>
    <n v="-567.88"/>
    <d v="2025-12-12T00:00:00"/>
    <d v="2026-01-12T00:00:00"/>
    <x v="12"/>
    <d v="2026-01-12T00:00:00"/>
    <x v="0"/>
    <m/>
    <x v="0"/>
    <s v="SPED  000031580 - MARSHOR"/>
    <s v=""/>
    <s v=""/>
    <s v="237"/>
    <s v="6890"/>
    <s v=""/>
    <s v="4003"/>
    <s v="7"/>
    <s v="Corrente"/>
    <s v="2"/>
    <s v="10.264.696/0001-17"/>
    <s v=""/>
  </r>
  <r>
    <s v="02"/>
    <s v="NF"/>
    <s v="000001742"/>
    <s v="02055"/>
    <s v="01"/>
    <s v="MESSER GASES LTDA"/>
    <n v="-5911.06"/>
    <d v="2025-12-23T00:00:00"/>
    <d v="2026-01-20T00:00:00"/>
    <x v="12"/>
    <d v="2026-01-16T00:00:00"/>
    <x v="2"/>
    <m/>
    <x v="0"/>
    <s v="SPED  000001742 - MESSER"/>
    <s v=""/>
    <s v=""/>
    <s v=""/>
    <s v=""/>
    <s v=""/>
    <s v=""/>
    <s v=""/>
    <s v="Corrente"/>
    <s v="2"/>
    <s v="60.619.202/0054-50"/>
    <s v=""/>
  </r>
  <r>
    <s v="02"/>
    <s v="NF"/>
    <s v="000002671"/>
    <s v="02726"/>
    <s v="02"/>
    <s v="MIC MONTAGENS INDUST"/>
    <n v="-63883.519999999997"/>
    <d v="2025-12-19T00:00:00"/>
    <d v="2026-01-20T00:00:00"/>
    <x v="12"/>
    <d v="2026-01-12T00:00:00"/>
    <x v="1"/>
    <m/>
    <x v="0"/>
    <s v="RE    000002671 - MIC MON"/>
    <s v=""/>
    <s v=""/>
    <s v=""/>
    <s v=""/>
    <s v=""/>
    <s v=""/>
    <s v=""/>
    <s v="Corrente"/>
    <s v="2"/>
    <s v="01.567.717/0001-82"/>
    <s v=""/>
  </r>
  <r>
    <s v="02"/>
    <s v="NF"/>
    <s v="000010420"/>
    <s v="03158"/>
    <s v="01"/>
    <s v="NOVA MACAE OFFSHORE"/>
    <n v="-6640"/>
    <d v="2025-11-21T00:00:00"/>
    <d v="2026-01-20T00:00:00"/>
    <x v="12"/>
    <d v="2025-12-30T00:00:00"/>
    <x v="1"/>
    <m/>
    <x v="0"/>
    <s v="SPED  000010420 - NOVA MA"/>
    <s v=""/>
    <s v=""/>
    <s v=""/>
    <s v=""/>
    <s v=""/>
    <s v=""/>
    <s v=""/>
    <s v="Corrente"/>
    <s v="2"/>
    <s v="41.089.927/0001-27"/>
    <s v=""/>
  </r>
  <r>
    <s v="02"/>
    <s v="BENEFÍCIO"/>
    <s v="068559913"/>
    <s v="02076"/>
    <s v="01"/>
    <s v="ODONTOPREV S.A"/>
    <n v="-46098.23"/>
    <d v="2025-12-20T00:00:00"/>
    <d v="2026-01-20T00:00:00"/>
    <x v="12"/>
    <s v="  /  /"/>
    <x v="1"/>
    <s v="SEGURO"/>
    <x v="2"/>
    <s v="RE    068559913 - ODONTOP"/>
    <s v=""/>
    <s v=""/>
    <s v=""/>
    <s v=""/>
    <s v=""/>
    <s v=""/>
    <s v=""/>
    <s v="Corrente"/>
    <s v="2"/>
    <s v="58.119.199/0001-51"/>
    <s v=""/>
  </r>
  <r>
    <s v="02"/>
    <s v="BENEFÍCIO"/>
    <s v="068559913"/>
    <s v="02076"/>
    <s v="01"/>
    <s v="ODONTOPREV S.A"/>
    <n v="-44827.96"/>
    <d v="2025-12-20T00:00:00"/>
    <d v="2026-01-20T00:00:00"/>
    <x v="12"/>
    <s v="  /  /"/>
    <x v="0"/>
    <s v="SEGURO"/>
    <x v="2"/>
    <s v="RE    068559913 - ODONTOP"/>
    <s v=""/>
    <s v=""/>
    <s v=""/>
    <s v=""/>
    <s v=""/>
    <s v=""/>
    <s v=""/>
    <s v="Corrente"/>
    <s v="2"/>
    <s v="58.119.199/0001-51"/>
    <s v=""/>
  </r>
  <r>
    <s v="02"/>
    <s v="BENEFÍCIO"/>
    <s v="068559913"/>
    <s v="02076"/>
    <s v="01"/>
    <s v="ODONTOPREV S.A"/>
    <n v="-2048.81"/>
    <d v="2025-12-20T00:00:00"/>
    <d v="2026-01-20T00:00:00"/>
    <x v="12"/>
    <s v="  /  /"/>
    <x v="2"/>
    <s v="SEGURO"/>
    <x v="2"/>
    <s v="RE    068559913 - ODONTOP"/>
    <s v=""/>
    <s v=""/>
    <s v=""/>
    <s v=""/>
    <s v=""/>
    <s v=""/>
    <s v=""/>
    <s v="Corrente"/>
    <s v="2"/>
    <s v="58.119.199/0001-51"/>
    <s v=""/>
  </r>
  <r>
    <s v="02"/>
    <s v="BENEFÍCIO"/>
    <s v="068559913"/>
    <s v="02076"/>
    <s v="01"/>
    <s v="ODONTOPREV S.A"/>
    <n v="-2581.5"/>
    <d v="2025-12-20T00:00:00"/>
    <d v="2026-01-20T00:00:00"/>
    <x v="12"/>
    <s v="  /  /"/>
    <x v="3"/>
    <s v="SEGURO"/>
    <x v="2"/>
    <s v="RE    068559913 - ODONTOP"/>
    <s v=""/>
    <s v=""/>
    <s v=""/>
    <s v=""/>
    <s v=""/>
    <s v=""/>
    <s v=""/>
    <s v="Corrente"/>
    <s v="2"/>
    <s v="58.119.199/0001-51"/>
    <s v=""/>
  </r>
  <r>
    <s v="02"/>
    <s v="NF"/>
    <s v="000002720"/>
    <s v="02579"/>
    <s v="01"/>
    <s v="SLTK MANUTENCOES E L"/>
    <n v="-41240"/>
    <d v="2025-12-05T00:00:00"/>
    <d v="2026-01-04T00:00:00"/>
    <x v="12"/>
    <d v="2026-01-16T00:00:00"/>
    <x v="0"/>
    <m/>
    <x v="0"/>
    <s v="RE    000002720 - SLTK MA"/>
    <s v=""/>
    <s v=""/>
    <s v=""/>
    <s v=""/>
    <s v=""/>
    <s v=""/>
    <s v=""/>
    <s v="Corrente"/>
    <s v="2"/>
    <s v="30.959.182/0001-93"/>
    <s v=""/>
  </r>
  <r>
    <s v="02"/>
    <s v="NF"/>
    <s v="000101014"/>
    <s v="02109"/>
    <s v="01"/>
    <s v="SMART TOUR AG DE TUR"/>
    <n v="-176.17"/>
    <d v="2025-12-01T00:00:00"/>
    <d v="2026-01-20T00:00:00"/>
    <x v="12"/>
    <d v="2025-12-10T00:00:00"/>
    <x v="0"/>
    <m/>
    <x v="0"/>
    <s v="RE    000101014 - SMART T"/>
    <s v=""/>
    <s v=""/>
    <s v=""/>
    <s v=""/>
    <s v=""/>
    <s v=""/>
    <s v=""/>
    <s v="Corrente"/>
    <s v="2"/>
    <s v="12.201.605/0001-20"/>
    <s v=""/>
  </r>
  <r>
    <s v="01"/>
    <s v="NF"/>
    <s v="522169177"/>
    <s v="02930"/>
    <s v="01"/>
    <s v="VOGEL TELECOM"/>
    <n v="-4013.9"/>
    <d v="2025-12-03T00:00:00"/>
    <d v="2026-01-20T00:00:00"/>
    <x v="12"/>
    <d v="2025-12-22T00:00:00"/>
    <x v="1"/>
    <m/>
    <x v="0"/>
    <s v="NTST  522169177 - VOGEL S"/>
    <s v=""/>
    <s v=""/>
    <s v=""/>
    <s v=""/>
    <s v=""/>
    <s v=""/>
    <s v=""/>
    <s v="Corrente"/>
    <s v="2"/>
    <s v="05.872.814/0007-25"/>
    <s v=""/>
  </r>
  <r>
    <s v="02"/>
    <s v="NF"/>
    <s v="000002756"/>
    <s v="02711"/>
    <s v="01"/>
    <s v="VTC INDUSTRIA DE VAL"/>
    <n v="-11250"/>
    <d v="2025-12-19T00:00:00"/>
    <d v="2026-01-20T00:00:00"/>
    <x v="12"/>
    <d v="2025-12-30T00:00:00"/>
    <x v="0"/>
    <m/>
    <x v="0"/>
    <s v="SPED  000002756 - VTC IND"/>
    <s v=""/>
    <s v=""/>
    <s v=""/>
    <s v=""/>
    <s v=""/>
    <s v=""/>
    <s v=""/>
    <s v="Corrente"/>
    <s v="2"/>
    <s v="34.958.955/0001-78"/>
    <s v=""/>
  </r>
  <r>
    <s v="02"/>
    <s v="NF"/>
    <s v="000004803"/>
    <s v="02500"/>
    <s v="02"/>
    <s v="COMERCIAL TJ ELETRIC"/>
    <n v="-696"/>
    <d v="2025-12-22T00:00:00"/>
    <d v="2026-01-21T00:00:00"/>
    <x v="13"/>
    <d v="2026-01-06T00:00:00"/>
    <x v="3"/>
    <m/>
    <x v="0"/>
    <s v="SPED  000004803 - COMERCI"/>
    <s v=""/>
    <s v=""/>
    <s v="237"/>
    <s v="575"/>
    <s v=""/>
    <s v="45942"/>
    <s v="9"/>
    <s v="Corrente"/>
    <s v="2"/>
    <s v="21.220.738/0002-15"/>
    <s v=""/>
  </r>
  <r>
    <s v="02"/>
    <s v="NF"/>
    <s v="000004804"/>
    <s v="02500"/>
    <s v="02"/>
    <s v="COMERCIAL TJ ELETRIC"/>
    <n v="-560"/>
    <d v="2025-12-22T00:00:00"/>
    <d v="2026-01-21T00:00:00"/>
    <x v="13"/>
    <d v="2026-01-06T00:00:00"/>
    <x v="2"/>
    <m/>
    <x v="0"/>
    <s v="SPED  000004804 - COMERCI"/>
    <s v=""/>
    <s v=""/>
    <s v="237"/>
    <s v="575"/>
    <s v=""/>
    <s v="45942"/>
    <s v="9"/>
    <s v="Corrente"/>
    <s v="2"/>
    <s v="21.220.738/0002-15"/>
    <s v=""/>
  </r>
  <r>
    <s v="02"/>
    <s v="NF"/>
    <s v="000001793"/>
    <s v="03078"/>
    <s v="01"/>
    <s v="CRAFT SOLUCOES EMPRE"/>
    <n v="-1760"/>
    <d v="2025-12-22T00:00:00"/>
    <d v="2026-01-21T00:00:00"/>
    <x v="13"/>
    <d v="2026-01-02T00:00:00"/>
    <x v="0"/>
    <m/>
    <x v="0"/>
    <s v="SPED  000001793 - DILMA D"/>
    <s v=""/>
    <s v=""/>
    <s v=""/>
    <s v=""/>
    <s v=""/>
    <s v=""/>
    <s v=""/>
    <s v="Corrente"/>
    <s v="2"/>
    <s v="37.375.422/0001-51"/>
    <s v=""/>
  </r>
  <r>
    <s v="02"/>
    <s v="NF"/>
    <s v="000001794"/>
    <s v="03078"/>
    <s v="01"/>
    <s v="CRAFT SOLUCOES EMPRE"/>
    <n v="-880"/>
    <d v="2025-12-22T00:00:00"/>
    <d v="2026-01-21T00:00:00"/>
    <x v="13"/>
    <d v="2026-01-02T00:00:00"/>
    <x v="1"/>
    <m/>
    <x v="0"/>
    <s v="SPED  000001794 - DILMA D"/>
    <s v=""/>
    <s v=""/>
    <s v=""/>
    <s v=""/>
    <s v=""/>
    <s v=""/>
    <s v=""/>
    <s v="Corrente"/>
    <s v="2"/>
    <s v="37.375.422/0001-51"/>
    <s v=""/>
  </r>
  <r>
    <s v="02"/>
    <s v="NF"/>
    <s v="000002602"/>
    <s v="03237"/>
    <s v="01"/>
    <s v="FOSINFO"/>
    <n v="-615"/>
    <d v="2025-12-22T00:00:00"/>
    <d v="2026-01-21T00:00:00"/>
    <x v="13"/>
    <d v="2026-01-02T00:00:00"/>
    <x v="0"/>
    <m/>
    <x v="0"/>
    <s v="SPED  000002602 - FOS VAR"/>
    <s v=""/>
    <s v=""/>
    <s v=""/>
    <s v=""/>
    <s v=""/>
    <s v=""/>
    <s v=""/>
    <s v="Corrente"/>
    <s v="2"/>
    <s v="39.455.957/0001-68"/>
    <s v=""/>
  </r>
  <r>
    <s v="02"/>
    <s v="NF"/>
    <s v="000002604"/>
    <s v="03237"/>
    <s v="01"/>
    <s v="FOSINFO"/>
    <n v="-59.16"/>
    <d v="2025-12-22T00:00:00"/>
    <d v="2026-01-21T00:00:00"/>
    <x v="13"/>
    <d v="2026-01-02T00:00:00"/>
    <x v="2"/>
    <m/>
    <x v="0"/>
    <s v="SPED  000002604 - FOS VAR"/>
    <s v=""/>
    <s v=""/>
    <s v=""/>
    <s v=""/>
    <s v=""/>
    <s v=""/>
    <s v=""/>
    <s v="Corrente"/>
    <s v="2"/>
    <s v="39.455.957/0001-68"/>
    <s v=""/>
  </r>
  <r>
    <s v="02"/>
    <s v="NF"/>
    <s v="000212224"/>
    <s v="02186"/>
    <s v="01"/>
    <s v="H.C.I. HIDRAULICA CO"/>
    <n v="-2044.65"/>
    <d v="2025-12-12T00:00:00"/>
    <d v="2026-01-21T00:00:00"/>
    <x v="13"/>
    <d v="2025-12-18T00:00:00"/>
    <x v="0"/>
    <m/>
    <x v="0"/>
    <s v="SPED  000212224 - H.C.I."/>
    <s v=""/>
    <s v=""/>
    <s v="033"/>
    <s v="4672"/>
    <s v=""/>
    <s v="13000231"/>
    <s v="7"/>
    <s v="Corrente"/>
    <s v="2"/>
    <s v="62.312.426/0001-38"/>
    <s v="CONFIRMING"/>
  </r>
  <r>
    <s v="02"/>
    <s v="NF"/>
    <s v="000044645"/>
    <s v="02700"/>
    <s v="01"/>
    <s v="PLASTIVEDA COMERCIAL"/>
    <n v="-561.26"/>
    <d v="2025-12-22T00:00:00"/>
    <d v="2026-01-21T00:00:00"/>
    <x v="13"/>
    <d v="2025-12-30T00:00:00"/>
    <x v="0"/>
    <m/>
    <x v="0"/>
    <s v="SPED  000044645 - PLASTIV"/>
    <s v=""/>
    <s v=""/>
    <s v=""/>
    <s v=""/>
    <s v=""/>
    <s v=""/>
    <s v=""/>
    <s v="Corrente"/>
    <s v="2"/>
    <s v="38.771.143/0001-70"/>
    <s v=""/>
  </r>
  <r>
    <s v="02"/>
    <s v="NF"/>
    <s v="000044646"/>
    <s v="02700"/>
    <s v="01"/>
    <s v="PLASTIVEDA COMERCIAL"/>
    <n v="-120.45"/>
    <d v="2025-12-22T00:00:00"/>
    <d v="2026-01-21T00:00:00"/>
    <x v="13"/>
    <d v="2025-12-30T00:00:00"/>
    <x v="0"/>
    <m/>
    <x v="0"/>
    <s v="SPED  000044646 - PLASTIV"/>
    <s v=""/>
    <s v=""/>
    <s v=""/>
    <s v=""/>
    <s v=""/>
    <s v=""/>
    <s v=""/>
    <s v="Corrente"/>
    <s v="2"/>
    <s v="38.771.143/0001-70"/>
    <s v=""/>
  </r>
  <r>
    <s v="02"/>
    <s v="NF"/>
    <s v="000562227"/>
    <s v="03292"/>
    <s v="01"/>
    <s v="QUADREM BRAZIL LTDA"/>
    <n v="-105256.78"/>
    <d v="2025-10-13T00:00:00"/>
    <d v="2025-11-09T00:00:00"/>
    <x v="13"/>
    <d v="2026-01-20T00:00:00"/>
    <x v="2"/>
    <m/>
    <x v="0"/>
    <s v="NFS   000562227 - QUADREM"/>
    <s v=""/>
    <s v=""/>
    <s v=""/>
    <s v=""/>
    <s v=""/>
    <s v=""/>
    <s v=""/>
    <s v="Corrente"/>
    <s v="2"/>
    <s v="04.178.880/0001-41"/>
    <s v=""/>
  </r>
  <r>
    <s v="02"/>
    <s v="NF"/>
    <s v="000295199"/>
    <s v="02002"/>
    <s v="02"/>
    <s v="RODOMAC DE MACAE ROD"/>
    <n v="-2600.3200000000002"/>
    <d v="2025-12-22T00:00:00"/>
    <d v="2026-01-21T00:00:00"/>
    <x v="13"/>
    <d v="2025-12-30T00:00:00"/>
    <x v="1"/>
    <m/>
    <x v="0"/>
    <s v="CTE   000295199 - RODOMAC"/>
    <s v=""/>
    <s v=""/>
    <s v=""/>
    <s v=""/>
    <s v=""/>
    <s v=""/>
    <s v=""/>
    <s v="Corrente"/>
    <s v="2"/>
    <s v="36.578.458/0003-31"/>
    <s v=""/>
  </r>
  <r>
    <s v="002"/>
    <s v="FOLHA COMPL"/>
    <s v="000025402"/>
    <s v="01993"/>
    <s v="01"/>
    <s v="SALARIOS"/>
    <n v="-1563.33"/>
    <d v="2026-01-20T00:00:00"/>
    <d v="2026-01-21T00:00:00"/>
    <x v="13"/>
    <d v="2026-01-20T00:00:00"/>
    <x v="1"/>
    <s v="SALARIOS"/>
    <x v="3"/>
    <s v="LIQUIDO FOLHA  FUNC. C/CO"/>
    <s v=""/>
    <s v=""/>
    <s v=""/>
    <s v=""/>
    <s v=""/>
    <s v=""/>
    <s v=""/>
    <s v="Corrente"/>
    <s v="2"/>
    <s v="00.000.000/0000-00"/>
    <s v=""/>
  </r>
  <r>
    <s v="002"/>
    <s v="FOLHA COMPL"/>
    <s v="000025402"/>
    <s v="01993"/>
    <s v="01"/>
    <s v="SALARIOS"/>
    <n v="-2461.06"/>
    <d v="2026-01-20T00:00:00"/>
    <d v="2026-01-21T00:00:00"/>
    <x v="13"/>
    <d v="2026-01-20T00:00:00"/>
    <x v="0"/>
    <s v="SALARIOS"/>
    <x v="3"/>
    <s v="LIQUIDO FOLHA  FUNC. C/CO"/>
    <s v=""/>
    <s v=""/>
    <s v=""/>
    <s v=""/>
    <s v=""/>
    <s v=""/>
    <s v=""/>
    <s v="Corrente"/>
    <s v="2"/>
    <s v="00.000.000/0000-00"/>
    <s v=""/>
  </r>
  <r>
    <s v="002"/>
    <s v="FOLHA COMPL"/>
    <s v="000025402"/>
    <s v="01993"/>
    <s v="01"/>
    <s v="SALARIOS"/>
    <n v="-751.53"/>
    <d v="2026-01-20T00:00:00"/>
    <d v="2026-01-21T00:00:00"/>
    <x v="13"/>
    <d v="2026-01-20T00:00:00"/>
    <x v="2"/>
    <s v="SALARIOS"/>
    <x v="3"/>
    <s v="LIQUIDO FOLHA  FUNC. C/CO"/>
    <s v=""/>
    <s v=""/>
    <s v=""/>
    <s v=""/>
    <s v=""/>
    <s v=""/>
    <s v=""/>
    <s v="Corrente"/>
    <s v="2"/>
    <s v="00.000.000/0000-00"/>
    <s v=""/>
  </r>
  <r>
    <s v="02"/>
    <s v="IMPOSTO"/>
    <s v="177172874"/>
    <s v="02252"/>
    <s v="01"/>
    <s v="SECRETARIA DE ESTADO"/>
    <n v="-126.34"/>
    <d v="2026-01-20T00:00:00"/>
    <d v="2026-01-21T00:00:00"/>
    <x v="13"/>
    <d v="2026-01-21T00:00:00"/>
    <x v="0"/>
    <s v="IMPOSTO"/>
    <x v="2"/>
    <s v="RE    177172874 - SECRETA"/>
    <s v=""/>
    <s v=""/>
    <s v=""/>
    <s v=""/>
    <s v=""/>
    <s v=""/>
    <s v=""/>
    <s v="Corrente"/>
    <s v="2"/>
    <s v="42.498.675/0001-52"/>
    <s v=""/>
  </r>
  <r>
    <s v="02"/>
    <s v="NF"/>
    <s v="000000718"/>
    <s v="03165"/>
    <s v="01"/>
    <s v="UNION GROUP IMPORTAC"/>
    <n v="-4047.5"/>
    <d v="2025-12-22T00:00:00"/>
    <d v="2026-01-21T00:00:00"/>
    <x v="13"/>
    <d v="2026-01-02T00:00:00"/>
    <x v="1"/>
    <m/>
    <x v="0"/>
    <s v="SPED  000000718 - UG COME"/>
    <s v=""/>
    <s v=""/>
    <s v=""/>
    <s v=""/>
    <s v=""/>
    <s v=""/>
    <s v=""/>
    <s v="Corrente"/>
    <s v="2"/>
    <s v="55.055.329/0001-41"/>
    <s v=""/>
  </r>
  <r>
    <s v="02"/>
    <s v="NF"/>
    <s v="000000719"/>
    <s v="03165"/>
    <s v="01"/>
    <s v="UNION GROUP IMPORTAC"/>
    <n v="-4047.5"/>
    <d v="2025-12-22T00:00:00"/>
    <d v="2026-01-21T00:00:00"/>
    <x v="13"/>
    <d v="2026-01-02T00:00:00"/>
    <x v="0"/>
    <m/>
    <x v="0"/>
    <s v="SPED  000000719 - UG COME"/>
    <s v=""/>
    <s v=""/>
    <s v=""/>
    <s v=""/>
    <s v=""/>
    <s v=""/>
    <s v=""/>
    <s v="Corrente"/>
    <s v="2"/>
    <s v="55.055.329/0001-41"/>
    <s v=""/>
  </r>
  <r>
    <s v="02"/>
    <s v="NF"/>
    <s v="000000723"/>
    <s v="03165"/>
    <s v="01"/>
    <s v="UNION GROUP IMPORTAC"/>
    <n v="-2885.84"/>
    <d v="2025-12-22T00:00:00"/>
    <d v="2026-01-21T00:00:00"/>
    <x v="13"/>
    <d v="2026-01-02T00:00:00"/>
    <x v="1"/>
    <m/>
    <x v="0"/>
    <s v="SPED  000000723 - UG COME"/>
    <s v=""/>
    <s v=""/>
    <s v=""/>
    <s v=""/>
    <s v=""/>
    <s v=""/>
    <s v=""/>
    <s v="Corrente"/>
    <s v="2"/>
    <s v="55.055.329/0001-41"/>
    <s v=""/>
  </r>
  <r>
    <s v="02"/>
    <s v="NF"/>
    <s v="000053399"/>
    <s v="02025"/>
    <s v="01"/>
    <s v="A M DE SOUZA GOMES C"/>
    <n v="-3684.9"/>
    <d v="2025-12-23T00:00:00"/>
    <d v="2026-01-22T00:00:00"/>
    <x v="14"/>
    <d v="2026-01-07T00:00:00"/>
    <x v="0"/>
    <m/>
    <x v="0"/>
    <s v="SPED  000053399 - A M DE"/>
    <s v=""/>
    <s v=""/>
    <s v="033"/>
    <s v="3190"/>
    <s v=""/>
    <s v="13081394"/>
    <s v="2"/>
    <s v="Corrente"/>
    <s v="2"/>
    <s v="03.182.704/0001-10"/>
    <s v="CONFIRMING"/>
  </r>
  <r>
    <s v="02"/>
    <s v="NF"/>
    <s v="000005372"/>
    <s v="02099"/>
    <s v="01"/>
    <s v="ALTURA E COMPANHIA E"/>
    <n v="-472.5"/>
    <d v="2025-12-23T00:00:00"/>
    <d v="2026-01-22T00:00:00"/>
    <x v="14"/>
    <d v="2026-01-06T00:00:00"/>
    <x v="1"/>
    <m/>
    <x v="0"/>
    <s v="SPED  000005372 - ALTURA"/>
    <s v=""/>
    <s v=""/>
    <s v="237"/>
    <s v="1803"/>
    <s v=""/>
    <s v="55966"/>
    <s v="0"/>
    <s v="Corrente"/>
    <s v="2"/>
    <s v="23.463.299/0001-16"/>
    <s v="CONFIRMING"/>
  </r>
  <r>
    <s v="02"/>
    <s v="NF"/>
    <s v="000006260"/>
    <s v="02146"/>
    <s v="01"/>
    <s v="APTEX MOVEIS DE ESCR"/>
    <n v="-3280"/>
    <d v="2025-12-22T00:00:00"/>
    <d v="2026-01-22T00:00:00"/>
    <x v="14"/>
    <d v="2026-01-02T00:00:00"/>
    <x v="0"/>
    <m/>
    <x v="0"/>
    <s v="SPED  000006260 - APTEX M"/>
    <s v=""/>
    <s v=""/>
    <s v=""/>
    <s v=""/>
    <s v=""/>
    <s v=""/>
    <s v=""/>
    <s v="Corrente"/>
    <s v="2"/>
    <s v="07.195.315/0001-80"/>
    <s v=""/>
  </r>
  <r>
    <s v="02"/>
    <s v="NF"/>
    <s v="000159463"/>
    <s v="02044"/>
    <s v="02"/>
    <s v="ARMAZEM OFFSHORE DE"/>
    <n v="-877.68"/>
    <d v="2025-12-08T00:00:00"/>
    <d v="2026-01-22T00:00:00"/>
    <x v="14"/>
    <d v="2025-12-30T00:00:00"/>
    <x v="0"/>
    <m/>
    <x v="0"/>
    <s v="SPED  000159463 - ARMAZEM"/>
    <s v=""/>
    <s v=""/>
    <s v="001"/>
    <s v="51"/>
    <s v=""/>
    <s v="94552"/>
    <s v="8"/>
    <s v="Corrente"/>
    <s v="2"/>
    <s v="31.383.201/0001-49"/>
    <s v=""/>
  </r>
  <r>
    <s v="02"/>
    <s v="NF"/>
    <s v="000001169"/>
    <s v="03083"/>
    <s v="01"/>
    <s v="DNA WORK"/>
    <n v="-17200"/>
    <d v="2025-12-23T00:00:00"/>
    <d v="2026-01-22T00:00:00"/>
    <x v="14"/>
    <d v="2026-01-06T00:00:00"/>
    <x v="1"/>
    <m/>
    <x v="0"/>
    <s v="SPED  000001169 - DNA WOR"/>
    <s v=""/>
    <s v=""/>
    <s v=""/>
    <s v=""/>
    <s v=""/>
    <s v=""/>
    <s v=""/>
    <s v="Corrente"/>
    <s v="2"/>
    <s v="45.320.135/0001-72"/>
    <s v=""/>
  </r>
  <r>
    <s v="002"/>
    <s v="FOLHA"/>
    <s v="000025358"/>
    <s v="01989"/>
    <s v="01"/>
    <s v="FERIAS"/>
    <n v="-4790"/>
    <d v="2026-01-14T00:00:00"/>
    <d v="2026-01-22T00:00:00"/>
    <x v="14"/>
    <d v="2026-01-14T00:00:00"/>
    <x v="0"/>
    <s v="FÉRIAS"/>
    <x v="3"/>
    <s v="FERIAS - 16673942127 - HU"/>
    <s v=""/>
    <s v=""/>
    <s v=""/>
    <s v=""/>
    <s v=""/>
    <s v=""/>
    <s v=""/>
    <s v="Corrente"/>
    <s v="2"/>
    <s v="00.000.000/0000-00"/>
    <s v=""/>
  </r>
  <r>
    <s v="002"/>
    <s v="FOLHA"/>
    <s v="000025359"/>
    <s v="01989"/>
    <s v="01"/>
    <s v="FERIAS"/>
    <n v="-9585"/>
    <d v="2026-01-14T00:00:00"/>
    <d v="2026-01-22T00:00:00"/>
    <x v="14"/>
    <d v="2026-01-14T00:00:00"/>
    <x v="0"/>
    <s v="FÉRIAS"/>
    <x v="3"/>
    <s v="FERIAS - 12519193508 - WI"/>
    <s v=""/>
    <s v=""/>
    <s v=""/>
    <s v=""/>
    <s v=""/>
    <s v=""/>
    <s v=""/>
    <s v="Corrente"/>
    <s v="2"/>
    <s v="00.000.000/0000-00"/>
    <s v=""/>
  </r>
  <r>
    <s v="002"/>
    <s v="FOLHA"/>
    <s v="000025361"/>
    <s v="01989"/>
    <s v="01"/>
    <s v="FERIAS"/>
    <n v="-5370"/>
    <d v="2026-01-14T00:00:00"/>
    <d v="2026-01-22T00:00:00"/>
    <x v="14"/>
    <d v="2026-01-14T00:00:00"/>
    <x v="0"/>
    <s v="FÉRIAS"/>
    <x v="3"/>
    <s v="FERIAS - 16594719492 - VI"/>
    <s v=""/>
    <s v=""/>
    <s v=""/>
    <s v=""/>
    <s v=""/>
    <s v=""/>
    <s v=""/>
    <s v="Corrente"/>
    <s v="2"/>
    <s v="00.000.000/0000-00"/>
    <s v=""/>
  </r>
  <r>
    <s v="002"/>
    <s v="FOLHA"/>
    <s v="000025363"/>
    <s v="01989"/>
    <s v="01"/>
    <s v="FERIAS"/>
    <n v="-5175"/>
    <d v="2026-01-14T00:00:00"/>
    <d v="2026-01-22T00:00:00"/>
    <x v="14"/>
    <d v="2026-01-14T00:00:00"/>
    <x v="0"/>
    <s v="FÉRIAS"/>
    <x v="3"/>
    <s v="FERIAS - 12912957348 - VI"/>
    <s v=""/>
    <s v=""/>
    <s v=""/>
    <s v=""/>
    <s v=""/>
    <s v=""/>
    <s v=""/>
    <s v="Corrente"/>
    <s v="2"/>
    <s v="00.000.000/0000-00"/>
    <s v=""/>
  </r>
  <r>
    <s v="002"/>
    <s v="FOLHA"/>
    <s v="000025364"/>
    <s v="01989"/>
    <s v="01"/>
    <s v="FERIAS"/>
    <n v="-5375"/>
    <d v="2026-01-14T00:00:00"/>
    <d v="2026-01-22T00:00:00"/>
    <x v="14"/>
    <d v="2026-01-14T00:00:00"/>
    <x v="0"/>
    <s v="FÉRIAS"/>
    <x v="3"/>
    <s v="FERIAS - 20465511818 - FE"/>
    <s v=""/>
    <s v=""/>
    <s v=""/>
    <s v=""/>
    <s v=""/>
    <s v=""/>
    <s v=""/>
    <s v="Corrente"/>
    <s v="2"/>
    <s v="00.000.000/0000-00"/>
    <s v=""/>
  </r>
  <r>
    <s v="002"/>
    <s v="FOLHA"/>
    <s v="000025367"/>
    <s v="01989"/>
    <s v="01"/>
    <s v="FERIAS"/>
    <n v="-5165"/>
    <d v="2026-01-14T00:00:00"/>
    <d v="2026-01-22T00:00:00"/>
    <x v="14"/>
    <d v="2026-01-14T00:00:00"/>
    <x v="0"/>
    <s v="FÉRIAS"/>
    <x v="3"/>
    <s v="FERIAS - 12195605393 - RO"/>
    <s v=""/>
    <s v=""/>
    <s v=""/>
    <s v=""/>
    <s v=""/>
    <s v=""/>
    <s v=""/>
    <s v="Corrente"/>
    <s v="2"/>
    <s v="00.000.000/0000-00"/>
    <s v=""/>
  </r>
  <r>
    <s v="002"/>
    <s v="FOLHA"/>
    <s v="000025368"/>
    <s v="01989"/>
    <s v="01"/>
    <s v="FERIAS"/>
    <n v="-2370"/>
    <d v="2026-01-14T00:00:00"/>
    <d v="2026-01-22T00:00:00"/>
    <x v="14"/>
    <d v="2026-01-14T00:00:00"/>
    <x v="0"/>
    <s v="FÉRIAS"/>
    <x v="3"/>
    <s v="FERIAS - 20761881519 - LU"/>
    <s v=""/>
    <s v=""/>
    <s v=""/>
    <s v=""/>
    <s v=""/>
    <s v=""/>
    <s v=""/>
    <s v="Corrente"/>
    <s v="2"/>
    <s v="00.000.000/0000-00"/>
    <s v=""/>
  </r>
  <r>
    <s v="002"/>
    <s v="FOLHA"/>
    <s v="000025370"/>
    <s v="01989"/>
    <s v="01"/>
    <s v="FERIAS"/>
    <n v="-5205"/>
    <d v="2026-01-14T00:00:00"/>
    <d v="2026-01-22T00:00:00"/>
    <x v="14"/>
    <d v="2026-01-14T00:00:00"/>
    <x v="0"/>
    <s v="FÉRIAS"/>
    <x v="3"/>
    <s v="FERIAS - 20190363627 - DI"/>
    <s v=""/>
    <s v=""/>
    <s v=""/>
    <s v=""/>
    <s v=""/>
    <s v=""/>
    <s v=""/>
    <s v="Corrente"/>
    <s v="2"/>
    <s v="00.000.000/0000-00"/>
    <s v=""/>
  </r>
  <r>
    <s v="002"/>
    <s v="FOLHA"/>
    <s v="000025371"/>
    <s v="01989"/>
    <s v="01"/>
    <s v="FERIAS"/>
    <n v="-5280"/>
    <d v="2026-01-14T00:00:00"/>
    <d v="2026-01-22T00:00:00"/>
    <x v="14"/>
    <d v="2026-01-14T00:00:00"/>
    <x v="0"/>
    <s v="FÉRIAS"/>
    <x v="3"/>
    <s v="FERIAS - 12811909569 - MA"/>
    <s v=""/>
    <s v=""/>
    <s v=""/>
    <s v=""/>
    <s v=""/>
    <s v=""/>
    <s v=""/>
    <s v="Corrente"/>
    <s v="2"/>
    <s v="00.000.000/0000-00"/>
    <s v=""/>
  </r>
  <r>
    <s v="002"/>
    <s v="FOLHA"/>
    <s v="000025360"/>
    <s v="01989"/>
    <s v="01"/>
    <s v="FERIAS"/>
    <n v="-4975"/>
    <d v="2026-01-14T00:00:00"/>
    <d v="2026-01-22T00:00:00"/>
    <x v="14"/>
    <d v="2026-01-14T00:00:00"/>
    <x v="1"/>
    <s v="FÉRIAS"/>
    <x v="3"/>
    <s v="FERIAS - 27070228479 - MA"/>
    <s v=""/>
    <s v=""/>
    <s v=""/>
    <s v=""/>
    <s v=""/>
    <s v=""/>
    <s v=""/>
    <s v="Corrente"/>
    <s v="2"/>
    <s v="00.000.000/0000-00"/>
    <s v=""/>
  </r>
  <r>
    <s v="002"/>
    <s v="FOLHA"/>
    <s v="000025362"/>
    <s v="01989"/>
    <s v="01"/>
    <s v="FERIAS"/>
    <n v="-3940"/>
    <d v="2026-01-14T00:00:00"/>
    <d v="2026-01-22T00:00:00"/>
    <x v="14"/>
    <d v="2026-01-14T00:00:00"/>
    <x v="1"/>
    <s v="FÉRIAS"/>
    <x v="3"/>
    <s v="FERIAS - 12774996459 - DA"/>
    <s v=""/>
    <s v=""/>
    <s v=""/>
    <s v=""/>
    <s v=""/>
    <s v=""/>
    <s v=""/>
    <s v="Corrente"/>
    <s v="2"/>
    <s v="00.000.000/0000-00"/>
    <s v=""/>
  </r>
  <r>
    <s v="002"/>
    <s v="FOLHA"/>
    <s v="000025365"/>
    <s v="01989"/>
    <s v="01"/>
    <s v="FERIAS"/>
    <n v="-5440"/>
    <d v="2026-01-14T00:00:00"/>
    <d v="2026-01-22T00:00:00"/>
    <x v="14"/>
    <d v="2026-01-14T00:00:00"/>
    <x v="1"/>
    <s v="FÉRIAS"/>
    <x v="3"/>
    <s v="FERIAS - 12514448389 - FR"/>
    <s v=""/>
    <s v=""/>
    <s v=""/>
    <s v=""/>
    <s v=""/>
    <s v=""/>
    <s v=""/>
    <s v="Corrente"/>
    <s v="2"/>
    <s v="00.000.000/0000-00"/>
    <s v=""/>
  </r>
  <r>
    <s v="002"/>
    <s v="FOLHA"/>
    <s v="000025366"/>
    <s v="01989"/>
    <s v="01"/>
    <s v="FERIAS"/>
    <n v="-5050"/>
    <d v="2026-01-14T00:00:00"/>
    <d v="2026-01-22T00:00:00"/>
    <x v="14"/>
    <d v="2026-01-14T00:00:00"/>
    <x v="1"/>
    <s v="FÉRIAS"/>
    <x v="3"/>
    <s v="FERIAS - 27236263686 - FR"/>
    <s v=""/>
    <s v=""/>
    <s v=""/>
    <s v=""/>
    <s v=""/>
    <s v=""/>
    <s v=""/>
    <s v="Corrente"/>
    <s v="2"/>
    <s v="00.000.000/0000-00"/>
    <s v=""/>
  </r>
  <r>
    <s v="002"/>
    <s v="FOLHA"/>
    <s v="000025369"/>
    <s v="01989"/>
    <s v="01"/>
    <s v="FERIAS"/>
    <n v="-3850"/>
    <d v="2026-01-14T00:00:00"/>
    <d v="2026-01-22T00:00:00"/>
    <x v="14"/>
    <d v="2026-01-14T00:00:00"/>
    <x v="1"/>
    <s v="FÉRIAS"/>
    <x v="3"/>
    <s v="FERIAS - 14880416475 - MA"/>
    <s v=""/>
    <s v=""/>
    <s v=""/>
    <s v=""/>
    <s v=""/>
    <s v=""/>
    <s v=""/>
    <s v="Corrente"/>
    <s v="2"/>
    <s v="00.000.000/0000-00"/>
    <s v=""/>
  </r>
  <r>
    <s v="002"/>
    <s v="FOLHA"/>
    <s v="000025372"/>
    <s v="01988"/>
    <s v="01"/>
    <s v="FGTS"/>
    <n v="-9387.84"/>
    <d v="2026-01-14T00:00:00"/>
    <d v="2026-01-22T00:00:00"/>
    <x v="14"/>
    <d v="2026-01-14T00:00:00"/>
    <x v="4"/>
    <s v="FGTS"/>
    <x v="4"/>
    <s v="GRRF"/>
    <s v=""/>
    <s v=""/>
    <s v=""/>
    <s v=""/>
    <s v=""/>
    <s v=""/>
    <s v=""/>
    <s v="Corrente"/>
    <s v="2"/>
    <s v="00.000.000/0000-00"/>
    <s v=""/>
  </r>
  <r>
    <s v="02"/>
    <s v="NF"/>
    <s v="000000211"/>
    <s v="02976"/>
    <s v="01"/>
    <s v="GENESIS GLOBAL SUPPL"/>
    <n v="-500"/>
    <d v="2025-12-22T00:00:00"/>
    <d v="2026-01-22T00:00:00"/>
    <x v="14"/>
    <d v="2026-01-06T00:00:00"/>
    <x v="2"/>
    <m/>
    <x v="0"/>
    <s v="SPED  000000211 - G.S. GE"/>
    <s v=""/>
    <s v=""/>
    <s v=""/>
    <s v=""/>
    <s v=""/>
    <s v=""/>
    <s v=""/>
    <s v="Corrente"/>
    <s v="2"/>
    <s v="57.012.549/0001-13"/>
    <s v=""/>
  </r>
  <r>
    <s v="02"/>
    <s v="NF"/>
    <s v="000000212"/>
    <s v="02976"/>
    <s v="01"/>
    <s v="GENESIS GLOBAL SUPPL"/>
    <n v="-600"/>
    <d v="2025-12-22T00:00:00"/>
    <d v="2026-01-22T00:00:00"/>
    <x v="14"/>
    <d v="2026-01-06T00:00:00"/>
    <x v="0"/>
    <m/>
    <x v="0"/>
    <s v="SPED  000000212 - G.S. GE"/>
    <s v=""/>
    <s v=""/>
    <s v=""/>
    <s v=""/>
    <s v=""/>
    <s v=""/>
    <s v=""/>
    <s v="Corrente"/>
    <s v="2"/>
    <s v="57.012.549/0001-13"/>
    <s v=""/>
  </r>
  <r>
    <s v="02"/>
    <s v="NF"/>
    <s v="000001394"/>
    <s v="02207"/>
    <s v="01"/>
    <s v="JCNEL COMERCIO, TORN"/>
    <n v="-4225.3500000000004"/>
    <d v="2026-01-09T00:00:00"/>
    <d v="2026-01-22T00:00:00"/>
    <x v="14"/>
    <d v="2026-01-16T00:00:00"/>
    <x v="0"/>
    <m/>
    <x v="0"/>
    <s v="NFS   000001394 - JCNEL C"/>
    <s v=""/>
    <s v=""/>
    <s v="104"/>
    <s v="4403"/>
    <s v=""/>
    <s v="1057"/>
    <s v="6"/>
    <s v="Corrente"/>
    <s v="2"/>
    <s v="11.310.972/0001-07"/>
    <s v="CONFIRMING"/>
  </r>
  <r>
    <s v="02"/>
    <s v="NF"/>
    <s v="000001395"/>
    <s v="02207"/>
    <s v="01"/>
    <s v="JCNEL COMERCIO, TORN"/>
    <n v="-30985.79"/>
    <d v="2026-01-09T00:00:00"/>
    <d v="2026-01-22T00:00:00"/>
    <x v="14"/>
    <d v="2026-01-16T00:00:00"/>
    <x v="1"/>
    <m/>
    <x v="0"/>
    <s v="NFS   000001395 - JCNEL C"/>
    <s v=""/>
    <s v=""/>
    <s v="104"/>
    <s v="4403"/>
    <s v=""/>
    <s v="1057"/>
    <s v="6"/>
    <s v="Corrente"/>
    <s v="2"/>
    <s v="11.310.972/0001-07"/>
    <s v="CONFIRMING"/>
  </r>
  <r>
    <s v="02"/>
    <s v="NF"/>
    <s v="000001396"/>
    <s v="02207"/>
    <s v="01"/>
    <s v="JCNEL COMERCIO, TORN"/>
    <n v="-23469.119999999999"/>
    <d v="2026-01-09T00:00:00"/>
    <d v="2026-01-22T00:00:00"/>
    <x v="14"/>
    <d v="2026-01-20T00:00:00"/>
    <x v="0"/>
    <m/>
    <x v="0"/>
    <s v="NFS   000001396 - JCNEL C"/>
    <s v=""/>
    <s v=""/>
    <s v="104"/>
    <s v="4403"/>
    <s v=""/>
    <s v="1057"/>
    <s v="6"/>
    <s v="Corrente"/>
    <s v="2"/>
    <s v="11.310.972/0001-07"/>
    <s v="CONFIRMING"/>
  </r>
  <r>
    <s v="02"/>
    <s v="NF"/>
    <s v="000001397"/>
    <s v="02207"/>
    <s v="01"/>
    <s v="JCNEL COMERCIO, TORN"/>
    <n v="-32913.910000000003"/>
    <d v="2026-01-09T00:00:00"/>
    <d v="2026-01-22T00:00:00"/>
    <x v="14"/>
    <d v="2026-01-16T00:00:00"/>
    <x v="1"/>
    <m/>
    <x v="0"/>
    <s v="NFS   000001397 - JCNEL C"/>
    <s v=""/>
    <s v=""/>
    <s v="104"/>
    <s v="4403"/>
    <s v=""/>
    <s v="1057"/>
    <s v="6"/>
    <s v="Corrente"/>
    <s v="2"/>
    <s v="11.310.972/0001-07"/>
    <s v="CONFIRMING"/>
  </r>
  <r>
    <s v="02"/>
    <s v="NF"/>
    <s v="000074437"/>
    <s v="02934"/>
    <s v="01"/>
    <s v="JOY TUBOS COMERCIAL"/>
    <n v="-23818.78"/>
    <d v="2025-12-08T00:00:00"/>
    <d v="2026-01-22T00:00:00"/>
    <x v="14"/>
    <d v="2026-01-12T00:00:00"/>
    <x v="0"/>
    <m/>
    <x v="0"/>
    <s v="SPED  000074437 - JOY TUB"/>
    <s v=""/>
    <s v=""/>
    <s v=""/>
    <s v=""/>
    <s v=""/>
    <s v=""/>
    <s v=""/>
    <s v="Corrente"/>
    <s v="2"/>
    <s v="13.863.368/0001-25"/>
    <s v=""/>
  </r>
  <r>
    <s v="02"/>
    <s v="NF"/>
    <s v="000023204"/>
    <s v="02279"/>
    <s v="01"/>
    <s v="L. M. IND E COMERCIO"/>
    <n v="-1206.98"/>
    <d v="2025-12-23T00:00:00"/>
    <d v="2026-01-22T00:00:00"/>
    <x v="14"/>
    <d v="2026-01-07T00:00:00"/>
    <x v="0"/>
    <m/>
    <x v="0"/>
    <s v="SPED  000023204 - L. M. I"/>
    <s v=""/>
    <s v=""/>
    <s v="077"/>
    <s v="00001"/>
    <s v=""/>
    <s v="6906831"/>
    <s v="3"/>
    <s v="Corrente"/>
    <s v="2"/>
    <s v="03.218.065/0001-04"/>
    <s v=""/>
  </r>
  <r>
    <s v="02"/>
    <s v="BENEFÍCIO"/>
    <s v="089251140"/>
    <s v="03196"/>
    <s v="01"/>
    <s v="MAIS.MOBI"/>
    <n v="-3543.8"/>
    <d v="2026-01-19T00:00:00"/>
    <d v="2026-01-22T00:00:00"/>
    <x v="14"/>
    <d v="2026-01-22T00:00:00"/>
    <x v="3"/>
    <s v="VALE TRANSPORTE"/>
    <x v="2"/>
    <s v="RE    089251140 - MAIS MO"/>
    <s v=""/>
    <s v=""/>
    <s v=""/>
    <s v=""/>
    <s v=""/>
    <s v=""/>
    <s v=""/>
    <s v="Corrente"/>
    <s v="2"/>
    <s v="57.929.012/0001-12"/>
    <s v=""/>
  </r>
  <r>
    <s v="02"/>
    <s v="BENEFÍCIO"/>
    <s v="089251149"/>
    <s v="03196"/>
    <s v="01"/>
    <s v="MAIS.MOBI"/>
    <n v="-4160.3999999999996"/>
    <d v="2026-01-19T00:00:00"/>
    <d v="2026-01-22T00:00:00"/>
    <x v="14"/>
    <d v="2026-01-22T00:00:00"/>
    <x v="3"/>
    <s v="VALE TRANSPORTE"/>
    <x v="2"/>
    <s v="RE    089251149 - MAIS MO"/>
    <s v=""/>
    <s v=""/>
    <s v=""/>
    <s v=""/>
    <s v=""/>
    <s v=""/>
    <s v=""/>
    <s v="Corrente"/>
    <s v="2"/>
    <s v="57.929.012/0001-12"/>
    <s v=""/>
  </r>
  <r>
    <s v="02"/>
    <s v="BENEFÍCIO"/>
    <s v="089251203"/>
    <s v="03196"/>
    <s v="01"/>
    <s v="MAIS.MOBI"/>
    <n v="-141.4"/>
    <d v="2026-01-19T00:00:00"/>
    <d v="2026-01-22T00:00:00"/>
    <x v="14"/>
    <d v="2026-01-22T00:00:00"/>
    <x v="3"/>
    <s v="VALE TRANSPORTE"/>
    <x v="2"/>
    <s v="RE    089251203 - MAIS MO"/>
    <s v=""/>
    <s v=""/>
    <s v=""/>
    <s v=""/>
    <s v=""/>
    <s v=""/>
    <s v=""/>
    <s v="Corrente"/>
    <s v="2"/>
    <s v="57.929.012/0001-12"/>
    <s v=""/>
  </r>
  <r>
    <s v="02"/>
    <s v="BENEFÍCIO"/>
    <s v="089257920"/>
    <s v="03196"/>
    <s v="01"/>
    <s v="MAIS.MOBI"/>
    <n v="-14419.7"/>
    <d v="2026-01-20T00:00:00"/>
    <d v="2026-01-22T00:00:00"/>
    <x v="14"/>
    <d v="2026-01-22T00:00:00"/>
    <x v="1"/>
    <s v="VALE TRANSPORTE"/>
    <x v="2"/>
    <s v="RE    089257920 - MAIS MO"/>
    <s v=""/>
    <s v=""/>
    <s v=""/>
    <s v=""/>
    <s v=""/>
    <s v=""/>
    <s v=""/>
    <s v="Corrente"/>
    <s v="2"/>
    <s v="57.929.012/0001-12"/>
    <s v=""/>
  </r>
  <r>
    <s v="02"/>
    <s v="BENEFÍCIO"/>
    <s v="089258058"/>
    <s v="03196"/>
    <s v="01"/>
    <s v="MAIS.MOBI"/>
    <n v="-10084"/>
    <d v="2026-01-20T00:00:00"/>
    <d v="2026-01-22T00:00:00"/>
    <x v="14"/>
    <d v="2026-01-22T00:00:00"/>
    <x v="1"/>
    <s v="VALE TRANSPORTE"/>
    <x v="2"/>
    <s v="RE    089258058 - MAIS MO"/>
    <s v=""/>
    <s v=""/>
    <s v=""/>
    <s v=""/>
    <s v=""/>
    <s v=""/>
    <s v=""/>
    <s v="Corrente"/>
    <s v="2"/>
    <s v="57.929.012/0001-12"/>
    <s v=""/>
  </r>
  <r>
    <s v="02"/>
    <s v="BENEFÍCIO"/>
    <s v="089258046"/>
    <s v="03196"/>
    <s v="01"/>
    <s v="MAIS.MOBI"/>
    <n v="-1842.6"/>
    <d v="2026-01-20T00:00:00"/>
    <d v="2026-01-22T00:00:00"/>
    <x v="14"/>
    <d v="2026-01-22T00:00:00"/>
    <x v="1"/>
    <s v="VALE TRANSPORTE"/>
    <x v="2"/>
    <s v="RE    089258046 - MAIS MO"/>
    <s v=""/>
    <s v=""/>
    <s v=""/>
    <s v=""/>
    <s v=""/>
    <s v=""/>
    <s v=""/>
    <s v="Corrente"/>
    <s v="2"/>
    <s v="57.929.012/0001-12"/>
    <s v=""/>
  </r>
  <r>
    <s v="02"/>
    <s v="BENEFÍCIO"/>
    <s v="089258105"/>
    <s v="03196"/>
    <s v="01"/>
    <s v="MAIS.MOBI"/>
    <n v="-2788.8"/>
    <d v="2026-01-20T00:00:00"/>
    <d v="2026-01-22T00:00:00"/>
    <x v="14"/>
    <d v="2026-01-22T00:00:00"/>
    <x v="1"/>
    <s v="VALE TRANSPORTE"/>
    <x v="2"/>
    <s v="RE    089258105 - MAIS MO"/>
    <s v=""/>
    <s v=""/>
    <s v=""/>
    <s v=""/>
    <s v=""/>
    <s v=""/>
    <s v=""/>
    <s v="Corrente"/>
    <s v="2"/>
    <s v="57.929.012/0001-12"/>
    <s v=""/>
  </r>
  <r>
    <s v="02"/>
    <s v="BENEFÍCIO"/>
    <s v="089258123"/>
    <s v="03196"/>
    <s v="01"/>
    <s v="MAIS.MOBI"/>
    <n v="-8839.6"/>
    <d v="2026-01-20T00:00:00"/>
    <d v="2026-01-22T00:00:00"/>
    <x v="14"/>
    <d v="2026-01-22T00:00:00"/>
    <x v="1"/>
    <s v="VALE TRANSPORTE"/>
    <x v="2"/>
    <s v="RE    089258123 - MAIS MO"/>
    <s v=""/>
    <s v=""/>
    <s v=""/>
    <s v=""/>
    <s v=""/>
    <s v=""/>
    <s v=""/>
    <s v="Corrente"/>
    <s v="2"/>
    <s v="57.929.012/0001-12"/>
    <s v=""/>
  </r>
  <r>
    <s v="02"/>
    <s v="BENEFÍCIO"/>
    <s v="089258162"/>
    <s v="03196"/>
    <s v="01"/>
    <s v="MAIS.MOBI"/>
    <n v="-2700.1"/>
    <d v="2026-01-20T00:00:00"/>
    <d v="2026-01-22T00:00:00"/>
    <x v="14"/>
    <d v="2026-01-22T00:00:00"/>
    <x v="1"/>
    <s v="VALE TRANSPORTE"/>
    <x v="2"/>
    <s v="RE    089258162 - MAIS MO"/>
    <s v=""/>
    <s v=""/>
    <s v=""/>
    <s v=""/>
    <s v=""/>
    <s v=""/>
    <s v=""/>
    <s v="Corrente"/>
    <s v="2"/>
    <s v="57.929.012/0001-12"/>
    <s v=""/>
  </r>
  <r>
    <s v="02"/>
    <s v="BENEFÍCIO"/>
    <s v="089258173"/>
    <s v="03196"/>
    <s v="01"/>
    <s v="MAIS.MOBI"/>
    <n v="-3207.9"/>
    <d v="2026-01-20T00:00:00"/>
    <d v="2026-01-22T00:00:00"/>
    <x v="14"/>
    <d v="2026-01-22T00:00:00"/>
    <x v="1"/>
    <s v="VALE TRANSPORTE"/>
    <x v="2"/>
    <s v="RE    089258173 - MAIS MO"/>
    <s v=""/>
    <s v=""/>
    <s v=""/>
    <s v=""/>
    <s v=""/>
    <s v=""/>
    <s v=""/>
    <s v="Corrente"/>
    <s v="2"/>
    <s v="57.929.012/0001-12"/>
    <s v=""/>
  </r>
  <r>
    <s v="02"/>
    <s v="BENEFÍCIO"/>
    <s v="089250954"/>
    <s v="03196"/>
    <s v="01"/>
    <s v="MAIS.MOBI"/>
    <n v="-5348.6"/>
    <d v="2026-01-19T00:00:00"/>
    <d v="2026-01-22T00:00:00"/>
    <x v="14"/>
    <d v="2026-01-21T00:00:00"/>
    <x v="2"/>
    <s v="VALE TRANSPORTE"/>
    <x v="2"/>
    <s v="RE    089250954 - MAIS MO"/>
    <s v=""/>
    <s v=""/>
    <s v=""/>
    <s v=""/>
    <s v=""/>
    <s v=""/>
    <s v=""/>
    <s v="Corrente"/>
    <s v="2"/>
    <s v="57.929.012/0001-12"/>
    <s v=""/>
  </r>
  <r>
    <s v="02"/>
    <s v="BENEFÍCIO"/>
    <s v="089250966"/>
    <s v="03196"/>
    <s v="01"/>
    <s v="MAIS.MOBI"/>
    <n v="-10118.299999999999"/>
    <d v="2026-01-19T00:00:00"/>
    <d v="2026-01-22T00:00:00"/>
    <x v="14"/>
    <d v="2026-01-21T00:00:00"/>
    <x v="2"/>
    <s v="VALE TRANSPORTE"/>
    <x v="2"/>
    <s v="RE    089250966 - MAIS MO"/>
    <s v=""/>
    <s v=""/>
    <s v=""/>
    <s v=""/>
    <s v=""/>
    <s v=""/>
    <s v=""/>
    <s v="Corrente"/>
    <s v="2"/>
    <s v="57.929.012/0001-12"/>
    <s v=""/>
  </r>
  <r>
    <s v="02"/>
    <s v="BENEFÍCIO"/>
    <s v="089251020"/>
    <s v="03196"/>
    <s v="01"/>
    <s v="MAIS.MOBI"/>
    <n v="-241"/>
    <d v="2026-01-19T00:00:00"/>
    <d v="2026-01-22T00:00:00"/>
    <x v="14"/>
    <d v="2026-01-21T00:00:00"/>
    <x v="2"/>
    <s v="VALE TRANSPORTE"/>
    <x v="2"/>
    <s v="RE    089251020 - MAIS MO"/>
    <s v=""/>
    <s v=""/>
    <s v=""/>
    <s v=""/>
    <s v=""/>
    <s v=""/>
    <s v=""/>
    <s v="Corrente"/>
    <s v="2"/>
    <s v="57.929.012/0001-12"/>
    <s v=""/>
  </r>
  <r>
    <s v="02"/>
    <s v="BENEFÍCIO"/>
    <s v="089251403"/>
    <s v="03196"/>
    <s v="01"/>
    <s v="MAIS.MOBI"/>
    <n v="-15763.2"/>
    <d v="2026-01-19T00:00:00"/>
    <d v="2026-01-22T00:00:00"/>
    <x v="14"/>
    <d v="2026-01-21T00:00:00"/>
    <x v="0"/>
    <s v="VALE TRANSPORTE"/>
    <x v="2"/>
    <s v="RE    089251403 - MAIS MO"/>
    <s v=""/>
    <s v=""/>
    <s v=""/>
    <s v=""/>
    <s v=""/>
    <s v=""/>
    <s v=""/>
    <s v="Corrente"/>
    <s v="2"/>
    <s v="57.929.012/0001-12"/>
    <s v=""/>
  </r>
  <r>
    <s v="02"/>
    <s v="BENEFÍCIO"/>
    <s v="089251519"/>
    <s v="03196"/>
    <s v="01"/>
    <s v="MAIS.MOBI"/>
    <n v="-16078.1"/>
    <d v="2026-01-19T00:00:00"/>
    <d v="2026-01-22T00:00:00"/>
    <x v="14"/>
    <d v="2026-01-21T00:00:00"/>
    <x v="0"/>
    <s v="VALE TRANSPORTE"/>
    <x v="2"/>
    <s v="RE    089251519 - MAIS MO"/>
    <s v=""/>
    <s v=""/>
    <s v=""/>
    <s v=""/>
    <s v=""/>
    <s v=""/>
    <s v=""/>
    <s v="Corrente"/>
    <s v="2"/>
    <s v="57.929.012/0001-12"/>
    <s v=""/>
  </r>
  <r>
    <s v="02"/>
    <s v="BENEFÍCIO"/>
    <s v="089251809"/>
    <s v="03196"/>
    <s v="01"/>
    <s v="MAIS.MOBI"/>
    <n v="-282.60000000000002"/>
    <d v="2026-01-19T00:00:00"/>
    <d v="2026-01-22T00:00:00"/>
    <x v="14"/>
    <d v="2026-01-21T00:00:00"/>
    <x v="0"/>
    <s v="VALE TRANSPORTE"/>
    <x v="2"/>
    <s v="RE    089251809 - MAIS MO"/>
    <s v=""/>
    <s v=""/>
    <s v=""/>
    <s v=""/>
    <s v=""/>
    <s v=""/>
    <s v=""/>
    <s v="Corrente"/>
    <s v="2"/>
    <s v="57.929.012/0001-12"/>
    <s v=""/>
  </r>
  <r>
    <s v="02"/>
    <s v="BENEFÍCIO"/>
    <s v="089251815"/>
    <s v="03196"/>
    <s v="01"/>
    <s v="MAIS.MOBI"/>
    <n v="-12503.6"/>
    <d v="2026-01-19T00:00:00"/>
    <d v="2026-01-22T00:00:00"/>
    <x v="14"/>
    <d v="2026-01-21T00:00:00"/>
    <x v="0"/>
    <s v="VALE TRANSPORTE"/>
    <x v="2"/>
    <s v="RE    089251815 - MAIS MO"/>
    <s v=""/>
    <s v=""/>
    <s v=""/>
    <s v=""/>
    <s v=""/>
    <s v=""/>
    <s v=""/>
    <s v="Corrente"/>
    <s v="2"/>
    <s v="57.929.012/0001-12"/>
    <s v=""/>
  </r>
  <r>
    <s v="02"/>
    <s v="BENEFÍCIO"/>
    <s v="089251958"/>
    <s v="03196"/>
    <s v="01"/>
    <s v="MAIS.MOBI"/>
    <n v="-10312.700000000001"/>
    <d v="2026-01-19T00:00:00"/>
    <d v="2026-01-22T00:00:00"/>
    <x v="14"/>
    <d v="2026-01-21T00:00:00"/>
    <x v="0"/>
    <s v="VALE TRANSPORTE"/>
    <x v="2"/>
    <s v="RE    089251958 - MAIS MO"/>
    <s v=""/>
    <s v=""/>
    <s v=""/>
    <s v=""/>
    <s v=""/>
    <s v=""/>
    <s v=""/>
    <s v="Corrente"/>
    <s v="2"/>
    <s v="57.929.012/0001-12"/>
    <s v=""/>
  </r>
  <r>
    <s v="02"/>
    <s v="BENEFÍCIO"/>
    <s v="089251965"/>
    <s v="03196"/>
    <s v="01"/>
    <s v="MAIS.MOBI"/>
    <n v="-9869.7999999999993"/>
    <d v="2026-01-19T00:00:00"/>
    <d v="2026-01-22T00:00:00"/>
    <x v="14"/>
    <d v="2026-01-21T00:00:00"/>
    <x v="0"/>
    <s v="VALE TRANSPORTE"/>
    <x v="2"/>
    <s v="RE    089251965 - MAIS MO"/>
    <s v=""/>
    <s v=""/>
    <s v=""/>
    <s v=""/>
    <s v=""/>
    <s v=""/>
    <s v=""/>
    <s v="Corrente"/>
    <s v="2"/>
    <s v="57.929.012/0001-12"/>
    <s v=""/>
  </r>
  <r>
    <s v="02"/>
    <s v="BENEFÍCIO"/>
    <s v="089252064"/>
    <s v="03196"/>
    <s v="01"/>
    <s v="MAIS.MOBI"/>
    <n v="-723"/>
    <d v="2026-01-19T00:00:00"/>
    <d v="2026-01-22T00:00:00"/>
    <x v="14"/>
    <d v="2026-01-21T00:00:00"/>
    <x v="0"/>
    <s v="VALE TRANSPORTE"/>
    <x v="2"/>
    <s v="RE    089252064 - MAIS MO"/>
    <s v=""/>
    <s v=""/>
    <s v=""/>
    <s v=""/>
    <s v=""/>
    <s v=""/>
    <s v=""/>
    <s v="Corrente"/>
    <s v="2"/>
    <s v="57.929.012/0001-12"/>
    <s v=""/>
  </r>
  <r>
    <s v="02"/>
    <s v="BENEFÍCIO"/>
    <s v="089259117"/>
    <s v="03196"/>
    <s v="01"/>
    <s v="MAIS.MOBI"/>
    <n v="-282.60000000000002"/>
    <d v="2026-01-20T00:00:00"/>
    <d v="2026-01-22T00:00:00"/>
    <x v="14"/>
    <d v="2026-01-21T00:00:00"/>
    <x v="0"/>
    <s v="VALE TRANSPORTE"/>
    <x v="2"/>
    <s v="RE    089259117 - MAIS MO"/>
    <s v=""/>
    <s v=""/>
    <s v=""/>
    <s v=""/>
    <s v=""/>
    <s v=""/>
    <s v=""/>
    <s v="Corrente"/>
    <s v="2"/>
    <s v="57.929.012/0001-12"/>
    <s v=""/>
  </r>
  <r>
    <s v="02"/>
    <s v="BENEFÍCIO"/>
    <s v="080395417"/>
    <s v="03196"/>
    <s v="01"/>
    <s v="MAIS.MOBI"/>
    <n v="-35"/>
    <d v="2026-01-08T00:00:00"/>
    <d v="2026-01-22T00:00:00"/>
    <x v="14"/>
    <d v="2026-01-21T00:00:00"/>
    <x v="2"/>
    <s v="VALE TRANSPORTE"/>
    <x v="2"/>
    <s v="RE    080395417 - MAIS MO"/>
    <s v=""/>
    <s v=""/>
    <s v=""/>
    <s v=""/>
    <s v=""/>
    <s v=""/>
    <s v=""/>
    <s v="Corrente"/>
    <s v="2"/>
    <s v="57.929.012/0001-12"/>
    <s v=""/>
  </r>
  <r>
    <s v="02"/>
    <s v="BENEFÍCIO"/>
    <s v="080395426"/>
    <s v="03196"/>
    <s v="01"/>
    <s v="MAIS.MOBI"/>
    <n v="-35"/>
    <d v="2026-01-08T00:00:00"/>
    <d v="2026-01-22T00:00:00"/>
    <x v="14"/>
    <d v="2026-01-21T00:00:00"/>
    <x v="2"/>
    <s v="VALE TRANSPORTE"/>
    <x v="2"/>
    <s v="RE    080395426 - MAIS MO"/>
    <s v=""/>
    <s v=""/>
    <s v=""/>
    <s v=""/>
    <s v=""/>
    <s v=""/>
    <s v=""/>
    <s v="Corrente"/>
    <s v="2"/>
    <s v="57.929.012/0001-12"/>
    <s v=""/>
  </r>
  <r>
    <s v="02"/>
    <s v="NF"/>
    <s v="000031751"/>
    <s v="02534"/>
    <s v="01"/>
    <s v="MARSHORE COMERCIAL L"/>
    <n v="-221.99"/>
    <d v="2025-12-23T00:00:00"/>
    <d v="2026-01-22T00:00:00"/>
    <x v="14"/>
    <d v="2025-12-30T00:00:00"/>
    <x v="1"/>
    <m/>
    <x v="0"/>
    <s v="SPED  000031751 - MARSHOR"/>
    <s v=""/>
    <s v=""/>
    <s v="237"/>
    <s v="6890"/>
    <s v=""/>
    <s v="4003"/>
    <s v="7"/>
    <s v="Corrente"/>
    <s v="2"/>
    <s v="10.264.696/0001-17"/>
    <s v=""/>
  </r>
  <r>
    <s v="02"/>
    <s v="BENEFÍCIO"/>
    <s v="000092289"/>
    <s v="02695"/>
    <s v="01"/>
    <s v="NOVO VALE ADMINISTRA"/>
    <n v="-343"/>
    <d v="2026-01-19T00:00:00"/>
    <d v="2026-01-22T00:00:00"/>
    <x v="14"/>
    <d v="2026-01-22T00:00:00"/>
    <x v="3"/>
    <s v="VALE TRANSPORTE"/>
    <x v="2"/>
    <s v="RE    000092289 - NOVO VA"/>
    <s v=""/>
    <s v=""/>
    <s v=""/>
    <s v=""/>
    <s v=""/>
    <s v=""/>
    <s v=""/>
    <s v="Corrente"/>
    <s v="2"/>
    <s v="10.754.586/0001-33"/>
    <s v=""/>
  </r>
  <r>
    <s v="02"/>
    <s v="BENEFÍCIO"/>
    <s v="000092302"/>
    <s v="02695"/>
    <s v="01"/>
    <s v="NOVO VALE ADMINISTRA"/>
    <n v="-4798.2"/>
    <d v="2026-01-19T00:00:00"/>
    <d v="2026-01-22T00:00:00"/>
    <x v="14"/>
    <d v="2026-01-22T00:00:00"/>
    <x v="1"/>
    <s v="VALE TRANSPORTE"/>
    <x v="2"/>
    <s v="RE    000092302 - NOVO VA"/>
    <s v=""/>
    <s v=""/>
    <s v=""/>
    <s v=""/>
    <s v=""/>
    <s v=""/>
    <s v=""/>
    <s v="Corrente"/>
    <s v="2"/>
    <s v="10.754.586/0001-33"/>
    <s v=""/>
  </r>
  <r>
    <s v="02"/>
    <s v="BENEFÍCIO"/>
    <s v="000092288"/>
    <s v="02695"/>
    <s v="01"/>
    <s v="NOVO VALE ADMINISTRA"/>
    <n v="-2052.6"/>
    <d v="2026-01-19T00:00:00"/>
    <d v="2026-01-22T00:00:00"/>
    <x v="14"/>
    <d v="2026-01-21T00:00:00"/>
    <x v="2"/>
    <s v="VALE TRANSPORTE"/>
    <x v="2"/>
    <s v="RE    000092288 - NOVO VA"/>
    <s v=""/>
    <s v=""/>
    <s v=""/>
    <s v=""/>
    <s v=""/>
    <s v=""/>
    <s v=""/>
    <s v="Corrente"/>
    <s v="2"/>
    <s v="10.754.586/0001-33"/>
    <s v=""/>
  </r>
  <r>
    <s v="02"/>
    <s v="BENEFÍCIO"/>
    <s v="000092295"/>
    <s v="02695"/>
    <s v="01"/>
    <s v="NOVO VALE ADMINISTRA"/>
    <n v="-6849.4"/>
    <d v="2026-01-19T00:00:00"/>
    <d v="2026-01-22T00:00:00"/>
    <x v="14"/>
    <d v="2026-01-21T00:00:00"/>
    <x v="0"/>
    <s v="VALE TRANSPORTE"/>
    <x v="2"/>
    <s v="RE    000092295 - NOVO VA"/>
    <s v=""/>
    <s v=""/>
    <s v=""/>
    <s v=""/>
    <s v=""/>
    <s v=""/>
    <s v=""/>
    <s v="Corrente"/>
    <s v="2"/>
    <s v="10.754.586/0001-33"/>
    <s v=""/>
  </r>
  <r>
    <s v="02"/>
    <s v="NF"/>
    <s v="000044436"/>
    <s v="02700"/>
    <s v="01"/>
    <s v="PLASTIVEDA COMERCIAL"/>
    <n v="-772.23"/>
    <d v="2025-12-08T00:00:00"/>
    <d v="2026-01-22T00:00:00"/>
    <x v="14"/>
    <d v="2025-12-17T00:00:00"/>
    <x v="1"/>
    <m/>
    <x v="0"/>
    <s v="SPED  000044436 - PLASTIV"/>
    <s v=""/>
    <s v=""/>
    <s v=""/>
    <s v=""/>
    <s v=""/>
    <s v=""/>
    <s v=""/>
    <s v="Corrente"/>
    <s v="2"/>
    <s v="38.771.143/0001-70"/>
    <s v=""/>
  </r>
  <r>
    <s v="02"/>
    <s v="NF"/>
    <s v="000008999"/>
    <s v="03025"/>
    <s v="01"/>
    <s v="REAL COMERCIO BH"/>
    <n v="-6510"/>
    <d v="2025-12-23T00:00:00"/>
    <d v="2026-01-22T00:00:00"/>
    <x v="14"/>
    <d v="2026-01-16T00:00:00"/>
    <x v="1"/>
    <m/>
    <x v="0"/>
    <s v="SPED  000008999 - REAL CO"/>
    <s v=""/>
    <s v=""/>
    <s v=""/>
    <s v=""/>
    <s v=""/>
    <s v=""/>
    <s v=""/>
    <s v="Corrente"/>
    <s v="2"/>
    <s v="50.128.951/0001-19"/>
    <s v=""/>
  </r>
  <r>
    <m/>
    <m/>
    <m/>
    <m/>
    <m/>
    <s v="REMESSA DE CAIXA"/>
    <n v="-781.46"/>
    <m/>
    <m/>
    <x v="14"/>
    <m/>
    <x v="2"/>
    <m/>
    <x v="2"/>
    <s v="REMESSA DE CAIXA"/>
    <m/>
    <m/>
    <m/>
    <m/>
    <m/>
    <m/>
    <m/>
    <m/>
    <m/>
    <m/>
    <m/>
  </r>
  <r>
    <s v="002"/>
    <s v="FOLHA"/>
    <s v="000025354"/>
    <s v="01992"/>
    <s v="01"/>
    <s v="RESCISAO DE CONTRATO"/>
    <n v="-32696.93"/>
    <d v="2026-01-14T00:00:00"/>
    <d v="2026-01-22T00:00:00"/>
    <x v="14"/>
    <d v="2026-01-14T00:00:00"/>
    <x v="0"/>
    <s v="RESCISAO"/>
    <x v="3"/>
    <s v="RESCISAO - 13009669606 -"/>
    <s v=""/>
    <s v=""/>
    <s v=""/>
    <s v=""/>
    <s v=""/>
    <s v=""/>
    <s v=""/>
    <s v="Corrente"/>
    <s v="2"/>
    <s v="00.000.000/0000-00"/>
    <s v=""/>
  </r>
  <r>
    <s v="002"/>
    <s v="FOLHA"/>
    <s v="000025355"/>
    <s v="01992"/>
    <s v="01"/>
    <s v="RESCISAO DE CONTRATO"/>
    <n v="-9229.52"/>
    <d v="2026-01-14T00:00:00"/>
    <d v="2026-01-22T00:00:00"/>
    <x v="14"/>
    <d v="2026-01-14T00:00:00"/>
    <x v="1"/>
    <s v="RESCISAO"/>
    <x v="3"/>
    <s v="RESCISAO - 20724904284 -"/>
    <s v=""/>
    <s v=""/>
    <s v=""/>
    <s v=""/>
    <s v=""/>
    <s v=""/>
    <s v=""/>
    <s v="Corrente"/>
    <s v="2"/>
    <s v="00.000.000/0000-00"/>
    <s v=""/>
  </r>
  <r>
    <s v="002"/>
    <s v="FOLHA"/>
    <s v="000025356"/>
    <s v="01992"/>
    <s v="01"/>
    <s v="RESCISAO DE CONTRATO"/>
    <n v="-601.78"/>
    <d v="2026-01-14T00:00:00"/>
    <d v="2026-01-22T00:00:00"/>
    <x v="14"/>
    <d v="2026-01-14T00:00:00"/>
    <x v="0"/>
    <s v="RESCISAO"/>
    <x v="3"/>
    <s v="RESCISAO - 20618658860 -"/>
    <s v=""/>
    <s v=""/>
    <s v=""/>
    <s v=""/>
    <s v=""/>
    <s v=""/>
    <s v=""/>
    <s v="Corrente"/>
    <s v="2"/>
    <s v="00.000.000/0000-00"/>
    <s v=""/>
  </r>
  <r>
    <s v="002"/>
    <s v="FOLHA"/>
    <s v="000025357"/>
    <s v="01992"/>
    <s v="01"/>
    <s v="RESCISAO DE CONTRATO"/>
    <n v="-35042.67"/>
    <d v="2026-01-14T00:00:00"/>
    <d v="2026-01-22T00:00:00"/>
    <x v="14"/>
    <d v="2026-01-14T00:00:00"/>
    <x v="2"/>
    <s v="RESCISAO"/>
    <x v="3"/>
    <s v="RESCISAO - 12912360627 -"/>
    <s v=""/>
    <s v=""/>
    <s v=""/>
    <s v=""/>
    <s v=""/>
    <s v=""/>
    <s v=""/>
    <s v="Corrente"/>
    <s v="2"/>
    <s v="00.000.000/0000-00"/>
    <s v=""/>
  </r>
  <r>
    <s v="02"/>
    <s v="NF"/>
    <s v="000006337"/>
    <s v="02493"/>
    <s v="01"/>
    <s v="SAPIENSIA DESENVOLVI"/>
    <n v="-82049.33"/>
    <d v="2025-12-22T00:00:00"/>
    <d v="2026-01-22T00:00:00"/>
    <x v="14"/>
    <d v="2026-01-16T00:00:00"/>
    <x v="2"/>
    <m/>
    <x v="0"/>
    <s v="NFS   000006337 - SAPIENS"/>
    <s v=""/>
    <s v=""/>
    <s v=""/>
    <s v=""/>
    <s v=""/>
    <s v=""/>
    <s v=""/>
    <s v="Corrente"/>
    <s v="2"/>
    <s v="15.175.998/0001-32"/>
    <s v=""/>
  </r>
  <r>
    <s v="02"/>
    <s v="NF"/>
    <s v="000000755"/>
    <s v="03274"/>
    <s v="01"/>
    <s v="SCALARE COMERCIO E S"/>
    <n v="-250.25"/>
    <d v="2025-12-22T00:00:00"/>
    <d v="2026-01-22T00:00:00"/>
    <x v="14"/>
    <d v="2025-12-29T00:00:00"/>
    <x v="0"/>
    <m/>
    <x v="0"/>
    <s v="SPED  000000755 - SCALARE"/>
    <s v=""/>
    <s v=""/>
    <s v=""/>
    <s v=""/>
    <s v=""/>
    <s v=""/>
    <s v=""/>
    <s v="Corrente"/>
    <s v="2"/>
    <s v="30.871.572/0001-07"/>
    <s v=""/>
  </r>
  <r>
    <s v="02"/>
    <s v="NF"/>
    <s v="000057162"/>
    <s v="02662"/>
    <s v="01"/>
    <s v="SUPREMY COMERCIO DE"/>
    <n v="-6453"/>
    <d v="2025-12-08T00:00:00"/>
    <d v="2026-01-22T00:00:00"/>
    <x v="14"/>
    <d v="2025-12-11T00:00:00"/>
    <x v="0"/>
    <m/>
    <x v="0"/>
    <s v="SPED  000057162 - SUPREMY"/>
    <s v=""/>
    <s v=""/>
    <s v=""/>
    <s v=""/>
    <s v=""/>
    <s v=""/>
    <s v=""/>
    <s v="Corrente"/>
    <s v="2"/>
    <s v="23.008.575/0001-56"/>
    <s v=""/>
  </r>
  <r>
    <s v="02"/>
    <s v="NF"/>
    <s v="000032807"/>
    <s v="03000"/>
    <s v="01"/>
    <s v="ACIPLAS COMERCIO DE"/>
    <n v="-1376.02"/>
    <d v="2025-11-24T00:00:00"/>
    <d v="2026-01-23T00:00:00"/>
    <x v="15"/>
    <d v="2025-12-09T00:00:00"/>
    <x v="0"/>
    <m/>
    <x v="0"/>
    <s v="SPED  000032807 - ACIPLAS"/>
    <s v=""/>
    <s v=""/>
    <s v=""/>
    <s v=""/>
    <s v=""/>
    <s v=""/>
    <s v=""/>
    <s v="Corrente"/>
    <s v="2"/>
    <s v="04.805.268/0001-51"/>
    <s v=""/>
  </r>
  <r>
    <s v="02"/>
    <s v="NF"/>
    <s v="000006117"/>
    <s v="02785"/>
    <s v="01"/>
    <s v="CIL CONEXOES E VALVU"/>
    <n v="-84.71"/>
    <d v="2025-12-09T00:00:00"/>
    <d v="2026-01-23T00:00:00"/>
    <x v="15"/>
    <d v="2025-12-11T00:00:00"/>
    <x v="0"/>
    <m/>
    <x v="0"/>
    <s v="SPED  000006117 - CIL IND"/>
    <s v=""/>
    <s v=""/>
    <s v=""/>
    <s v=""/>
    <s v=""/>
    <s v=""/>
    <s v=""/>
    <s v="Corrente"/>
    <s v="2"/>
    <s v="97.533.434/0001-99"/>
    <s v=""/>
  </r>
  <r>
    <s v="02"/>
    <s v="NF"/>
    <s v="000132934"/>
    <s v="02194"/>
    <s v="01"/>
    <s v="EDFER COMERCIO DE FE"/>
    <n v="-3769.92"/>
    <d v="2025-12-24T00:00:00"/>
    <d v="2026-01-23T00:00:00"/>
    <x v="15"/>
    <d v="2026-01-07T00:00:00"/>
    <x v="0"/>
    <m/>
    <x v="0"/>
    <s v="SPED  000132934 - EDFER C"/>
    <s v=""/>
    <s v=""/>
    <s v="341"/>
    <s v="3113"/>
    <s v=""/>
    <s v="5281"/>
    <s v="9"/>
    <s v="Corrente"/>
    <s v="2"/>
    <s v="08.603.541/0001-16"/>
    <s v=""/>
  </r>
  <r>
    <s v="02"/>
    <s v="NF"/>
    <s v="000038471"/>
    <s v="02921"/>
    <s v="01"/>
    <s v="EMBRALIMP EMPRESA BR"/>
    <n v="-15960.26"/>
    <d v="2025-12-08T00:00:00"/>
    <d v="2026-01-23T00:00:00"/>
    <x v="15"/>
    <d v="2026-01-07T00:00:00"/>
    <x v="2"/>
    <m/>
    <x v="0"/>
    <s v="SPED  000038471 - EMBRALI"/>
    <s v=""/>
    <s v=""/>
    <s v=""/>
    <s v=""/>
    <s v=""/>
    <s v=""/>
    <s v=""/>
    <s v="Corrente"/>
    <s v="2"/>
    <s v="45.771.834/0001-39"/>
    <s v=""/>
  </r>
  <r>
    <s v="002"/>
    <s v="FOLHA"/>
    <s v="000025379"/>
    <s v="01988"/>
    <s v="01"/>
    <s v="FGTS"/>
    <n v="-9017.9500000000007"/>
    <d v="2026-01-15T00:00:00"/>
    <d v="2026-01-23T00:00:00"/>
    <x v="15"/>
    <d v="2026-01-15T00:00:00"/>
    <x v="4"/>
    <s v="FGTS"/>
    <x v="4"/>
    <s v="GRRF"/>
    <s v=""/>
    <s v=""/>
    <s v=""/>
    <s v=""/>
    <s v=""/>
    <s v=""/>
    <s v=""/>
    <s v="Corrente"/>
    <s v="2"/>
    <s v="00.000.000/0000-00"/>
    <s v=""/>
  </r>
  <r>
    <s v="02"/>
    <s v="NF"/>
    <s v="000074478"/>
    <s v="02934"/>
    <s v="01"/>
    <s v="JOY TUBOS COMERCIAL"/>
    <n v="-341.09"/>
    <d v="2025-12-09T00:00:00"/>
    <d v="2026-01-23T00:00:00"/>
    <x v="15"/>
    <d v="2025-12-19T00:00:00"/>
    <x v="0"/>
    <m/>
    <x v="0"/>
    <s v="SPED  000074478 - JOY TUB"/>
    <s v=""/>
    <s v=""/>
    <s v=""/>
    <s v=""/>
    <s v=""/>
    <s v=""/>
    <s v=""/>
    <s v="Corrente"/>
    <s v="2"/>
    <s v="13.863.368/0001-25"/>
    <s v=""/>
  </r>
  <r>
    <s v="02"/>
    <s v="NF"/>
    <s v="000031311"/>
    <s v="02534"/>
    <s v="01"/>
    <s v="MARSHORE COMERCIAL L"/>
    <n v="-1001.53"/>
    <d v="2025-11-24T00:00:00"/>
    <d v="2026-01-23T00:00:00"/>
    <x v="15"/>
    <d v="2025-11-28T00:00:00"/>
    <x v="0"/>
    <m/>
    <x v="0"/>
    <s v="SPED  000031311 - MARSHOR"/>
    <s v=""/>
    <s v=""/>
    <s v="237"/>
    <s v="6890"/>
    <s v=""/>
    <s v="4003"/>
    <s v="7"/>
    <s v="Corrente"/>
    <s v="2"/>
    <s v="10.264.696/0001-17"/>
    <s v=""/>
  </r>
  <r>
    <s v="02"/>
    <s v="NF"/>
    <s v="087783798"/>
    <s v="02055"/>
    <s v="01"/>
    <s v="MESSER GASES LTDA"/>
    <n v="-2950.33"/>
    <d v="2025-12-26T00:00:00"/>
    <d v="2026-01-23T00:00:00"/>
    <x v="15"/>
    <d v="2026-01-16T00:00:00"/>
    <x v="2"/>
    <m/>
    <x v="0"/>
    <s v="RE    087783798 - MESSER"/>
    <s v=""/>
    <s v=""/>
    <s v=""/>
    <s v=""/>
    <s v=""/>
    <s v=""/>
    <s v=""/>
    <s v="Corrente"/>
    <s v="2"/>
    <s v="60.619.202/0054-50"/>
    <s v=""/>
  </r>
  <r>
    <s v="002"/>
    <s v="FOLHA"/>
    <s v="000025373"/>
    <s v="01992"/>
    <s v="01"/>
    <s v="RESCISAO DE CONTRATO"/>
    <n v="-7098.31"/>
    <d v="2026-01-15T00:00:00"/>
    <d v="2026-01-23T00:00:00"/>
    <x v="15"/>
    <d v="2026-01-15T00:00:00"/>
    <x v="1"/>
    <s v="RESCISAO"/>
    <x v="3"/>
    <s v="RESCISAO - 20658941784 -"/>
    <s v=""/>
    <s v=""/>
    <s v=""/>
    <s v=""/>
    <s v=""/>
    <s v=""/>
    <s v=""/>
    <s v="Corrente"/>
    <s v="2"/>
    <s v="00.000.000/0000-00"/>
    <s v=""/>
  </r>
  <r>
    <s v="002"/>
    <s v="FOLHA"/>
    <s v="000025374"/>
    <s v="01992"/>
    <s v="01"/>
    <s v="RESCISAO DE CONTRATO"/>
    <n v="-12855.18"/>
    <d v="2026-01-15T00:00:00"/>
    <d v="2026-01-23T00:00:00"/>
    <x v="15"/>
    <d v="2026-01-15T00:00:00"/>
    <x v="0"/>
    <s v="RESCISAO"/>
    <x v="3"/>
    <s v="RESCISAO - 13927718229 -"/>
    <s v=""/>
    <s v=""/>
    <s v=""/>
    <s v=""/>
    <s v=""/>
    <s v=""/>
    <s v=""/>
    <s v="Corrente"/>
    <s v="2"/>
    <s v="00.000.000/0000-00"/>
    <s v=""/>
  </r>
  <r>
    <s v="002"/>
    <s v="FOLHA"/>
    <s v="000025375"/>
    <s v="01992"/>
    <s v="01"/>
    <s v="RESCISAO DE CONTRATO"/>
    <n v="-7810.08"/>
    <d v="2026-01-15T00:00:00"/>
    <d v="2026-01-23T00:00:00"/>
    <x v="15"/>
    <d v="2026-01-15T00:00:00"/>
    <x v="3"/>
    <s v="RESCISAO"/>
    <x v="3"/>
    <s v="RESCISAO - 27225212066 -"/>
    <s v=""/>
    <s v=""/>
    <s v=""/>
    <s v=""/>
    <s v=""/>
    <s v=""/>
    <s v=""/>
    <s v="Corrente"/>
    <s v="2"/>
    <s v="00.000.000/0000-00"/>
    <s v=""/>
  </r>
  <r>
    <s v="002"/>
    <s v="FOLHA"/>
    <s v="000025376"/>
    <s v="01992"/>
    <s v="01"/>
    <s v="RESCISAO DE CONTRATO"/>
    <n v="-34.409999999999997"/>
    <d v="2026-01-15T00:00:00"/>
    <d v="2026-01-23T00:00:00"/>
    <x v="15"/>
    <d v="2026-01-15T00:00:00"/>
    <x v="0"/>
    <s v="RESCISAO"/>
    <x v="3"/>
    <s v="RESCISAO - 12334430821 -"/>
    <s v=""/>
    <s v=""/>
    <s v=""/>
    <s v=""/>
    <s v=""/>
    <s v=""/>
    <s v=""/>
    <s v="Corrente"/>
    <s v="2"/>
    <s v="00.000.000/0000-00"/>
    <s v=""/>
  </r>
  <r>
    <s v="002"/>
    <s v="FOLHA"/>
    <s v="000025377"/>
    <s v="01992"/>
    <s v="01"/>
    <s v="RESCISAO DE CONTRATO"/>
    <n v="-6911.27"/>
    <d v="2026-01-15T00:00:00"/>
    <d v="2026-01-23T00:00:00"/>
    <x v="15"/>
    <d v="2026-01-15T00:00:00"/>
    <x v="0"/>
    <s v="RESCISAO"/>
    <x v="3"/>
    <s v="RESCISAO - 15848432167 -"/>
    <s v=""/>
    <s v=""/>
    <s v=""/>
    <s v=""/>
    <s v=""/>
    <s v=""/>
    <s v=""/>
    <s v="Corrente"/>
    <s v="2"/>
    <s v="00.000.000/0000-00"/>
    <s v=""/>
  </r>
  <r>
    <s v="002"/>
    <s v="FOLHA"/>
    <s v="000025378"/>
    <s v="01992"/>
    <s v="01"/>
    <s v="RESCISAO DE CONTRATO"/>
    <n v="-2871.53"/>
    <d v="2026-01-15T00:00:00"/>
    <d v="2026-01-23T00:00:00"/>
    <x v="15"/>
    <d v="2026-01-15T00:00:00"/>
    <x v="1"/>
    <s v="RESCISAO"/>
    <x v="3"/>
    <s v="RESCISAO - 20715830575 -"/>
    <s v=""/>
    <s v=""/>
    <s v=""/>
    <s v=""/>
    <s v=""/>
    <s v=""/>
    <s v=""/>
    <s v="Corrente"/>
    <s v="2"/>
    <s v="00.000.000/0000-00"/>
    <s v=""/>
  </r>
  <r>
    <s v="02"/>
    <s v="NF"/>
    <s v="000000187"/>
    <s v="02604"/>
    <s v="01"/>
    <s v="TECH OIL SERVICES"/>
    <n v="-12430.2"/>
    <d v="2025-12-18T00:00:00"/>
    <d v="2026-01-15T00:00:00"/>
    <x v="15"/>
    <d v="2026-01-16T00:00:00"/>
    <x v="2"/>
    <m/>
    <x v="0"/>
    <s v="NFS   000000187 - TECH OI"/>
    <s v=""/>
    <s v=""/>
    <s v=""/>
    <s v=""/>
    <s v=""/>
    <s v=""/>
    <s v=""/>
    <s v="Corrente"/>
    <s v="2"/>
    <s v="15.920.757/0001-70"/>
    <s v=""/>
  </r>
  <r>
    <s v="02"/>
    <s v="NF"/>
    <s v="000053449"/>
    <s v="02025"/>
    <s v="01"/>
    <s v="A M DE SOUZA GOMES C"/>
    <n v="-4055"/>
    <d v="2025-12-26T00:00:00"/>
    <d v="2026-01-26T00:00:00"/>
    <x v="16"/>
    <d v="2026-01-08T00:00:00"/>
    <x v="0"/>
    <m/>
    <x v="0"/>
    <s v="SPED  000053449 - A M DE"/>
    <s v=""/>
    <s v=""/>
    <s v="033"/>
    <s v="3190"/>
    <s v=""/>
    <s v="13081394"/>
    <s v="2"/>
    <s v="Corrente"/>
    <s v="2"/>
    <s v="03.182.704/0001-10"/>
    <s v="CONFIRMING"/>
  </r>
  <r>
    <s v="02"/>
    <s v="NF"/>
    <s v="000039385"/>
    <s v="02689"/>
    <s v="01"/>
    <s v="ACOS VITAL COM DE TU"/>
    <n v="-554.86"/>
    <d v="2025-12-04T00:00:00"/>
    <d v="2026-01-25T00:00:00"/>
    <x v="16"/>
    <d v="2025-12-09T00:00:00"/>
    <x v="1"/>
    <m/>
    <x v="0"/>
    <s v="SPED  000039385 - ACOS VI"/>
    <s v=""/>
    <s v=""/>
    <s v=""/>
    <s v=""/>
    <s v=""/>
    <s v=""/>
    <s v=""/>
    <s v="Corrente"/>
    <s v="2"/>
    <s v="23.440.235/0001-08"/>
    <s v=""/>
  </r>
  <r>
    <s v="02"/>
    <s v="NF"/>
    <s v="000040014"/>
    <s v="02689"/>
    <s v="01"/>
    <s v="ACOS VITAL COM DE TU"/>
    <n v="-2886.66"/>
    <d v="2025-12-23T00:00:00"/>
    <d v="2026-01-25T00:00:00"/>
    <x v="16"/>
    <d v="2026-01-07T00:00:00"/>
    <x v="0"/>
    <m/>
    <x v="0"/>
    <s v="SPED  000040014 - ACOS VI"/>
    <s v=""/>
    <s v=""/>
    <s v=""/>
    <s v=""/>
    <s v=""/>
    <s v=""/>
    <s v=""/>
    <s v="Corrente"/>
    <s v="2"/>
    <s v="23.440.235/0001-08"/>
    <s v=""/>
  </r>
  <r>
    <s v="01"/>
    <s v="NF"/>
    <s v="526918514"/>
    <s v="02930"/>
    <s v="02"/>
    <s v="ALGAR"/>
    <n v="-1308.8599999999999"/>
    <d v="2026-01-04T00:00:00"/>
    <d v="2026-01-20T00:00:00"/>
    <x v="16"/>
    <d v="2026-01-26T00:00:00"/>
    <x v="1"/>
    <m/>
    <x v="0"/>
    <s v="NTST  526918514 - VOGEL S"/>
    <s v=""/>
    <s v=""/>
    <s v=""/>
    <s v=""/>
    <s v=""/>
    <s v=""/>
    <s v=""/>
    <s v="Corrente"/>
    <s v="2"/>
    <s v="05.872.814/0003-00"/>
    <s v=""/>
  </r>
  <r>
    <s v="02"/>
    <s v="NF"/>
    <s v="000076557"/>
    <s v="02121"/>
    <s v="01"/>
    <s v="CALDEX"/>
    <n v="-185081.82"/>
    <d v="2025-12-11T00:00:00"/>
    <d v="2026-01-25T00:00:00"/>
    <x v="16"/>
    <d v="2025-12-18T00:00:00"/>
    <x v="0"/>
    <m/>
    <x v="0"/>
    <s v="SPED  000076557 - CALDEX"/>
    <s v=""/>
    <s v=""/>
    <s v="001"/>
    <s v="3357"/>
    <s v=""/>
    <s v="450281"/>
    <s v="7"/>
    <s v="Corrente"/>
    <s v="2"/>
    <s v="44.151.413/0001-42"/>
    <s v="CONFIRMING"/>
  </r>
  <r>
    <s v="02"/>
    <s v="NF"/>
    <s v="000006074"/>
    <s v="02785"/>
    <s v="01"/>
    <s v="CIL CONEXOES E VALVU"/>
    <n v="-5828.93"/>
    <d v="2025-11-25T00:00:00"/>
    <d v="2026-01-24T00:00:00"/>
    <x v="16"/>
    <d v="2025-12-02T00:00:00"/>
    <x v="1"/>
    <m/>
    <x v="0"/>
    <s v="SPED  000006074 - CIL IND"/>
    <s v=""/>
    <s v=""/>
    <s v=""/>
    <s v=""/>
    <s v=""/>
    <s v=""/>
    <s v=""/>
    <s v="Corrente"/>
    <s v="2"/>
    <s v="97.533.434/0001-99"/>
    <s v=""/>
  </r>
  <r>
    <s v="02"/>
    <s v="NF"/>
    <s v="000006077"/>
    <s v="02785"/>
    <s v="01"/>
    <s v="CIL CONEXOES E VALVU"/>
    <n v="-202.9"/>
    <d v="2025-11-25T00:00:00"/>
    <d v="2026-01-24T00:00:00"/>
    <x v="16"/>
    <d v="2025-12-02T00:00:00"/>
    <x v="1"/>
    <m/>
    <x v="0"/>
    <s v="SPED  000006077 - CIL IND"/>
    <s v=""/>
    <s v=""/>
    <s v=""/>
    <s v=""/>
    <s v=""/>
    <s v=""/>
    <s v=""/>
    <s v="Corrente"/>
    <s v="2"/>
    <s v="97.533.434/0001-99"/>
    <s v=""/>
  </r>
  <r>
    <s v="02"/>
    <s v="NF"/>
    <s v="000000485"/>
    <s v="03039"/>
    <s v="01"/>
    <s v="COEX INDUSTRIA E COM"/>
    <n v="-41862"/>
    <d v="2025-12-10T00:00:00"/>
    <d v="2026-01-24T00:00:00"/>
    <x v="16"/>
    <d v="2026-01-06T00:00:00"/>
    <x v="1"/>
    <m/>
    <x v="0"/>
    <s v="SPED  000000485 - COEX IN"/>
    <s v=""/>
    <s v=""/>
    <s v=""/>
    <s v=""/>
    <s v=""/>
    <s v=""/>
    <s v=""/>
    <s v="Corrente"/>
    <s v="2"/>
    <s v="53.951.696/0001-06"/>
    <s v=""/>
  </r>
  <r>
    <s v="02"/>
    <s v="NF"/>
    <s v="000001593"/>
    <s v="02708"/>
    <s v="01"/>
    <s v="EDIFICAR MATERIAL DE"/>
    <n v="-1104.46"/>
    <d v="2025-11-19T00:00:00"/>
    <d v="2025-12-19T00:00:00"/>
    <x v="16"/>
    <d v="2026-01-16T00:00:00"/>
    <x v="2"/>
    <m/>
    <x v="0"/>
    <s v="SPED  000001593 - EDIFICA"/>
    <s v=""/>
    <s v=""/>
    <s v=""/>
    <s v=""/>
    <s v=""/>
    <s v=""/>
    <s v=""/>
    <s v="Corrente"/>
    <s v="2"/>
    <s v="47.763.918/0001-56"/>
    <s v=""/>
  </r>
  <r>
    <s v="02"/>
    <s v="NF"/>
    <s v="000204532"/>
    <s v="02509"/>
    <s v="01"/>
    <s v="FERCOM INDUSTRIA E C"/>
    <n v="-2003.76"/>
    <d v="2025-12-11T00:00:00"/>
    <d v="2026-01-26T00:00:00"/>
    <x v="16"/>
    <d v="2025-12-23T00:00:00"/>
    <x v="0"/>
    <m/>
    <x v="0"/>
    <s v="SPED  000204532 - FERCOM"/>
    <s v=""/>
    <s v=""/>
    <s v="341"/>
    <s v="466"/>
    <s v=""/>
    <s v="85521"/>
    <s v="0"/>
    <s v="Corrente"/>
    <s v="2"/>
    <s v="46.906.624/0001-73"/>
    <s v=""/>
  </r>
  <r>
    <s v="02"/>
    <s v="NF"/>
    <s v="000204542"/>
    <s v="02509"/>
    <s v="01"/>
    <s v="FERCOM INDUSTRIA E C"/>
    <n v="-6354.99"/>
    <d v="2025-12-11T00:00:00"/>
    <d v="2026-01-26T00:00:00"/>
    <x v="16"/>
    <d v="2025-12-17T00:00:00"/>
    <x v="0"/>
    <m/>
    <x v="0"/>
    <s v="SPED  000204542 - FERCOM"/>
    <s v=""/>
    <s v=""/>
    <s v="341"/>
    <s v="466"/>
    <s v=""/>
    <s v="85521"/>
    <s v="0"/>
    <s v="Corrente"/>
    <s v="2"/>
    <s v="46.906.624/0001-73"/>
    <s v=""/>
  </r>
  <r>
    <s v="02"/>
    <s v="NF"/>
    <s v="000204570"/>
    <s v="02509"/>
    <s v="01"/>
    <s v="FERCOM INDUSTRIA E C"/>
    <n v="-623.66"/>
    <d v="2025-12-11T00:00:00"/>
    <d v="2026-01-26T00:00:00"/>
    <x v="16"/>
    <d v="2025-12-18T00:00:00"/>
    <x v="1"/>
    <m/>
    <x v="0"/>
    <s v="SPED  000204570 - FERCOM"/>
    <s v=""/>
    <s v=""/>
    <s v="341"/>
    <s v="466"/>
    <s v=""/>
    <s v="85521"/>
    <s v="0"/>
    <s v="Corrente"/>
    <s v="2"/>
    <s v="46.906.624/0001-73"/>
    <s v=""/>
  </r>
  <r>
    <s v="002"/>
    <s v="FOLHA"/>
    <s v="000025430"/>
    <s v="01988"/>
    <s v="01"/>
    <s v="FGTS"/>
    <n v="-57404.07"/>
    <d v="2026-01-26T00:00:00"/>
    <d v="2026-01-26T00:00:00"/>
    <x v="16"/>
    <d v="2026-01-26T00:00:00"/>
    <x v="4"/>
    <s v="FGTS"/>
    <x v="4"/>
    <s v="FGTS"/>
    <s v=""/>
    <s v=""/>
    <s v=""/>
    <s v=""/>
    <s v=""/>
    <s v=""/>
    <s v=""/>
    <s v="Corrente"/>
    <s v="2"/>
    <s v="00.000.000/0000-00"/>
    <s v=""/>
  </r>
  <r>
    <m/>
    <s v="PA"/>
    <n v="25057874"/>
    <m/>
    <m/>
    <s v="FLOW LATINO AMERICAN"/>
    <n v="-575000"/>
    <m/>
    <m/>
    <x v="16"/>
    <m/>
    <x v="3"/>
    <m/>
    <x v="0"/>
    <m/>
    <m/>
    <m/>
    <m/>
    <m/>
    <m/>
    <m/>
    <m/>
    <m/>
    <m/>
    <m/>
    <m/>
  </r>
  <r>
    <s v="02"/>
    <s v="NF"/>
    <s v="000012894"/>
    <s v="02171"/>
    <s v="01"/>
    <s v="FLP TRANSPORTES DE M"/>
    <n v="-2900.19"/>
    <d v="2025-12-25T00:00:00"/>
    <d v="2026-01-24T00:00:00"/>
    <x v="16"/>
    <d v="2026-01-23T00:00:00"/>
    <x v="0"/>
    <m/>
    <x v="0"/>
    <s v="CTE   000012894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902"/>
    <s v="02171"/>
    <s v="01"/>
    <s v="FLP TRANSPORTES DE M"/>
    <n v="-3325.61"/>
    <d v="2025-12-26T00:00:00"/>
    <d v="2026-01-25T00:00:00"/>
    <x v="16"/>
    <d v="2026-01-23T00:00:00"/>
    <x v="0"/>
    <m/>
    <x v="0"/>
    <s v="CTE   000012902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906"/>
    <s v="02171"/>
    <s v="01"/>
    <s v="FLP TRANSPORTES DE M"/>
    <n v="-2909.81"/>
    <d v="2025-12-27T00:00:00"/>
    <d v="2026-01-26T00:00:00"/>
    <x v="16"/>
    <d v="2026-01-23T00:00:00"/>
    <x v="0"/>
    <m/>
    <x v="0"/>
    <s v="CTE   000012906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907"/>
    <s v="02171"/>
    <s v="01"/>
    <s v="FLP TRANSPORTES DE M"/>
    <n v="-4148.66"/>
    <d v="2025-12-27T00:00:00"/>
    <d v="2026-01-26T00:00:00"/>
    <x v="16"/>
    <d v="2026-01-23T00:00:00"/>
    <x v="0"/>
    <m/>
    <x v="0"/>
    <s v="CTE   000012907 - FLP TRA"/>
    <s v=""/>
    <s v=""/>
    <s v="237"/>
    <s v="1545"/>
    <s v=""/>
    <s v="116360"/>
    <s v="4"/>
    <s v="Corrente"/>
    <s v="2"/>
    <s v="11.056.216/0001-95"/>
    <s v="CONFIRMING"/>
  </r>
  <r>
    <s v="02"/>
    <s v="NF"/>
    <s v="004189417"/>
    <s v="03256"/>
    <s v="01"/>
    <s v="GIGA MAIS FIBRA"/>
    <n v="-309.56"/>
    <d v="2025-12-04T00:00:00"/>
    <d v="2025-12-20T00:00:00"/>
    <x v="16"/>
    <d v="2026-01-23T00:00:00"/>
    <x v="3"/>
    <m/>
    <x v="0"/>
    <s v="RE    004189417 - GIGA MA"/>
    <s v=""/>
    <s v=""/>
    <s v=""/>
    <s v=""/>
    <s v=""/>
    <s v=""/>
    <s v=""/>
    <s v="Corrente"/>
    <s v="2"/>
    <s v="07.714.104/0001-07"/>
    <s v=""/>
  </r>
  <r>
    <s v="02"/>
    <s v="NF"/>
    <s v="004210357"/>
    <s v="03256"/>
    <s v="01"/>
    <s v="GIGA MAIS FIBRA"/>
    <n v="-1021.98"/>
    <d v="2026-01-03T00:00:00"/>
    <d v="2026-01-20T00:00:00"/>
    <x v="16"/>
    <d v="2026-01-23T00:00:00"/>
    <x v="2"/>
    <m/>
    <x v="0"/>
    <s v="RE    004210357 - GIGA MA"/>
    <s v=""/>
    <s v=""/>
    <s v=""/>
    <s v=""/>
    <s v=""/>
    <s v=""/>
    <s v=""/>
    <s v="Corrente"/>
    <s v="2"/>
    <s v="07.714.104/0001-07"/>
    <s v=""/>
  </r>
  <r>
    <s v="02"/>
    <s v="NF"/>
    <s v="004210359"/>
    <s v="03256"/>
    <s v="01"/>
    <s v="GIGA MAIS FIBRA"/>
    <n v="-306.49"/>
    <d v="2026-01-03T00:00:00"/>
    <d v="2026-01-20T00:00:00"/>
    <x v="16"/>
    <d v="2026-01-23T00:00:00"/>
    <x v="3"/>
    <m/>
    <x v="0"/>
    <s v="RE    004210359 - GIGA MA"/>
    <s v=""/>
    <s v=""/>
    <s v=""/>
    <s v=""/>
    <s v=""/>
    <s v=""/>
    <s v=""/>
    <s v="Corrente"/>
    <s v="2"/>
    <s v="07.714.104/0001-07"/>
    <s v=""/>
  </r>
  <r>
    <s v="02"/>
    <s v="NF"/>
    <s v="000113395"/>
    <s v="02059"/>
    <s v="01"/>
    <s v="GON PETRO COMERCIAL"/>
    <n v="-231.28"/>
    <d v="2025-11-27T00:00:00"/>
    <d v="2026-01-26T00:00:00"/>
    <x v="16"/>
    <d v="2025-12-10T00:00:00"/>
    <x v="0"/>
    <m/>
    <x v="0"/>
    <s v="SPED  000113395 - GON PET"/>
    <s v=""/>
    <s v=""/>
    <s v="341"/>
    <s v="941"/>
    <s v=""/>
    <s v="15857"/>
    <s v="8"/>
    <s v="Corrente"/>
    <s v="2"/>
    <s v="32.150.187/0001-04"/>
    <s v=""/>
  </r>
  <r>
    <s v="02"/>
    <s v="NF"/>
    <s v="000000114"/>
    <s v="03066"/>
    <s v="01"/>
    <s v="GUILHERME GOMES MACE"/>
    <n v="-340"/>
    <d v="2025-12-02T00:00:00"/>
    <d v="2026-01-14T00:00:00"/>
    <x v="16"/>
    <d v="2026-01-21T00:00:00"/>
    <x v="2"/>
    <m/>
    <x v="0"/>
    <s v="NFS   000000114 - GUILHER"/>
    <s v=""/>
    <s v=""/>
    <s v=""/>
    <s v=""/>
    <s v=""/>
    <s v=""/>
    <s v=""/>
    <s v="Corrente"/>
    <s v="2"/>
    <s v="32.102.043/0001-74"/>
    <s v=""/>
  </r>
  <r>
    <s v="02"/>
    <s v="NF"/>
    <s v="000010524"/>
    <s v="02385"/>
    <s v="01"/>
    <s v="HOTEL PORTUGAL LTDA"/>
    <n v="-38940"/>
    <d v="2026-01-23T00:00:00"/>
    <d v="2026-01-26T00:00:00"/>
    <x v="16"/>
    <d v="2026-01-23T00:00:00"/>
    <x v="3"/>
    <m/>
    <x v="0"/>
    <s v="NFS   000010524 - HOTEL P"/>
    <s v=""/>
    <s v=""/>
    <s v=""/>
    <s v=""/>
    <s v=""/>
    <s v=""/>
    <s v=""/>
    <s v="Corrente"/>
    <s v="2"/>
    <s v="27.008.911/0001-11"/>
    <s v=""/>
  </r>
  <r>
    <s v="02"/>
    <s v="NF"/>
    <s v="000003050"/>
    <s v="02656"/>
    <s v="01"/>
    <s v="IDEAL WORK UNIFORMES"/>
    <n v="-3220"/>
    <d v="2025-11-26T00:00:00"/>
    <d v="2026-01-25T00:00:00"/>
    <x v="16"/>
    <d v="2025-12-30T00:00:00"/>
    <x v="1"/>
    <m/>
    <x v="0"/>
    <s v="SPED  000003050 - IDEAL W"/>
    <s v=""/>
    <s v=""/>
    <s v=""/>
    <s v=""/>
    <s v=""/>
    <s v=""/>
    <s v=""/>
    <s v="Corrente"/>
    <s v="2"/>
    <s v="03.246.317/0002-81"/>
    <s v=""/>
  </r>
  <r>
    <s v="02"/>
    <s v="NF"/>
    <s v="000019466"/>
    <s v="03197"/>
    <s v="01"/>
    <s v="JJ SOLDAS FERRAMENTA"/>
    <n v="-6240"/>
    <d v="2025-12-01T00:00:00"/>
    <d v="2025-12-31T00:00:00"/>
    <x v="16"/>
    <d v="2026-01-21T00:00:00"/>
    <x v="1"/>
    <m/>
    <x v="0"/>
    <s v="SPED  000019466 - JJ SOLD"/>
    <s v=""/>
    <s v=""/>
    <s v=""/>
    <s v=""/>
    <s v=""/>
    <s v=""/>
    <s v=""/>
    <s v="Corrente"/>
    <s v="2"/>
    <s v="13.332.103/0001-09"/>
    <s v=""/>
  </r>
  <r>
    <s v="02"/>
    <s v="NF"/>
    <s v="000019494"/>
    <s v="03197"/>
    <s v="01"/>
    <s v="JJ SOLDAS FERRAMENTA"/>
    <n v="-1823.5"/>
    <d v="2025-12-02T00:00:00"/>
    <d v="2026-01-01T00:00:00"/>
    <x v="16"/>
    <d v="2026-01-22T00:00:00"/>
    <x v="1"/>
    <m/>
    <x v="0"/>
    <s v="SPED  000019494 - JJ SOLD"/>
    <s v=""/>
    <s v=""/>
    <s v=""/>
    <s v=""/>
    <s v=""/>
    <s v=""/>
    <s v=""/>
    <s v="Corrente"/>
    <s v="2"/>
    <s v="13.332.103/0001-09"/>
    <s v=""/>
  </r>
  <r>
    <s v="02"/>
    <s v="NF"/>
    <s v="000097712"/>
    <s v="02006"/>
    <s v="01"/>
    <s v="JOTUN BRASIL"/>
    <n v="-59844.800000000003"/>
    <d v="2025-11-25T00:00:00"/>
    <d v="2026-01-24T00:00:00"/>
    <x v="16"/>
    <d v="2025-12-30T00:00:00"/>
    <x v="0"/>
    <m/>
    <x v="0"/>
    <s v="SPED  000097712 - JOTUN B"/>
    <s v=""/>
    <s v=""/>
    <s v=""/>
    <s v=""/>
    <s v=""/>
    <s v=""/>
    <s v=""/>
    <s v="Corrente"/>
    <s v="2"/>
    <s v="02.907.585/0004-04"/>
    <s v=""/>
  </r>
  <r>
    <s v="02"/>
    <s v="NF"/>
    <s v="000097715"/>
    <s v="02006"/>
    <s v="01"/>
    <s v="JOTUN BRASIL"/>
    <n v="-120693.83"/>
    <d v="2025-11-25T00:00:00"/>
    <d v="2026-01-24T00:00:00"/>
    <x v="16"/>
    <d v="2025-12-30T00:00:00"/>
    <x v="0"/>
    <m/>
    <x v="0"/>
    <s v="SPED  000097715 - JOTUN B"/>
    <s v=""/>
    <s v=""/>
    <s v=""/>
    <s v=""/>
    <s v=""/>
    <s v=""/>
    <s v=""/>
    <s v="Corrente"/>
    <s v="2"/>
    <s v="02.907.585/0004-04"/>
    <s v=""/>
  </r>
  <r>
    <s v="02"/>
    <s v="NF"/>
    <s v="000097810"/>
    <s v="02006"/>
    <s v="01"/>
    <s v="JOTUN BRASIL"/>
    <n v="-37323.480000000003"/>
    <d v="2025-11-27T00:00:00"/>
    <d v="2026-01-26T00:00:00"/>
    <x v="16"/>
    <d v="2025-12-30T00:00:00"/>
    <x v="1"/>
    <m/>
    <x v="0"/>
    <s v="SPED  000097810 - JOTUN B"/>
    <s v=""/>
    <s v=""/>
    <s v=""/>
    <s v=""/>
    <s v=""/>
    <s v=""/>
    <s v=""/>
    <s v="Corrente"/>
    <s v="2"/>
    <s v="02.907.585/0004-04"/>
    <s v=""/>
  </r>
  <r>
    <s v="02"/>
    <s v="NF"/>
    <s v="000074523"/>
    <s v="02934"/>
    <s v="01"/>
    <s v="JOY TUBOS COMERCIAL"/>
    <n v="-10860.73"/>
    <d v="2025-12-10T00:00:00"/>
    <d v="2026-01-24T00:00:00"/>
    <x v="16"/>
    <d v="2025-12-19T00:00:00"/>
    <x v="0"/>
    <m/>
    <x v="0"/>
    <s v="SPED  000074523 - JOY TUB"/>
    <s v=""/>
    <s v=""/>
    <s v=""/>
    <s v=""/>
    <s v=""/>
    <s v=""/>
    <s v=""/>
    <s v="Corrente"/>
    <s v="2"/>
    <s v="13.863.368/0001-25"/>
    <s v=""/>
  </r>
  <r>
    <s v="02"/>
    <s v="NF"/>
    <s v="000074656"/>
    <s v="02934"/>
    <s v="01"/>
    <s v="JOY TUBOS COMERCIAL"/>
    <n v="-33722.839999999997"/>
    <d v="2025-12-12T00:00:00"/>
    <d v="2026-01-26T00:00:00"/>
    <x v="16"/>
    <d v="2025-12-22T00:00:00"/>
    <x v="0"/>
    <m/>
    <x v="0"/>
    <s v="SPED  000074656 - JOY TUB"/>
    <s v=""/>
    <s v=""/>
    <s v=""/>
    <s v=""/>
    <s v=""/>
    <s v=""/>
    <s v=""/>
    <s v="Corrente"/>
    <s v="2"/>
    <s v="13.863.368/0001-25"/>
    <s v=""/>
  </r>
  <r>
    <s v="02"/>
    <s v="NF"/>
    <s v="000074657"/>
    <s v="02934"/>
    <s v="01"/>
    <s v="JOY TUBOS COMERCIAL"/>
    <n v="-1212.51"/>
    <d v="2025-12-12T00:00:00"/>
    <d v="2026-01-26T00:00:00"/>
    <x v="16"/>
    <d v="2025-12-29T00:00:00"/>
    <x v="0"/>
    <m/>
    <x v="0"/>
    <s v="SPED  000074657 - JOY TUB"/>
    <s v=""/>
    <s v=""/>
    <s v=""/>
    <s v=""/>
    <s v=""/>
    <s v=""/>
    <s v=""/>
    <s v="Corrente"/>
    <s v="2"/>
    <s v="13.863.368/0001-25"/>
    <s v=""/>
  </r>
  <r>
    <s v="02"/>
    <s v="NF"/>
    <s v="000074658"/>
    <s v="02934"/>
    <s v="01"/>
    <s v="JOY TUBOS COMERCIAL"/>
    <n v="-11766.5"/>
    <d v="2025-12-12T00:00:00"/>
    <d v="2026-01-26T00:00:00"/>
    <x v="16"/>
    <d v="2025-12-23T00:00:00"/>
    <x v="0"/>
    <m/>
    <x v="0"/>
    <s v="SPED  000074658 - JOY TUB"/>
    <s v=""/>
    <s v=""/>
    <s v=""/>
    <s v=""/>
    <s v=""/>
    <s v=""/>
    <s v=""/>
    <s v="Corrente"/>
    <s v="2"/>
    <s v="13.863.368/0001-25"/>
    <s v=""/>
  </r>
  <r>
    <s v="01"/>
    <s v="JURÍDICO "/>
    <s v="432025501"/>
    <s v="02131"/>
    <s v="01"/>
    <s v="JURÍDICO "/>
    <n v="-20"/>
    <d v="2026-01-22T00:00:00"/>
    <d v="2026-01-30T00:00:00"/>
    <x v="16"/>
    <d v="2026-01-26T00:00:00"/>
    <x v="2"/>
    <s v="JURIDICO"/>
    <x v="2"/>
    <s v="RE    432025501 - MINISTE"/>
    <s v=""/>
    <s v=""/>
    <s v=""/>
    <s v=""/>
    <s v=""/>
    <s v=""/>
    <s v=""/>
    <s v="Corrente"/>
    <s v="2"/>
    <s v="00.394.460/0409-50"/>
    <s v=""/>
  </r>
  <r>
    <s v="002"/>
    <s v="JURÍDICO "/>
    <s v="122601227"/>
    <s v="00005"/>
    <s v="01"/>
    <s v="JURÍDICO "/>
    <n v="-1000"/>
    <d v="2026-01-23T00:00:00"/>
    <d v="2026-01-26T00:00:00"/>
    <x v="16"/>
    <d v="2026-01-26T00:00:00"/>
    <x v="5"/>
    <s v="JURIDICO"/>
    <x v="2"/>
    <s v="BOL-FORNECEDORES DIVERSOS"/>
    <s v=""/>
    <s v=""/>
    <s v=""/>
    <s v=""/>
    <s v=""/>
    <s v=""/>
    <s v=""/>
    <s v=""/>
    <s v=""/>
    <s v=".   .   /    -"/>
    <s v=""/>
  </r>
  <r>
    <s v="002"/>
    <s v="ACORDO"/>
    <s v="010065804"/>
    <s v="00005"/>
    <s v="01"/>
    <s v="JURÍDICO / AMAURI TRIGO"/>
    <n v="-12500"/>
    <d v="2025-11-26T00:00:00"/>
    <d v="2026-01-26T00:00:00"/>
    <x v="16"/>
    <d v="2025-11-26T00:00:00"/>
    <x v="6"/>
    <s v="JURIDICO"/>
    <x v="2"/>
    <s v="BOL-FORNECEDORES DIVERSOS"/>
    <s v=""/>
    <s v=""/>
    <s v=""/>
    <s v=""/>
    <s v=""/>
    <s v=""/>
    <s v=""/>
    <s v=""/>
    <s v=""/>
    <s v=".   .   /    -"/>
    <s v=""/>
  </r>
  <r>
    <s v="002"/>
    <s v="ACORDO"/>
    <s v="010065808"/>
    <s v="00005"/>
    <s v="01"/>
    <s v="JURÍDICO / AMAURI TRIGO"/>
    <n v="-37500"/>
    <d v="2025-11-26T00:00:00"/>
    <d v="2026-01-26T00:00:00"/>
    <x v="16"/>
    <d v="2025-11-26T00:00:00"/>
    <x v="6"/>
    <s v="JURIDICO"/>
    <x v="2"/>
    <s v="BOL-FORNECEDORES DIVERSOS"/>
    <s v=""/>
    <s v=""/>
    <s v=""/>
    <s v=""/>
    <s v=""/>
    <s v=""/>
    <s v=""/>
    <s v=""/>
    <s v=""/>
    <s v=".   .   /    -"/>
    <s v=""/>
  </r>
  <r>
    <s v="002"/>
    <s v="NF"/>
    <s v="166583"/>
    <s v="02609"/>
    <s v="01"/>
    <s v="KROMINOX ACOS E META"/>
    <n v="-164883.49"/>
    <d v="2025-12-29T00:00:00"/>
    <d v="2026-01-26T00:00:00"/>
    <x v="16"/>
    <d v="2025-12-29T00:00:00"/>
    <x v="1"/>
    <m/>
    <x v="0"/>
    <s v=""/>
    <s v=""/>
    <s v=""/>
    <s v=""/>
    <s v=""/>
    <s v=""/>
    <s v=""/>
    <s v=""/>
    <s v="Corrente"/>
    <s v="2"/>
    <s v="01.606.452/0001-84"/>
    <s v=""/>
  </r>
  <r>
    <s v="02"/>
    <s v="NF"/>
    <s v="000000926"/>
    <s v="02686"/>
    <s v="01"/>
    <s v="L1 PARAFUSOS E FERRA"/>
    <n v="-2088"/>
    <d v="2025-12-26T00:00:00"/>
    <d v="2026-01-25T00:00:00"/>
    <x v="16"/>
    <d v="2026-01-07T00:00:00"/>
    <x v="1"/>
    <m/>
    <x v="0"/>
    <s v="SPED  000000926 - L1 PARA"/>
    <s v=""/>
    <s v=""/>
    <s v=""/>
    <s v=""/>
    <s v=""/>
    <s v=""/>
    <s v=""/>
    <s v="Corrente"/>
    <s v="2"/>
    <s v="43.589.635/0002-60"/>
    <s v=""/>
  </r>
  <r>
    <s v="02"/>
    <s v="NF"/>
    <s v="000000927"/>
    <s v="02686"/>
    <s v="01"/>
    <s v="L1 PARAFUSOS E FERRA"/>
    <n v="-1560"/>
    <d v="2025-12-26T00:00:00"/>
    <d v="2026-01-25T00:00:00"/>
    <x v="16"/>
    <d v="2026-01-07T00:00:00"/>
    <x v="1"/>
    <m/>
    <x v="0"/>
    <s v="SPED  000000927 - L1 PARA"/>
    <s v=""/>
    <s v=""/>
    <s v=""/>
    <s v=""/>
    <s v=""/>
    <s v=""/>
    <s v=""/>
    <s v="Corrente"/>
    <s v="2"/>
    <s v="43.589.635/0002-60"/>
    <s v=""/>
  </r>
  <r>
    <s v="02"/>
    <s v="NF"/>
    <s v="000000928"/>
    <s v="02686"/>
    <s v="01"/>
    <s v="L1 PARAFUSOS E FERRA"/>
    <n v="-928.8"/>
    <d v="2025-12-26T00:00:00"/>
    <d v="2026-01-25T00:00:00"/>
    <x v="16"/>
    <d v="2026-01-07T00:00:00"/>
    <x v="1"/>
    <m/>
    <x v="0"/>
    <s v="SPED  000000928 - L1 PARA"/>
    <s v=""/>
    <s v=""/>
    <s v=""/>
    <s v=""/>
    <s v=""/>
    <s v=""/>
    <s v=""/>
    <s v="Corrente"/>
    <s v="2"/>
    <s v="43.589.635/0002-60"/>
    <s v=""/>
  </r>
  <r>
    <s v="02"/>
    <s v="NF"/>
    <s v="000000929"/>
    <s v="02686"/>
    <s v="01"/>
    <s v="L1 PARAFUSOS E FERRA"/>
    <n v="-1560"/>
    <d v="2025-12-26T00:00:00"/>
    <d v="2026-01-25T00:00:00"/>
    <x v="16"/>
    <d v="2026-01-07T00:00:00"/>
    <x v="1"/>
    <m/>
    <x v="0"/>
    <s v="SPED  000000929 - L1 PARA"/>
    <s v=""/>
    <s v=""/>
    <s v=""/>
    <s v=""/>
    <s v=""/>
    <s v=""/>
    <s v=""/>
    <s v="Corrente"/>
    <s v="2"/>
    <s v="43.589.635/0002-60"/>
    <s v=""/>
  </r>
  <r>
    <s v="02"/>
    <s v="NF"/>
    <s v="000000930"/>
    <s v="02686"/>
    <s v="01"/>
    <s v="L1 PARAFUSOS E FERRA"/>
    <n v="-1560"/>
    <d v="2025-12-26T00:00:00"/>
    <d v="2026-01-26T00:00:00"/>
    <x v="16"/>
    <d v="2026-01-08T00:00:00"/>
    <x v="0"/>
    <m/>
    <x v="0"/>
    <s v="SPED  000000930 - L1 PARA"/>
    <s v=""/>
    <s v=""/>
    <s v=""/>
    <s v=""/>
    <s v=""/>
    <s v=""/>
    <s v=""/>
    <s v="Corrente"/>
    <s v="2"/>
    <s v="43.589.635/0002-60"/>
    <s v=""/>
  </r>
  <r>
    <s v="02"/>
    <s v="NF"/>
    <s v="000000931"/>
    <s v="02686"/>
    <s v="01"/>
    <s v="L1 PARAFUSOS E FERRA"/>
    <n v="-225"/>
    <d v="2025-12-26T00:00:00"/>
    <d v="2026-01-25T00:00:00"/>
    <x v="16"/>
    <d v="2026-01-07T00:00:00"/>
    <x v="1"/>
    <m/>
    <x v="0"/>
    <s v="SPED  000000931 - L1 PARA"/>
    <s v=""/>
    <s v=""/>
    <s v=""/>
    <s v=""/>
    <s v=""/>
    <s v=""/>
    <s v=""/>
    <s v="Corrente"/>
    <s v="2"/>
    <s v="43.589.635/0002-60"/>
    <s v=""/>
  </r>
  <r>
    <s v="02"/>
    <s v="NF"/>
    <s v="000000932"/>
    <s v="02686"/>
    <s v="01"/>
    <s v="L1 PARAFUSOS E FERRA"/>
    <n v="-225"/>
    <d v="2025-12-26T00:00:00"/>
    <d v="2026-01-25T00:00:00"/>
    <x v="16"/>
    <d v="2026-01-07T00:00:00"/>
    <x v="0"/>
    <m/>
    <x v="0"/>
    <s v="SPED  000000932 - L1 PARA"/>
    <s v=""/>
    <s v=""/>
    <s v=""/>
    <s v=""/>
    <s v=""/>
    <s v=""/>
    <s v=""/>
    <s v="Corrente"/>
    <s v="2"/>
    <s v="43.589.635/0002-60"/>
    <s v=""/>
  </r>
  <r>
    <s v="02"/>
    <s v="NF"/>
    <s v="000000933"/>
    <s v="02686"/>
    <s v="01"/>
    <s v="L1 PARAFUSOS E FERRA"/>
    <n v="-928.8"/>
    <d v="2025-12-26T00:00:00"/>
    <d v="2026-01-25T00:00:00"/>
    <x v="16"/>
    <d v="2026-01-07T00:00:00"/>
    <x v="0"/>
    <m/>
    <x v="0"/>
    <s v="SPED  000000933 - L1 PARA"/>
    <s v=""/>
    <s v=""/>
    <s v=""/>
    <s v=""/>
    <s v=""/>
    <s v=""/>
    <s v=""/>
    <s v="Corrente"/>
    <s v="2"/>
    <s v="43.589.635/0002-60"/>
    <s v=""/>
  </r>
  <r>
    <s v="02"/>
    <s v="NF"/>
    <s v="000000934"/>
    <s v="02686"/>
    <s v="01"/>
    <s v="L1 PARAFUSOS E FERRA"/>
    <n v="-1051.2"/>
    <d v="2025-12-26T00:00:00"/>
    <d v="2026-01-25T00:00:00"/>
    <x v="16"/>
    <d v="2026-01-08T00:00:00"/>
    <x v="2"/>
    <m/>
    <x v="0"/>
    <s v="SPED  000000934 - L1 PARA"/>
    <s v=""/>
    <s v=""/>
    <s v=""/>
    <s v=""/>
    <s v=""/>
    <s v=""/>
    <s v=""/>
    <s v="Corrente"/>
    <s v="2"/>
    <s v="43.589.635/0002-60"/>
    <s v=""/>
  </r>
  <r>
    <s v="02"/>
    <s v="NF"/>
    <s v="000003151"/>
    <s v="02049"/>
    <s v="01"/>
    <s v="M. P DE ANDRADE - CO"/>
    <n v="-38904.85"/>
    <d v="2025-12-11T00:00:00"/>
    <d v="2026-01-26T00:00:00"/>
    <x v="16"/>
    <d v="2026-01-06T00:00:00"/>
    <x v="2"/>
    <m/>
    <x v="0"/>
    <s v="NFS   000003151 - M. P DE"/>
    <s v=""/>
    <s v=""/>
    <s v="341"/>
    <s v="6242"/>
    <s v=""/>
    <s v="13820"/>
    <s v="1"/>
    <s v="Corrente"/>
    <s v="2"/>
    <s v="10.815.925/0001-44"/>
    <s v="CONFIRMING"/>
  </r>
  <r>
    <s v="02"/>
    <s v="NF"/>
    <s v="000144701"/>
    <s v="02470"/>
    <s v="01"/>
    <s v="MAAC TRAVEL CORPORAT"/>
    <n v="-17381.240000000002"/>
    <d v="2025-12-16T00:00:00"/>
    <d v="2026-01-05T00:00:00"/>
    <x v="16"/>
    <d v="2026-01-22T00:00:00"/>
    <x v="3"/>
    <m/>
    <x v="0"/>
    <s v="RE    000144701 - MAAC TR"/>
    <s v=""/>
    <s v=""/>
    <s v=""/>
    <s v=""/>
    <s v=""/>
    <s v=""/>
    <s v=""/>
    <s v="Corrente"/>
    <s v="2"/>
    <s v="22.299.283/0001-57"/>
    <s v=""/>
  </r>
  <r>
    <s v="02"/>
    <s v="NF"/>
    <s v="000031348"/>
    <s v="02534"/>
    <s v="01"/>
    <s v="MARSHORE COMERCIAL L"/>
    <n v="-3816.97"/>
    <d v="2025-11-27T00:00:00"/>
    <d v="2026-01-26T00:00:00"/>
    <x v="16"/>
    <d v="2025-12-02T00:00:00"/>
    <x v="1"/>
    <m/>
    <x v="0"/>
    <s v="SPED  000031348 - MARSHOR"/>
    <s v=""/>
    <s v=""/>
    <s v="237"/>
    <s v="6890"/>
    <s v=""/>
    <s v="4003"/>
    <s v="7"/>
    <s v="Corrente"/>
    <s v="2"/>
    <s v="10.264.696/0001-17"/>
    <s v=""/>
  </r>
  <r>
    <s v="02"/>
    <s v="NF"/>
    <s v="000000054"/>
    <s v="03174"/>
    <s v="01"/>
    <s v="MS REFEICOES E COMER"/>
    <n v="-92271.88"/>
    <d v="2026-01-16T00:00:00"/>
    <d v="2026-01-26T00:00:00"/>
    <x v="16"/>
    <d v="2026-01-22T00:00:00"/>
    <x v="2"/>
    <m/>
    <x v="0"/>
    <s v="SPED  000000054 - MS REFE"/>
    <s v=""/>
    <s v=""/>
    <s v=""/>
    <s v=""/>
    <s v=""/>
    <s v=""/>
    <s v=""/>
    <s v="Corrente"/>
    <s v="2"/>
    <s v="59.867.215/0001-57"/>
    <s v=""/>
  </r>
  <r>
    <s v="02"/>
    <s v="NF"/>
    <s v="000010439"/>
    <s v="03158"/>
    <s v="01"/>
    <s v="NOVA MACAE OFFSHORE"/>
    <n v="-6650"/>
    <d v="2025-11-27T00:00:00"/>
    <d v="2026-01-26T00:00:00"/>
    <x v="16"/>
    <d v="2025-12-30T00:00:00"/>
    <x v="2"/>
    <m/>
    <x v="0"/>
    <s v="SPED  000010439 - NOVA MA"/>
    <s v=""/>
    <s v=""/>
    <s v=""/>
    <s v=""/>
    <s v=""/>
    <s v=""/>
    <s v=""/>
    <s v="Corrente"/>
    <s v="2"/>
    <s v="41.089.927/0001-27"/>
    <s v=""/>
  </r>
  <r>
    <s v="02"/>
    <s v="NF"/>
    <s v="000010440"/>
    <s v="03158"/>
    <s v="01"/>
    <s v="NOVA MACAE OFFSHORE"/>
    <n v="-6650"/>
    <d v="2025-11-27T00:00:00"/>
    <d v="2026-01-26T00:00:00"/>
    <x v="16"/>
    <d v="2025-12-30T00:00:00"/>
    <x v="0"/>
    <m/>
    <x v="0"/>
    <s v="SPED  000010440 - NOVA MA"/>
    <s v=""/>
    <s v=""/>
    <s v=""/>
    <s v=""/>
    <s v=""/>
    <s v=""/>
    <s v=""/>
    <s v="Corrente"/>
    <s v="2"/>
    <s v="41.089.927/0001-27"/>
    <s v=""/>
  </r>
  <r>
    <s v="002"/>
    <s v="FOLHA"/>
    <s v="000025428"/>
    <s v="01996"/>
    <s v="01"/>
    <s v="PENSAO ALIMENTICIA"/>
    <n v="-1977.91"/>
    <d v="2026-01-26T00:00:00"/>
    <d v="2026-01-26T00:00:00"/>
    <x v="16"/>
    <d v="2026-01-26T00:00:00"/>
    <x v="1"/>
    <s v="PENSAO"/>
    <x v="3"/>
    <s v="PENSAO ALIMENT. RESCISAO"/>
    <s v=""/>
    <s v=""/>
    <s v=""/>
    <s v=""/>
    <s v=""/>
    <s v=""/>
    <s v=""/>
    <s v="Corrente"/>
    <s v="2"/>
    <s v="00.000.000/0000-00"/>
    <s v=""/>
  </r>
  <r>
    <s v="002"/>
    <s v="FOLHA"/>
    <s v="000025429"/>
    <s v="01996"/>
    <s v="01"/>
    <s v="PENSAO ALIMENTICIA"/>
    <n v="-324.2"/>
    <d v="2026-01-26T00:00:00"/>
    <d v="2026-01-26T00:00:00"/>
    <x v="16"/>
    <d v="2026-01-26T00:00:00"/>
    <x v="1"/>
    <s v="PENSAO"/>
    <x v="3"/>
    <s v="PENSAO ALIMENT. RESCISAO"/>
    <s v=""/>
    <s v=""/>
    <s v=""/>
    <s v=""/>
    <s v=""/>
    <s v=""/>
    <s v=""/>
    <s v="Corrente"/>
    <s v="2"/>
    <s v="00.000.000/0000-00"/>
    <s v=""/>
  </r>
  <r>
    <s v="02"/>
    <s v="NF"/>
    <s v="000009881"/>
    <s v="02973"/>
    <s v="01"/>
    <s v="REAL CONEXOES INDUST"/>
    <n v="-29884.68"/>
    <d v="2025-11-25T00:00:00"/>
    <d v="2026-01-24T00:00:00"/>
    <x v="16"/>
    <d v="2025-12-02T00:00:00"/>
    <x v="1"/>
    <m/>
    <x v="0"/>
    <s v="SPED  000009881 - JH INDU"/>
    <s v=""/>
    <s v=""/>
    <s v=""/>
    <s v=""/>
    <s v=""/>
    <s v=""/>
    <s v=""/>
    <s v="Corrente"/>
    <s v="2"/>
    <s v="09.485.744/0001-18"/>
    <s v=""/>
  </r>
  <r>
    <s v="02"/>
    <s v="NF"/>
    <s v="000009882"/>
    <s v="02973"/>
    <s v="01"/>
    <s v="REAL CONEXOES INDUST"/>
    <n v="-832.6"/>
    <d v="2025-11-25T00:00:00"/>
    <d v="2026-01-24T00:00:00"/>
    <x v="16"/>
    <d v="2025-12-09T00:00:00"/>
    <x v="0"/>
    <m/>
    <x v="0"/>
    <s v="SPED  000009882 - JH INDU"/>
    <s v=""/>
    <s v=""/>
    <s v=""/>
    <s v=""/>
    <s v=""/>
    <s v=""/>
    <s v=""/>
    <s v="Corrente"/>
    <s v="2"/>
    <s v="09.485.744/0001-18"/>
    <s v=""/>
  </r>
  <r>
    <s v="002"/>
    <s v="FOLHA"/>
    <s v="000025404"/>
    <s v="01992"/>
    <s v="01"/>
    <s v="RESCISAO DE CONTRATO"/>
    <n v="-15118.43"/>
    <d v="2026-01-26T00:00:00"/>
    <d v="2026-01-26T00:00:00"/>
    <x v="16"/>
    <d v="2026-01-26T00:00:00"/>
    <x v="1"/>
    <s v="RESCISAO"/>
    <x v="3"/>
    <s v="RESCISAO - 20465597844 -"/>
    <s v=""/>
    <s v=""/>
    <s v=""/>
    <s v=""/>
    <s v=""/>
    <s v=""/>
    <s v=""/>
    <s v="Corrente"/>
    <s v="2"/>
    <s v="00.000.000/0000-00"/>
    <s v=""/>
  </r>
  <r>
    <s v="002"/>
    <s v="FOLHA"/>
    <s v="000025405"/>
    <s v="01992"/>
    <s v="01"/>
    <s v="RESCISAO DE CONTRATO"/>
    <n v="-7508.49"/>
    <d v="2026-01-26T00:00:00"/>
    <d v="2026-01-26T00:00:00"/>
    <x v="16"/>
    <d v="2026-01-26T00:00:00"/>
    <x v="1"/>
    <s v="RESCISAO"/>
    <x v="3"/>
    <s v="RESCISAO - 16656013318 -"/>
    <s v=""/>
    <s v=""/>
    <s v=""/>
    <s v=""/>
    <s v=""/>
    <s v=""/>
    <s v=""/>
    <s v="Corrente"/>
    <s v="2"/>
    <s v="00.000.000/0000-00"/>
    <s v=""/>
  </r>
  <r>
    <s v="002"/>
    <s v="FOLHA"/>
    <s v="000025406"/>
    <s v="01992"/>
    <s v="01"/>
    <s v="RESCISAO DE CONTRATO"/>
    <n v="-14794.74"/>
    <d v="2026-01-26T00:00:00"/>
    <d v="2026-01-26T00:00:00"/>
    <x v="16"/>
    <d v="2026-01-26T00:00:00"/>
    <x v="1"/>
    <s v="RESCISAO"/>
    <x v="3"/>
    <s v="RESCISAO - 12979713580 -"/>
    <s v=""/>
    <s v=""/>
    <s v=""/>
    <s v=""/>
    <s v=""/>
    <s v=""/>
    <s v=""/>
    <s v="Corrente"/>
    <s v="2"/>
    <s v="00.000.000/0000-00"/>
    <s v=""/>
  </r>
  <r>
    <s v="002"/>
    <s v="FOLHA"/>
    <s v="000025407"/>
    <s v="01992"/>
    <s v="01"/>
    <s v="RESCISAO DE CONTRATO"/>
    <n v="-13812.3"/>
    <d v="2026-01-26T00:00:00"/>
    <d v="2026-01-26T00:00:00"/>
    <x v="16"/>
    <d v="2026-01-26T00:00:00"/>
    <x v="1"/>
    <s v="RESCISAO"/>
    <x v="3"/>
    <s v="RESCISAO - 16207071043 -"/>
    <s v=""/>
    <s v=""/>
    <s v=""/>
    <s v=""/>
    <s v=""/>
    <s v=""/>
    <s v=""/>
    <s v="Corrente"/>
    <s v="2"/>
    <s v="00.000.000/0000-00"/>
    <s v=""/>
  </r>
  <r>
    <s v="002"/>
    <s v="FOLHA"/>
    <s v="000025408"/>
    <s v="01992"/>
    <s v="01"/>
    <s v="RESCISAO DE CONTRATO"/>
    <n v="-8095.37"/>
    <d v="2026-01-26T00:00:00"/>
    <d v="2026-01-26T00:00:00"/>
    <x v="16"/>
    <d v="2026-01-26T00:00:00"/>
    <x v="1"/>
    <s v="RESCISAO"/>
    <x v="3"/>
    <s v="RESCISAO - 20468722992 -"/>
    <s v=""/>
    <s v=""/>
    <s v=""/>
    <s v=""/>
    <s v=""/>
    <s v=""/>
    <s v=""/>
    <s v="Corrente"/>
    <s v="2"/>
    <s v="00.000.000/0000-00"/>
    <s v=""/>
  </r>
  <r>
    <s v="002"/>
    <s v="FOLHA"/>
    <s v="000025409"/>
    <s v="01992"/>
    <s v="01"/>
    <s v="RESCISAO DE CONTRATO"/>
    <n v="-13430.76"/>
    <d v="2026-01-26T00:00:00"/>
    <d v="2026-01-26T00:00:00"/>
    <x v="16"/>
    <d v="2026-01-26T00:00:00"/>
    <x v="1"/>
    <s v="RESCISAO"/>
    <x v="3"/>
    <s v="RESCISAO - 16359768551 -"/>
    <s v=""/>
    <s v=""/>
    <s v=""/>
    <s v=""/>
    <s v=""/>
    <s v=""/>
    <s v=""/>
    <s v="Corrente"/>
    <s v="2"/>
    <s v="00.000.000/0000-00"/>
    <s v=""/>
  </r>
  <r>
    <s v="002"/>
    <s v="FOLHA"/>
    <s v="000025410"/>
    <s v="01992"/>
    <s v="01"/>
    <s v="RESCISAO DE CONTRATO"/>
    <n v="-13933.35"/>
    <d v="2026-01-26T00:00:00"/>
    <d v="2026-01-26T00:00:00"/>
    <x v="16"/>
    <d v="2026-01-26T00:00:00"/>
    <x v="1"/>
    <s v="RESCISAO"/>
    <x v="3"/>
    <s v="RESCISAO - 16319294966 -"/>
    <s v=""/>
    <s v=""/>
    <s v=""/>
    <s v=""/>
    <s v=""/>
    <s v=""/>
    <s v=""/>
    <s v="Corrente"/>
    <s v="2"/>
    <s v="00.000.000/0000-00"/>
    <s v=""/>
  </r>
  <r>
    <s v="002"/>
    <s v="FOLHA"/>
    <s v="000025411"/>
    <s v="01992"/>
    <s v="01"/>
    <s v="RESCISAO DE CONTRATO"/>
    <n v="-12849.61"/>
    <d v="2026-01-26T00:00:00"/>
    <d v="2026-01-26T00:00:00"/>
    <x v="16"/>
    <d v="2026-01-26T00:00:00"/>
    <x v="1"/>
    <s v="RESCISAO"/>
    <x v="3"/>
    <s v="RESCISAO - 16095893659 -"/>
    <s v=""/>
    <s v=""/>
    <s v=""/>
    <s v=""/>
    <s v=""/>
    <s v=""/>
    <s v=""/>
    <s v="Corrente"/>
    <s v="2"/>
    <s v="00.000.000/0000-00"/>
    <s v=""/>
  </r>
  <r>
    <s v="002"/>
    <s v="FOLHA"/>
    <s v="000025412"/>
    <s v="01992"/>
    <s v="01"/>
    <s v="RESCISAO DE CONTRATO"/>
    <n v="-13946.94"/>
    <d v="2026-01-26T00:00:00"/>
    <d v="2026-01-26T00:00:00"/>
    <x v="16"/>
    <d v="2026-01-26T00:00:00"/>
    <x v="1"/>
    <s v="RESCISAO"/>
    <x v="3"/>
    <s v="RESCISAO - 15356493243 -"/>
    <s v=""/>
    <s v=""/>
    <s v=""/>
    <s v=""/>
    <s v=""/>
    <s v=""/>
    <s v=""/>
    <s v="Corrente"/>
    <s v="2"/>
    <s v="00.000.000/0000-00"/>
    <s v=""/>
  </r>
  <r>
    <s v="002"/>
    <s v="FOLHA"/>
    <s v="000025413"/>
    <s v="01992"/>
    <s v="01"/>
    <s v="RESCISAO DE CONTRATO"/>
    <n v="-12463.43"/>
    <d v="2026-01-26T00:00:00"/>
    <d v="2026-01-26T00:00:00"/>
    <x v="16"/>
    <d v="2026-01-26T00:00:00"/>
    <x v="0"/>
    <s v="RESCISAO"/>
    <x v="3"/>
    <s v="RESCISAO - 20761864746 -"/>
    <s v=""/>
    <s v=""/>
    <s v=""/>
    <s v=""/>
    <s v=""/>
    <s v=""/>
    <s v=""/>
    <s v="Corrente"/>
    <s v="2"/>
    <s v="00.000.000/0000-00"/>
    <s v=""/>
  </r>
  <r>
    <s v="002"/>
    <s v="FOLHA"/>
    <s v="000025414"/>
    <s v="01992"/>
    <s v="01"/>
    <s v="RESCISAO DE CONTRATO"/>
    <n v="-12254.4"/>
    <d v="2026-01-26T00:00:00"/>
    <d v="2026-01-26T00:00:00"/>
    <x v="16"/>
    <d v="2026-01-26T00:00:00"/>
    <x v="0"/>
    <s v="RESCISAO"/>
    <x v="3"/>
    <s v="RESCISAO - 12754429583 -"/>
    <s v=""/>
    <s v=""/>
    <s v=""/>
    <s v=""/>
    <s v=""/>
    <s v=""/>
    <s v=""/>
    <s v="Corrente"/>
    <s v="2"/>
    <s v="00.000.000/0000-00"/>
    <s v=""/>
  </r>
  <r>
    <s v="002"/>
    <s v="FOLHA"/>
    <s v="000025415"/>
    <s v="01992"/>
    <s v="01"/>
    <s v="RESCISAO DE CONTRATO"/>
    <n v="-18091.45"/>
    <d v="2026-01-26T00:00:00"/>
    <d v="2026-01-26T00:00:00"/>
    <x v="16"/>
    <d v="2026-01-26T00:00:00"/>
    <x v="0"/>
    <s v="RESCISAO"/>
    <x v="3"/>
    <s v="RESCISAO - 13093282623 -"/>
    <s v=""/>
    <s v=""/>
    <s v=""/>
    <s v=""/>
    <s v=""/>
    <s v=""/>
    <s v=""/>
    <s v="Corrente"/>
    <s v="2"/>
    <s v="00.000.000/0000-00"/>
    <s v=""/>
  </r>
  <r>
    <s v="02"/>
    <s v="NF"/>
    <s v="000101651"/>
    <s v="02002"/>
    <s v="01"/>
    <s v="RODOMAC DE MACAE ROD"/>
    <n v="-568.16"/>
    <d v="2025-12-27T00:00:00"/>
    <d v="2026-01-26T00:00:00"/>
    <x v="16"/>
    <d v="2026-01-16T00:00:00"/>
    <x v="0"/>
    <m/>
    <x v="0"/>
    <s v="CTE   000101651 - RODOMAC"/>
    <s v=""/>
    <s v=""/>
    <s v=""/>
    <s v=""/>
    <s v=""/>
    <s v=""/>
    <s v=""/>
    <s v="Corrente"/>
    <s v="2"/>
    <s v="36.578.458/0001-70"/>
    <s v=""/>
  </r>
  <r>
    <s v="002"/>
    <s v="CAPITAL/LEASING"/>
    <s v="1220942"/>
    <s v="02553"/>
    <s v="01"/>
    <s v="SIFRA PLUS"/>
    <n v="-1147107.8600000001"/>
    <d v="2025-04-25T00:00:00"/>
    <d v="2026-01-26T00:00:00"/>
    <x v="16"/>
    <d v="2025-04-25T00:00:00"/>
    <x v="4"/>
    <s v="CAP.GIRO SIFRA"/>
    <x v="1"/>
    <s v="FI - 001220942 SIFRA PLUS"/>
    <s v=""/>
    <s v=""/>
    <s v=""/>
    <s v=""/>
    <s v=""/>
    <s v=""/>
    <s v=""/>
    <s v="Corrente"/>
    <s v="2"/>
    <s v="08.678.936/0001-88"/>
    <s v=""/>
  </r>
  <r>
    <s v="02"/>
    <s v="NF"/>
    <s v="000071842"/>
    <s v="02439"/>
    <s v="01"/>
    <s v="SOLDALIDER LOCACAO E"/>
    <n v="-7062.42"/>
    <d v="2025-10-08T00:00:00"/>
    <d v="2025-12-08T00:00:00"/>
    <x v="16"/>
    <d v="2026-01-23T00:00:00"/>
    <x v="1"/>
    <m/>
    <x v="0"/>
    <s v="RE    000071842 - SOLDALI"/>
    <s v=""/>
    <s v=""/>
    <s v=""/>
    <s v=""/>
    <s v=""/>
    <s v=""/>
    <s v=""/>
    <s v="Corrente"/>
    <s v="2"/>
    <s v="12.240.074/0001-84"/>
    <s v=""/>
  </r>
  <r>
    <s v="02"/>
    <s v="NF"/>
    <s v="000072447"/>
    <s v="02439"/>
    <s v="01"/>
    <s v="SOLDALIDER LOCACAO E"/>
    <n v="-6834.6"/>
    <d v="2025-11-03T00:00:00"/>
    <d v="2026-01-02T00:00:00"/>
    <x v="16"/>
    <d v="2026-01-23T00:00:00"/>
    <x v="1"/>
    <m/>
    <x v="0"/>
    <s v="RE    000072447 - SOLDALI"/>
    <s v=""/>
    <s v=""/>
    <s v=""/>
    <s v=""/>
    <s v=""/>
    <s v=""/>
    <s v=""/>
    <s v="Corrente"/>
    <s v="2"/>
    <s v="12.240.074/0001-84"/>
    <s v=""/>
  </r>
  <r>
    <s v="02"/>
    <s v="NF"/>
    <s v="000012568"/>
    <s v="02299"/>
    <s v="01"/>
    <s v="TEADIT BRASIL LTDA"/>
    <n v="-13428.27"/>
    <d v="2025-12-12T00:00:00"/>
    <d v="2026-01-26T00:00:00"/>
    <x v="16"/>
    <d v="2025-12-23T00:00:00"/>
    <x v="1"/>
    <m/>
    <x v="0"/>
    <s v="SPED  000012568 - TEADIT"/>
    <s v=""/>
    <s v=""/>
    <s v=""/>
    <s v=""/>
    <s v=""/>
    <s v=""/>
    <s v=""/>
    <s v="Corrente"/>
    <s v="2"/>
    <s v="62.948.658/0014-00"/>
    <s v=""/>
  </r>
  <r>
    <s v="02"/>
    <s v="NF"/>
    <s v="000000730"/>
    <s v="03165"/>
    <s v="01"/>
    <s v="UNION GROUP IMPORTAC"/>
    <n v="-5967.64"/>
    <d v="2025-12-26T00:00:00"/>
    <d v="2026-01-25T00:00:00"/>
    <x v="16"/>
    <d v="2026-01-08T00:00:00"/>
    <x v="0"/>
    <m/>
    <x v="0"/>
    <s v="SPED  000000730 - UG COME"/>
    <s v=""/>
    <s v=""/>
    <s v=""/>
    <s v=""/>
    <s v=""/>
    <s v=""/>
    <s v=""/>
    <s v="Corrente"/>
    <s v="2"/>
    <s v="55.055.329/0001-41"/>
    <s v=""/>
  </r>
  <r>
    <s v="02"/>
    <s v="NF"/>
    <s v="000000731"/>
    <s v="03165"/>
    <s v="01"/>
    <s v="UNION GROUP IMPORTAC"/>
    <n v="-10055.39"/>
    <d v="2025-12-26T00:00:00"/>
    <d v="2026-01-25T00:00:00"/>
    <x v="16"/>
    <d v="2026-01-08T00:00:00"/>
    <x v="1"/>
    <m/>
    <x v="0"/>
    <s v="SPED  000000731 - UG COME"/>
    <s v=""/>
    <s v=""/>
    <s v=""/>
    <s v=""/>
    <s v=""/>
    <s v=""/>
    <s v=""/>
    <s v="Corrente"/>
    <s v="2"/>
    <s v="55.055.329/0001-41"/>
    <s v=""/>
  </r>
  <r>
    <s v="02"/>
    <s v="NF"/>
    <s v="000000732"/>
    <s v="03165"/>
    <s v="01"/>
    <s v="UNION GROUP IMPORTAC"/>
    <n v="-3106.6"/>
    <d v="2025-12-26T00:00:00"/>
    <d v="2026-01-25T00:00:00"/>
    <x v="16"/>
    <d v="2026-01-08T00:00:00"/>
    <x v="0"/>
    <m/>
    <x v="0"/>
    <s v="SPED  000000732 - UG COME"/>
    <s v=""/>
    <s v=""/>
    <s v=""/>
    <s v=""/>
    <s v=""/>
    <s v=""/>
    <s v=""/>
    <s v="Corrente"/>
    <s v="2"/>
    <s v="55.055.329/0001-41"/>
    <s v=""/>
  </r>
  <r>
    <s v="02"/>
    <s v="NF"/>
    <s v="000000735"/>
    <s v="03165"/>
    <s v="01"/>
    <s v="UNION GROUP IMPORTAC"/>
    <n v="-372.2"/>
    <d v="2025-12-26T00:00:00"/>
    <d v="2026-01-25T00:00:00"/>
    <x v="16"/>
    <d v="2026-01-08T00:00:00"/>
    <x v="1"/>
    <m/>
    <x v="0"/>
    <s v="SPED  000000735 - UG COME"/>
    <s v=""/>
    <s v=""/>
    <s v=""/>
    <s v=""/>
    <s v=""/>
    <s v=""/>
    <s v=""/>
    <s v="Corrente"/>
    <s v="2"/>
    <s v="55.055.329/0001-41"/>
    <s v=""/>
  </r>
  <r>
    <s v="02"/>
    <s v="NF"/>
    <s v="000347009"/>
    <s v="02182"/>
    <s v="02"/>
    <s v="VIFERRO FERRAMENTAS"/>
    <n v="-11.62"/>
    <d v="2025-12-29T00:00:00"/>
    <d v="2026-01-26T00:00:00"/>
    <x v="16"/>
    <d v="2026-01-08T00:00:00"/>
    <x v="0"/>
    <m/>
    <x v="0"/>
    <s v="SPED  000347009 - VIFERRO"/>
    <s v=""/>
    <s v=""/>
    <s v=""/>
    <s v=""/>
    <s v=""/>
    <s v=""/>
    <s v=""/>
    <s v="Corrente"/>
    <s v="2"/>
    <s v="28.415.370/0001-09"/>
    <s v=""/>
  </r>
  <r>
    <s v="02"/>
    <s v="NF"/>
    <s v="000000586"/>
    <s v="02083"/>
    <s v="03"/>
    <s v="WEG TINTAS LTDA"/>
    <n v="-21598.12"/>
    <d v="2025-11-25T00:00:00"/>
    <d v="2026-01-24T00:00:00"/>
    <x v="16"/>
    <d v="2025-12-15T00:00:00"/>
    <x v="1"/>
    <m/>
    <x v="0"/>
    <s v="SPED  000000586 - WEG TIN"/>
    <s v=""/>
    <s v=""/>
    <s v=""/>
    <s v=""/>
    <s v=""/>
    <s v=""/>
    <s v=""/>
    <s v="Corrente"/>
    <s v="2"/>
    <s v="60.621.141/0008-20"/>
    <s v=""/>
  </r>
  <r>
    <s v="02"/>
    <s v="NF"/>
    <s v="000015347"/>
    <s v="02380"/>
    <s v="01"/>
    <s v="BONJOUR HOTEL EIRELI"/>
    <n v="-535"/>
    <d v="2025-12-20T00:00:00"/>
    <d v="2026-01-12T00:00:00"/>
    <x v="17"/>
    <d v="2026-01-21T00:00:00"/>
    <x v="3"/>
    <m/>
    <x v="0"/>
    <s v="NFS   000015347 - BONJOUR"/>
    <s v=""/>
    <s v=""/>
    <s v=""/>
    <s v=""/>
    <s v=""/>
    <s v=""/>
    <s v=""/>
    <s v="Corrente"/>
    <s v="2"/>
    <s v="19.071.253/0001-84"/>
    <s v=""/>
  </r>
  <r>
    <s v="02"/>
    <s v="NF"/>
    <s v="000006086"/>
    <s v="02785"/>
    <s v="01"/>
    <s v="CIL CONEXOES E VALVU"/>
    <n v="-242.75"/>
    <d v="2025-11-28T00:00:00"/>
    <d v="2026-01-27T00:00:00"/>
    <x v="17"/>
    <d v="2025-12-15T00:00:00"/>
    <x v="0"/>
    <m/>
    <x v="0"/>
    <s v="SPED  000006086 - CIL IND"/>
    <s v=""/>
    <s v=""/>
    <s v=""/>
    <s v=""/>
    <s v=""/>
    <s v=""/>
    <s v=""/>
    <s v="Corrente"/>
    <s v="2"/>
    <s v="97.533.434/0001-99"/>
    <s v=""/>
  </r>
  <r>
    <s v="02"/>
    <s v="NF"/>
    <s v="000006087"/>
    <s v="02785"/>
    <s v="01"/>
    <s v="CIL CONEXOES E VALVU"/>
    <n v="-1136.1300000000001"/>
    <d v="2025-11-28T00:00:00"/>
    <d v="2026-01-27T00:00:00"/>
    <x v="17"/>
    <d v="2025-12-18T00:00:00"/>
    <x v="1"/>
    <m/>
    <x v="0"/>
    <s v="SPED  000006087 - CIL IND"/>
    <s v=""/>
    <s v=""/>
    <s v=""/>
    <s v=""/>
    <s v=""/>
    <s v=""/>
    <s v=""/>
    <s v="Corrente"/>
    <s v="2"/>
    <s v="97.533.434/0001-99"/>
    <s v=""/>
  </r>
  <r>
    <s v="02"/>
    <s v="NF"/>
    <s v="000012811"/>
    <s v="02171"/>
    <s v="01"/>
    <s v="FLP TRANSPORTES DE M"/>
    <n v="-2962.5"/>
    <d v="2025-12-14T00:00:00"/>
    <d v="2026-01-13T00:00:00"/>
    <x v="17"/>
    <d v="2026-01-23T00:00:00"/>
    <x v="1"/>
    <m/>
    <x v="0"/>
    <s v="CTE   000012811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865"/>
    <s v="02171"/>
    <s v="01"/>
    <s v="FLP TRANSPORTES DE M"/>
    <n v="-3068.33"/>
    <d v="2025-12-21T00:00:00"/>
    <d v="2026-01-20T00:00:00"/>
    <x v="17"/>
    <d v="2026-01-23T00:00:00"/>
    <x v="0"/>
    <m/>
    <x v="0"/>
    <s v="CTE   000012865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866"/>
    <s v="02171"/>
    <s v="01"/>
    <s v="FLP TRANSPORTES DE M"/>
    <n v="-3711.02"/>
    <d v="2025-12-22T00:00:00"/>
    <d v="2026-01-21T00:00:00"/>
    <x v="17"/>
    <d v="2026-01-23T00:00:00"/>
    <x v="0"/>
    <m/>
    <x v="0"/>
    <s v="CTE   000012866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867"/>
    <s v="02171"/>
    <s v="01"/>
    <s v="FLP TRANSPORTES DE M"/>
    <n v="-2733.3"/>
    <d v="2025-12-22T00:00:00"/>
    <d v="2026-01-21T00:00:00"/>
    <x v="17"/>
    <d v="2026-01-23T00:00:00"/>
    <x v="0"/>
    <m/>
    <x v="0"/>
    <s v="CTE   000012867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872"/>
    <s v="02171"/>
    <s v="01"/>
    <s v="FLP TRANSPORTES DE M"/>
    <n v="-4199.87"/>
    <d v="2025-12-23T00:00:00"/>
    <d v="2026-01-22T00:00:00"/>
    <x v="17"/>
    <d v="2026-01-26T00:00:00"/>
    <x v="1"/>
    <m/>
    <x v="0"/>
    <s v="CTE   000012872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873"/>
    <s v="02171"/>
    <s v="01"/>
    <s v="FLP TRANSPORTES DE M"/>
    <n v="-4184.49"/>
    <d v="2025-12-23T00:00:00"/>
    <d v="2026-01-22T00:00:00"/>
    <x v="17"/>
    <d v="2026-01-26T00:00:00"/>
    <x v="1"/>
    <m/>
    <x v="0"/>
    <s v="CTE   000012873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876"/>
    <s v="02171"/>
    <s v="01"/>
    <s v="FLP TRANSPORTES DE M"/>
    <n v="-2877.89"/>
    <d v="2025-12-23T00:00:00"/>
    <d v="2026-01-22T00:00:00"/>
    <x v="17"/>
    <d v="2026-01-26T00:00:00"/>
    <x v="1"/>
    <m/>
    <x v="0"/>
    <s v="CTE   000012876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879"/>
    <s v="02171"/>
    <s v="01"/>
    <s v="FLP TRANSPORTES DE M"/>
    <n v="-4399.05"/>
    <d v="2025-12-23T00:00:00"/>
    <d v="2026-01-22T00:00:00"/>
    <x v="17"/>
    <d v="2026-01-23T00:00:00"/>
    <x v="0"/>
    <m/>
    <x v="0"/>
    <s v="CTE   000012879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880"/>
    <s v="02171"/>
    <s v="01"/>
    <s v="FLP TRANSPORTES DE M"/>
    <n v="-4399.05"/>
    <d v="2025-12-24T00:00:00"/>
    <d v="2026-01-23T00:00:00"/>
    <x v="17"/>
    <d v="2026-01-23T00:00:00"/>
    <x v="0"/>
    <m/>
    <x v="0"/>
    <s v="CTE   000012880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881"/>
    <s v="02171"/>
    <s v="01"/>
    <s v="FLP TRANSPORTES DE M"/>
    <n v="-4399.05"/>
    <d v="2025-12-24T00:00:00"/>
    <d v="2026-01-23T00:00:00"/>
    <x v="17"/>
    <d v="2026-01-23T00:00:00"/>
    <x v="0"/>
    <m/>
    <x v="0"/>
    <s v="CTE   000012881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882"/>
    <s v="02171"/>
    <s v="01"/>
    <s v="FLP TRANSPORTES DE M"/>
    <n v="-4249.05"/>
    <d v="2025-12-24T00:00:00"/>
    <d v="2026-01-23T00:00:00"/>
    <x v="17"/>
    <d v="2026-01-23T00:00:00"/>
    <x v="0"/>
    <m/>
    <x v="0"/>
    <s v="CTE   000012882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913"/>
    <s v="02171"/>
    <s v="01"/>
    <s v="FLP TRANSPORTES DE M"/>
    <n v="-4399.05"/>
    <d v="2025-12-28T00:00:00"/>
    <d v="2026-01-27T00:00:00"/>
    <x v="17"/>
    <d v="2026-01-26T00:00:00"/>
    <x v="1"/>
    <m/>
    <x v="0"/>
    <s v="CTE   000012913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915"/>
    <s v="02171"/>
    <s v="01"/>
    <s v="FLP TRANSPORTES DE M"/>
    <n v="-4502.8999999999996"/>
    <d v="2025-12-28T00:00:00"/>
    <d v="2026-01-27T00:00:00"/>
    <x v="17"/>
    <d v="2026-01-26T00:00:00"/>
    <x v="1"/>
    <m/>
    <x v="0"/>
    <s v="CTE   000012915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916"/>
    <s v="02171"/>
    <s v="01"/>
    <s v="FLP TRANSPORTES DE M"/>
    <n v="-4249.05"/>
    <d v="2025-12-28T00:00:00"/>
    <d v="2026-01-27T00:00:00"/>
    <x v="17"/>
    <d v="2026-01-26T00:00:00"/>
    <x v="1"/>
    <m/>
    <x v="0"/>
    <s v="CTE   000012916 - FLP TRA"/>
    <s v=""/>
    <s v=""/>
    <s v="237"/>
    <s v="1545"/>
    <s v=""/>
    <s v="116360"/>
    <s v="4"/>
    <s v="Corrente"/>
    <s v="2"/>
    <s v="11.056.216/0001-95"/>
    <s v="CONFIRMING"/>
  </r>
  <r>
    <s v="02"/>
    <s v="NF"/>
    <s v="000003069"/>
    <s v="02656"/>
    <s v="01"/>
    <s v="IDEAL WORK UNIFORMES"/>
    <n v="-6887.17"/>
    <d v="2025-11-28T00:00:00"/>
    <d v="2026-01-27T00:00:00"/>
    <x v="17"/>
    <d v="2025-12-22T00:00:00"/>
    <x v="1"/>
    <m/>
    <x v="0"/>
    <s v="SPED  000003069 - IDEAL W"/>
    <s v=""/>
    <s v=""/>
    <s v=""/>
    <s v=""/>
    <s v=""/>
    <s v=""/>
    <s v=""/>
    <s v="Corrente"/>
    <s v="2"/>
    <s v="03.246.317/0002-81"/>
    <s v=""/>
  </r>
  <r>
    <s v="02"/>
    <s v="NF"/>
    <s v="000001390"/>
    <s v="02207"/>
    <s v="01"/>
    <s v="JCNEL COMERCIO, TORN"/>
    <n v="-68661.94"/>
    <d v="2026-01-06T00:00:00"/>
    <d v="2026-01-06T00:00:00"/>
    <x v="17"/>
    <d v="2026-01-22T00:00:00"/>
    <x v="0"/>
    <m/>
    <x v="0"/>
    <s v="NFS   000001390 - JCNEL C"/>
    <s v=""/>
    <s v=""/>
    <s v="104"/>
    <s v="4403"/>
    <s v=""/>
    <s v="1057"/>
    <s v="6"/>
    <s v="Corrente"/>
    <s v="2"/>
    <s v="11.310.972/0001-07"/>
    <s v="CONFIRMING"/>
  </r>
  <r>
    <s v="02"/>
    <s v="NF"/>
    <s v="000001391"/>
    <s v="02207"/>
    <s v="01"/>
    <s v="JCNEL COMERCIO, TORN"/>
    <n v="-25050.78"/>
    <d v="2026-01-06T00:00:00"/>
    <d v="2026-01-10T00:00:00"/>
    <x v="17"/>
    <d v="2026-01-26T00:00:00"/>
    <x v="0"/>
    <m/>
    <x v="0"/>
    <s v="NFS   000001391 - JCNEL C"/>
    <s v=""/>
    <s v=""/>
    <s v="104"/>
    <s v="4403"/>
    <s v=""/>
    <s v="1057"/>
    <s v="6"/>
    <s v="Corrente"/>
    <s v="2"/>
    <s v="11.310.972/0001-07"/>
    <s v="CONFIRMING"/>
  </r>
  <r>
    <s v="02"/>
    <s v="NF"/>
    <s v="000001392"/>
    <s v="02207"/>
    <s v="01"/>
    <s v="JCNEL COMERCIO, TORN"/>
    <n v="-9859.15"/>
    <d v="2026-01-06T00:00:00"/>
    <d v="2026-01-10T00:00:00"/>
    <x v="17"/>
    <d v="2026-01-26T00:00:00"/>
    <x v="0"/>
    <m/>
    <x v="0"/>
    <s v="NFS   000001392 - JCNEL C"/>
    <s v=""/>
    <s v=""/>
    <s v="104"/>
    <s v="4403"/>
    <s v=""/>
    <s v="1057"/>
    <s v="6"/>
    <s v="Corrente"/>
    <s v="2"/>
    <s v="11.310.972/0001-07"/>
    <s v="CONFIRMING"/>
  </r>
  <r>
    <s v="02"/>
    <s v="NF"/>
    <s v="000001399"/>
    <s v="02207"/>
    <s v="01"/>
    <s v="JCNEL COMERCIO, TORN"/>
    <n v="-34569.17"/>
    <d v="2026-01-15T00:00:00"/>
    <d v="2026-01-22T00:00:00"/>
    <x v="17"/>
    <d v="2026-01-22T00:00:00"/>
    <x v="0"/>
    <m/>
    <x v="0"/>
    <s v="NFS   000001399 - JCNEL C"/>
    <s v=""/>
    <s v=""/>
    <s v="104"/>
    <s v="4403"/>
    <s v=""/>
    <s v="1057"/>
    <s v="6"/>
    <s v="Corrente"/>
    <s v="2"/>
    <s v="11.310.972/0001-07"/>
    <s v="CONFIRMING"/>
  </r>
  <r>
    <s v="02"/>
    <s v="NF"/>
    <s v="000097820"/>
    <s v="02006"/>
    <s v="01"/>
    <s v="JOTUN BRASIL"/>
    <n v="-73872.2"/>
    <d v="2025-11-28T00:00:00"/>
    <d v="2026-01-27T00:00:00"/>
    <x v="17"/>
    <d v="2025-12-30T00:00:00"/>
    <x v="1"/>
    <m/>
    <x v="0"/>
    <s v="SPED  000097820 - JOTUN B"/>
    <s v=""/>
    <s v=""/>
    <s v=""/>
    <s v=""/>
    <s v=""/>
    <s v=""/>
    <s v=""/>
    <s v="Corrente"/>
    <s v="2"/>
    <s v="02.907.585/0004-04"/>
    <s v=""/>
  </r>
  <r>
    <s v="02"/>
    <s v="NF"/>
    <s v="000097848"/>
    <s v="02006"/>
    <s v="01"/>
    <s v="JOTUN BRASIL"/>
    <n v="-74455.08"/>
    <d v="2025-11-28T00:00:00"/>
    <d v="2026-01-27T00:00:00"/>
    <x v="17"/>
    <d v="2026-01-12T00:00:00"/>
    <x v="0"/>
    <m/>
    <x v="0"/>
    <s v="SPED  000097848 - JOTUN B"/>
    <s v=""/>
    <s v=""/>
    <s v=""/>
    <s v=""/>
    <s v=""/>
    <s v=""/>
    <s v=""/>
    <s v="Corrente"/>
    <s v="2"/>
    <s v="02.907.585/0004-04"/>
    <s v=""/>
  </r>
  <r>
    <s v="02"/>
    <s v="NF"/>
    <s v="000012200"/>
    <s v="02932"/>
    <s v="01"/>
    <s v="LAXMY PAPELARIA COME"/>
    <n v="-349"/>
    <d v="2025-12-30T00:00:00"/>
    <d v="2026-01-27T00:00:00"/>
    <x v="17"/>
    <d v="2026-01-16T00:00:00"/>
    <x v="1"/>
    <m/>
    <x v="0"/>
    <s v="SPED  000012200 - LAXMY P"/>
    <s v=""/>
    <s v=""/>
    <s v=""/>
    <s v=""/>
    <s v=""/>
    <s v=""/>
    <s v=""/>
    <s v="Corrente"/>
    <s v="2"/>
    <s v="23.431.187/0001-83"/>
    <s v=""/>
  </r>
  <r>
    <s v="02"/>
    <s v="NF"/>
    <s v="000008020"/>
    <s v="02924"/>
    <s v="01"/>
    <s v="PROTECTWORK"/>
    <n v="-4736.66"/>
    <d v="2025-10-29T00:00:00"/>
    <d v="2026-01-27T00:00:00"/>
    <x v="17"/>
    <d v="2025-11-05T00:00:00"/>
    <x v="0"/>
    <m/>
    <x v="0"/>
    <s v="SPED  000008020 - WINNER"/>
    <s v=""/>
    <s v=""/>
    <s v=""/>
    <s v=""/>
    <s v=""/>
    <s v=""/>
    <s v=""/>
    <s v="Corrente"/>
    <s v="2"/>
    <s v="09.557.941/0001-03"/>
    <s v=""/>
  </r>
  <r>
    <s v="02"/>
    <s v="NF"/>
    <s v="000000636"/>
    <s v="03154"/>
    <s v="01"/>
    <s v="QUALITY SHORE"/>
    <n v="-2815.5"/>
    <d v="2025-10-14T00:00:00"/>
    <d v="2026-01-12T00:00:00"/>
    <x v="17"/>
    <d v="2026-01-21T00:00:00"/>
    <x v="0"/>
    <m/>
    <x v="0"/>
    <s v="NFS   000000636 - QUALITY"/>
    <s v=""/>
    <s v=""/>
    <s v=""/>
    <s v=""/>
    <s v=""/>
    <s v=""/>
    <s v=""/>
    <s v="Corrente"/>
    <s v="2"/>
    <s v="44.194.524/0001-36"/>
    <s v=""/>
  </r>
  <r>
    <s v="02"/>
    <s v="NF"/>
    <s v="000000637"/>
    <s v="03154"/>
    <s v="01"/>
    <s v="QUALITY SHORE"/>
    <n v="-2815.5"/>
    <d v="2025-10-14T00:00:00"/>
    <d v="2026-01-12T00:00:00"/>
    <x v="17"/>
    <d v="2026-01-21T00:00:00"/>
    <x v="1"/>
    <m/>
    <x v="0"/>
    <s v="NFS   000000637 - QUALITY"/>
    <s v=""/>
    <s v=""/>
    <s v=""/>
    <s v=""/>
    <s v=""/>
    <s v=""/>
    <s v=""/>
    <s v="Corrente"/>
    <s v="2"/>
    <s v="44.194.524/0001-36"/>
    <s v=""/>
  </r>
  <r>
    <s v="02"/>
    <s v="NF"/>
    <s v="000050375"/>
    <s v="02673"/>
    <s v="01"/>
    <s v="SISCOM TELECOMUNICAC"/>
    <n v="-11450"/>
    <d v="2025-12-19T00:00:00"/>
    <d v="2026-01-20T00:00:00"/>
    <x v="17"/>
    <d v="2026-01-23T00:00:00"/>
    <x v="0"/>
    <m/>
    <x v="0"/>
    <s v="RE    000050375 - SISCOM"/>
    <s v=""/>
    <s v=""/>
    <s v=""/>
    <s v=""/>
    <s v=""/>
    <s v=""/>
    <s v=""/>
    <s v="Corrente"/>
    <s v="2"/>
    <s v="01.479.100/0001-05"/>
    <s v=""/>
  </r>
  <r>
    <s v="02"/>
    <s v="NF"/>
    <s v="000039671"/>
    <s v="02484"/>
    <s v="01"/>
    <s v="ABRASUL ABRASIVOS EP"/>
    <n v="-365.7"/>
    <d v="2025-12-29T00:00:00"/>
    <d v="2026-01-28T00:00:00"/>
    <x v="18"/>
    <d v="2026-01-21T00:00:00"/>
    <x v="1"/>
    <m/>
    <x v="0"/>
    <s v="SPED  000039671 - ABRASUL"/>
    <s v=""/>
    <s v=""/>
    <s v="237"/>
    <s v="1592"/>
    <s v=""/>
    <s v="10196"/>
    <s v="6"/>
    <s v="Corrente"/>
    <s v="2"/>
    <s v="10.619.499/0003-35"/>
    <s v=""/>
  </r>
  <r>
    <s v="02"/>
    <s v="NF"/>
    <s v="000039672"/>
    <s v="02484"/>
    <s v="01"/>
    <s v="ABRASUL ABRASIVOS EP"/>
    <n v="-514"/>
    <d v="2025-12-29T00:00:00"/>
    <d v="2026-01-28T00:00:00"/>
    <x v="18"/>
    <d v="2026-01-21T00:00:00"/>
    <x v="2"/>
    <m/>
    <x v="0"/>
    <s v="SPED  000039672 - ABRASUL"/>
    <s v=""/>
    <s v=""/>
    <s v="237"/>
    <s v="1592"/>
    <s v=""/>
    <s v="10196"/>
    <s v="6"/>
    <s v="Corrente"/>
    <s v="2"/>
    <s v="10.619.499/0003-35"/>
    <s v=""/>
  </r>
  <r>
    <s v="02"/>
    <s v="NF"/>
    <s v="000039673"/>
    <s v="02484"/>
    <s v="01"/>
    <s v="ABRASUL ABRASIVOS EP"/>
    <n v="-3139"/>
    <d v="2025-12-29T00:00:00"/>
    <d v="2026-01-28T00:00:00"/>
    <x v="18"/>
    <d v="2026-01-21T00:00:00"/>
    <x v="1"/>
    <m/>
    <x v="0"/>
    <s v="SPED  000039673 - ABRASUL"/>
    <s v=""/>
    <s v=""/>
    <s v="237"/>
    <s v="1592"/>
    <s v=""/>
    <s v="10196"/>
    <s v="6"/>
    <s v="Corrente"/>
    <s v="2"/>
    <s v="10.619.499/0003-35"/>
    <s v=""/>
  </r>
  <r>
    <s v="02"/>
    <s v="NF"/>
    <s v="000039692"/>
    <s v="02484"/>
    <s v="01"/>
    <s v="ABRASUL ABRASIVOS EP"/>
    <n v="-238"/>
    <d v="2025-12-29T00:00:00"/>
    <d v="2026-01-28T00:00:00"/>
    <x v="18"/>
    <d v="2026-01-09T00:00:00"/>
    <x v="0"/>
    <m/>
    <x v="0"/>
    <s v="SPED  000039692 - ABRASUL"/>
    <s v=""/>
    <s v=""/>
    <s v="237"/>
    <s v="1592"/>
    <s v=""/>
    <s v="10196"/>
    <s v="6"/>
    <s v="Corrente"/>
    <s v="2"/>
    <s v="10.619.499/0003-35"/>
    <s v=""/>
  </r>
  <r>
    <s v="002"/>
    <s v="ACORDO"/>
    <s v="000025443"/>
    <s v="01993"/>
    <s v="01"/>
    <s v="ACORDO HE"/>
    <n v="-141631.76999999999"/>
    <d v="2026-01-28T00:00:00"/>
    <d v="2026-01-29T00:00:00"/>
    <x v="18"/>
    <d v="2026-01-28T00:00:00"/>
    <x v="1"/>
    <m/>
    <x v="3"/>
    <s v="LIQUIDO FOLHA  FUNC. C/CO"/>
    <s v=""/>
    <s v=""/>
    <s v=""/>
    <s v=""/>
    <s v=""/>
    <s v=""/>
    <s v=""/>
    <s v="Corrente"/>
    <s v="2"/>
    <s v="00.000.000/0000-00"/>
    <s v=""/>
  </r>
  <r>
    <s v="002"/>
    <s v="ACORDO"/>
    <s v="000025443"/>
    <s v="01993"/>
    <s v="01"/>
    <s v="ACORDO HE"/>
    <n v="-35088.050000000003"/>
    <d v="2026-01-28T00:00:00"/>
    <d v="2026-01-29T00:00:00"/>
    <x v="18"/>
    <d v="2026-01-28T00:00:00"/>
    <x v="0"/>
    <m/>
    <x v="3"/>
    <s v="LIQUIDO FOLHA  FUNC. C/CO"/>
    <s v=""/>
    <s v=""/>
    <s v=""/>
    <s v=""/>
    <s v=""/>
    <s v=""/>
    <s v=""/>
    <s v="Corrente"/>
    <s v="2"/>
    <s v="00.000.000/0000-00"/>
    <s v=""/>
  </r>
  <r>
    <s v="002"/>
    <s v="ACORDO"/>
    <s v="000025443"/>
    <s v="01993"/>
    <s v="01"/>
    <s v="ACORDO HE"/>
    <n v="-16874.13"/>
    <d v="2026-01-28T00:00:00"/>
    <d v="2026-01-29T00:00:00"/>
    <x v="18"/>
    <d v="2026-01-28T00:00:00"/>
    <x v="3"/>
    <m/>
    <x v="3"/>
    <s v="LIQUIDO FOLHA  FUNC. C/CO"/>
    <s v=""/>
    <s v=""/>
    <s v=""/>
    <s v=""/>
    <s v=""/>
    <s v=""/>
    <s v=""/>
    <s v="Corrente"/>
    <s v="2"/>
    <s v="00.000.000/0000-00"/>
    <s v=""/>
  </r>
  <r>
    <m/>
    <s v="BENEFÍCIO"/>
    <m/>
    <n v="3288"/>
    <m/>
    <s v="ALELO ALIMENTAÇÃO"/>
    <n v="-22773.41"/>
    <m/>
    <d v="2026-01-28T00:00:00"/>
    <x v="18"/>
    <m/>
    <x v="2"/>
    <s v="ALELO"/>
    <x v="2"/>
    <m/>
    <m/>
    <m/>
    <m/>
    <m/>
    <m/>
    <m/>
    <m/>
    <m/>
    <m/>
    <m/>
    <m/>
  </r>
  <r>
    <m/>
    <s v="BENEFÍCIO"/>
    <m/>
    <n v="3288"/>
    <m/>
    <s v="ALELO ALIMENTAÇÃO"/>
    <n v="-4351.16"/>
    <m/>
    <d v="2026-01-28T00:00:00"/>
    <x v="18"/>
    <m/>
    <x v="2"/>
    <s v="ALELO"/>
    <x v="2"/>
    <m/>
    <m/>
    <m/>
    <m/>
    <m/>
    <m/>
    <m/>
    <m/>
    <m/>
    <m/>
    <m/>
    <m/>
  </r>
  <r>
    <m/>
    <s v="BENEFÍCIO"/>
    <m/>
    <n v="3288"/>
    <m/>
    <s v="ALELO REFEIÇÃO"/>
    <n v="-16048"/>
    <m/>
    <d v="2026-01-28T00:00:00"/>
    <x v="18"/>
    <m/>
    <x v="2"/>
    <s v="ALELO"/>
    <x v="2"/>
    <m/>
    <m/>
    <m/>
    <m/>
    <m/>
    <m/>
    <m/>
    <m/>
    <m/>
    <m/>
    <m/>
    <m/>
  </r>
  <r>
    <m/>
    <s v="BENEFÍCIO"/>
    <m/>
    <n v="3288"/>
    <m/>
    <s v="ALELO REFEIÇÃO"/>
    <n v="-3009"/>
    <m/>
    <d v="2026-01-28T00:00:00"/>
    <x v="18"/>
    <m/>
    <x v="2"/>
    <s v="ALELO"/>
    <x v="2"/>
    <m/>
    <m/>
    <m/>
    <m/>
    <m/>
    <m/>
    <m/>
    <m/>
    <m/>
    <m/>
    <m/>
    <m/>
  </r>
  <r>
    <s v="02"/>
    <s v="ACORDO"/>
    <s v="000000001"/>
    <s v="02501"/>
    <s v="01"/>
    <s v="ASSISLANI LOCACAO DE"/>
    <n v="-72050.58"/>
    <d v="2026-01-08T00:00:00"/>
    <d v="2026-01-23T00:00:00"/>
    <x v="18"/>
    <d v="2026-01-27T00:00:00"/>
    <x v="5"/>
    <s v="ACORDO  "/>
    <x v="0"/>
    <s v="RE    000000001 - ASSISLA"/>
    <s v=""/>
    <s v=""/>
    <s v=""/>
    <s v=""/>
    <s v=""/>
    <s v=""/>
    <s v=""/>
    <s v="Corrente"/>
    <s v="2"/>
    <s v="03.468.862/0001-31"/>
    <s v=""/>
  </r>
  <r>
    <s v="002"/>
    <s v="DAYCOVAL LEASING"/>
    <s v="356822"/>
    <s v="02908"/>
    <s v="01"/>
    <s v="BANCO DAYCOVAL S.A."/>
    <n v="-65215.77"/>
    <d v="2024-04-02T00:00:00"/>
    <d v="2026-01-28T00:00:00"/>
    <x v="18"/>
    <d v="2024-04-02T00:00:00"/>
    <x v="4"/>
    <s v="LEASING"/>
    <x v="1"/>
    <s v="FI -BANCO DAYCOVAL S.A."/>
    <s v=""/>
    <s v=""/>
    <s v=""/>
    <s v=""/>
    <s v=""/>
    <s v=""/>
    <s v=""/>
    <s v="Corrente"/>
    <s v="2"/>
    <s v="62.232.889/0001-90"/>
    <s v=""/>
  </r>
  <r>
    <s v="02"/>
    <s v="NF"/>
    <s v="000000103"/>
    <s v="03057"/>
    <s v="01"/>
    <s v="CONNECT MATERIAIS E"/>
    <n v="-802.37"/>
    <d v="2026-01-07T00:00:00"/>
    <d v="2026-01-28T00:00:00"/>
    <x v="18"/>
    <d v="2026-01-16T00:00:00"/>
    <x v="2"/>
    <m/>
    <x v="0"/>
    <s v="SPED  000000103 - CONNECT"/>
    <s v=""/>
    <s v=""/>
    <s v=""/>
    <s v=""/>
    <s v=""/>
    <s v=""/>
    <s v=""/>
    <s v="Corrente"/>
    <s v="2"/>
    <s v="68.729.870/0001-30"/>
    <s v=""/>
  </r>
  <r>
    <s v="02"/>
    <s v="NF"/>
    <s v="000000104"/>
    <s v="03057"/>
    <s v="01"/>
    <s v="CONNECT MATERIAIS E"/>
    <n v="-211.66"/>
    <d v="2026-01-07T00:00:00"/>
    <d v="2026-01-28T00:00:00"/>
    <x v="18"/>
    <d v="2026-01-16T00:00:00"/>
    <x v="2"/>
    <m/>
    <x v="0"/>
    <s v="SPED  000000104 - CONNECT"/>
    <s v=""/>
    <s v=""/>
    <s v=""/>
    <s v=""/>
    <s v=""/>
    <s v=""/>
    <s v=""/>
    <s v="Corrente"/>
    <s v="2"/>
    <s v="68.729.870/0001-30"/>
    <s v=""/>
  </r>
  <r>
    <s v="02"/>
    <s v="NF"/>
    <s v="000012914"/>
    <s v="02171"/>
    <s v="01"/>
    <s v="FLP TRANSPORTES DE M"/>
    <n v="-4399.05"/>
    <d v="2025-12-29T00:00:00"/>
    <d v="2026-01-28T00:00:00"/>
    <x v="18"/>
    <d v="2026-01-26T00:00:00"/>
    <x v="1"/>
    <m/>
    <x v="0"/>
    <s v="CTE   000012914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917"/>
    <s v="02171"/>
    <s v="01"/>
    <s v="FLP TRANSPORTES DE M"/>
    <n v="-4368.28"/>
    <d v="2025-12-29T00:00:00"/>
    <d v="2026-01-28T00:00:00"/>
    <x v="18"/>
    <d v="2026-01-26T00:00:00"/>
    <x v="1"/>
    <m/>
    <x v="0"/>
    <s v="CTE   000012917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918"/>
    <s v="02171"/>
    <s v="01"/>
    <s v="FLP TRANSPORTES DE M"/>
    <n v="-4368.28"/>
    <d v="2025-12-29T00:00:00"/>
    <d v="2026-01-28T00:00:00"/>
    <x v="18"/>
    <d v="2026-01-26T00:00:00"/>
    <x v="1"/>
    <m/>
    <x v="0"/>
    <s v="CTE   000012918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919"/>
    <s v="02171"/>
    <s v="01"/>
    <s v="FLP TRANSPORTES DE M"/>
    <n v="-4518.28"/>
    <d v="2025-12-29T00:00:00"/>
    <d v="2026-01-28T00:00:00"/>
    <x v="18"/>
    <d v="2026-01-26T00:00:00"/>
    <x v="1"/>
    <m/>
    <x v="0"/>
    <s v="CTE   000012919 - FLP TRA"/>
    <s v=""/>
    <s v=""/>
    <s v="237"/>
    <s v="1545"/>
    <s v=""/>
    <s v="116360"/>
    <s v="4"/>
    <s v="Corrente"/>
    <s v="2"/>
    <s v="11.056.216/0001-95"/>
    <s v="CONFIRMING"/>
  </r>
  <r>
    <s v="02"/>
    <s v="NF"/>
    <s v="000043626"/>
    <s v="02256"/>
    <s v="02"/>
    <s v="GELDBACH DO BRASIL T"/>
    <n v="-921.16"/>
    <d v="2025-12-31T00:00:00"/>
    <d v="2026-01-28T00:00:00"/>
    <x v="18"/>
    <d v="2026-01-09T00:00:00"/>
    <x v="0"/>
    <m/>
    <x v="0"/>
    <s v="SPED  000043626 - GELDBAC"/>
    <s v=""/>
    <s v=""/>
    <s v="341"/>
    <s v="1185"/>
    <s v=""/>
    <s v="72061"/>
    <s v="0"/>
    <s v="Corrente"/>
    <s v="2"/>
    <s v="10.378.969/0004-05"/>
    <s v=""/>
  </r>
  <r>
    <s v="02"/>
    <s v="NF"/>
    <s v="000000199"/>
    <s v="02986"/>
    <s v="01"/>
    <s v="JGONCALVES EQUIPAMEN"/>
    <n v="-3995"/>
    <d v="2025-12-28T00:00:00"/>
    <d v="2026-01-28T00:00:00"/>
    <x v="18"/>
    <d v="2026-01-20T00:00:00"/>
    <x v="2"/>
    <m/>
    <x v="0"/>
    <s v="SPED  000000199 - JGONCAL"/>
    <s v=""/>
    <s v=""/>
    <s v=""/>
    <s v=""/>
    <s v=""/>
    <s v=""/>
    <s v=""/>
    <s v="Corrente"/>
    <s v="2"/>
    <s v="21.450.265/0001-61"/>
    <s v=""/>
  </r>
  <r>
    <s v="02"/>
    <s v="NF"/>
    <s v="000000200"/>
    <s v="02986"/>
    <s v="01"/>
    <s v="JGONCALVES EQUIPAMEN"/>
    <n v="-1179"/>
    <d v="2025-12-28T00:00:00"/>
    <d v="2026-01-28T00:00:00"/>
    <x v="18"/>
    <d v="2026-01-09T00:00:00"/>
    <x v="0"/>
    <m/>
    <x v="0"/>
    <s v="SPED  000000200 - JGONCAL"/>
    <s v=""/>
    <s v=""/>
    <s v=""/>
    <s v=""/>
    <s v=""/>
    <s v=""/>
    <s v=""/>
    <s v="Corrente"/>
    <s v="2"/>
    <s v="21.450.265/0001-61"/>
    <s v=""/>
  </r>
  <r>
    <s v="02"/>
    <s v="NF"/>
    <s v="000000201"/>
    <s v="02986"/>
    <s v="01"/>
    <s v="JGONCALVES EQUIPAMEN"/>
    <n v="-7185"/>
    <d v="2025-12-28T00:00:00"/>
    <d v="2026-01-28T00:00:00"/>
    <x v="18"/>
    <d v="2026-01-08T00:00:00"/>
    <x v="2"/>
    <m/>
    <x v="0"/>
    <s v="SPED  000000201 - JGONCAL"/>
    <s v=""/>
    <s v=""/>
    <s v=""/>
    <s v=""/>
    <s v=""/>
    <s v=""/>
    <s v=""/>
    <s v="Corrente"/>
    <s v="2"/>
    <s v="21.450.265/0001-61"/>
    <s v=""/>
  </r>
  <r>
    <s v="02"/>
    <s v="NF"/>
    <s v="000000202"/>
    <s v="02986"/>
    <s v="01"/>
    <s v="JGONCALVES EQUIPAMEN"/>
    <n v="-1050"/>
    <d v="2025-12-28T00:00:00"/>
    <d v="2026-01-28T00:00:00"/>
    <x v="18"/>
    <d v="2026-01-09T00:00:00"/>
    <x v="0"/>
    <m/>
    <x v="0"/>
    <s v="SPED  000000202 - JGONCAL"/>
    <s v=""/>
    <s v=""/>
    <s v=""/>
    <s v=""/>
    <s v=""/>
    <s v=""/>
    <s v=""/>
    <s v="Corrente"/>
    <s v="2"/>
    <s v="21.450.265/0001-61"/>
    <s v=""/>
  </r>
  <r>
    <s v="02"/>
    <s v="NF"/>
    <s v="010046474"/>
    <s v="02855"/>
    <s v="01"/>
    <s v="JOHN ZINK COMPANY LL"/>
    <n v="-735476.35"/>
    <d v="2025-12-29T00:00:00"/>
    <d v="2026-01-28T00:00:00"/>
    <x v="18"/>
    <d v="2026-01-21T00:00:00"/>
    <x v="1"/>
    <m/>
    <x v="0"/>
    <s v="RE    010046474 - JOHN ZI"/>
    <s v=""/>
    <s v=""/>
    <s v=""/>
    <s v=""/>
    <s v=""/>
    <s v=""/>
    <s v=""/>
    <s v="Corrente"/>
    <s v="2"/>
    <s v="73.156.129/7249-"/>
    <s v=""/>
  </r>
  <r>
    <s v="02"/>
    <s v="NF"/>
    <s v="000000730"/>
    <s v="02957"/>
    <s v="01"/>
    <s v="LP TINTAS E OFFSHORE"/>
    <n v="-6270"/>
    <d v="2025-12-29T00:00:00"/>
    <d v="2026-01-28T00:00:00"/>
    <x v="18"/>
    <d v="2026-01-12T00:00:00"/>
    <x v="2"/>
    <m/>
    <x v="0"/>
    <s v="SPED  000000730 - PORTO T"/>
    <s v=""/>
    <s v=""/>
    <s v=""/>
    <s v=""/>
    <s v=""/>
    <s v=""/>
    <s v=""/>
    <s v="Corrente"/>
    <s v="2"/>
    <s v="45.314.901/0001-96"/>
    <s v=""/>
  </r>
  <r>
    <s v="02"/>
    <s v="NF"/>
    <s v="000042769"/>
    <s v="02449"/>
    <s v="01"/>
    <s v="MMG SOLUCOES EM METR"/>
    <n v="-2900.4"/>
    <d v="2025-12-29T00:00:00"/>
    <d v="2026-01-28T00:00:00"/>
    <x v="18"/>
    <d v="2026-01-21T00:00:00"/>
    <x v="0"/>
    <m/>
    <x v="0"/>
    <s v="SPED  000042769 - MMG SOL"/>
    <s v=""/>
    <s v=""/>
    <s v=""/>
    <s v=""/>
    <s v=""/>
    <s v=""/>
    <s v=""/>
    <s v="Corrente"/>
    <s v="2"/>
    <s v="12.472.941/0001-07"/>
    <s v=""/>
  </r>
  <r>
    <s v="002"/>
    <s v="JURÍDICO "/>
    <s v="022601264"/>
    <s v="00005"/>
    <s v="01"/>
    <s v="PROCESSO TRABALHISTA "/>
    <n v="-4143.93"/>
    <d v="2026-01-26T00:00:00"/>
    <d v="2026-01-28T00:00:00"/>
    <x v="18"/>
    <d v="2026-01-27T00:00:00"/>
    <x v="1"/>
    <s v="ACORDO TRABALHISTA"/>
    <x v="2"/>
    <s v="BOL-FORNECEDORES DIVERSOS"/>
    <s v=""/>
    <s v=""/>
    <s v=""/>
    <s v=""/>
    <s v=""/>
    <s v=""/>
    <s v=""/>
    <s v=""/>
    <s v=""/>
    <s v=".   .   /    -"/>
    <s v=""/>
  </r>
  <r>
    <m/>
    <m/>
    <m/>
    <m/>
    <m/>
    <s v="REMESSA DE CAIXA"/>
    <n v="-1808.53"/>
    <m/>
    <m/>
    <x v="18"/>
    <m/>
    <x v="2"/>
    <m/>
    <x v="2"/>
    <s v="REMESSA DE CAIXA"/>
    <m/>
    <m/>
    <m/>
    <m/>
    <m/>
    <m/>
    <m/>
    <m/>
    <m/>
    <m/>
    <m/>
  </r>
  <r>
    <s v="01"/>
    <s v="BENEFÍCIO"/>
    <s v="000856899"/>
    <s v="02031"/>
    <s v="01"/>
    <s v="TICKET SERVICOS SA"/>
    <n v="-33600.5"/>
    <d v="2026-01-22T00:00:00"/>
    <d v="2026-01-28T00:00:00"/>
    <x v="18"/>
    <d v="2026-01-28T00:00:00"/>
    <x v="3"/>
    <s v="TICKET"/>
    <x v="2"/>
    <s v="RE    000856899 - TICKET"/>
    <s v=""/>
    <s v=""/>
    <s v=""/>
    <s v=""/>
    <s v=""/>
    <s v=""/>
    <s v=""/>
    <s v="Corrente"/>
    <s v="2"/>
    <s v="47.866.934/0001-74"/>
    <s v=""/>
  </r>
  <r>
    <s v="01"/>
    <s v="BENEFÍCIO"/>
    <s v="000856903"/>
    <s v="02031"/>
    <s v="01"/>
    <s v="TICKET SERVICOS SA"/>
    <n v="-54073.69"/>
    <d v="2026-01-22T00:00:00"/>
    <d v="2026-01-28T00:00:00"/>
    <x v="18"/>
    <d v="2026-01-28T00:00:00"/>
    <x v="3"/>
    <s v="TICKET"/>
    <x v="2"/>
    <s v="RE    000856903 - TICKET"/>
    <s v=""/>
    <s v=""/>
    <s v=""/>
    <s v=""/>
    <s v=""/>
    <s v=""/>
    <s v=""/>
    <s v="Corrente"/>
    <s v="2"/>
    <s v="47.866.934/0001-74"/>
    <s v=""/>
  </r>
  <r>
    <s v="01"/>
    <s v="BENEFÍCIO"/>
    <s v="000856904"/>
    <s v="02031"/>
    <s v="01"/>
    <s v="TICKET SERVICOS SA"/>
    <n v="-749908.39"/>
    <d v="2026-01-22T00:00:00"/>
    <d v="2026-01-28T00:00:00"/>
    <x v="18"/>
    <s v="  /  /"/>
    <x v="1"/>
    <s v="TICKET"/>
    <x v="2"/>
    <s v="RE    000856904 - TICKET"/>
    <s v=""/>
    <s v=""/>
    <s v=""/>
    <s v=""/>
    <s v=""/>
    <s v=""/>
    <s v=""/>
    <s v="Corrente"/>
    <s v="2"/>
    <s v="47.866.934/0001-74"/>
    <s v=""/>
  </r>
  <r>
    <s v="01"/>
    <s v="BENEFÍCIO"/>
    <s v="000856905"/>
    <s v="02031"/>
    <s v="01"/>
    <s v="TICKET SERVICOS SA"/>
    <n v="-759558.14"/>
    <d v="2026-01-22T00:00:00"/>
    <d v="2026-01-28T00:00:00"/>
    <x v="18"/>
    <s v="  /  /"/>
    <x v="0"/>
    <s v="TICKET"/>
    <x v="2"/>
    <s v="RE    000856905 - TICKET"/>
    <s v=""/>
    <s v=""/>
    <s v=""/>
    <s v=""/>
    <s v=""/>
    <s v=""/>
    <s v=""/>
    <s v="Corrente"/>
    <s v="2"/>
    <s v="47.866.934/0001-74"/>
    <s v=""/>
  </r>
  <r>
    <s v="01"/>
    <s v="BENEFÍCIO"/>
    <s v="000856897"/>
    <s v="02031"/>
    <s v="01"/>
    <s v="TICKET SERVICOS SA"/>
    <n v="-666.71"/>
    <d v="2026-01-22T00:00:00"/>
    <d v="2026-01-28T00:00:00"/>
    <x v="18"/>
    <d v="2026-01-27T00:00:00"/>
    <x v="0"/>
    <s v="TICKET"/>
    <x v="2"/>
    <s v="RE    000856897 - TICKET"/>
    <s v=""/>
    <s v=""/>
    <s v=""/>
    <s v=""/>
    <s v=""/>
    <s v=""/>
    <s v=""/>
    <s v="Corrente"/>
    <s v="2"/>
    <s v="47.866.934/0001-74"/>
    <s v=""/>
  </r>
  <r>
    <s v="01"/>
    <s v="BENEFÍCIO"/>
    <s v="000856898"/>
    <s v="02031"/>
    <s v="01"/>
    <s v="TICKET SERVICOS SA"/>
    <n v="-561.44000000000005"/>
    <d v="2026-01-22T00:00:00"/>
    <d v="2026-01-28T00:00:00"/>
    <x v="18"/>
    <d v="2026-01-27T00:00:00"/>
    <x v="1"/>
    <s v="TICKET"/>
    <x v="2"/>
    <s v="RE    000856898 - TICKET"/>
    <s v=""/>
    <s v=""/>
    <s v=""/>
    <s v=""/>
    <s v=""/>
    <s v=""/>
    <s v=""/>
    <s v="Corrente"/>
    <s v="2"/>
    <s v="47.866.934/0001-74"/>
    <s v=""/>
  </r>
  <r>
    <s v="01"/>
    <s v="BENEFÍCIO"/>
    <s v="000856900"/>
    <s v="02031"/>
    <s v="01"/>
    <s v="TICKET SERVICOS SA"/>
    <n v="-421.08"/>
    <d v="2026-01-22T00:00:00"/>
    <d v="2026-01-28T00:00:00"/>
    <x v="18"/>
    <d v="2026-01-27T00:00:00"/>
    <x v="1"/>
    <s v="TICKET"/>
    <x v="2"/>
    <s v="RE    000856900 - TICKET"/>
    <s v=""/>
    <s v=""/>
    <s v=""/>
    <s v=""/>
    <s v=""/>
    <s v=""/>
    <s v=""/>
    <s v="Corrente"/>
    <s v="2"/>
    <s v="47.866.934/0001-74"/>
    <s v=""/>
  </r>
  <r>
    <s v="01"/>
    <s v="BENEFÍCIO"/>
    <s v="000856901"/>
    <s v="02031"/>
    <s v="01"/>
    <s v="TICKET SERVICOS SA"/>
    <n v="-112424.5"/>
    <d v="2026-01-22T00:00:00"/>
    <d v="2026-01-28T00:00:00"/>
    <x v="18"/>
    <d v="2026-01-27T00:00:00"/>
    <x v="0"/>
    <s v="TICKET"/>
    <x v="2"/>
    <s v="RE    000856901 - TICKET"/>
    <s v=""/>
    <s v=""/>
    <s v=""/>
    <s v=""/>
    <s v=""/>
    <s v=""/>
    <s v=""/>
    <s v="Corrente"/>
    <s v="2"/>
    <s v="47.866.934/0001-74"/>
    <s v=""/>
  </r>
  <r>
    <s v="01"/>
    <s v="BENEFÍCIO"/>
    <s v="000856902"/>
    <s v="02031"/>
    <s v="01"/>
    <s v="TICKET SERVICOS SA"/>
    <n v="-115846.5"/>
    <d v="2026-01-22T00:00:00"/>
    <d v="2026-01-28T00:00:00"/>
    <x v="18"/>
    <d v="2026-01-27T00:00:00"/>
    <x v="1"/>
    <s v="TICKET"/>
    <x v="2"/>
    <s v="RE    000856902 - TICKET"/>
    <s v=""/>
    <s v=""/>
    <s v=""/>
    <s v=""/>
    <s v=""/>
    <s v=""/>
    <s v=""/>
    <s v="Corrente"/>
    <s v="2"/>
    <s v="47.866.934/0001-74"/>
    <s v=""/>
  </r>
  <r>
    <s v="01"/>
    <s v="BENEFÍCIO"/>
    <s v="000861280"/>
    <s v="02031"/>
    <s v="01"/>
    <s v="TICKET SERVICOS SA"/>
    <n v="-1630.5"/>
    <d v="2026-01-23T00:00:00"/>
    <d v="2026-01-28T00:00:00"/>
    <x v="18"/>
    <d v="2026-01-27T00:00:00"/>
    <x v="2"/>
    <s v="TICKET"/>
    <x v="2"/>
    <s v="RE    000861280 - TICKET"/>
    <s v=""/>
    <s v=""/>
    <s v=""/>
    <s v=""/>
    <s v=""/>
    <s v=""/>
    <s v=""/>
    <s v="Corrente"/>
    <s v="2"/>
    <s v="47.866.934/0001-74"/>
    <s v=""/>
  </r>
  <r>
    <s v="02"/>
    <s v="NF"/>
    <s v="000000840"/>
    <s v="02926"/>
    <s v="01"/>
    <s v="TRR SUPRIMENTOS"/>
    <n v="-1353.4"/>
    <d v="2025-12-29T00:00:00"/>
    <d v="2026-01-28T00:00:00"/>
    <x v="18"/>
    <d v="2026-01-21T00:00:00"/>
    <x v="0"/>
    <m/>
    <x v="0"/>
    <s v="SPED  000000840 - TRR SUP"/>
    <s v=""/>
    <s v=""/>
    <s v=""/>
    <s v=""/>
    <s v=""/>
    <s v=""/>
    <s v=""/>
    <s v="Corrente"/>
    <s v="2"/>
    <s v="49.217.115/0001-21"/>
    <s v=""/>
  </r>
  <r>
    <s v="02"/>
    <s v="NF"/>
    <s v="000347006"/>
    <s v="02182"/>
    <s v="02"/>
    <s v="VIFERRO FERRAMENTAS"/>
    <n v="-9880.6299999999992"/>
    <d v="2025-12-29T00:00:00"/>
    <d v="2026-01-28T00:00:00"/>
    <x v="18"/>
    <d v="2026-01-21T00:00:00"/>
    <x v="1"/>
    <m/>
    <x v="0"/>
    <s v="SPED  000347006 - VIFERRO"/>
    <s v=""/>
    <s v=""/>
    <s v=""/>
    <s v=""/>
    <s v=""/>
    <s v=""/>
    <s v=""/>
    <s v="Corrente"/>
    <s v="2"/>
    <s v="28.415.370/0001-09"/>
    <s v=""/>
  </r>
  <r>
    <s v="02"/>
    <s v="NF"/>
    <s v="000347012"/>
    <s v="02182"/>
    <s v="02"/>
    <s v="VIFERRO FERRAMENTAS"/>
    <n v="-812.16"/>
    <d v="2025-12-29T00:00:00"/>
    <d v="2026-01-28T00:00:00"/>
    <x v="18"/>
    <d v="2026-01-12T00:00:00"/>
    <x v="1"/>
    <m/>
    <x v="0"/>
    <s v="SPED  000347012 - VIFERRO"/>
    <s v=""/>
    <s v=""/>
    <s v=""/>
    <s v=""/>
    <s v=""/>
    <s v=""/>
    <s v=""/>
    <s v="Corrente"/>
    <s v="2"/>
    <s v="28.415.370/0001-09"/>
    <s v=""/>
  </r>
  <r>
    <s v="02"/>
    <s v="NF"/>
    <s v="000347026"/>
    <s v="02182"/>
    <s v="02"/>
    <s v="VIFERRO FERRAMENTAS"/>
    <n v="-4142.3500000000004"/>
    <d v="2025-12-29T00:00:00"/>
    <d v="2026-01-28T00:00:00"/>
    <x v="18"/>
    <d v="2026-01-12T00:00:00"/>
    <x v="0"/>
    <m/>
    <x v="0"/>
    <s v="SPED  000347026 - VIFERRO"/>
    <s v=""/>
    <s v=""/>
    <s v=""/>
    <s v=""/>
    <s v=""/>
    <s v=""/>
    <s v=""/>
    <s v="Corrente"/>
    <s v="2"/>
    <s v="28.415.370/0001-09"/>
    <s v=""/>
  </r>
  <r>
    <s v="02"/>
    <s v="NF"/>
    <s v="000039720"/>
    <s v="02484"/>
    <s v="01"/>
    <s v="ABRASUL ABRASIVOS EP"/>
    <n v="-15136"/>
    <d v="2025-12-30T00:00:00"/>
    <d v="2026-01-29T00:00:00"/>
    <x v="19"/>
    <d v="2026-01-12T00:00:00"/>
    <x v="1"/>
    <m/>
    <x v="0"/>
    <s v="SPED  000039720 - ABRASUL"/>
    <s v=""/>
    <s v=""/>
    <s v="237"/>
    <s v="1592"/>
    <s v=""/>
    <s v="10196"/>
    <s v="6"/>
    <s v="Corrente"/>
    <s v="2"/>
    <s v="10.619.499/0003-35"/>
    <s v=""/>
  </r>
  <r>
    <s v="02"/>
    <s v="NF"/>
    <s v="000005383"/>
    <s v="02099"/>
    <s v="01"/>
    <s v="ALTURA E COMPANHIA E"/>
    <n v="-113.4"/>
    <d v="2025-12-30T00:00:00"/>
    <d v="2026-01-29T00:00:00"/>
    <x v="19"/>
    <d v="2026-01-12T00:00:00"/>
    <x v="0"/>
    <m/>
    <x v="0"/>
    <s v="SPED  000005383 - ALTURA"/>
    <s v=""/>
    <s v=""/>
    <s v="237"/>
    <s v="1803"/>
    <s v=""/>
    <s v="55966"/>
    <s v="0"/>
    <s v="Corrente"/>
    <s v="2"/>
    <s v="23.463.299/0001-16"/>
    <s v="CONFIRMING"/>
  </r>
  <r>
    <m/>
    <m/>
    <m/>
    <m/>
    <m/>
    <s v="ASIA CAPITAL"/>
    <n v="-5256648.74"/>
    <m/>
    <m/>
    <x v="19"/>
    <m/>
    <x v="4"/>
    <m/>
    <x v="1"/>
    <s v="ASIA CAPITAL"/>
    <m/>
    <m/>
    <m/>
    <m/>
    <m/>
    <m/>
    <m/>
    <m/>
    <m/>
    <m/>
    <m/>
  </r>
  <r>
    <s v="002"/>
    <s v="FOLHA"/>
    <s v="000025382"/>
    <s v="01989"/>
    <s v="01"/>
    <s v="FERIAS"/>
    <n v="-12070"/>
    <d v="2026-01-20T00:00:00"/>
    <d v="2026-01-29T00:00:00"/>
    <x v="19"/>
    <d v="2026-01-20T00:00:00"/>
    <x v="0"/>
    <s v="FÉRIAS"/>
    <x v="3"/>
    <s v="FERIAS - 16206993648 - JE"/>
    <s v=""/>
    <s v=""/>
    <s v=""/>
    <s v=""/>
    <s v=""/>
    <s v=""/>
    <s v=""/>
    <s v="Corrente"/>
    <s v="2"/>
    <s v="00.000.000/0000-00"/>
    <s v=""/>
  </r>
  <r>
    <s v="002"/>
    <s v="FOLHA"/>
    <s v="000025383"/>
    <s v="01989"/>
    <s v="01"/>
    <s v="FERIAS"/>
    <n v="-5975"/>
    <d v="2026-01-20T00:00:00"/>
    <d v="2026-01-29T00:00:00"/>
    <x v="19"/>
    <d v="2026-01-20T00:00:00"/>
    <x v="1"/>
    <s v="FÉRIAS"/>
    <x v="3"/>
    <s v="FERIAS - 12668960071 - AL"/>
    <s v=""/>
    <s v=""/>
    <s v=""/>
    <s v=""/>
    <s v=""/>
    <s v=""/>
    <s v=""/>
    <s v="Corrente"/>
    <s v="2"/>
    <s v="00.000.000/0000-00"/>
    <s v=""/>
  </r>
  <r>
    <s v="002"/>
    <s v="FOLHA"/>
    <s v="000025384"/>
    <s v="01989"/>
    <s v="01"/>
    <s v="FERIAS"/>
    <n v="-5360"/>
    <d v="2026-01-20T00:00:00"/>
    <d v="2026-01-29T00:00:00"/>
    <x v="19"/>
    <d v="2026-01-20T00:00:00"/>
    <x v="0"/>
    <s v="FÉRIAS"/>
    <x v="3"/>
    <s v="FERIAS - 12421390658 - CA"/>
    <s v=""/>
    <s v=""/>
    <s v=""/>
    <s v=""/>
    <s v=""/>
    <s v=""/>
    <s v=""/>
    <s v="Corrente"/>
    <s v="2"/>
    <s v="00.000.000/0000-00"/>
    <s v=""/>
  </r>
  <r>
    <s v="002"/>
    <s v="FOLHA"/>
    <s v="000025385"/>
    <s v="01989"/>
    <s v="01"/>
    <s v="FERIAS"/>
    <n v="-12015"/>
    <d v="2026-01-20T00:00:00"/>
    <d v="2026-01-29T00:00:00"/>
    <x v="19"/>
    <d v="2026-01-20T00:00:00"/>
    <x v="1"/>
    <s v="FÉRIAS"/>
    <x v="3"/>
    <s v="FERIAS - 12728039560 - MA"/>
    <s v=""/>
    <s v=""/>
    <s v=""/>
    <s v=""/>
    <s v=""/>
    <s v=""/>
    <s v=""/>
    <s v="Corrente"/>
    <s v="2"/>
    <s v="00.000.000/0000-00"/>
    <s v=""/>
  </r>
  <r>
    <s v="002"/>
    <s v="FOLHA"/>
    <s v="000025386"/>
    <s v="01989"/>
    <s v="01"/>
    <s v="FERIAS"/>
    <n v="-10225"/>
    <d v="2026-01-20T00:00:00"/>
    <d v="2026-01-29T00:00:00"/>
    <x v="19"/>
    <d v="2026-01-20T00:00:00"/>
    <x v="0"/>
    <s v="FÉRIAS"/>
    <x v="3"/>
    <s v="FERIAS - 20761834693 - DA"/>
    <s v=""/>
    <s v=""/>
    <s v=""/>
    <s v=""/>
    <s v=""/>
    <s v=""/>
    <s v=""/>
    <s v="Corrente"/>
    <s v="2"/>
    <s v="00.000.000/0000-00"/>
    <s v=""/>
  </r>
  <r>
    <s v="002"/>
    <s v="FOLHA"/>
    <s v="000025387"/>
    <s v="01989"/>
    <s v="01"/>
    <s v="FERIAS"/>
    <n v="-40570"/>
    <d v="2026-01-20T00:00:00"/>
    <d v="2026-01-29T00:00:00"/>
    <x v="19"/>
    <d v="2026-01-20T00:00:00"/>
    <x v="3"/>
    <s v="FÉRIAS"/>
    <x v="3"/>
    <s v="FERIAS - 12929094100 - LI"/>
    <s v=""/>
    <s v=""/>
    <s v=""/>
    <s v=""/>
    <s v=""/>
    <s v=""/>
    <s v=""/>
    <s v="Corrente"/>
    <s v="2"/>
    <s v="00.000.000/0000-00"/>
    <s v=""/>
  </r>
  <r>
    <s v="002"/>
    <s v="FOLHA"/>
    <s v="000025388"/>
    <s v="01989"/>
    <s v="01"/>
    <s v="FERIAS"/>
    <n v="-7335"/>
    <d v="2026-01-20T00:00:00"/>
    <d v="2026-01-29T00:00:00"/>
    <x v="19"/>
    <d v="2026-01-20T00:00:00"/>
    <x v="1"/>
    <s v="FÉRIAS"/>
    <x v="3"/>
    <s v="FERIAS - 20701903028 - PA"/>
    <s v=""/>
    <s v=""/>
    <s v=""/>
    <s v=""/>
    <s v=""/>
    <s v=""/>
    <s v=""/>
    <s v="Corrente"/>
    <s v="2"/>
    <s v="00.000.000/0000-00"/>
    <s v=""/>
  </r>
  <r>
    <s v="002"/>
    <s v="FOLHA"/>
    <s v="000025389"/>
    <s v="01989"/>
    <s v="01"/>
    <s v="FERIAS"/>
    <n v="-5270"/>
    <d v="2026-01-20T00:00:00"/>
    <d v="2026-01-29T00:00:00"/>
    <x v="19"/>
    <d v="2026-01-20T00:00:00"/>
    <x v="0"/>
    <s v="FÉRIAS"/>
    <x v="3"/>
    <s v="FERIAS - 19049161009 - MA"/>
    <s v=""/>
    <s v=""/>
    <s v=""/>
    <s v=""/>
    <s v=""/>
    <s v=""/>
    <s v=""/>
    <s v="Corrente"/>
    <s v="2"/>
    <s v="00.000.000/0000-00"/>
    <s v=""/>
  </r>
  <r>
    <s v="002"/>
    <s v="FOLHA"/>
    <s v="000025390"/>
    <s v="01989"/>
    <s v="01"/>
    <s v="FERIAS"/>
    <n v="-14270"/>
    <d v="2026-01-20T00:00:00"/>
    <d v="2026-01-29T00:00:00"/>
    <x v="19"/>
    <d v="2026-01-20T00:00:00"/>
    <x v="0"/>
    <s v="FÉRIAS"/>
    <x v="3"/>
    <s v="FERIAS - 17058800772 - MA"/>
    <s v=""/>
    <s v=""/>
    <s v=""/>
    <s v=""/>
    <s v=""/>
    <s v=""/>
    <s v=""/>
    <s v="Corrente"/>
    <s v="2"/>
    <s v="00.000.000/0000-00"/>
    <s v=""/>
  </r>
  <r>
    <s v="002"/>
    <s v="FOLHA"/>
    <s v="000025391"/>
    <s v="01989"/>
    <s v="01"/>
    <s v="FERIAS"/>
    <n v="-9270"/>
    <d v="2026-01-20T00:00:00"/>
    <d v="2026-01-29T00:00:00"/>
    <x v="19"/>
    <d v="2026-01-20T00:00:00"/>
    <x v="0"/>
    <s v="FÉRIAS"/>
    <x v="3"/>
    <s v="FERIAS - 12380945944 - DE"/>
    <s v=""/>
    <s v=""/>
    <s v=""/>
    <s v=""/>
    <s v=""/>
    <s v=""/>
    <s v=""/>
    <s v="Corrente"/>
    <s v="2"/>
    <s v="00.000.000/0000-00"/>
    <s v=""/>
  </r>
  <r>
    <s v="002"/>
    <s v="FOLHA"/>
    <s v="000025392"/>
    <s v="01989"/>
    <s v="01"/>
    <s v="FERIAS"/>
    <n v="-8490"/>
    <d v="2026-01-20T00:00:00"/>
    <d v="2026-01-29T00:00:00"/>
    <x v="19"/>
    <d v="2026-01-20T00:00:00"/>
    <x v="2"/>
    <s v="FÉRIAS"/>
    <x v="3"/>
    <s v="FERIAS - 21050470372 - AD"/>
    <s v=""/>
    <s v=""/>
    <s v=""/>
    <s v=""/>
    <s v=""/>
    <s v=""/>
    <s v=""/>
    <s v="Corrente"/>
    <s v="2"/>
    <s v="00.000.000/0000-00"/>
    <s v=""/>
  </r>
  <r>
    <s v="002"/>
    <s v="FOLHA"/>
    <s v="000025393"/>
    <s v="01989"/>
    <s v="01"/>
    <s v="FERIAS"/>
    <n v="-4795"/>
    <d v="2026-01-20T00:00:00"/>
    <d v="2026-01-29T00:00:00"/>
    <x v="19"/>
    <d v="2026-01-20T00:00:00"/>
    <x v="0"/>
    <s v="FÉRIAS"/>
    <x v="3"/>
    <s v="FERIAS - 20754159315 - GI"/>
    <s v=""/>
    <s v=""/>
    <s v=""/>
    <s v=""/>
    <s v=""/>
    <s v=""/>
    <s v=""/>
    <s v="Corrente"/>
    <s v="2"/>
    <s v="00.000.000/0000-00"/>
    <s v=""/>
  </r>
  <r>
    <s v="002"/>
    <s v="FOLHA"/>
    <s v="000025394"/>
    <s v="01989"/>
    <s v="01"/>
    <s v="FERIAS"/>
    <n v="-3890"/>
    <d v="2026-01-20T00:00:00"/>
    <d v="2026-01-29T00:00:00"/>
    <x v="19"/>
    <d v="2026-01-20T00:00:00"/>
    <x v="0"/>
    <s v="FÉRIAS"/>
    <x v="3"/>
    <s v="FERIAS - 20623176356 - AN"/>
    <s v=""/>
    <s v=""/>
    <s v=""/>
    <s v=""/>
    <s v=""/>
    <s v=""/>
    <s v=""/>
    <s v="Corrente"/>
    <s v="2"/>
    <s v="00.000.000/0000-00"/>
    <s v=""/>
  </r>
  <r>
    <s v="002"/>
    <s v="FOLHA"/>
    <s v="000025397"/>
    <s v="01989"/>
    <s v="01"/>
    <s v="FERIAS"/>
    <n v="-5590"/>
    <d v="2026-01-20T00:00:00"/>
    <d v="2026-01-29T00:00:00"/>
    <x v="19"/>
    <d v="2026-01-20T00:00:00"/>
    <x v="1"/>
    <s v="FÉRIAS"/>
    <x v="3"/>
    <s v="FERIAS - 13264425547 - PA"/>
    <s v=""/>
    <s v=""/>
    <s v=""/>
    <s v=""/>
    <s v=""/>
    <s v=""/>
    <s v=""/>
    <s v="Corrente"/>
    <s v="2"/>
    <s v="00.000.000/0000-00"/>
    <s v=""/>
  </r>
  <r>
    <s v="002"/>
    <s v="FOLHA"/>
    <s v="000025398"/>
    <s v="01989"/>
    <s v="01"/>
    <s v="FERIAS"/>
    <n v="-5515"/>
    <d v="2026-01-20T00:00:00"/>
    <d v="2026-01-29T00:00:00"/>
    <x v="19"/>
    <d v="2026-01-20T00:00:00"/>
    <x v="0"/>
    <s v="FÉRIAS"/>
    <x v="3"/>
    <s v="FERIAS - 12930112583 - CR"/>
    <s v=""/>
    <s v=""/>
    <s v=""/>
    <s v=""/>
    <s v=""/>
    <s v=""/>
    <s v=""/>
    <s v="Corrente"/>
    <s v="2"/>
    <s v="00.000.000/0000-00"/>
    <s v=""/>
  </r>
  <r>
    <s v="002"/>
    <s v="FOLHA"/>
    <s v="000025399"/>
    <s v="01989"/>
    <s v="01"/>
    <s v="FERIAS"/>
    <n v="-10880"/>
    <d v="2026-01-20T00:00:00"/>
    <d v="2026-01-29T00:00:00"/>
    <x v="19"/>
    <d v="2026-01-20T00:00:00"/>
    <x v="0"/>
    <s v="FÉRIAS"/>
    <x v="3"/>
    <s v="FERIAS - 21005008029 - ED"/>
    <s v=""/>
    <s v=""/>
    <s v=""/>
    <s v=""/>
    <s v=""/>
    <s v=""/>
    <s v=""/>
    <s v="Corrente"/>
    <s v="2"/>
    <s v="00.000.000/0000-00"/>
    <s v=""/>
  </r>
  <r>
    <s v="002"/>
    <s v="FOLHA"/>
    <s v="000025400"/>
    <s v="01989"/>
    <s v="01"/>
    <s v="FERIAS"/>
    <n v="-5650"/>
    <d v="2026-01-20T00:00:00"/>
    <d v="2026-01-29T00:00:00"/>
    <x v="19"/>
    <d v="2026-01-20T00:00:00"/>
    <x v="0"/>
    <s v="FÉRIAS"/>
    <x v="3"/>
    <s v="FERIAS - 12381031032 - OS"/>
    <s v=""/>
    <s v=""/>
    <s v=""/>
    <s v=""/>
    <s v=""/>
    <s v=""/>
    <s v=""/>
    <s v="Corrente"/>
    <s v="2"/>
    <s v="00.000.000/0000-00"/>
    <s v=""/>
  </r>
  <r>
    <s v="002"/>
    <s v="FOLHA"/>
    <s v="000025432"/>
    <s v="01989"/>
    <s v="01"/>
    <s v="FERIAS"/>
    <n v="-3925"/>
    <d v="2026-01-28T00:00:00"/>
    <d v="2026-01-29T00:00:00"/>
    <x v="19"/>
    <d v="2026-01-28T00:00:00"/>
    <x v="1"/>
    <s v="FÉRIAS"/>
    <x v="3"/>
    <s v="FERIAS - 16182399431 - KA"/>
    <s v=""/>
    <s v=""/>
    <s v=""/>
    <s v=""/>
    <s v=""/>
    <s v=""/>
    <s v=""/>
    <s v="Corrente"/>
    <s v="2"/>
    <s v="00.000.000/0000-00"/>
    <s v=""/>
  </r>
  <r>
    <s v="002"/>
    <s v="FOLHA"/>
    <s v="000025442"/>
    <s v="01988"/>
    <s v="01"/>
    <s v="FGTS"/>
    <n v="-20575.91"/>
    <d v="2026-01-28T00:00:00"/>
    <d v="2026-01-29T00:00:00"/>
    <x v="19"/>
    <d v="2026-01-28T00:00:00"/>
    <x v="4"/>
    <s v="FGTS"/>
    <x v="4"/>
    <s v="GRRF"/>
    <s v=""/>
    <s v=""/>
    <s v=""/>
    <s v=""/>
    <s v=""/>
    <s v=""/>
    <s v=""/>
    <s v="Corrente"/>
    <s v="2"/>
    <s v="00.000.000/0000-00"/>
    <s v=""/>
  </r>
  <r>
    <s v="02"/>
    <s v="NF"/>
    <s v="000012926"/>
    <s v="02171"/>
    <s v="01"/>
    <s v="FLP TRANSPORTES DE M"/>
    <n v="-2752.53"/>
    <d v="2025-12-30T00:00:00"/>
    <d v="2026-01-29T00:00:00"/>
    <x v="19"/>
    <d v="2026-01-23T00:00:00"/>
    <x v="0"/>
    <m/>
    <x v="0"/>
    <s v="CTE   000012926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931"/>
    <s v="02171"/>
    <s v="01"/>
    <s v="FLP TRANSPORTES DE M"/>
    <n v="-2918.27"/>
    <d v="2025-12-30T00:00:00"/>
    <d v="2026-01-29T00:00:00"/>
    <x v="19"/>
    <d v="2026-01-26T00:00:00"/>
    <x v="1"/>
    <m/>
    <x v="0"/>
    <s v="CTE   000012931 - FLP TRA"/>
    <s v=""/>
    <s v=""/>
    <s v="237"/>
    <s v="1545"/>
    <s v=""/>
    <s v="116360"/>
    <s v="4"/>
    <s v="Corrente"/>
    <s v="2"/>
    <s v="11.056.216/0001-95"/>
    <s v="CONFIRMING"/>
  </r>
  <r>
    <s v="02"/>
    <s v="NF"/>
    <s v="000000564"/>
    <s v="02880"/>
    <s v="01"/>
    <s v="JCR COMERCIO, SERVIC"/>
    <n v="-11266"/>
    <d v="2025-12-30T00:00:00"/>
    <d v="2026-01-29T00:00:00"/>
    <x v="19"/>
    <d v="2026-01-12T00:00:00"/>
    <x v="0"/>
    <m/>
    <x v="0"/>
    <s v="SPED  000000564 - JCR COM"/>
    <s v=""/>
    <s v=""/>
    <s v=""/>
    <s v=""/>
    <s v=""/>
    <s v=""/>
    <s v=""/>
    <s v="Corrente"/>
    <s v="2"/>
    <s v="37.134.952/0001-08"/>
    <s v=""/>
  </r>
  <r>
    <s v="02"/>
    <s v="NF"/>
    <s v="000000565"/>
    <s v="02880"/>
    <s v="01"/>
    <s v="JCR COMERCIO, SERVIC"/>
    <n v="-194000"/>
    <d v="2025-12-30T00:00:00"/>
    <d v="2026-01-29T00:00:00"/>
    <x v="19"/>
    <d v="2026-01-12T00:00:00"/>
    <x v="1"/>
    <m/>
    <x v="0"/>
    <s v="SPED  000000565 - JCR COM"/>
    <s v=""/>
    <s v=""/>
    <s v=""/>
    <s v=""/>
    <s v=""/>
    <s v=""/>
    <s v=""/>
    <s v="Corrente"/>
    <s v="2"/>
    <s v="37.134.952/0001-08"/>
    <s v=""/>
  </r>
  <r>
    <s v="02"/>
    <s v="NF"/>
    <s v="000000508"/>
    <s v="02603"/>
    <s v="01"/>
    <s v="LUZ E MAR OFFSHORE E"/>
    <n v="-4668"/>
    <d v="2025-12-29T00:00:00"/>
    <d v="2026-01-29T00:00:00"/>
    <x v="19"/>
    <d v="2026-01-12T00:00:00"/>
    <x v="2"/>
    <m/>
    <x v="0"/>
    <s v="SPED  000000508 - LUZ E M"/>
    <s v=""/>
    <s v=""/>
    <s v="260"/>
    <s v="0001"/>
    <s v=""/>
    <s v="56710488"/>
    <s v="5"/>
    <s v="Corrente"/>
    <s v="2"/>
    <s v="45.824.098/0001-30"/>
    <s v=""/>
  </r>
  <r>
    <s v="02"/>
    <s v="NF"/>
    <s v="000000509"/>
    <s v="02603"/>
    <s v="01"/>
    <s v="LUZ E MAR OFFSHORE E"/>
    <n v="-3857.45"/>
    <d v="2025-12-29T00:00:00"/>
    <d v="2026-01-29T00:00:00"/>
    <x v="19"/>
    <d v="2026-01-12T00:00:00"/>
    <x v="1"/>
    <m/>
    <x v="0"/>
    <s v="SPED  000000509 - LUZ E M"/>
    <s v=""/>
    <s v=""/>
    <s v="260"/>
    <s v="0001"/>
    <s v=""/>
    <s v="56710488"/>
    <s v="5"/>
    <s v="Corrente"/>
    <s v="2"/>
    <s v="45.824.098/0001-30"/>
    <s v=""/>
  </r>
  <r>
    <s v="02"/>
    <s v="NF"/>
    <s v="000000510"/>
    <s v="02603"/>
    <s v="01"/>
    <s v="LUZ E MAR OFFSHORE E"/>
    <n v="-564.54"/>
    <d v="2025-12-29T00:00:00"/>
    <d v="2026-01-29T00:00:00"/>
    <x v="19"/>
    <d v="2026-01-21T00:00:00"/>
    <x v="2"/>
    <m/>
    <x v="0"/>
    <s v="SPED  000000510 - LUZ E M"/>
    <s v=""/>
    <s v=""/>
    <s v="260"/>
    <s v="0001"/>
    <s v=""/>
    <s v="56710488"/>
    <s v="5"/>
    <s v="Corrente"/>
    <s v="2"/>
    <s v="45.824.098/0001-30"/>
    <s v=""/>
  </r>
  <r>
    <s v="002"/>
    <s v="FOLHA"/>
    <s v="000025433"/>
    <s v="01996"/>
    <s v="01"/>
    <s v="PENSAO ALIMENTICIA"/>
    <n v="-3031.19"/>
    <d v="2026-01-28T00:00:00"/>
    <d v="2026-01-29T00:00:00"/>
    <x v="19"/>
    <d v="2026-01-28T00:00:00"/>
    <x v="1"/>
    <s v="PENSAO"/>
    <x v="3"/>
    <s v="PENSAO ALIM. FERIAS"/>
    <s v=""/>
    <s v=""/>
    <s v=""/>
    <s v=""/>
    <s v=""/>
    <s v=""/>
    <s v=""/>
    <s v="Corrente"/>
    <s v="2"/>
    <s v="00.000.000/0000-00"/>
    <s v=""/>
  </r>
  <r>
    <s v="002"/>
    <s v="FOLHA"/>
    <s v="000025434"/>
    <s v="01996"/>
    <s v="01"/>
    <s v="PENSAO ALIMENTICIA"/>
    <n v="-686.04"/>
    <d v="2026-01-28T00:00:00"/>
    <d v="2026-01-29T00:00:00"/>
    <x v="19"/>
    <d v="2026-01-28T00:00:00"/>
    <x v="0"/>
    <s v="PENSAO"/>
    <x v="3"/>
    <s v="PENSAO ALIM. FERIAS"/>
    <s v=""/>
    <s v=""/>
    <s v=""/>
    <s v=""/>
    <s v=""/>
    <s v=""/>
    <s v=""/>
    <s v="Corrente"/>
    <s v="2"/>
    <s v="00.000.000/0000-00"/>
    <s v=""/>
  </r>
  <r>
    <s v="002"/>
    <s v="FOLHA"/>
    <s v="000025435"/>
    <s v="01996"/>
    <s v="01"/>
    <s v="PENSAO ALIMENTICIA"/>
    <n v="-1779.03"/>
    <d v="2026-01-28T00:00:00"/>
    <d v="2026-01-29T00:00:00"/>
    <x v="19"/>
    <d v="2026-01-28T00:00:00"/>
    <x v="1"/>
    <s v="PENSAO"/>
    <x v="3"/>
    <s v="PENSAO ALIM. FERIAS"/>
    <s v=""/>
    <s v=""/>
    <s v=""/>
    <s v=""/>
    <s v=""/>
    <s v=""/>
    <s v=""/>
    <s v="Corrente"/>
    <s v="2"/>
    <s v="00.000.000/0000-00"/>
    <s v=""/>
  </r>
  <r>
    <s v="02"/>
    <s v="NF"/>
    <s v="000095576"/>
    <s v="02838"/>
    <s v="01"/>
    <s v="R SIMIONI INDUSTRIA"/>
    <n v="-1001.57"/>
    <d v="2025-12-15T00:00:00"/>
    <d v="2026-01-29T00:00:00"/>
    <x v="19"/>
    <d v="2025-12-29T00:00:00"/>
    <x v="0"/>
    <m/>
    <x v="0"/>
    <s v="SPED  000095576 - R SIMIO"/>
    <s v=""/>
    <s v=""/>
    <s v=""/>
    <s v=""/>
    <s v=""/>
    <s v=""/>
    <s v=""/>
    <s v="Corrente"/>
    <s v="2"/>
    <s v="62.821.723/0001-09"/>
    <s v=""/>
  </r>
  <r>
    <s v="02"/>
    <s v="NF"/>
    <s v="000095581"/>
    <s v="02838"/>
    <s v="01"/>
    <s v="R SIMIONI INDUSTRIA"/>
    <n v="-374.71"/>
    <d v="2025-12-15T00:00:00"/>
    <d v="2026-01-29T00:00:00"/>
    <x v="19"/>
    <d v="2025-12-29T00:00:00"/>
    <x v="0"/>
    <m/>
    <x v="0"/>
    <s v="SPED  000095581 - R SIMIO"/>
    <s v=""/>
    <s v=""/>
    <s v=""/>
    <s v=""/>
    <s v=""/>
    <s v=""/>
    <s v=""/>
    <s v="Corrente"/>
    <s v="2"/>
    <s v="62.821.723/0001-09"/>
    <s v=""/>
  </r>
  <r>
    <s v="02"/>
    <s v="NF"/>
    <s v="000009046"/>
    <s v="03025"/>
    <s v="01"/>
    <s v="REAL COMERCIO BH"/>
    <n v="-4478"/>
    <d v="2025-12-30T00:00:00"/>
    <d v="2026-01-29T00:00:00"/>
    <x v="19"/>
    <d v="2026-01-21T00:00:00"/>
    <x v="2"/>
    <m/>
    <x v="0"/>
    <s v="SPED  000009046 - REAL CO"/>
    <s v=""/>
    <s v=""/>
    <s v=""/>
    <s v=""/>
    <s v=""/>
    <s v=""/>
    <s v=""/>
    <s v="Corrente"/>
    <s v="2"/>
    <s v="50.128.951/0001-19"/>
    <s v=""/>
  </r>
  <r>
    <s v="002"/>
    <s v="FOLHA"/>
    <s v="000025436"/>
    <s v="01992"/>
    <s v="01"/>
    <s v="RESCISAO DE CONTRATO"/>
    <n v="-15649.75"/>
    <d v="2026-01-28T00:00:00"/>
    <d v="2026-01-29T00:00:00"/>
    <x v="19"/>
    <d v="2026-01-28T00:00:00"/>
    <x v="0"/>
    <s v="RESCISAO"/>
    <x v="3"/>
    <s v="RESCISAO - 12741403068 -"/>
    <s v=""/>
    <s v=""/>
    <s v=""/>
    <s v=""/>
    <s v=""/>
    <s v=""/>
    <s v=""/>
    <s v="Corrente"/>
    <s v="2"/>
    <s v="00.000.000/0000-00"/>
    <s v=""/>
  </r>
  <r>
    <s v="002"/>
    <s v="FOLHA"/>
    <s v="000025437"/>
    <s v="01992"/>
    <s v="01"/>
    <s v="RESCISAO DE CONTRATO"/>
    <n v="-7433.36"/>
    <d v="2026-01-28T00:00:00"/>
    <d v="2026-01-29T00:00:00"/>
    <x v="19"/>
    <d v="2026-01-28T00:00:00"/>
    <x v="0"/>
    <s v="RESCISAO"/>
    <x v="3"/>
    <s v="RESCISAO - 15677441094 -"/>
    <s v=""/>
    <s v=""/>
    <s v=""/>
    <s v=""/>
    <s v=""/>
    <s v=""/>
    <s v=""/>
    <s v="Corrente"/>
    <s v="2"/>
    <s v="00.000.000/0000-00"/>
    <s v=""/>
  </r>
  <r>
    <s v="002"/>
    <s v="FOLHA"/>
    <s v="000025438"/>
    <s v="01992"/>
    <s v="01"/>
    <s v="RESCISAO DE CONTRATO"/>
    <n v="-8807.5"/>
    <d v="2026-01-28T00:00:00"/>
    <d v="2026-01-29T00:00:00"/>
    <x v="19"/>
    <d v="2026-01-28T00:00:00"/>
    <x v="0"/>
    <s v="RESCISAO"/>
    <x v="3"/>
    <s v="RESCISAO - 20190323757 -"/>
    <s v=""/>
    <s v=""/>
    <s v=""/>
    <s v=""/>
    <s v=""/>
    <s v=""/>
    <s v=""/>
    <s v="Corrente"/>
    <s v="2"/>
    <s v="00.000.000/0000-00"/>
    <s v=""/>
  </r>
  <r>
    <s v="002"/>
    <s v="FOLHA"/>
    <s v="000025439"/>
    <s v="01992"/>
    <s v="01"/>
    <s v="RESCISAO DE CONTRATO"/>
    <n v="-11097.96"/>
    <d v="2026-01-28T00:00:00"/>
    <d v="2026-01-29T00:00:00"/>
    <x v="19"/>
    <d v="2026-01-28T00:00:00"/>
    <x v="0"/>
    <s v="RESCISAO"/>
    <x v="3"/>
    <s v="RESCISAO - 16205993571 -"/>
    <s v=""/>
    <s v=""/>
    <s v=""/>
    <s v=""/>
    <s v=""/>
    <s v=""/>
    <s v=""/>
    <s v="Corrente"/>
    <s v="2"/>
    <s v="00.000.000/0000-00"/>
    <s v=""/>
  </r>
  <r>
    <s v="002"/>
    <s v="FOLHA"/>
    <s v="000025440"/>
    <s v="01992"/>
    <s v="01"/>
    <s v="RESCISAO DE CONTRATO"/>
    <n v="-9386.89"/>
    <d v="2026-01-28T00:00:00"/>
    <d v="2026-01-29T00:00:00"/>
    <x v="19"/>
    <d v="2026-01-28T00:00:00"/>
    <x v="0"/>
    <s v="RESCISAO"/>
    <x v="3"/>
    <s v="RESCISAO - 16065902013 -"/>
    <s v=""/>
    <s v=""/>
    <s v=""/>
    <s v=""/>
    <s v=""/>
    <s v=""/>
    <s v=""/>
    <s v="Corrente"/>
    <s v="2"/>
    <s v="00.000.000/0000-00"/>
    <s v=""/>
  </r>
  <r>
    <s v="002"/>
    <s v="FOLHA"/>
    <s v="000025441"/>
    <s v="01992"/>
    <s v="01"/>
    <s v="RESCISAO DE CONTRATO"/>
    <n v="-11104.06"/>
    <d v="2026-01-28T00:00:00"/>
    <d v="2026-01-29T00:00:00"/>
    <x v="19"/>
    <d v="2026-01-28T00:00:00"/>
    <x v="0"/>
    <s v="RESCISAO"/>
    <x v="3"/>
    <s v="RESCISAO - 20637238693 -"/>
    <s v=""/>
    <s v=""/>
    <s v=""/>
    <s v=""/>
    <s v=""/>
    <s v=""/>
    <s v=""/>
    <s v="Corrente"/>
    <s v="2"/>
    <s v="00.000.000/0000-00"/>
    <s v=""/>
  </r>
  <r>
    <s v="002"/>
    <s v="FOLHA"/>
    <s v="000025535"/>
    <s v="01992"/>
    <s v="01"/>
    <s v="RESCISAO DE CONTRATO"/>
    <n v="-5603.26"/>
    <d v="2026-01-29T00:00:00"/>
    <d v="2026-01-29T00:00:00"/>
    <x v="19"/>
    <d v="2026-01-29T00:00:00"/>
    <x v="0"/>
    <s v="RESCISAO"/>
    <x v="3"/>
    <s v="RESCISAO -  -"/>
    <s v=""/>
    <s v=""/>
    <s v=""/>
    <s v=""/>
    <s v=""/>
    <s v=""/>
    <s v=""/>
    <s v="Corrente"/>
    <s v="2"/>
    <s v="00.000.000/0000-00"/>
    <s v=""/>
  </r>
  <r>
    <s v="002"/>
    <s v="FOLHA"/>
    <s v="000025535"/>
    <s v="01992"/>
    <s v="01"/>
    <s v="RESCISAO DE CONTRATO"/>
    <n v="-480.11"/>
    <d v="2026-01-29T00:00:00"/>
    <d v="2026-01-29T00:00:00"/>
    <x v="19"/>
    <d v="2026-01-29T00:00:00"/>
    <x v="1"/>
    <s v="RESCISAO"/>
    <x v="3"/>
    <s v="RESCISAO -  -"/>
    <s v=""/>
    <s v=""/>
    <s v=""/>
    <s v=""/>
    <s v=""/>
    <s v=""/>
    <s v=""/>
    <s v="Corrente"/>
    <s v="2"/>
    <s v="00.000.000/0000-00"/>
    <s v=""/>
  </r>
  <r>
    <s v="02"/>
    <s v="NF"/>
    <s v="000002289"/>
    <s v="02644"/>
    <s v="01"/>
    <s v="RJR LOCACAO DE MAQUI"/>
    <n v="-46000"/>
    <d v="2026-01-14T00:00:00"/>
    <d v="2026-01-29T00:00:00"/>
    <x v="19"/>
    <d v="2026-01-21T00:00:00"/>
    <x v="1"/>
    <m/>
    <x v="0"/>
    <s v="RE    000002289 - RJR LOC"/>
    <s v=""/>
    <s v=""/>
    <s v=""/>
    <s v=""/>
    <s v=""/>
    <s v=""/>
    <s v=""/>
    <s v="Corrente"/>
    <s v="2"/>
    <s v="18.836.025/0001-95"/>
    <s v=""/>
  </r>
  <r>
    <s v="02"/>
    <s v="NF"/>
    <s v="000002291"/>
    <s v="02644"/>
    <s v="01"/>
    <s v="RJR LOCACAO DE MAQUI"/>
    <n v="-46000"/>
    <d v="2026-01-14T00:00:00"/>
    <d v="2026-01-29T00:00:00"/>
    <x v="19"/>
    <d v="2026-01-21T00:00:00"/>
    <x v="1"/>
    <m/>
    <x v="0"/>
    <s v="RE    000002291 - RJR LOC"/>
    <s v=""/>
    <s v=""/>
    <s v=""/>
    <s v=""/>
    <s v=""/>
    <s v=""/>
    <s v=""/>
    <s v="Corrente"/>
    <s v="2"/>
    <s v="18.836.025/0001-95"/>
    <s v=""/>
  </r>
  <r>
    <s v="02"/>
    <s v="NF"/>
    <s v="000002292"/>
    <s v="02644"/>
    <s v="01"/>
    <s v="RJR LOCACAO DE MAQUI"/>
    <n v="-37000"/>
    <d v="2026-01-14T00:00:00"/>
    <d v="2026-01-29T00:00:00"/>
    <x v="19"/>
    <d v="2026-01-21T00:00:00"/>
    <x v="1"/>
    <m/>
    <x v="0"/>
    <s v="RE    000002292 - RJR LOC"/>
    <s v=""/>
    <s v=""/>
    <s v=""/>
    <s v=""/>
    <s v=""/>
    <s v=""/>
    <s v=""/>
    <s v="Corrente"/>
    <s v="2"/>
    <s v="18.836.025/0001-95"/>
    <s v=""/>
  </r>
  <r>
    <s v="02"/>
    <s v="NF"/>
    <s v="000000442"/>
    <s v="03105"/>
    <s v="01"/>
    <s v="STUDIO FIBRA INDUSTR"/>
    <n v="-2592.34"/>
    <d v="2025-12-01T00:00:00"/>
    <d v="2026-01-29T00:00:00"/>
    <x v="19"/>
    <d v="2026-01-20T00:00:00"/>
    <x v="0"/>
    <m/>
    <x v="0"/>
    <s v="SPED  000000442 - STUDIO"/>
    <s v=""/>
    <s v=""/>
    <s v=""/>
    <s v=""/>
    <s v=""/>
    <s v=""/>
    <s v=""/>
    <s v="Corrente"/>
    <s v="2"/>
    <s v="09.560.775/0001-96"/>
    <s v=""/>
  </r>
  <r>
    <s v="02"/>
    <s v="NF"/>
    <s v="000000598"/>
    <s v="02083"/>
    <s v="03"/>
    <s v="WEG TINTAS LTDA"/>
    <n v="-31010.93"/>
    <d v="2025-12-01T00:00:00"/>
    <d v="2026-01-29T00:00:00"/>
    <x v="19"/>
    <d v="2025-12-10T00:00:00"/>
    <x v="0"/>
    <m/>
    <x v="0"/>
    <s v="SPED  000000598 - WEG TIN"/>
    <s v=""/>
    <s v=""/>
    <s v=""/>
    <s v=""/>
    <s v=""/>
    <s v=""/>
    <s v=""/>
    <s v="Corrente"/>
    <s v="2"/>
    <s v="60.621.141/0008-20"/>
    <s v=""/>
  </r>
  <r>
    <s v="02"/>
    <s v="NF"/>
    <s v="000128081"/>
    <s v="02219"/>
    <s v="01"/>
    <s v="ALF INDUSTRIA E COM"/>
    <n v="-5748.17"/>
    <d v="2025-12-16T00:00:00"/>
    <d v="2026-01-30T00:00:00"/>
    <x v="20"/>
    <d v="2026-01-07T00:00:00"/>
    <x v="0"/>
    <m/>
    <x v="0"/>
    <s v="SPED  000128081 - ALF IND"/>
    <s v=""/>
    <s v=""/>
    <s v=""/>
    <s v=""/>
    <s v=""/>
    <s v=""/>
    <s v=""/>
    <s v="Corrente"/>
    <s v="2"/>
    <s v="10.967.516/0001-63"/>
    <s v=""/>
  </r>
  <r>
    <s v="02"/>
    <s v="NF"/>
    <s v="000005316"/>
    <s v="02099"/>
    <s v="01"/>
    <s v="ALTURA E COMPANHIA E"/>
    <n v="-1417.75"/>
    <d v="2025-12-01T00:00:00"/>
    <d v="2026-01-30T00:00:00"/>
    <x v="20"/>
    <d v="2025-12-22T00:00:00"/>
    <x v="0"/>
    <m/>
    <x v="0"/>
    <s v="SPED  000005316 - ALTURA"/>
    <s v=""/>
    <s v=""/>
    <s v="237"/>
    <s v="1803"/>
    <s v=""/>
    <s v="55966"/>
    <s v="0"/>
    <s v="Corrente"/>
    <s v="2"/>
    <s v="23.463.299/0001-16"/>
    <s v="CONFIRMING"/>
  </r>
  <r>
    <s v="02"/>
    <s v="NF"/>
    <s v="000076690"/>
    <s v="02121"/>
    <s v="01"/>
    <s v="CALDEX"/>
    <n v="-8903.56"/>
    <d v="2025-12-16T00:00:00"/>
    <d v="2026-01-30T00:00:00"/>
    <x v="20"/>
    <d v="2025-12-23T00:00:00"/>
    <x v="0"/>
    <m/>
    <x v="0"/>
    <s v="SPED  000076690 - CALDEX"/>
    <s v=""/>
    <s v=""/>
    <s v="001"/>
    <s v="3357"/>
    <s v=""/>
    <s v="450281"/>
    <s v="7"/>
    <s v="Corrente"/>
    <s v="2"/>
    <s v="44.151.413/0001-42"/>
    <s v="CONFIRMING"/>
  </r>
  <r>
    <s v="002"/>
    <s v="FOLHA"/>
    <s v="000025456"/>
    <s v="01988"/>
    <s v="01"/>
    <s v="FGTS"/>
    <n v="-58159.18"/>
    <d v="2026-01-28T00:00:00"/>
    <d v="2026-01-30T00:00:00"/>
    <x v="20"/>
    <d v="2026-01-28T00:00:00"/>
    <x v="4"/>
    <s v="FGTS"/>
    <x v="4"/>
    <s v="GRRF"/>
    <s v=""/>
    <s v=""/>
    <s v=""/>
    <s v=""/>
    <s v=""/>
    <s v=""/>
    <s v=""/>
    <s v="Corrente"/>
    <s v="2"/>
    <s v="00.000.000/0000-00"/>
    <s v=""/>
  </r>
  <r>
    <s v="02"/>
    <s v="NF"/>
    <s v="000074501"/>
    <s v="02480"/>
    <s v="01"/>
    <s v="FLOW LATINO AMERICAN"/>
    <n v="-9047.25"/>
    <d v="2025-12-02T00:00:00"/>
    <d v="2026-01-30T00:00:00"/>
    <x v="20"/>
    <d v="2025-12-30T00:00:00"/>
    <x v="0"/>
    <m/>
    <x v="0"/>
    <s v="SPED  000074501 - FLOW LA"/>
    <s v=""/>
    <s v=""/>
    <s v=""/>
    <s v=""/>
    <s v=""/>
    <s v=""/>
    <s v=""/>
    <s v="Corrente"/>
    <s v="2"/>
    <s v="03.173.450/0001-74"/>
    <s v=""/>
  </r>
  <r>
    <s v="02"/>
    <s v="NF"/>
    <s v="000074502"/>
    <s v="02480"/>
    <s v="01"/>
    <s v="FLOW LATINO AMERICAN"/>
    <n v="-15906.15"/>
    <d v="2025-12-02T00:00:00"/>
    <d v="2026-01-30T00:00:00"/>
    <x v="20"/>
    <d v="2025-12-11T00:00:00"/>
    <x v="1"/>
    <m/>
    <x v="0"/>
    <s v="SPED  000074502 - FLOW LA"/>
    <s v=""/>
    <s v=""/>
    <s v=""/>
    <s v=""/>
    <s v=""/>
    <s v=""/>
    <s v=""/>
    <s v="Corrente"/>
    <s v="2"/>
    <s v="03.173.450/0001-74"/>
    <s v=""/>
  </r>
  <r>
    <s v="02"/>
    <s v="NF"/>
    <s v="000074503"/>
    <s v="02480"/>
    <s v="01"/>
    <s v="FLOW LATINO AMERICAN"/>
    <n v="-14247.8"/>
    <d v="2025-12-02T00:00:00"/>
    <d v="2026-01-30T00:00:00"/>
    <x v="20"/>
    <d v="2025-12-11T00:00:00"/>
    <x v="0"/>
    <m/>
    <x v="0"/>
    <s v="SPED  000074503 - FLOW LA"/>
    <s v=""/>
    <s v=""/>
    <s v=""/>
    <s v=""/>
    <s v=""/>
    <s v=""/>
    <s v=""/>
    <s v="Corrente"/>
    <s v="2"/>
    <s v="03.173.450/0001-74"/>
    <s v=""/>
  </r>
  <r>
    <s v="02"/>
    <s v="NF"/>
    <s v="000074504"/>
    <s v="02480"/>
    <s v="01"/>
    <s v="FLOW LATINO AMERICAN"/>
    <n v="-4591.88"/>
    <d v="2025-12-02T00:00:00"/>
    <d v="2026-01-30T00:00:00"/>
    <x v="20"/>
    <d v="2025-12-10T00:00:00"/>
    <x v="1"/>
    <m/>
    <x v="0"/>
    <s v="SPED  000074504 - FLOW LA"/>
    <s v=""/>
    <s v=""/>
    <s v=""/>
    <s v=""/>
    <s v=""/>
    <s v=""/>
    <s v=""/>
    <s v="Corrente"/>
    <s v="2"/>
    <s v="03.173.450/0001-74"/>
    <s v=""/>
  </r>
  <r>
    <s v="02"/>
    <s v="NF"/>
    <s v="000074530"/>
    <s v="02480"/>
    <s v="01"/>
    <s v="FLOW LATINO AMERICAN"/>
    <n v="-9293.98"/>
    <d v="2025-12-03T00:00:00"/>
    <d v="2026-01-30T00:00:00"/>
    <x v="20"/>
    <d v="2025-12-30T00:00:00"/>
    <x v="0"/>
    <m/>
    <x v="0"/>
    <s v="SPED  000074530 - FLOW LA"/>
    <s v=""/>
    <s v=""/>
    <s v=""/>
    <s v=""/>
    <s v=""/>
    <s v=""/>
    <s v=""/>
    <s v="Corrente"/>
    <s v="2"/>
    <s v="03.173.450/0001-74"/>
    <s v=""/>
  </r>
  <r>
    <s v="002"/>
    <s v="BENEFÍCIO"/>
    <s v="000025403"/>
    <s v="02857"/>
    <s v="01"/>
    <s v="GYMPASS"/>
    <n v="-12164.2"/>
    <d v="2026-01-21T00:00:00"/>
    <d v="2026-01-30T00:00:00"/>
    <x v="20"/>
    <d v="2026-01-21T00:00:00"/>
    <x v="1"/>
    <m/>
    <x v="2"/>
    <s v="CONVENIO ACADEMIA"/>
    <s v=""/>
    <s v=""/>
    <s v=""/>
    <s v=""/>
    <s v=""/>
    <s v=""/>
    <s v=""/>
    <s v="Corrente"/>
    <s v="2"/>
    <s v="15.664.649/0001-84"/>
    <s v=""/>
  </r>
  <r>
    <s v="002"/>
    <s v="BENEFÍCIO"/>
    <s v="000025403"/>
    <s v="02857"/>
    <s v="01"/>
    <s v="GYMPASS"/>
    <n v="-10469.19"/>
    <d v="2026-01-21T00:00:00"/>
    <d v="2026-01-30T00:00:00"/>
    <x v="20"/>
    <d v="2026-01-21T00:00:00"/>
    <x v="0"/>
    <m/>
    <x v="2"/>
    <s v="CONVENIO ACADEMIA"/>
    <s v=""/>
    <s v=""/>
    <s v=""/>
    <s v=""/>
    <s v=""/>
    <s v=""/>
    <s v=""/>
    <s v="Corrente"/>
    <s v="2"/>
    <s v="15.664.649/0001-84"/>
    <s v=""/>
  </r>
  <r>
    <s v="002"/>
    <s v="BENEFÍCIO"/>
    <s v="000025403"/>
    <s v="02857"/>
    <s v="01"/>
    <s v="GYMPASS"/>
    <n v="-697.65000000000009"/>
    <d v="2026-01-21T00:00:00"/>
    <d v="2026-01-30T00:00:00"/>
    <x v="20"/>
    <d v="2026-01-21T00:00:00"/>
    <x v="2"/>
    <m/>
    <x v="2"/>
    <s v="CONVENIO ACADEMIA"/>
    <s v=""/>
    <s v=""/>
    <s v=""/>
    <s v=""/>
    <s v=""/>
    <s v=""/>
    <s v=""/>
    <s v="Corrente"/>
    <s v="2"/>
    <s v="15.664.649/0001-84"/>
    <s v=""/>
  </r>
  <r>
    <s v="002"/>
    <s v="BENEFÍCIO"/>
    <s v="000025403"/>
    <s v="02857"/>
    <s v="01"/>
    <s v="GYMPASS"/>
    <n v="-299.11"/>
    <d v="2026-01-21T00:00:00"/>
    <d v="2026-01-30T00:00:00"/>
    <x v="20"/>
    <d v="2026-01-21T00:00:00"/>
    <x v="3"/>
    <m/>
    <x v="2"/>
    <s v="CONVENIO ACADEMIA"/>
    <s v=""/>
    <s v=""/>
    <s v=""/>
    <s v=""/>
    <s v=""/>
    <s v=""/>
    <s v=""/>
    <s v="Corrente"/>
    <s v="2"/>
    <s v="15.664.649/0001-84"/>
    <s v=""/>
  </r>
  <r>
    <s v="02"/>
    <s v="NF"/>
    <s v="000003142"/>
    <s v="02656"/>
    <s v="01"/>
    <s v="IDEAL WORK UNIFORMES"/>
    <n v="-484"/>
    <d v="2025-12-02T00:00:00"/>
    <d v="2026-01-30T00:00:00"/>
    <x v="20"/>
    <d v="2025-12-09T00:00:00"/>
    <x v="1"/>
    <m/>
    <x v="0"/>
    <s v="SPED  000003142 - IDEAL W"/>
    <s v=""/>
    <s v=""/>
    <s v=""/>
    <s v=""/>
    <s v=""/>
    <s v=""/>
    <s v=""/>
    <s v="Corrente"/>
    <s v="2"/>
    <s v="03.246.317/0002-81"/>
    <s v=""/>
  </r>
  <r>
    <s v="02"/>
    <s v="NF"/>
    <s v="000097911"/>
    <s v="02006"/>
    <s v="01"/>
    <s v="JOTUN BRASIL"/>
    <n v="-33340.959999999999"/>
    <d v="2025-12-02T00:00:00"/>
    <d v="2026-01-30T00:00:00"/>
    <x v="20"/>
    <d v="2025-12-10T00:00:00"/>
    <x v="0"/>
    <m/>
    <x v="0"/>
    <s v="SPED  000097911 - JOTUN B"/>
    <s v=""/>
    <s v=""/>
    <s v=""/>
    <s v=""/>
    <s v=""/>
    <s v=""/>
    <s v=""/>
    <s v="Corrente"/>
    <s v="2"/>
    <s v="02.907.585/0004-04"/>
    <s v=""/>
  </r>
  <r>
    <s v="02"/>
    <s v="NF"/>
    <s v="000097912"/>
    <s v="02006"/>
    <s v="01"/>
    <s v="JOTUN BRASIL"/>
    <n v="-2974.35"/>
    <d v="2025-12-02T00:00:00"/>
    <d v="2026-01-30T00:00:00"/>
    <x v="20"/>
    <d v="2025-12-10T00:00:00"/>
    <x v="1"/>
    <m/>
    <x v="0"/>
    <s v="SPED  000097912 - JOTUN B"/>
    <s v=""/>
    <s v=""/>
    <s v=""/>
    <s v=""/>
    <s v=""/>
    <s v=""/>
    <s v=""/>
    <s v="Corrente"/>
    <s v="2"/>
    <s v="02.907.585/0004-04"/>
    <s v=""/>
  </r>
  <r>
    <s v="02"/>
    <s v="NF"/>
    <s v="000009905"/>
    <s v="02929"/>
    <s v="01"/>
    <s v="JRM SERVICOS"/>
    <n v="-179954.92"/>
    <d v="2026-01-08T00:00:00"/>
    <d v="2026-01-30T00:00:00"/>
    <x v="20"/>
    <d v="2026-01-09T00:00:00"/>
    <x v="0"/>
    <m/>
    <x v="0"/>
    <s v="RE    000009905 - JR MACH"/>
    <s v=""/>
    <s v=""/>
    <s v=""/>
    <s v=""/>
    <s v=""/>
    <s v=""/>
    <s v=""/>
    <s v="Corrente"/>
    <s v="2"/>
    <s v="44.118.764/0001-51"/>
    <s v=""/>
  </r>
  <r>
    <s v="02"/>
    <s v="NF"/>
    <s v="000007934"/>
    <s v="02657"/>
    <s v="01"/>
    <s v="JUNTAX INDUSTRIA E C"/>
    <n v="-427.75"/>
    <d v="2025-12-16T00:00:00"/>
    <d v="2026-01-30T00:00:00"/>
    <x v="20"/>
    <d v="2025-12-30T00:00:00"/>
    <x v="0"/>
    <m/>
    <x v="0"/>
    <s v="SPED  000007934 - JUNTAX"/>
    <s v=""/>
    <s v=""/>
    <s v=""/>
    <s v=""/>
    <s v=""/>
    <s v=""/>
    <s v=""/>
    <s v="Corrente"/>
    <s v="2"/>
    <s v="27.443.645/0001-55"/>
    <s v=""/>
  </r>
  <r>
    <s v="02"/>
    <s v="NF"/>
    <s v="000166858"/>
    <s v="02609"/>
    <s v="01"/>
    <s v="KROMINOX ACOS E META"/>
    <n v="-169494.2"/>
    <d v="2025-12-02T00:00:00"/>
    <d v="2026-01-30T00:00:00"/>
    <x v="20"/>
    <d v="2025-12-09T00:00:00"/>
    <x v="1"/>
    <m/>
    <x v="0"/>
    <s v="SPED  000166858 - KROMINO"/>
    <s v=""/>
    <s v=""/>
    <s v=""/>
    <s v=""/>
    <s v=""/>
    <s v=""/>
    <s v=""/>
    <s v="Corrente"/>
    <s v="2"/>
    <s v="01.606.452/0001-84"/>
    <s v=""/>
  </r>
  <r>
    <s v="02"/>
    <s v="NF"/>
    <s v="000003411"/>
    <s v="02531"/>
    <s v="01"/>
    <s v="MARCLA COMERCIO E LO"/>
    <n v="-7750"/>
    <d v="2025-12-16T00:00:00"/>
    <d v="2026-01-30T00:00:00"/>
    <x v="20"/>
    <d v="2025-12-30T00:00:00"/>
    <x v="1"/>
    <m/>
    <x v="0"/>
    <s v="RE    000003411 - MARCLA"/>
    <s v=""/>
    <s v=""/>
    <s v=""/>
    <s v=""/>
    <s v=""/>
    <s v=""/>
    <s v=""/>
    <s v="Corrente"/>
    <s v="2"/>
    <s v="08.717.545/0001-25"/>
    <s v=""/>
  </r>
  <r>
    <s v="02"/>
    <s v="NF"/>
    <s v="000003412"/>
    <s v="02531"/>
    <s v="01"/>
    <s v="MARCLA COMERCIO E LO"/>
    <n v="-7346.66"/>
    <d v="2025-12-16T00:00:00"/>
    <d v="2026-01-30T00:00:00"/>
    <x v="20"/>
    <d v="2025-12-23T00:00:00"/>
    <x v="1"/>
    <m/>
    <x v="0"/>
    <s v="RE    000003412 - MARCLA"/>
    <s v=""/>
    <s v=""/>
    <s v=""/>
    <s v=""/>
    <s v=""/>
    <s v=""/>
    <s v=""/>
    <s v="Corrente"/>
    <s v="2"/>
    <s v="08.717.545/0001-25"/>
    <s v=""/>
  </r>
  <r>
    <s v="02"/>
    <s v="NF"/>
    <s v="000031382"/>
    <s v="02534"/>
    <s v="01"/>
    <s v="MARSHORE COMERCIAL L"/>
    <n v="-2055.71"/>
    <d v="2025-12-01T00:00:00"/>
    <d v="2026-01-30T00:00:00"/>
    <x v="20"/>
    <d v="2025-12-10T00:00:00"/>
    <x v="0"/>
    <m/>
    <x v="0"/>
    <s v="SPED  000031382 - MARSHOR"/>
    <s v=""/>
    <s v=""/>
    <s v="237"/>
    <s v="6890"/>
    <s v=""/>
    <s v="4003"/>
    <s v="7"/>
    <s v="Corrente"/>
    <s v="2"/>
    <s v="10.264.696/0001-17"/>
    <s v=""/>
  </r>
  <r>
    <s v="02"/>
    <s v="NF"/>
    <s v="000031395"/>
    <s v="02534"/>
    <s v="01"/>
    <s v="MARSHORE COMERCIAL L"/>
    <n v="-7676.65"/>
    <d v="2025-12-01T00:00:00"/>
    <d v="2026-01-30T00:00:00"/>
    <x v="20"/>
    <d v="2026-01-07T00:00:00"/>
    <x v="0"/>
    <m/>
    <x v="0"/>
    <s v="SPED  000031395 - MARSHOR"/>
    <s v=""/>
    <s v=""/>
    <s v="237"/>
    <s v="6890"/>
    <s v=""/>
    <s v="4003"/>
    <s v="7"/>
    <s v="Corrente"/>
    <s v="2"/>
    <s v="10.264.696/0001-17"/>
    <s v=""/>
  </r>
  <r>
    <s v="002"/>
    <s v="IMPOSTO"/>
    <s v="2016644"/>
    <s v="00002"/>
    <s v="01"/>
    <s v="PARCELAMENTO CSLL"/>
    <n v="-3038.8"/>
    <d v="2021-09-13T00:00:00"/>
    <d v="2026-01-30T00:00:00"/>
    <x v="20"/>
    <d v="2022-03-14T00:00:00"/>
    <x v="4"/>
    <s v="PARCELAMENTO IMPOSTO"/>
    <x v="4"/>
    <s v="BOL-SECRETARIA DA RECEITA"/>
    <s v=""/>
    <s v=""/>
    <s v=""/>
    <s v=""/>
    <s v=""/>
    <s v=""/>
    <s v=""/>
    <s v="Corrente"/>
    <s v="2"/>
    <s v="00.000.000/0000-00"/>
    <s v=""/>
  </r>
  <r>
    <s v="002"/>
    <s v="IMPOSTO"/>
    <s v="2016642"/>
    <s v="00002"/>
    <s v="01"/>
    <s v="PARCELAMENTO CSLL"/>
    <n v="-8782.49"/>
    <d v="2021-08-23T00:00:00"/>
    <d v="2026-01-30T00:00:00"/>
    <x v="20"/>
    <d v="2022-03-14T00:00:00"/>
    <x v="4"/>
    <s v="PARCELAMENTO IMPOSTO"/>
    <x v="4"/>
    <s v="RE    023721220 - SECRETA"/>
    <s v=""/>
    <s v=""/>
    <s v=""/>
    <s v=""/>
    <s v=""/>
    <s v=""/>
    <s v=""/>
    <s v="Corrente"/>
    <s v="2"/>
    <s v="00.000.000/0000-00"/>
    <s v=""/>
  </r>
  <r>
    <s v="002"/>
    <s v="IMPOSTO"/>
    <s v="2016621"/>
    <s v="01947"/>
    <s v="00"/>
    <s v="PARCELAMENTO ISS"/>
    <n v="-3020.63"/>
    <d v="2021-05-31T00:00:00"/>
    <d v="2026-01-30T00:00:00"/>
    <x v="20"/>
    <d v="2021-06-10T00:00:00"/>
    <x v="4"/>
    <s v="PARCELAMENTO IMPOSTO"/>
    <x v="4"/>
    <s v="PARCELAMENTO ISS"/>
    <s v=""/>
    <s v=""/>
    <s v=""/>
    <s v=""/>
    <s v=""/>
    <s v=""/>
    <s v=""/>
    <s v=""/>
    <s v=""/>
    <s v=".   .   /    -"/>
    <s v=""/>
  </r>
  <r>
    <m/>
    <s v="ENCARGO/IMPOSTOS"/>
    <m/>
    <m/>
    <m/>
    <s v="PARCELAMENTOS"/>
    <n v="-698807.52"/>
    <m/>
    <d v="2026-01-30T00:00:00"/>
    <x v="20"/>
    <m/>
    <x v="4"/>
    <s v="PARCELAMENTO IMPOSTO"/>
    <x v="4"/>
    <m/>
    <m/>
    <m/>
    <m/>
    <m/>
    <m/>
    <m/>
    <m/>
    <m/>
    <m/>
    <m/>
    <m/>
  </r>
  <r>
    <s v="002"/>
    <s v="FOLHA"/>
    <s v="000025455"/>
    <s v="01996"/>
    <s v="01"/>
    <s v="PENSAO ALIMENTICIA"/>
    <n v="-3084.54"/>
    <d v="2026-01-28T00:00:00"/>
    <d v="2026-01-30T00:00:00"/>
    <x v="20"/>
    <d v="2026-01-28T00:00:00"/>
    <x v="0"/>
    <s v="PENSAO"/>
    <x v="3"/>
    <s v="PENSAO ALIMENT. RESCISAO"/>
    <s v=""/>
    <s v=""/>
    <s v=""/>
    <s v=""/>
    <s v=""/>
    <s v=""/>
    <s v=""/>
    <s v="Corrente"/>
    <s v="2"/>
    <s v="00.000.000/0000-00"/>
    <s v=""/>
  </r>
  <r>
    <s v="002"/>
    <s v="FOLHA"/>
    <s v="000025444"/>
    <s v="01992"/>
    <s v="01"/>
    <s v="RESCISAO DE CONTRATO"/>
    <n v="-232.5"/>
    <d v="2026-01-28T00:00:00"/>
    <d v="2026-01-30T00:00:00"/>
    <x v="20"/>
    <d v="2026-01-28T00:00:00"/>
    <x v="0"/>
    <s v="RESCISAO"/>
    <x v="3"/>
    <s v="RESCISAO - 12956333625 -"/>
    <s v=""/>
    <s v=""/>
    <s v=""/>
    <s v=""/>
    <s v=""/>
    <s v=""/>
    <s v=""/>
    <s v="Corrente"/>
    <s v="2"/>
    <s v="00.000.000/0000-00"/>
    <s v=""/>
  </r>
  <r>
    <s v="002"/>
    <s v="FOLHA"/>
    <s v="000025445"/>
    <s v="01992"/>
    <s v="01"/>
    <s v="RESCISAO DE CONTRATO"/>
    <n v="-39046.36"/>
    <d v="2026-01-28T00:00:00"/>
    <d v="2026-01-30T00:00:00"/>
    <x v="20"/>
    <d v="2026-01-28T00:00:00"/>
    <x v="0"/>
    <s v="RESCISAO"/>
    <x v="3"/>
    <s v="RESCISAO - 12492163948 -"/>
    <s v=""/>
    <s v=""/>
    <s v=""/>
    <s v=""/>
    <s v=""/>
    <s v=""/>
    <s v=""/>
    <s v="Corrente"/>
    <s v="2"/>
    <s v="00.000.000/0000-00"/>
    <s v=""/>
  </r>
  <r>
    <s v="002"/>
    <s v="FOLHA"/>
    <s v="000025446"/>
    <s v="01992"/>
    <s v="01"/>
    <s v="RESCISAO DE CONTRATO"/>
    <n v="-9230.57"/>
    <d v="2026-01-28T00:00:00"/>
    <d v="2026-01-30T00:00:00"/>
    <x v="20"/>
    <d v="2026-01-28T00:00:00"/>
    <x v="1"/>
    <s v="RESCISAO"/>
    <x v="3"/>
    <s v="RESCISAO - 16274446371 -"/>
    <s v=""/>
    <s v=""/>
    <s v=""/>
    <s v=""/>
    <s v=""/>
    <s v=""/>
    <s v=""/>
    <s v="Corrente"/>
    <s v="2"/>
    <s v="00.000.000/0000-00"/>
    <s v=""/>
  </r>
  <r>
    <s v="002"/>
    <s v="FOLHA"/>
    <s v="000025447"/>
    <s v="01992"/>
    <s v="01"/>
    <s v="RESCISAO DE CONTRATO"/>
    <n v="-4975.33"/>
    <d v="2026-01-28T00:00:00"/>
    <d v="2026-01-30T00:00:00"/>
    <x v="20"/>
    <d v="2026-01-28T00:00:00"/>
    <x v="1"/>
    <s v="RESCISAO"/>
    <x v="3"/>
    <s v="RESCISAO - 12454276951 -"/>
    <s v=""/>
    <s v=""/>
    <s v=""/>
    <s v=""/>
    <s v=""/>
    <s v=""/>
    <s v=""/>
    <s v="Corrente"/>
    <s v="2"/>
    <s v="00.000.000/0000-00"/>
    <s v=""/>
  </r>
  <r>
    <s v="002"/>
    <s v="FOLHA"/>
    <s v="000025448"/>
    <s v="01992"/>
    <s v="01"/>
    <s v="RESCISAO DE CONTRATO"/>
    <n v="-7866.19"/>
    <d v="2026-01-28T00:00:00"/>
    <d v="2026-01-30T00:00:00"/>
    <x v="20"/>
    <d v="2026-01-28T00:00:00"/>
    <x v="0"/>
    <s v="RESCISAO"/>
    <x v="3"/>
    <s v="RESCISAO - 21290984273 -"/>
    <s v=""/>
    <s v=""/>
    <s v=""/>
    <s v=""/>
    <s v=""/>
    <s v=""/>
    <s v=""/>
    <s v="Corrente"/>
    <s v="2"/>
    <s v="00.000.000/0000-00"/>
    <s v=""/>
  </r>
  <r>
    <s v="002"/>
    <s v="FOLHA"/>
    <s v="000025449"/>
    <s v="01992"/>
    <s v="01"/>
    <s v="RESCISAO DE CONTRATO"/>
    <n v="-5269.18"/>
    <d v="2026-01-28T00:00:00"/>
    <d v="2026-01-30T00:00:00"/>
    <x v="20"/>
    <d v="2026-01-28T00:00:00"/>
    <x v="1"/>
    <s v="RESCISAO"/>
    <x v="3"/>
    <s v="RESCISAO - 20772522787 -"/>
    <s v=""/>
    <s v=""/>
    <s v=""/>
    <s v=""/>
    <s v=""/>
    <s v=""/>
    <s v=""/>
    <s v="Corrente"/>
    <s v="2"/>
    <s v="00.000.000/0000-00"/>
    <s v=""/>
  </r>
  <r>
    <s v="002"/>
    <s v="FOLHA"/>
    <s v="000025450"/>
    <s v="01992"/>
    <s v="01"/>
    <s v="RESCISAO DE CONTRATO"/>
    <n v="-15103.15"/>
    <d v="2026-01-28T00:00:00"/>
    <d v="2026-01-30T00:00:00"/>
    <x v="20"/>
    <d v="2026-01-28T00:00:00"/>
    <x v="1"/>
    <s v="RESCISAO"/>
    <x v="3"/>
    <s v="RESCISAO - 15635065779 -"/>
    <s v=""/>
    <s v=""/>
    <s v=""/>
    <s v=""/>
    <s v=""/>
    <s v=""/>
    <s v=""/>
    <s v="Corrente"/>
    <s v="2"/>
    <s v="00.000.000/0000-00"/>
    <s v=""/>
  </r>
  <r>
    <s v="002"/>
    <s v="FOLHA"/>
    <s v="000025451"/>
    <s v="01992"/>
    <s v="01"/>
    <s v="RESCISAO DE CONTRATO"/>
    <n v="-12485.66"/>
    <d v="2026-01-28T00:00:00"/>
    <d v="2026-01-30T00:00:00"/>
    <x v="20"/>
    <d v="2026-01-28T00:00:00"/>
    <x v="0"/>
    <s v="RESCISAO"/>
    <x v="3"/>
    <s v="RESCISAO - 16468692564 -"/>
    <s v=""/>
    <s v=""/>
    <s v=""/>
    <s v=""/>
    <s v=""/>
    <s v=""/>
    <s v=""/>
    <s v="Corrente"/>
    <s v="2"/>
    <s v="00.000.000/0000-00"/>
    <s v=""/>
  </r>
  <r>
    <s v="002"/>
    <s v="FOLHA"/>
    <s v="000025452"/>
    <s v="01992"/>
    <s v="01"/>
    <s v="RESCISAO DE CONTRATO"/>
    <n v="-11784.98"/>
    <d v="2026-01-28T00:00:00"/>
    <d v="2026-01-30T00:00:00"/>
    <x v="20"/>
    <d v="2026-01-28T00:00:00"/>
    <x v="0"/>
    <s v="RESCISAO"/>
    <x v="3"/>
    <s v="RESCISAO - 12615711077 -"/>
    <s v=""/>
    <s v=""/>
    <s v=""/>
    <s v=""/>
    <s v=""/>
    <s v=""/>
    <s v=""/>
    <s v="Corrente"/>
    <s v="2"/>
    <s v="00.000.000/0000-00"/>
    <s v=""/>
  </r>
  <r>
    <s v="002"/>
    <s v="FOLHA"/>
    <s v="000025453"/>
    <s v="01992"/>
    <s v="01"/>
    <s v="RESCISAO DE CONTRATO"/>
    <n v="-2998.26"/>
    <d v="2026-01-28T00:00:00"/>
    <d v="2026-01-30T00:00:00"/>
    <x v="20"/>
    <d v="2026-01-28T00:00:00"/>
    <x v="0"/>
    <s v="RESCISAO"/>
    <x v="3"/>
    <s v="RESCISAO - 27122048379 -"/>
    <s v=""/>
    <s v=""/>
    <s v=""/>
    <s v=""/>
    <s v=""/>
    <s v=""/>
    <s v=""/>
    <s v="Corrente"/>
    <s v="2"/>
    <s v="00.000.000/0000-00"/>
    <s v=""/>
  </r>
  <r>
    <s v="002"/>
    <s v="FOLHA"/>
    <s v="000025454"/>
    <s v="01992"/>
    <s v="01"/>
    <s v="RESCISAO DE CONTRATO"/>
    <n v="-14789.58"/>
    <d v="2026-01-28T00:00:00"/>
    <d v="2026-01-30T00:00:00"/>
    <x v="20"/>
    <d v="2026-01-28T00:00:00"/>
    <x v="1"/>
    <s v="RESCISAO"/>
    <x v="3"/>
    <s v="RESCISAO - 16351618224 -"/>
    <s v=""/>
    <s v=""/>
    <s v=""/>
    <s v=""/>
    <s v=""/>
    <s v=""/>
    <s v=""/>
    <s v="Corrente"/>
    <s v="2"/>
    <s v="00.000.000/0000-00"/>
    <s v=""/>
  </r>
  <r>
    <s v="02"/>
    <s v="NF"/>
    <s v="000001272"/>
    <s v="02829"/>
    <s v="01"/>
    <s v="SB OFFSHORE"/>
    <n v="-1051.92"/>
    <d v="2026-01-09T00:00:00"/>
    <d v="2026-01-30T00:00:00"/>
    <x v="20"/>
    <d v="2026-01-22T00:00:00"/>
    <x v="2"/>
    <m/>
    <x v="0"/>
    <s v="SPED  000001272 - SB MATE"/>
    <s v=""/>
    <s v=""/>
    <s v=""/>
    <s v=""/>
    <s v=""/>
    <s v=""/>
    <s v=""/>
    <s v="Corrente"/>
    <s v="2"/>
    <s v="22.560.836/0001-83"/>
    <s v=""/>
  </r>
  <r>
    <s v="02"/>
    <s v="IMPOSTO"/>
    <s v="180813309"/>
    <s v="02252"/>
    <s v="01"/>
    <s v="SECRETARIA DE ESTADO"/>
    <n v="-126.34"/>
    <d v="2026-01-29T00:00:00"/>
    <d v="2026-01-30T00:00:00"/>
    <x v="20"/>
    <d v="2026-01-30T00:00:00"/>
    <x v="1"/>
    <s v="IMPOSTO"/>
    <x v="2"/>
    <s v="RE    180813309 - SECRETA"/>
    <s v=""/>
    <s v=""/>
    <s v=""/>
    <s v=""/>
    <s v=""/>
    <s v=""/>
    <s v=""/>
    <s v="Corrente"/>
    <s v="2"/>
    <s v="42.498.675/0001-52"/>
    <s v=""/>
  </r>
  <r>
    <s v="02"/>
    <s v="IMPOSTO"/>
    <s v="180813940"/>
    <s v="02252"/>
    <s v="01"/>
    <s v="SECRETARIA DE ESTADO"/>
    <n v="-126.34"/>
    <d v="2026-01-29T00:00:00"/>
    <d v="2026-01-30T00:00:00"/>
    <x v="20"/>
    <d v="2026-01-30T00:00:00"/>
    <x v="1"/>
    <s v="IMPOSTO"/>
    <x v="2"/>
    <s v="RE    180813940 - SECRETA"/>
    <s v=""/>
    <s v=""/>
    <s v=""/>
    <s v=""/>
    <s v=""/>
    <s v=""/>
    <s v=""/>
    <s v="Corrente"/>
    <s v="2"/>
    <s v="42.498.675/0001-52"/>
    <s v=""/>
  </r>
  <r>
    <s v="002"/>
    <s v="ENCARGO"/>
    <s v="000025543"/>
    <s v="01991"/>
    <s v="01"/>
    <s v="SENAI"/>
    <n v="-25466.959999999999"/>
    <d v="2026-01-30T00:00:00"/>
    <d v="2026-01-30T00:00:00"/>
    <x v="20"/>
    <d v="2026-01-30T00:00:00"/>
    <x v="4"/>
    <s v="SENAI"/>
    <x v="2"/>
    <s v="SENAI"/>
    <s v=""/>
    <s v=""/>
    <s v=""/>
    <s v=""/>
    <s v=""/>
    <s v=""/>
    <s v=""/>
    <s v="Corrente"/>
    <s v="2"/>
    <s v="00.000.000/0000-00"/>
    <s v=""/>
  </r>
  <r>
    <s v="002"/>
    <s v="FOL"/>
    <s v="000025542"/>
    <s v="01991"/>
    <s v="01"/>
    <s v="SENAI"/>
    <n v="-1636.96"/>
    <d v="2026-01-30T00:00:00"/>
    <d v="2026-01-30T00:00:00"/>
    <x v="20"/>
    <d v="2026-01-30T00:00:00"/>
    <x v="4"/>
    <s v="SENAI"/>
    <x v="2"/>
    <s v="SENAI"/>
    <s v=""/>
    <s v=""/>
    <s v=""/>
    <s v=""/>
    <s v=""/>
    <s v=""/>
    <s v=""/>
    <s v="Corrente"/>
    <s v="2"/>
    <s v="00.000.000/0000-00"/>
    <s v=""/>
  </r>
  <r>
    <s v="002"/>
    <s v="FOL"/>
    <s v="000025541"/>
    <s v="01991"/>
    <s v="01"/>
    <s v="SENAI"/>
    <n v="-4740.47"/>
    <d v="2026-01-30T00:00:00"/>
    <d v="2026-01-30T00:00:00"/>
    <x v="20"/>
    <d v="2026-01-30T00:00:00"/>
    <x v="4"/>
    <s v="SENAI"/>
    <x v="2"/>
    <s v="SENAI"/>
    <s v=""/>
    <s v=""/>
    <s v=""/>
    <s v=""/>
    <s v=""/>
    <s v=""/>
    <s v=""/>
    <s v="Corrente"/>
    <s v="2"/>
    <s v="00.000.000/0000-00"/>
    <s v=""/>
  </r>
  <r>
    <m/>
    <s v="NF"/>
    <m/>
    <m/>
    <m/>
    <s v="SOLUTI SOLUCOES "/>
    <n v="-250"/>
    <m/>
    <d v="2026-01-30T00:00:00"/>
    <x v="20"/>
    <m/>
    <x v="2"/>
    <m/>
    <x v="0"/>
    <m/>
    <m/>
    <m/>
    <m/>
    <m/>
    <m/>
    <m/>
    <m/>
    <m/>
    <m/>
    <m/>
    <m/>
  </r>
  <r>
    <m/>
    <s v="NF"/>
    <m/>
    <m/>
    <m/>
    <s v="SOLUTI SOLUCOES "/>
    <n v="-250"/>
    <m/>
    <d v="2026-01-30T00:00:00"/>
    <x v="20"/>
    <m/>
    <x v="2"/>
    <m/>
    <x v="0"/>
    <m/>
    <m/>
    <m/>
    <m/>
    <m/>
    <m/>
    <m/>
    <m/>
    <m/>
    <m/>
    <m/>
    <m/>
  </r>
  <r>
    <s v="02"/>
    <s v="NF"/>
    <s v="000000443"/>
    <s v="03105"/>
    <s v="01"/>
    <s v="STUDIO FIBRA INDUSTR"/>
    <n v="-12092.05"/>
    <d v="2025-12-01T00:00:00"/>
    <d v="2026-01-30T00:00:00"/>
    <x v="20"/>
    <d v="2025-12-23T00:00:00"/>
    <x v="0"/>
    <m/>
    <x v="0"/>
    <s v="SPED  000000443 - STUDIO"/>
    <s v=""/>
    <s v=""/>
    <s v=""/>
    <s v=""/>
    <s v=""/>
    <s v=""/>
    <s v=""/>
    <s v="Corrente"/>
    <s v="2"/>
    <s v="09.560.775/0001-96"/>
    <s v=""/>
  </r>
  <r>
    <s v="01"/>
    <s v="BENEFÍCIO"/>
    <s v="366199826"/>
    <s v="02105"/>
    <s v="01"/>
    <s v="TOKIO MARINE SEGURAD"/>
    <n v="-1203.92"/>
    <d v="2026-01-03T00:00:00"/>
    <d v="2026-01-30T00:00:00"/>
    <x v="20"/>
    <d v="2026-01-22T00:00:00"/>
    <x v="2"/>
    <s v="SEGURO"/>
    <x v="2"/>
    <s v="RE    366199826 - TOKIO M"/>
    <s v=""/>
    <s v=""/>
    <s v=""/>
    <s v=""/>
    <s v=""/>
    <s v=""/>
    <s v=""/>
    <s v="Corrente"/>
    <s v="2"/>
    <s v="33.164.021/0001-00"/>
    <s v=""/>
  </r>
  <r>
    <s v="01"/>
    <s v="BENEFÍCIO"/>
    <s v="367231278"/>
    <s v="02105"/>
    <s v="01"/>
    <s v="TOKIO MARINE SEGURAD"/>
    <n v="-49426.2"/>
    <d v="2026-01-13T00:00:00"/>
    <d v="2026-01-30T00:00:00"/>
    <x v="20"/>
    <d v="2026-01-22T00:00:00"/>
    <x v="2"/>
    <s v="SEGURO"/>
    <x v="2"/>
    <s v="RE    367231278 - TOKIO M"/>
    <s v=""/>
    <s v=""/>
    <s v=""/>
    <s v=""/>
    <s v=""/>
    <s v=""/>
    <s v=""/>
    <s v="Corrente"/>
    <s v="2"/>
    <s v="33.164.021/0001-00"/>
    <s v=""/>
  </r>
  <r>
    <s v="02"/>
    <s v="NF"/>
    <s v="000020329"/>
    <s v="02195"/>
    <s v="01"/>
    <s v="WDM BRASIL ACOS LTDA"/>
    <n v="-3536.67"/>
    <d v="2025-12-16T00:00:00"/>
    <d v="2026-01-30T00:00:00"/>
    <x v="20"/>
    <d v="2025-12-29T00:00:00"/>
    <x v="0"/>
    <m/>
    <x v="0"/>
    <s v="SPED  000020329 - WDM BRA"/>
    <s v=""/>
    <s v=""/>
    <s v=""/>
    <s v=""/>
    <s v=""/>
    <s v=""/>
    <s v=""/>
    <s v="Corrente"/>
    <s v="2"/>
    <s v="09.406.820/0003-14"/>
    <s v=""/>
  </r>
  <r>
    <s v="02"/>
    <s v="IMPOSTO "/>
    <s v="181240583"/>
    <s v="02252"/>
    <s v="01"/>
    <s v="SECRETARIA DE ESTADO"/>
    <n v="-126.34"/>
    <d v="2026-01-30T00:00:00"/>
    <d v="2026-02-02T00:00:00"/>
    <x v="21"/>
    <d v="2026-02-02T00:00:00"/>
    <x v="1"/>
    <s v="IMPOSTO"/>
    <x v="4"/>
    <s v="RE    181240583 - SECRETA"/>
    <s v=""/>
    <s v=""/>
    <s v=""/>
    <s v=""/>
    <s v=""/>
    <s v=""/>
    <s v=""/>
    <s v="Corrente"/>
    <s v="2"/>
    <s v="42.498.675/0001-52"/>
    <s v=""/>
  </r>
  <r>
    <s v="02"/>
    <s v="NF"/>
    <s v="000053526"/>
    <s v="02025"/>
    <s v="01"/>
    <s v="A M DE SOUZA GOMES C"/>
    <n v="-3063.23"/>
    <d v="2026-01-02T00:00:00"/>
    <d v="2026-02-02T00:00:00"/>
    <x v="21"/>
    <d v="2026-01-12T00:00:00"/>
    <x v="0"/>
    <s v=""/>
    <x v="0"/>
    <s v="SPED  000053526 - A M DE"/>
    <s v=""/>
    <s v=""/>
    <s v="033"/>
    <s v="3190"/>
    <s v=""/>
    <s v="13081394"/>
    <s v="2"/>
    <s v="Corrente"/>
    <s v="2"/>
    <s v="03.182.704/0001-10"/>
    <s v="CONFIRMING"/>
  </r>
  <r>
    <s v="02"/>
    <s v="NF"/>
    <s v="000000028"/>
    <s v="03260"/>
    <s v="01"/>
    <s v="AERO BIER"/>
    <n v="-5550"/>
    <d v="2026-01-20T00:00:00"/>
    <d v="2026-02-02T00:00:00"/>
    <x v="21"/>
    <d v="2026-01-27T00:00:00"/>
    <x v="1"/>
    <s v=""/>
    <x v="0"/>
    <s v="SPED  000000028 - JOVI BA"/>
    <s v=""/>
    <s v=""/>
    <s v=""/>
    <s v=""/>
    <s v=""/>
    <s v=""/>
    <s v=""/>
    <s v="Corrente"/>
    <s v="2"/>
    <s v="55.520.693/0001-35"/>
    <s v=""/>
  </r>
  <r>
    <s v="02"/>
    <s v="NF"/>
    <s v="000128355"/>
    <s v="02219"/>
    <s v="01"/>
    <s v="ALF INDUSTRIA E COM"/>
    <n v="-23055.119999999999"/>
    <d v="2025-12-19T00:00:00"/>
    <d v="2026-02-02T00:00:00"/>
    <x v="21"/>
    <d v="2025-12-30T00:00:00"/>
    <x v="1"/>
    <s v=""/>
    <x v="0"/>
    <s v="SPED  000128355 - ALF IND"/>
    <s v=""/>
    <s v=""/>
    <s v=""/>
    <s v=""/>
    <s v=""/>
    <s v=""/>
    <s v=""/>
    <s v="Corrente"/>
    <s v="2"/>
    <s v="10.967.516/0001-63"/>
    <s v=""/>
  </r>
  <r>
    <s v="02"/>
    <s v="NF"/>
    <s v="000005320"/>
    <s v="02099"/>
    <s v="01"/>
    <s v="ALTURA E COMPANHIA E"/>
    <n v="-2520"/>
    <d v="2025-12-03T00:00:00"/>
    <d v="2026-02-01T00:00:00"/>
    <x v="21"/>
    <d v="2025-12-10T00:00:00"/>
    <x v="0"/>
    <s v=""/>
    <x v="0"/>
    <s v="SPED  000005320 - ALTURA"/>
    <s v=""/>
    <s v=""/>
    <s v="237"/>
    <s v="1803"/>
    <s v=""/>
    <s v="55966"/>
    <s v="0"/>
    <s v="Corrente"/>
    <s v="2"/>
    <s v="23.463.299/0001-16"/>
    <s v="CONFIRMING"/>
  </r>
  <r>
    <s v="02"/>
    <s v="NF"/>
    <s v="000160165"/>
    <s v="02044"/>
    <s v="02"/>
    <s v="ARMAZEM OFFSHORE DE"/>
    <n v="-7899.12"/>
    <d v="2025-12-17T00:00:00"/>
    <d v="2026-01-31T00:00:00"/>
    <x v="21"/>
    <d v="2025-12-30T00:00:00"/>
    <x v="0"/>
    <s v=""/>
    <x v="0"/>
    <s v="SPED  000160165 - ARMAZEM"/>
    <s v=""/>
    <s v=""/>
    <s v="001"/>
    <s v="51"/>
    <s v=""/>
    <s v="94552"/>
    <s v="8"/>
    <s v="Corrente"/>
    <s v="2"/>
    <s v="31.383.201/0001-49"/>
    <s v=""/>
  </r>
  <r>
    <s v="02"/>
    <s v="NF"/>
    <s v="000006091"/>
    <s v="02785"/>
    <s v="01"/>
    <s v="CIL CONEXOES E VALVU"/>
    <n v="-6855.14"/>
    <d v="2025-12-02T00:00:00"/>
    <d v="2026-01-31T00:00:00"/>
    <x v="21"/>
    <d v="2025-12-09T00:00:00"/>
    <x v="1"/>
    <s v=""/>
    <x v="0"/>
    <s v="SPED  000006091 - CIL IND"/>
    <s v=""/>
    <s v=""/>
    <s v=""/>
    <s v=""/>
    <s v=""/>
    <s v=""/>
    <s v=""/>
    <s v="Corrente"/>
    <s v="2"/>
    <s v="97.533.434/0001-99"/>
    <s v=""/>
  </r>
  <r>
    <s v="02"/>
    <s v="NF"/>
    <s v="000006092"/>
    <s v="02785"/>
    <s v="01"/>
    <s v="CIL CONEXOES E VALVU"/>
    <n v="-413"/>
    <d v="2025-12-02T00:00:00"/>
    <d v="2026-01-31T00:00:00"/>
    <x v="21"/>
    <d v="2025-12-10T00:00:00"/>
    <x v="0"/>
    <s v=""/>
    <x v="0"/>
    <s v="SPED  000006092 - CIL IND"/>
    <s v=""/>
    <s v=""/>
    <s v=""/>
    <s v=""/>
    <s v=""/>
    <s v=""/>
    <s v=""/>
    <s v="Corrente"/>
    <s v="2"/>
    <s v="97.533.434/0001-99"/>
    <s v=""/>
  </r>
  <r>
    <s v="02"/>
    <s v="NF"/>
    <s v="000006097"/>
    <s v="02785"/>
    <s v="01"/>
    <s v="CIL CONEXOES E VALVU"/>
    <n v="-6188.12"/>
    <d v="2025-12-03T00:00:00"/>
    <d v="2026-02-01T00:00:00"/>
    <x v="21"/>
    <d v="2025-12-09T00:00:00"/>
    <x v="1"/>
    <s v=""/>
    <x v="0"/>
    <s v="SPED  000006097 - CIL IND"/>
    <s v=""/>
    <s v=""/>
    <s v=""/>
    <s v=""/>
    <s v=""/>
    <s v=""/>
    <s v=""/>
    <s v="Corrente"/>
    <s v="2"/>
    <s v="97.533.434/0001-99"/>
    <s v=""/>
  </r>
  <r>
    <s v="02"/>
    <s v="NF"/>
    <s v="000006158"/>
    <s v="02785"/>
    <s v="01"/>
    <s v="CIL CONEXOES E VALVU"/>
    <n v="-1910.13"/>
    <d v="2025-12-18T00:00:00"/>
    <d v="2026-02-01T00:00:00"/>
    <x v="21"/>
    <d v="2025-12-23T00:00:00"/>
    <x v="1"/>
    <s v=""/>
    <x v="0"/>
    <s v="SPED  000006158 - CIL IND"/>
    <s v=""/>
    <s v=""/>
    <s v=""/>
    <s v=""/>
    <s v=""/>
    <s v=""/>
    <s v=""/>
    <s v="Corrente"/>
    <s v="2"/>
    <s v="97.533.434/0001-99"/>
    <s v=""/>
  </r>
  <r>
    <s v="02"/>
    <s v="NF"/>
    <s v="000000527"/>
    <s v="02094"/>
    <s v="01"/>
    <s v="CISA TRADING S/A"/>
    <n v="-76329"/>
    <d v="2026-01-02T00:00:00"/>
    <d v="2026-02-01T00:00:00"/>
    <x v="21"/>
    <d v="2026-01-12T00:00:00"/>
    <x v="0"/>
    <s v=""/>
    <x v="0"/>
    <s v="RE    000000527 - CISA TR"/>
    <s v=""/>
    <s v=""/>
    <s v="341"/>
    <s v="0910"/>
    <s v=""/>
    <s v="08221"/>
    <s v="3"/>
    <s v="Corrente"/>
    <s v="2"/>
    <s v="39.373.782/0019-79"/>
    <s v=""/>
  </r>
  <r>
    <s v="02"/>
    <s v="NF"/>
    <s v="000000537"/>
    <s v="02094"/>
    <s v="01"/>
    <s v="CISA TRADING S/A"/>
    <n v="-26835.63"/>
    <d v="2026-01-09T00:00:00"/>
    <d v="2026-02-01T00:00:00"/>
    <x v="21"/>
    <d v="2026-01-12T00:00:00"/>
    <x v="2"/>
    <s v=""/>
    <x v="0"/>
    <s v="RE    000000537 - CISA TR"/>
    <s v=""/>
    <s v=""/>
    <s v="341"/>
    <s v="0910"/>
    <s v=""/>
    <s v="08221"/>
    <s v="3"/>
    <s v="Corrente"/>
    <s v="2"/>
    <s v="39.373.782/0019-79"/>
    <s v=""/>
  </r>
  <r>
    <s v="02"/>
    <s v="NF"/>
    <s v="000001809"/>
    <s v="03078"/>
    <s v="01"/>
    <s v="CRAFT SOLUCOES EMPRE"/>
    <n v="-4800"/>
    <d v="2026-01-08T00:00:00"/>
    <d v="2026-02-02T00:00:00"/>
    <x v="21"/>
    <d v="2026-01-21T00:00:00"/>
    <x v="1"/>
    <s v=""/>
    <x v="0"/>
    <s v="SPED  000001809 - DILMA D"/>
    <s v=""/>
    <s v=""/>
    <s v=""/>
    <s v=""/>
    <s v=""/>
    <s v=""/>
    <s v=""/>
    <s v="Corrente"/>
    <s v="2"/>
    <s v="37.375.422/0001-51"/>
    <s v=""/>
  </r>
  <r>
    <s v="02"/>
    <s v="NF"/>
    <s v="000002092"/>
    <s v="02680"/>
    <s v="01"/>
    <s v="FORNECEDORA SIMOES E"/>
    <n v="-1428.8"/>
    <d v="2026-01-05T00:00:00"/>
    <d v="2026-02-02T00:00:00"/>
    <x v="21"/>
    <d v="2026-01-13T00:00:00"/>
    <x v="2"/>
    <s v=""/>
    <x v="0"/>
    <s v="SPED  000002092 - FORNECE"/>
    <s v=""/>
    <s v=""/>
    <s v=""/>
    <s v=""/>
    <s v=""/>
    <s v=""/>
    <s v=""/>
    <s v="Corrente"/>
    <s v="2"/>
    <s v="40.839.683/0001-90"/>
    <s v=""/>
  </r>
  <r>
    <s v="02"/>
    <s v="NF"/>
    <s v="000001552"/>
    <s v="02972"/>
    <s v="01"/>
    <s v="GILENA COMERCIO DE A"/>
    <n v="-11770.5"/>
    <d v="2025-12-02T00:00:00"/>
    <d v="2026-01-31T00:00:00"/>
    <x v="21"/>
    <d v="2025-12-10T00:00:00"/>
    <x v="0"/>
    <s v=""/>
    <x v="0"/>
    <s v="SPED  000001552 - GILENA"/>
    <s v=""/>
    <s v=""/>
    <s v=""/>
    <s v=""/>
    <s v=""/>
    <s v=""/>
    <s v=""/>
    <s v="Corrente"/>
    <s v="2"/>
    <s v="03.273.092/0001-71"/>
    <s v=""/>
  </r>
  <r>
    <s v="02"/>
    <s v="NF"/>
    <s v="000272412"/>
    <s v="02988"/>
    <s v="01"/>
    <s v="GRUPO NM: TRADIPAR T"/>
    <n v="-18689"/>
    <d v="2025-12-02T00:00:00"/>
    <d v="2026-02-02T00:00:00"/>
    <x v="21"/>
    <d v="2026-01-22T00:00:00"/>
    <x v="0"/>
    <s v=""/>
    <x v="0"/>
    <s v="SPED  000272412 - NM SUPR"/>
    <s v=""/>
    <s v=""/>
    <s v=""/>
    <s v=""/>
    <s v=""/>
    <s v=""/>
    <s v=""/>
    <s v="Corrente"/>
    <s v="2"/>
    <s v="07.956.465/0001-60"/>
    <s v=""/>
  </r>
  <r>
    <s v="02"/>
    <s v="NF"/>
    <s v="000001066"/>
    <s v="03101"/>
    <s v="01"/>
    <s v="HEB SERVICOS"/>
    <n v="-7000"/>
    <d v="2026-01-05T00:00:00"/>
    <d v="2026-02-01T00:00:00"/>
    <x v="21"/>
    <d v="2026-01-26T00:00:00"/>
    <x v="0"/>
    <s v=""/>
    <x v="0"/>
    <s v="RE    000001066 - HADDAD"/>
    <s v=""/>
    <s v=""/>
    <s v=""/>
    <s v=""/>
    <s v=""/>
    <s v=""/>
    <s v=""/>
    <s v="Corrente"/>
    <s v="2"/>
    <s v="07.312.301/0001-08"/>
    <s v=""/>
  </r>
  <r>
    <s v="02"/>
    <s v="NF"/>
    <s v="000001067"/>
    <s v="03101"/>
    <s v="01"/>
    <s v="HEB SERVICOS"/>
    <n v="-23548"/>
    <d v="2026-01-05T00:00:00"/>
    <d v="2026-02-01T00:00:00"/>
    <x v="21"/>
    <d v="2026-01-26T00:00:00"/>
    <x v="0"/>
    <s v=""/>
    <x v="0"/>
    <s v="RE    000001067 - HADDAD"/>
    <s v=""/>
    <s v=""/>
    <s v=""/>
    <s v=""/>
    <s v=""/>
    <s v=""/>
    <s v=""/>
    <s v="Corrente"/>
    <s v="2"/>
    <s v="07.312.301/0001-08"/>
    <s v=""/>
  </r>
  <r>
    <s v="02"/>
    <s v="NF"/>
    <s v="000003144"/>
    <s v="02656"/>
    <s v="01"/>
    <s v="IDEAL WORK UNIFORMES"/>
    <n v="-484"/>
    <d v="2025-12-03T00:00:00"/>
    <d v="2026-01-31T00:00:00"/>
    <x v="21"/>
    <d v="2025-12-09T00:00:00"/>
    <x v="0"/>
    <s v=""/>
    <x v="0"/>
    <s v="SPED  000003144 - IDEAL W"/>
    <s v=""/>
    <s v=""/>
    <s v=""/>
    <s v=""/>
    <s v=""/>
    <s v=""/>
    <s v=""/>
    <s v="Corrente"/>
    <s v="2"/>
    <s v="03.246.317/0002-81"/>
    <s v=""/>
  </r>
  <r>
    <s v="02"/>
    <s v="NF"/>
    <s v="000019557"/>
    <s v="03197"/>
    <s v="01"/>
    <s v="JJ SOLDAS FERRAMENTA"/>
    <n v="-1170"/>
    <d v="2025-12-04T00:00:00"/>
    <d v="2026-02-01T00:00:00"/>
    <x v="21"/>
    <d v="2025-12-10T00:00:00"/>
    <x v="0"/>
    <s v=""/>
    <x v="0"/>
    <s v="SPED  000019557 - JJ SOLD"/>
    <s v=""/>
    <s v=""/>
    <s v=""/>
    <s v=""/>
    <s v=""/>
    <s v=""/>
    <s v=""/>
    <s v="Corrente"/>
    <s v="2"/>
    <s v="13.332.103/0001-09"/>
    <s v=""/>
  </r>
  <r>
    <s v="02"/>
    <s v="NF"/>
    <s v="000097967"/>
    <s v="02006"/>
    <s v="01"/>
    <s v="JOTUN BRASIL"/>
    <n v="-173703.01"/>
    <d v="2025-12-03T00:00:00"/>
    <d v="2026-02-01T00:00:00"/>
    <x v="21"/>
    <d v="2026-01-12T00:00:00"/>
    <x v="0"/>
    <s v=""/>
    <x v="0"/>
    <s v="SPED  000097967 - JOTUN B"/>
    <s v=""/>
    <s v=""/>
    <s v=""/>
    <s v=""/>
    <s v=""/>
    <s v=""/>
    <s v=""/>
    <s v="Corrente"/>
    <s v="2"/>
    <s v="02.907.585/0004-04"/>
    <s v=""/>
  </r>
  <r>
    <s v="02"/>
    <s v="NF"/>
    <s v="000007913"/>
    <s v="02657"/>
    <s v="01"/>
    <s v="JUNTAX INDUSTRIA E C"/>
    <n v="-25162.28"/>
    <d v="2025-12-02T00:00:00"/>
    <d v="2026-01-31T00:00:00"/>
    <x v="21"/>
    <d v="2025-12-04T00:00:00"/>
    <x v="1"/>
    <s v=""/>
    <x v="0"/>
    <s v="SPED  000007913 - JUNTAX"/>
    <s v=""/>
    <s v=""/>
    <s v=""/>
    <s v=""/>
    <s v=""/>
    <s v=""/>
    <s v=""/>
    <s v="Corrente"/>
    <s v="2"/>
    <s v="27.443.645/0001-55"/>
    <s v=""/>
  </r>
  <r>
    <s v="02"/>
    <s v="NF"/>
    <s v="000012226"/>
    <s v="02932"/>
    <s v="01"/>
    <s v="LAXMY PAPELARIA COME"/>
    <n v="-267"/>
    <d v="2026-01-05T00:00:00"/>
    <d v="2026-02-02T00:00:00"/>
    <x v="21"/>
    <d v="2026-01-19T00:00:00"/>
    <x v="1"/>
    <s v=""/>
    <x v="0"/>
    <s v="SPED  000012226 - LAXMY P"/>
    <s v=""/>
    <s v=""/>
    <s v=""/>
    <s v=""/>
    <s v=""/>
    <s v=""/>
    <s v=""/>
    <s v="Corrente"/>
    <s v="2"/>
    <s v="23.431.187/0001-83"/>
    <s v=""/>
  </r>
  <r>
    <s v="02"/>
    <s v="NF"/>
    <s v="000012227"/>
    <s v="02932"/>
    <s v="01"/>
    <s v="LAXMY PAPELARIA COME"/>
    <n v="-193.5"/>
    <d v="2026-01-05T00:00:00"/>
    <d v="2026-02-02T00:00:00"/>
    <x v="21"/>
    <d v="2026-01-19T00:00:00"/>
    <x v="0"/>
    <s v=""/>
    <x v="0"/>
    <s v="SPED  000012227 - LAXMY P"/>
    <s v=""/>
    <s v=""/>
    <s v=""/>
    <s v=""/>
    <s v=""/>
    <s v=""/>
    <s v=""/>
    <s v="Corrente"/>
    <s v="2"/>
    <s v="23.431.187/0001-83"/>
    <s v=""/>
  </r>
  <r>
    <s v="02"/>
    <s v="NF"/>
    <s v="000012229"/>
    <s v="02932"/>
    <s v="01"/>
    <s v="LAXMY PAPELARIA COME"/>
    <n v="-193.5"/>
    <d v="2026-01-05T00:00:00"/>
    <d v="2026-02-02T00:00:00"/>
    <x v="21"/>
    <d v="2026-01-19T00:00:00"/>
    <x v="1"/>
    <s v=""/>
    <x v="0"/>
    <s v="SPED  000012229 - LAXMY P"/>
    <s v=""/>
    <s v=""/>
    <s v=""/>
    <s v=""/>
    <s v=""/>
    <s v=""/>
    <s v=""/>
    <s v="Corrente"/>
    <s v="2"/>
    <s v="23.431.187/0001-83"/>
    <s v=""/>
  </r>
  <r>
    <s v="02"/>
    <s v="NF"/>
    <s v="000012300"/>
    <s v="02932"/>
    <s v="01"/>
    <s v="LAXMY PAPELARIA COME"/>
    <n v="-349"/>
    <d v="2026-01-06T00:00:00"/>
    <d v="2026-02-02T00:00:00"/>
    <x v="21"/>
    <d v="2026-01-21T00:00:00"/>
    <x v="0"/>
    <s v=""/>
    <x v="0"/>
    <s v="SPED  000012300 - LAXMY P"/>
    <s v=""/>
    <s v=""/>
    <s v=""/>
    <s v=""/>
    <s v=""/>
    <s v=""/>
    <s v=""/>
    <s v="Corrente"/>
    <s v="2"/>
    <s v="23.431.187/0001-83"/>
    <s v=""/>
  </r>
  <r>
    <s v="02"/>
    <s v="NF"/>
    <s v="000000007"/>
    <s v="03293"/>
    <s v="01"/>
    <s v="LUMENSUL COMERCIAL"/>
    <n v="-29574"/>
    <d v="2026-01-20T00:00:00"/>
    <d v="2026-02-02T00:00:00"/>
    <x v="21"/>
    <d v="2026-01-27T00:00:00"/>
    <x v="2"/>
    <s v=""/>
    <x v="0"/>
    <s v="NFS   000000007 - LUMENSU"/>
    <s v=""/>
    <s v=""/>
    <s v=""/>
    <s v=""/>
    <s v=""/>
    <s v=""/>
    <s v=""/>
    <s v="Corrente"/>
    <s v="2"/>
    <s v="04.302.614/0001-89"/>
    <s v=""/>
  </r>
  <r>
    <s v="02"/>
    <s v="NF"/>
    <s v="000000008"/>
    <s v="03293"/>
    <s v="01"/>
    <s v="LUMENSUL COMERCIAL"/>
    <n v="-23174"/>
    <d v="2026-01-20T00:00:00"/>
    <d v="2026-02-02T00:00:00"/>
    <x v="21"/>
    <d v="2026-01-27T00:00:00"/>
    <x v="2"/>
    <s v=""/>
    <x v="0"/>
    <s v="NFS   000000008 - LUMENSU"/>
    <s v=""/>
    <s v=""/>
    <s v=""/>
    <s v=""/>
    <s v=""/>
    <s v=""/>
    <s v=""/>
    <s v="Corrente"/>
    <s v="2"/>
    <s v="04.302.614/0001-89"/>
    <s v=""/>
  </r>
  <r>
    <s v="02"/>
    <s v="NF"/>
    <s v="000000511"/>
    <s v="02603"/>
    <s v="01"/>
    <s v="LUZ E MAR OFFSHORE E"/>
    <n v="-5849.63"/>
    <d v="2026-01-05T00:00:00"/>
    <d v="2026-02-02T00:00:00"/>
    <x v="21"/>
    <d v="2026-01-09T00:00:00"/>
    <x v="1"/>
    <s v=""/>
    <x v="0"/>
    <s v="SPED  000000511 - LUZ E M"/>
    <s v=""/>
    <s v=""/>
    <s v="260"/>
    <s v="0001"/>
    <s v=""/>
    <s v="56710488"/>
    <s v="5"/>
    <s v="Corrente"/>
    <s v="2"/>
    <s v="45.824.098/0001-30"/>
    <s v=""/>
  </r>
  <r>
    <s v="02"/>
    <s v="NF"/>
    <s v="000031424"/>
    <s v="02534"/>
    <s v="01"/>
    <s v="MARSHORE COMERCIAL L"/>
    <n v="-1104.79"/>
    <d v="2025-12-02T00:00:00"/>
    <d v="2026-01-31T00:00:00"/>
    <x v="21"/>
    <d v="2025-12-09T00:00:00"/>
    <x v="0"/>
    <s v=""/>
    <x v="0"/>
    <s v="SPED  000031424 - MARSHOR"/>
    <s v=""/>
    <s v=""/>
    <s v="237"/>
    <s v="6890"/>
    <s v=""/>
    <s v="4003"/>
    <s v="7"/>
    <s v="Corrente"/>
    <s v="2"/>
    <s v="10.264.696/0001-17"/>
    <s v=""/>
  </r>
  <r>
    <s v="02"/>
    <s v="NF"/>
    <s v="000031451"/>
    <s v="02534"/>
    <s v="01"/>
    <s v="MARSHORE COMERCIAL L"/>
    <n v="-187.92"/>
    <d v="2025-12-02T00:00:00"/>
    <d v="2026-01-31T00:00:00"/>
    <x v="21"/>
    <d v="2025-12-09T00:00:00"/>
    <x v="0"/>
    <s v=""/>
    <x v="0"/>
    <s v="SPED  000031451 - MARSHOR"/>
    <s v=""/>
    <s v=""/>
    <s v="237"/>
    <s v="6890"/>
    <s v=""/>
    <s v="4003"/>
    <s v="7"/>
    <s v="Corrente"/>
    <s v="2"/>
    <s v="10.264.696/0001-17"/>
    <s v=""/>
  </r>
  <r>
    <s v="02"/>
    <s v="NF"/>
    <s v="000031676"/>
    <s v="02534"/>
    <s v="01"/>
    <s v="MARSHORE COMERCIAL L"/>
    <n v="-1947.65"/>
    <d v="2025-12-18T00:00:00"/>
    <d v="2026-02-01T00:00:00"/>
    <x v="21"/>
    <d v="2025-12-29T00:00:00"/>
    <x v="0"/>
    <s v=""/>
    <x v="0"/>
    <s v="SPED  000031676 - MARSHOR"/>
    <s v=""/>
    <s v=""/>
    <s v="237"/>
    <s v="6890"/>
    <s v=""/>
    <s v="4003"/>
    <s v="7"/>
    <s v="Corrente"/>
    <s v="2"/>
    <s v="10.264.696/0001-17"/>
    <s v=""/>
  </r>
  <r>
    <s v="02"/>
    <s v="NF"/>
    <s v="000031681"/>
    <s v="02534"/>
    <s v="01"/>
    <s v="MARSHORE COMERCIAL L"/>
    <n v="-362.03"/>
    <d v="2025-12-18T00:00:00"/>
    <d v="2026-02-01T00:00:00"/>
    <x v="21"/>
    <d v="2025-12-29T00:00:00"/>
    <x v="0"/>
    <s v=""/>
    <x v="0"/>
    <s v="SPED  000031681 - MARSHOR"/>
    <s v=""/>
    <s v=""/>
    <s v="237"/>
    <s v="6890"/>
    <s v=""/>
    <s v="4003"/>
    <s v="7"/>
    <s v="Corrente"/>
    <s v="2"/>
    <s v="10.264.696/0001-17"/>
    <s v=""/>
  </r>
  <r>
    <s v="02"/>
    <s v="NF"/>
    <s v="000001451"/>
    <s v="02868"/>
    <s v="01"/>
    <s v="NGR SOLUTIONS LTDA"/>
    <n v="-44100"/>
    <d v="2025-12-17T00:00:00"/>
    <d v="2026-01-31T00:00:00"/>
    <x v="21"/>
    <d v="2025-12-30T00:00:00"/>
    <x v="1"/>
    <s v=""/>
    <x v="0"/>
    <s v="SPED  000001451 - NGR SOL"/>
    <s v=""/>
    <s v=""/>
    <s v=""/>
    <s v=""/>
    <s v=""/>
    <s v=""/>
    <s v=""/>
    <s v="Corrente"/>
    <s v="2"/>
    <s v="32.483.178/0001-27"/>
    <s v=""/>
  </r>
  <r>
    <s v="02"/>
    <s v="NF"/>
    <s v="000044610"/>
    <s v="02700"/>
    <s v="01"/>
    <s v="PLASTIVEDA COMERCIAL"/>
    <n v="-49.26"/>
    <d v="2025-12-19T00:00:00"/>
    <d v="2026-02-02T00:00:00"/>
    <x v="21"/>
    <d v="2025-12-30T00:00:00"/>
    <x v="0"/>
    <s v=""/>
    <x v="0"/>
    <s v="SPED  000044610 - PLASTIV"/>
    <s v=""/>
    <s v=""/>
    <s v=""/>
    <s v=""/>
    <s v=""/>
    <s v=""/>
    <s v=""/>
    <s v="Corrente"/>
    <s v="2"/>
    <s v="38.771.143/0001-70"/>
    <s v=""/>
  </r>
  <r>
    <s v="02"/>
    <s v="NF"/>
    <s v="000044626"/>
    <s v="02700"/>
    <s v="01"/>
    <s v="PLASTIVEDA COMERCIAL"/>
    <n v="-207.22"/>
    <d v="2025-12-19T00:00:00"/>
    <d v="2026-02-02T00:00:00"/>
    <x v="21"/>
    <d v="2026-01-07T00:00:00"/>
    <x v="1"/>
    <s v=""/>
    <x v="0"/>
    <s v="SPED  000044626 - PLASTIV"/>
    <s v=""/>
    <s v=""/>
    <s v=""/>
    <s v=""/>
    <s v=""/>
    <s v=""/>
    <s v=""/>
    <s v="Corrente"/>
    <s v="2"/>
    <s v="38.771.143/0001-70"/>
    <s v=""/>
  </r>
  <r>
    <s v="02"/>
    <s v="NF"/>
    <s v="000000882"/>
    <s v="03064"/>
    <s v="01"/>
    <s v="POUSADA VIDA NOVA"/>
    <n v="-22895"/>
    <d v="2026-01-19T00:00:00"/>
    <d v="2026-02-02T00:00:00"/>
    <x v="21"/>
    <d v="2026-01-27T00:00:00"/>
    <x v="0"/>
    <s v=""/>
    <x v="0"/>
    <s v="SPED  000000882 - M M M P"/>
    <s v=""/>
    <s v=""/>
    <s v=""/>
    <s v=""/>
    <s v=""/>
    <s v=""/>
    <s v=""/>
    <s v="Corrente"/>
    <s v="2"/>
    <s v="46.555.381/0001-76"/>
    <s v=""/>
  </r>
  <r>
    <s v="02"/>
    <s v="NF"/>
    <s v="000001064"/>
    <s v="03064"/>
    <s v="01"/>
    <s v="POUSADA VIDA NOVA"/>
    <n v="-29100"/>
    <d v="2026-01-19T00:00:00"/>
    <d v="2026-02-02T00:00:00"/>
    <x v="21"/>
    <d v="2026-01-27T00:00:00"/>
    <x v="0"/>
    <s v=""/>
    <x v="0"/>
    <s v="NFS   000001064 - M M M P"/>
    <s v=""/>
    <s v=""/>
    <s v=""/>
    <s v=""/>
    <s v=""/>
    <s v=""/>
    <s v=""/>
    <s v="Corrente"/>
    <s v="2"/>
    <s v="46.555.381/0001-76"/>
    <s v=""/>
  </r>
  <r>
    <s v="02"/>
    <s v="NF"/>
    <s v="000001273"/>
    <s v="02829"/>
    <s v="01"/>
    <s v="SB OFFSHORE"/>
    <n v="-380"/>
    <d v="2026-01-12T00:00:00"/>
    <d v="2026-02-02T00:00:00"/>
    <x v="21"/>
    <d v="2026-01-14T00:00:00"/>
    <x v="0"/>
    <s v=""/>
    <x v="0"/>
    <s v="SPED  000001273 - SB MATE"/>
    <s v=""/>
    <s v=""/>
    <s v=""/>
    <s v=""/>
    <s v=""/>
    <s v=""/>
    <s v=""/>
    <s v="Corrente"/>
    <s v="2"/>
    <s v="22.560.836/0001-83"/>
    <s v=""/>
  </r>
  <r>
    <s v="02"/>
    <s v="NF"/>
    <s v="000073540"/>
    <s v="02439"/>
    <s v="01"/>
    <s v="SOLDALIDER LOCACAO E"/>
    <n v="-598.91999999999996"/>
    <d v="2025-12-01T00:00:00"/>
    <d v="2026-02-02T00:00:00"/>
    <x v="21"/>
    <d v="2026-01-12T00:00:00"/>
    <x v="0"/>
    <s v=""/>
    <x v="0"/>
    <s v="RE    000073540 - SOLDALI"/>
    <s v=""/>
    <s v=""/>
    <s v=""/>
    <s v=""/>
    <s v=""/>
    <s v=""/>
    <s v=""/>
    <s v="Corrente"/>
    <s v="2"/>
    <s v="12.240.074/0001-84"/>
    <s v=""/>
  </r>
  <r>
    <s v="02"/>
    <s v="NF"/>
    <s v="000073542"/>
    <s v="02439"/>
    <s v="01"/>
    <s v="SOLDALIDER LOCACAO E"/>
    <n v="-3716.9"/>
    <d v="2025-12-01T00:00:00"/>
    <d v="2026-02-02T00:00:00"/>
    <x v="21"/>
    <d v="2026-01-12T00:00:00"/>
    <x v="0"/>
    <s v=""/>
    <x v="0"/>
    <s v="RE    000073542 - SOLDALI"/>
    <s v=""/>
    <s v=""/>
    <s v=""/>
    <s v=""/>
    <s v=""/>
    <s v=""/>
    <s v=""/>
    <s v="Corrente"/>
    <s v="2"/>
    <s v="12.240.074/0001-84"/>
    <s v=""/>
  </r>
  <r>
    <s v="02"/>
    <s v="NF"/>
    <s v="000073543"/>
    <s v="02439"/>
    <s v="01"/>
    <s v="SOLDALIDER LOCACAO E"/>
    <n v="-560.79"/>
    <d v="2025-12-01T00:00:00"/>
    <d v="2026-02-02T00:00:00"/>
    <x v="21"/>
    <d v="2026-01-02T00:00:00"/>
    <x v="0"/>
    <s v=""/>
    <x v="0"/>
    <s v="RE    000073543 - SOLDALI"/>
    <s v=""/>
    <s v=""/>
    <s v=""/>
    <s v=""/>
    <s v=""/>
    <s v=""/>
    <s v=""/>
    <s v="Corrente"/>
    <s v="2"/>
    <s v="12.240.074/0001-84"/>
    <s v=""/>
  </r>
  <r>
    <s v="02"/>
    <s v="NF"/>
    <s v="000073544"/>
    <s v="02439"/>
    <s v="01"/>
    <s v="SOLDALIDER LOCACAO E"/>
    <n v="-3654.98"/>
    <d v="2025-12-01T00:00:00"/>
    <d v="2026-02-02T00:00:00"/>
    <x v="21"/>
    <d v="2026-01-02T00:00:00"/>
    <x v="1"/>
    <s v=""/>
    <x v="0"/>
    <s v="RE    000073544 - SOLDALI"/>
    <s v=""/>
    <s v=""/>
    <s v=""/>
    <s v=""/>
    <s v=""/>
    <s v=""/>
    <s v=""/>
    <s v="Corrente"/>
    <s v="2"/>
    <s v="12.240.074/0001-84"/>
    <s v=""/>
  </r>
  <r>
    <s v="02"/>
    <s v="NF"/>
    <s v="000073545"/>
    <s v="02439"/>
    <s v="01"/>
    <s v="SOLDALIDER LOCACAO E"/>
    <n v="-7650.23"/>
    <d v="2025-12-01T00:00:00"/>
    <d v="2026-02-02T00:00:00"/>
    <x v="21"/>
    <d v="2026-01-12T00:00:00"/>
    <x v="2"/>
    <s v=""/>
    <x v="0"/>
    <s v="RE    000073545 - SOLDALI"/>
    <s v=""/>
    <s v=""/>
    <s v=""/>
    <s v=""/>
    <s v=""/>
    <s v=""/>
    <s v=""/>
    <s v="Corrente"/>
    <s v="2"/>
    <s v="12.240.074/0001-84"/>
    <s v=""/>
  </r>
  <r>
    <s v="02"/>
    <s v="NF"/>
    <s v="000073546"/>
    <s v="02439"/>
    <s v="01"/>
    <s v="SOLDALIDER LOCACAO E"/>
    <n v="-6616.33"/>
    <d v="2025-12-01T00:00:00"/>
    <d v="2026-02-02T00:00:00"/>
    <x v="21"/>
    <d v="2026-01-12T00:00:00"/>
    <x v="0"/>
    <s v=""/>
    <x v="0"/>
    <s v="RE    000073546 - SOLDALI"/>
    <s v=""/>
    <s v=""/>
    <s v=""/>
    <s v=""/>
    <s v=""/>
    <s v=""/>
    <s v=""/>
    <s v="Corrente"/>
    <s v="2"/>
    <s v="12.240.074/0001-84"/>
    <s v=""/>
  </r>
  <r>
    <s v="02"/>
    <s v="NF"/>
    <s v="000073547"/>
    <s v="02439"/>
    <s v="01"/>
    <s v="SOLDALIDER LOCACAO E"/>
    <n v="-598.91999999999996"/>
    <d v="2025-12-01T00:00:00"/>
    <d v="2026-02-02T00:00:00"/>
    <x v="21"/>
    <d v="2026-01-12T00:00:00"/>
    <x v="0"/>
    <s v=""/>
    <x v="0"/>
    <s v="RE    000073547 - SOLDALI"/>
    <s v=""/>
    <s v=""/>
    <s v=""/>
    <s v=""/>
    <s v=""/>
    <s v=""/>
    <s v=""/>
    <s v="Corrente"/>
    <s v="2"/>
    <s v="12.240.074/0001-84"/>
    <s v=""/>
  </r>
  <r>
    <s v="02"/>
    <s v="NF"/>
    <s v="000073550"/>
    <s v="02439"/>
    <s v="01"/>
    <s v="SOLDALIDER LOCACAO E"/>
    <n v="-7062.42"/>
    <d v="2025-12-01T00:00:00"/>
    <d v="2026-02-02T00:00:00"/>
    <x v="21"/>
    <d v="2026-01-27T00:00:00"/>
    <x v="1"/>
    <s v=""/>
    <x v="0"/>
    <s v="RE    000073550 - SOLDALI"/>
    <s v=""/>
    <s v=""/>
    <s v=""/>
    <s v=""/>
    <s v=""/>
    <s v=""/>
    <s v=""/>
    <s v="Corrente"/>
    <s v="2"/>
    <s v="12.240.074/0001-84"/>
    <s v=""/>
  </r>
  <r>
    <s v="02"/>
    <s v="NF"/>
    <s v="000057401"/>
    <s v="02662"/>
    <s v="01"/>
    <s v="SUPREMY COMERCIO DE"/>
    <n v="-13000"/>
    <d v="2025-12-18T00:00:00"/>
    <d v="2026-02-01T00:00:00"/>
    <x v="21"/>
    <d v="2025-12-30T00:00:00"/>
    <x v="0"/>
    <s v=""/>
    <x v="0"/>
    <s v="SPED  000057401 - SUPREMY"/>
    <s v=""/>
    <s v=""/>
    <s v=""/>
    <s v=""/>
    <s v=""/>
    <s v=""/>
    <s v=""/>
    <s v="Corrente"/>
    <s v="2"/>
    <s v="23.008.575/0001-56"/>
    <s v=""/>
  </r>
  <r>
    <s v="02"/>
    <s v="NF"/>
    <s v="000020337"/>
    <s v="02195"/>
    <s v="01"/>
    <s v="WDM BRASIL ACOS LTDA"/>
    <n v="-5043.58"/>
    <d v="2025-12-17T00:00:00"/>
    <d v="2026-01-31T00:00:00"/>
    <x v="21"/>
    <d v="2025-12-30T00:00:00"/>
    <x v="0"/>
    <s v=""/>
    <x v="0"/>
    <s v="SPED  000020337 - WDM BRA"/>
    <s v=""/>
    <s v=""/>
    <s v=""/>
    <s v=""/>
    <s v=""/>
    <s v=""/>
    <s v=""/>
    <s v="Corrente"/>
    <s v="2"/>
    <s v="09.406.820/0003-14"/>
    <s v=""/>
  </r>
  <r>
    <s v="02"/>
    <s v="NF"/>
    <s v="000000608"/>
    <s v="02083"/>
    <s v="03"/>
    <s v="WEG TINTAS LTDA"/>
    <n v="-10910.01"/>
    <d v="2025-12-03T00:00:00"/>
    <d v="2026-02-01T00:00:00"/>
    <x v="21"/>
    <d v="2025-12-09T00:00:00"/>
    <x v="1"/>
    <s v=""/>
    <x v="0"/>
    <s v="SPED  000000608 - WEG TIN"/>
    <s v=""/>
    <s v=""/>
    <s v=""/>
    <s v=""/>
    <s v=""/>
    <s v=""/>
    <s v=""/>
    <s v="Corrente"/>
    <s v="2"/>
    <s v="60.621.141/0008-20"/>
    <s v=""/>
  </r>
  <r>
    <s v="02"/>
    <s v="NF"/>
    <s v="000070286"/>
    <s v="02439"/>
    <s v="01"/>
    <s v="SOLDALIDER LOCACAO E"/>
    <n v="-7062.42"/>
    <d v="2025-09-01T00:00:00"/>
    <d v="2025-10-31T00:00:00"/>
    <x v="21"/>
    <d v="2026-01-27T00:00:00"/>
    <x v="1"/>
    <s v=""/>
    <x v="0"/>
    <s v="RE    000070286 - SOLDALI"/>
    <s v=""/>
    <s v=""/>
    <s v=""/>
    <s v=""/>
    <s v=""/>
    <s v=""/>
    <s v=""/>
    <s v="Corrente"/>
    <s v="2"/>
    <s v="12.240.074/0001-84"/>
    <s v=""/>
  </r>
  <r>
    <s v="02"/>
    <s v="NF"/>
    <s v="000070289"/>
    <s v="02439"/>
    <s v="01"/>
    <s v="SOLDALIDER LOCACAO E"/>
    <n v="-1224.5"/>
    <d v="2025-09-01T00:00:00"/>
    <d v="2025-10-31T00:00:00"/>
    <x v="21"/>
    <d v="2026-01-29T00:00:00"/>
    <x v="1"/>
    <s v=""/>
    <x v="0"/>
    <s v="RE    000070289 - SOLDALI"/>
    <s v=""/>
    <s v=""/>
    <s v=""/>
    <s v=""/>
    <s v=""/>
    <s v=""/>
    <s v=""/>
    <s v="Corrente"/>
    <s v="2"/>
    <s v="12.240.074/0001-84"/>
    <s v=""/>
  </r>
  <r>
    <s v="02"/>
    <s v="NF"/>
    <s v="000071845"/>
    <s v="02439"/>
    <s v="01"/>
    <s v="SOLDALIDER LOCACAO E"/>
    <n v="-1224.5"/>
    <d v="2025-10-08T00:00:00"/>
    <d v="2025-12-08T00:00:00"/>
    <x v="21"/>
    <d v="2026-01-29T00:00:00"/>
    <x v="1"/>
    <s v=""/>
    <x v="0"/>
    <s v="RE    000071845 - SOLDALI"/>
    <s v=""/>
    <s v=""/>
    <s v=""/>
    <s v=""/>
    <s v=""/>
    <s v=""/>
    <s v=""/>
    <s v="Corrente"/>
    <s v="2"/>
    <s v="12.240.074/0001-84"/>
    <s v=""/>
  </r>
  <r>
    <s v="02"/>
    <s v="NF"/>
    <s v="000071845"/>
    <s v="02439"/>
    <s v="01"/>
    <s v="SOLDALIDER LOCACAO E"/>
    <n v="-1224.5"/>
    <d v="2025-10-08T00:00:00"/>
    <d v="2025-12-08T00:00:00"/>
    <x v="21"/>
    <d v="2026-01-29T00:00:00"/>
    <x v="1"/>
    <s v=""/>
    <x v="0"/>
    <s v="RE    000071845 - SOLDALI"/>
    <s v=""/>
    <s v=""/>
    <s v=""/>
    <s v=""/>
    <s v=""/>
    <s v=""/>
    <s v=""/>
    <s v="Corrente"/>
    <s v="2"/>
    <s v="12.240.074/0001-84"/>
    <s v=""/>
  </r>
  <r>
    <s v="02"/>
    <s v="NF"/>
    <s v="000165702"/>
    <s v="02609"/>
    <s v="01"/>
    <s v="KROMINOX ACOS E META"/>
    <n v="-168999.36"/>
    <d v="2025-11-05T00:00:00"/>
    <d v="2026-02-03T00:00:00"/>
    <x v="22"/>
    <d v="2025-11-10T00:00:00"/>
    <x v="1"/>
    <s v=""/>
    <x v="0"/>
    <s v="SPED  000165702 - KROMINO"/>
    <s v=""/>
    <s v=""/>
    <s v=""/>
    <s v=""/>
    <s v=""/>
    <s v=""/>
    <s v=""/>
    <s v="Corrente"/>
    <s v="2"/>
    <s v="01.606.452/0001-84"/>
    <s v=""/>
  </r>
  <r>
    <s v="02"/>
    <s v="NF"/>
    <s v="000165703"/>
    <s v="02609"/>
    <s v="01"/>
    <s v="KROMINOX ACOS E META"/>
    <n v="-148474.88"/>
    <d v="2025-11-05T00:00:00"/>
    <d v="2026-02-03T00:00:00"/>
    <x v="22"/>
    <d v="2025-11-10T00:00:00"/>
    <x v="1"/>
    <s v=""/>
    <x v="0"/>
    <s v="SPED  000165703 - KROMINO"/>
    <s v=""/>
    <s v=""/>
    <s v=""/>
    <s v=""/>
    <s v=""/>
    <s v=""/>
    <s v=""/>
    <s v="Corrente"/>
    <s v="2"/>
    <s v="01.606.452/0001-84"/>
    <s v=""/>
  </r>
  <r>
    <s v="02"/>
    <s v="NF"/>
    <s v="000002510"/>
    <s v="02470"/>
    <s v="01"/>
    <s v="MAAC TRAVEL CORPORAT"/>
    <n v="-236.77"/>
    <d v="2026-01-23T00:00:00"/>
    <d v="2026-02-03T00:00:00"/>
    <x v="22"/>
    <d v="2026-01-28T00:00:00"/>
    <x v="3"/>
    <s v=""/>
    <x v="0"/>
    <s v="NFS   000002510 - MAAC TR"/>
    <s v=""/>
    <s v=""/>
    <s v=""/>
    <s v=""/>
    <s v=""/>
    <s v=""/>
    <s v=""/>
    <s v="Corrente"/>
    <s v="2"/>
    <s v="22.299.283/0001-57"/>
    <s v=""/>
  </r>
  <r>
    <s v="02"/>
    <s v="NF"/>
    <s v="000147119"/>
    <s v="02470"/>
    <s v="01"/>
    <s v="MAAC TRAVEL CORPORAT"/>
    <n v="-15791.72"/>
    <d v="2026-01-16T00:00:00"/>
    <d v="2026-02-03T00:00:00"/>
    <x v="22"/>
    <d v="2026-01-28T00:00:00"/>
    <x v="3"/>
    <s v=""/>
    <x v="0"/>
    <s v="RE    000147119 - MAAC TR"/>
    <s v=""/>
    <s v=""/>
    <s v=""/>
    <s v=""/>
    <s v=""/>
    <s v=""/>
    <s v=""/>
    <s v="Corrente"/>
    <s v="2"/>
    <s v="22.299.283/0001-57"/>
    <s v=""/>
  </r>
  <r>
    <s v="02"/>
    <s v="NF"/>
    <s v="000001023"/>
    <s v="02406"/>
    <s v="01"/>
    <s v="MANA SUPPLY COMERCIA"/>
    <n v="-1540"/>
    <d v="2026-01-06T00:00:00"/>
    <d v="2026-02-03T00:00:00"/>
    <x v="22"/>
    <d v="2026-01-09T00:00:00"/>
    <x v="2"/>
    <s v=""/>
    <x v="0"/>
    <s v="NFS   000001023 - MANA SU"/>
    <s v=""/>
    <s v=""/>
    <s v=""/>
    <s v=""/>
    <s v=""/>
    <s v=""/>
    <s v=""/>
    <s v="Corrente"/>
    <s v="2"/>
    <s v="23.339.380/0001-99"/>
    <s v=""/>
  </r>
  <r>
    <s v="02"/>
    <s v="NF"/>
    <s v="000001024"/>
    <s v="02406"/>
    <s v="01"/>
    <s v="MANA SUPPLY COMERCIA"/>
    <n v="-740"/>
    <d v="2026-01-06T00:00:00"/>
    <d v="2026-02-03T00:00:00"/>
    <x v="22"/>
    <d v="2026-01-12T00:00:00"/>
    <x v="0"/>
    <s v=""/>
    <x v="0"/>
    <s v="NFS   000001024 - MANA SU"/>
    <s v=""/>
    <s v=""/>
    <s v=""/>
    <s v=""/>
    <s v=""/>
    <s v=""/>
    <s v=""/>
    <s v="Corrente"/>
    <s v="2"/>
    <s v="23.339.380/0001-99"/>
    <s v=""/>
  </r>
  <r>
    <s v="02"/>
    <s v="NF"/>
    <s v="000001025"/>
    <s v="02406"/>
    <s v="01"/>
    <s v="MANA SUPPLY COMERCIA"/>
    <n v="-1600"/>
    <d v="2026-01-06T00:00:00"/>
    <d v="2026-02-03T00:00:00"/>
    <x v="22"/>
    <d v="2026-01-12T00:00:00"/>
    <x v="0"/>
    <s v=""/>
    <x v="0"/>
    <s v="NFS   000001025 - MANA SU"/>
    <s v=""/>
    <s v=""/>
    <s v=""/>
    <s v=""/>
    <s v=""/>
    <s v=""/>
    <s v=""/>
    <s v="Corrente"/>
    <s v="2"/>
    <s v="23.339.380/0001-99"/>
    <s v=""/>
  </r>
  <r>
    <s v="02"/>
    <s v="NF"/>
    <s v="000001026"/>
    <s v="02406"/>
    <s v="01"/>
    <s v="MANA SUPPLY COMERCIA"/>
    <n v="-720"/>
    <d v="2026-01-06T00:00:00"/>
    <d v="2026-02-03T00:00:00"/>
    <x v="22"/>
    <d v="2026-01-12T00:00:00"/>
    <x v="0"/>
    <s v=""/>
    <x v="0"/>
    <s v="NFS   000001026 - MANA SU"/>
    <s v=""/>
    <s v=""/>
    <s v=""/>
    <s v=""/>
    <s v=""/>
    <s v=""/>
    <s v=""/>
    <s v="Corrente"/>
    <s v="2"/>
    <s v="23.339.380/0001-99"/>
    <s v=""/>
  </r>
  <r>
    <s v="02"/>
    <s v="NF"/>
    <s v="000001027"/>
    <s v="02406"/>
    <s v="01"/>
    <s v="MANA SUPPLY COMERCIA"/>
    <n v="-1310"/>
    <d v="2026-01-06T00:00:00"/>
    <d v="2026-02-03T00:00:00"/>
    <x v="22"/>
    <d v="2026-01-12T00:00:00"/>
    <x v="0"/>
    <s v=""/>
    <x v="0"/>
    <s v="NFS   000001027 - MANA SU"/>
    <s v=""/>
    <s v=""/>
    <s v=""/>
    <s v=""/>
    <s v=""/>
    <s v=""/>
    <s v=""/>
    <s v="Corrente"/>
    <s v="2"/>
    <s v="23.339.380/0001-99"/>
    <s v=""/>
  </r>
  <r>
    <s v="02"/>
    <s v="NF"/>
    <s v="000001776"/>
    <s v="02055"/>
    <s v="01"/>
    <s v="MESSER GASES LTDA"/>
    <n v="-22809.95"/>
    <d v="2026-01-06T00:00:00"/>
    <d v="2026-02-03T00:00:00"/>
    <x v="22"/>
    <d v="2026-01-14T00:00:00"/>
    <x v="2"/>
    <s v=""/>
    <x v="0"/>
    <s v="SPED  000001776 - MESSER"/>
    <s v=""/>
    <s v=""/>
    <s v=""/>
    <s v=""/>
    <s v=""/>
    <s v=""/>
    <s v=""/>
    <s v="Corrente"/>
    <s v="2"/>
    <s v="60.619.202/0054-50"/>
    <s v=""/>
  </r>
  <r>
    <s v="02"/>
    <s v="NF"/>
    <s v="000001777"/>
    <s v="02055"/>
    <s v="01"/>
    <s v="MESSER GASES LTDA"/>
    <n v="-5957.65"/>
    <d v="2026-01-06T00:00:00"/>
    <d v="2026-02-03T00:00:00"/>
    <x v="22"/>
    <d v="2026-01-14T00:00:00"/>
    <x v="2"/>
    <s v=""/>
    <x v="0"/>
    <s v="SPED  000001777 - MESSER"/>
    <s v=""/>
    <s v=""/>
    <s v=""/>
    <s v=""/>
    <s v=""/>
    <s v=""/>
    <s v=""/>
    <s v="Corrente"/>
    <s v="2"/>
    <s v="60.619.202/0054-50"/>
    <s v=""/>
  </r>
  <r>
    <s v="02"/>
    <s v="NF"/>
    <s v="000039201"/>
    <s v="02484"/>
    <s v="01"/>
    <s v="ABRASUL ABRASIVOS EP"/>
    <n v="-316.60000000000002"/>
    <d v="2025-12-05T00:00:00"/>
    <d v="2026-01-05T00:00:00"/>
    <x v="22"/>
    <d v="2026-01-26T00:00:00"/>
    <x v="1"/>
    <s v=""/>
    <x v="0"/>
    <s v="SPED  000039201 - ABRASUL"/>
    <s v=""/>
    <s v=""/>
    <s v="237"/>
    <s v="1592"/>
    <s v=""/>
    <s v="10196"/>
    <s v="6"/>
    <s v="Corrente"/>
    <s v="2"/>
    <s v="10.619.499/0003-35"/>
    <s v=""/>
  </r>
  <r>
    <s v="02"/>
    <s v="NF"/>
    <s v="000004418"/>
    <s v="02187"/>
    <s v="01"/>
    <s v="CONCEITO SINZALIZACA"/>
    <n v="-2720"/>
    <d v="2025-12-15T00:00:00"/>
    <d v="2026-01-15T00:00:00"/>
    <x v="22"/>
    <d v="2026-01-29T00:00:00"/>
    <x v="2"/>
    <s v=""/>
    <x v="0"/>
    <s v="SPED  000004418 - CONCEIT"/>
    <s v=""/>
    <s v=""/>
    <s v=""/>
    <s v=""/>
    <s v=""/>
    <s v=""/>
    <s v=""/>
    <s v="Corrente"/>
    <s v="2"/>
    <s v="09.452.513/0001-08"/>
    <s v=""/>
  </r>
  <r>
    <s v="02"/>
    <s v="NF"/>
    <s v="000001156"/>
    <s v="01973"/>
    <s v="01"/>
    <s v="FENIX SJCAMPOS LTDA"/>
    <n v="-173100"/>
    <d v="2026-01-22T00:00:00"/>
    <d v="2026-01-29T00:00:00"/>
    <x v="22"/>
    <d v="2026-01-29T00:00:00"/>
    <x v="2"/>
    <s v=""/>
    <x v="0"/>
    <s v="SPED  000001156 - FENIX S"/>
    <s v=""/>
    <s v=""/>
    <s v=""/>
    <s v=""/>
    <s v=""/>
    <s v=""/>
    <s v=""/>
    <s v="Corrente"/>
    <s v="2"/>
    <s v="03.922.915/0001-42"/>
    <s v=""/>
  </r>
  <r>
    <s v="02"/>
    <s v="NF"/>
    <s v="000012891"/>
    <s v="02171"/>
    <s v="01"/>
    <s v="FLP TRANSPORTES DE M"/>
    <n v="-2975.19"/>
    <d v="2025-12-24T00:00:00"/>
    <d v="2026-01-23T00:00:00"/>
    <x v="22"/>
    <d v="2026-01-26T00:00:00"/>
    <x v="0"/>
    <s v=""/>
    <x v="0"/>
    <s v="CTE   000012891 - FLP TRA"/>
    <s v=""/>
    <s v=""/>
    <s v="237"/>
    <s v="1545"/>
    <s v=""/>
    <s v="116360"/>
    <s v="4"/>
    <s v="Corrente"/>
    <s v="2"/>
    <s v="11.056.216/0001-95"/>
    <s v="CONFIRMING"/>
  </r>
  <r>
    <s v="02"/>
    <s v="NF"/>
    <s v="000058570"/>
    <s v="02968"/>
    <s v="01"/>
    <s v="RIO FIX COMERCIO DE"/>
    <n v="-477.94"/>
    <d v="2025-12-15T00:00:00"/>
    <d v="2026-01-14T00:00:00"/>
    <x v="22"/>
    <d v="2026-01-28T00:00:00"/>
    <x v="0"/>
    <s v=""/>
    <x v="0"/>
    <s v="SPED  000058570 - RIO FIX"/>
    <s v=""/>
    <s v=""/>
    <s v=""/>
    <s v=""/>
    <s v=""/>
    <s v=""/>
    <s v=""/>
    <s v="Corrente"/>
    <s v="2"/>
    <s v="34.851.110/0001-89"/>
    <s v=""/>
  </r>
  <r>
    <s v="02"/>
    <s v="NF"/>
    <s v="000000842"/>
    <s v="02926"/>
    <s v="01"/>
    <s v="TRR SUPRIMENTOS"/>
    <n v="-1319.8"/>
    <d v="2025-12-30T00:00:00"/>
    <d v="2026-01-29T00:00:00"/>
    <x v="22"/>
    <d v="2026-01-26T00:00:00"/>
    <x v="1"/>
    <s v=""/>
    <x v="0"/>
    <s v="SPED  000000842 - TRR SUP"/>
    <s v=""/>
    <s v=""/>
    <s v=""/>
    <s v=""/>
    <s v=""/>
    <s v=""/>
    <s v=""/>
    <s v="Corrente"/>
    <s v="2"/>
    <s v="49.217.115/0001-21"/>
    <s v=""/>
  </r>
  <r>
    <s v="02"/>
    <s v="NF"/>
    <s v="000000843"/>
    <s v="02926"/>
    <s v="01"/>
    <s v="TRR SUPRIMENTOS"/>
    <n v="-1760"/>
    <d v="2025-12-30T00:00:00"/>
    <d v="2026-01-29T00:00:00"/>
    <x v="22"/>
    <d v="2026-01-27T00:00:00"/>
    <x v="2"/>
    <s v=""/>
    <x v="0"/>
    <s v="SPED  000000843 - TRR SUP"/>
    <s v=""/>
    <s v=""/>
    <s v=""/>
    <s v=""/>
    <s v=""/>
    <s v=""/>
    <s v=""/>
    <s v="Corrente"/>
    <s v="2"/>
    <s v="49.217.115/0001-21"/>
    <s v=""/>
  </r>
  <r>
    <s v="02"/>
    <s v="NF"/>
    <s v="000039778"/>
    <s v="02484"/>
    <s v="01"/>
    <s v="ABRASUL ABRASIVOS EP"/>
    <n v="-15136"/>
    <d v="2026-01-05T00:00:00"/>
    <d v="2026-02-04T00:00:00"/>
    <x v="23"/>
    <d v="2026-01-12T00:00:00"/>
    <x v="0"/>
    <m/>
    <x v="0"/>
    <s v="SPED  000039778 - ABRASUL"/>
    <s v=""/>
    <s v=""/>
    <s v="237"/>
    <s v="1592"/>
    <s v=""/>
    <s v="10196"/>
    <s v="6"/>
    <s v="Corrente"/>
    <s v="2"/>
    <s v="10.619.499/0003-35"/>
    <s v=""/>
  </r>
  <r>
    <s v="02"/>
    <s v="NF"/>
    <s v="000001004"/>
    <s v="03101"/>
    <s v="01"/>
    <s v="HEB SERVICOS"/>
    <n v="-16155.75"/>
    <d v="2026-01-08T00:00:00"/>
    <d v="2026-02-04T00:00:00"/>
    <x v="23"/>
    <d v="2026-01-27T00:00:00"/>
    <x v="0"/>
    <m/>
    <x v="0"/>
    <s v="NFS   000001004 - HADDAD"/>
    <s v=""/>
    <s v=""/>
    <s v=""/>
    <s v=""/>
    <s v=""/>
    <s v=""/>
    <s v=""/>
    <s v="Corrente"/>
    <s v="2"/>
    <s v="07.312.301/0001-08"/>
    <s v=""/>
  </r>
  <r>
    <s v="02"/>
    <s v="NF"/>
    <s v="000003570"/>
    <s v="02318"/>
    <s v="01"/>
    <s v="HIGH SUPPLY SERVICOS"/>
    <n v="-32100"/>
    <d v="2026-01-05T00:00:00"/>
    <d v="2026-02-04T00:00:00"/>
    <x v="23"/>
    <d v="2026-01-26T00:00:00"/>
    <x v="1"/>
    <m/>
    <x v="0"/>
    <s v="RE    000003570 - HIGH SU"/>
    <s v=""/>
    <s v=""/>
    <s v="341"/>
    <s v="941"/>
    <s v=""/>
    <s v="12570"/>
    <s v="0"/>
    <s v="Corrente"/>
    <s v="2"/>
    <s v="11.220.149/0001-00"/>
    <s v=""/>
  </r>
  <r>
    <s v="02"/>
    <s v="NF"/>
    <s v="000003571"/>
    <s v="02318"/>
    <s v="01"/>
    <s v="HIGH SUPPLY SERVICOS"/>
    <n v="-175"/>
    <d v="2026-01-05T00:00:00"/>
    <d v="2026-02-04T00:00:00"/>
    <x v="23"/>
    <d v="2026-01-27T00:00:00"/>
    <x v="1"/>
    <m/>
    <x v="0"/>
    <s v="RE    000003571 - HIGH SU"/>
    <s v=""/>
    <s v=""/>
    <s v="341"/>
    <s v="941"/>
    <s v=""/>
    <s v="12570"/>
    <s v="0"/>
    <s v="Corrente"/>
    <s v="2"/>
    <s v="11.220.149/0001-00"/>
    <s v=""/>
  </r>
  <r>
    <s v="02"/>
    <s v="NF"/>
    <s v="000012353"/>
    <s v="02932"/>
    <s v="01"/>
    <s v="LAXMY PAPELARIA COME"/>
    <n v="-299"/>
    <d v="2026-01-07T00:00:00"/>
    <d v="2026-02-04T00:00:00"/>
    <x v="23"/>
    <d v="2026-01-21T00:00:00"/>
    <x v="2"/>
    <m/>
    <x v="0"/>
    <s v="SPED  000012353 - LAXMY P"/>
    <s v=""/>
    <s v=""/>
    <s v=""/>
    <s v=""/>
    <s v=""/>
    <s v=""/>
    <s v=""/>
    <s v="Corrente"/>
    <s v="2"/>
    <s v="23.431.187/0001-83"/>
    <s v=""/>
  </r>
  <r>
    <s v="02"/>
    <s v="NF"/>
    <s v="000000735"/>
    <s v="02957"/>
    <s v="01"/>
    <s v="LP TINTAS E OFFSHORE"/>
    <n v="-2817"/>
    <d v="2026-01-05T00:00:00"/>
    <d v="2026-02-04T00:00:00"/>
    <x v="23"/>
    <d v="2026-01-19T00:00:00"/>
    <x v="0"/>
    <m/>
    <x v="0"/>
    <s v="SPED  000000735 - PORTO T"/>
    <s v=""/>
    <s v=""/>
    <s v=""/>
    <s v=""/>
    <s v=""/>
    <s v=""/>
    <s v=""/>
    <s v="Corrente"/>
    <s v="2"/>
    <s v="45.314.901/0001-96"/>
    <s v=""/>
  </r>
  <r>
    <s v="02"/>
    <s v="NF"/>
    <s v="000000736"/>
    <s v="02957"/>
    <s v="01"/>
    <s v="LP TINTAS E OFFSHORE"/>
    <n v="-2817"/>
    <d v="2026-01-05T00:00:00"/>
    <d v="2026-02-04T00:00:00"/>
    <x v="23"/>
    <d v="2026-01-19T00:00:00"/>
    <x v="1"/>
    <m/>
    <x v="0"/>
    <s v="SPED  000000736 - PORTO T"/>
    <s v=""/>
    <s v=""/>
    <s v=""/>
    <s v=""/>
    <s v=""/>
    <s v=""/>
    <s v=""/>
    <s v="Corrente"/>
    <s v="2"/>
    <s v="45.314.901/0001-96"/>
    <s v=""/>
  </r>
  <r>
    <s v="02"/>
    <s v="NF"/>
    <s v="000000457"/>
    <s v="02196"/>
    <s v="01"/>
    <s v="MF MAQUINAS - LOCACO"/>
    <n v="-69600"/>
    <d v="2026-01-07T00:00:00"/>
    <d v="2026-02-04T00:00:00"/>
    <x v="23"/>
    <d v="2026-01-12T00:00:00"/>
    <x v="0"/>
    <m/>
    <x v="0"/>
    <s v="RE    000000457 - MF MAQU"/>
    <s v=""/>
    <s v=""/>
    <s v="033"/>
    <s v="0800"/>
    <s v=""/>
    <s v="13000610"/>
    <s v="3"/>
    <s v="Corrente"/>
    <s v="2"/>
    <s v="17.927.291/0001-60"/>
    <s v="CONFIRMING"/>
  </r>
  <r>
    <s v="02"/>
    <s v="NF"/>
    <s v="000002057"/>
    <s v="02471"/>
    <s v="01"/>
    <s v="MONTIPOWER BRASIL CO"/>
    <n v="-13374"/>
    <d v="2026-01-05T00:00:00"/>
    <d v="2026-02-04T00:00:00"/>
    <x v="23"/>
    <d v="2026-01-19T00:00:00"/>
    <x v="1"/>
    <m/>
    <x v="0"/>
    <s v="SPED  000002057 - MONTIPO"/>
    <s v=""/>
    <s v=""/>
    <s v=""/>
    <s v=""/>
    <s v=""/>
    <s v=""/>
    <s v=""/>
    <s v="Corrente"/>
    <s v="2"/>
    <s v="40.139.851/0001-34"/>
    <s v=""/>
  </r>
  <r>
    <s v="02"/>
    <s v="NF"/>
    <s v="000046892"/>
    <s v="03239"/>
    <s v="01"/>
    <s v="NEOBETEL EPI, EQUIPA"/>
    <n v="-5615"/>
    <d v="2026-01-05T00:00:00"/>
    <d v="2026-02-04T00:00:00"/>
    <x v="23"/>
    <d v="2026-01-19T00:00:00"/>
    <x v="1"/>
    <m/>
    <x v="0"/>
    <s v="SPED  000046892 - NEOBETE"/>
    <s v=""/>
    <s v=""/>
    <s v=""/>
    <s v=""/>
    <s v=""/>
    <s v=""/>
    <s v=""/>
    <s v="Corrente"/>
    <s v="2"/>
    <s v="25.464.260/0004-91"/>
    <s v=""/>
  </r>
  <r>
    <s v="02"/>
    <s v="NF"/>
    <s v="000046898"/>
    <s v="03239"/>
    <s v="01"/>
    <s v="NEOBETEL EPI, EQUIPA"/>
    <n v="-5615"/>
    <d v="2026-01-05T00:00:00"/>
    <d v="2026-02-04T00:00:00"/>
    <x v="23"/>
    <d v="2026-01-19T00:00:00"/>
    <x v="0"/>
    <m/>
    <x v="0"/>
    <s v="SPED  000046898 - NEOBETE"/>
    <s v=""/>
    <s v=""/>
    <s v=""/>
    <s v=""/>
    <s v=""/>
    <s v=""/>
    <s v=""/>
    <s v="Corrente"/>
    <s v="2"/>
    <s v="25.464.260/0004-91"/>
    <s v=""/>
  </r>
  <r>
    <s v="02"/>
    <s v="NF"/>
    <s v="000000103"/>
    <s v="03264"/>
    <s v="01"/>
    <s v="OFFSEA"/>
    <n v="-362.5"/>
    <d v="2026-01-04T00:00:00"/>
    <d v="2026-02-04T00:00:00"/>
    <x v="23"/>
    <d v="2026-01-09T00:00:00"/>
    <x v="0"/>
    <m/>
    <x v="0"/>
    <s v="SPED  000000103 - OFFSEA"/>
    <s v=""/>
    <s v=""/>
    <s v=""/>
    <s v=""/>
    <s v=""/>
    <s v=""/>
    <s v=""/>
    <s v="Corrente"/>
    <s v="2"/>
    <s v="61.704.727/0001-44"/>
    <s v=""/>
  </r>
  <r>
    <s v="02"/>
    <s v="NF"/>
    <s v="000044730"/>
    <s v="02700"/>
    <s v="01"/>
    <s v="PLASTIVEDA COMERCIAL"/>
    <n v="-297.22000000000003"/>
    <d v="2026-01-05T00:00:00"/>
    <d v="2026-02-04T00:00:00"/>
    <x v="23"/>
    <d v="2026-01-08T00:00:00"/>
    <x v="0"/>
    <m/>
    <x v="0"/>
    <s v="SPED  000044730 - PLASTIV"/>
    <s v=""/>
    <s v=""/>
    <s v=""/>
    <s v=""/>
    <s v=""/>
    <s v=""/>
    <s v=""/>
    <s v="Corrente"/>
    <s v="2"/>
    <s v="38.771.143/0001-70"/>
    <s v=""/>
  </r>
  <r>
    <s v="02"/>
    <s v="NF"/>
    <s v="000044731"/>
    <s v="02700"/>
    <s v="01"/>
    <s v="PLASTIVEDA COMERCIAL"/>
    <n v="-548.01"/>
    <d v="2026-01-05T00:00:00"/>
    <d v="2026-02-04T00:00:00"/>
    <x v="23"/>
    <d v="2026-01-08T00:00:00"/>
    <x v="1"/>
    <m/>
    <x v="0"/>
    <s v="SPED  000044731 - PLASTIV"/>
    <s v=""/>
    <s v=""/>
    <s v=""/>
    <s v=""/>
    <s v=""/>
    <s v=""/>
    <s v=""/>
    <s v="Corrente"/>
    <s v="2"/>
    <s v="38.771.143/0001-70"/>
    <s v=""/>
  </r>
  <r>
    <s v="02"/>
    <s v="NF"/>
    <s v="001499255"/>
    <s v="03089"/>
    <s v="02"/>
    <s v="RODOVIARIO CAMILO DO"/>
    <n v="-800"/>
    <d v="2026-01-05T00:00:00"/>
    <d v="2026-02-04T00:00:00"/>
    <x v="23"/>
    <d v="2026-01-30T00:00:00"/>
    <x v="0"/>
    <m/>
    <x v="0"/>
    <s v="CTE   001499255 - RODOVIA"/>
    <s v=""/>
    <s v=""/>
    <s v=""/>
    <s v=""/>
    <s v=""/>
    <s v=""/>
    <s v=""/>
    <s v="Corrente"/>
    <s v="2"/>
    <s v="19.451.038/0024-03"/>
    <s v=""/>
  </r>
  <r>
    <s v="02"/>
    <s v="NF"/>
    <s v="000057507"/>
    <s v="02662"/>
    <s v="01"/>
    <s v="SUPREMY COMERCIO DE"/>
    <n v="-264"/>
    <d v="2026-01-05T00:00:00"/>
    <d v="2026-02-04T00:00:00"/>
    <x v="23"/>
    <d v="2026-01-08T00:00:00"/>
    <x v="0"/>
    <m/>
    <x v="0"/>
    <s v="SPED  000057507 - SUPREMY"/>
    <s v=""/>
    <s v=""/>
    <s v=""/>
    <s v=""/>
    <s v=""/>
    <s v=""/>
    <s v=""/>
    <s v="Corrente"/>
    <s v="2"/>
    <s v="23.008.575/0001-56"/>
    <s v=""/>
  </r>
  <r>
    <s v="02"/>
    <s v="NF"/>
    <s v="000000749"/>
    <s v="03165"/>
    <s v="01"/>
    <s v="UNION GROUP IMPORTAC"/>
    <n v="-2851.2"/>
    <d v="2026-01-05T00:00:00"/>
    <d v="2026-02-04T00:00:00"/>
    <x v="23"/>
    <d v="2026-01-09T00:00:00"/>
    <x v="0"/>
    <m/>
    <x v="0"/>
    <s v="SPED  000000749 - UG COME"/>
    <s v=""/>
    <s v=""/>
    <s v=""/>
    <s v=""/>
    <s v=""/>
    <s v=""/>
    <s v=""/>
    <s v="Corrente"/>
    <s v="2"/>
    <s v="55.055.329/0001-41"/>
    <s v=""/>
  </r>
  <r>
    <s v="02"/>
    <s v="NF"/>
    <s v="000000750"/>
    <s v="03165"/>
    <s v="01"/>
    <s v="UNION GROUP IMPORTAC"/>
    <n v="-3029.4"/>
    <d v="2026-01-05T00:00:00"/>
    <d v="2026-02-04T00:00:00"/>
    <x v="23"/>
    <d v="2026-01-09T00:00:00"/>
    <x v="1"/>
    <m/>
    <x v="0"/>
    <s v="SPED  000000750 - UG COME"/>
    <s v=""/>
    <s v=""/>
    <s v=""/>
    <s v=""/>
    <s v=""/>
    <s v=""/>
    <s v=""/>
    <s v="Corrente"/>
    <s v="2"/>
    <s v="55.055.329/0001-41"/>
    <s v=""/>
  </r>
  <r>
    <s v="02"/>
    <s v="NF"/>
    <s v="000347192"/>
    <s v="02182"/>
    <s v="02"/>
    <s v="VIFERRO FERRAMENTAS"/>
    <n v="-2036.19"/>
    <d v="2026-01-05T00:00:00"/>
    <d v="2026-02-04T00:00:00"/>
    <x v="23"/>
    <d v="2026-01-27T00:00:00"/>
    <x v="2"/>
    <m/>
    <x v="0"/>
    <s v="SPED  000347192 - VIFERRO"/>
    <s v=""/>
    <s v=""/>
    <s v=""/>
    <s v=""/>
    <s v=""/>
    <s v=""/>
    <s v=""/>
    <s v="Corrente"/>
    <s v="2"/>
    <s v="28.415.370/0001-09"/>
    <s v=""/>
  </r>
  <r>
    <s v="002"/>
    <s v="FOLHA"/>
    <s v="000025459"/>
    <s v="01989"/>
    <s v="01"/>
    <s v="FERIAS"/>
    <n v="-5660"/>
    <d v="2026-01-28T00:00:00"/>
    <d v="2026-02-05T00:00:00"/>
    <x v="24"/>
    <d v="2026-01-28T00:00:00"/>
    <x v="1"/>
    <s v="FÉRIAS"/>
    <x v="3"/>
    <s v="FERIAS - 10759372176 - EL"/>
    <s v=""/>
    <s v=""/>
    <s v=""/>
    <s v=""/>
    <s v=""/>
    <s v=""/>
    <s v=""/>
    <s v="Corrente"/>
    <s v="2"/>
    <s v="00.000.000/0000-00"/>
    <s v=""/>
  </r>
  <r>
    <s v="002"/>
    <s v="FOLHA"/>
    <s v="000025463"/>
    <s v="01989"/>
    <s v="01"/>
    <s v="FERIAS"/>
    <n v="-5310"/>
    <d v="2026-01-28T00:00:00"/>
    <d v="2026-02-05T00:00:00"/>
    <x v="24"/>
    <d v="2026-01-28T00:00:00"/>
    <x v="1"/>
    <s v="FÉRIAS"/>
    <x v="3"/>
    <s v="FERIAS - 14217516270 - JO"/>
    <s v=""/>
    <s v=""/>
    <s v=""/>
    <s v=""/>
    <s v=""/>
    <s v=""/>
    <s v=""/>
    <s v="Corrente"/>
    <s v="2"/>
    <s v="00.000.000/0000-00"/>
    <s v=""/>
  </r>
  <r>
    <s v="002"/>
    <s v="FOLHA"/>
    <s v="000025466"/>
    <s v="01989"/>
    <s v="01"/>
    <s v="FERIAS"/>
    <n v="-5345"/>
    <d v="2026-01-28T00:00:00"/>
    <d v="2026-02-05T00:00:00"/>
    <x v="24"/>
    <d v="2026-01-28T00:00:00"/>
    <x v="1"/>
    <s v="FÉRIAS"/>
    <x v="3"/>
    <s v="FERIAS - 12795074569 - RO"/>
    <s v=""/>
    <s v=""/>
    <s v=""/>
    <s v=""/>
    <s v=""/>
    <s v=""/>
    <s v=""/>
    <s v="Corrente"/>
    <s v="2"/>
    <s v="00.000.000/0000-00"/>
    <s v=""/>
  </r>
  <r>
    <s v="002"/>
    <s v="FOLHA"/>
    <s v="000025468"/>
    <s v="01989"/>
    <s v="01"/>
    <s v="FERIAS"/>
    <n v="-4830"/>
    <d v="2026-01-28T00:00:00"/>
    <d v="2026-02-05T00:00:00"/>
    <x v="24"/>
    <d v="2026-01-28T00:00:00"/>
    <x v="1"/>
    <s v="FÉRIAS"/>
    <x v="3"/>
    <s v="FERIAS - 12225168883 - MA"/>
    <s v=""/>
    <s v=""/>
    <s v=""/>
    <s v=""/>
    <s v=""/>
    <s v=""/>
    <s v=""/>
    <s v="Corrente"/>
    <s v="2"/>
    <s v="00.000.000/0000-00"/>
    <s v=""/>
  </r>
  <r>
    <s v="002"/>
    <s v="FOLHA"/>
    <s v="000025470"/>
    <s v="01989"/>
    <s v="01"/>
    <s v="FERIAS"/>
    <n v="-8785"/>
    <d v="2026-01-28T00:00:00"/>
    <d v="2026-02-05T00:00:00"/>
    <x v="24"/>
    <d v="2026-01-28T00:00:00"/>
    <x v="1"/>
    <s v="FÉRIAS"/>
    <x v="3"/>
    <s v="FERIAS - 12291902379 - PA"/>
    <s v=""/>
    <s v=""/>
    <s v=""/>
    <s v=""/>
    <s v=""/>
    <s v=""/>
    <s v=""/>
    <s v="Corrente"/>
    <s v="2"/>
    <s v="00.000.000/0000-00"/>
    <s v=""/>
  </r>
  <r>
    <s v="002"/>
    <s v="FOLHA"/>
    <s v="000025471"/>
    <s v="01989"/>
    <s v="01"/>
    <s v="FERIAS"/>
    <n v="-30430"/>
    <d v="2026-01-28T00:00:00"/>
    <d v="2026-02-05T00:00:00"/>
    <x v="24"/>
    <d v="2026-01-28T00:00:00"/>
    <x v="1"/>
    <s v="FÉRIAS"/>
    <x v="3"/>
    <s v="FERIAS - 13191136621 - SA"/>
    <s v=""/>
    <s v=""/>
    <s v=""/>
    <s v=""/>
    <s v=""/>
    <s v=""/>
    <s v=""/>
    <s v="Corrente"/>
    <s v="2"/>
    <s v="00.000.000/0000-00"/>
    <s v=""/>
  </r>
  <r>
    <s v="002"/>
    <s v="FOLHA"/>
    <s v="000025472"/>
    <s v="01989"/>
    <s v="01"/>
    <s v="FERIAS"/>
    <n v="-7170"/>
    <d v="2026-01-28T00:00:00"/>
    <d v="2026-02-05T00:00:00"/>
    <x v="24"/>
    <d v="2026-01-28T00:00:00"/>
    <x v="1"/>
    <s v="FÉRIAS"/>
    <x v="3"/>
    <s v="FERIAS - 12986165542 - JO"/>
    <s v=""/>
    <s v=""/>
    <s v=""/>
    <s v=""/>
    <s v=""/>
    <s v=""/>
    <s v=""/>
    <s v="Corrente"/>
    <s v="2"/>
    <s v="00.000.000/0000-00"/>
    <s v=""/>
  </r>
  <r>
    <s v="002"/>
    <s v="FOLHA"/>
    <s v="000025473"/>
    <s v="01989"/>
    <s v="01"/>
    <s v="FERIAS"/>
    <n v="-5725"/>
    <d v="2026-01-28T00:00:00"/>
    <d v="2026-02-05T00:00:00"/>
    <x v="24"/>
    <d v="2026-01-28T00:00:00"/>
    <x v="1"/>
    <s v="FÉRIAS"/>
    <x v="3"/>
    <s v="FERIAS - 16273882674 - JO"/>
    <s v=""/>
    <s v=""/>
    <s v=""/>
    <s v=""/>
    <s v=""/>
    <s v=""/>
    <s v=""/>
    <s v="Corrente"/>
    <s v="2"/>
    <s v="00.000.000/0000-00"/>
    <s v=""/>
  </r>
  <r>
    <s v="002"/>
    <s v="FOLHA"/>
    <s v="000025476"/>
    <s v="01989"/>
    <s v="01"/>
    <s v="FERIAS"/>
    <n v="-8350"/>
    <d v="2026-01-28T00:00:00"/>
    <d v="2026-02-05T00:00:00"/>
    <x v="24"/>
    <d v="2026-01-28T00:00:00"/>
    <x v="1"/>
    <s v="FÉRIAS"/>
    <x v="3"/>
    <s v="FERIAS - 20077196710 - GR"/>
    <s v=""/>
    <s v=""/>
    <s v=""/>
    <s v=""/>
    <s v=""/>
    <s v=""/>
    <s v=""/>
    <s v="Corrente"/>
    <s v="2"/>
    <s v="00.000.000/0000-00"/>
    <s v=""/>
  </r>
  <r>
    <s v="002"/>
    <s v="FOLHA"/>
    <s v="000025484"/>
    <s v="01989"/>
    <s v="01"/>
    <s v="FERIAS"/>
    <n v="-3650"/>
    <d v="2026-01-28T00:00:00"/>
    <d v="2026-02-05T00:00:00"/>
    <x v="24"/>
    <d v="2026-01-28T00:00:00"/>
    <x v="1"/>
    <s v="FÉRIAS"/>
    <x v="3"/>
    <s v="FERIAS - 12964449602 - RO"/>
    <s v=""/>
    <s v=""/>
    <s v=""/>
    <s v=""/>
    <s v=""/>
    <s v=""/>
    <s v=""/>
    <s v="Corrente"/>
    <s v="2"/>
    <s v="00.000.000/0000-00"/>
    <s v=""/>
  </r>
  <r>
    <s v="002"/>
    <s v="FOLHA"/>
    <s v="000025488"/>
    <s v="01989"/>
    <s v="01"/>
    <s v="FERIAS"/>
    <n v="-2775"/>
    <d v="2026-01-28T00:00:00"/>
    <d v="2026-02-05T00:00:00"/>
    <x v="24"/>
    <d v="2026-01-28T00:00:00"/>
    <x v="1"/>
    <s v="FÉRIAS"/>
    <x v="3"/>
    <s v="FERIAS - 20766877161 - GU"/>
    <s v=""/>
    <s v=""/>
    <s v=""/>
    <s v=""/>
    <s v=""/>
    <s v=""/>
    <s v=""/>
    <s v="Corrente"/>
    <s v="2"/>
    <s v="00.000.000/0000-00"/>
    <s v=""/>
  </r>
  <r>
    <s v="002"/>
    <s v="FOLHA"/>
    <s v="000025489"/>
    <s v="01989"/>
    <s v="01"/>
    <s v="FERIAS"/>
    <n v="-4540"/>
    <d v="2026-01-28T00:00:00"/>
    <d v="2026-02-05T00:00:00"/>
    <x v="24"/>
    <d v="2026-01-28T00:00:00"/>
    <x v="1"/>
    <s v="FÉRIAS"/>
    <x v="3"/>
    <s v="FERIAS - 12810424545 - RO"/>
    <s v=""/>
    <s v=""/>
    <s v=""/>
    <s v=""/>
    <s v=""/>
    <s v=""/>
    <s v=""/>
    <s v="Corrente"/>
    <s v="2"/>
    <s v="00.000.000/0000-00"/>
    <s v=""/>
  </r>
  <r>
    <s v="002"/>
    <s v="FOLHA"/>
    <s v="000025491"/>
    <s v="01989"/>
    <s v="01"/>
    <s v="FERIAS"/>
    <n v="-5555"/>
    <d v="2026-01-28T00:00:00"/>
    <d v="2026-02-05T00:00:00"/>
    <x v="24"/>
    <d v="2026-01-28T00:00:00"/>
    <x v="1"/>
    <s v="FÉRIAS"/>
    <x v="3"/>
    <s v="FERIAS - 16533871006 - RE"/>
    <s v=""/>
    <s v=""/>
    <s v=""/>
    <s v=""/>
    <s v=""/>
    <s v=""/>
    <s v=""/>
    <s v="Corrente"/>
    <s v="2"/>
    <s v="00.000.000/0000-00"/>
    <s v=""/>
  </r>
  <r>
    <s v="002"/>
    <s v="FOLHA"/>
    <s v="000025492"/>
    <s v="01989"/>
    <s v="01"/>
    <s v="FERIAS"/>
    <n v="-5170"/>
    <d v="2026-01-28T00:00:00"/>
    <d v="2026-02-05T00:00:00"/>
    <x v="24"/>
    <d v="2026-01-28T00:00:00"/>
    <x v="1"/>
    <s v="FÉRIAS"/>
    <x v="3"/>
    <s v="FERIAS - 16149431089 - AN"/>
    <s v=""/>
    <s v=""/>
    <s v=""/>
    <s v=""/>
    <s v=""/>
    <s v=""/>
    <s v=""/>
    <s v="Corrente"/>
    <s v="2"/>
    <s v="00.000.000/0000-00"/>
    <s v=""/>
  </r>
  <r>
    <s v="002"/>
    <s v="FOLHA"/>
    <s v="000025493"/>
    <s v="01989"/>
    <s v="01"/>
    <s v="FERIAS"/>
    <n v="-5705"/>
    <d v="2026-01-28T00:00:00"/>
    <d v="2026-02-05T00:00:00"/>
    <x v="24"/>
    <d v="2026-01-28T00:00:00"/>
    <x v="1"/>
    <s v="FÉRIAS"/>
    <x v="3"/>
    <s v="FERIAS - 16288728935 - JO"/>
    <s v=""/>
    <s v=""/>
    <s v=""/>
    <s v=""/>
    <s v=""/>
    <s v=""/>
    <s v=""/>
    <s v="Corrente"/>
    <s v="2"/>
    <s v="00.000.000/0000-00"/>
    <s v=""/>
  </r>
  <r>
    <s v="002"/>
    <s v="FOLHA"/>
    <s v="000025494"/>
    <s v="01989"/>
    <s v="01"/>
    <s v="FERIAS"/>
    <n v="-3445"/>
    <d v="2026-01-28T00:00:00"/>
    <d v="2026-02-05T00:00:00"/>
    <x v="24"/>
    <d v="2026-01-28T00:00:00"/>
    <x v="2"/>
    <s v="FÉRIAS"/>
    <x v="3"/>
    <s v="FERIAS - 12813981291 - EL"/>
    <s v=""/>
    <s v=""/>
    <s v=""/>
    <s v=""/>
    <s v=""/>
    <s v=""/>
    <s v=""/>
    <s v="Corrente"/>
    <s v="2"/>
    <s v="00.000.000/0000-00"/>
    <s v=""/>
  </r>
  <r>
    <s v="002"/>
    <s v="FOLHA"/>
    <s v="000025495"/>
    <s v="01989"/>
    <s v="01"/>
    <s v="FERIAS"/>
    <n v="-4275"/>
    <d v="2026-01-28T00:00:00"/>
    <d v="2026-02-05T00:00:00"/>
    <x v="24"/>
    <d v="2026-01-28T00:00:00"/>
    <x v="1"/>
    <s v="FÉRIAS"/>
    <x v="3"/>
    <s v="FERIAS - 12397941289 - IS"/>
    <s v=""/>
    <s v=""/>
    <s v=""/>
    <s v=""/>
    <s v=""/>
    <s v=""/>
    <s v=""/>
    <s v="Corrente"/>
    <s v="2"/>
    <s v="00.000.000/0000-00"/>
    <s v=""/>
  </r>
  <r>
    <s v="002"/>
    <s v="FOLHA"/>
    <s v="000025457"/>
    <s v="01989"/>
    <s v="01"/>
    <s v="FERIAS"/>
    <n v="-2510"/>
    <d v="2026-01-28T00:00:00"/>
    <d v="2026-02-05T00:00:00"/>
    <x v="24"/>
    <d v="2026-01-28T00:00:00"/>
    <x v="0"/>
    <s v="FÉRIAS"/>
    <x v="3"/>
    <s v="FERIAS - 20963948851 - AN"/>
    <s v=""/>
    <s v=""/>
    <s v=""/>
    <s v=""/>
    <s v=""/>
    <s v=""/>
    <s v=""/>
    <s v="Corrente"/>
    <s v="2"/>
    <s v="00.000.000/0000-00"/>
    <s v=""/>
  </r>
  <r>
    <s v="002"/>
    <s v="FOLHA"/>
    <s v="000025458"/>
    <s v="01989"/>
    <s v="01"/>
    <s v="FERIAS"/>
    <n v="-7460"/>
    <d v="2026-01-28T00:00:00"/>
    <d v="2026-02-05T00:00:00"/>
    <x v="24"/>
    <d v="2026-01-28T00:00:00"/>
    <x v="0"/>
    <s v="FÉRIAS"/>
    <x v="3"/>
    <s v="FERIAS - 12610229072 - ED"/>
    <s v=""/>
    <s v=""/>
    <s v=""/>
    <s v=""/>
    <s v=""/>
    <s v=""/>
    <s v=""/>
    <s v="Corrente"/>
    <s v="2"/>
    <s v="00.000.000/0000-00"/>
    <s v=""/>
  </r>
  <r>
    <s v="002"/>
    <s v="FOLHA"/>
    <s v="000025460"/>
    <s v="01989"/>
    <s v="01"/>
    <s v="FERIAS"/>
    <n v="-3900"/>
    <d v="2026-01-28T00:00:00"/>
    <d v="2026-02-05T00:00:00"/>
    <x v="24"/>
    <d v="2026-01-28T00:00:00"/>
    <x v="0"/>
    <s v="FÉRIAS"/>
    <x v="3"/>
    <s v="FERIAS - 16536948808 - SA"/>
    <s v=""/>
    <s v=""/>
    <s v=""/>
    <s v=""/>
    <s v=""/>
    <s v=""/>
    <s v=""/>
    <s v="Corrente"/>
    <s v="2"/>
    <s v="00.000.000/0000-00"/>
    <s v=""/>
  </r>
  <r>
    <s v="002"/>
    <s v="FOLHA"/>
    <s v="000025461"/>
    <s v="01989"/>
    <s v="01"/>
    <s v="FERIAS"/>
    <n v="-9880"/>
    <d v="2026-01-28T00:00:00"/>
    <d v="2026-02-05T00:00:00"/>
    <x v="24"/>
    <d v="2026-01-28T00:00:00"/>
    <x v="0"/>
    <s v="FÉRIAS"/>
    <x v="3"/>
    <s v="FERIAS - 12729412761 - WA"/>
    <s v=""/>
    <s v=""/>
    <s v=""/>
    <s v=""/>
    <s v=""/>
    <s v=""/>
    <s v=""/>
    <s v="Corrente"/>
    <s v="2"/>
    <s v="00.000.000/0000-00"/>
    <s v=""/>
  </r>
  <r>
    <s v="002"/>
    <s v="FOLHA"/>
    <s v="000025462"/>
    <s v="01989"/>
    <s v="01"/>
    <s v="FERIAS"/>
    <n v="-6130"/>
    <d v="2026-01-28T00:00:00"/>
    <d v="2026-02-05T00:00:00"/>
    <x v="24"/>
    <d v="2026-01-28T00:00:00"/>
    <x v="0"/>
    <s v="FÉRIAS"/>
    <x v="3"/>
    <s v="FERIAS - 16243722512 - FA"/>
    <s v=""/>
    <s v=""/>
    <s v=""/>
    <s v=""/>
    <s v=""/>
    <s v=""/>
    <s v=""/>
    <s v="Corrente"/>
    <s v="2"/>
    <s v="00.000.000/0000-00"/>
    <s v=""/>
  </r>
  <r>
    <s v="002"/>
    <s v="FOLHA"/>
    <s v="000025464"/>
    <s v="01989"/>
    <s v="01"/>
    <s v="FERIAS"/>
    <n v="-7890"/>
    <d v="2026-01-28T00:00:00"/>
    <d v="2026-02-05T00:00:00"/>
    <x v="24"/>
    <d v="2026-01-28T00:00:00"/>
    <x v="0"/>
    <s v="FÉRIAS"/>
    <x v="3"/>
    <s v="FERIAS - 12591210073 - RE"/>
    <s v=""/>
    <s v=""/>
    <s v=""/>
    <s v=""/>
    <s v=""/>
    <s v=""/>
    <s v=""/>
    <s v="Corrente"/>
    <s v="2"/>
    <s v="00.000.000/0000-00"/>
    <s v=""/>
  </r>
  <r>
    <s v="002"/>
    <s v="FOLHA"/>
    <s v="000025465"/>
    <s v="01989"/>
    <s v="01"/>
    <s v="FERIAS"/>
    <n v="-4975"/>
    <d v="2026-01-28T00:00:00"/>
    <d v="2026-02-05T00:00:00"/>
    <x v="24"/>
    <d v="2026-01-28T00:00:00"/>
    <x v="0"/>
    <s v="FÉRIAS"/>
    <x v="3"/>
    <s v="FERIAS - 12714323768 - RI"/>
    <s v=""/>
    <s v=""/>
    <s v=""/>
    <s v=""/>
    <s v=""/>
    <s v=""/>
    <s v=""/>
    <s v="Corrente"/>
    <s v="2"/>
    <s v="00.000.000/0000-00"/>
    <s v=""/>
  </r>
  <r>
    <s v="002"/>
    <s v="FOLHA"/>
    <s v="000025467"/>
    <s v="01989"/>
    <s v="01"/>
    <s v="FERIAS"/>
    <n v="-15490"/>
    <d v="2026-01-28T00:00:00"/>
    <d v="2026-02-05T00:00:00"/>
    <x v="24"/>
    <d v="2026-01-28T00:00:00"/>
    <x v="0"/>
    <s v="FÉRIAS"/>
    <x v="3"/>
    <s v="FERIAS - 20468810425 - FE"/>
    <s v=""/>
    <s v=""/>
    <s v=""/>
    <s v=""/>
    <s v=""/>
    <s v=""/>
    <s v=""/>
    <s v="Corrente"/>
    <s v="2"/>
    <s v="00.000.000/0000-00"/>
    <s v=""/>
  </r>
  <r>
    <s v="002"/>
    <s v="FOLHA"/>
    <s v="000025469"/>
    <s v="01989"/>
    <s v="01"/>
    <s v="FERIAS"/>
    <n v="-11890"/>
    <d v="2026-01-28T00:00:00"/>
    <d v="2026-02-05T00:00:00"/>
    <x v="24"/>
    <d v="2026-01-28T00:00:00"/>
    <x v="0"/>
    <s v="FÉRIAS"/>
    <x v="3"/>
    <s v="FERIAS - 20097155769 - WI"/>
    <s v=""/>
    <s v=""/>
    <s v=""/>
    <s v=""/>
    <s v=""/>
    <s v=""/>
    <s v=""/>
    <s v="Corrente"/>
    <s v="2"/>
    <s v="00.000.000/0000-00"/>
    <s v=""/>
  </r>
  <r>
    <s v="002"/>
    <s v="FOLHA"/>
    <s v="000025474"/>
    <s v="01989"/>
    <s v="01"/>
    <s v="FERIAS"/>
    <n v="-11420"/>
    <d v="2026-01-28T00:00:00"/>
    <d v="2026-02-05T00:00:00"/>
    <x v="24"/>
    <d v="2026-01-28T00:00:00"/>
    <x v="0"/>
    <s v="FÉRIAS"/>
    <x v="3"/>
    <s v="FERIAS - 20766373546 - FI"/>
    <s v=""/>
    <s v=""/>
    <s v=""/>
    <s v=""/>
    <s v=""/>
    <s v=""/>
    <s v=""/>
    <s v="Corrente"/>
    <s v="2"/>
    <s v="00.000.000/0000-00"/>
    <s v=""/>
  </r>
  <r>
    <s v="002"/>
    <s v="FOLHA"/>
    <s v="000025475"/>
    <s v="01989"/>
    <s v="01"/>
    <s v="FERIAS"/>
    <n v="-12025"/>
    <d v="2026-01-28T00:00:00"/>
    <d v="2026-02-05T00:00:00"/>
    <x v="24"/>
    <d v="2026-01-28T00:00:00"/>
    <x v="0"/>
    <s v="FÉRIAS"/>
    <x v="3"/>
    <s v="FERIAS - 12395913962 - JU"/>
    <s v=""/>
    <s v=""/>
    <s v=""/>
    <s v=""/>
    <s v=""/>
    <s v=""/>
    <s v=""/>
    <s v="Corrente"/>
    <s v="2"/>
    <s v="00.000.000/0000-00"/>
    <s v=""/>
  </r>
  <r>
    <s v="002"/>
    <s v="FOLHA"/>
    <s v="000025477"/>
    <s v="01989"/>
    <s v="01"/>
    <s v="FERIAS"/>
    <n v="-3910"/>
    <d v="2026-01-28T00:00:00"/>
    <d v="2026-02-05T00:00:00"/>
    <x v="24"/>
    <d v="2026-01-28T00:00:00"/>
    <x v="0"/>
    <s v="FÉRIAS"/>
    <x v="3"/>
    <s v="FERIAS - 16680361568 - RO"/>
    <s v=""/>
    <s v=""/>
    <s v=""/>
    <s v=""/>
    <s v=""/>
    <s v=""/>
    <s v=""/>
    <s v="Corrente"/>
    <s v="2"/>
    <s v="00.000.000/0000-00"/>
    <s v=""/>
  </r>
  <r>
    <s v="002"/>
    <s v="FOLHA"/>
    <s v="000025478"/>
    <s v="01989"/>
    <s v="01"/>
    <s v="FERIAS"/>
    <n v="-5575"/>
    <d v="2026-01-28T00:00:00"/>
    <d v="2026-02-05T00:00:00"/>
    <x v="24"/>
    <d v="2026-01-28T00:00:00"/>
    <x v="0"/>
    <s v="FÉRIAS"/>
    <x v="3"/>
    <s v="FERIAS - 13360968580 - MA"/>
    <s v=""/>
    <s v=""/>
    <s v=""/>
    <s v=""/>
    <s v=""/>
    <s v=""/>
    <s v=""/>
    <s v="Corrente"/>
    <s v="2"/>
    <s v="00.000.000/0000-00"/>
    <s v=""/>
  </r>
  <r>
    <s v="002"/>
    <s v="FOLHA"/>
    <s v="000025479"/>
    <s v="01989"/>
    <s v="01"/>
    <s v="FERIAS"/>
    <n v="-4060"/>
    <d v="2026-01-28T00:00:00"/>
    <d v="2026-02-05T00:00:00"/>
    <x v="24"/>
    <d v="2026-01-28T00:00:00"/>
    <x v="0"/>
    <s v="FÉRIAS"/>
    <x v="3"/>
    <s v="FERIAS - 13133034544 - EV"/>
    <s v=""/>
    <s v=""/>
    <s v=""/>
    <s v=""/>
    <s v=""/>
    <s v=""/>
    <s v=""/>
    <s v="Corrente"/>
    <s v="2"/>
    <s v="00.000.000/0000-00"/>
    <s v=""/>
  </r>
  <r>
    <s v="002"/>
    <s v="FOLHA"/>
    <s v="000025480"/>
    <s v="01989"/>
    <s v="01"/>
    <s v="FERIAS"/>
    <n v="-5460"/>
    <d v="2026-01-28T00:00:00"/>
    <d v="2026-02-05T00:00:00"/>
    <x v="24"/>
    <d v="2026-01-28T00:00:00"/>
    <x v="0"/>
    <s v="FÉRIAS"/>
    <x v="3"/>
    <s v="FERIAS - 12875126549 - TH"/>
    <s v=""/>
    <s v=""/>
    <s v=""/>
    <s v=""/>
    <s v=""/>
    <s v=""/>
    <s v=""/>
    <s v="Corrente"/>
    <s v="2"/>
    <s v="00.000.000/0000-00"/>
    <s v=""/>
  </r>
  <r>
    <s v="002"/>
    <s v="FOLHA"/>
    <s v="000025481"/>
    <s v="01989"/>
    <s v="01"/>
    <s v="FERIAS"/>
    <n v="-5785"/>
    <d v="2026-01-28T00:00:00"/>
    <d v="2026-02-05T00:00:00"/>
    <x v="24"/>
    <d v="2026-01-28T00:00:00"/>
    <x v="0"/>
    <s v="FÉRIAS"/>
    <x v="3"/>
    <s v="FERIAS - 12929409624 - NE"/>
    <s v=""/>
    <s v=""/>
    <s v=""/>
    <s v=""/>
    <s v=""/>
    <s v=""/>
    <s v=""/>
    <s v="Corrente"/>
    <s v="2"/>
    <s v="00.000.000/0000-00"/>
    <s v=""/>
  </r>
  <r>
    <s v="002"/>
    <s v="FOLHA"/>
    <s v="000025482"/>
    <s v="01989"/>
    <s v="01"/>
    <s v="FERIAS"/>
    <n v="-7325"/>
    <d v="2026-01-28T00:00:00"/>
    <d v="2026-02-05T00:00:00"/>
    <x v="24"/>
    <d v="2026-01-28T00:00:00"/>
    <x v="0"/>
    <s v="FÉRIAS"/>
    <x v="3"/>
    <s v="FERIAS - 12902664046 - AR"/>
    <s v=""/>
    <s v=""/>
    <s v=""/>
    <s v=""/>
    <s v=""/>
    <s v=""/>
    <s v=""/>
    <s v="Corrente"/>
    <s v="2"/>
    <s v="00.000.000/0000-00"/>
    <s v=""/>
  </r>
  <r>
    <s v="002"/>
    <s v="FOLHA"/>
    <s v="000025483"/>
    <s v="01989"/>
    <s v="01"/>
    <s v="FERIAS"/>
    <n v="-6155"/>
    <d v="2026-01-28T00:00:00"/>
    <d v="2026-02-05T00:00:00"/>
    <x v="24"/>
    <d v="2026-01-28T00:00:00"/>
    <x v="0"/>
    <s v="FÉRIAS"/>
    <x v="3"/>
    <s v="FERIAS - 21059930112 - RO"/>
    <s v=""/>
    <s v=""/>
    <s v=""/>
    <s v=""/>
    <s v=""/>
    <s v=""/>
    <s v=""/>
    <s v="Corrente"/>
    <s v="2"/>
    <s v="00.000.000/0000-00"/>
    <s v=""/>
  </r>
  <r>
    <s v="002"/>
    <s v="FOLHA"/>
    <s v="000025485"/>
    <s v="01989"/>
    <s v="01"/>
    <s v="FERIAS"/>
    <n v="-3655"/>
    <d v="2026-01-28T00:00:00"/>
    <d v="2026-02-05T00:00:00"/>
    <x v="24"/>
    <d v="2026-01-28T00:00:00"/>
    <x v="0"/>
    <s v="FÉRIAS"/>
    <x v="3"/>
    <s v="FERIAS - 12478898758 - SI"/>
    <s v=""/>
    <s v=""/>
    <s v=""/>
    <s v=""/>
    <s v=""/>
    <s v=""/>
    <s v=""/>
    <s v="Corrente"/>
    <s v="2"/>
    <s v="00.000.000/0000-00"/>
    <s v=""/>
  </r>
  <r>
    <s v="002"/>
    <s v="FOLHA"/>
    <s v="000025486"/>
    <s v="01989"/>
    <s v="01"/>
    <s v="FERIAS"/>
    <n v="-8055"/>
    <d v="2026-01-28T00:00:00"/>
    <d v="2026-02-05T00:00:00"/>
    <x v="24"/>
    <d v="2026-01-28T00:00:00"/>
    <x v="0"/>
    <s v="FÉRIAS"/>
    <x v="3"/>
    <s v="FERIAS - 15069148773 - GA"/>
    <s v=""/>
    <s v=""/>
    <s v=""/>
    <s v=""/>
    <s v=""/>
    <s v=""/>
    <s v=""/>
    <s v="Corrente"/>
    <s v="2"/>
    <s v="00.000.000/0000-00"/>
    <s v=""/>
  </r>
  <r>
    <s v="002"/>
    <s v="FOLHA"/>
    <s v="000025487"/>
    <s v="01989"/>
    <s v="01"/>
    <s v="FERIAS"/>
    <n v="-3255"/>
    <d v="2026-01-28T00:00:00"/>
    <d v="2026-02-05T00:00:00"/>
    <x v="24"/>
    <d v="2026-01-28T00:00:00"/>
    <x v="0"/>
    <s v="FÉRIAS"/>
    <x v="3"/>
    <s v="FERIAS - 13161594583 - MA"/>
    <s v=""/>
    <s v=""/>
    <s v=""/>
    <s v=""/>
    <s v=""/>
    <s v=""/>
    <s v=""/>
    <s v="Corrente"/>
    <s v="2"/>
    <s v="00.000.000/0000-00"/>
    <s v=""/>
  </r>
  <r>
    <s v="002"/>
    <s v="FOLHA"/>
    <s v="000025490"/>
    <s v="01989"/>
    <s v="01"/>
    <s v="FERIAS"/>
    <n v="-7145"/>
    <d v="2026-01-28T00:00:00"/>
    <d v="2026-02-05T00:00:00"/>
    <x v="24"/>
    <d v="2026-01-28T00:00:00"/>
    <x v="0"/>
    <s v="FÉRIAS"/>
    <x v="3"/>
    <s v="FERIAS - 12333807433 - JO"/>
    <s v=""/>
    <s v=""/>
    <s v=""/>
    <s v=""/>
    <s v=""/>
    <s v=""/>
    <s v=""/>
    <s v="Corrente"/>
    <s v="2"/>
    <s v="00.000.000/0000-00"/>
    <s v=""/>
  </r>
  <r>
    <s v="002"/>
    <s v="FOLHA"/>
    <s v="000025555"/>
    <s v="01996"/>
    <s v="01"/>
    <s v="PENSAO ALIMENTICIA"/>
    <n v="-883.47"/>
    <d v="2026-02-04T00:00:00"/>
    <d v="2026-02-05T00:00:00"/>
    <x v="24"/>
    <d v="2026-02-04T00:00:00"/>
    <x v="1"/>
    <s v="PENSAO"/>
    <x v="3"/>
    <s v="PENSAO ALIM. FERIAS"/>
    <s v=""/>
    <s v=""/>
    <s v=""/>
    <s v=""/>
    <s v=""/>
    <s v=""/>
    <s v=""/>
    <s v="Corrente"/>
    <s v="2"/>
    <s v="00.000.000/0000-00"/>
    <s v=""/>
  </r>
  <r>
    <s v="002"/>
    <s v="FOLHA"/>
    <s v="000025538"/>
    <s v="01992"/>
    <s v="01"/>
    <s v="RESCISAO DE CONTRATO"/>
    <n v="-7188.91"/>
    <d v="2026-01-29T00:00:00"/>
    <d v="2026-02-05T00:00:00"/>
    <x v="24"/>
    <d v="2026-01-29T00:00:00"/>
    <x v="0"/>
    <s v="RESCISAO"/>
    <x v="3"/>
    <s v="RESCISAO - 12442678499 -"/>
    <s v=""/>
    <s v=""/>
    <s v=""/>
    <s v=""/>
    <s v=""/>
    <s v=""/>
    <s v=""/>
    <s v="Corrente"/>
    <s v="2"/>
    <s v="00.000.000/0000-00"/>
    <s v=""/>
  </r>
  <r>
    <s v="002"/>
    <s v="FOLHA"/>
    <s v="000025539"/>
    <s v="01992"/>
    <s v="01"/>
    <s v="RESCISAO DE CONTRATO"/>
    <n v="-4173.71"/>
    <d v="2026-01-29T00:00:00"/>
    <d v="2026-02-05T00:00:00"/>
    <x v="24"/>
    <d v="2026-01-29T00:00:00"/>
    <x v="0"/>
    <s v="RESCISAO"/>
    <x v="3"/>
    <s v="RESCISAO - 20468560224 -"/>
    <s v=""/>
    <s v=""/>
    <s v=""/>
    <s v=""/>
    <s v=""/>
    <s v=""/>
    <s v=""/>
    <s v="Corrente"/>
    <s v="2"/>
    <s v="00.000.000/0000-00"/>
    <s v=""/>
  </r>
  <r>
    <s v="01"/>
    <s v="FOLHA"/>
    <s v="000000089"/>
    <s v="01974"/>
    <s v="01"/>
    <s v="CISARENTAL ADMINISTR"/>
    <n v="-230321.76"/>
    <d v="2026-01-20T00:00:00"/>
    <d v="2026-02-05T00:00:00"/>
    <x v="24"/>
    <d v="2026-02-02T00:00:00"/>
    <x v="2"/>
    <s v="ALUGUEL BASE"/>
    <x v="0"/>
    <s v="RE    000000089 - CISAREN"/>
    <s v=""/>
    <s v=""/>
    <s v="341"/>
    <s v="910"/>
    <s v=""/>
    <s v="3258"/>
    <s v="0"/>
    <s v="Corrente"/>
    <s v="2"/>
    <s v="19.409.573/0001-00"/>
    <s v=""/>
  </r>
  <r>
    <s v="01"/>
    <s v="FOLHA"/>
    <s v="000000111"/>
    <s v="01974"/>
    <s v="01"/>
    <s v="CISARENTAL ADMINISTR"/>
    <n v="-12080.95"/>
    <d v="2026-01-20T00:00:00"/>
    <d v="2026-02-05T00:00:00"/>
    <x v="24"/>
    <d v="2026-01-29T00:00:00"/>
    <x v="2"/>
    <m/>
    <x v="0"/>
    <s v="RE    000000111 - CISAREN"/>
    <s v=""/>
    <s v=""/>
    <s v="341"/>
    <s v="910"/>
    <s v=""/>
    <s v="3258"/>
    <s v="0"/>
    <s v="Corrente"/>
    <s v="2"/>
    <s v="19.409.573/0001-00"/>
    <s v=""/>
  </r>
  <r>
    <m/>
    <m/>
    <m/>
    <m/>
    <m/>
    <s v="REMESSA DE CAIXA"/>
    <n v="-1255.2"/>
    <m/>
    <m/>
    <x v="24"/>
    <m/>
    <x v="4"/>
    <m/>
    <x v="2"/>
    <m/>
    <m/>
    <m/>
    <m/>
    <m/>
    <m/>
    <m/>
    <m/>
    <m/>
    <m/>
    <m/>
    <m/>
  </r>
  <r>
    <s v="02"/>
    <s v="NF"/>
    <s v="000022871"/>
    <s v="02040"/>
    <s v="01"/>
    <s v="ATIVA CONTROLE AMBIE"/>
    <n v="-519.96"/>
    <d v="2025-12-15T00:00:00"/>
    <d v="2026-02-05T00:00:00"/>
    <x v="24"/>
    <d v="2026-01-12T00:00:00"/>
    <x v="2"/>
    <s v=""/>
    <x v="0"/>
    <s v="NFS   000022871 - ATIVA C"/>
    <s v=""/>
    <s v=""/>
    <s v=""/>
    <s v=""/>
    <s v=""/>
    <s v=""/>
    <s v=""/>
    <s v="Corrente"/>
    <s v="2"/>
    <s v="06.012.804/0001-97"/>
    <s v=""/>
  </r>
  <r>
    <s v="02"/>
    <s v="NF"/>
    <s v="000000805"/>
    <s v="03268"/>
    <s v="01"/>
    <s v="BLUEOCEAN"/>
    <n v="-139700"/>
    <d v="2026-01-05T00:00:00"/>
    <d v="2026-02-05T00:00:00"/>
    <x v="24"/>
    <d v="2026-01-12T00:00:00"/>
    <x v="2"/>
    <s v=""/>
    <x v="0"/>
    <s v="NFS   000000805 - BLUEOCE"/>
    <s v=""/>
    <s v=""/>
    <s v=""/>
    <s v=""/>
    <s v=""/>
    <s v=""/>
    <s v=""/>
    <s v="Corrente"/>
    <s v="2"/>
    <s v="36.941.795/0001-80"/>
    <s v=""/>
  </r>
  <r>
    <s v="02"/>
    <s v="NF"/>
    <s v="000016100"/>
    <s v="02325"/>
    <s v="01"/>
    <s v="CENCI E CIA LTDA"/>
    <n v="-12545"/>
    <d v="2026-01-06T00:00:00"/>
    <d v="2026-02-05T00:00:00"/>
    <x v="24"/>
    <d v="2026-01-16T00:00:00"/>
    <x v="1"/>
    <s v=""/>
    <x v="0"/>
    <s v="SPED  000016100 - CENCI E"/>
    <s v=""/>
    <s v=""/>
    <s v=""/>
    <s v=""/>
    <s v=""/>
    <s v=""/>
    <s v=""/>
    <s v="Corrente"/>
    <s v="2"/>
    <s v="89.341.127/0001-88"/>
    <s v=""/>
  </r>
  <r>
    <s v="02"/>
    <s v="NF"/>
    <s v="000016102"/>
    <s v="02325"/>
    <s v="01"/>
    <s v="CENCI E CIA LTDA"/>
    <n v="-12030"/>
    <d v="2026-01-06T00:00:00"/>
    <d v="2026-02-05T00:00:00"/>
    <x v="24"/>
    <d v="2026-01-19T00:00:00"/>
    <x v="2"/>
    <s v=""/>
    <x v="0"/>
    <s v="SPED  000016102 - CENCI E"/>
    <s v=""/>
    <s v=""/>
    <s v=""/>
    <s v=""/>
    <s v=""/>
    <s v=""/>
    <s v=""/>
    <s v="Corrente"/>
    <s v="2"/>
    <s v="89.341.127/0001-88"/>
    <s v=""/>
  </r>
  <r>
    <s v="02"/>
    <s v="NF"/>
    <s v="000001804"/>
    <s v="03078"/>
    <s v="01"/>
    <s v="CRAFT SOLUCOES EMPRE"/>
    <n v="-5829.35"/>
    <d v="2026-01-06T00:00:00"/>
    <d v="2026-02-05T00:00:00"/>
    <x v="24"/>
    <d v="2026-01-21T00:00:00"/>
    <x v="1"/>
    <s v=""/>
    <x v="0"/>
    <s v="SPED  000001804 - DILMA D"/>
    <s v=""/>
    <s v=""/>
    <s v=""/>
    <s v=""/>
    <s v=""/>
    <s v=""/>
    <s v=""/>
    <s v="Corrente"/>
    <s v="2"/>
    <s v="37.375.422/0001-51"/>
    <s v=""/>
  </r>
  <r>
    <s v="02"/>
    <s v="NF"/>
    <s v="000001805"/>
    <s v="03078"/>
    <s v="01"/>
    <s v="CRAFT SOLUCOES EMPRE"/>
    <n v="-5829.35"/>
    <d v="2026-01-06T00:00:00"/>
    <d v="2026-02-05T00:00:00"/>
    <x v="24"/>
    <d v="2026-01-21T00:00:00"/>
    <x v="0"/>
    <s v=""/>
    <x v="0"/>
    <s v="SPED  000001805 - DILMA D"/>
    <s v=""/>
    <s v=""/>
    <s v=""/>
    <s v=""/>
    <s v=""/>
    <s v=""/>
    <s v=""/>
    <s v="Corrente"/>
    <s v="2"/>
    <s v="37.375.422/0001-51"/>
    <s v=""/>
  </r>
  <r>
    <s v="02"/>
    <s v="NF"/>
    <s v="000133084"/>
    <s v="02194"/>
    <s v="01"/>
    <s v="EDFER COMERCIO DE FE"/>
    <n v="-3612"/>
    <d v="2026-01-06T00:00:00"/>
    <d v="2026-02-05T00:00:00"/>
    <x v="24"/>
    <d v="2026-01-12T00:00:00"/>
    <x v="0"/>
    <s v=""/>
    <x v="0"/>
    <s v="SPED  000133084 - EDFER C"/>
    <s v=""/>
    <s v=""/>
    <s v="341"/>
    <s v="3113"/>
    <s v=""/>
    <s v="5281"/>
    <s v="9"/>
    <s v="Corrente"/>
    <s v="2"/>
    <s v="08.603.541/0001-16"/>
    <s v=""/>
  </r>
  <r>
    <s v="02"/>
    <s v="NF"/>
    <s v="000133090"/>
    <s v="02194"/>
    <s v="01"/>
    <s v="EDFER COMERCIO DE FE"/>
    <n v="-1634.1"/>
    <d v="2026-01-06T00:00:00"/>
    <d v="2026-02-05T00:00:00"/>
    <x v="24"/>
    <d v="2026-01-28T00:00:00"/>
    <x v="0"/>
    <s v=""/>
    <x v="0"/>
    <s v="SPED  000133090 - EDFER C"/>
    <s v=""/>
    <s v=""/>
    <s v="341"/>
    <s v="3113"/>
    <s v=""/>
    <s v="5281"/>
    <s v="9"/>
    <s v="Corrente"/>
    <s v="2"/>
    <s v="08.603.541/0001-16"/>
    <s v=""/>
  </r>
  <r>
    <s v="02"/>
    <s v="NF"/>
    <s v="000133095"/>
    <s v="02194"/>
    <s v="01"/>
    <s v="EDFER COMERCIO DE FE"/>
    <n v="-11402.38"/>
    <d v="2026-01-06T00:00:00"/>
    <d v="2026-02-05T00:00:00"/>
    <x v="24"/>
    <d v="2026-01-12T00:00:00"/>
    <x v="0"/>
    <s v=""/>
    <x v="0"/>
    <s v="SPED  000133095 - EDFER C"/>
    <s v=""/>
    <s v=""/>
    <s v="341"/>
    <s v="3113"/>
    <s v=""/>
    <s v="5281"/>
    <s v="9"/>
    <s v="Corrente"/>
    <s v="2"/>
    <s v="08.603.541/0001-16"/>
    <s v=""/>
  </r>
  <r>
    <s v="02"/>
    <s v="NF"/>
    <s v="000204891"/>
    <s v="02509"/>
    <s v="01"/>
    <s v="FERCOM INDUSTRIA E C"/>
    <n v="-6297.37"/>
    <d v="2025-12-22T00:00:00"/>
    <d v="2026-02-05T00:00:00"/>
    <x v="24"/>
    <d v="2026-01-22T00:00:00"/>
    <x v="0"/>
    <s v=""/>
    <x v="0"/>
    <s v="SPED  000204891 - FERCOM"/>
    <s v=""/>
    <s v=""/>
    <s v="341"/>
    <s v="466"/>
    <s v=""/>
    <s v="85521"/>
    <s v="0"/>
    <s v="Corrente"/>
    <s v="2"/>
    <s v="46.906.624/0001-73"/>
    <s v=""/>
  </r>
  <r>
    <s v="02"/>
    <s v="NF"/>
    <s v="000074742"/>
    <s v="02480"/>
    <s v="01"/>
    <s v="FLOW LATINO AMERICAN"/>
    <n v="-3553.62"/>
    <d v="2026-01-06T00:00:00"/>
    <d v="2026-02-05T00:00:00"/>
    <x v="24"/>
    <d v="2026-01-21T00:00:00"/>
    <x v="0"/>
    <s v=""/>
    <x v="0"/>
    <s v="SPED  000074742 - FLOW LA"/>
    <s v=""/>
    <s v=""/>
    <s v=""/>
    <s v=""/>
    <s v=""/>
    <s v=""/>
    <s v=""/>
    <s v="Corrente"/>
    <s v="2"/>
    <s v="03.173.450/0001-74"/>
    <s v=""/>
  </r>
  <r>
    <s v="02"/>
    <s v="NF"/>
    <s v="000074743"/>
    <s v="02480"/>
    <s v="01"/>
    <s v="FLOW LATINO AMERICAN"/>
    <n v="-5980.09"/>
    <d v="2026-01-06T00:00:00"/>
    <d v="2026-02-05T00:00:00"/>
    <x v="24"/>
    <d v="2026-01-21T00:00:00"/>
    <x v="1"/>
    <s v=""/>
    <x v="0"/>
    <s v="SPED  000074743 - FLOW LA"/>
    <s v=""/>
    <s v=""/>
    <s v=""/>
    <s v=""/>
    <s v=""/>
    <s v=""/>
    <s v=""/>
    <s v="Corrente"/>
    <s v="2"/>
    <s v="03.173.450/0001-74"/>
    <s v=""/>
  </r>
  <r>
    <s v="02"/>
    <s v="NF"/>
    <s v="000072437"/>
    <s v="02439"/>
    <s v="01"/>
    <s v="SOLDALIDER LOCACAO E"/>
    <n v="-1185"/>
    <d v="2025-11-03T00:00:00"/>
    <d v="2026-01-02T00:00:00"/>
    <x v="24"/>
    <d v="2026-01-29T00:00:00"/>
    <x v="1"/>
    <s v=""/>
    <x v="0"/>
    <s v="RE    000072437 - SOLDALI"/>
    <s v=""/>
    <s v=""/>
    <s v=""/>
    <s v=""/>
    <s v=""/>
    <s v=""/>
    <s v=""/>
    <s v="Corrente"/>
    <s v="2"/>
    <s v="12.240.074/0001-84"/>
    <s v=""/>
  </r>
  <r>
    <s v="02"/>
    <s v="NF"/>
    <s v="000001393"/>
    <s v="02207"/>
    <s v="01"/>
    <s v="JCNEL COMERCIO, TORN"/>
    <n v="-23550.12"/>
    <d v="2026-01-06T00:00:00"/>
    <d v="2026-02-05T00:00:00"/>
    <x v="24"/>
    <d v="2026-01-16T00:00:00"/>
    <x v="1"/>
    <s v=""/>
    <x v="0"/>
    <s v="NFS   000001393 - JCNEL C"/>
    <s v=""/>
    <s v=""/>
    <s v="104"/>
    <s v="4403"/>
    <s v=""/>
    <s v="1057"/>
    <s v="6"/>
    <s v="Corrente"/>
    <s v="2"/>
    <s v="11.310.972/0001-07"/>
    <s v="CONFIRMING"/>
  </r>
  <r>
    <s v="02"/>
    <s v="NF"/>
    <s v="000012401"/>
    <s v="02932"/>
    <s v="01"/>
    <s v="LAXMY PAPELARIA COME"/>
    <n v="-7335.48"/>
    <d v="2026-01-08T00:00:00"/>
    <d v="2026-02-05T00:00:00"/>
    <x v="24"/>
    <d v="2026-01-27T00:00:00"/>
    <x v="2"/>
    <s v=""/>
    <x v="0"/>
    <s v="SPED  000012401 - LAXMY P"/>
    <s v=""/>
    <s v=""/>
    <s v=""/>
    <s v=""/>
    <s v=""/>
    <s v=""/>
    <s v=""/>
    <s v="Corrente"/>
    <s v="2"/>
    <s v="23.431.187/0001-83"/>
    <s v=""/>
  </r>
  <r>
    <s v="02"/>
    <s v="NF"/>
    <s v="000012710"/>
    <s v="02932"/>
    <s v="01"/>
    <s v="LAXMY PAPELARIA COME"/>
    <n v="-54"/>
    <d v="2026-01-16T00:00:00"/>
    <d v="2026-02-05T00:00:00"/>
    <x v="24"/>
    <d v="2026-01-27T00:00:00"/>
    <x v="2"/>
    <s v=""/>
    <x v="0"/>
    <s v="SPED  000012710 - LAXMY P"/>
    <s v=""/>
    <s v=""/>
    <s v=""/>
    <s v=""/>
    <s v=""/>
    <s v=""/>
    <s v=""/>
    <s v="Corrente"/>
    <s v="2"/>
    <s v="23.431.187/0001-83"/>
    <s v=""/>
  </r>
  <r>
    <s v="02"/>
    <s v="NF"/>
    <s v="000031835"/>
    <s v="02534"/>
    <s v="01"/>
    <s v="MARSHORE COMERCIAL L"/>
    <n v="-1755.26"/>
    <d v="2026-01-06T00:00:00"/>
    <d v="2026-02-05T00:00:00"/>
    <x v="24"/>
    <d v="2026-01-09T00:00:00"/>
    <x v="0"/>
    <s v=""/>
    <x v="0"/>
    <s v="SPED  000031835 - MARSHOR"/>
    <s v=""/>
    <s v=""/>
    <s v="237"/>
    <s v="6890"/>
    <s v=""/>
    <s v="4003"/>
    <s v="7"/>
    <s v="Corrente"/>
    <s v="2"/>
    <s v="10.264.696/0001-17"/>
    <s v=""/>
  </r>
  <r>
    <s v="02"/>
    <s v="NF"/>
    <s v="000031836"/>
    <s v="02534"/>
    <s v="01"/>
    <s v="MARSHORE COMERCIAL L"/>
    <n v="-247.8"/>
    <d v="2026-01-06T00:00:00"/>
    <d v="2026-02-05T00:00:00"/>
    <x v="24"/>
    <d v="2026-01-08T00:00:00"/>
    <x v="0"/>
    <s v=""/>
    <x v="0"/>
    <s v="SPED  000031836 - MARSHOR"/>
    <s v=""/>
    <s v=""/>
    <s v="237"/>
    <s v="6890"/>
    <s v=""/>
    <s v="4003"/>
    <s v="7"/>
    <s v="Corrente"/>
    <s v="2"/>
    <s v="10.264.696/0001-17"/>
    <s v=""/>
  </r>
  <r>
    <s v="02"/>
    <s v="NF"/>
    <s v="000017630"/>
    <s v="02164"/>
    <s v="01"/>
    <s v="OTICAS SAFETY GLASSE"/>
    <n v="-1900"/>
    <d v="2026-01-05T00:00:00"/>
    <d v="2026-02-05T00:00:00"/>
    <x v="24"/>
    <d v="2026-01-21T00:00:00"/>
    <x v="1"/>
    <s v=""/>
    <x v="0"/>
    <s v="SPED  000017630 - OTICAS"/>
    <s v=""/>
    <s v=""/>
    <s v="001"/>
    <s v="3315"/>
    <s v=""/>
    <s v="33784"/>
    <s v="6"/>
    <s v="Corrente"/>
    <s v="2"/>
    <s v="14.192.083/0001-72"/>
    <s v=""/>
  </r>
  <r>
    <s v="02"/>
    <s v="NF"/>
    <s v="000017631"/>
    <s v="02164"/>
    <s v="01"/>
    <s v="OTICAS SAFETY GLASSE"/>
    <n v="-499"/>
    <d v="2026-01-05T00:00:00"/>
    <d v="2026-02-05T00:00:00"/>
    <x v="24"/>
    <d v="2026-01-21T00:00:00"/>
    <x v="2"/>
    <s v=""/>
    <x v="0"/>
    <s v="SPED  000017631 - OTICAS"/>
    <s v=""/>
    <s v=""/>
    <s v="001"/>
    <s v="3315"/>
    <s v=""/>
    <s v="33784"/>
    <s v="6"/>
    <s v="Corrente"/>
    <s v="2"/>
    <s v="14.192.083/0001-72"/>
    <s v=""/>
  </r>
  <r>
    <s v="02"/>
    <s v="NF"/>
    <s v="001500028"/>
    <s v="03089"/>
    <s v="02"/>
    <s v="RODOVIARIO CAMILO DO"/>
    <n v="-1280.1600000000001"/>
    <d v="2026-01-06T00:00:00"/>
    <d v="2026-02-05T00:00:00"/>
    <x v="24"/>
    <d v="2026-01-28T00:00:00"/>
    <x v="0"/>
    <s v=""/>
    <x v="0"/>
    <s v="CTE   001500028 - RODOVIA"/>
    <s v=""/>
    <s v=""/>
    <s v=""/>
    <s v=""/>
    <s v=""/>
    <s v=""/>
    <s v=""/>
    <s v="Corrente"/>
    <s v="2"/>
    <s v="19.451.038/0024-03"/>
    <s v=""/>
  </r>
  <r>
    <s v="02"/>
    <s v="NF"/>
    <s v="000057473"/>
    <s v="02662"/>
    <s v="01"/>
    <s v="SUPREMY COMERCIO DE"/>
    <n v="-854"/>
    <d v="2025-12-22T00:00:00"/>
    <d v="2026-02-05T00:00:00"/>
    <x v="24"/>
    <d v="2025-12-30T00:00:00"/>
    <x v="0"/>
    <s v=""/>
    <x v="0"/>
    <s v="SPED  000057473 - SUPREMY"/>
    <s v=""/>
    <s v=""/>
    <s v=""/>
    <s v=""/>
    <s v=""/>
    <s v=""/>
    <s v=""/>
    <s v="Corrente"/>
    <s v="2"/>
    <s v="23.008.575/0001-56"/>
    <s v=""/>
  </r>
  <r>
    <s v="02"/>
    <s v="NF"/>
    <s v="000347558"/>
    <s v="02182"/>
    <s v="02"/>
    <s v="VIFERRO FERRAMENTAS"/>
    <n v="-153.72"/>
    <d v="2026-01-08T00:00:00"/>
    <d v="2026-02-05T00:00:00"/>
    <x v="24"/>
    <d v="2026-01-27T00:00:00"/>
    <x v="0"/>
    <s v=""/>
    <x v="0"/>
    <s v="SPED  000347558 - VIFERRO"/>
    <s v=""/>
    <s v=""/>
    <s v=""/>
    <s v=""/>
    <s v=""/>
    <s v=""/>
    <s v=""/>
    <s v="Corrente"/>
    <s v="2"/>
    <s v="28.415.370/0001-09"/>
    <s v=""/>
  </r>
  <r>
    <s v="002"/>
    <s v="FOLHA"/>
    <s v="000025557"/>
    <s v="01993"/>
    <s v="01"/>
    <s v="SALARIOS"/>
    <n v="-3696988.94"/>
    <d v="2026-02-05T00:00:00"/>
    <d v="2026-02-06T00:00:00"/>
    <x v="25"/>
    <d v="2026-02-05T00:00:00"/>
    <x v="1"/>
    <s v="SALARIO"/>
    <x v="3"/>
    <s v="LIQUIDO FOLHA  FUNC. C/CO"/>
    <s v=""/>
    <s v=""/>
    <s v=""/>
    <s v=""/>
    <s v=""/>
    <s v=""/>
    <s v=""/>
    <s v="Corrente"/>
    <s v="2"/>
    <s v="00.000.000/0000-00"/>
    <s v=""/>
  </r>
  <r>
    <s v="002"/>
    <s v="FOLHA"/>
    <s v="000025557"/>
    <s v="01993"/>
    <s v="01"/>
    <s v="SALARIOS"/>
    <n v="-4136310"/>
    <d v="2026-02-05T00:00:00"/>
    <d v="2026-02-06T00:00:00"/>
    <x v="25"/>
    <d v="2026-02-05T00:00:00"/>
    <x v="0"/>
    <s v="SALARIO"/>
    <x v="3"/>
    <s v="LIQUIDO FOLHA  FUNC. C/CO"/>
    <s v=""/>
    <s v=""/>
    <s v=""/>
    <s v=""/>
    <s v=""/>
    <s v=""/>
    <s v=""/>
    <s v="Corrente"/>
    <s v="2"/>
    <s v="00.000.000/0000-00"/>
    <s v=""/>
  </r>
  <r>
    <s v="002"/>
    <s v="FOLHA"/>
    <s v="000025557"/>
    <s v="01993"/>
    <s v="01"/>
    <s v="SALARIOS"/>
    <n v="-405695"/>
    <d v="2026-02-05T00:00:00"/>
    <d v="2026-02-06T00:00:00"/>
    <x v="25"/>
    <d v="2026-02-05T00:00:00"/>
    <x v="3"/>
    <s v="SALARIO"/>
    <x v="3"/>
    <s v="LIQUIDO FOLHA  FUNC. C/CO"/>
    <s v=""/>
    <s v=""/>
    <s v=""/>
    <s v=""/>
    <s v=""/>
    <s v=""/>
    <s v=""/>
    <s v="Corrente"/>
    <s v="2"/>
    <s v="00.000.000/0000-00"/>
    <s v=""/>
  </r>
  <r>
    <s v="002"/>
    <s v="FOLHA"/>
    <s v="000025557"/>
    <s v="01993"/>
    <s v="01"/>
    <s v="SALARIOS"/>
    <n v="-196306"/>
    <d v="2026-02-05T00:00:00"/>
    <d v="2026-02-06T00:00:00"/>
    <x v="25"/>
    <d v="2026-02-05T00:00:00"/>
    <x v="2"/>
    <s v="SALARIO"/>
    <x v="3"/>
    <s v="LIQUIDO FOLHA  FUNC. C/CO"/>
    <s v=""/>
    <s v=""/>
    <s v=""/>
    <s v=""/>
    <s v=""/>
    <s v=""/>
    <s v=""/>
    <s v="Corrente"/>
    <s v="2"/>
    <s v="00.000.000/0000-00"/>
    <s v=""/>
  </r>
  <r>
    <s v="002"/>
    <s v="FOLHA"/>
    <s v="000025558"/>
    <s v="01993"/>
    <s v="01"/>
    <s v="SALARIOS"/>
    <n v="-9807"/>
    <d v="2026-02-05T00:00:00"/>
    <d v="2026-02-06T00:00:00"/>
    <x v="25"/>
    <d v="2026-02-05T00:00:00"/>
    <x v="8"/>
    <s v="SALARIO"/>
    <x v="3"/>
    <s v="LIQUIDO FOLHA  FUNC. C/CO"/>
    <s v=""/>
    <s v=""/>
    <s v=""/>
    <s v=""/>
    <s v=""/>
    <s v=""/>
    <s v=""/>
    <s v="Corrente"/>
    <s v="2"/>
    <s v="00.000.000/0000-00"/>
    <s v=""/>
  </r>
  <r>
    <s v="002"/>
    <s v="FOLHA"/>
    <s v="000025559"/>
    <s v="01996"/>
    <s v="01"/>
    <s v="PENSAO ALIMENTICIA"/>
    <n v="-63635.13"/>
    <d v="2026-02-05T00:00:00"/>
    <d v="2026-02-06T00:00:00"/>
    <x v="25"/>
    <d v="2026-02-05T00:00:00"/>
    <x v="1"/>
    <s v="PENSAO"/>
    <x v="3"/>
    <s v="PENSAO ALIMENTICIA FOLHA"/>
    <s v=""/>
    <s v=""/>
    <s v=""/>
    <s v=""/>
    <s v=""/>
    <s v=""/>
    <s v=""/>
    <s v="Corrente"/>
    <s v="2"/>
    <s v="00.000.000/0000-00"/>
    <s v=""/>
  </r>
  <r>
    <s v="002"/>
    <s v="FOLHA"/>
    <s v="000025559"/>
    <s v="01996"/>
    <s v="01"/>
    <s v="PENSAO ALIMENTICIA"/>
    <n v="-54626.400000000001"/>
    <d v="2026-02-05T00:00:00"/>
    <d v="2026-02-06T00:00:00"/>
    <x v="25"/>
    <d v="2026-02-05T00:00:00"/>
    <x v="0"/>
    <s v="PENSAO"/>
    <x v="3"/>
    <s v="PENSAO ALIMENTICIA FOLHA"/>
    <s v=""/>
    <s v=""/>
    <s v=""/>
    <s v=""/>
    <s v=""/>
    <s v=""/>
    <s v=""/>
    <s v="Corrente"/>
    <s v="2"/>
    <s v="00.000.000/0000-00"/>
    <s v=""/>
  </r>
  <r>
    <s v="002"/>
    <s v="FOLHA"/>
    <s v="000025559"/>
    <s v="01996"/>
    <s v="01"/>
    <s v="PENSAO ALIMENTICIA"/>
    <n v="-1473.97"/>
    <d v="2026-02-05T00:00:00"/>
    <d v="2026-02-06T00:00:00"/>
    <x v="25"/>
    <d v="2026-02-05T00:00:00"/>
    <x v="3"/>
    <s v="PENSAO"/>
    <x v="3"/>
    <s v="PENSAO ALIMENTICIA FOLHA"/>
    <s v=""/>
    <s v=""/>
    <s v=""/>
    <s v=""/>
    <s v=""/>
    <s v=""/>
    <s v=""/>
    <s v="Corrente"/>
    <s v="2"/>
    <s v="00.000.000/0000-00"/>
    <s v=""/>
  </r>
  <r>
    <s v="002"/>
    <s v="FOLHA"/>
    <s v="000025559"/>
    <s v="01996"/>
    <s v="01"/>
    <s v="PENSAO ALIMENTICIA"/>
    <n v="-12976.86"/>
    <d v="2026-02-05T00:00:00"/>
    <d v="2026-02-06T00:00:00"/>
    <x v="25"/>
    <d v="2026-02-05T00:00:00"/>
    <x v="2"/>
    <s v="PENSAO"/>
    <x v="3"/>
    <s v="PENSAO ALIMENTICIA FOLHA"/>
    <s v=""/>
    <s v=""/>
    <s v=""/>
    <s v=""/>
    <s v=""/>
    <s v=""/>
    <s v=""/>
    <s v="Corrente"/>
    <s v="2"/>
    <s v="00.000.000/0000-00"/>
    <s v=""/>
  </r>
  <r>
    <s v="002"/>
    <s v="FOLHA"/>
    <s v="000025552"/>
    <s v="01996"/>
    <s v="01"/>
    <s v="PENSAO ALIMENTICIA"/>
    <n v="-616.46"/>
    <d v="2026-02-04T00:00:00"/>
    <d v="2026-02-06T00:00:00"/>
    <x v="25"/>
    <d v="2026-02-04T00:00:00"/>
    <x v="1"/>
    <s v="PENSAO"/>
    <x v="3"/>
    <s v="PENHORA JUDICIAL"/>
    <s v=""/>
    <s v=""/>
    <s v=""/>
    <s v=""/>
    <s v=""/>
    <s v=""/>
    <s v=""/>
    <s v="Corrente"/>
    <s v="2"/>
    <s v="00.000.000/0000-00"/>
    <s v=""/>
  </r>
  <r>
    <s v="002"/>
    <s v="FOLHA"/>
    <s v="000025553"/>
    <s v="01996"/>
    <s v="01"/>
    <s v="PENSAO ALIMENTICIA"/>
    <n v="-1674"/>
    <d v="2026-02-04T00:00:00"/>
    <d v="2026-02-06T00:00:00"/>
    <x v="25"/>
    <d v="2026-02-04T00:00:00"/>
    <x v="4"/>
    <s v="PENSAO"/>
    <x v="3"/>
    <s v="PENHORA JUDICIAL"/>
    <s v=""/>
    <s v=""/>
    <s v=""/>
    <s v=""/>
    <s v=""/>
    <s v=""/>
    <s v=""/>
    <s v="Corrente"/>
    <s v="2"/>
    <s v="00.000.000/0000-00"/>
    <s v=""/>
  </r>
  <r>
    <s v="002"/>
    <s v="FOLHA"/>
    <s v="000025554"/>
    <s v="01996"/>
    <s v="01"/>
    <s v="PENSAO ALIMENTICIA"/>
    <n v="-854.2"/>
    <d v="2026-02-04T00:00:00"/>
    <d v="2026-02-06T00:00:00"/>
    <x v="25"/>
    <d v="2026-02-04T00:00:00"/>
    <x v="4"/>
    <s v="PENSAO"/>
    <x v="3"/>
    <s v="PENHORA JUDICIAL"/>
    <s v=""/>
    <s v=""/>
    <s v=""/>
    <s v=""/>
    <s v=""/>
    <s v=""/>
    <s v=""/>
    <s v="Corrente"/>
    <s v="2"/>
    <s v="00.000.000/0000-00"/>
    <s v=""/>
  </r>
  <r>
    <s v="002"/>
    <s v="FOLHA"/>
    <s v="000025549"/>
    <s v="01992"/>
    <s v="01"/>
    <s v="RESCISAO DE CONTRATO"/>
    <n v="-7193.28"/>
    <d v="2026-02-02T00:00:00"/>
    <d v="2026-02-06T00:00:00"/>
    <x v="25"/>
    <d v="2026-02-02T00:00:00"/>
    <x v="0"/>
    <s v="RESCISAO"/>
    <x v="3"/>
    <s v="RESCISAO - 20684229549 -"/>
    <s v=""/>
    <s v=""/>
    <s v=""/>
    <s v=""/>
    <s v=""/>
    <s v=""/>
    <s v=""/>
    <s v="Corrente"/>
    <s v="2"/>
    <s v="00.000.000/0000-00"/>
    <s v=""/>
  </r>
  <r>
    <s v="002"/>
    <s v="FOLHA"/>
    <s v="000025550"/>
    <s v="01992"/>
    <s v="01"/>
    <s v="RESCISAO DE CONTRATO"/>
    <n v="-5785.99"/>
    <d v="2026-02-02T00:00:00"/>
    <d v="2026-02-06T00:00:00"/>
    <x v="25"/>
    <d v="2026-02-02T00:00:00"/>
    <x v="1"/>
    <s v="RESCISAO"/>
    <x v="3"/>
    <s v="RESCISAO - 16205861306 -"/>
    <s v=""/>
    <s v=""/>
    <s v=""/>
    <s v=""/>
    <s v=""/>
    <s v=""/>
    <s v=""/>
    <s v="Corrente"/>
    <s v="2"/>
    <s v="00.000.000/0000-00"/>
    <s v=""/>
  </r>
  <r>
    <s v="002"/>
    <s v="FOLHA"/>
    <s v="000025551"/>
    <s v="01996"/>
    <s v="01"/>
    <s v="PENSAO ALIMENTICIA"/>
    <n v="-2749.48"/>
    <d v="2026-02-02T00:00:00"/>
    <d v="2026-02-06T00:00:00"/>
    <x v="25"/>
    <d v="2026-02-02T00:00:00"/>
    <x v="0"/>
    <s v="PENSAO"/>
    <x v="3"/>
    <s v="PENSAO ALIMENT. RESCISAO"/>
    <s v=""/>
    <s v=""/>
    <s v=""/>
    <s v=""/>
    <s v=""/>
    <s v=""/>
    <s v=""/>
    <s v="Corrente"/>
    <s v="2"/>
    <s v="00.000.000/0000-00"/>
    <s v=""/>
  </r>
  <r>
    <s v="02"/>
    <s v="NF"/>
    <s v="000000028"/>
    <s v="02823"/>
    <s v="01"/>
    <s v="ANNA JESSICA A C S I"/>
    <n v="-9744.35"/>
    <d v="2026-01-06T00:00:00"/>
    <d v="2026-02-06T00:00:00"/>
    <x v="25"/>
    <d v="2026-01-27T00:00:00"/>
    <x v="2"/>
    <s v=""/>
    <x v="0"/>
    <s v="NFS   000000028 - ANNA JE"/>
    <s v=""/>
    <s v=""/>
    <s v=""/>
    <s v=""/>
    <s v=""/>
    <s v=""/>
    <s v=""/>
    <s v="Corrente"/>
    <s v="2"/>
    <s v="51.252.477/0001-03"/>
    <s v=""/>
  </r>
  <r>
    <s v="02"/>
    <s v="NF"/>
    <s v="000002724"/>
    <s v="02501"/>
    <s v="01"/>
    <s v="ASSISLANI LOCACAO DE"/>
    <n v="-597.84"/>
    <d v="2026-01-14T00:00:00"/>
    <d v="2026-02-06T00:00:00"/>
    <x v="25"/>
    <d v="2026-01-26T00:00:00"/>
    <x v="5"/>
    <s v=""/>
    <x v="0"/>
    <s v="RE    000002724 - ASSISLA"/>
    <s v=""/>
    <s v=""/>
    <s v=""/>
    <s v=""/>
    <s v=""/>
    <s v=""/>
    <s v=""/>
    <s v="Corrente"/>
    <s v="2"/>
    <s v="03.468.862/0001-31"/>
    <s v=""/>
  </r>
  <r>
    <s v="02"/>
    <s v="NF"/>
    <s v="000002725"/>
    <s v="02501"/>
    <s v="01"/>
    <s v="ASSISLANI LOCACAO DE"/>
    <n v="-597.84"/>
    <d v="2026-01-14T00:00:00"/>
    <d v="2026-02-06T00:00:00"/>
    <x v="25"/>
    <d v="2026-01-26T00:00:00"/>
    <x v="5"/>
    <s v=""/>
    <x v="0"/>
    <s v="RE    000002725 - ASSISLA"/>
    <s v=""/>
    <s v=""/>
    <s v=""/>
    <s v=""/>
    <s v=""/>
    <s v=""/>
    <s v=""/>
    <s v="Corrente"/>
    <s v="2"/>
    <s v="03.468.862/0001-31"/>
    <s v=""/>
  </r>
  <r>
    <s v="02"/>
    <s v="NF"/>
    <s v="000002726"/>
    <s v="02501"/>
    <s v="01"/>
    <s v="ASSISLANI LOCACAO DE"/>
    <n v="-597.84"/>
    <d v="2026-01-14T00:00:00"/>
    <d v="2026-02-06T00:00:00"/>
    <x v="25"/>
    <d v="2026-01-26T00:00:00"/>
    <x v="5"/>
    <s v=""/>
    <x v="0"/>
    <s v="RE    000002726 - ASSISLA"/>
    <s v=""/>
    <s v=""/>
    <s v=""/>
    <s v=""/>
    <s v=""/>
    <s v=""/>
    <s v=""/>
    <s v="Corrente"/>
    <s v="2"/>
    <s v="03.468.862/0001-31"/>
    <s v=""/>
  </r>
  <r>
    <s v="02"/>
    <s v="NF"/>
    <s v="000002123"/>
    <s v="02519"/>
    <s v="01"/>
    <s v="CENTRO DE TREINAMENT"/>
    <n v="-6550"/>
    <d v="2026-01-09T00:00:00"/>
    <d v="2026-02-06T00:00:00"/>
    <x v="25"/>
    <d v="2026-01-12T00:00:00"/>
    <x v="0"/>
    <s v=""/>
    <x v="0"/>
    <s v="NFS   000002123 - CENTRO"/>
    <s v=""/>
    <s v=""/>
    <s v=""/>
    <s v=""/>
    <s v=""/>
    <s v=""/>
    <s v=""/>
    <s v="Corrente"/>
    <s v="2"/>
    <s v="12.962.634/0001-04"/>
    <s v=""/>
  </r>
  <r>
    <s v="02"/>
    <s v="NF"/>
    <s v="000133099"/>
    <s v="02194"/>
    <s v="01"/>
    <s v="EDFER COMERCIO DE FE"/>
    <n v="-8837.5300000000007"/>
    <d v="2026-01-07T00:00:00"/>
    <d v="2026-02-06T00:00:00"/>
    <x v="25"/>
    <d v="2026-01-09T00:00:00"/>
    <x v="0"/>
    <s v=""/>
    <x v="0"/>
    <s v="SPED  000133099 - EDFER C"/>
    <s v=""/>
    <s v=""/>
    <s v="341"/>
    <s v="3113"/>
    <s v=""/>
    <s v="5281"/>
    <s v="9"/>
    <s v="Corrente"/>
    <s v="2"/>
    <s v="08.603.541/0001-16"/>
    <s v=""/>
  </r>
  <r>
    <s v="02"/>
    <s v="NF"/>
    <s v="000133110"/>
    <s v="02194"/>
    <s v="01"/>
    <s v="EDFER COMERCIO DE FE"/>
    <n v="-90152.53"/>
    <d v="2026-01-07T00:00:00"/>
    <d v="2026-02-06T00:00:00"/>
    <x v="25"/>
    <d v="2026-01-12T00:00:00"/>
    <x v="0"/>
    <s v=""/>
    <x v="0"/>
    <s v="SPED  000133110 - EDFER C"/>
    <s v=""/>
    <s v=""/>
    <s v="341"/>
    <s v="3113"/>
    <s v=""/>
    <s v="5281"/>
    <s v="9"/>
    <s v="Corrente"/>
    <s v="2"/>
    <s v="08.603.541/0001-16"/>
    <s v=""/>
  </r>
  <r>
    <s v="02"/>
    <s v="NF"/>
    <s v="000074771"/>
    <s v="02480"/>
    <s v="01"/>
    <s v="FLOW LATINO AMERICAN"/>
    <n v="-327.11"/>
    <d v="2026-01-09T00:00:00"/>
    <d v="2026-02-06T00:00:00"/>
    <x v="25"/>
    <d v="2026-01-27T00:00:00"/>
    <x v="0"/>
    <s v=""/>
    <x v="0"/>
    <s v="SPED  000074771 - FLOW LA"/>
    <s v=""/>
    <s v=""/>
    <s v=""/>
    <s v=""/>
    <s v=""/>
    <s v=""/>
    <s v=""/>
    <s v="Corrente"/>
    <s v="2"/>
    <s v="03.173.450/0001-74"/>
    <s v=""/>
  </r>
  <r>
    <s v="02"/>
    <s v="NF"/>
    <s v="000009053"/>
    <s v="02097"/>
    <s v="01"/>
    <s v="GRAMATA MECANICA DE"/>
    <n v="-900"/>
    <d v="2026-01-07T00:00:00"/>
    <d v="2026-02-06T00:00:00"/>
    <x v="25"/>
    <d v="2026-01-29T00:00:00"/>
    <x v="1"/>
    <s v=""/>
    <x v="0"/>
    <s v="SPED  000009053 - GRAMATA"/>
    <s v=""/>
    <s v=""/>
    <s v=""/>
    <s v=""/>
    <s v=""/>
    <s v=""/>
    <s v=""/>
    <s v="Corrente"/>
    <s v="2"/>
    <s v="30.286.520/0001-73"/>
    <s v=""/>
  </r>
  <r>
    <s v="02"/>
    <s v="NF"/>
    <s v="000009054"/>
    <s v="02097"/>
    <s v="01"/>
    <s v="GRAMATA MECANICA DE"/>
    <n v="-900"/>
    <d v="2026-01-07T00:00:00"/>
    <d v="2026-02-06T00:00:00"/>
    <x v="25"/>
    <d v="2026-01-29T00:00:00"/>
    <x v="0"/>
    <s v=""/>
    <x v="0"/>
    <s v="SPED  000009054 - GRAMATA"/>
    <s v=""/>
    <s v=""/>
    <s v=""/>
    <s v=""/>
    <s v=""/>
    <s v=""/>
    <s v=""/>
    <s v="Corrente"/>
    <s v="2"/>
    <s v="30.286.520/0001-73"/>
    <s v=""/>
  </r>
  <r>
    <s v="02"/>
    <s v="NF"/>
    <s v="000014471"/>
    <s v="02100"/>
    <s v="01"/>
    <s v="HYDRATIGHT EQUIPAMEN"/>
    <n v="-17286.060000000001"/>
    <d v="2026-01-07T00:00:00"/>
    <d v="2026-02-06T00:00:00"/>
    <x v="25"/>
    <d v="2026-01-27T00:00:00"/>
    <x v="1"/>
    <s v=""/>
    <x v="0"/>
    <s v="RE    000014471 - HYDRATI"/>
    <s v=""/>
    <s v=""/>
    <s v=""/>
    <s v=""/>
    <s v=""/>
    <s v=""/>
    <s v=""/>
    <s v="Corrente"/>
    <s v="2"/>
    <s v="07.404.800/0001-17"/>
    <s v=""/>
  </r>
  <r>
    <s v="02"/>
    <s v="NF"/>
    <s v="000014472"/>
    <s v="02100"/>
    <s v="01"/>
    <s v="HYDRATIGHT EQUIPAMEN"/>
    <n v="-17286.060000000001"/>
    <d v="2026-01-07T00:00:00"/>
    <d v="2026-02-06T00:00:00"/>
    <x v="25"/>
    <d v="2026-01-27T00:00:00"/>
    <x v="1"/>
    <s v=""/>
    <x v="0"/>
    <s v="RE    000014472 - HYDRATI"/>
    <s v=""/>
    <s v=""/>
    <s v=""/>
    <s v=""/>
    <s v=""/>
    <s v=""/>
    <s v=""/>
    <s v="Corrente"/>
    <s v="2"/>
    <s v="07.404.800/0001-17"/>
    <s v=""/>
  </r>
  <r>
    <s v="02"/>
    <s v="NF"/>
    <s v="000014473"/>
    <s v="02100"/>
    <s v="01"/>
    <s v="HYDRATIGHT EQUIPAMEN"/>
    <n v="-17286.060000000001"/>
    <d v="2026-01-07T00:00:00"/>
    <d v="2026-02-06T00:00:00"/>
    <x v="25"/>
    <d v="2026-01-27T00:00:00"/>
    <x v="1"/>
    <s v=""/>
    <x v="0"/>
    <s v="RE    000014473 - HYDRATI"/>
    <s v=""/>
    <s v=""/>
    <s v=""/>
    <s v=""/>
    <s v=""/>
    <s v=""/>
    <s v=""/>
    <s v="Corrente"/>
    <s v="2"/>
    <s v="07.404.800/0001-17"/>
    <s v=""/>
  </r>
  <r>
    <s v="02"/>
    <s v="NF"/>
    <s v="000014474"/>
    <s v="02100"/>
    <s v="01"/>
    <s v="HYDRATIGHT EQUIPAMEN"/>
    <n v="-17286.060000000001"/>
    <d v="2026-01-07T00:00:00"/>
    <d v="2026-02-06T00:00:00"/>
    <x v="25"/>
    <d v="2026-01-27T00:00:00"/>
    <x v="1"/>
    <s v=""/>
    <x v="0"/>
    <s v="RE    000014474 - HYDRATI"/>
    <s v=""/>
    <s v=""/>
    <s v=""/>
    <s v=""/>
    <s v=""/>
    <s v=""/>
    <s v=""/>
    <s v="Corrente"/>
    <s v="2"/>
    <s v="07.404.800/0001-17"/>
    <s v=""/>
  </r>
  <r>
    <s v="02"/>
    <s v="NF"/>
    <s v="000014475"/>
    <s v="02100"/>
    <s v="01"/>
    <s v="HYDRATIGHT EQUIPAMEN"/>
    <n v="-17286.060000000001"/>
    <d v="2026-01-07T00:00:00"/>
    <d v="2026-02-06T00:00:00"/>
    <x v="25"/>
    <d v="2026-01-27T00:00:00"/>
    <x v="1"/>
    <s v=""/>
    <x v="0"/>
    <s v="RE    000014475 - HYDRATI"/>
    <s v=""/>
    <s v=""/>
    <s v=""/>
    <s v=""/>
    <s v=""/>
    <s v=""/>
    <s v=""/>
    <s v="Corrente"/>
    <s v="2"/>
    <s v="07.404.800/0001-17"/>
    <s v=""/>
  </r>
  <r>
    <s v="02"/>
    <s v="NF"/>
    <s v="000003551"/>
    <s v="02237"/>
    <s v="01"/>
    <s v="I9SPRAY MAQUINAS E E"/>
    <n v="-26910"/>
    <d v="2026-01-06T00:00:00"/>
    <d v="2026-02-06T00:00:00"/>
    <x v="25"/>
    <d v="2026-01-15T00:00:00"/>
    <x v="2"/>
    <s v=""/>
    <x v="0"/>
    <s v="SPED  000003551 - I9SPRAY"/>
    <s v=""/>
    <s v=""/>
    <s v=""/>
    <s v=""/>
    <s v=""/>
    <s v=""/>
    <s v=""/>
    <s v="Corrente"/>
    <s v="2"/>
    <s v="17.205.187/0001-62"/>
    <s v=""/>
  </r>
  <r>
    <s v="02"/>
    <s v="NF"/>
    <s v="000005200"/>
    <s v="02565"/>
    <s v="01"/>
    <s v="INDUSVALVES IND. E C"/>
    <n v="-65313"/>
    <d v="2026-01-06T00:00:00"/>
    <d v="2026-02-06T00:00:00"/>
    <x v="25"/>
    <d v="2026-01-15T00:00:00"/>
    <x v="1"/>
    <s v=""/>
    <x v="0"/>
    <s v="SPED  000005200 - INDUSVA"/>
    <s v=""/>
    <s v=""/>
    <s v=""/>
    <s v=""/>
    <s v=""/>
    <s v=""/>
    <s v=""/>
    <s v="Corrente"/>
    <s v="2"/>
    <s v="07.695.648/0001-79"/>
    <s v=""/>
  </r>
  <r>
    <s v="02"/>
    <s v="NF"/>
    <s v="000070147"/>
    <s v="02096"/>
    <s v="01"/>
    <s v="MAGRAL EQUIPAMENTOS"/>
    <n v="-29225"/>
    <d v="2026-01-07T00:00:00"/>
    <d v="2026-02-06T00:00:00"/>
    <x v="25"/>
    <d v="2026-01-21T00:00:00"/>
    <x v="1"/>
    <s v=""/>
    <x v="0"/>
    <s v="SPED  000070147 - MAGRAL"/>
    <s v=""/>
    <s v=""/>
    <s v=""/>
    <s v=""/>
    <s v=""/>
    <s v=""/>
    <s v=""/>
    <s v="Corrente"/>
    <s v="2"/>
    <s v="04.883.748/0001-30"/>
    <s v=""/>
  </r>
  <r>
    <s v="02"/>
    <s v="NF"/>
    <s v="000070148"/>
    <s v="02096"/>
    <s v="01"/>
    <s v="MAGRAL EQUIPAMENTOS"/>
    <n v="-17090.650000000001"/>
    <d v="2026-01-07T00:00:00"/>
    <d v="2026-02-06T00:00:00"/>
    <x v="25"/>
    <d v="2026-01-26T00:00:00"/>
    <x v="0"/>
    <s v=""/>
    <x v="0"/>
    <s v="SPED  000070148 - MAGRAL"/>
    <s v=""/>
    <s v=""/>
    <s v=""/>
    <s v=""/>
    <s v=""/>
    <s v=""/>
    <s v=""/>
    <s v="Corrente"/>
    <s v="2"/>
    <s v="04.883.748/0001-30"/>
    <s v=""/>
  </r>
  <r>
    <s v="02"/>
    <s v="NF"/>
    <s v="000007787"/>
    <s v="02327"/>
    <s v="02"/>
    <s v="MANZO COMERCIO DE FE"/>
    <n v="-998"/>
    <d v="2026-01-07T00:00:00"/>
    <d v="2026-02-06T00:00:00"/>
    <x v="25"/>
    <d v="2026-01-26T00:00:00"/>
    <x v="0"/>
    <s v=""/>
    <x v="0"/>
    <s v="SPED  000007787 - MANZO C"/>
    <s v=""/>
    <s v=""/>
    <s v=""/>
    <s v=""/>
    <s v=""/>
    <s v=""/>
    <s v=""/>
    <s v="Corrente"/>
    <s v="2"/>
    <s v="02.669.031/0002-46"/>
    <s v=""/>
  </r>
  <r>
    <s v="02"/>
    <s v="NF"/>
    <s v="000219950"/>
    <s v="02618"/>
    <s v="01"/>
    <s v="MULTITEINER COMERCIO"/>
    <n v="-17478.11"/>
    <d v="2026-01-07T00:00:00"/>
    <d v="2026-02-06T00:00:00"/>
    <x v="25"/>
    <d v="2026-01-12T00:00:00"/>
    <x v="0"/>
    <s v=""/>
    <x v="0"/>
    <s v="RE    000219950 - MULTITE"/>
    <s v=""/>
    <s v=""/>
    <s v="341"/>
    <s v="204"/>
    <s v=""/>
    <s v="56284"/>
    <s v="7"/>
    <s v="Corrente"/>
    <s v="2"/>
    <s v="00.240.568/0001-80"/>
    <s v=""/>
  </r>
  <r>
    <s v="02"/>
    <s v="NF"/>
    <s v="000009285"/>
    <s v="02056"/>
    <s v="01"/>
    <s v="RENAVI ENGENHARIA LT"/>
    <n v="-54600.6"/>
    <d v="2026-01-07T00:00:00"/>
    <d v="2026-02-06T00:00:00"/>
    <x v="25"/>
    <d v="2026-01-27T00:00:00"/>
    <x v="1"/>
    <s v=""/>
    <x v="0"/>
    <s v="RE    000009285 - RENAVI"/>
    <s v=""/>
    <s v=""/>
    <s v="341"/>
    <s v="0941"/>
    <s v=""/>
    <s v="16242"/>
    <s v="2"/>
    <s v="Corrente"/>
    <s v="2"/>
    <s v="30.392.823/0001-70"/>
    <s v="CONFIRMING"/>
  </r>
  <r>
    <s v="02"/>
    <s v="NF"/>
    <s v="000000003"/>
    <s v="03145"/>
    <s v="01"/>
    <s v="RIO CONEX SOLUCOES I"/>
    <n v="-6457.5"/>
    <d v="2026-01-23T00:00:00"/>
    <d v="2026-02-06T00:00:00"/>
    <x v="25"/>
    <d v="2026-01-27T00:00:00"/>
    <x v="1"/>
    <s v=""/>
    <x v="0"/>
    <s v="NFS   000000003 - RIO CON"/>
    <s v=""/>
    <s v=""/>
    <s v=""/>
    <s v=""/>
    <s v=""/>
    <s v=""/>
    <s v=""/>
    <s v="Corrente"/>
    <s v="2"/>
    <s v="01.218.806/0001-13"/>
    <s v=""/>
  </r>
  <r>
    <s v="02"/>
    <s v="NF"/>
    <s v="000000004"/>
    <s v="03145"/>
    <s v="01"/>
    <s v="RIO CONEX SOLUCOES I"/>
    <n v="-14984.13"/>
    <d v="2026-01-23T00:00:00"/>
    <d v="2026-02-06T00:00:00"/>
    <x v="25"/>
    <d v="2026-01-27T00:00:00"/>
    <x v="1"/>
    <s v=""/>
    <x v="0"/>
    <s v="NFS   000000004 - RIO CON"/>
    <s v=""/>
    <s v=""/>
    <s v=""/>
    <s v=""/>
    <s v=""/>
    <s v=""/>
    <s v=""/>
    <s v="Corrente"/>
    <s v="2"/>
    <s v="01.218.806/0001-13"/>
    <s v=""/>
  </r>
  <r>
    <s v="02"/>
    <s v="NF"/>
    <s v="000000005"/>
    <s v="03145"/>
    <s v="01"/>
    <s v="RIO CONEX SOLUCOES I"/>
    <n v="-140322"/>
    <d v="2026-01-27T00:00:00"/>
    <d v="2026-02-06T00:00:00"/>
    <x v="25"/>
    <d v="2026-01-28T00:00:00"/>
    <x v="0"/>
    <s v=""/>
    <x v="0"/>
    <s v="NFS   000000005 - RIO CON"/>
    <s v=""/>
    <s v=""/>
    <s v=""/>
    <s v=""/>
    <s v=""/>
    <s v=""/>
    <s v=""/>
    <s v="Corrente"/>
    <s v="2"/>
    <s v="01.218.806/0001-13"/>
    <s v=""/>
  </r>
  <r>
    <s v="02"/>
    <s v="NF"/>
    <s v="000295582"/>
    <s v="02002"/>
    <s v="02"/>
    <s v="RODOMAC DE MACAE ROD"/>
    <n v="-136.81"/>
    <d v="2026-01-07T00:00:00"/>
    <d v="2026-02-06T00:00:00"/>
    <x v="25"/>
    <d v="2026-01-27T00:00:00"/>
    <x v="0"/>
    <s v=""/>
    <x v="0"/>
    <s v="CTE   000295582 - RODOMAC"/>
    <s v=""/>
    <s v=""/>
    <s v=""/>
    <s v=""/>
    <s v=""/>
    <s v=""/>
    <s v=""/>
    <s v="Corrente"/>
    <s v="2"/>
    <s v="36.578.458/0003-31"/>
    <s v=""/>
  </r>
  <r>
    <s v="02"/>
    <s v="NF"/>
    <s v="000295583"/>
    <s v="02002"/>
    <s v="02"/>
    <s v="RODOMAC DE MACAE ROD"/>
    <n v="-252.14"/>
    <d v="2026-01-07T00:00:00"/>
    <d v="2026-02-06T00:00:00"/>
    <x v="25"/>
    <d v="2026-01-27T00:00:00"/>
    <x v="1"/>
    <s v=""/>
    <x v="0"/>
    <s v="CTE   000295583 - RODOMAC"/>
    <s v=""/>
    <s v=""/>
    <s v=""/>
    <s v=""/>
    <s v=""/>
    <s v=""/>
    <s v=""/>
    <s v="Corrente"/>
    <s v="2"/>
    <s v="36.578.458/0003-31"/>
    <s v=""/>
  </r>
  <r>
    <s v="02"/>
    <s v="NF"/>
    <s v="000001269"/>
    <s v="02829"/>
    <s v="01"/>
    <s v="SB OFFSHORE"/>
    <n v="-3478.07"/>
    <d v="2026-01-06T00:00:00"/>
    <d v="2026-02-06T00:00:00"/>
    <x v="25"/>
    <d v="2026-01-14T00:00:00"/>
    <x v="0"/>
    <s v=""/>
    <x v="0"/>
    <s v="SPED  000001269 - SB MATE"/>
    <s v=""/>
    <s v=""/>
    <s v=""/>
    <s v=""/>
    <s v=""/>
    <s v=""/>
    <s v=""/>
    <s v="Corrente"/>
    <s v="2"/>
    <s v="22.560.836/0001-83"/>
    <s v=""/>
  </r>
  <r>
    <s v="02"/>
    <s v="NF"/>
    <s v="000057537"/>
    <s v="02662"/>
    <s v="01"/>
    <s v="SUPREMY COMERCIO DE"/>
    <n v="-44"/>
    <d v="2026-01-07T00:00:00"/>
    <d v="2026-02-06T00:00:00"/>
    <x v="25"/>
    <d v="2026-01-12T00:00:00"/>
    <x v="0"/>
    <s v=""/>
    <x v="0"/>
    <s v="SPED  000057537 - SUPREMY"/>
    <s v=""/>
    <s v=""/>
    <s v=""/>
    <s v=""/>
    <s v=""/>
    <s v=""/>
    <s v=""/>
    <s v="Corrente"/>
    <s v="2"/>
    <s v="23.008.575/0001-56"/>
    <s v=""/>
  </r>
  <r>
    <s v="02"/>
    <s v="NF"/>
    <s v="000122055"/>
    <s v="02153"/>
    <s v="01"/>
    <s v="TERCOFLAN ACESSORIOS"/>
    <n v="-226.11"/>
    <d v="2026-01-07T00:00:00"/>
    <d v="2026-02-06T00:00:00"/>
    <x v="25"/>
    <d v="2026-01-15T00:00:00"/>
    <x v="0"/>
    <s v=""/>
    <x v="0"/>
    <s v="SPED  000122055 - TERCOFL"/>
    <s v=""/>
    <s v=""/>
    <s v=""/>
    <s v=""/>
    <s v=""/>
    <s v=""/>
    <s v=""/>
    <s v="Corrente"/>
    <s v="2"/>
    <s v="44.073.971/0001-37"/>
    <s v=""/>
  </r>
  <r>
    <s v="02"/>
    <s v="NF"/>
    <s v="000000771"/>
    <s v="03165"/>
    <s v="01"/>
    <s v="UNION GROUP IMPORTAC"/>
    <n v="-3274.5"/>
    <d v="2026-01-07T00:00:00"/>
    <d v="2026-02-06T00:00:00"/>
    <x v="25"/>
    <d v="2026-01-26T00:00:00"/>
    <x v="2"/>
    <s v=""/>
    <x v="0"/>
    <s v="SPED  000000771 - UG COME"/>
    <s v=""/>
    <s v=""/>
    <s v=""/>
    <s v=""/>
    <s v=""/>
    <s v=""/>
    <s v=""/>
    <s v="Corrente"/>
    <s v="2"/>
    <s v="55.055.329/0001-41"/>
    <s v=""/>
  </r>
  <r>
    <s v="02"/>
    <s v="NF"/>
    <s v="000000857"/>
    <s v="03165"/>
    <s v="01"/>
    <s v="UNION GROUP IMPORTAC"/>
    <n v="-5011.71"/>
    <d v="2026-01-27T00:00:00"/>
    <d v="2026-02-06T00:00:00"/>
    <x v="25"/>
    <d v="2026-01-28T00:00:00"/>
    <x v="0"/>
    <s v=""/>
    <x v="0"/>
    <s v="SPED  000000857 - UG COME"/>
    <s v=""/>
    <s v=""/>
    <s v=""/>
    <s v=""/>
    <s v=""/>
    <s v=""/>
    <s v=""/>
    <s v="Corrente"/>
    <s v="2"/>
    <s v="55.055.329/0001-41"/>
    <s v=""/>
  </r>
  <r>
    <m/>
    <s v="PA"/>
    <m/>
    <m/>
    <m/>
    <s v="NEW DEMAG"/>
    <n v="-6895.54"/>
    <m/>
    <m/>
    <x v="26"/>
    <m/>
    <x v="2"/>
    <m/>
    <x v="0"/>
    <s v="PA NEW DEMAG"/>
    <m/>
    <m/>
    <m/>
    <m/>
    <m/>
    <m/>
    <m/>
    <m/>
    <m/>
    <m/>
    <m/>
  </r>
  <r>
    <m/>
    <s v="BENEFÍCIO"/>
    <m/>
    <m/>
    <m/>
    <s v="NOVO VALE - ESPORÁDICO"/>
    <n v="-439"/>
    <m/>
    <m/>
    <x v="26"/>
    <m/>
    <x v="2"/>
    <s v="VALE TRANSPORTE"/>
    <x v="2"/>
    <s v="NOVO VALE - ESPORÁDICO"/>
    <m/>
    <m/>
    <m/>
    <m/>
    <m/>
    <m/>
    <m/>
    <m/>
    <m/>
    <m/>
    <m/>
  </r>
  <r>
    <m/>
    <s v="BENEFÍCIO"/>
    <m/>
    <m/>
    <m/>
    <s v="RIO CARD - CANCELAMENTO"/>
    <n v="-35"/>
    <m/>
    <m/>
    <x v="26"/>
    <m/>
    <x v="2"/>
    <s v="VALE TRANSPORTE"/>
    <x v="2"/>
    <s v="RIO CARD - CANCELAMENTO"/>
    <m/>
    <m/>
    <m/>
    <m/>
    <m/>
    <m/>
    <m/>
    <m/>
    <m/>
    <m/>
    <m/>
  </r>
  <r>
    <s v="002"/>
    <s v="FOLHA "/>
    <s v="000025557"/>
    <s v="01993"/>
    <s v="01"/>
    <s v="SALARIOS"/>
    <n v="-23173"/>
    <d v="2026-02-05T00:00:00"/>
    <d v="2026-02-06T00:00:00"/>
    <x v="26"/>
    <d v="2026-02-05T00:00:00"/>
    <x v="1"/>
    <s v="SALARIO"/>
    <x v="3"/>
    <s v="LIQUIDO FOLHA  FUNC. C/CO"/>
    <s v=""/>
    <s v=""/>
    <s v=""/>
    <s v=""/>
    <s v=""/>
    <s v=""/>
    <s v=""/>
    <s v="Corrente"/>
    <s v="2"/>
    <s v="00.000.000/0000-00"/>
    <s v=""/>
  </r>
  <r>
    <s v="002"/>
    <s v="JURÍDICO "/>
    <s v="000020111"/>
    <s v="00005"/>
    <s v="01"/>
    <s v="PROCESSO MADSON ARAUJO"/>
    <n v="-27627.66"/>
    <d v="2026-02-05T00:00:00"/>
    <d v="2026-02-09T00:00:00"/>
    <x v="26"/>
    <d v="2026-02-05T00:00:00"/>
    <x v="2"/>
    <s v="ACORDO"/>
    <x v="2"/>
    <s v="BOL-FORNECEDORES DIVERSOS"/>
    <s v=""/>
    <s v=""/>
    <s v=""/>
    <s v=""/>
    <s v=""/>
    <s v=""/>
    <s v=""/>
    <s v=""/>
    <s v=""/>
    <s v=".   .   /    -"/>
    <s v=""/>
  </r>
  <r>
    <s v="002"/>
    <s v="JURÍDICO "/>
    <s v="132602024"/>
    <s v="00005"/>
    <s v="01"/>
    <s v="PROCESSO MADSON ARAUJO"/>
    <n v="-27627.66"/>
    <d v="2026-02-05T00:00:00"/>
    <d v="2026-02-09T00:00:00"/>
    <x v="26"/>
    <d v="2026-02-05T00:00:00"/>
    <x v="2"/>
    <s v="ACORDO"/>
    <x v="2"/>
    <s v="BOL-FORNECEDORES DIVERSOS"/>
    <s v=""/>
    <s v=""/>
    <s v=""/>
    <s v=""/>
    <s v=""/>
    <s v=""/>
    <s v=""/>
    <s v=""/>
    <s v=""/>
    <s v=".   .   /    -"/>
    <s v=""/>
  </r>
  <r>
    <s v="002"/>
    <s v="CAPITAL/LEASING"/>
    <s v="1220962"/>
    <s v="02908"/>
    <s v="01"/>
    <s v="BANCO DAYCOVAL S.A."/>
    <n v="-44051.360000000001"/>
    <d v="2025-07-16T00:00:00"/>
    <d v="2026-02-07T00:00:00"/>
    <x v="26"/>
    <d v="2025-07-16T00:00:00"/>
    <x v="9"/>
    <s v="LEASING"/>
    <x v="1"/>
    <s v="FI -BANCO DAYCOVAL S.A."/>
    <s v=""/>
    <s v=""/>
    <s v=""/>
    <s v=""/>
    <s v=""/>
    <s v=""/>
    <s v=""/>
    <s v="Corrente"/>
    <s v="2"/>
    <s v="62.232.889/0001-90"/>
    <s v=""/>
  </r>
  <r>
    <s v="002"/>
    <s v="FOLHA"/>
    <s v="000025556"/>
    <s v="01992"/>
    <s v="01"/>
    <s v="RESCISAO DE CONTRATO"/>
    <n v="-3833.09"/>
    <d v="2026-02-04T00:00:00"/>
    <d v="2026-02-09T00:00:00"/>
    <x v="26"/>
    <d v="2026-02-04T00:00:00"/>
    <x v="1"/>
    <s v="RESCISAO"/>
    <x v="3"/>
    <s v="RESCISAO - 16187072864 -"/>
    <s v=""/>
    <s v=""/>
    <s v=""/>
    <s v=""/>
    <s v=""/>
    <s v=""/>
    <s v=""/>
    <s v="Corrente"/>
    <s v="2"/>
    <s v="00.000.000/0000-00"/>
    <s v=""/>
  </r>
  <r>
    <s v="02"/>
    <s v="NF"/>
    <s v="000000044"/>
    <s v="03054"/>
    <s v="01"/>
    <s v="25.453.694 LEONEL OS"/>
    <n v="-696"/>
    <d v="2026-01-13T00:00:00"/>
    <d v="2026-02-09T00:00:00"/>
    <x v="26"/>
    <d v="2026-02-04T00:00:00"/>
    <x v="0"/>
    <s v=""/>
    <x v="0"/>
    <s v="NFS   000000044 - 25.453."/>
    <s v=""/>
    <s v=""/>
    <s v=""/>
    <s v=""/>
    <s v=""/>
    <s v=""/>
    <s v=""/>
    <s v="Corrente"/>
    <s v="2"/>
    <s v="25.453.694/0001-43"/>
    <s v=""/>
  </r>
  <r>
    <s v="02"/>
    <s v="NF"/>
    <s v="000038829"/>
    <s v="01978"/>
    <s v="01"/>
    <s v="ALUMAQ LOCACAO E COM"/>
    <n v="-5880"/>
    <d v="2026-01-08T00:00:00"/>
    <d v="2026-02-09T00:00:00"/>
    <x v="26"/>
    <d v="2026-01-26T00:00:00"/>
    <x v="2"/>
    <s v=""/>
    <x v="0"/>
    <s v="RE    000038829 - ALUMAQ"/>
    <s v=""/>
    <s v=""/>
    <s v=""/>
    <s v=""/>
    <s v=""/>
    <s v=""/>
    <s v=""/>
    <s v="Corrente"/>
    <s v="2"/>
    <s v="46.991.618/0003-23"/>
    <s v=""/>
  </r>
  <r>
    <s v="02"/>
    <s v="NF"/>
    <s v="000001790"/>
    <s v="03151"/>
    <s v="01"/>
    <s v="BETA SUPRIMENTOS IND"/>
    <n v="-14994.73"/>
    <d v="2025-12-11T00:00:00"/>
    <d v="2026-02-09T00:00:00"/>
    <x v="26"/>
    <d v="2025-12-30T00:00:00"/>
    <x v="0"/>
    <s v=""/>
    <x v="0"/>
    <s v="SPED  000001790 - BETA SU"/>
    <s v=""/>
    <s v=""/>
    <s v=""/>
    <s v=""/>
    <s v=""/>
    <s v=""/>
    <s v=""/>
    <s v="Corrente"/>
    <s v="2"/>
    <s v="35.553.201/0004-43"/>
    <s v=""/>
  </r>
  <r>
    <s v="02"/>
    <s v="NF"/>
    <s v="000000003"/>
    <s v="02494"/>
    <s v="01"/>
    <s v="BID SERVICOS DE SOLD"/>
    <n v="-200"/>
    <d v="2026-01-09T00:00:00"/>
    <d v="2026-02-08T00:00:00"/>
    <x v="26"/>
    <d v="2026-02-02T00:00:00"/>
    <x v="0"/>
    <s v=""/>
    <x v="0"/>
    <s v="NFS   000000003 - BID SER"/>
    <s v=""/>
    <s v=""/>
    <s v=""/>
    <s v=""/>
    <s v=""/>
    <s v=""/>
    <s v=""/>
    <s v="Corrente"/>
    <s v="2"/>
    <s v="20.695.028/0001-06"/>
    <s v=""/>
  </r>
  <r>
    <s v="02"/>
    <s v="NF"/>
    <s v="000000105"/>
    <s v="03057"/>
    <s v="01"/>
    <s v="CONNECT MATERIAIS E"/>
    <n v="-216.34"/>
    <d v="2026-01-19T00:00:00"/>
    <d v="2026-02-09T00:00:00"/>
    <x v="26"/>
    <d v="2026-01-27T00:00:00"/>
    <x v="2"/>
    <s v=""/>
    <x v="0"/>
    <s v="SPED  000000105 - CONNECT"/>
    <s v=""/>
    <s v=""/>
    <s v=""/>
    <s v=""/>
    <s v=""/>
    <s v=""/>
    <s v=""/>
    <s v="Corrente"/>
    <s v="2"/>
    <s v="68.729.870/0001-30"/>
    <s v=""/>
  </r>
  <r>
    <s v="02"/>
    <s v="NF"/>
    <s v="000000106"/>
    <s v="03057"/>
    <s v="01"/>
    <s v="CONNECT MATERIAIS E"/>
    <n v="-167.25"/>
    <d v="2026-01-19T00:00:00"/>
    <d v="2026-02-09T00:00:00"/>
    <x v="26"/>
    <d v="2026-01-27T00:00:00"/>
    <x v="0"/>
    <s v=""/>
    <x v="0"/>
    <s v="SPED  000000106 - CONNECT"/>
    <s v=""/>
    <s v=""/>
    <s v=""/>
    <s v=""/>
    <s v=""/>
    <s v=""/>
    <s v=""/>
    <s v="Corrente"/>
    <s v="2"/>
    <s v="68.729.870/0001-30"/>
    <s v=""/>
  </r>
  <r>
    <s v="02"/>
    <s v="NF"/>
    <s v="000000107"/>
    <s v="03057"/>
    <s v="01"/>
    <s v="CONNECT MATERIAIS E"/>
    <n v="-267.95"/>
    <d v="2026-01-19T00:00:00"/>
    <d v="2026-02-09T00:00:00"/>
    <x v="26"/>
    <d v="2026-01-27T00:00:00"/>
    <x v="2"/>
    <s v=""/>
    <x v="0"/>
    <s v="SPED  000000107 - CONNECT"/>
    <s v=""/>
    <s v=""/>
    <s v=""/>
    <s v=""/>
    <s v=""/>
    <s v=""/>
    <s v=""/>
    <s v="Corrente"/>
    <s v="2"/>
    <s v="68.729.870/0001-30"/>
    <s v=""/>
  </r>
  <r>
    <s v="02"/>
    <s v="NF"/>
    <s v="000001366"/>
    <s v="02580"/>
    <s v="01"/>
    <s v="DOMINUS COMERCIO E S"/>
    <n v="-2987"/>
    <d v="2026-01-05T00:00:00"/>
    <d v="2026-02-04T00:00:00"/>
    <x v="26"/>
    <d v="2026-02-05T00:00:00"/>
    <x v="2"/>
    <s v=""/>
    <x v="0"/>
    <s v="SPED  000001366 - DOMINUS"/>
    <s v=""/>
    <s v=""/>
    <s v=""/>
    <s v=""/>
    <s v=""/>
    <s v=""/>
    <s v=""/>
    <s v="Corrente"/>
    <s v="2"/>
    <s v="13.723.913/0001-88"/>
    <s v=""/>
  </r>
  <r>
    <s v="02"/>
    <s v="NF"/>
    <s v="000005939"/>
    <s v="02745"/>
    <s v="01"/>
    <s v="D-SAAS TEC EM DES DE"/>
    <n v="-267.22000000000003"/>
    <d v="2026-01-01T00:00:00"/>
    <d v="2026-01-31T00:00:00"/>
    <x v="26"/>
    <d v="2026-02-05T00:00:00"/>
    <x v="2"/>
    <s v=""/>
    <x v="0"/>
    <s v="NFS   000005939 - D-SAAS"/>
    <s v=""/>
    <s v=""/>
    <s v=""/>
    <s v=""/>
    <s v=""/>
    <s v=""/>
    <s v=""/>
    <s v="Corrente"/>
    <s v="2"/>
    <s v="46.220.369/0002-91"/>
    <s v=""/>
  </r>
  <r>
    <s v="02"/>
    <s v="NF"/>
    <s v="000133192"/>
    <s v="02194"/>
    <s v="01"/>
    <s v="EDFER COMERCIO DE FE"/>
    <n v="-30080.1"/>
    <d v="2026-01-09T00:00:00"/>
    <d v="2026-02-08T00:00:00"/>
    <x v="26"/>
    <d v="2026-01-15T00:00:00"/>
    <x v="0"/>
    <s v=""/>
    <x v="0"/>
    <s v="SPED  000133192 - EDFER C"/>
    <s v=""/>
    <s v=""/>
    <s v="341"/>
    <s v="3113"/>
    <s v=""/>
    <s v="5281"/>
    <s v="9"/>
    <s v="Corrente"/>
    <s v="2"/>
    <s v="08.603.541/0001-16"/>
    <s v=""/>
  </r>
  <r>
    <s v="02"/>
    <s v="NF"/>
    <s v="000084081"/>
    <s v="03030"/>
    <s v="02"/>
    <s v="EXPRESSO PREDILETO"/>
    <n v="-705.11"/>
    <d v="2026-01-09T00:00:00"/>
    <d v="2026-02-08T00:00:00"/>
    <x v="26"/>
    <d v="2026-02-03T00:00:00"/>
    <x v="2"/>
    <s v=""/>
    <x v="0"/>
    <s v="CTE   000084081 - EXPRESS"/>
    <s v=""/>
    <s v=""/>
    <s v=""/>
    <s v=""/>
    <s v=""/>
    <s v=""/>
    <s v=""/>
    <s v="Corrente"/>
    <s v="2"/>
    <s v="29.863.420/0003-45"/>
    <s v=""/>
  </r>
  <r>
    <s v="02"/>
    <s v="NF"/>
    <s v="000074611"/>
    <s v="02480"/>
    <s v="01"/>
    <s v="FLOW LATINO AMERICAN"/>
    <n v="-1559.63"/>
    <d v="2025-12-11T00:00:00"/>
    <d v="2026-02-09T00:00:00"/>
    <x v="26"/>
    <d v="2025-12-30T00:00:00"/>
    <x v="0"/>
    <s v=""/>
    <x v="0"/>
    <s v="SPED  000074611 - FLOW LA"/>
    <s v=""/>
    <s v=""/>
    <s v=""/>
    <s v=""/>
    <s v=""/>
    <s v=""/>
    <s v=""/>
    <s v="Corrente"/>
    <s v="2"/>
    <s v="03.173.450/0001-74"/>
    <s v=""/>
  </r>
  <r>
    <s v="02"/>
    <s v="NF"/>
    <s v="000074613"/>
    <s v="02480"/>
    <s v="01"/>
    <s v="FLOW LATINO AMERICAN"/>
    <n v="-3899.07"/>
    <d v="2025-12-11T00:00:00"/>
    <d v="2026-02-09T00:00:00"/>
    <x v="26"/>
    <d v="2025-12-30T00:00:00"/>
    <x v="1"/>
    <s v=""/>
    <x v="0"/>
    <s v="SPED  000074613 - FLOW LA"/>
    <s v=""/>
    <s v=""/>
    <s v=""/>
    <s v=""/>
    <s v=""/>
    <s v=""/>
    <s v=""/>
    <s v="Corrente"/>
    <s v="2"/>
    <s v="03.173.450/0001-74"/>
    <s v=""/>
  </r>
  <r>
    <s v="02"/>
    <s v="NF"/>
    <s v="000012980"/>
    <s v="02171"/>
    <s v="01"/>
    <s v="FLP TRANSPORTES DE M"/>
    <n v="-4437.51"/>
    <d v="2026-01-08T00:00:00"/>
    <d v="2026-02-07T00:00:00"/>
    <x v="26"/>
    <d v="2026-02-05T00:00:00"/>
    <x v="1"/>
    <s v=""/>
    <x v="0"/>
    <s v="CTE   000012980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981"/>
    <s v="02171"/>
    <s v="01"/>
    <s v="FLP TRANSPORTES DE M"/>
    <n v="-4437.51"/>
    <d v="2026-01-08T00:00:00"/>
    <d v="2026-02-07T00:00:00"/>
    <x v="26"/>
    <d v="2026-02-05T00:00:00"/>
    <x v="1"/>
    <s v=""/>
    <x v="0"/>
    <s v="CTE   000012981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982"/>
    <s v="02171"/>
    <s v="01"/>
    <s v="FLP TRANSPORTES DE M"/>
    <n v="-2890.71"/>
    <d v="2026-01-08T00:00:00"/>
    <d v="2026-02-07T00:00:00"/>
    <x v="26"/>
    <d v="2026-02-05T00:00:00"/>
    <x v="1"/>
    <s v=""/>
    <x v="0"/>
    <s v="CTE   000012982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989"/>
    <s v="02171"/>
    <s v="01"/>
    <s v="FLP TRANSPORTES DE M"/>
    <n v="-4435.59"/>
    <d v="2026-01-08T00:00:00"/>
    <d v="2026-02-07T00:00:00"/>
    <x v="26"/>
    <d v="2026-02-05T00:00:00"/>
    <x v="1"/>
    <s v=""/>
    <x v="0"/>
    <s v="CTE   000012989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990"/>
    <s v="02171"/>
    <s v="01"/>
    <s v="FLP TRANSPORTES DE M"/>
    <n v="-4437.51"/>
    <d v="2026-01-08T00:00:00"/>
    <d v="2026-02-07T00:00:00"/>
    <x v="26"/>
    <d v="2026-02-06T00:00:00"/>
    <x v="1"/>
    <s v=""/>
    <x v="0"/>
    <s v="CTE   000012990 - FLP TRA"/>
    <s v=""/>
    <s v=""/>
    <s v="237"/>
    <s v="1545"/>
    <s v=""/>
    <s v="116360"/>
    <s v="4"/>
    <s v="Corrente"/>
    <s v="2"/>
    <s v="11.056.216/0001-95"/>
    <s v="CONFIRMING"/>
  </r>
  <r>
    <s v="02"/>
    <s v="NF"/>
    <s v="000002652"/>
    <s v="03237"/>
    <s v="01"/>
    <s v="FOSINFO"/>
    <n v="-503.44"/>
    <d v="2026-01-09T00:00:00"/>
    <d v="2026-02-08T00:00:00"/>
    <x v="26"/>
    <d v="2026-01-16T00:00:00"/>
    <x v="1"/>
    <s v=""/>
    <x v="0"/>
    <s v="SPED  000002652 - FOS VAR"/>
    <s v=""/>
    <s v=""/>
    <s v=""/>
    <s v=""/>
    <s v=""/>
    <s v=""/>
    <s v=""/>
    <s v="Corrente"/>
    <s v="2"/>
    <s v="39.455.957/0001-68"/>
    <s v=""/>
  </r>
  <r>
    <s v="02"/>
    <s v="NF"/>
    <s v="000002653"/>
    <s v="03237"/>
    <s v="01"/>
    <s v="FOSINFO"/>
    <n v="-134.5"/>
    <d v="2026-01-09T00:00:00"/>
    <d v="2026-02-08T00:00:00"/>
    <x v="26"/>
    <d v="2026-01-15T00:00:00"/>
    <x v="2"/>
    <s v=""/>
    <x v="0"/>
    <s v="SPED  000002653 - FOS VAR"/>
    <s v=""/>
    <s v=""/>
    <s v=""/>
    <s v=""/>
    <s v=""/>
    <s v=""/>
    <s v=""/>
    <s v="Corrente"/>
    <s v="2"/>
    <s v="39.455.957/0001-68"/>
    <s v=""/>
  </r>
  <r>
    <s v="02"/>
    <s v="NF"/>
    <s v="000002654"/>
    <s v="03237"/>
    <s v="01"/>
    <s v="FOSINFO"/>
    <n v="-60.94"/>
    <d v="2026-01-09T00:00:00"/>
    <d v="2026-02-08T00:00:00"/>
    <x v="26"/>
    <d v="2026-01-15T00:00:00"/>
    <x v="2"/>
    <s v=""/>
    <x v="0"/>
    <s v="SPED  000002654 - FOS VAR"/>
    <s v=""/>
    <s v=""/>
    <s v=""/>
    <s v=""/>
    <s v=""/>
    <s v=""/>
    <s v=""/>
    <s v="Corrente"/>
    <s v="2"/>
    <s v="39.455.957/0001-68"/>
    <s v=""/>
  </r>
  <r>
    <s v="02"/>
    <s v="NF"/>
    <s v="000002655"/>
    <s v="03237"/>
    <s v="01"/>
    <s v="FOSINFO"/>
    <n v="-1837.05"/>
    <d v="2026-01-09T00:00:00"/>
    <d v="2026-02-08T00:00:00"/>
    <x v="26"/>
    <d v="2026-01-14T00:00:00"/>
    <x v="2"/>
    <s v=""/>
    <x v="0"/>
    <s v="SPED  000002655 - FOS VAR"/>
    <s v=""/>
    <s v=""/>
    <s v=""/>
    <s v=""/>
    <s v=""/>
    <s v=""/>
    <s v=""/>
    <s v="Corrente"/>
    <s v="2"/>
    <s v="39.455.957/0001-68"/>
    <s v=""/>
  </r>
  <r>
    <s v="02"/>
    <s v="NF"/>
    <s v="000002656"/>
    <s v="03237"/>
    <s v="01"/>
    <s v="FOSINFO"/>
    <n v="-92.97"/>
    <d v="2026-01-09T00:00:00"/>
    <d v="2026-02-08T00:00:00"/>
    <x v="26"/>
    <d v="2026-01-14T00:00:00"/>
    <x v="2"/>
    <s v=""/>
    <x v="0"/>
    <s v="SPED  000002656 - FOS VAR"/>
    <s v=""/>
    <s v=""/>
    <s v=""/>
    <s v=""/>
    <s v=""/>
    <s v=""/>
    <s v=""/>
    <s v="Corrente"/>
    <s v="2"/>
    <s v="39.455.957/0001-68"/>
    <s v=""/>
  </r>
  <r>
    <s v="02"/>
    <s v="NF"/>
    <s v="000002657"/>
    <s v="03237"/>
    <s v="01"/>
    <s v="FOSINFO"/>
    <n v="-62"/>
    <d v="2026-01-09T00:00:00"/>
    <d v="2026-02-08T00:00:00"/>
    <x v="26"/>
    <d v="2026-01-15T00:00:00"/>
    <x v="2"/>
    <s v=""/>
    <x v="0"/>
    <s v="SPED  000002657 - FOS VAR"/>
    <s v=""/>
    <s v=""/>
    <s v=""/>
    <s v=""/>
    <s v=""/>
    <s v=""/>
    <s v=""/>
    <s v="Corrente"/>
    <s v="2"/>
    <s v="39.455.957/0001-68"/>
    <s v=""/>
  </r>
  <r>
    <s v="02"/>
    <s v="NF"/>
    <s v="000000021"/>
    <s v="03161"/>
    <s v="01"/>
    <s v="FOURCABLE COMERCIAL"/>
    <n v="-58866.54"/>
    <d v="2025-12-09T00:00:00"/>
    <d v="2026-02-07T00:00:00"/>
    <x v="26"/>
    <d v="2025-12-15T00:00:00"/>
    <x v="0"/>
    <s v=""/>
    <x v="0"/>
    <s v="SPED  000000021 - FOURCAB"/>
    <s v=""/>
    <s v=""/>
    <s v=""/>
    <s v=""/>
    <s v=""/>
    <s v=""/>
    <s v=""/>
    <s v="Corrente"/>
    <s v="2"/>
    <s v="29.294.186/0002-00"/>
    <s v=""/>
  </r>
  <r>
    <s v="02"/>
    <s v="NF"/>
    <s v="000213172"/>
    <s v="02186"/>
    <s v="01"/>
    <s v="H.C.I. HIDRAULICA CO"/>
    <n v="-18487.95"/>
    <d v="2026-01-08T00:00:00"/>
    <d v="2026-02-08T00:00:00"/>
    <x v="26"/>
    <d v="2026-01-16T00:00:00"/>
    <x v="0"/>
    <s v=""/>
    <x v="0"/>
    <s v="SPED  000213172 - H.C.I."/>
    <s v=""/>
    <s v=""/>
    <s v="033"/>
    <s v="4672"/>
    <s v=""/>
    <s v="13000231"/>
    <s v="7"/>
    <s v="Corrente"/>
    <s v="2"/>
    <s v="62.312.426/0001-38"/>
    <s v="CONFIRMING"/>
  </r>
  <r>
    <s v="02"/>
    <s v="NF"/>
    <s v="000001005"/>
    <s v="03101"/>
    <s v="01"/>
    <s v="HEB SERVICOS"/>
    <n v="-9047.2199999999993"/>
    <d v="2026-01-12T00:00:00"/>
    <d v="2026-02-08T00:00:00"/>
    <x v="26"/>
    <d v="2026-02-02T00:00:00"/>
    <x v="0"/>
    <s v=""/>
    <x v="0"/>
    <s v="NFS   000001005 - HADDAD"/>
    <s v=""/>
    <s v=""/>
    <s v=""/>
    <s v=""/>
    <s v=""/>
    <s v=""/>
    <s v=""/>
    <s v="Corrente"/>
    <s v="2"/>
    <s v="07.312.301/0001-08"/>
    <s v=""/>
  </r>
  <r>
    <s v="02"/>
    <s v="NF"/>
    <s v="000001006"/>
    <s v="03101"/>
    <s v="01"/>
    <s v="HEB SERVICOS"/>
    <n v="-19386.900000000001"/>
    <d v="2026-01-12T00:00:00"/>
    <d v="2026-02-08T00:00:00"/>
    <x v="26"/>
    <d v="2026-02-02T00:00:00"/>
    <x v="0"/>
    <s v=""/>
    <x v="0"/>
    <s v="NFS   000001006 - HADDAD"/>
    <s v=""/>
    <s v=""/>
    <s v=""/>
    <s v=""/>
    <s v=""/>
    <s v=""/>
    <s v=""/>
    <s v="Corrente"/>
    <s v="2"/>
    <s v="07.312.301/0001-08"/>
    <s v=""/>
  </r>
  <r>
    <s v="02"/>
    <s v="NF"/>
    <s v="000001069"/>
    <s v="03101"/>
    <s v="01"/>
    <s v="HEB SERVICOS"/>
    <n v="-25782"/>
    <d v="2026-01-12T00:00:00"/>
    <d v="2026-02-08T00:00:00"/>
    <x v="26"/>
    <d v="2026-01-26T00:00:00"/>
    <x v="0"/>
    <s v=""/>
    <x v="0"/>
    <s v="RE    000001069 - HADDAD"/>
    <s v=""/>
    <s v=""/>
    <s v=""/>
    <s v=""/>
    <s v=""/>
    <s v=""/>
    <s v=""/>
    <s v="Corrente"/>
    <s v="2"/>
    <s v="07.312.301/0001-08"/>
    <s v=""/>
  </r>
  <r>
    <s v="02"/>
    <s v="NF"/>
    <s v="000001070"/>
    <s v="03101"/>
    <s v="01"/>
    <s v="HEB SERVICOS"/>
    <n v="-46900"/>
    <d v="2026-01-12T00:00:00"/>
    <d v="2026-02-08T00:00:00"/>
    <x v="26"/>
    <d v="2026-02-02T00:00:00"/>
    <x v="0"/>
    <s v=""/>
    <x v="0"/>
    <s v="RE    000001070 - HADDAD"/>
    <s v=""/>
    <s v=""/>
    <s v=""/>
    <s v=""/>
    <s v=""/>
    <s v=""/>
    <s v=""/>
    <s v="Corrente"/>
    <s v="2"/>
    <s v="07.312.301/0001-08"/>
    <s v=""/>
  </r>
  <r>
    <s v="02"/>
    <s v="NF"/>
    <s v="000024658"/>
    <s v="02733"/>
    <s v="01"/>
    <s v="IBAM INDUSTRIA BRASI"/>
    <n v="-8554.51"/>
    <d v="2026-01-08T00:00:00"/>
    <d v="2026-02-09T00:00:00"/>
    <x v="26"/>
    <d v="2026-01-22T00:00:00"/>
    <x v="0"/>
    <s v=""/>
    <x v="0"/>
    <s v="SPED  000024658 - IBAM IN"/>
    <s v=""/>
    <s v=""/>
    <s v=""/>
    <s v=""/>
    <s v=""/>
    <s v=""/>
    <s v=""/>
    <s v="Corrente"/>
    <s v="2"/>
    <s v="29.478.545/0001-90"/>
    <s v=""/>
  </r>
  <r>
    <s v="02"/>
    <s v="NF"/>
    <s v="000024659"/>
    <s v="02733"/>
    <s v="01"/>
    <s v="IBAM INDUSTRIA BRASI"/>
    <n v="-2727.89"/>
    <d v="2026-01-08T00:00:00"/>
    <d v="2026-02-09T00:00:00"/>
    <x v="26"/>
    <d v="2026-01-22T00:00:00"/>
    <x v="0"/>
    <s v=""/>
    <x v="0"/>
    <s v="SPED  000024659 - IBAM IN"/>
    <s v=""/>
    <s v=""/>
    <s v=""/>
    <s v=""/>
    <s v=""/>
    <s v=""/>
    <s v=""/>
    <s v="Corrente"/>
    <s v="2"/>
    <s v="29.478.545/0001-90"/>
    <s v=""/>
  </r>
  <r>
    <s v="02"/>
    <s v="NF"/>
    <s v="000000008"/>
    <s v="02344"/>
    <s v="01"/>
    <s v="IMI - INSTITUTO DE M"/>
    <n v="-620"/>
    <d v="2026-01-09T00:00:00"/>
    <d v="2026-02-09T00:00:00"/>
    <x v="26"/>
    <d v="2026-01-14T00:00:00"/>
    <x v="2"/>
    <s v=""/>
    <x v="0"/>
    <s v="NFS   000000008 - IMI - I"/>
    <s v=""/>
    <s v=""/>
    <s v=""/>
    <s v=""/>
    <s v=""/>
    <s v=""/>
    <s v=""/>
    <s v="Corrente"/>
    <s v="2"/>
    <s v="01.808.942/0001-63"/>
    <s v=""/>
  </r>
  <r>
    <s v="02"/>
    <s v="NF"/>
    <s v="000000009"/>
    <s v="02344"/>
    <s v="01"/>
    <s v="IMI - INSTITUTO DE M"/>
    <n v="-610"/>
    <d v="2026-01-09T00:00:00"/>
    <d v="2026-02-09T00:00:00"/>
    <x v="26"/>
    <d v="2026-01-14T00:00:00"/>
    <x v="0"/>
    <s v=""/>
    <x v="0"/>
    <s v="NFS   000000009 - IMI - I"/>
    <s v=""/>
    <s v=""/>
    <s v=""/>
    <s v=""/>
    <s v=""/>
    <s v=""/>
    <s v=""/>
    <s v="Corrente"/>
    <s v="2"/>
    <s v="01.808.942/0001-63"/>
    <s v=""/>
  </r>
  <r>
    <s v="02"/>
    <s v="NF"/>
    <s v="000000203"/>
    <s v="02986"/>
    <s v="01"/>
    <s v="JGONCALVES EQUIPAMEN"/>
    <n v="-4488"/>
    <d v="2026-01-08T00:00:00"/>
    <d v="2026-02-08T00:00:00"/>
    <x v="26"/>
    <d v="2026-01-16T00:00:00"/>
    <x v="3"/>
    <s v=""/>
    <x v="0"/>
    <s v="SPED  000000203 - JGONCAL"/>
    <s v=""/>
    <s v=""/>
    <s v=""/>
    <s v=""/>
    <s v=""/>
    <s v=""/>
    <s v=""/>
    <s v="Corrente"/>
    <s v="2"/>
    <s v="21.450.265/0001-61"/>
    <s v=""/>
  </r>
  <r>
    <s v="02"/>
    <s v="NF"/>
    <s v="000000204"/>
    <s v="02986"/>
    <s v="01"/>
    <s v="JGONCALVES EQUIPAMEN"/>
    <n v="-1200"/>
    <d v="2026-01-08T00:00:00"/>
    <d v="2026-02-08T00:00:00"/>
    <x v="26"/>
    <d v="2026-01-26T00:00:00"/>
    <x v="0"/>
    <s v=""/>
    <x v="0"/>
    <s v="SPED  000000204 - JGONCAL"/>
    <s v=""/>
    <s v=""/>
    <s v=""/>
    <s v=""/>
    <s v=""/>
    <s v=""/>
    <s v=""/>
    <s v="Corrente"/>
    <s v="2"/>
    <s v="21.450.265/0001-61"/>
    <s v=""/>
  </r>
  <r>
    <s v="02"/>
    <s v="NF"/>
    <s v="000000205"/>
    <s v="02986"/>
    <s v="01"/>
    <s v="JGONCALVES EQUIPAMEN"/>
    <n v="-940"/>
    <d v="2026-01-08T00:00:00"/>
    <d v="2026-02-08T00:00:00"/>
    <x v="26"/>
    <d v="2026-01-16T00:00:00"/>
    <x v="0"/>
    <s v=""/>
    <x v="0"/>
    <s v="SPED  000000205 - JGONCAL"/>
    <s v=""/>
    <s v=""/>
    <s v=""/>
    <s v=""/>
    <s v=""/>
    <s v=""/>
    <s v=""/>
    <s v="Corrente"/>
    <s v="2"/>
    <s v="21.450.265/0001-61"/>
    <s v=""/>
  </r>
  <r>
    <s v="02"/>
    <s v="NF"/>
    <s v="000000206"/>
    <s v="02986"/>
    <s v="01"/>
    <s v="JGONCALVES EQUIPAMEN"/>
    <n v="-2150"/>
    <d v="2026-01-08T00:00:00"/>
    <d v="2026-02-08T00:00:00"/>
    <x v="26"/>
    <d v="2026-01-16T00:00:00"/>
    <x v="2"/>
    <s v=""/>
    <x v="0"/>
    <s v="SPED  000000206 - JGONCAL"/>
    <s v=""/>
    <s v=""/>
    <s v=""/>
    <s v=""/>
    <s v=""/>
    <s v=""/>
    <s v=""/>
    <s v="Corrente"/>
    <s v="2"/>
    <s v="21.450.265/0001-61"/>
    <s v=""/>
  </r>
  <r>
    <s v="02"/>
    <s v="NF"/>
    <s v="000000207"/>
    <s v="02986"/>
    <s v="01"/>
    <s v="JGONCALVES EQUIPAMEN"/>
    <n v="-435"/>
    <d v="2026-01-08T00:00:00"/>
    <d v="2026-02-08T00:00:00"/>
    <x v="26"/>
    <d v="2026-01-26T00:00:00"/>
    <x v="2"/>
    <s v=""/>
    <x v="0"/>
    <s v="SPED  000000207 - JGONCAL"/>
    <s v=""/>
    <s v=""/>
    <s v=""/>
    <s v=""/>
    <s v=""/>
    <s v=""/>
    <s v=""/>
    <s v="Corrente"/>
    <s v="2"/>
    <s v="21.450.265/0001-61"/>
    <s v=""/>
  </r>
  <r>
    <s v="02"/>
    <s v="NF"/>
    <s v="000019649"/>
    <s v="03197"/>
    <s v="01"/>
    <s v="JJ SOLDAS FERRAMENTA"/>
    <n v="-5925"/>
    <d v="2025-12-10T00:00:00"/>
    <d v="2026-02-08T00:00:00"/>
    <x v="26"/>
    <d v="2025-12-30T00:00:00"/>
    <x v="1"/>
    <s v=""/>
    <x v="0"/>
    <s v="SPED  000019649 - JJ SOLD"/>
    <s v=""/>
    <s v=""/>
    <s v=""/>
    <s v=""/>
    <s v=""/>
    <s v=""/>
    <s v=""/>
    <s v="Corrente"/>
    <s v="2"/>
    <s v="13.332.103/0001-09"/>
    <s v=""/>
  </r>
  <r>
    <s v="02"/>
    <s v="NF"/>
    <s v="000019650"/>
    <s v="03197"/>
    <s v="01"/>
    <s v="JJ SOLDAS FERRAMENTA"/>
    <n v="-11850"/>
    <d v="2025-12-10T00:00:00"/>
    <d v="2026-02-08T00:00:00"/>
    <x v="26"/>
    <d v="2025-12-30T00:00:00"/>
    <x v="0"/>
    <s v=""/>
    <x v="0"/>
    <s v="SPED  000019650 - JJ SOLD"/>
    <s v=""/>
    <s v=""/>
    <s v=""/>
    <s v=""/>
    <s v=""/>
    <s v=""/>
    <s v=""/>
    <s v="Corrente"/>
    <s v="2"/>
    <s v="13.332.103/0001-09"/>
    <s v=""/>
  </r>
  <r>
    <s v="02"/>
    <s v="NF"/>
    <s v="000019680"/>
    <s v="03197"/>
    <s v="01"/>
    <s v="JJ SOLDAS FERRAMENTA"/>
    <n v="-1735"/>
    <d v="2025-12-11T00:00:00"/>
    <d v="2026-02-09T00:00:00"/>
    <x v="26"/>
    <d v="2025-12-30T00:00:00"/>
    <x v="2"/>
    <s v=""/>
    <x v="0"/>
    <s v="SPED  000019680 - JJ SOLD"/>
    <s v=""/>
    <s v=""/>
    <s v=""/>
    <s v=""/>
    <s v=""/>
    <s v=""/>
    <s v=""/>
    <s v="Corrente"/>
    <s v="2"/>
    <s v="13.332.103/0001-09"/>
    <s v=""/>
  </r>
  <r>
    <s v="02"/>
    <s v="NF"/>
    <s v="000098202"/>
    <s v="02006"/>
    <s v="01"/>
    <s v="JOTUN BRASIL"/>
    <n v="-22727.38"/>
    <d v="2025-12-10T00:00:00"/>
    <d v="2026-02-08T00:00:00"/>
    <x v="26"/>
    <d v="2026-01-13T00:00:00"/>
    <x v="0"/>
    <s v=""/>
    <x v="0"/>
    <s v="SPED  000098202 - JOTUN B"/>
    <s v=""/>
    <s v=""/>
    <s v=""/>
    <s v=""/>
    <s v=""/>
    <s v=""/>
    <s v=""/>
    <s v="Corrente"/>
    <s v="2"/>
    <s v="02.907.585/0004-04"/>
    <s v=""/>
  </r>
  <r>
    <s v="02"/>
    <s v="NF"/>
    <s v="000098253"/>
    <s v="02006"/>
    <s v="01"/>
    <s v="JOTUN BRASIL"/>
    <n v="-197923.41"/>
    <d v="2025-12-11T00:00:00"/>
    <d v="2026-02-09T00:00:00"/>
    <x v="26"/>
    <d v="2026-01-12T00:00:00"/>
    <x v="0"/>
    <s v=""/>
    <x v="0"/>
    <s v="SPED  000098253 - JOTUN B"/>
    <s v=""/>
    <s v=""/>
    <s v=""/>
    <s v=""/>
    <s v=""/>
    <s v=""/>
    <s v=""/>
    <s v="Corrente"/>
    <s v="2"/>
    <s v="02.907.585/0004-04"/>
    <s v=""/>
  </r>
  <r>
    <s v="02"/>
    <s v="NF"/>
    <s v="000098254"/>
    <s v="02006"/>
    <s v="01"/>
    <s v="JOTUN BRASIL"/>
    <n v="-67173.58"/>
    <d v="2025-12-11T00:00:00"/>
    <d v="2026-02-09T00:00:00"/>
    <x v="26"/>
    <d v="2026-01-12T00:00:00"/>
    <x v="1"/>
    <s v=""/>
    <x v="0"/>
    <s v="SPED  000098254 - JOTUN B"/>
    <s v=""/>
    <s v=""/>
    <s v=""/>
    <s v=""/>
    <s v=""/>
    <s v=""/>
    <s v=""/>
    <s v="Corrente"/>
    <s v="2"/>
    <s v="02.907.585/0004-04"/>
    <s v=""/>
  </r>
  <r>
    <s v="02"/>
    <s v="NF"/>
    <s v="000002704"/>
    <s v="02546"/>
    <s v="01"/>
    <s v="LATINA 11 VALVULA CO"/>
    <n v="-3600"/>
    <d v="2025-12-10T00:00:00"/>
    <d v="2026-02-07T00:00:00"/>
    <x v="26"/>
    <d v="2025-12-23T00:00:00"/>
    <x v="1"/>
    <s v=""/>
    <x v="0"/>
    <s v="SPED  000002704 - LATINA"/>
    <s v=""/>
    <s v=""/>
    <s v=""/>
    <s v=""/>
    <s v=""/>
    <s v=""/>
    <s v=""/>
    <s v="Corrente"/>
    <s v="2"/>
    <s v="61.851.358/0001-12"/>
    <s v=""/>
  </r>
  <r>
    <s v="02"/>
    <s v="NF"/>
    <s v="000012399"/>
    <s v="02932"/>
    <s v="01"/>
    <s v="LAXMY PAPELARIA COME"/>
    <n v="-399.5"/>
    <d v="2026-01-08T00:00:00"/>
    <d v="2026-02-08T00:00:00"/>
    <x v="26"/>
    <d v="2026-01-27T00:00:00"/>
    <x v="2"/>
    <s v=""/>
    <x v="0"/>
    <s v="SPED  000012399 - LAXMY P"/>
    <s v=""/>
    <s v=""/>
    <s v=""/>
    <s v=""/>
    <s v=""/>
    <s v=""/>
    <s v=""/>
    <s v="Corrente"/>
    <s v="2"/>
    <s v="23.431.187/0001-83"/>
    <s v=""/>
  </r>
  <r>
    <s v="02"/>
    <s v="NF"/>
    <s v="000031543"/>
    <s v="02534"/>
    <s v="01"/>
    <s v="MARSHORE COMERCIAL L"/>
    <n v="-130.1"/>
    <d v="2025-12-09T00:00:00"/>
    <d v="2026-02-07T00:00:00"/>
    <x v="26"/>
    <d v="2025-12-15T00:00:00"/>
    <x v="0"/>
    <s v=""/>
    <x v="0"/>
    <s v="SPED  000031543 - MARSHOR"/>
    <s v=""/>
    <s v=""/>
    <s v="237"/>
    <s v="6890"/>
    <s v=""/>
    <s v="4003"/>
    <s v="7"/>
    <s v="Corrente"/>
    <s v="2"/>
    <s v="10.264.696/0001-17"/>
    <s v=""/>
  </r>
  <r>
    <s v="02"/>
    <s v="NF"/>
    <s v="000046875"/>
    <s v="02756"/>
    <s v="01"/>
    <s v="METALLIC MATERIAIS E"/>
    <n v="-319.02"/>
    <d v="2026-01-09T00:00:00"/>
    <d v="2026-02-08T00:00:00"/>
    <x v="26"/>
    <d v="2026-01-28T00:00:00"/>
    <x v="0"/>
    <s v=""/>
    <x v="0"/>
    <s v="SPED  000046875 - METALLI"/>
    <s v=""/>
    <s v=""/>
    <s v=""/>
    <s v=""/>
    <s v=""/>
    <s v=""/>
    <s v=""/>
    <s v="Corrente"/>
    <s v="2"/>
    <s v="02.848.082/0001-54"/>
    <s v=""/>
  </r>
  <r>
    <s v="02"/>
    <s v="NF"/>
    <s v="000046876"/>
    <s v="02756"/>
    <s v="01"/>
    <s v="METALLIC MATERIAIS E"/>
    <n v="-748.42"/>
    <d v="2026-01-09T00:00:00"/>
    <d v="2026-02-08T00:00:00"/>
    <x v="26"/>
    <d v="2026-01-28T00:00:00"/>
    <x v="0"/>
    <s v=""/>
    <x v="0"/>
    <s v="SPED  000046876 - METALLI"/>
    <s v=""/>
    <s v=""/>
    <s v=""/>
    <s v=""/>
    <s v=""/>
    <s v=""/>
    <s v=""/>
    <s v="Corrente"/>
    <s v="2"/>
    <s v="02.848.082/0001-54"/>
    <s v=""/>
  </r>
  <r>
    <s v="02"/>
    <s v="NF"/>
    <s v="000046877"/>
    <s v="02756"/>
    <s v="01"/>
    <s v="METALLIC MATERIAIS E"/>
    <n v="-16.829999999999998"/>
    <d v="2026-01-09T00:00:00"/>
    <d v="2026-02-08T00:00:00"/>
    <x v="26"/>
    <d v="2026-01-15T00:00:00"/>
    <x v="0"/>
    <s v=""/>
    <x v="0"/>
    <s v="SPED  000046877 - METALLI"/>
    <s v=""/>
    <s v=""/>
    <s v=""/>
    <s v=""/>
    <s v=""/>
    <s v=""/>
    <s v=""/>
    <s v="Corrente"/>
    <s v="2"/>
    <s v="02.848.082/0001-54"/>
    <s v=""/>
  </r>
  <r>
    <s v="02"/>
    <s v="NF"/>
    <s v="000000065"/>
    <s v="03174"/>
    <s v="01"/>
    <s v="MS REFEICOES E COMER"/>
    <n v="-72755.44"/>
    <d v="2026-01-29T00:00:00"/>
    <d v="2026-02-09T00:00:00"/>
    <x v="26"/>
    <d v="2026-02-05T00:00:00"/>
    <x v="2"/>
    <s v=""/>
    <x v="0"/>
    <s v="SPED  000000065 - MS REFE"/>
    <s v=""/>
    <s v=""/>
    <s v=""/>
    <s v=""/>
    <s v=""/>
    <s v=""/>
    <s v=""/>
    <s v="Corrente"/>
    <s v="2"/>
    <s v="59.867.215/0001-57"/>
    <s v=""/>
  </r>
  <r>
    <s v="02"/>
    <s v="NF"/>
    <s v="000001510"/>
    <s v="02868"/>
    <s v="01"/>
    <s v="NGR SOLUTIONS LTDA"/>
    <n v="-215.94"/>
    <d v="2026-01-09T00:00:00"/>
    <d v="2026-02-08T00:00:00"/>
    <x v="26"/>
    <d v="2026-01-15T00:00:00"/>
    <x v="0"/>
    <s v=""/>
    <x v="0"/>
    <s v="SPED  000001510 - NGR SOL"/>
    <s v=""/>
    <s v=""/>
    <s v=""/>
    <s v=""/>
    <s v=""/>
    <s v=""/>
    <s v=""/>
    <s v="Corrente"/>
    <s v="2"/>
    <s v="32.483.178/0001-27"/>
    <s v=""/>
  </r>
  <r>
    <s v="02"/>
    <s v="NF"/>
    <s v="000000105"/>
    <s v="03264"/>
    <s v="01"/>
    <s v="OFFSEA"/>
    <n v="-1095.2"/>
    <d v="2026-01-08T00:00:00"/>
    <d v="2026-02-08T00:00:00"/>
    <x v="26"/>
    <d v="2026-01-14T00:00:00"/>
    <x v="2"/>
    <s v=""/>
    <x v="0"/>
    <s v="SPED  000000105 - OFFSEA"/>
    <s v=""/>
    <s v=""/>
    <s v=""/>
    <s v=""/>
    <s v=""/>
    <s v=""/>
    <s v=""/>
    <s v="Corrente"/>
    <s v="2"/>
    <s v="61.704.727/0001-44"/>
    <s v=""/>
  </r>
  <r>
    <s v="02"/>
    <s v="NF"/>
    <s v="000000106"/>
    <s v="03264"/>
    <s v="01"/>
    <s v="OFFSEA"/>
    <n v="-984.25"/>
    <d v="2026-01-08T00:00:00"/>
    <d v="2026-02-08T00:00:00"/>
    <x v="26"/>
    <d v="2026-01-14T00:00:00"/>
    <x v="0"/>
    <s v=""/>
    <x v="0"/>
    <s v="SPED  000000106 - OFFSEA"/>
    <s v=""/>
    <s v=""/>
    <s v=""/>
    <s v=""/>
    <s v=""/>
    <s v=""/>
    <s v=""/>
    <s v="Corrente"/>
    <s v="2"/>
    <s v="61.704.727/0001-44"/>
    <s v=""/>
  </r>
  <r>
    <s v="02"/>
    <s v="NF"/>
    <s v="000017699"/>
    <s v="02164"/>
    <s v="01"/>
    <s v="OTICAS SAFETY GLASSE"/>
    <n v="-4459"/>
    <d v="2026-01-09T00:00:00"/>
    <d v="2026-02-09T00:00:00"/>
    <x v="26"/>
    <d v="2026-01-16T00:00:00"/>
    <x v="0"/>
    <s v=""/>
    <x v="0"/>
    <s v="SPED  000017699 - OTICAS"/>
    <s v=""/>
    <s v=""/>
    <s v="001"/>
    <s v="3315"/>
    <s v=""/>
    <s v="33784"/>
    <s v="6"/>
    <s v="Corrente"/>
    <s v="2"/>
    <s v="14.192.083/0001-72"/>
    <s v=""/>
  </r>
  <r>
    <s v="02"/>
    <s v="NF"/>
    <s v="000888130"/>
    <s v="03133"/>
    <s v="01"/>
    <s v="PARAFUSOS RUDGE RAMO"/>
    <n v="-1305.22"/>
    <d v="2025-12-11T00:00:00"/>
    <d v="2026-02-09T00:00:00"/>
    <x v="26"/>
    <d v="2025-12-30T00:00:00"/>
    <x v="0"/>
    <s v=""/>
    <x v="0"/>
    <s v="SPED  000888130 - PARAFUS"/>
    <s v=""/>
    <s v=""/>
    <s v=""/>
    <s v=""/>
    <s v=""/>
    <s v=""/>
    <s v=""/>
    <s v="Corrente"/>
    <s v="2"/>
    <s v="96.221.486/0001-67"/>
    <s v=""/>
  </r>
  <r>
    <s v="02"/>
    <s v="NF"/>
    <s v="000097129"/>
    <s v="02838"/>
    <s v="01"/>
    <s v="R SIMIONI INDUSTRIA"/>
    <n v="-273.32"/>
    <d v="2026-01-09T00:00:00"/>
    <d v="2026-02-09T00:00:00"/>
    <x v="26"/>
    <d v="2026-01-29T00:00:00"/>
    <x v="0"/>
    <s v=""/>
    <x v="0"/>
    <s v="SPED  000097129 - R SIMIO"/>
    <s v=""/>
    <s v=""/>
    <s v=""/>
    <s v=""/>
    <s v=""/>
    <s v=""/>
    <s v=""/>
    <s v="Corrente"/>
    <s v="2"/>
    <s v="62.821.723/0001-09"/>
    <s v=""/>
  </r>
  <r>
    <s v="02"/>
    <s v="NF"/>
    <s v="000097132"/>
    <s v="02838"/>
    <s v="01"/>
    <s v="R SIMIONI INDUSTRIA"/>
    <n v="-159.15"/>
    <d v="2026-01-09T00:00:00"/>
    <d v="2026-02-09T00:00:00"/>
    <x v="26"/>
    <d v="2026-01-15T00:00:00"/>
    <x v="0"/>
    <s v=""/>
    <x v="0"/>
    <s v="SPED  000097132 - R SIMIO"/>
    <s v=""/>
    <s v=""/>
    <s v=""/>
    <s v=""/>
    <s v=""/>
    <s v=""/>
    <s v=""/>
    <s v="Corrente"/>
    <s v="2"/>
    <s v="62.821.723/0001-09"/>
    <s v=""/>
  </r>
  <r>
    <s v="02"/>
    <s v="NF"/>
    <s v="000097133"/>
    <s v="02838"/>
    <s v="01"/>
    <s v="R SIMIONI INDUSTRIA"/>
    <n v="-687.22"/>
    <d v="2026-01-09T00:00:00"/>
    <d v="2026-02-09T00:00:00"/>
    <x v="26"/>
    <d v="2026-01-15T00:00:00"/>
    <x v="0"/>
    <s v=""/>
    <x v="0"/>
    <s v="SPED  000097133 - R SIMIO"/>
    <s v=""/>
    <s v=""/>
    <s v=""/>
    <s v=""/>
    <s v=""/>
    <s v=""/>
    <s v=""/>
    <s v="Corrente"/>
    <s v="2"/>
    <s v="62.821.723/0001-09"/>
    <s v=""/>
  </r>
  <r>
    <s v="02"/>
    <s v="NF"/>
    <s v="000004672"/>
    <s v="02128"/>
    <s v="01"/>
    <s v="RAVAN REPRESENTACAO"/>
    <n v="-40549.46"/>
    <d v="2026-01-06T00:00:00"/>
    <d v="2026-02-04T00:00:00"/>
    <x v="26"/>
    <d v="2026-02-04T00:00:00"/>
    <x v="3"/>
    <s v=""/>
    <x v="0"/>
    <s v="SPED  000004672 - RAVAN R"/>
    <s v=""/>
    <s v=""/>
    <s v="341"/>
    <s v="0682"/>
    <s v=""/>
    <s v="42558"/>
    <s v="2"/>
    <s v="Corrente"/>
    <s v="2"/>
    <s v="10.780.118/0002-14"/>
    <s v="CONFIRMING"/>
  </r>
  <r>
    <s v="02"/>
    <s v="NF"/>
    <s v="000010027"/>
    <s v="02973"/>
    <s v="01"/>
    <s v="REAL CONEXOES INDUST"/>
    <n v="-4928.6400000000003"/>
    <d v="2025-12-10T00:00:00"/>
    <d v="2026-02-08T00:00:00"/>
    <x v="26"/>
    <d v="2025-12-19T00:00:00"/>
    <x v="0"/>
    <s v=""/>
    <x v="0"/>
    <s v="SPED  000010027 - JH INDU"/>
    <s v=""/>
    <s v=""/>
    <s v=""/>
    <s v=""/>
    <s v=""/>
    <s v=""/>
    <s v=""/>
    <s v="Corrente"/>
    <s v="2"/>
    <s v="09.485.744/0001-18"/>
    <s v=""/>
  </r>
  <r>
    <s v="02"/>
    <s v="NF"/>
    <s v="000010028"/>
    <s v="02973"/>
    <s v="01"/>
    <s v="REAL CONEXOES INDUST"/>
    <n v="-99.12"/>
    <d v="2025-12-10T00:00:00"/>
    <d v="2026-02-08T00:00:00"/>
    <x v="26"/>
    <d v="2026-01-07T00:00:00"/>
    <x v="0"/>
    <s v=""/>
    <x v="0"/>
    <s v="SPED  000010028 - JH INDU"/>
    <s v=""/>
    <s v=""/>
    <s v=""/>
    <s v=""/>
    <s v=""/>
    <s v=""/>
    <s v=""/>
    <s v="Corrente"/>
    <s v="2"/>
    <s v="09.485.744/0001-18"/>
    <s v=""/>
  </r>
  <r>
    <s v="02"/>
    <s v="NF"/>
    <s v="000010029"/>
    <s v="02973"/>
    <s v="01"/>
    <s v="REAL CONEXOES INDUST"/>
    <n v="-2226.79"/>
    <d v="2025-12-10T00:00:00"/>
    <d v="2026-02-08T00:00:00"/>
    <x v="26"/>
    <d v="2025-12-19T00:00:00"/>
    <x v="0"/>
    <s v=""/>
    <x v="0"/>
    <s v="SPED  000010029 - JH INDU"/>
    <s v=""/>
    <s v=""/>
    <s v=""/>
    <s v=""/>
    <s v=""/>
    <s v=""/>
    <s v=""/>
    <s v="Corrente"/>
    <s v="2"/>
    <s v="09.485.744/0001-18"/>
    <s v=""/>
  </r>
  <r>
    <s v="02"/>
    <s v="NF"/>
    <s v="000000020"/>
    <s v="02796"/>
    <s v="01"/>
    <s v="RFIDBRASIL"/>
    <n v="-2750"/>
    <d v="2026-01-08T00:00:00"/>
    <d v="2026-02-08T00:00:00"/>
    <x v="26"/>
    <d v="2026-02-02T00:00:00"/>
    <x v="2"/>
    <s v=""/>
    <x v="0"/>
    <s v="NFS   000000020 - EGSA TE"/>
    <s v=""/>
    <s v=""/>
    <s v=""/>
    <s v=""/>
    <s v=""/>
    <s v=""/>
    <s v=""/>
    <s v="Corrente"/>
    <s v="2"/>
    <s v="26.773.117/0001-00"/>
    <s v=""/>
  </r>
  <r>
    <s v="02"/>
    <s v="NF"/>
    <s v="000735670"/>
    <s v="03089"/>
    <s v="05"/>
    <s v="RODOVIARIO CAMILO DO"/>
    <n v="-650"/>
    <d v="2026-01-09T00:00:00"/>
    <d v="2026-02-08T00:00:00"/>
    <x v="26"/>
    <d v="2026-01-30T00:00:00"/>
    <x v="1"/>
    <s v=""/>
    <x v="0"/>
    <s v="CTE   000735670 - RODOVIA"/>
    <s v=""/>
    <s v=""/>
    <s v=""/>
    <s v=""/>
    <s v=""/>
    <s v=""/>
    <s v=""/>
    <s v="Corrente"/>
    <s v="2"/>
    <s v="19.451.038/0043-68"/>
    <s v=""/>
  </r>
  <r>
    <s v="02"/>
    <s v="NF"/>
    <s v="000050669"/>
    <s v="02673"/>
    <s v="01"/>
    <s v="SISCOM TELECOMUNICAC"/>
    <n v="-2100"/>
    <d v="2026-01-09T00:00:00"/>
    <d v="2026-02-09T00:00:00"/>
    <x v="26"/>
    <d v="2026-01-15T00:00:00"/>
    <x v="5"/>
    <s v=""/>
    <x v="0"/>
    <s v="RE    000050669 - SISCOM"/>
    <s v=""/>
    <s v=""/>
    <s v=""/>
    <s v=""/>
    <s v=""/>
    <s v=""/>
    <s v=""/>
    <s v="Corrente"/>
    <s v="2"/>
    <s v="01.479.100/0001-05"/>
    <s v=""/>
  </r>
  <r>
    <s v="02"/>
    <s v="NF"/>
    <s v="000002739"/>
    <s v="02579"/>
    <s v="01"/>
    <s v="SLTK MANUTENCOES E L"/>
    <n v="-40502"/>
    <d v="2026-01-08T00:00:00"/>
    <d v="2026-02-07T00:00:00"/>
    <x v="26"/>
    <d v="2026-01-27T00:00:00"/>
    <x v="1"/>
    <s v=""/>
    <x v="0"/>
    <s v="RE    000002739 - SLTK MA"/>
    <s v=""/>
    <s v=""/>
    <s v=""/>
    <s v=""/>
    <s v=""/>
    <s v=""/>
    <s v=""/>
    <s v="Corrente"/>
    <s v="2"/>
    <s v="30.959.182/0001-93"/>
    <s v=""/>
  </r>
  <r>
    <s v="02"/>
    <s v="NF"/>
    <s v="000002740"/>
    <s v="02579"/>
    <s v="01"/>
    <s v="SLTK MANUTENCOES E L"/>
    <n v="-10757"/>
    <d v="2026-01-08T00:00:00"/>
    <d v="2026-02-07T00:00:00"/>
    <x v="26"/>
    <d v="2026-01-27T00:00:00"/>
    <x v="1"/>
    <s v=""/>
    <x v="0"/>
    <s v="RE    000002740 - SLTK MA"/>
    <s v=""/>
    <s v=""/>
    <s v=""/>
    <s v=""/>
    <s v=""/>
    <s v=""/>
    <s v=""/>
    <s v="Corrente"/>
    <s v="2"/>
    <s v="30.959.182/0001-93"/>
    <s v=""/>
  </r>
  <r>
    <s v="02"/>
    <s v="NF"/>
    <s v="000072439"/>
    <s v="02439"/>
    <s v="01"/>
    <s v="SOLDALIDER LOCACAO E"/>
    <n v="-10957.15"/>
    <d v="2025-11-03T00:00:00"/>
    <d v="2026-01-02T00:00:00"/>
    <x v="26"/>
    <d v="2026-02-05T00:00:00"/>
    <x v="1"/>
    <s v=""/>
    <x v="0"/>
    <s v="RE    000072439 - SOLDALI"/>
    <s v=""/>
    <s v=""/>
    <s v=""/>
    <s v=""/>
    <s v=""/>
    <s v=""/>
    <s v=""/>
    <s v="Corrente"/>
    <s v="2"/>
    <s v="12.240.074/0001-84"/>
    <s v=""/>
  </r>
  <r>
    <s v="02"/>
    <s v="NF"/>
    <s v="000000004"/>
    <s v="03007"/>
    <s v="01"/>
    <s v="SPEEDTORC"/>
    <n v="-21890"/>
    <d v="2026-01-08T00:00:00"/>
    <d v="2026-02-08T00:00:00"/>
    <x v="26"/>
    <d v="2026-01-27T00:00:00"/>
    <x v="0"/>
    <s v=""/>
    <x v="0"/>
    <s v="NFS   000000004 - SPEEDTO"/>
    <s v=""/>
    <s v=""/>
    <s v=""/>
    <s v=""/>
    <s v=""/>
    <s v=""/>
    <s v=""/>
    <s v="Corrente"/>
    <s v="2"/>
    <s v="08.605.039/0001-44"/>
    <s v=""/>
  </r>
  <r>
    <s v="02"/>
    <s v="NF"/>
    <s v="000002434"/>
    <s v="02346"/>
    <s v="01"/>
    <s v="TRIBST INSPECOES TRE"/>
    <n v="-21190.79"/>
    <d v="2025-12-11T00:00:00"/>
    <d v="2026-02-09T00:00:00"/>
    <x v="26"/>
    <d v="2026-01-07T00:00:00"/>
    <x v="0"/>
    <s v=""/>
    <x v="0"/>
    <s v="NFS   000002434 - TRIBST"/>
    <s v=""/>
    <s v=""/>
    <s v=""/>
    <s v=""/>
    <s v=""/>
    <s v=""/>
    <s v=""/>
    <s v="Corrente"/>
    <s v="2"/>
    <s v="19.758.883/0001-21"/>
    <s v=""/>
  </r>
  <r>
    <s v="02"/>
    <s v="IMPOSTO"/>
    <s v="181940527"/>
    <s v="02252"/>
    <s v="01"/>
    <s v="ICMS DIFAL"/>
    <n v="-101972.51"/>
    <d v="2026-02-02T00:00:00"/>
    <d v="2026-02-10T00:00:00"/>
    <x v="27"/>
    <s v="  /  /"/>
    <x v="2"/>
    <s v="IMPOSTO"/>
    <x v="4"/>
    <s v="RE    181940527 - SECRETA"/>
    <s v=""/>
    <s v=""/>
    <s v=""/>
    <s v=""/>
    <s v=""/>
    <s v=""/>
    <s v=""/>
    <s v="Corrente"/>
    <s v="2"/>
    <s v="42.498.675/0001-52"/>
    <s v=""/>
  </r>
  <r>
    <s v="002"/>
    <s v="ENCARGO"/>
    <s v="000025544"/>
    <s v="02197"/>
    <s v="01"/>
    <s v="SINDICATO DOS TRABAL"/>
    <n v="-2427.1999999999998"/>
    <d v="2026-01-30T00:00:00"/>
    <d v="2026-02-10T00:00:00"/>
    <x v="27"/>
    <d v="2026-01-30T00:00:00"/>
    <x v="4"/>
    <s v="SINDICATO"/>
    <x v="2"/>
    <s v="CONTRIB CONFEDER. P/EMPRE"/>
    <s v=""/>
    <s v=""/>
    <s v=""/>
    <s v=""/>
    <s v=""/>
    <s v=""/>
    <s v=""/>
    <s v="Corrente"/>
    <s v="2"/>
    <s v="31.504.483/0001-95"/>
    <s v=""/>
  </r>
  <r>
    <s v="002"/>
    <s v="ENCARGO"/>
    <s v="000025565"/>
    <s v="02197"/>
    <s v="01"/>
    <s v="SINDICATO DOS TRABAL"/>
    <n v="-29188.98"/>
    <d v="2026-02-06T00:00:00"/>
    <d v="2026-02-10T00:00:00"/>
    <x v="27"/>
    <d v="2026-02-06T00:00:00"/>
    <x v="1"/>
    <s v="SINDICATO"/>
    <x v="2"/>
    <s v="CONTRIBUICAO ASSITENCIAL"/>
    <s v=""/>
    <s v=""/>
    <s v=""/>
    <s v=""/>
    <s v=""/>
    <s v=""/>
    <s v=""/>
    <s v="Corrente"/>
    <s v="2"/>
    <s v="31.504.483/0001-95"/>
    <s v=""/>
  </r>
  <r>
    <s v="002"/>
    <s v="ENCARGO"/>
    <s v="000025566"/>
    <s v="02197"/>
    <s v="01"/>
    <s v="SINDICATO DOS TRABAL"/>
    <n v="-32877.839999999997"/>
    <d v="2026-02-06T00:00:00"/>
    <d v="2026-02-10T00:00:00"/>
    <x v="27"/>
    <d v="2026-02-06T00:00:00"/>
    <x v="0"/>
    <s v="SINDICATO"/>
    <x v="2"/>
    <s v="CONTRIBUICAO ASSITENCIAL"/>
    <s v=""/>
    <s v=""/>
    <s v=""/>
    <s v=""/>
    <s v=""/>
    <s v=""/>
    <s v=""/>
    <s v="Corrente"/>
    <s v="2"/>
    <s v="31.504.483/0001-95"/>
    <s v=""/>
  </r>
  <r>
    <s v="002"/>
    <s v="ENCARGO"/>
    <s v="000025567"/>
    <s v="02197"/>
    <s v="01"/>
    <s v="SINDICATO DOS TRABAL"/>
    <n v="-2920.87"/>
    <d v="2026-02-06T00:00:00"/>
    <d v="2026-02-10T00:00:00"/>
    <x v="27"/>
    <d v="2026-02-06T00:00:00"/>
    <x v="3"/>
    <s v="SINDICATO"/>
    <x v="2"/>
    <s v="CONTRIBUICAO ASSITENCIAL"/>
    <s v=""/>
    <s v=""/>
    <s v=""/>
    <s v=""/>
    <s v=""/>
    <s v=""/>
    <s v=""/>
    <s v="Corrente"/>
    <s v="2"/>
    <s v="31.504.483/0001-95"/>
    <s v=""/>
  </r>
  <r>
    <s v="002"/>
    <s v="ENCARGO"/>
    <s v="000025568"/>
    <s v="02197"/>
    <s v="01"/>
    <s v="SINDICATO DOS TRABAL"/>
    <n v="-1032.52"/>
    <d v="2026-02-06T00:00:00"/>
    <d v="2026-02-10T00:00:00"/>
    <x v="27"/>
    <d v="2026-02-06T00:00:00"/>
    <x v="2"/>
    <s v="SINDICATO"/>
    <x v="2"/>
    <s v="CONTRIBUICAO ASSITENCIAL"/>
    <s v=""/>
    <s v=""/>
    <s v=""/>
    <s v=""/>
    <s v=""/>
    <s v=""/>
    <s v=""/>
    <s v="Corrente"/>
    <s v="2"/>
    <s v="31.504.483/0001-95"/>
    <s v=""/>
  </r>
  <r>
    <s v="02"/>
    <s v="NF"/>
    <s v="000033139"/>
    <s v="03000"/>
    <s v="01"/>
    <s v="ACIPLAS COMERCIO DE"/>
    <n v="-2167.1999999999998"/>
    <d v="2025-12-12T00:00:00"/>
    <d v="2026-02-10T00:00:00"/>
    <x v="27"/>
    <d v="2025-12-29T00:00:00"/>
    <x v="0"/>
    <s v=""/>
    <x v="0"/>
    <s v="SPED  000033139 - ACIPLAS"/>
    <s v=""/>
    <s v=""/>
    <s v=""/>
    <s v=""/>
    <s v=""/>
    <s v=""/>
    <s v=""/>
    <s v="Corrente"/>
    <s v="2"/>
    <s v="04.805.268/0001-51"/>
    <s v=""/>
  </r>
  <r>
    <s v="02"/>
    <s v="NF"/>
    <s v="000033140"/>
    <s v="03000"/>
    <s v="01"/>
    <s v="ACIPLAS COMERCIO DE"/>
    <n v="-88.95"/>
    <d v="2025-12-12T00:00:00"/>
    <d v="2026-02-10T00:00:00"/>
    <x v="27"/>
    <d v="2025-12-17T00:00:00"/>
    <x v="1"/>
    <s v=""/>
    <x v="0"/>
    <s v="SPED  000033140 - ACIPLAS"/>
    <s v=""/>
    <s v=""/>
    <s v=""/>
    <s v=""/>
    <s v=""/>
    <s v=""/>
    <s v=""/>
    <s v="Corrente"/>
    <s v="2"/>
    <s v="04.805.268/0001-51"/>
    <s v=""/>
  </r>
  <r>
    <s v="02"/>
    <s v="NF"/>
    <s v="000000029"/>
    <s v="03260"/>
    <s v="01"/>
    <s v="AERO BIER"/>
    <n v="-4650"/>
    <d v="2026-01-28T00:00:00"/>
    <d v="2026-02-02T00:00:00"/>
    <x v="27"/>
    <d v="2026-02-05T00:00:00"/>
    <x v="1"/>
    <s v=""/>
    <x v="0"/>
    <s v="SPED  000000029 - JOVI BA"/>
    <s v=""/>
    <s v=""/>
    <s v=""/>
    <s v=""/>
    <s v=""/>
    <s v=""/>
    <s v=""/>
    <s v="Corrente"/>
    <s v="2"/>
    <s v="55.520.693/0001-35"/>
    <s v=""/>
  </r>
  <r>
    <s v="02"/>
    <s v="NF"/>
    <s v="000748631"/>
    <s v="02325"/>
    <s v="01"/>
    <s v="CENCI E CIA LTDA"/>
    <n v="-4851.12"/>
    <d v="2025-12-12T00:00:00"/>
    <d v="2026-02-10T00:00:00"/>
    <x v="27"/>
    <d v="2026-01-02T00:00:00"/>
    <x v="1"/>
    <s v=""/>
    <x v="0"/>
    <s v="SPED  000748631 - CENCI E"/>
    <s v=""/>
    <s v=""/>
    <s v=""/>
    <s v=""/>
    <s v=""/>
    <s v=""/>
    <s v=""/>
    <s v="Corrente"/>
    <s v="2"/>
    <s v="89.341.127/0001-88"/>
    <s v=""/>
  </r>
  <r>
    <s v="02"/>
    <s v="NF"/>
    <s v="000001151"/>
    <s v="02608"/>
    <s v="01"/>
    <s v="CONTINENS CONTEINERE"/>
    <n v="-77548.800000000003"/>
    <d v="2026-01-26T00:00:00"/>
    <d v="2026-02-01T00:00:00"/>
    <x v="27"/>
    <d v="2026-02-03T00:00:00"/>
    <x v="1"/>
    <s v=""/>
    <x v="0"/>
    <s v="RE    000001151 - CONTINE"/>
    <s v=""/>
    <s v=""/>
    <s v=""/>
    <s v=""/>
    <s v=""/>
    <s v=""/>
    <s v=""/>
    <s v="Corrente"/>
    <s v="2"/>
    <s v="35.896.305/0001-08"/>
    <s v=""/>
  </r>
  <r>
    <s v="02"/>
    <s v="NF"/>
    <s v="000012952"/>
    <s v="02171"/>
    <s v="01"/>
    <s v="FLP TRANSPORTES DE M"/>
    <n v="-4249.05"/>
    <d v="2026-01-03T00:00:00"/>
    <d v="2026-02-02T00:00:00"/>
    <x v="27"/>
    <d v="2026-02-05T00:00:00"/>
    <x v="1"/>
    <s v=""/>
    <x v="0"/>
    <s v="CTE   000012952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953"/>
    <s v="02171"/>
    <s v="01"/>
    <s v="FLP TRANSPORTES DE M"/>
    <n v="-2918.27"/>
    <d v="2026-01-03T00:00:00"/>
    <d v="2026-02-02T00:00:00"/>
    <x v="27"/>
    <d v="2026-02-05T00:00:00"/>
    <x v="1"/>
    <s v=""/>
    <x v="0"/>
    <s v="CTE   000012953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956"/>
    <s v="02171"/>
    <s v="01"/>
    <s v="FLP TRANSPORTES DE M"/>
    <n v="-4324.05"/>
    <d v="2026-01-04T00:00:00"/>
    <d v="2026-02-03T00:00:00"/>
    <x v="27"/>
    <d v="2026-02-05T00:00:00"/>
    <x v="1"/>
    <s v=""/>
    <x v="0"/>
    <s v="CTE   000012956 - FLP TRA"/>
    <s v=""/>
    <s v=""/>
    <s v="237"/>
    <s v="1545"/>
    <s v=""/>
    <s v="116360"/>
    <s v="4"/>
    <s v="Corrente"/>
    <s v="2"/>
    <s v="11.056.216/0001-95"/>
    <s v="CONFIRMING"/>
  </r>
  <r>
    <s v="02"/>
    <s v="NF"/>
    <s v="000012957"/>
    <s v="02171"/>
    <s v="01"/>
    <s v="FLP TRANSPORTES DE M"/>
    <n v="-4324.05"/>
    <d v="2026-01-05T00:00:00"/>
    <d v="2026-02-04T00:00:00"/>
    <x v="27"/>
    <d v="2026-02-05T00:00:00"/>
    <x v="1"/>
    <s v=""/>
    <x v="0"/>
    <s v="CTE   000012957 - FLP TRA"/>
    <s v=""/>
    <s v=""/>
    <s v="237"/>
    <s v="1545"/>
    <s v=""/>
    <s v="116360"/>
    <s v="4"/>
    <s v="Corrente"/>
    <s v="2"/>
    <s v="11.056.216/0001-95"/>
    <s v="CONFIRMING"/>
  </r>
  <r>
    <s v="02"/>
    <s v="NF"/>
    <s v="000002986"/>
    <s v="02810"/>
    <s v="01"/>
    <s v="HICO COMERCIO E SERV"/>
    <n v="-5096"/>
    <d v="2025-12-17T00:00:00"/>
    <d v="2026-01-16T00:00:00"/>
    <x v="27"/>
    <d v="2026-02-03T00:00:00"/>
    <x v="2"/>
    <s v=""/>
    <x v="0"/>
    <s v="SPED  000002986 - HICO CO"/>
    <s v=""/>
    <s v=""/>
    <s v=""/>
    <s v=""/>
    <s v=""/>
    <s v=""/>
    <s v=""/>
    <s v="Corrente"/>
    <s v="2"/>
    <s v="33.764.081/0001-55"/>
    <s v=""/>
  </r>
  <r>
    <s v="02"/>
    <s v="NF"/>
    <s v="000003224"/>
    <s v="02656"/>
    <s v="01"/>
    <s v="IDEAL WORK UNIFORMES"/>
    <n v="-6887.17"/>
    <d v="2025-12-12T00:00:00"/>
    <d v="2026-02-10T00:00:00"/>
    <x v="27"/>
    <d v="2025-12-30T00:00:00"/>
    <x v="1"/>
    <s v=""/>
    <x v="0"/>
    <s v="SPED  000003224 - IDEAL W"/>
    <s v=""/>
    <s v=""/>
    <s v=""/>
    <s v=""/>
    <s v=""/>
    <s v=""/>
    <s v=""/>
    <s v="Corrente"/>
    <s v="2"/>
    <s v="03.246.317/0002-81"/>
    <s v=""/>
  </r>
  <r>
    <s v="02"/>
    <s v="NF"/>
    <s v="000001769"/>
    <s v="02952"/>
    <s v="01"/>
    <s v="IUS NATURA"/>
    <n v="-660"/>
    <d v="2026-01-19T00:00:00"/>
    <d v="2026-02-03T00:00:00"/>
    <x v="27"/>
    <d v="2026-02-05T00:00:00"/>
    <x v="2"/>
    <s v=""/>
    <x v="0"/>
    <s v="NFS   000001769 - VELA SO"/>
    <s v=""/>
    <s v=""/>
    <s v=""/>
    <s v=""/>
    <s v=""/>
    <s v=""/>
    <s v=""/>
    <s v="Corrente"/>
    <s v="2"/>
    <s v="72.157.654/0002-15"/>
    <s v=""/>
  </r>
  <r>
    <s v="02"/>
    <s v="NF"/>
    <s v="000031577"/>
    <s v="02534"/>
    <s v="01"/>
    <s v="MARSHORE COMERCIAL L"/>
    <n v="-1497.13"/>
    <d v="2025-12-12T00:00:00"/>
    <d v="2026-02-10T00:00:00"/>
    <x v="27"/>
    <d v="2025-12-23T00:00:00"/>
    <x v="0"/>
    <s v=""/>
    <x v="0"/>
    <s v="SPED  000031577 - MARSHOR"/>
    <s v=""/>
    <s v=""/>
    <s v="237"/>
    <s v="6890"/>
    <s v=""/>
    <s v="4003"/>
    <s v="7"/>
    <s v="Corrente"/>
    <s v="2"/>
    <s v="10.264.696/0001-17"/>
    <s v=""/>
  </r>
  <r>
    <s v="02"/>
    <s v="NF"/>
    <s v="000031578"/>
    <s v="02534"/>
    <s v="01"/>
    <s v="MARSHORE COMERCIAL L"/>
    <n v="-199.26"/>
    <d v="2025-12-12T00:00:00"/>
    <d v="2026-02-10T00:00:00"/>
    <x v="27"/>
    <d v="2025-12-29T00:00:00"/>
    <x v="0"/>
    <s v=""/>
    <x v="0"/>
    <s v="SPED  000031578 - MARSHOR"/>
    <s v=""/>
    <s v=""/>
    <s v="237"/>
    <s v="6890"/>
    <s v=""/>
    <s v="4003"/>
    <s v="7"/>
    <s v="Corrente"/>
    <s v="2"/>
    <s v="10.264.696/0001-17"/>
    <s v=""/>
  </r>
  <r>
    <s v="02"/>
    <s v="NF"/>
    <s v="000031579"/>
    <s v="02534"/>
    <s v="01"/>
    <s v="MARSHORE COMERCIAL L"/>
    <n v="-473.93"/>
    <d v="2025-12-12T00:00:00"/>
    <d v="2026-02-10T00:00:00"/>
    <x v="27"/>
    <d v="2025-12-17T00:00:00"/>
    <x v="1"/>
    <s v=""/>
    <x v="0"/>
    <s v="SPED  000031579 - MARSHOR"/>
    <s v=""/>
    <s v=""/>
    <s v="237"/>
    <s v="6890"/>
    <s v=""/>
    <s v="4003"/>
    <s v="7"/>
    <s v="Corrente"/>
    <s v="2"/>
    <s v="10.264.696/0001-17"/>
    <s v=""/>
  </r>
  <r>
    <s v="02"/>
    <s v="NF"/>
    <s v="000102000"/>
    <s v="02109"/>
    <s v="01"/>
    <s v="SMART TOUR AG DE TUR"/>
    <n v="-109.32"/>
    <d v="2026-01-12T00:00:00"/>
    <d v="2026-02-10T00:00:00"/>
    <x v="27"/>
    <d v="2026-01-26T00:00:00"/>
    <x v="1"/>
    <s v=""/>
    <x v="0"/>
    <s v="RE    000102000 - SMART T"/>
    <s v=""/>
    <s v=""/>
    <s v=""/>
    <s v=""/>
    <s v=""/>
    <s v=""/>
    <s v=""/>
    <s v="Corrente"/>
    <s v="2"/>
    <s v="12.201.605/0001-20"/>
    <s v=""/>
  </r>
  <r>
    <s v="02"/>
    <s v="NF"/>
    <s v="000102001"/>
    <s v="02109"/>
    <s v="01"/>
    <s v="SMART TOUR AG DE TUR"/>
    <n v="-957.08"/>
    <d v="2026-01-12T00:00:00"/>
    <d v="2026-02-10T00:00:00"/>
    <x v="27"/>
    <d v="2026-01-26T00:00:00"/>
    <x v="0"/>
    <s v=""/>
    <x v="0"/>
    <s v="RE    000102001 - SMART T"/>
    <s v=""/>
    <s v=""/>
    <s v=""/>
    <s v=""/>
    <s v=""/>
    <s v=""/>
    <s v=""/>
    <s v="Corrente"/>
    <s v="2"/>
    <s v="12.201.605/0001-20"/>
    <s v=""/>
  </r>
  <r>
    <s v="02"/>
    <s v="NF"/>
    <s v="000102002"/>
    <s v="02109"/>
    <s v="01"/>
    <s v="SMART TOUR AG DE TUR"/>
    <n v="-70.77"/>
    <d v="2026-01-12T00:00:00"/>
    <d v="2026-02-10T00:00:00"/>
    <x v="27"/>
    <d v="2026-01-26T00:00:00"/>
    <x v="0"/>
    <s v=""/>
    <x v="0"/>
    <s v="RE    000102002 - SMART T"/>
    <s v=""/>
    <s v=""/>
    <s v=""/>
    <s v=""/>
    <s v=""/>
    <s v=""/>
    <s v=""/>
    <s v="Corrente"/>
    <s v="2"/>
    <s v="12.201.605/0001-20"/>
    <s v=""/>
  </r>
  <r>
    <s v="02"/>
    <s v="NF"/>
    <s v="000000158"/>
    <s v="02316"/>
    <s v="01"/>
    <s v="TRES GERACOES MANUTE"/>
    <n v="-8250"/>
    <d v="2026-01-13T00:00:00"/>
    <d v="2026-02-10T00:00:00"/>
    <x v="27"/>
    <d v="2026-01-27T00:00:00"/>
    <x v="2"/>
    <s v=""/>
    <x v="0"/>
    <s v="RE    000000158 - TRES GE"/>
    <s v=""/>
    <s v=""/>
    <s v=""/>
    <s v=""/>
    <s v=""/>
    <s v=""/>
    <s v=""/>
    <s v="Corrente"/>
    <s v="2"/>
    <s v="31.469.487/0001-80"/>
    <s v=""/>
  </r>
  <r>
    <s v="02"/>
    <s v="NF"/>
    <s v="000002633"/>
    <s v="02376"/>
    <s v="01"/>
    <s v="P M CERVEIRA TRANSPO"/>
    <n v="-9897.7999999999993"/>
    <d v="2026-01-07T00:00:00"/>
    <d v="2026-02-06T00:00:00"/>
    <x v="27"/>
    <d v="2026-02-10T00:00:00"/>
    <x v="2"/>
    <s v=""/>
    <x v="0"/>
    <s v="SPED  000002633 - P M CER"/>
    <s v=""/>
    <s v=""/>
    <s v=""/>
    <s v=""/>
    <s v=""/>
    <s v=""/>
    <s v=""/>
    <s v="Corrente"/>
    <s v="2"/>
    <s v="13.749.560/0001-95"/>
    <s v=""/>
  </r>
  <r>
    <s v="02"/>
    <s v="NF"/>
    <s v="000001811"/>
    <s v="03078"/>
    <s v="01"/>
    <s v="CRAFT SOLUCOES EMPRE"/>
    <n v="-3886.5"/>
    <d v="2026-01-12T00:00:00"/>
    <d v="2026-02-11T00:00:00"/>
    <x v="28"/>
    <d v="2026-01-27T00:00:00"/>
    <x v="0"/>
    <s v=""/>
    <x v="0"/>
    <s v="SPED  000001811 - DILMA D"/>
    <s v=""/>
    <s v=""/>
    <s v=""/>
    <s v=""/>
    <s v=""/>
    <s v=""/>
    <s v=""/>
    <s v="Corrente"/>
    <s v="2"/>
    <s v="37.375.422/0001-51"/>
    <s v=""/>
  </r>
  <r>
    <s v="02"/>
    <s v="NF"/>
    <s v="000001812"/>
    <s v="03078"/>
    <s v="01"/>
    <s v="CRAFT SOLUCOES EMPRE"/>
    <n v="-3886.5"/>
    <d v="2026-01-12T00:00:00"/>
    <d v="2026-02-11T00:00:00"/>
    <x v="28"/>
    <d v="2026-01-27T00:00:00"/>
    <x v="1"/>
    <s v=""/>
    <x v="0"/>
    <s v="SPED  000001812 - DILMA D"/>
    <s v=""/>
    <s v=""/>
    <s v=""/>
    <s v=""/>
    <s v=""/>
    <s v=""/>
    <s v=""/>
    <s v="Corrente"/>
    <s v="2"/>
    <s v="37.375.422/0001-51"/>
    <s v=""/>
  </r>
  <r>
    <s v="02"/>
    <s v="NF"/>
    <s v="000001813"/>
    <s v="03078"/>
    <s v="01"/>
    <s v="CRAFT SOLUCOES EMPRE"/>
    <n v="-8868"/>
    <d v="2026-01-12T00:00:00"/>
    <d v="2026-02-11T00:00:00"/>
    <x v="28"/>
    <d v="2026-01-27T00:00:00"/>
    <x v="1"/>
    <s v=""/>
    <x v="0"/>
    <s v="SPED  000001813 - DILMA D"/>
    <s v=""/>
    <s v=""/>
    <s v=""/>
    <s v=""/>
    <s v=""/>
    <s v=""/>
    <s v=""/>
    <s v="Corrente"/>
    <s v="2"/>
    <s v="37.375.422/0001-51"/>
    <s v=""/>
  </r>
  <r>
    <s v="02"/>
    <s v="NF"/>
    <s v="000074782"/>
    <s v="02480"/>
    <s v="01"/>
    <s v="FLOW LATINO AMERICAN"/>
    <n v="-2678.77"/>
    <d v="2026-01-12T00:00:00"/>
    <d v="2026-02-11T00:00:00"/>
    <x v="28"/>
    <d v="2026-01-27T00:00:00"/>
    <x v="1"/>
    <s v=""/>
    <x v="0"/>
    <s v="SPED  000074782 - FLOW LA"/>
    <s v=""/>
    <s v=""/>
    <s v=""/>
    <s v=""/>
    <s v=""/>
    <s v=""/>
    <s v=""/>
    <s v="Corrente"/>
    <s v="2"/>
    <s v="03.173.450/0001-74"/>
    <s v=""/>
  </r>
  <r>
    <s v="02"/>
    <s v="NF"/>
    <s v="000212222"/>
    <s v="02186"/>
    <s v="01"/>
    <s v="H.C.I. HIDRAULICA CO"/>
    <n v="-347.79"/>
    <d v="2025-12-12T00:00:00"/>
    <d v="2026-02-11T00:00:00"/>
    <x v="28"/>
    <d v="2025-12-18T00:00:00"/>
    <x v="0"/>
    <s v=""/>
    <x v="0"/>
    <s v="SPED  000212222 - H.C.I."/>
    <s v=""/>
    <s v=""/>
    <s v="033"/>
    <s v="4672"/>
    <s v=""/>
    <s v="13000231"/>
    <s v="7"/>
    <s v="Corrente"/>
    <s v="2"/>
    <s v="62.312.426/0001-38"/>
    <s v="CONFIRMING"/>
  </r>
  <r>
    <s v="02"/>
    <s v="NF"/>
    <s v="000000935"/>
    <s v="02686"/>
    <s v="01"/>
    <s v="L1 PARAFUSOS E FERRA"/>
    <n v="-931.2"/>
    <d v="2026-01-12T00:00:00"/>
    <d v="2026-02-11T00:00:00"/>
    <x v="28"/>
    <d v="2026-01-27T00:00:00"/>
    <x v="1"/>
    <s v=""/>
    <x v="0"/>
    <s v="SPED  000000935 - L1 PARA"/>
    <s v=""/>
    <s v=""/>
    <s v=""/>
    <s v=""/>
    <s v=""/>
    <s v=""/>
    <s v=""/>
    <s v="Corrente"/>
    <s v="2"/>
    <s v="43.589.635/0002-60"/>
    <s v=""/>
  </r>
  <r>
    <s v="02"/>
    <s v="NF"/>
    <s v="000000936"/>
    <s v="02686"/>
    <s v="01"/>
    <s v="L1 PARAFUSOS E FERRA"/>
    <n v="-2050"/>
    <d v="2026-01-12T00:00:00"/>
    <d v="2026-02-11T00:00:00"/>
    <x v="28"/>
    <d v="2026-01-27T00:00:00"/>
    <x v="1"/>
    <s v=""/>
    <x v="0"/>
    <s v="SPED  000000936 - L1 PARA"/>
    <s v=""/>
    <s v=""/>
    <s v=""/>
    <s v=""/>
    <s v=""/>
    <s v=""/>
    <s v=""/>
    <s v="Corrente"/>
    <s v="2"/>
    <s v="43.589.635/0002-60"/>
    <s v=""/>
  </r>
  <r>
    <s v="02"/>
    <s v="NF"/>
    <s v="000000937"/>
    <s v="02686"/>
    <s v="01"/>
    <s v="L1 PARAFUSOS E FERRA"/>
    <n v="-2050"/>
    <d v="2026-01-12T00:00:00"/>
    <d v="2026-02-11T00:00:00"/>
    <x v="28"/>
    <d v="2026-01-27T00:00:00"/>
    <x v="0"/>
    <s v=""/>
    <x v="0"/>
    <s v="SPED  000000937 - L1 PARA"/>
    <s v=""/>
    <s v=""/>
    <s v=""/>
    <s v=""/>
    <s v=""/>
    <s v=""/>
    <s v=""/>
    <s v="Corrente"/>
    <s v="2"/>
    <s v="43.589.635/0002-60"/>
    <s v=""/>
  </r>
  <r>
    <s v="02"/>
    <s v="NF"/>
    <s v="000000938"/>
    <s v="02686"/>
    <s v="01"/>
    <s v="L1 PARAFUSOS E FERRA"/>
    <n v="-871.2"/>
    <d v="2026-01-12T00:00:00"/>
    <d v="2026-02-11T00:00:00"/>
    <x v="28"/>
    <d v="2026-01-27T00:00:00"/>
    <x v="0"/>
    <s v=""/>
    <x v="0"/>
    <s v="SPED  000000938 - L1 PARA"/>
    <s v=""/>
    <s v=""/>
    <s v=""/>
    <s v=""/>
    <s v=""/>
    <s v=""/>
    <s v=""/>
    <s v="Corrente"/>
    <s v="2"/>
    <s v="43.589.635/0002-60"/>
    <s v=""/>
  </r>
  <r>
    <s v="02"/>
    <s v="NF"/>
    <s v="000000939"/>
    <s v="02686"/>
    <s v="01"/>
    <s v="L1 PARAFUSOS E FERRA"/>
    <n v="-3850"/>
    <d v="2026-01-12T00:00:00"/>
    <d v="2026-02-11T00:00:00"/>
    <x v="28"/>
    <d v="2026-01-27T00:00:00"/>
    <x v="1"/>
    <s v=""/>
    <x v="0"/>
    <s v="SPED  000000939 - L1 PARA"/>
    <s v=""/>
    <s v=""/>
    <s v=""/>
    <s v=""/>
    <s v=""/>
    <s v=""/>
    <s v=""/>
    <s v="Corrente"/>
    <s v="2"/>
    <s v="43.589.635/0002-60"/>
    <s v=""/>
  </r>
  <r>
    <s v="02"/>
    <s v="NF"/>
    <s v="000008993"/>
    <s v="02284"/>
    <s v="01"/>
    <s v="PRINER LOCACAO DE EQ"/>
    <n v="-44140.54"/>
    <d v="2026-01-12T00:00:00"/>
    <d v="2026-02-11T00:00:00"/>
    <x v="28"/>
    <d v="2026-01-14T00:00:00"/>
    <x v="0"/>
    <s v=""/>
    <x v="0"/>
    <s v="RE    000008993 - PRINER"/>
    <s v=""/>
    <s v=""/>
    <s v=""/>
    <s v=""/>
    <s v=""/>
    <s v=""/>
    <s v=""/>
    <s v="Corrente"/>
    <s v="2"/>
    <s v="24.566.534/0003-00"/>
    <s v=""/>
  </r>
  <r>
    <s v="02"/>
    <s v="NF"/>
    <s v="000008994"/>
    <s v="02284"/>
    <s v="01"/>
    <s v="PRINER LOCACAO DE EQ"/>
    <n v="-244565.92"/>
    <d v="2026-01-12T00:00:00"/>
    <d v="2026-02-11T00:00:00"/>
    <x v="28"/>
    <d v="2026-01-14T00:00:00"/>
    <x v="1"/>
    <s v=""/>
    <x v="0"/>
    <s v="RE    000008994 - PRINER"/>
    <s v=""/>
    <s v=""/>
    <s v=""/>
    <s v=""/>
    <s v=""/>
    <s v=""/>
    <s v=""/>
    <s v="Corrente"/>
    <s v="2"/>
    <s v="24.566.534/0003-00"/>
    <s v=""/>
  </r>
  <r>
    <s v="02"/>
    <s v="NF"/>
    <s v="000008995"/>
    <s v="02284"/>
    <s v="01"/>
    <s v="PRINER LOCACAO DE EQ"/>
    <n v="-208462.86"/>
    <d v="2026-01-12T00:00:00"/>
    <d v="2026-02-11T00:00:00"/>
    <x v="28"/>
    <d v="2026-01-14T00:00:00"/>
    <x v="1"/>
    <s v=""/>
    <x v="0"/>
    <s v="RE    000008995 - PRINER"/>
    <s v=""/>
    <s v=""/>
    <s v=""/>
    <s v=""/>
    <s v=""/>
    <s v=""/>
    <s v=""/>
    <s v="Corrente"/>
    <s v="2"/>
    <s v="24.566.534/0003-00"/>
    <s v=""/>
  </r>
  <r>
    <s v="02"/>
    <s v="NF"/>
    <s v="000009005"/>
    <s v="02284"/>
    <s v="01"/>
    <s v="PRINER LOCACAO DE EQ"/>
    <n v="-82121.02"/>
    <d v="2026-01-12T00:00:00"/>
    <d v="2026-02-11T00:00:00"/>
    <x v="28"/>
    <d v="2026-01-14T00:00:00"/>
    <x v="0"/>
    <s v=""/>
    <x v="0"/>
    <s v="RE    000009005 - PRINER"/>
    <s v=""/>
    <s v=""/>
    <s v=""/>
    <s v=""/>
    <s v=""/>
    <s v=""/>
    <s v=""/>
    <s v="Corrente"/>
    <s v="2"/>
    <s v="24.566.534/0003-00"/>
    <s v=""/>
  </r>
  <r>
    <s v="02"/>
    <s v="NF"/>
    <s v="000009006"/>
    <s v="02284"/>
    <s v="01"/>
    <s v="PRINER LOCACAO DE EQ"/>
    <n v="-44140.54"/>
    <d v="2026-01-12T00:00:00"/>
    <d v="2026-02-11T00:00:00"/>
    <x v="28"/>
    <d v="2026-01-14T00:00:00"/>
    <x v="0"/>
    <s v=""/>
    <x v="0"/>
    <s v="RE    000009006 - PRINER"/>
    <s v=""/>
    <s v=""/>
    <s v=""/>
    <s v=""/>
    <s v=""/>
    <s v=""/>
    <s v=""/>
    <s v="Corrente"/>
    <s v="2"/>
    <s v="24.566.534/0003-00"/>
    <s v=""/>
  </r>
  <r>
    <s v="02"/>
    <s v="NF"/>
    <s v="000009007"/>
    <s v="02284"/>
    <s v="01"/>
    <s v="PRINER LOCACAO DE EQ"/>
    <n v="-25592.14"/>
    <d v="2026-01-12T00:00:00"/>
    <d v="2026-02-11T00:00:00"/>
    <x v="28"/>
    <d v="2026-01-14T00:00:00"/>
    <x v="0"/>
    <s v=""/>
    <x v="0"/>
    <s v="RE    000009007 - PRINER"/>
    <s v=""/>
    <s v=""/>
    <s v=""/>
    <s v=""/>
    <s v=""/>
    <s v=""/>
    <s v=""/>
    <s v="Corrente"/>
    <s v="2"/>
    <s v="24.566.534/0003-00"/>
    <s v=""/>
  </r>
  <r>
    <s v="02"/>
    <s v="NF"/>
    <s v="000009008"/>
    <s v="02284"/>
    <s v="01"/>
    <s v="PRINER LOCACAO DE EQ"/>
    <n v="-24803.87"/>
    <d v="2026-01-12T00:00:00"/>
    <d v="2026-02-11T00:00:00"/>
    <x v="28"/>
    <d v="2026-01-14T00:00:00"/>
    <x v="0"/>
    <s v=""/>
    <x v="0"/>
    <s v="RE    000009008 - PRINER"/>
    <s v=""/>
    <s v=""/>
    <s v=""/>
    <s v=""/>
    <s v=""/>
    <s v=""/>
    <s v=""/>
    <s v="Corrente"/>
    <s v="2"/>
    <s v="24.566.534/0003-00"/>
    <s v=""/>
  </r>
  <r>
    <s v="02"/>
    <s v="NF"/>
    <s v="000009009"/>
    <s v="02284"/>
    <s v="01"/>
    <s v="PRINER LOCACAO DE EQ"/>
    <n v="-24803.87"/>
    <d v="2026-01-12T00:00:00"/>
    <d v="2026-02-11T00:00:00"/>
    <x v="28"/>
    <d v="2026-01-14T00:00:00"/>
    <x v="0"/>
    <s v=""/>
    <x v="0"/>
    <s v="RE    000009009 - PRINER"/>
    <s v=""/>
    <s v=""/>
    <s v=""/>
    <s v=""/>
    <s v=""/>
    <s v=""/>
    <s v=""/>
    <s v="Corrente"/>
    <s v="2"/>
    <s v="24.566.534/0003-00"/>
    <s v=""/>
  </r>
  <r>
    <s v="02"/>
    <s v="NF"/>
    <s v="000009010"/>
    <s v="02284"/>
    <s v="01"/>
    <s v="PRINER LOCACAO DE EQ"/>
    <n v="-25592.14"/>
    <d v="2026-01-12T00:00:00"/>
    <d v="2026-02-11T00:00:00"/>
    <x v="28"/>
    <d v="2026-01-15T00:00:00"/>
    <x v="0"/>
    <s v=""/>
    <x v="0"/>
    <s v="RE    000009010 - PRINER"/>
    <s v=""/>
    <s v=""/>
    <s v=""/>
    <s v=""/>
    <s v=""/>
    <s v=""/>
    <s v=""/>
    <s v="Corrente"/>
    <s v="2"/>
    <s v="24.566.534/0003-00"/>
    <s v=""/>
  </r>
  <r>
    <s v="02"/>
    <s v="NF"/>
    <s v="000009011"/>
    <s v="02284"/>
    <s v="01"/>
    <s v="PRINER LOCACAO DE EQ"/>
    <n v="-82121.02"/>
    <d v="2026-01-12T00:00:00"/>
    <d v="2026-02-11T00:00:00"/>
    <x v="28"/>
    <d v="2026-01-14T00:00:00"/>
    <x v="0"/>
    <s v=""/>
    <x v="0"/>
    <s v="RE    000009011 - PRINER"/>
    <s v=""/>
    <s v=""/>
    <s v=""/>
    <s v=""/>
    <s v=""/>
    <s v=""/>
    <s v=""/>
    <s v="Corrente"/>
    <s v="2"/>
    <s v="24.566.534/0003-00"/>
    <s v=""/>
  </r>
  <r>
    <s v="02"/>
    <s v="NF"/>
    <s v="000009012"/>
    <s v="02284"/>
    <s v="01"/>
    <s v="PRINER LOCACAO DE EQ"/>
    <n v="-4462.22"/>
    <d v="2026-01-12T00:00:00"/>
    <d v="2026-02-11T00:00:00"/>
    <x v="28"/>
    <d v="2026-01-26T00:00:00"/>
    <x v="1"/>
    <s v=""/>
    <x v="0"/>
    <s v="RE    000009012 - PRINER"/>
    <s v=""/>
    <s v=""/>
    <s v=""/>
    <s v=""/>
    <s v=""/>
    <s v=""/>
    <s v=""/>
    <s v="Corrente"/>
    <s v="2"/>
    <s v="24.566.534/0003-00"/>
    <s v=""/>
  </r>
  <r>
    <s v="02"/>
    <s v="NF"/>
    <s v="000009013"/>
    <s v="02284"/>
    <s v="01"/>
    <s v="PRINER LOCACAO DE EQ"/>
    <n v="-4462.22"/>
    <d v="2026-01-12T00:00:00"/>
    <d v="2026-02-11T00:00:00"/>
    <x v="28"/>
    <d v="2026-01-14T00:00:00"/>
    <x v="1"/>
    <s v=""/>
    <x v="0"/>
    <s v="RE    000009013 - PRINER"/>
    <s v=""/>
    <s v=""/>
    <s v=""/>
    <s v=""/>
    <s v=""/>
    <s v=""/>
    <s v=""/>
    <s v="Corrente"/>
    <s v="2"/>
    <s v="24.566.534/0003-00"/>
    <s v=""/>
  </r>
  <r>
    <s v="02"/>
    <s v="NF"/>
    <s v="000009014"/>
    <s v="02284"/>
    <s v="01"/>
    <s v="PRINER LOCACAO DE EQ"/>
    <n v="-59801.99"/>
    <d v="2026-01-12T00:00:00"/>
    <d v="2026-02-11T00:00:00"/>
    <x v="28"/>
    <d v="2026-01-14T00:00:00"/>
    <x v="0"/>
    <s v=""/>
    <x v="0"/>
    <s v="RE    000009014 - PRINER"/>
    <s v=""/>
    <s v=""/>
    <s v=""/>
    <s v=""/>
    <s v=""/>
    <s v=""/>
    <s v=""/>
    <s v="Corrente"/>
    <s v="2"/>
    <s v="24.566.534/0003-00"/>
    <s v=""/>
  </r>
  <r>
    <s v="02"/>
    <s v="NF"/>
    <s v="000008040"/>
    <s v="02924"/>
    <s v="01"/>
    <s v="PROTECTWORK"/>
    <n v="-12856.66"/>
    <d v="2025-11-13T00:00:00"/>
    <d v="2026-02-11T00:00:00"/>
    <x v="28"/>
    <d v="2025-11-26T00:00:00"/>
    <x v="1"/>
    <s v=""/>
    <x v="0"/>
    <s v="SPED  000008040 - WINNER"/>
    <s v=""/>
    <s v=""/>
    <s v=""/>
    <s v=""/>
    <s v=""/>
    <s v=""/>
    <s v=""/>
    <s v="Corrente"/>
    <s v="2"/>
    <s v="09.557.941/0001-03"/>
    <s v=""/>
  </r>
  <r>
    <s v="02"/>
    <s v="NF"/>
    <s v="000122078"/>
    <s v="02153"/>
    <s v="01"/>
    <s v="TERCOFLAN ACESSORIOS"/>
    <n v="-19.61"/>
    <d v="2026-01-14T00:00:00"/>
    <d v="2026-02-11T00:00:00"/>
    <x v="28"/>
    <d v="2026-01-22T00:00:00"/>
    <x v="1"/>
    <s v=""/>
    <x v="0"/>
    <s v="SPED  000122078 - TERCOFL"/>
    <s v=""/>
    <s v=""/>
    <s v=""/>
    <s v=""/>
    <s v=""/>
    <s v=""/>
    <s v=""/>
    <s v="Corrente"/>
    <s v="2"/>
    <s v="44.073.971/0001-37"/>
    <s v=""/>
  </r>
  <r>
    <s v="002"/>
    <s v="FOLHA"/>
    <s v="000025560"/>
    <s v="01992"/>
    <s v="01"/>
    <s v="RESCISAO DE CONTRATO"/>
    <n v="-3389.01"/>
    <d v="2026-02-05T00:00:00"/>
    <d v="2026-02-12T00:00:00"/>
    <x v="29"/>
    <d v="2026-02-05T00:00:00"/>
    <x v="3"/>
    <s v="RESCISAO"/>
    <x v="3"/>
    <s v="RESCISAO - 21293388434 -"/>
    <s v=""/>
    <s v=""/>
    <s v=""/>
    <s v=""/>
    <s v=""/>
    <s v=""/>
    <s v=""/>
    <s v="Corrente"/>
    <s v="2"/>
    <s v="00.000.000/0000-00"/>
    <s v=""/>
  </r>
  <r>
    <s v="002"/>
    <s v="FOLHA"/>
    <s v="000025561"/>
    <s v="01992"/>
    <s v="01"/>
    <s v="RESCISAO DE CONTRATO"/>
    <n v="-4839.7299999999996"/>
    <d v="2026-02-05T00:00:00"/>
    <d v="2026-02-12T00:00:00"/>
    <x v="29"/>
    <d v="2026-02-05T00:00:00"/>
    <x v="1"/>
    <s v="RESCISAO"/>
    <x v="3"/>
    <s v="RESCISAO - 16017014510 -"/>
    <s v=""/>
    <s v=""/>
    <s v=""/>
    <s v=""/>
    <s v=""/>
    <s v=""/>
    <s v=""/>
    <s v="Corrente"/>
    <s v="2"/>
    <s v="00.000.000/0000-00"/>
    <s v=""/>
  </r>
  <r>
    <s v="002"/>
    <s v="FOLHA"/>
    <s v="000025562"/>
    <s v="01996"/>
    <s v="01"/>
    <s v="PENSAO ALIMENTICIA"/>
    <n v="-1621"/>
    <d v="2026-02-05T00:00:00"/>
    <d v="2026-02-12T00:00:00"/>
    <x v="29"/>
    <d v="2026-02-05T00:00:00"/>
    <x v="0"/>
    <s v="PENSAO"/>
    <x v="3"/>
    <s v="PENSAO ALIMENT. RESCISAO"/>
    <s v=""/>
    <s v=""/>
    <s v=""/>
    <s v=""/>
    <s v=""/>
    <s v=""/>
    <s v=""/>
    <s v="Corrente"/>
    <s v="2"/>
    <s v="00.000.000/0000-00"/>
    <s v=""/>
  </r>
  <r>
    <s v="002"/>
    <s v="FOLHA"/>
    <s v="000025601"/>
    <s v="01996"/>
    <s v="01"/>
    <s v="PENSAO ALIMENTICIA"/>
    <n v="-1412.95"/>
    <d v="2026-02-12T00:00:00"/>
    <d v="2026-02-12T00:00:00"/>
    <x v="29"/>
    <d v="2026-02-12T00:00:00"/>
    <x v="0"/>
    <s v="PENSAO"/>
    <x v="3"/>
    <s v="PENSAO ALIMENT. RESCISAO"/>
    <s v=""/>
    <s v=""/>
    <s v=""/>
    <s v=""/>
    <s v=""/>
    <s v=""/>
    <s v=""/>
    <s v="Corrente"/>
    <s v="2"/>
    <s v="00.000.000/0000-00"/>
    <s v=""/>
  </r>
  <r>
    <s v="002"/>
    <s v="JURÍDICO"/>
    <s v="012602024"/>
    <s v="00005"/>
    <s v="01"/>
    <s v="PROC. TRABALHISTA / PATRICIO BISPO"/>
    <n v="-8279.31"/>
    <d v="2026-02-02T00:00:00"/>
    <d v="2026-02-12T00:00:00"/>
    <x v="29"/>
    <d v="2026-02-02T00:00:00"/>
    <x v="6"/>
    <s v="ACORDO"/>
    <x v="2"/>
    <s v="BOL-FORNECEDORES DIVERSOS"/>
    <s v=""/>
    <s v=""/>
    <s v=""/>
    <s v=""/>
    <s v=""/>
    <s v=""/>
    <s v=""/>
    <s v=""/>
    <s v=""/>
    <s v=".   .   /    -"/>
    <s v=""/>
  </r>
  <r>
    <s v="02"/>
    <s v="IMPOSTO"/>
    <s v="184752841"/>
    <s v="02252"/>
    <s v="01"/>
    <s v="SECRETARIA DE ESTADO"/>
    <n v="-126.34"/>
    <d v="2026-02-11T00:00:00"/>
    <d v="2026-02-12T00:00:00"/>
    <x v="29"/>
    <d v="2026-02-12T00:00:00"/>
    <x v="1"/>
    <s v="IMPOSTO"/>
    <x v="4"/>
    <s v="RE    184752841 - SECRETA"/>
    <s v=""/>
    <s v=""/>
    <s v=""/>
    <s v=""/>
    <s v=""/>
    <s v=""/>
    <s v=""/>
    <s v="Corrente"/>
    <s v="2"/>
    <s v="42.498.675/0001-52"/>
    <s v=""/>
  </r>
  <r>
    <s v="02"/>
    <s v="NF"/>
    <s v="000006275"/>
    <s v="02146"/>
    <s v="01"/>
    <s v="APTEX MOVEIS DE ESCR"/>
    <n v="-2050"/>
    <d v="2026-01-13T00:00:00"/>
    <d v="2026-02-12T00:00:00"/>
    <x v="29"/>
    <d v="2026-01-30T00:00:00"/>
    <x v="2"/>
    <s v=""/>
    <x v="0"/>
    <s v="SPED  000006275 - APTEX M"/>
    <s v=""/>
    <s v=""/>
    <s v=""/>
    <s v=""/>
    <s v=""/>
    <s v=""/>
    <s v=""/>
    <s v="Corrente"/>
    <s v="2"/>
    <s v="07.195.315/0001-80"/>
    <s v=""/>
  </r>
  <r>
    <s v="02"/>
    <s v="NF"/>
    <s v="000000004"/>
    <s v="02413"/>
    <s v="01"/>
    <s v="BRESCIA SOCIEDADE DE"/>
    <n v="-1051.76"/>
    <d v="2026-01-12T00:00:00"/>
    <d v="2026-02-12T00:00:00"/>
    <x v="29"/>
    <d v="2026-02-02T00:00:00"/>
    <x v="2"/>
    <s v=""/>
    <x v="0"/>
    <s v="NFS   000000004 - BRESCIA"/>
    <s v=""/>
    <s v=""/>
    <s v=""/>
    <s v=""/>
    <s v=""/>
    <s v=""/>
    <s v=""/>
    <s v="Corrente"/>
    <s v="2"/>
    <s v="22.187.494/0001-06"/>
    <s v=""/>
  </r>
  <r>
    <s v="02"/>
    <s v="NF"/>
    <s v="000076816"/>
    <s v="02121"/>
    <s v="01"/>
    <s v="CALDEX"/>
    <n v="-15698.9"/>
    <d v="2025-12-29T00:00:00"/>
    <d v="2026-02-12T00:00:00"/>
    <x v="29"/>
    <d v="2026-01-07T00:00:00"/>
    <x v="0"/>
    <s v=""/>
    <x v="0"/>
    <s v="SPED  000076816 - CALDEX"/>
    <s v=""/>
    <s v=""/>
    <s v="001"/>
    <s v="3357"/>
    <s v=""/>
    <s v="450281"/>
    <s v="7"/>
    <s v="Corrente"/>
    <s v="2"/>
    <s v="44.151.413/0001-42"/>
    <s v="CONFIRMING"/>
  </r>
  <r>
    <s v="02"/>
    <s v="NF"/>
    <s v="000028325"/>
    <s v="03095"/>
    <s v="01"/>
    <s v="CALFORGE INDUSTRIA E"/>
    <n v="-9240.34"/>
    <d v="2026-01-13T00:00:00"/>
    <d v="2026-02-12T00:00:00"/>
    <x v="29"/>
    <d v="2026-01-29T00:00:00"/>
    <x v="0"/>
    <s v=""/>
    <x v="0"/>
    <s v="SPED  000028325 - CALFORG"/>
    <s v=""/>
    <s v=""/>
    <s v=""/>
    <s v=""/>
    <s v=""/>
    <s v=""/>
    <s v=""/>
    <s v="Corrente"/>
    <s v="2"/>
    <s v="13.603.312/0001-31"/>
    <s v=""/>
  </r>
  <r>
    <s v="02"/>
    <s v="NF"/>
    <s v="000001637"/>
    <s v="02708"/>
    <s v="01"/>
    <s v="EDIFICAR MATERIAL DE"/>
    <n v="-305"/>
    <d v="2026-01-12T00:00:00"/>
    <d v="2026-02-12T00:00:00"/>
    <x v="29"/>
    <d v="2026-02-06T00:00:00"/>
    <x v="2"/>
    <s v=""/>
    <x v="0"/>
    <s v="SPED  000001637 - EDIFICA"/>
    <s v=""/>
    <s v=""/>
    <s v=""/>
    <s v=""/>
    <s v=""/>
    <s v=""/>
    <s v=""/>
    <s v="Corrente"/>
    <s v="2"/>
    <s v="47.763.918/0001-56"/>
    <s v=""/>
  </r>
  <r>
    <s v="02"/>
    <s v="NF"/>
    <s v="000000958"/>
    <s v="03126"/>
    <s v="01"/>
    <s v="F P SOLUCOES EM ALTU"/>
    <n v="-966.67"/>
    <d v="2026-01-13T00:00:00"/>
    <d v="2026-02-12T00:00:00"/>
    <x v="29"/>
    <d v="2026-01-28T00:00:00"/>
    <x v="0"/>
    <s v=""/>
    <x v="0"/>
    <s v="SPED  000000958 - F P SOL"/>
    <s v=""/>
    <s v=""/>
    <s v=""/>
    <s v=""/>
    <s v=""/>
    <s v=""/>
    <s v=""/>
    <s v="Corrente"/>
    <s v="2"/>
    <s v="58.348.102/0001-82"/>
    <s v=""/>
  </r>
  <r>
    <s v="02"/>
    <s v="NF"/>
    <s v="000000959"/>
    <s v="03126"/>
    <s v="01"/>
    <s v="F P SOLUCOES EM ALTU"/>
    <n v="-2200"/>
    <d v="2026-01-13T00:00:00"/>
    <d v="2026-02-12T00:00:00"/>
    <x v="29"/>
    <d v="2026-01-29T00:00:00"/>
    <x v="0"/>
    <s v=""/>
    <x v="0"/>
    <s v="SPED  000000959 - F P SOL"/>
    <s v=""/>
    <s v=""/>
    <s v=""/>
    <s v=""/>
    <s v=""/>
    <s v=""/>
    <s v=""/>
    <s v="Corrente"/>
    <s v="2"/>
    <s v="58.348.102/0001-82"/>
    <s v=""/>
  </r>
  <r>
    <s v="02"/>
    <s v="NF"/>
    <s v="000069815"/>
    <s v="02215"/>
    <s v="02"/>
    <s v="GUILHERME SOEHNCHEN"/>
    <n v="-90"/>
    <d v="2026-01-13T00:00:00"/>
    <d v="2026-02-12T00:00:00"/>
    <x v="29"/>
    <d v="2026-01-28T00:00:00"/>
    <x v="0"/>
    <s v=""/>
    <x v="0"/>
    <s v="SPED  000069815 - GUILHER"/>
    <s v=""/>
    <s v=""/>
    <s v=""/>
    <s v=""/>
    <s v=""/>
    <s v=""/>
    <s v=""/>
    <s v="Corrente"/>
    <s v="2"/>
    <s v="33.054.412/0005-97"/>
    <s v=""/>
  </r>
  <r>
    <s v="02"/>
    <s v="NF"/>
    <s v="000069829"/>
    <s v="02215"/>
    <s v="02"/>
    <s v="GUILHERME SOEHNCHEN"/>
    <n v="-620"/>
    <d v="2026-01-13T00:00:00"/>
    <d v="2026-02-12T00:00:00"/>
    <x v="29"/>
    <d v="2026-01-28T00:00:00"/>
    <x v="2"/>
    <s v=""/>
    <x v="0"/>
    <s v="SPED  000069829 - GUILHER"/>
    <s v=""/>
    <s v=""/>
    <s v=""/>
    <s v=""/>
    <s v=""/>
    <s v=""/>
    <s v=""/>
    <s v="Corrente"/>
    <s v="2"/>
    <s v="33.054.412/0005-97"/>
    <s v=""/>
  </r>
  <r>
    <s v="02"/>
    <s v="NF"/>
    <s v="000069842"/>
    <s v="02215"/>
    <s v="02"/>
    <s v="GUILHERME SOEHNCHEN"/>
    <n v="-480"/>
    <d v="2026-01-13T00:00:00"/>
    <d v="2026-02-12T00:00:00"/>
    <x v="29"/>
    <d v="2026-01-28T00:00:00"/>
    <x v="1"/>
    <s v=""/>
    <x v="0"/>
    <s v="SPED  000069842 - GUILHER"/>
    <s v=""/>
    <s v=""/>
    <s v=""/>
    <s v=""/>
    <s v=""/>
    <s v=""/>
    <s v=""/>
    <s v="Corrente"/>
    <s v="2"/>
    <s v="33.054.412/0005-97"/>
    <s v=""/>
  </r>
  <r>
    <s v="02"/>
    <s v="NF"/>
    <s v="000000940"/>
    <s v="02686"/>
    <s v="01"/>
    <s v="L1 PARAFUSOS E FERRA"/>
    <n v="-390"/>
    <d v="2026-01-13T00:00:00"/>
    <d v="2026-02-12T00:00:00"/>
    <x v="29"/>
    <d v="2026-01-27T00:00:00"/>
    <x v="0"/>
    <s v=""/>
    <x v="0"/>
    <s v="SPED  000000940 - L1 PARA"/>
    <s v=""/>
    <s v=""/>
    <s v=""/>
    <s v=""/>
    <s v=""/>
    <s v=""/>
    <s v=""/>
    <s v="Corrente"/>
    <s v="2"/>
    <s v="43.589.635/0002-60"/>
    <s v=""/>
  </r>
  <r>
    <s v="02"/>
    <s v="NF"/>
    <s v="000012715"/>
    <s v="02932"/>
    <s v="01"/>
    <s v="LAXMY PAPELARIA COME"/>
    <n v="-719.37"/>
    <d v="2026-01-19T00:00:00"/>
    <d v="2026-02-12T00:00:00"/>
    <x v="29"/>
    <d v="2026-01-29T00:00:00"/>
    <x v="0"/>
    <s v=""/>
    <x v="0"/>
    <s v="SPED  000012715 - LAXMY P"/>
    <s v=""/>
    <s v=""/>
    <s v=""/>
    <s v=""/>
    <s v=""/>
    <s v=""/>
    <s v=""/>
    <s v="Corrente"/>
    <s v="2"/>
    <s v="23.431.187/0001-83"/>
    <s v=""/>
  </r>
  <r>
    <s v="02"/>
    <s v="NF"/>
    <s v="000001030"/>
    <s v="02406"/>
    <s v="01"/>
    <s v="MANA SUPPLY COMERCIA"/>
    <n v="-4990"/>
    <d v="2026-01-15T00:00:00"/>
    <d v="2026-02-12T00:00:00"/>
    <x v="29"/>
    <d v="2026-02-02T00:00:00"/>
    <x v="0"/>
    <s v=""/>
    <x v="0"/>
    <s v="NFS   000001030 - MANA SU"/>
    <s v=""/>
    <s v=""/>
    <s v=""/>
    <s v=""/>
    <s v=""/>
    <s v=""/>
    <s v=""/>
    <s v="Corrente"/>
    <s v="2"/>
    <s v="23.339.380/0001-99"/>
    <s v=""/>
  </r>
  <r>
    <s v="02"/>
    <s v="NF"/>
    <s v="000007797"/>
    <s v="02327"/>
    <s v="02"/>
    <s v="MANZO COMERCIO DE FE"/>
    <n v="-285"/>
    <d v="2026-01-13T00:00:00"/>
    <d v="2026-02-12T00:00:00"/>
    <x v="29"/>
    <d v="2026-01-30T00:00:00"/>
    <x v="0"/>
    <s v=""/>
    <x v="0"/>
    <s v="SPED  000007797 - MANZO C"/>
    <s v=""/>
    <s v=""/>
    <s v=""/>
    <s v=""/>
    <s v=""/>
    <s v=""/>
    <s v=""/>
    <s v="Corrente"/>
    <s v="2"/>
    <s v="02.669.031/0002-46"/>
    <s v=""/>
  </r>
  <r>
    <s v="02"/>
    <s v="NF"/>
    <s v="000026198"/>
    <s v="02001"/>
    <s v="01"/>
    <s v="POLONINI PRODUTOS E"/>
    <n v="-666.1"/>
    <d v="2026-01-13T00:00:00"/>
    <d v="2026-02-12T00:00:00"/>
    <x v="29"/>
    <d v="2026-01-29T00:00:00"/>
    <x v="0"/>
    <s v=""/>
    <x v="0"/>
    <s v="SPED  000026198 - POLONIN"/>
    <s v=""/>
    <s v=""/>
    <s v="033"/>
    <s v="943"/>
    <s v=""/>
    <s v="13001857"/>
    <s v="3"/>
    <s v="Corrente"/>
    <s v="2"/>
    <s v="11.146.614/0001-00"/>
    <s v=""/>
  </r>
  <r>
    <s v="02"/>
    <s v="NF"/>
    <s v="000076062"/>
    <s v="02806"/>
    <s v="01"/>
    <s v="R P FILHO"/>
    <n v="-1700"/>
    <d v="2026-01-13T00:00:00"/>
    <d v="2026-02-12T00:00:00"/>
    <x v="29"/>
    <d v="2026-01-27T00:00:00"/>
    <x v="2"/>
    <s v=""/>
    <x v="0"/>
    <s v="RE    000076062 - R P FIL"/>
    <s v=""/>
    <s v=""/>
    <s v=""/>
    <s v=""/>
    <s v=""/>
    <s v=""/>
    <s v=""/>
    <s v="Corrente"/>
    <s v="2"/>
    <s v="01.299.537/0001-67"/>
    <s v=""/>
  </r>
  <r>
    <s v="02"/>
    <s v="NF"/>
    <s v="000009209"/>
    <s v="03025"/>
    <s v="01"/>
    <s v="REAL COMERCIO BH"/>
    <n v="-2080"/>
    <d v="2026-01-13T00:00:00"/>
    <d v="2026-02-12T00:00:00"/>
    <x v="29"/>
    <d v="2026-01-29T00:00:00"/>
    <x v="2"/>
    <s v=""/>
    <x v="0"/>
    <s v="SPED  000009209 - REAL CO"/>
    <s v=""/>
    <s v=""/>
    <s v=""/>
    <s v=""/>
    <s v=""/>
    <s v=""/>
    <s v=""/>
    <s v="Corrente"/>
    <s v="2"/>
    <s v="50.128.951/0001-19"/>
    <s v=""/>
  </r>
  <r>
    <m/>
    <s v="BENEFÍCIO"/>
    <m/>
    <m/>
    <m/>
    <s v="UNIMED"/>
    <n v="-1022893.95"/>
    <m/>
    <m/>
    <x v="30"/>
    <m/>
    <x v="1"/>
    <s v="SEGURO"/>
    <x v="2"/>
    <m/>
    <m/>
    <m/>
    <m/>
    <m/>
    <m/>
    <m/>
    <m/>
    <m/>
    <m/>
    <m/>
    <m/>
  </r>
  <r>
    <m/>
    <s v="BENEFÍCIO"/>
    <m/>
    <m/>
    <m/>
    <s v="UNIMED"/>
    <n v="-1016472.2"/>
    <m/>
    <m/>
    <x v="30"/>
    <m/>
    <x v="0"/>
    <s v="SEGURO"/>
    <x v="2"/>
    <m/>
    <m/>
    <m/>
    <m/>
    <m/>
    <m/>
    <m/>
    <m/>
    <m/>
    <m/>
    <m/>
    <m/>
  </r>
  <r>
    <m/>
    <s v="BENEFÍCIO"/>
    <m/>
    <m/>
    <m/>
    <s v="UNIMED"/>
    <n v="-48621.87"/>
    <m/>
    <m/>
    <x v="30"/>
    <m/>
    <x v="2"/>
    <s v="SEGURO"/>
    <x v="2"/>
    <m/>
    <m/>
    <m/>
    <m/>
    <m/>
    <m/>
    <m/>
    <m/>
    <m/>
    <m/>
    <m/>
    <m/>
  </r>
  <r>
    <m/>
    <s v="BENEFÍCIO"/>
    <m/>
    <m/>
    <m/>
    <s v="UNIMED"/>
    <n v="-95408.94"/>
    <m/>
    <m/>
    <x v="30"/>
    <m/>
    <x v="3"/>
    <s v="SEGURO"/>
    <x v="2"/>
    <m/>
    <m/>
    <m/>
    <m/>
    <m/>
    <m/>
    <m/>
    <m/>
    <m/>
    <m/>
    <m/>
    <m/>
  </r>
  <r>
    <s v="002"/>
    <s v="FOLHA"/>
    <s v="000025563"/>
    <s v="01992"/>
    <s v="01"/>
    <s v="RESCISAO DE CONTRATO"/>
    <n v="-5829.98"/>
    <d v="2026-02-05T00:00:00"/>
    <d v="2026-02-13T00:00:00"/>
    <x v="30"/>
    <d v="2026-02-05T00:00:00"/>
    <x v="1"/>
    <s v="RESCISAO"/>
    <x v="3"/>
    <s v="RESCISAO - 13111185566 -"/>
    <s v=""/>
    <s v=""/>
    <s v=""/>
    <s v=""/>
    <s v=""/>
    <s v=""/>
    <s v=""/>
    <s v="Corrente"/>
    <s v="2"/>
    <s v="00.000.000/0000-00"/>
    <s v=""/>
  </r>
  <r>
    <s v="002"/>
    <s v="FOLHA"/>
    <s v="000025564"/>
    <s v="01992"/>
    <s v="01"/>
    <s v="RESCISAO DE CONTRATO"/>
    <n v="-889.89"/>
    <d v="2026-02-05T00:00:00"/>
    <d v="2026-02-13T00:00:00"/>
    <x v="30"/>
    <d v="2026-02-05T00:00:00"/>
    <x v="0"/>
    <s v="RESCISAO"/>
    <x v="3"/>
    <s v="RESCISAO - 16484165387 -"/>
    <s v=""/>
    <s v=""/>
    <s v=""/>
    <s v=""/>
    <s v=""/>
    <s v=""/>
    <s v=""/>
    <s v="Corrente"/>
    <s v="2"/>
    <s v="00.000.000/0000-00"/>
    <s v=""/>
  </r>
  <r>
    <s v="002"/>
    <s v="FOLHA"/>
    <s v="000025597"/>
    <s v="01992"/>
    <s v="01"/>
    <s v="RESCISAO DE CONTRATO"/>
    <n v="-1199.02"/>
    <d v="2026-02-06T00:00:00"/>
    <d v="2026-02-13T00:00:00"/>
    <x v="30"/>
    <d v="2026-02-06T00:00:00"/>
    <x v="0"/>
    <s v="RESCISAO"/>
    <x v="3"/>
    <s v="RESCISAO - 20913967313 -"/>
    <s v=""/>
    <s v=""/>
    <s v=""/>
    <s v=""/>
    <s v=""/>
    <s v=""/>
    <s v=""/>
    <s v="Corrente"/>
    <s v="2"/>
    <s v="00.000.000/0000-00"/>
    <s v=""/>
  </r>
  <r>
    <s v="002"/>
    <s v="FOLHA"/>
    <s v="000025600"/>
    <s v="01992"/>
    <s v="01"/>
    <s v="RESCISAO DE CONTRATO"/>
    <n v="-1301.03"/>
    <d v="2026-02-09T00:00:00"/>
    <d v="2026-02-13T00:00:00"/>
    <x v="30"/>
    <d v="2026-02-09T00:00:00"/>
    <x v="1"/>
    <s v="RESCISAO"/>
    <x v="3"/>
    <s v="RESCISAO - 16683970298 -"/>
    <s v=""/>
    <s v=""/>
    <s v=""/>
    <s v=""/>
    <s v=""/>
    <s v=""/>
    <s v=""/>
    <s v="Corrente"/>
    <s v="2"/>
    <s v="00.000.000/0000-00"/>
    <s v=""/>
  </r>
  <r>
    <s v="002"/>
    <s v="FOLHA"/>
    <s v="000025602"/>
    <s v="01998"/>
    <s v="01"/>
    <s v="PAULA FERNANDES ESTE"/>
    <n v="-1.26"/>
    <d v="2026-02-13T00:00:00"/>
    <d v="2026-02-13T00:00:00"/>
    <x v="30"/>
    <d v="2026-02-12T00:00:00"/>
    <x v="4"/>
    <s v="FGTS"/>
    <x v="4"/>
    <m/>
    <s v=""/>
    <s v=""/>
    <s v="341"/>
    <s v="0941"/>
    <s v=""/>
    <s v="69038"/>
    <s v="0"/>
    <s v="Corrente"/>
    <s v="Física"/>
    <s v="09.596.033/794 -"/>
    <s v=""/>
  </r>
  <r>
    <s v="01"/>
    <s v="IMPOSTO"/>
    <s v="899724379"/>
    <s v="00002"/>
    <s v="01"/>
    <s v="CIDE - PA JOHN ZINK"/>
    <n v="-65823.97"/>
    <d v="2026-01-28T00:00:00"/>
    <d v="2026-02-13T00:00:00"/>
    <x v="30"/>
    <d v="2026-02-13T00:00:00"/>
    <x v="1"/>
    <s v="IMPOSTO "/>
    <x v="4"/>
    <s v="RE    899724379 - SECRETA"/>
    <s v=""/>
    <s v=""/>
    <s v=""/>
    <s v=""/>
    <s v=""/>
    <s v=""/>
    <s v=""/>
    <s v="Corrente"/>
    <s v="2"/>
    <s v="00.000.000/0000-00"/>
    <s v=""/>
  </r>
  <r>
    <s v="002"/>
    <s v="IMPOSTO"/>
    <s v="166592"/>
    <s v="01947"/>
    <s v="00"/>
    <s v="ISS PRÓPRIO"/>
    <n v="-646174.82999999996"/>
    <d v="2026-02-11T00:00:00"/>
    <d v="2026-02-18T00:00:00"/>
    <x v="30"/>
    <d v="2026-02-11T00:00:00"/>
    <x v="4"/>
    <s v="IMPOSTO "/>
    <x v="4"/>
    <s v="ISSQN PROPRIO 01.2026"/>
    <s v=""/>
    <s v=""/>
    <s v=""/>
    <s v=""/>
    <s v=""/>
    <s v=""/>
    <s v=""/>
    <s v=""/>
    <s v=""/>
    <s v=".   .   /    -"/>
    <s v=""/>
  </r>
  <r>
    <s v="002"/>
    <s v="IMPOSTO"/>
    <s v="166591"/>
    <s v="01947"/>
    <s v="00"/>
    <s v="ISS RETIDO"/>
    <n v="-7738.01"/>
    <d v="2026-02-10T00:00:00"/>
    <d v="2026-02-18T00:00:00"/>
    <x v="30"/>
    <d v="2026-02-10T00:00:00"/>
    <x v="4"/>
    <s v="IMPOSTO "/>
    <x v="4"/>
    <s v="ISSQN RETIDO 01.2026"/>
    <s v=""/>
    <s v=""/>
    <s v=""/>
    <s v=""/>
    <s v=""/>
    <s v=""/>
    <s v=""/>
    <s v=""/>
    <s v=""/>
    <s v=".   .   /    -"/>
    <s v=""/>
  </r>
  <r>
    <s v="02"/>
    <s v="NF"/>
    <s v="000000112"/>
    <s v="01974"/>
    <s v="01"/>
    <s v="CISARENTAL ADMINISTR"/>
    <n v="-103124.64"/>
    <d v="2026-01-20T00:00:00"/>
    <d v="2026-02-13T00:00:00"/>
    <x v="30"/>
    <d v="2026-01-29T00:00:00"/>
    <x v="2"/>
    <s v="ENERGIA"/>
    <x v="0"/>
    <s v="RE    000000112 - CISAREN"/>
    <s v=""/>
    <s v=""/>
    <s v="341"/>
    <s v="910"/>
    <s v=""/>
    <s v="3258"/>
    <s v="0"/>
    <s v="Corrente"/>
    <s v="2"/>
    <s v="19.409.573/0001-00"/>
    <s v=""/>
  </r>
  <r>
    <s v="02"/>
    <s v="NF"/>
    <s v="000053690"/>
    <s v="02025"/>
    <s v="01"/>
    <s v="A M DE SOUZA GOMES C"/>
    <n v="-5347.8"/>
    <d v="2026-01-13T00:00:00"/>
    <d v="2026-02-13T00:00:00"/>
    <x v="30"/>
    <d v="2026-01-28T00:00:00"/>
    <x v="3"/>
    <s v=""/>
    <x v="0"/>
    <s v="SPED  000053690 - A M DE"/>
    <s v=""/>
    <s v=""/>
    <s v="033"/>
    <s v="3190"/>
    <s v=""/>
    <s v="13081394"/>
    <s v="2"/>
    <s v="Corrente"/>
    <s v="2"/>
    <s v="03.182.704/0001-10"/>
    <s v="CONFIRMING"/>
  </r>
  <r>
    <s v="02"/>
    <s v="NF"/>
    <s v="000053705"/>
    <s v="02025"/>
    <s v="01"/>
    <s v="A M DE SOUZA GOMES C"/>
    <n v="-723.75"/>
    <d v="2026-01-14T00:00:00"/>
    <d v="2026-02-13T00:00:00"/>
    <x v="30"/>
    <d v="2026-01-29T00:00:00"/>
    <x v="0"/>
    <s v=""/>
    <x v="0"/>
    <s v="SPED  000053705 - A M DE"/>
    <s v=""/>
    <s v=""/>
    <s v="033"/>
    <s v="3190"/>
    <s v=""/>
    <s v="13081394"/>
    <s v="2"/>
    <s v="Corrente"/>
    <s v="2"/>
    <s v="03.182.704/0001-10"/>
    <s v="CONFIRMING"/>
  </r>
  <r>
    <s v="02"/>
    <s v="NF"/>
    <s v="000039986"/>
    <s v="02484"/>
    <s v="01"/>
    <s v="ABRASUL ABRASIVOS EP"/>
    <n v="-450"/>
    <d v="2026-01-14T00:00:00"/>
    <d v="2026-02-13T00:00:00"/>
    <x v="30"/>
    <d v="2026-01-26T00:00:00"/>
    <x v="1"/>
    <s v=""/>
    <x v="0"/>
    <s v="SPED  000039986 - ABRASUL"/>
    <s v=""/>
    <s v=""/>
    <s v="237"/>
    <s v="1592"/>
    <s v=""/>
    <s v="10196"/>
    <s v="6"/>
    <s v="Corrente"/>
    <s v="2"/>
    <s v="10.619.499/0003-35"/>
    <s v=""/>
  </r>
  <r>
    <s v="02"/>
    <s v="NF"/>
    <s v="000039987"/>
    <s v="02484"/>
    <s v="01"/>
    <s v="ABRASUL ABRASIVOS EP"/>
    <n v="-450"/>
    <d v="2026-01-14T00:00:00"/>
    <d v="2026-02-13T00:00:00"/>
    <x v="30"/>
    <d v="2026-01-26T00:00:00"/>
    <x v="0"/>
    <s v=""/>
    <x v="0"/>
    <s v="SPED  000039987 - ABRASUL"/>
    <s v=""/>
    <s v=""/>
    <s v="237"/>
    <s v="1592"/>
    <s v=""/>
    <s v="10196"/>
    <s v="6"/>
    <s v="Corrente"/>
    <s v="2"/>
    <s v="10.619.499/0003-35"/>
    <s v=""/>
  </r>
  <r>
    <s v="02"/>
    <s v="NF"/>
    <s v="000039989"/>
    <s v="02484"/>
    <s v="01"/>
    <s v="ABRASUL ABRASIVOS EP"/>
    <n v="-1049.79"/>
    <d v="2026-01-14T00:00:00"/>
    <d v="2026-02-13T00:00:00"/>
    <x v="30"/>
    <d v="2026-01-29T00:00:00"/>
    <x v="2"/>
    <s v=""/>
    <x v="0"/>
    <s v="SPED  000039989 - ABRASUL"/>
    <s v=""/>
    <s v=""/>
    <s v="237"/>
    <s v="1592"/>
    <s v=""/>
    <s v="10196"/>
    <s v="6"/>
    <s v="Corrente"/>
    <s v="2"/>
    <s v="10.619.499/0003-35"/>
    <s v=""/>
  </r>
  <r>
    <s v="02"/>
    <s v="NF"/>
    <s v="000039990"/>
    <s v="02484"/>
    <s v="01"/>
    <s v="ABRASUL ABRASIVOS EP"/>
    <n v="-6195"/>
    <d v="2026-01-14T00:00:00"/>
    <d v="2026-02-13T00:00:00"/>
    <x v="30"/>
    <d v="2026-01-29T00:00:00"/>
    <x v="0"/>
    <s v=""/>
    <x v="0"/>
    <s v="SPED  000039990 - ABRASUL"/>
    <s v=""/>
    <s v=""/>
    <s v="237"/>
    <s v="1592"/>
    <s v=""/>
    <s v="10196"/>
    <s v="6"/>
    <s v="Corrente"/>
    <s v="2"/>
    <s v="10.619.499/0003-35"/>
    <s v=""/>
  </r>
  <r>
    <s v="02"/>
    <s v="NF"/>
    <s v="000039993"/>
    <s v="02484"/>
    <s v="01"/>
    <s v="ABRASUL ABRASIVOS EP"/>
    <n v="-1241.4000000000001"/>
    <d v="2026-01-15T00:00:00"/>
    <d v="2026-02-13T00:00:00"/>
    <x v="30"/>
    <d v="2026-01-30T00:00:00"/>
    <x v="2"/>
    <s v=""/>
    <x v="0"/>
    <s v="SPED  000039993 - ABRASUL"/>
    <s v=""/>
    <s v=""/>
    <s v="237"/>
    <s v="1592"/>
    <s v=""/>
    <s v="10196"/>
    <s v="6"/>
    <s v="Corrente"/>
    <s v="2"/>
    <s v="10.619.499/0003-35"/>
    <s v=""/>
  </r>
  <r>
    <s v="02"/>
    <s v="NF"/>
    <s v="000012717"/>
    <s v="02932"/>
    <s v="01"/>
    <s v="LAXMY PAPELARIA COME"/>
    <n v="-559"/>
    <d v="2026-01-19T00:00:00"/>
    <d v="2026-02-13T00:00:00"/>
    <x v="30"/>
    <d v="2026-01-29T00:00:00"/>
    <x v="2"/>
    <s v=""/>
    <x v="0"/>
    <s v="SPED  000012717 - LAXMY P"/>
    <s v=""/>
    <s v=""/>
    <s v=""/>
    <s v=""/>
    <s v=""/>
    <s v=""/>
    <s v=""/>
    <s v="Corrente"/>
    <s v="2"/>
    <s v="23.431.187/0001-83"/>
    <s v=""/>
  </r>
  <r>
    <s v="02"/>
    <s v="NF"/>
    <s v="000005544"/>
    <s v="02088"/>
    <s v="01"/>
    <s v="ALMEQ SERVICOS TECNI"/>
    <n v="-201.5"/>
    <d v="2026-01-14T00:00:00"/>
    <d v="2026-02-13T00:00:00"/>
    <x v="30"/>
    <d v="2026-01-26T00:00:00"/>
    <x v="0"/>
    <s v=""/>
    <x v="0"/>
    <s v="RE    000005544 - ALMEQ S"/>
    <s v=""/>
    <s v=""/>
    <s v="756"/>
    <s v="3003"/>
    <s v=""/>
    <s v="61495"/>
    <s v="5"/>
    <s v="Corrente"/>
    <s v="2"/>
    <s v="05.460.476/0001-29"/>
    <s v="CONFIRMING"/>
  </r>
  <r>
    <s v="02"/>
    <s v="NF"/>
    <s v="000005545"/>
    <s v="02088"/>
    <s v="01"/>
    <s v="ALMEQ SERVICOS TECNI"/>
    <n v="-3774.85"/>
    <d v="2026-01-14T00:00:00"/>
    <d v="2026-02-13T00:00:00"/>
    <x v="30"/>
    <d v="2026-01-26T00:00:00"/>
    <x v="1"/>
    <s v=""/>
    <x v="0"/>
    <s v="RE    000005545 - ALMEQ S"/>
    <s v=""/>
    <s v=""/>
    <s v="756"/>
    <s v="3003"/>
    <s v=""/>
    <s v="61495"/>
    <s v="5"/>
    <s v="Corrente"/>
    <s v="2"/>
    <s v="05.460.476/0001-29"/>
    <s v="CONFIRMING"/>
  </r>
  <r>
    <s v="02"/>
    <s v="NF"/>
    <s v="000005546"/>
    <s v="02088"/>
    <s v="01"/>
    <s v="ALMEQ SERVICOS TECNI"/>
    <n v="-16562.8"/>
    <d v="2026-01-14T00:00:00"/>
    <d v="2026-02-13T00:00:00"/>
    <x v="30"/>
    <d v="2026-01-26T00:00:00"/>
    <x v="0"/>
    <s v=""/>
    <x v="0"/>
    <s v="RE    000005546 - ALMEQ S"/>
    <s v=""/>
    <s v=""/>
    <s v="756"/>
    <s v="3003"/>
    <s v=""/>
    <s v="61495"/>
    <s v="5"/>
    <s v="Corrente"/>
    <s v="2"/>
    <s v="05.460.476/0001-29"/>
    <s v="CONFIRMING"/>
  </r>
  <r>
    <s v="02"/>
    <s v="NF"/>
    <s v="000005547"/>
    <s v="02088"/>
    <s v="01"/>
    <s v="ALMEQ SERVICOS TECNI"/>
    <n v="-16134.64"/>
    <d v="2026-01-14T00:00:00"/>
    <d v="2026-02-13T00:00:00"/>
    <x v="30"/>
    <d v="2026-01-26T00:00:00"/>
    <x v="0"/>
    <s v=""/>
    <x v="0"/>
    <s v="RE    000005547 - ALMEQ S"/>
    <s v=""/>
    <s v=""/>
    <s v="756"/>
    <s v="3003"/>
    <s v=""/>
    <s v="61495"/>
    <s v="5"/>
    <s v="Corrente"/>
    <s v="2"/>
    <s v="05.460.476/0001-29"/>
    <s v="CONFIRMING"/>
  </r>
  <r>
    <s v="02"/>
    <s v="NF"/>
    <s v="000005548"/>
    <s v="02088"/>
    <s v="01"/>
    <s v="ALMEQ SERVICOS TECNI"/>
    <n v="-15614.17"/>
    <d v="2026-01-14T00:00:00"/>
    <d v="2026-02-13T00:00:00"/>
    <x v="30"/>
    <d v="2026-01-26T00:00:00"/>
    <x v="0"/>
    <s v=""/>
    <x v="0"/>
    <s v="RE    000005548 - ALMEQ S"/>
    <s v=""/>
    <s v=""/>
    <s v="756"/>
    <s v="3003"/>
    <s v=""/>
    <s v="61495"/>
    <s v="5"/>
    <s v="Corrente"/>
    <s v="2"/>
    <s v="05.460.476/0001-29"/>
    <s v="CONFIRMING"/>
  </r>
  <r>
    <s v="02"/>
    <s v="NF"/>
    <s v="000005549"/>
    <s v="02088"/>
    <s v="01"/>
    <s v="ALMEQ SERVICOS TECNI"/>
    <n v="-71863.679999999993"/>
    <d v="2026-01-14T00:00:00"/>
    <d v="2026-02-13T00:00:00"/>
    <x v="30"/>
    <d v="2026-01-26T00:00:00"/>
    <x v="0"/>
    <s v=""/>
    <x v="0"/>
    <s v="RE    000005549 - ALMEQ S"/>
    <s v=""/>
    <s v=""/>
    <s v="756"/>
    <s v="3003"/>
    <s v=""/>
    <s v="61495"/>
    <s v="5"/>
    <s v="Corrente"/>
    <s v="2"/>
    <s v="05.460.476/0001-29"/>
    <s v="CONFIRMING"/>
  </r>
  <r>
    <s v="02"/>
    <s v="NF"/>
    <s v="000005550"/>
    <s v="02088"/>
    <s v="01"/>
    <s v="ALMEQ SERVICOS TECNI"/>
    <n v="-85110.54"/>
    <d v="2026-01-14T00:00:00"/>
    <d v="2026-02-13T00:00:00"/>
    <x v="30"/>
    <d v="2026-01-26T00:00:00"/>
    <x v="1"/>
    <s v=""/>
    <x v="0"/>
    <s v="RE    000005550 - ALMEQ S"/>
    <s v=""/>
    <s v=""/>
    <s v="756"/>
    <s v="3003"/>
    <s v=""/>
    <s v="61495"/>
    <s v="5"/>
    <s v="Corrente"/>
    <s v="2"/>
    <s v="05.460.476/0001-29"/>
    <s v="CONFIRMING"/>
  </r>
  <r>
    <s v="02"/>
    <s v="NF"/>
    <s v="000005551"/>
    <s v="02088"/>
    <s v="01"/>
    <s v="ALMEQ SERVICOS TECNI"/>
    <n v="-56742.89"/>
    <d v="2026-01-14T00:00:00"/>
    <d v="2026-02-13T00:00:00"/>
    <x v="30"/>
    <d v="2026-01-26T00:00:00"/>
    <x v="1"/>
    <s v=""/>
    <x v="0"/>
    <s v="RE    000005551 - ALMEQ S"/>
    <s v=""/>
    <s v=""/>
    <s v="756"/>
    <s v="3003"/>
    <s v=""/>
    <s v="61495"/>
    <s v="5"/>
    <s v="Corrente"/>
    <s v="2"/>
    <s v="05.460.476/0001-29"/>
    <s v="CONFIRMING"/>
  </r>
  <r>
    <s v="02"/>
    <s v="NF"/>
    <s v="000005554"/>
    <s v="02088"/>
    <s v="01"/>
    <s v="ALMEQ SERVICOS TECNI"/>
    <n v="-74259.14"/>
    <d v="2026-01-16T00:00:00"/>
    <d v="2026-02-13T00:00:00"/>
    <x v="30"/>
    <d v="2026-01-26T00:00:00"/>
    <x v="0"/>
    <s v=""/>
    <x v="0"/>
    <s v="RE    000005554 - ALMEQ S"/>
    <s v=""/>
    <s v=""/>
    <s v="756"/>
    <s v="3003"/>
    <s v=""/>
    <s v="61495"/>
    <s v="5"/>
    <s v="Corrente"/>
    <s v="2"/>
    <s v="05.460.476/0001-29"/>
    <s v="CONFIRMING"/>
  </r>
  <r>
    <s v="02"/>
    <s v="NF"/>
    <s v="000004331"/>
    <s v="02379"/>
    <s v="01"/>
    <s v="BRASIL INSPECT – ENS"/>
    <n v="-2291.9299999999998"/>
    <d v="2026-01-14T00:00:00"/>
    <d v="2026-02-13T00:00:00"/>
    <x v="30"/>
    <d v="2026-02-02T00:00:00"/>
    <x v="1"/>
    <s v=""/>
    <x v="0"/>
    <s v="NFS   000004331 - BRASIL"/>
    <s v=""/>
    <s v=""/>
    <s v=""/>
    <s v=""/>
    <s v=""/>
    <s v=""/>
    <s v=""/>
    <s v="Corrente"/>
    <s v="2"/>
    <s v="22.636.082/0001-06"/>
    <s v=""/>
  </r>
  <r>
    <s v="02"/>
    <s v="NF"/>
    <s v="000004332"/>
    <s v="02379"/>
    <s v="01"/>
    <s v="BRASIL INSPECT – ENS"/>
    <n v="-9167.67"/>
    <d v="2026-01-14T00:00:00"/>
    <d v="2026-02-13T00:00:00"/>
    <x v="30"/>
    <d v="2026-02-03T00:00:00"/>
    <x v="1"/>
    <s v=""/>
    <x v="0"/>
    <s v="NFS   000004332 - BRASIL"/>
    <s v=""/>
    <s v=""/>
    <s v=""/>
    <s v=""/>
    <s v=""/>
    <s v=""/>
    <s v=""/>
    <s v="Corrente"/>
    <s v="2"/>
    <s v="22.636.082/0001-06"/>
    <s v=""/>
  </r>
  <r>
    <s v="02"/>
    <s v="NF"/>
    <s v="000004333"/>
    <s v="02379"/>
    <s v="01"/>
    <s v="BRASIL INSPECT – ENS"/>
    <n v="-1145.95"/>
    <d v="2026-01-14T00:00:00"/>
    <d v="2026-02-13T00:00:00"/>
    <x v="30"/>
    <d v="2026-02-03T00:00:00"/>
    <x v="0"/>
    <s v=""/>
    <x v="0"/>
    <s v="NFS   000004333 - BRASIL"/>
    <s v=""/>
    <s v=""/>
    <s v=""/>
    <s v=""/>
    <s v=""/>
    <s v=""/>
    <s v=""/>
    <s v="Corrente"/>
    <s v="2"/>
    <s v="22.636.082/0001-06"/>
    <s v=""/>
  </r>
  <r>
    <s v="02"/>
    <s v="NF"/>
    <s v="000004334"/>
    <s v="02379"/>
    <s v="01"/>
    <s v="BRASIL INSPECT – ENS"/>
    <n v="-465.72"/>
    <d v="2026-01-14T00:00:00"/>
    <d v="2026-02-13T00:00:00"/>
    <x v="30"/>
    <d v="2026-02-03T00:00:00"/>
    <x v="0"/>
    <s v=""/>
    <x v="0"/>
    <s v="NFS   000004334 - BRASIL"/>
    <s v=""/>
    <s v=""/>
    <s v=""/>
    <s v=""/>
    <s v=""/>
    <s v=""/>
    <s v=""/>
    <s v="Corrente"/>
    <s v="2"/>
    <s v="22.636.082/0001-06"/>
    <s v=""/>
  </r>
  <r>
    <s v="02"/>
    <s v="NF"/>
    <s v="000004335"/>
    <s v="02379"/>
    <s v="01"/>
    <s v="BRASIL INSPECT – ENS"/>
    <n v="-916.76"/>
    <d v="2026-01-14T00:00:00"/>
    <d v="2026-02-13T00:00:00"/>
    <x v="30"/>
    <d v="2026-02-03T00:00:00"/>
    <x v="0"/>
    <s v=""/>
    <x v="0"/>
    <s v="NFS   000004335 - BRASIL"/>
    <s v=""/>
    <s v=""/>
    <s v=""/>
    <s v=""/>
    <s v=""/>
    <s v=""/>
    <s v=""/>
    <s v="Corrente"/>
    <s v="2"/>
    <s v="22.636.082/0001-06"/>
    <s v=""/>
  </r>
  <r>
    <s v="02"/>
    <s v="NF"/>
    <s v="000005629"/>
    <s v="02330"/>
    <s v="01"/>
    <s v="CMX SERVICO DE TRANS"/>
    <n v="-29250"/>
    <d v="2026-01-16T00:00:00"/>
    <d v="2026-02-13T00:00:00"/>
    <x v="30"/>
    <d v="2026-02-05T00:00:00"/>
    <x v="2"/>
    <s v=""/>
    <x v="0"/>
    <s v="NFS   000005629 - CMX SER"/>
    <s v=""/>
    <s v=""/>
    <s v="341"/>
    <s v="9298"/>
    <s v=""/>
    <s v="48779"/>
    <s v="5"/>
    <s v="Corrente"/>
    <s v="2"/>
    <s v="26.253.624/0001-04"/>
    <s v=""/>
  </r>
  <r>
    <s v="02"/>
    <s v="NF"/>
    <s v="000012752"/>
    <s v="02932"/>
    <s v="01"/>
    <s v="LAXMY PAPELARIA COME"/>
    <n v="-154.80000000000001"/>
    <d v="2026-01-20T00:00:00"/>
    <d v="2026-02-13T00:00:00"/>
    <x v="30"/>
    <d v="2026-01-30T00:00:00"/>
    <x v="1"/>
    <s v=""/>
    <x v="0"/>
    <s v="SPED  000012752 - LAXMY P"/>
    <s v=""/>
    <s v=""/>
    <s v=""/>
    <s v=""/>
    <s v=""/>
    <s v=""/>
    <s v=""/>
    <s v="Corrente"/>
    <s v="2"/>
    <s v="23.431.187/0001-83"/>
    <s v=""/>
  </r>
  <r>
    <s v="02"/>
    <s v="NF"/>
    <s v="000012847"/>
    <s v="02932"/>
    <s v="01"/>
    <s v="LAXMY PAPELARIA COME"/>
    <n v="-163.30000000000001"/>
    <d v="2026-01-22T00:00:00"/>
    <d v="2026-02-13T00:00:00"/>
    <x v="30"/>
    <d v="2026-01-30T00:00:00"/>
    <x v="2"/>
    <s v=""/>
    <x v="0"/>
    <s v="SPED  000012847 - LAXMY P"/>
    <s v=""/>
    <s v=""/>
    <s v=""/>
    <s v=""/>
    <s v=""/>
    <s v=""/>
    <s v=""/>
    <s v="Corrente"/>
    <s v="2"/>
    <s v="23.431.187/0001-83"/>
    <s v=""/>
  </r>
  <r>
    <s v="02"/>
    <s v="NF"/>
    <s v="000012848"/>
    <s v="02932"/>
    <s v="01"/>
    <s v="LAXMY PAPELARIA COME"/>
    <n v="-299"/>
    <d v="2026-01-22T00:00:00"/>
    <d v="2026-02-13T00:00:00"/>
    <x v="30"/>
    <d v="2026-01-30T00:00:00"/>
    <x v="2"/>
    <s v=""/>
    <x v="0"/>
    <s v="SPED  000012848 - LAXMY P"/>
    <s v=""/>
    <s v=""/>
    <s v=""/>
    <s v=""/>
    <s v=""/>
    <s v=""/>
    <s v=""/>
    <s v="Corrente"/>
    <s v="2"/>
    <s v="23.431.187/0001-83"/>
    <s v=""/>
  </r>
  <r>
    <s v="02"/>
    <s v="NF"/>
    <s v="000000101"/>
    <s v="02862"/>
    <s v="01"/>
    <s v="GAC STEEL"/>
    <n v="-700"/>
    <d v="2026-01-16T00:00:00"/>
    <d v="2026-02-13T00:00:00"/>
    <x v="30"/>
    <d v="2026-01-21T00:00:00"/>
    <x v="0"/>
    <s v=""/>
    <x v="0"/>
    <s v="SPED  000000101 - GAC STE"/>
    <s v=""/>
    <s v=""/>
    <s v=""/>
    <s v=""/>
    <s v=""/>
    <s v=""/>
    <s v=""/>
    <s v="Corrente"/>
    <s v="2"/>
    <s v="51.506.217/0001-09"/>
    <s v=""/>
  </r>
  <r>
    <s v="02"/>
    <s v="NF"/>
    <s v="000013035"/>
    <s v="02932"/>
    <s v="01"/>
    <s v="LAXMY PAPELARIA COME"/>
    <n v="-309.5"/>
    <d v="2026-01-29T00:00:00"/>
    <d v="2026-02-13T00:00:00"/>
    <x v="30"/>
    <d v="2026-02-03T00:00:00"/>
    <x v="2"/>
    <s v=""/>
    <x v="0"/>
    <s v="SPED  000013035 - LAXMY P"/>
    <s v=""/>
    <s v=""/>
    <s v=""/>
    <s v=""/>
    <s v=""/>
    <s v=""/>
    <s v=""/>
    <s v="Corrente"/>
    <s v="2"/>
    <s v="23.431.187/0001-83"/>
    <s v=""/>
  </r>
  <r>
    <s v="02"/>
    <s v="NF"/>
    <s v="001513423"/>
    <s v="03089"/>
    <s v="02"/>
    <s v="RODOVIARIO CAMILO DO"/>
    <n v="-164.63"/>
    <d v="2026-01-19T00:00:00"/>
    <d v="2026-02-13T00:00:00"/>
    <x v="30"/>
    <d v="2026-01-30T00:00:00"/>
    <x v="0"/>
    <s v=""/>
    <x v="0"/>
    <s v="CTE   001513423 - RODOVIA"/>
    <s v=""/>
    <s v=""/>
    <s v=""/>
    <s v=""/>
    <s v=""/>
    <s v=""/>
    <s v=""/>
    <s v="Corrente"/>
    <s v="2"/>
    <s v="19.451.038/0024-03"/>
    <s v=""/>
  </r>
  <r>
    <s v="02"/>
    <s v="NF"/>
    <s v="000001239"/>
    <s v="02960"/>
    <s v="01"/>
    <s v="GOL A GOL FUTEBOL SO"/>
    <n v="-1102.5"/>
    <d v="2026-01-16T00:00:00"/>
    <d v="2026-02-13T00:00:00"/>
    <x v="30"/>
    <d v="2026-02-03T00:00:00"/>
    <x v="2"/>
    <s v=""/>
    <x v="0"/>
    <s v="NFS   000001239 - L.G. GO"/>
    <s v=""/>
    <s v=""/>
    <s v=""/>
    <s v=""/>
    <s v=""/>
    <s v=""/>
    <s v=""/>
    <s v="Corrente"/>
    <s v="2"/>
    <s v="11.918.193/0001-80"/>
    <s v=""/>
  </r>
  <r>
    <s v="02"/>
    <s v="NF"/>
    <s v="000113673"/>
    <s v="02059"/>
    <s v="01"/>
    <s v="GON PETRO COMERCIAL"/>
    <n v="-2683.2"/>
    <d v="2025-12-19T00:00:00"/>
    <d v="2026-02-13T00:00:00"/>
    <x v="30"/>
    <d v="2025-12-23T00:00:00"/>
    <x v="0"/>
    <s v=""/>
    <x v="0"/>
    <s v="SPED  000113673 - GON PET"/>
    <s v=""/>
    <s v=""/>
    <s v="341"/>
    <s v="941"/>
    <s v=""/>
    <s v="15857"/>
    <s v="8"/>
    <s v="Corrente"/>
    <s v="2"/>
    <s v="32.150.187/0001-04"/>
    <s v=""/>
  </r>
  <r>
    <s v="02"/>
    <s v="NF"/>
    <s v="000212617"/>
    <s v="02186"/>
    <s v="01"/>
    <s v="H.C.I. HIDRAULICA CO"/>
    <n v="-4894.75"/>
    <d v="2025-12-19T00:00:00"/>
    <d v="2026-02-13T00:00:00"/>
    <x v="30"/>
    <d v="2026-01-16T00:00:00"/>
    <x v="0"/>
    <s v=""/>
    <x v="0"/>
    <s v="SPED  000212617 - H.C.I."/>
    <s v=""/>
    <s v=""/>
    <s v="033"/>
    <s v="4672"/>
    <s v=""/>
    <s v="13000231"/>
    <s v="7"/>
    <s v="Corrente"/>
    <s v="2"/>
    <s v="62.312.426/0001-38"/>
    <s v="CONFIRMING"/>
  </r>
  <r>
    <s v="02"/>
    <s v="NF"/>
    <s v="000213173"/>
    <s v="02186"/>
    <s v="01"/>
    <s v="H.C.I. HIDRAULICA CO"/>
    <n v="-815.68"/>
    <d v="2026-01-08T00:00:00"/>
    <d v="2026-02-13T00:00:00"/>
    <x v="30"/>
    <d v="2026-01-16T00:00:00"/>
    <x v="3"/>
    <s v=""/>
    <x v="0"/>
    <s v="SPED  000213173 - H.C.I."/>
    <s v=""/>
    <s v=""/>
    <s v="033"/>
    <s v="4672"/>
    <s v=""/>
    <s v="13000231"/>
    <s v="7"/>
    <s v="Corrente"/>
    <s v="2"/>
    <s v="62.312.426/0001-38"/>
    <s v="CONFIRMING"/>
  </r>
  <r>
    <s v="02"/>
    <s v="NF"/>
    <s v="000014522"/>
    <s v="02100"/>
    <s v="01"/>
    <s v="HYDRATIGHT EQUIPAMEN"/>
    <n v="-13156.39"/>
    <d v="2026-01-14T00:00:00"/>
    <d v="2026-02-13T00:00:00"/>
    <x v="30"/>
    <d v="2026-01-27T00:00:00"/>
    <x v="0"/>
    <s v=""/>
    <x v="0"/>
    <s v="RE    000014522 - HYDRATI"/>
    <s v=""/>
    <s v=""/>
    <s v=""/>
    <s v=""/>
    <s v=""/>
    <s v=""/>
    <s v=""/>
    <s v="Corrente"/>
    <s v="2"/>
    <s v="07.404.800/0001-17"/>
    <s v=""/>
  </r>
  <r>
    <s v="02"/>
    <s v="NF"/>
    <s v="000014523"/>
    <s v="02100"/>
    <s v="01"/>
    <s v="HYDRATIGHT EQUIPAMEN"/>
    <n v="-11505.64"/>
    <d v="2026-01-14T00:00:00"/>
    <d v="2026-02-13T00:00:00"/>
    <x v="30"/>
    <d v="2026-01-27T00:00:00"/>
    <x v="0"/>
    <s v=""/>
    <x v="0"/>
    <s v="RE    000014523 - HYDRATI"/>
    <s v=""/>
    <s v=""/>
    <s v=""/>
    <s v=""/>
    <s v=""/>
    <s v=""/>
    <s v=""/>
    <s v="Corrente"/>
    <s v="2"/>
    <s v="07.404.800/0001-17"/>
    <s v=""/>
  </r>
  <r>
    <s v="02"/>
    <s v="NF"/>
    <s v="000014524"/>
    <s v="02100"/>
    <s v="01"/>
    <s v="HYDRATIGHT EQUIPAMEN"/>
    <n v="-14144.67"/>
    <d v="2026-01-14T00:00:00"/>
    <d v="2026-02-13T00:00:00"/>
    <x v="30"/>
    <d v="2026-01-27T00:00:00"/>
    <x v="0"/>
    <s v=""/>
    <x v="0"/>
    <s v="RE    000014524 - HYDRATI"/>
    <s v=""/>
    <s v=""/>
    <s v=""/>
    <s v=""/>
    <s v=""/>
    <s v=""/>
    <s v=""/>
    <s v="Corrente"/>
    <s v="2"/>
    <s v="07.404.800/0001-17"/>
    <s v=""/>
  </r>
  <r>
    <s v="02"/>
    <s v="NF"/>
    <s v="000008654"/>
    <s v="03089"/>
    <s v="03"/>
    <s v="RODOVIARIO CAMILO DO"/>
    <n v="-300"/>
    <d v="2026-01-14T00:00:00"/>
    <d v="2026-02-13T00:00:00"/>
    <x v="30"/>
    <d v="2026-01-26T00:00:00"/>
    <x v="1"/>
    <s v=""/>
    <x v="0"/>
    <s v="CTE   000008654 - RODOVIA"/>
    <s v=""/>
    <s v=""/>
    <s v=""/>
    <s v=""/>
    <s v=""/>
    <s v=""/>
    <s v=""/>
    <s v="Corrente"/>
    <s v="2"/>
    <s v="19.451.038/0047-91"/>
    <s v=""/>
  </r>
  <r>
    <s v="02"/>
    <s v="NF"/>
    <s v="000000044"/>
    <s v="02344"/>
    <s v="01"/>
    <s v="IMI - INSTITUTO DE M"/>
    <n v="-5756"/>
    <d v="2026-01-16T00:00:00"/>
    <d v="2026-02-13T00:00:00"/>
    <x v="30"/>
    <d v="2026-02-02T00:00:00"/>
    <x v="1"/>
    <s v=""/>
    <x v="0"/>
    <s v="NFS   000000044 - IMI - I"/>
    <s v=""/>
    <s v=""/>
    <s v=""/>
    <s v=""/>
    <s v=""/>
    <s v=""/>
    <s v=""/>
    <s v="Corrente"/>
    <s v="2"/>
    <s v="01.808.942/0001-63"/>
    <s v=""/>
  </r>
  <r>
    <s v="02"/>
    <s v="NF"/>
    <s v="000000562"/>
    <s v="02880"/>
    <s v="01"/>
    <s v="JCR COMERCIO, SERVIC"/>
    <n v="-16000"/>
    <d v="2025-12-17T00:00:00"/>
    <d v="2026-02-13T00:00:00"/>
    <x v="30"/>
    <d v="2025-12-30T00:00:00"/>
    <x v="0"/>
    <s v=""/>
    <x v="0"/>
    <s v="SPED  000000562 - JCR COM"/>
    <s v=""/>
    <s v=""/>
    <s v=""/>
    <s v=""/>
    <s v=""/>
    <s v=""/>
    <s v=""/>
    <s v="Corrente"/>
    <s v="2"/>
    <s v="37.134.952/0001-08"/>
    <s v=""/>
  </r>
  <r>
    <s v="02"/>
    <s v="NF"/>
    <s v="000000212"/>
    <s v="02986"/>
    <s v="01"/>
    <s v="JGONCALVES EQUIPAMEN"/>
    <n v="-3554"/>
    <d v="2026-01-14T00:00:00"/>
    <d v="2026-02-13T00:00:00"/>
    <x v="30"/>
    <d v="2026-01-29T00:00:00"/>
    <x v="2"/>
    <s v=""/>
    <x v="0"/>
    <s v="SPED  000000212 - JGONCAL"/>
    <s v=""/>
    <s v=""/>
    <s v=""/>
    <s v=""/>
    <s v=""/>
    <s v=""/>
    <s v=""/>
    <s v="Corrente"/>
    <s v="2"/>
    <s v="21.450.265/0001-61"/>
    <s v=""/>
  </r>
  <r>
    <s v="02"/>
    <s v="NF"/>
    <s v="000019801"/>
    <s v="03197"/>
    <s v="01"/>
    <s v="JJ SOLDAS FERRAMENTA"/>
    <n v="-1289.4000000000001"/>
    <d v="2025-12-17T00:00:00"/>
    <d v="2026-02-13T00:00:00"/>
    <x v="30"/>
    <d v="2025-12-30T00:00:00"/>
    <x v="0"/>
    <s v=""/>
    <x v="0"/>
    <s v="SPED  000019801 - JJ SOLD"/>
    <s v=""/>
    <s v=""/>
    <s v=""/>
    <s v=""/>
    <s v=""/>
    <s v=""/>
    <s v=""/>
    <s v="Corrente"/>
    <s v="2"/>
    <s v="13.332.103/0001-09"/>
    <s v=""/>
  </r>
  <r>
    <s v="02"/>
    <s v="NF"/>
    <s v="000020025"/>
    <s v="03197"/>
    <s v="01"/>
    <s v="JJ SOLDAS FERRAMENTA"/>
    <n v="-16445"/>
    <d v="2026-01-15T00:00:00"/>
    <d v="2026-02-13T00:00:00"/>
    <x v="30"/>
    <d v="2026-02-04T00:00:00"/>
    <x v="0"/>
    <s v=""/>
    <x v="0"/>
    <s v="SPED  000020025 - JJ SOLD"/>
    <s v=""/>
    <s v=""/>
    <s v=""/>
    <s v=""/>
    <s v=""/>
    <s v=""/>
    <s v=""/>
    <s v="Corrente"/>
    <s v="2"/>
    <s v="13.332.103/0001-09"/>
    <s v=""/>
  </r>
  <r>
    <s v="02"/>
    <s v="NF"/>
    <s v="000020029"/>
    <s v="03197"/>
    <s v="01"/>
    <s v="JJ SOLDAS FERRAMENTA"/>
    <n v="-35915"/>
    <d v="2026-01-15T00:00:00"/>
    <d v="2026-02-13T00:00:00"/>
    <x v="30"/>
    <d v="2026-02-04T00:00:00"/>
    <x v="1"/>
    <s v=""/>
    <x v="0"/>
    <s v="SPED  000020029 - JJ SOLD"/>
    <s v=""/>
    <s v=""/>
    <s v=""/>
    <s v=""/>
    <s v=""/>
    <s v=""/>
    <s v=""/>
    <s v="Corrente"/>
    <s v="2"/>
    <s v="13.332.103/0001-09"/>
    <s v=""/>
  </r>
  <r>
    <s v="02"/>
    <s v="NF"/>
    <s v="000020032"/>
    <s v="03197"/>
    <s v="01"/>
    <s v="JJ SOLDAS FERRAMENTA"/>
    <n v="-7500"/>
    <d v="2026-01-15T00:00:00"/>
    <d v="2026-02-13T00:00:00"/>
    <x v="30"/>
    <d v="2026-01-22T00:00:00"/>
    <x v="2"/>
    <s v=""/>
    <x v="0"/>
    <s v="SPED  000020032 - JJ SOLD"/>
    <s v=""/>
    <s v=""/>
    <s v=""/>
    <s v=""/>
    <s v=""/>
    <s v=""/>
    <s v=""/>
    <s v="Corrente"/>
    <s v="2"/>
    <s v="13.332.103/0001-09"/>
    <s v=""/>
  </r>
  <r>
    <s v="02"/>
    <s v="NF"/>
    <s v="000020041"/>
    <s v="03197"/>
    <s v="01"/>
    <s v="JJ SOLDAS FERRAMENTA"/>
    <n v="-408"/>
    <d v="2026-01-15T00:00:00"/>
    <d v="2026-02-13T00:00:00"/>
    <x v="30"/>
    <d v="2026-01-22T00:00:00"/>
    <x v="2"/>
    <s v=""/>
    <x v="0"/>
    <s v="SPED  000020041 - JJ SOLD"/>
    <s v=""/>
    <s v=""/>
    <s v=""/>
    <s v=""/>
    <s v=""/>
    <s v=""/>
    <s v=""/>
    <s v="Corrente"/>
    <s v="2"/>
    <s v="13.332.103/0001-09"/>
    <s v=""/>
  </r>
  <r>
    <s v="02"/>
    <s v="NF"/>
    <s v="000166743"/>
    <s v="02740"/>
    <s v="01"/>
    <s v="ADVANCE TINTAS E VER"/>
    <n v="-9633.94"/>
    <d v="2026-01-16T00:00:00"/>
    <d v="2026-02-13T00:00:00"/>
    <x v="30"/>
    <d v="2026-01-29T00:00:00"/>
    <x v="0"/>
    <s v=""/>
    <x v="0"/>
    <s v="SPED  000166743 - ADVANCE"/>
    <s v=""/>
    <s v=""/>
    <s v=""/>
    <s v=""/>
    <s v=""/>
    <s v=""/>
    <s v=""/>
    <s v="Corrente"/>
    <s v="2"/>
    <s v="72.739.873/0001-21"/>
    <s v=""/>
  </r>
  <r>
    <s v="02"/>
    <s v="NF"/>
    <s v="000001821"/>
    <s v="03078"/>
    <s v="01"/>
    <s v="CRAFT SOLUCOES EMPRE"/>
    <n v="-2710"/>
    <d v="2026-01-14T00:00:00"/>
    <d v="2026-02-13T00:00:00"/>
    <x v="30"/>
    <d v="2026-01-28T00:00:00"/>
    <x v="3"/>
    <s v=""/>
    <x v="0"/>
    <s v="SPED  000001821 - DILMA D"/>
    <s v=""/>
    <s v=""/>
    <s v=""/>
    <s v=""/>
    <s v=""/>
    <s v=""/>
    <s v=""/>
    <s v="Corrente"/>
    <s v="2"/>
    <s v="37.375.422/0001-51"/>
    <s v=""/>
  </r>
  <r>
    <s v="02"/>
    <s v="NF"/>
    <s v="000002071"/>
    <s v="02471"/>
    <s v="01"/>
    <s v="MONTIPOWER BRASIL CO"/>
    <n v="-3400.16"/>
    <d v="2026-01-16T00:00:00"/>
    <d v="2026-02-13T00:00:00"/>
    <x v="30"/>
    <d v="2026-01-28T00:00:00"/>
    <x v="0"/>
    <s v=""/>
    <x v="0"/>
    <s v="SPED  000002071 - MONTIPO"/>
    <s v=""/>
    <s v=""/>
    <s v=""/>
    <s v=""/>
    <s v=""/>
    <s v=""/>
    <s v=""/>
    <s v="Corrente"/>
    <s v="2"/>
    <s v="40.139.851/0001-34"/>
    <s v=""/>
  </r>
  <r>
    <s v="02"/>
    <s v="NF"/>
    <s v="000010123"/>
    <s v="02973"/>
    <s v="01"/>
    <s v="REAL CONEXOES INDUST"/>
    <n v="-2713.44"/>
    <d v="2025-12-18T00:00:00"/>
    <d v="2026-02-13T00:00:00"/>
    <x v="30"/>
    <d v="2025-12-30T00:00:00"/>
    <x v="0"/>
    <s v=""/>
    <x v="0"/>
    <s v="SPED  000010123 - JH INDU"/>
    <s v=""/>
    <s v=""/>
    <s v=""/>
    <s v=""/>
    <s v=""/>
    <s v=""/>
    <s v=""/>
    <s v="Corrente"/>
    <s v="2"/>
    <s v="09.485.744/0001-18"/>
    <s v=""/>
  </r>
  <r>
    <s v="02"/>
    <s v="NF"/>
    <s v="000004860"/>
    <s v="02500"/>
    <s v="02"/>
    <s v="COMERCIAL TJ ELETRIC"/>
    <n v="-3240"/>
    <d v="2026-01-14T00:00:00"/>
    <d v="2026-02-13T00:00:00"/>
    <x v="30"/>
    <d v="2026-01-29T00:00:00"/>
    <x v="0"/>
    <s v=""/>
    <x v="0"/>
    <s v="SPED  000004860 - COMERCI"/>
    <s v=""/>
    <s v=""/>
    <s v="237"/>
    <s v="575"/>
    <s v=""/>
    <s v="45942"/>
    <s v="9"/>
    <s v="Corrente"/>
    <s v="2"/>
    <s v="21.220.738/0002-15"/>
    <s v=""/>
  </r>
  <r>
    <s v="02"/>
    <s v="NF"/>
    <s v="000005290"/>
    <s v="02663"/>
    <s v="01"/>
    <s v="COMET DO BRASIL INDU"/>
    <n v="-3969.1"/>
    <d v="2026-01-15T00:00:00"/>
    <d v="2026-02-13T00:00:00"/>
    <x v="30"/>
    <d v="2026-01-29T00:00:00"/>
    <x v="1"/>
    <s v=""/>
    <x v="0"/>
    <s v="SPED  000005290 - COMET D"/>
    <s v=""/>
    <s v=""/>
    <s v=""/>
    <s v=""/>
    <s v=""/>
    <s v=""/>
    <s v=""/>
    <s v="Corrente"/>
    <s v="2"/>
    <s v="21.571.621/0003-67"/>
    <s v=""/>
  </r>
  <r>
    <s v="02"/>
    <s v="NF"/>
    <s v="000000226"/>
    <s v="02976"/>
    <s v="01"/>
    <s v="GENESIS GLOBAL SUPPL"/>
    <n v="-17350"/>
    <d v="2026-01-15T00:00:00"/>
    <d v="2026-02-13T00:00:00"/>
    <x v="30"/>
    <d v="2026-01-29T00:00:00"/>
    <x v="1"/>
    <s v=""/>
    <x v="0"/>
    <s v="SPED  000000226 - G.S. GE"/>
    <s v=""/>
    <s v=""/>
    <s v=""/>
    <s v=""/>
    <s v=""/>
    <s v=""/>
    <s v=""/>
    <s v="Corrente"/>
    <s v="2"/>
    <s v="57.012.549/0001-13"/>
    <s v=""/>
  </r>
  <r>
    <s v="02"/>
    <s v="NF"/>
    <s v="000000227"/>
    <s v="02976"/>
    <s v="01"/>
    <s v="GENESIS GLOBAL SUPPL"/>
    <n v="-17350"/>
    <d v="2026-01-15T00:00:00"/>
    <d v="2026-02-13T00:00:00"/>
    <x v="30"/>
    <d v="2026-01-29T00:00:00"/>
    <x v="0"/>
    <s v=""/>
    <x v="0"/>
    <s v="SPED  000000227 - G.S. GE"/>
    <s v=""/>
    <s v=""/>
    <s v=""/>
    <s v=""/>
    <s v=""/>
    <s v=""/>
    <s v=""/>
    <s v="Corrente"/>
    <s v="2"/>
    <s v="57.012.549/0001-13"/>
    <s v=""/>
  </r>
  <r>
    <s v="02"/>
    <s v="NF"/>
    <s v="001509188"/>
    <s v="03089"/>
    <s v="02"/>
    <s v="RODOVIARIO CAMILO DO"/>
    <n v="-468.44"/>
    <d v="2026-01-14T00:00:00"/>
    <d v="2026-02-13T00:00:00"/>
    <x v="30"/>
    <d v="2026-02-13T00:00:00"/>
    <x v="0"/>
    <s v=""/>
    <x v="0"/>
    <s v="CTE   001509188 - RODOVIA"/>
    <s v=""/>
    <s v=""/>
    <s v=""/>
    <s v=""/>
    <s v=""/>
    <s v=""/>
    <s v=""/>
    <s v="Corrente"/>
    <s v="2"/>
    <s v="19.451.038/0024-03"/>
    <s v=""/>
  </r>
  <r>
    <s v="02"/>
    <s v="NF"/>
    <s v="000098306"/>
    <s v="02006"/>
    <s v="01"/>
    <s v="JOTUN BRASIL"/>
    <n v="-15192.32"/>
    <d v="2025-12-15T00:00:00"/>
    <d v="2026-02-13T00:00:00"/>
    <x v="30"/>
    <d v="2026-01-13T00:00:00"/>
    <x v="0"/>
    <s v=""/>
    <x v="0"/>
    <s v="SPED  000098306 - JOTUN B"/>
    <s v=""/>
    <s v=""/>
    <s v=""/>
    <s v=""/>
    <s v=""/>
    <s v=""/>
    <s v=""/>
    <s v="Corrente"/>
    <s v="2"/>
    <s v="02.907.585/0004-04"/>
    <s v=""/>
  </r>
  <r>
    <s v="02"/>
    <s v="NF"/>
    <s v="000098528"/>
    <s v="02006"/>
    <s v="01"/>
    <s v="JOTUN BRASIL"/>
    <n v="-22129.72"/>
    <d v="2025-12-19T00:00:00"/>
    <d v="2026-02-13T00:00:00"/>
    <x v="30"/>
    <d v="2026-01-26T00:00:00"/>
    <x v="1"/>
    <s v=""/>
    <x v="0"/>
    <s v="SPED  000098528 - JOTUN B"/>
    <s v=""/>
    <s v=""/>
    <s v=""/>
    <s v=""/>
    <s v=""/>
    <s v=""/>
    <s v=""/>
    <s v="Corrente"/>
    <s v="2"/>
    <s v="02.907.585/0004-04"/>
    <s v=""/>
  </r>
  <r>
    <s v="02"/>
    <s v="NF"/>
    <s v="000098529"/>
    <s v="02006"/>
    <s v="01"/>
    <s v="JOTUN BRASIL"/>
    <n v="-17738.560000000001"/>
    <d v="2025-12-19T00:00:00"/>
    <d v="2026-02-13T00:00:00"/>
    <x v="30"/>
    <d v="2026-01-28T00:00:00"/>
    <x v="1"/>
    <s v=""/>
    <x v="0"/>
    <s v="SPED  000098529 - JOTUN B"/>
    <s v=""/>
    <s v=""/>
    <s v=""/>
    <s v=""/>
    <s v=""/>
    <s v=""/>
    <s v=""/>
    <s v="Corrente"/>
    <s v="2"/>
    <s v="02.907.585/0004-04"/>
    <s v=""/>
  </r>
  <r>
    <s v="02"/>
    <s v="NF"/>
    <s v="000000850"/>
    <s v="03253"/>
    <s v="01"/>
    <s v="LOADTEST DO BRASIL"/>
    <n v="-850"/>
    <d v="2026-01-15T00:00:00"/>
    <d v="2026-02-13T00:00:00"/>
    <x v="30"/>
    <d v="2026-02-03T00:00:00"/>
    <x v="0"/>
    <s v=""/>
    <x v="0"/>
    <s v="NFS   000000850 - LOADTES"/>
    <s v=""/>
    <s v=""/>
    <s v=""/>
    <s v=""/>
    <s v=""/>
    <s v=""/>
    <s v=""/>
    <s v="Corrente"/>
    <s v="2"/>
    <s v="11.419.521/0001-02"/>
    <s v=""/>
  </r>
  <r>
    <s v="02"/>
    <s v="NF"/>
    <s v="000009162"/>
    <s v="03026"/>
    <s v="01"/>
    <s v="LOCONTAINER"/>
    <n v="-32710"/>
    <d v="2026-01-15T00:00:00"/>
    <d v="2026-02-13T00:00:00"/>
    <x v="30"/>
    <d v="2026-02-06T00:00:00"/>
    <x v="0"/>
    <s v=""/>
    <x v="0"/>
    <s v="RE    000009162 - LOCONTA"/>
    <s v=""/>
    <s v=""/>
    <s v=""/>
    <s v=""/>
    <s v=""/>
    <s v=""/>
    <s v=""/>
    <s v="Corrente"/>
    <s v="2"/>
    <s v="08.056.775/0001-90"/>
    <s v=""/>
  </r>
  <r>
    <s v="02"/>
    <s v="NF"/>
    <s v="000007595"/>
    <s v="02434"/>
    <s v="01"/>
    <s v="LUMINA EQUIPAMENTOS"/>
    <n v="-3614"/>
    <d v="2026-01-15T00:00:00"/>
    <d v="2026-02-13T00:00:00"/>
    <x v="30"/>
    <d v="2026-01-29T00:00:00"/>
    <x v="0"/>
    <s v=""/>
    <x v="0"/>
    <s v="SPED  000007595 - LUMINA"/>
    <s v=""/>
    <s v=""/>
    <s v=""/>
    <s v=""/>
    <s v=""/>
    <s v=""/>
    <s v=""/>
    <s v="Corrente"/>
    <s v="2"/>
    <s v="21.119.233/0003-40"/>
    <s v=""/>
  </r>
  <r>
    <s v="02"/>
    <s v="NF"/>
    <s v="000001031"/>
    <s v="02406"/>
    <s v="01"/>
    <s v="MANA SUPPLY COMERCIA"/>
    <n v="-380"/>
    <d v="2026-01-16T00:00:00"/>
    <d v="2026-02-13T00:00:00"/>
    <x v="30"/>
    <d v="2026-02-03T00:00:00"/>
    <x v="1"/>
    <s v=""/>
    <x v="0"/>
    <s v="NFS   000001031 - MANA SU"/>
    <s v=""/>
    <s v=""/>
    <s v=""/>
    <s v=""/>
    <s v=""/>
    <s v=""/>
    <s v=""/>
    <s v="Corrente"/>
    <s v="2"/>
    <s v="23.339.380/0001-99"/>
    <s v=""/>
  </r>
  <r>
    <s v="02"/>
    <s v="NF"/>
    <s v="000046986"/>
    <s v="02756"/>
    <s v="01"/>
    <s v="METALLIC MATERIAIS E"/>
    <n v="-495.6"/>
    <d v="2026-01-16T00:00:00"/>
    <d v="2026-02-13T00:00:00"/>
    <x v="30"/>
    <d v="2026-02-03T00:00:00"/>
    <x v="1"/>
    <s v=""/>
    <x v="0"/>
    <s v="SPED  000046986 - METALLI"/>
    <s v=""/>
    <s v=""/>
    <s v=""/>
    <s v=""/>
    <s v=""/>
    <s v=""/>
    <s v=""/>
    <s v="Corrente"/>
    <s v="2"/>
    <s v="02.848.082/0001-54"/>
    <s v=""/>
  </r>
  <r>
    <s v="02"/>
    <s v="NF"/>
    <s v="000047015"/>
    <s v="02756"/>
    <s v="01"/>
    <s v="METALLIC MATERIAIS E"/>
    <n v="-60023.6"/>
    <d v="2026-01-19T00:00:00"/>
    <d v="2026-02-13T00:00:00"/>
    <x v="30"/>
    <d v="2026-02-03T00:00:00"/>
    <x v="1"/>
    <s v=""/>
    <x v="0"/>
    <s v="SPED  000047015 - METALLI"/>
    <s v=""/>
    <s v=""/>
    <s v=""/>
    <s v=""/>
    <s v=""/>
    <s v=""/>
    <s v=""/>
    <s v="Corrente"/>
    <s v="2"/>
    <s v="02.848.082/0001-54"/>
    <s v=""/>
  </r>
  <r>
    <s v="02"/>
    <s v="NF"/>
    <s v="000043109"/>
    <s v="02449"/>
    <s v="01"/>
    <s v="MMG SOLUCOES EM METR"/>
    <n v="-11592.64"/>
    <d v="2026-01-16T00:00:00"/>
    <d v="2026-02-13T00:00:00"/>
    <x v="30"/>
    <d v="2026-02-03T00:00:00"/>
    <x v="3"/>
    <s v=""/>
    <x v="0"/>
    <s v="SPED  000043109 - MMG SOL"/>
    <s v=""/>
    <s v=""/>
    <s v=""/>
    <s v=""/>
    <s v=""/>
    <s v=""/>
    <s v=""/>
    <s v="Corrente"/>
    <s v="2"/>
    <s v="12.472.941/0001-07"/>
    <s v=""/>
  </r>
  <r>
    <s v="02"/>
    <s v="NF"/>
    <s v="000000941"/>
    <s v="02686"/>
    <s v="01"/>
    <s v="L1 PARAFUSOS E FERRA"/>
    <n v="-1200"/>
    <d v="2026-01-14T00:00:00"/>
    <d v="2026-02-13T00:00:00"/>
    <x v="30"/>
    <d v="2026-01-28T00:00:00"/>
    <x v="0"/>
    <s v=""/>
    <x v="0"/>
    <s v="SPED  000000941 - L1 PARA"/>
    <s v=""/>
    <s v=""/>
    <s v=""/>
    <s v=""/>
    <s v=""/>
    <s v=""/>
    <s v=""/>
    <s v="Corrente"/>
    <s v="2"/>
    <s v="43.589.635/0002-60"/>
    <s v=""/>
  </r>
  <r>
    <s v="02"/>
    <s v="NF"/>
    <s v="000000942"/>
    <s v="02686"/>
    <s v="01"/>
    <s v="L1 PARAFUSOS E FERRA"/>
    <n v="-1200"/>
    <d v="2026-01-14T00:00:00"/>
    <d v="2026-02-13T00:00:00"/>
    <x v="30"/>
    <d v="2026-01-22T00:00:00"/>
    <x v="1"/>
    <s v=""/>
    <x v="0"/>
    <s v="SPED  000000942 - L1 PARA"/>
    <s v=""/>
    <s v=""/>
    <s v=""/>
    <s v=""/>
    <s v=""/>
    <s v=""/>
    <s v=""/>
    <s v="Corrente"/>
    <s v="2"/>
    <s v="43.589.635/0002-60"/>
    <s v=""/>
  </r>
  <r>
    <s v="02"/>
    <s v="NF"/>
    <s v="000000122"/>
    <s v="03264"/>
    <s v="01"/>
    <s v="OFFSEA"/>
    <n v="-2135"/>
    <d v="2026-01-18T00:00:00"/>
    <d v="2026-02-13T00:00:00"/>
    <x v="30"/>
    <d v="2026-02-03T00:00:00"/>
    <x v="2"/>
    <s v=""/>
    <x v="0"/>
    <s v="SPED  000000122 - OFFSEA"/>
    <s v=""/>
    <s v=""/>
    <s v=""/>
    <s v=""/>
    <s v=""/>
    <s v=""/>
    <s v=""/>
    <s v="Corrente"/>
    <s v="2"/>
    <s v="61.704.727/0001-44"/>
    <s v=""/>
  </r>
  <r>
    <s v="02"/>
    <s v="NF"/>
    <s v="000000123"/>
    <s v="03264"/>
    <s v="01"/>
    <s v="OFFSEA"/>
    <n v="-1073.4000000000001"/>
    <d v="2026-01-18T00:00:00"/>
    <d v="2026-02-13T00:00:00"/>
    <x v="30"/>
    <d v="2026-01-30T00:00:00"/>
    <x v="2"/>
    <s v=""/>
    <x v="0"/>
    <s v="SPED  000000123 - OFFSEA"/>
    <s v=""/>
    <s v=""/>
    <s v=""/>
    <s v=""/>
    <s v=""/>
    <s v=""/>
    <s v=""/>
    <s v="Corrente"/>
    <s v="2"/>
    <s v="61.704.727/0001-44"/>
    <s v=""/>
  </r>
  <r>
    <s v="02"/>
    <s v="NF"/>
    <s v="000026265"/>
    <s v="02001"/>
    <s v="01"/>
    <s v="POLONINI PRODUTOS E"/>
    <n v="-78.540000000000006"/>
    <d v="2026-01-16T00:00:00"/>
    <d v="2026-02-13T00:00:00"/>
    <x v="30"/>
    <d v="2026-01-29T00:00:00"/>
    <x v="3"/>
    <s v=""/>
    <x v="0"/>
    <s v="SPED  000026265 - POLONIN"/>
    <s v=""/>
    <s v=""/>
    <s v="033"/>
    <s v="943"/>
    <s v=""/>
    <s v="13001857"/>
    <s v="3"/>
    <s v="Corrente"/>
    <s v="2"/>
    <s v="11.146.614/0001-00"/>
    <s v=""/>
  </r>
  <r>
    <s v="02"/>
    <s v="NF"/>
    <s v="000000943"/>
    <s v="02686"/>
    <s v="01"/>
    <s v="L1 PARAFUSOS E FERRA"/>
    <n v="-412.5"/>
    <d v="2026-01-14T00:00:00"/>
    <d v="2026-02-13T00:00:00"/>
    <x v="30"/>
    <d v="2026-01-22T00:00:00"/>
    <x v="1"/>
    <s v=""/>
    <x v="0"/>
    <s v="SPED  000000943 - L1 PARA"/>
    <s v=""/>
    <s v=""/>
    <s v=""/>
    <s v=""/>
    <s v=""/>
    <s v=""/>
    <s v=""/>
    <s v="Corrente"/>
    <s v="2"/>
    <s v="43.589.635/0002-60"/>
    <s v=""/>
  </r>
  <r>
    <s v="02"/>
    <s v="NF"/>
    <s v="000001339"/>
    <s v="03280"/>
    <s v="01"/>
    <s v="RICKER TRANSPORTE E"/>
    <n v="-3448.5"/>
    <d v="2026-01-14T00:00:00"/>
    <d v="2026-02-13T00:00:00"/>
    <x v="30"/>
    <d v="2026-02-03T00:00:00"/>
    <x v="2"/>
    <s v=""/>
    <x v="0"/>
    <s v="NFS   000001339 - RKR TRA"/>
    <s v=""/>
    <s v=""/>
    <s v=""/>
    <s v=""/>
    <s v=""/>
    <s v=""/>
    <s v=""/>
    <s v="Corrente"/>
    <s v="2"/>
    <s v="30.119.676/0001-60"/>
    <s v=""/>
  </r>
  <r>
    <s v="02"/>
    <s v="NF"/>
    <s v="000000002"/>
    <s v="03145"/>
    <s v="01"/>
    <s v="RIO CONEX SOLUCOES I"/>
    <n v="-13977.5"/>
    <d v="2026-01-14T00:00:00"/>
    <d v="2026-02-13T00:00:00"/>
    <x v="30"/>
    <d v="2026-02-02T00:00:00"/>
    <x v="0"/>
    <s v=""/>
    <x v="0"/>
    <s v="NFS   000000002 - RIO CON"/>
    <s v=""/>
    <s v=""/>
    <s v=""/>
    <s v=""/>
    <s v=""/>
    <s v=""/>
    <s v=""/>
    <s v="Corrente"/>
    <s v="2"/>
    <s v="01.218.806/0001-13"/>
    <s v=""/>
  </r>
  <r>
    <s v="02"/>
    <s v="NF"/>
    <s v="000058565"/>
    <s v="02968"/>
    <s v="01"/>
    <s v="RIO FIX COMERCIO DE"/>
    <n v="-305.2"/>
    <d v="2025-12-15T00:00:00"/>
    <d v="2026-02-13T00:00:00"/>
    <x v="30"/>
    <d v="2026-01-28T00:00:00"/>
    <x v="0"/>
    <s v=""/>
    <x v="0"/>
    <s v="SPED  000058565 - RIO FIX"/>
    <s v=""/>
    <s v=""/>
    <s v=""/>
    <s v=""/>
    <s v=""/>
    <s v=""/>
    <s v=""/>
    <s v="Corrente"/>
    <s v="2"/>
    <s v="34.851.110/0001-89"/>
    <s v=""/>
  </r>
  <r>
    <s v="02"/>
    <s v="NF"/>
    <s v="000007066"/>
    <s v="02702"/>
    <s v="01"/>
    <s v="RJM COMERCIO E CONEX"/>
    <n v="-890"/>
    <d v="2026-01-15T00:00:00"/>
    <d v="2026-02-13T00:00:00"/>
    <x v="30"/>
    <d v="2026-01-19T00:00:00"/>
    <x v="0"/>
    <s v=""/>
    <x v="0"/>
    <s v="SPED  000007066 - RJM COM"/>
    <s v=""/>
    <s v=""/>
    <s v="341"/>
    <s v="23"/>
    <s v=""/>
    <s v="52000"/>
    <s v="0"/>
    <s v="Corrente"/>
    <s v="2"/>
    <s v="22.203.759/0001-04"/>
    <s v=""/>
  </r>
  <r>
    <s v="02"/>
    <s v="NF"/>
    <s v="000007077"/>
    <s v="02702"/>
    <s v="01"/>
    <s v="RJM COMERCIO E CONEX"/>
    <n v="-2290"/>
    <d v="2026-01-19T00:00:00"/>
    <d v="2026-02-13T00:00:00"/>
    <x v="30"/>
    <d v="2026-01-28T00:00:00"/>
    <x v="0"/>
    <s v=""/>
    <x v="0"/>
    <s v="SPED  000007077 - RJM COM"/>
    <s v=""/>
    <s v=""/>
    <s v="341"/>
    <s v="23"/>
    <s v=""/>
    <s v="52000"/>
    <s v="0"/>
    <s v="Corrente"/>
    <s v="2"/>
    <s v="22.203.759/0001-04"/>
    <s v=""/>
  </r>
  <r>
    <s v="02"/>
    <s v="NF"/>
    <s v="000007078"/>
    <s v="02702"/>
    <s v="01"/>
    <s v="RJM COMERCIO E CONEX"/>
    <n v="-216.31"/>
    <d v="2026-01-19T00:00:00"/>
    <d v="2026-02-13T00:00:00"/>
    <x v="30"/>
    <d v="2026-01-28T00:00:00"/>
    <x v="0"/>
    <s v=""/>
    <x v="0"/>
    <s v="SPED  000007078 - RJM COM"/>
    <s v=""/>
    <s v=""/>
    <s v="341"/>
    <s v="23"/>
    <s v=""/>
    <s v="52000"/>
    <s v="0"/>
    <s v="Corrente"/>
    <s v="2"/>
    <s v="22.203.759/0001-04"/>
    <s v=""/>
  </r>
  <r>
    <s v="02"/>
    <s v="NF"/>
    <s v="000007079"/>
    <s v="02702"/>
    <s v="01"/>
    <s v="RJM COMERCIO E CONEX"/>
    <n v="-474.95"/>
    <d v="2026-01-19T00:00:00"/>
    <d v="2026-02-13T00:00:00"/>
    <x v="30"/>
    <d v="2026-01-28T00:00:00"/>
    <x v="0"/>
    <s v=""/>
    <x v="0"/>
    <s v="SPED  000007079 - RJM COM"/>
    <s v=""/>
    <s v=""/>
    <s v="341"/>
    <s v="23"/>
    <s v=""/>
    <s v="52000"/>
    <s v="0"/>
    <s v="Corrente"/>
    <s v="2"/>
    <s v="22.203.759/0001-04"/>
    <s v=""/>
  </r>
  <r>
    <s v="02"/>
    <s v="NF"/>
    <s v="000002290"/>
    <s v="02644"/>
    <s v="01"/>
    <s v="RJR LOCACAO DE MAQUI"/>
    <n v="-23000"/>
    <d v="2026-01-14T00:00:00"/>
    <d v="2026-02-13T00:00:00"/>
    <x v="30"/>
    <d v="2026-02-05T00:00:00"/>
    <x v="2"/>
    <s v=""/>
    <x v="0"/>
    <s v="RE    000002290 - RJR LOC"/>
    <s v=""/>
    <s v=""/>
    <s v=""/>
    <s v=""/>
    <s v=""/>
    <s v=""/>
    <s v=""/>
    <s v="Corrente"/>
    <s v="2"/>
    <s v="18.836.025/0001-95"/>
    <s v=""/>
  </r>
  <r>
    <s v="02"/>
    <s v="NF"/>
    <s v="000000944"/>
    <s v="02686"/>
    <s v="01"/>
    <s v="L1 PARAFUSOS E FERRA"/>
    <n v="-412.5"/>
    <d v="2026-01-14T00:00:00"/>
    <d v="2026-02-13T00:00:00"/>
    <x v="30"/>
    <d v="2026-01-22T00:00:00"/>
    <x v="0"/>
    <s v=""/>
    <x v="0"/>
    <s v="SPED  000000944 - L1 PARA"/>
    <s v=""/>
    <s v=""/>
    <s v=""/>
    <s v=""/>
    <s v=""/>
    <s v=""/>
    <s v=""/>
    <s v="Corrente"/>
    <s v="2"/>
    <s v="43.589.635/0002-60"/>
    <s v=""/>
  </r>
  <r>
    <s v="02"/>
    <s v="NF"/>
    <s v="000047198"/>
    <s v="03239"/>
    <s v="01"/>
    <s v="NEOBETEL EPI, EQUIPA"/>
    <n v="-500"/>
    <d v="2026-01-16T00:00:00"/>
    <d v="2026-02-13T00:00:00"/>
    <x v="30"/>
    <d v="2026-01-29T00:00:00"/>
    <x v="0"/>
    <s v=""/>
    <x v="0"/>
    <s v="SPED  000047198 - NEOBETE"/>
    <s v=""/>
    <s v=""/>
    <s v=""/>
    <s v=""/>
    <s v=""/>
    <s v=""/>
    <s v=""/>
    <s v="Corrente"/>
    <s v="2"/>
    <s v="25.464.260/0004-91"/>
    <s v=""/>
  </r>
  <r>
    <s v="02"/>
    <s v="NF"/>
    <s v="000296258"/>
    <s v="02002"/>
    <s v="02"/>
    <s v="RODOMAC DE MACAE ROD"/>
    <n v="-2266.88"/>
    <d v="2026-01-15T00:00:00"/>
    <d v="2026-02-13T00:00:00"/>
    <x v="30"/>
    <d v="2026-01-27T00:00:00"/>
    <x v="1"/>
    <s v=""/>
    <x v="0"/>
    <s v="CTE   000296258 - RODOMAC"/>
    <s v=""/>
    <s v=""/>
    <s v=""/>
    <s v=""/>
    <s v=""/>
    <s v=""/>
    <s v=""/>
    <s v="Corrente"/>
    <s v="2"/>
    <s v="36.578.458/0003-31"/>
    <s v=""/>
  </r>
  <r>
    <s v="02"/>
    <s v="NF"/>
    <s v="000000450"/>
    <s v="03105"/>
    <s v="01"/>
    <s v="STUDIO FIBRA INDUSTR"/>
    <n v="-1841.22"/>
    <d v="2025-12-15T00:00:00"/>
    <d v="2026-02-13T00:00:00"/>
    <x v="30"/>
    <d v="2025-12-30T00:00:00"/>
    <x v="0"/>
    <s v=""/>
    <x v="0"/>
    <s v="SPED  000000450 - STUDIO"/>
    <s v=""/>
    <s v=""/>
    <s v=""/>
    <s v=""/>
    <s v=""/>
    <s v=""/>
    <s v=""/>
    <s v="Corrente"/>
    <s v="2"/>
    <s v="09.560.775/0001-96"/>
    <s v=""/>
  </r>
  <r>
    <s v="02"/>
    <s v="NF"/>
    <s v="000000078"/>
    <s v="02346"/>
    <s v="01"/>
    <s v="TRIBST INSPECOES TRE"/>
    <n v="-6396"/>
    <d v="2025-12-16T00:00:00"/>
    <d v="2026-02-13T00:00:00"/>
    <x v="30"/>
    <d v="2026-02-02T00:00:00"/>
    <x v="0"/>
    <s v=""/>
    <x v="0"/>
    <s v="RE    000000078 - TRIBST"/>
    <s v=""/>
    <s v=""/>
    <s v=""/>
    <s v=""/>
    <s v=""/>
    <s v=""/>
    <s v=""/>
    <s v="Corrente"/>
    <s v="2"/>
    <s v="19.758.883/0001-21"/>
    <s v=""/>
  </r>
  <r>
    <s v="02"/>
    <s v="NF"/>
    <s v="000020463"/>
    <s v="02195"/>
    <s v="01"/>
    <s v="WDM BRASIL ACOS LTDA"/>
    <n v="-18602.95"/>
    <d v="2026-01-15T00:00:00"/>
    <d v="2026-02-13T00:00:00"/>
    <x v="30"/>
    <d v="2026-01-21T00:00:00"/>
    <x v="0"/>
    <s v=""/>
    <x v="0"/>
    <s v="SPED  000020463 - WDM BRA"/>
    <s v=""/>
    <s v=""/>
    <s v=""/>
    <s v=""/>
    <s v=""/>
    <s v=""/>
    <s v=""/>
    <s v="Corrente"/>
    <s v="2"/>
    <s v="09.406.820/0003-14"/>
    <s v=""/>
  </r>
  <r>
    <s v="02"/>
    <s v="NF"/>
    <s v="000000650"/>
    <s v="02083"/>
    <s v="03"/>
    <s v="WEG TINTAS LTDA"/>
    <n v="-25842.44"/>
    <d v="2025-12-17T00:00:00"/>
    <d v="2026-02-13T00:00:00"/>
    <x v="30"/>
    <d v="2025-12-30T00:00:00"/>
    <x v="0"/>
    <s v=""/>
    <x v="0"/>
    <s v="SPED  000000650 - WEG TIN"/>
    <s v=""/>
    <s v=""/>
    <s v=""/>
    <s v=""/>
    <s v=""/>
    <s v=""/>
    <s v=""/>
    <s v="Corrente"/>
    <s v="2"/>
    <s v="60.621.141/0008-20"/>
    <s v=""/>
  </r>
  <r>
    <s v="02"/>
    <s v="NF"/>
    <s v="000000655"/>
    <s v="02083"/>
    <s v="03"/>
    <s v="WEG TINTAS LTDA"/>
    <n v="-14750.97"/>
    <d v="2025-12-17T00:00:00"/>
    <d v="2026-02-13T00:00:00"/>
    <x v="30"/>
    <d v="2026-01-26T00:00:00"/>
    <x v="1"/>
    <s v=""/>
    <x v="0"/>
    <s v="SPED  000000655 - WEG TIN"/>
    <s v=""/>
    <s v=""/>
    <s v=""/>
    <s v=""/>
    <s v=""/>
    <s v=""/>
    <s v=""/>
    <s v="Corrente"/>
    <s v="2"/>
    <s v="60.621.141/0008-20"/>
    <s v=""/>
  </r>
  <r>
    <s v="02"/>
    <s v="BENEFÍCIO"/>
    <s v="000355990"/>
    <s v="03196"/>
    <s v="01"/>
    <s v="MAIS.MOBI"/>
    <n v="-25"/>
    <d v="2026-02-09T00:00:00"/>
    <d v="2026-02-19T00:00:00"/>
    <x v="31"/>
    <d v="2026-02-19T00:00:00"/>
    <x v="2"/>
    <s v="VALE TRANSPORTE"/>
    <x v="2"/>
    <s v="RE    000355990 - MAIS MO"/>
    <s v=""/>
    <s v=""/>
    <s v=""/>
    <s v=""/>
    <s v=""/>
    <s v=""/>
    <s v=""/>
    <s v="Corrente"/>
    <s v="2"/>
    <s v="57.929.012/0001-12"/>
    <s v=""/>
  </r>
  <r>
    <s v="002"/>
    <s v="FOLHA"/>
    <s v="000025633"/>
    <s v="01993"/>
    <s v="01"/>
    <s v="FOLHA COMPLEMENTAR"/>
    <n v="-6606"/>
    <d v="2026-02-19T00:00:00"/>
    <d v="2026-02-19T00:00:00"/>
    <x v="31"/>
    <d v="2026-02-19T00:00:00"/>
    <x v="1"/>
    <s v="SALARIOS"/>
    <x v="3"/>
    <s v="LIQUIDO FOLHA  FUNC. C/CO"/>
    <s v=""/>
    <s v=""/>
    <s v=""/>
    <s v=""/>
    <s v=""/>
    <s v=""/>
    <s v=""/>
    <s v="Corrente"/>
    <s v="2"/>
    <s v="00.000.000/0000-00"/>
    <s v=""/>
  </r>
  <r>
    <s v="002"/>
    <s v="FOLHA"/>
    <s v="000025633"/>
    <s v="01993"/>
    <s v="01"/>
    <s v="FOLHA COMPLEMENTAR"/>
    <n v="-2460"/>
    <d v="2026-02-19T00:00:00"/>
    <d v="2026-02-19T00:00:00"/>
    <x v="31"/>
    <d v="2026-02-19T00:00:00"/>
    <x v="0"/>
    <s v="SALARIOS"/>
    <x v="3"/>
    <s v="LIQUIDO FOLHA  FUNC. C/CO"/>
    <s v=""/>
    <s v=""/>
    <s v=""/>
    <s v=""/>
    <s v=""/>
    <s v=""/>
    <s v=""/>
    <s v="Corrente"/>
    <s v="2"/>
    <s v="00.000.000/0000-00"/>
    <s v=""/>
  </r>
  <r>
    <s v="002"/>
    <s v="FOLHA"/>
    <s v="000025633"/>
    <s v="01993"/>
    <s v="01"/>
    <s v="FOLHA COMPLEMENTAR"/>
    <n v="-751"/>
    <d v="2026-02-19T00:00:00"/>
    <d v="2026-02-19T00:00:00"/>
    <x v="31"/>
    <d v="2026-02-19T00:00:00"/>
    <x v="2"/>
    <s v="SALARIOS"/>
    <x v="3"/>
    <s v="LIQUIDO FOLHA  FUNC. C/CO"/>
    <s v=""/>
    <s v=""/>
    <s v=""/>
    <s v=""/>
    <s v=""/>
    <s v=""/>
    <s v=""/>
    <s v="Corrente"/>
    <s v="2"/>
    <s v="00.000.000/0000-00"/>
    <s v=""/>
  </r>
  <r>
    <s v="002"/>
    <s v="FOLHA"/>
    <s v="000025634"/>
    <s v="01992"/>
    <s v="01"/>
    <s v="RESCISAO DE CONTRATO"/>
    <n v="-18544.349999999999"/>
    <d v="2026-02-19T00:00:00"/>
    <d v="2026-02-19T00:00:00"/>
    <x v="31"/>
    <d v="2026-02-19T00:00:00"/>
    <x v="1"/>
    <s v="RESCISAO"/>
    <x v="3"/>
    <s v="RESCISAO - 16198719805 -"/>
    <s v=""/>
    <s v=""/>
    <s v=""/>
    <s v=""/>
    <s v=""/>
    <s v=""/>
    <s v=""/>
    <s v="Corrente"/>
    <s v="2"/>
    <s v="00.000.000/0000-00"/>
    <s v=""/>
  </r>
  <r>
    <s v="002"/>
    <s v="FOLHA"/>
    <s v="000025635"/>
    <s v="01992"/>
    <s v="01"/>
    <s v="RESCISAO DE CONTRATO"/>
    <n v="-13159.52"/>
    <d v="2026-02-19T00:00:00"/>
    <d v="2026-02-19T00:00:00"/>
    <x v="31"/>
    <d v="2026-02-19T00:00:00"/>
    <x v="1"/>
    <s v="RESCISAO"/>
    <x v="3"/>
    <s v="RESCISAO - 21214767135 -"/>
    <s v=""/>
    <s v=""/>
    <s v=""/>
    <s v=""/>
    <s v=""/>
    <s v=""/>
    <s v=""/>
    <s v="Corrente"/>
    <s v="2"/>
    <s v="00.000.000/0000-00"/>
    <s v=""/>
  </r>
  <r>
    <s v="002"/>
    <s v="FOLHA"/>
    <s v="000025636"/>
    <s v="01992"/>
    <s v="01"/>
    <s v="RESCISAO DE CONTRATO"/>
    <n v="-16198.44"/>
    <d v="2026-02-19T00:00:00"/>
    <d v="2026-02-19T00:00:00"/>
    <x v="31"/>
    <d v="2026-02-19T00:00:00"/>
    <x v="1"/>
    <s v="RESCISAO"/>
    <x v="3"/>
    <s v="RESCISAO - 20468826194 -"/>
    <s v=""/>
    <s v=""/>
    <s v=""/>
    <s v=""/>
    <s v=""/>
    <s v=""/>
    <s v=""/>
    <s v="Corrente"/>
    <s v="2"/>
    <s v="00.000.000/0000-00"/>
    <s v=""/>
  </r>
  <r>
    <s v="002"/>
    <s v="FOLHA"/>
    <s v="000025637"/>
    <s v="01992"/>
    <s v="01"/>
    <s v="RESCISAO DE CONTRATO"/>
    <n v="-24359.21"/>
    <d v="2026-02-19T00:00:00"/>
    <d v="2026-02-19T00:00:00"/>
    <x v="31"/>
    <d v="2026-02-19T00:00:00"/>
    <x v="0"/>
    <s v="RESCISAO"/>
    <x v="3"/>
    <s v="RESCISAO - 12943316581 -"/>
    <s v=""/>
    <s v=""/>
    <s v=""/>
    <s v=""/>
    <s v=""/>
    <s v=""/>
    <s v=""/>
    <s v="Corrente"/>
    <s v="2"/>
    <s v="00.000.000/0000-00"/>
    <s v=""/>
  </r>
  <r>
    <s v="002"/>
    <s v="FOLHA"/>
    <s v="000025638"/>
    <s v="01992"/>
    <s v="01"/>
    <s v="RESCISAO DE CONTRATO"/>
    <n v="-13104.59"/>
    <d v="2026-02-19T00:00:00"/>
    <d v="2026-02-19T00:00:00"/>
    <x v="31"/>
    <d v="2026-02-19T00:00:00"/>
    <x v="0"/>
    <s v="RESCISAO"/>
    <x v="3"/>
    <s v="RESCISAO - 20190323943 -"/>
    <s v=""/>
    <s v=""/>
    <s v=""/>
    <s v=""/>
    <s v=""/>
    <s v=""/>
    <s v=""/>
    <s v="Corrente"/>
    <s v="2"/>
    <s v="00.000.000/0000-00"/>
    <s v=""/>
  </r>
  <r>
    <s v="002"/>
    <s v="FOLHA"/>
    <s v="000025639"/>
    <s v="01992"/>
    <s v="01"/>
    <s v="RESCISAO DE CONTRATO"/>
    <n v="-11561.84"/>
    <d v="2026-02-19T00:00:00"/>
    <d v="2026-02-19T00:00:00"/>
    <x v="31"/>
    <d v="2026-02-19T00:00:00"/>
    <x v="1"/>
    <s v="RESCISAO"/>
    <x v="3"/>
    <s v="RESCISAO - 12581564085 -"/>
    <s v=""/>
    <s v=""/>
    <s v=""/>
    <s v=""/>
    <s v=""/>
    <s v=""/>
    <s v=""/>
    <s v="Corrente"/>
    <s v="2"/>
    <s v="00.000.000/0000-00"/>
    <s v=""/>
  </r>
  <r>
    <s v="002"/>
    <s v="FOLHA"/>
    <s v="000025640"/>
    <s v="01992"/>
    <s v="01"/>
    <s v="RESCISAO DE CONTRATO"/>
    <n v="-6458.85"/>
    <d v="2026-02-19T00:00:00"/>
    <d v="2026-02-19T00:00:00"/>
    <x v="31"/>
    <d v="2026-02-19T00:00:00"/>
    <x v="0"/>
    <s v="RESCISAO"/>
    <x v="3"/>
    <s v="RESCISAO - 20469422682 -"/>
    <s v=""/>
    <s v=""/>
    <s v=""/>
    <s v=""/>
    <s v=""/>
    <s v=""/>
    <s v=""/>
    <s v="Corrente"/>
    <s v="2"/>
    <s v="00.000.000/0000-00"/>
    <s v=""/>
  </r>
  <r>
    <s v="002"/>
    <s v="FOLHA"/>
    <s v="000025641"/>
    <s v="01992"/>
    <s v="01"/>
    <s v="RESCISAO DE CONTRATO"/>
    <n v="-7258.62"/>
    <d v="2026-02-19T00:00:00"/>
    <d v="2026-02-19T00:00:00"/>
    <x v="31"/>
    <d v="2026-02-19T00:00:00"/>
    <x v="1"/>
    <s v="RESCISAO"/>
    <x v="3"/>
    <s v="RESCISAO - 20637231427 -"/>
    <s v=""/>
    <s v=""/>
    <s v=""/>
    <s v=""/>
    <s v=""/>
    <s v=""/>
    <s v=""/>
    <s v="Corrente"/>
    <s v="2"/>
    <s v="00.000.000/0000-00"/>
    <s v=""/>
  </r>
  <r>
    <s v="002"/>
    <s v="FOLHA"/>
    <s v="000025642"/>
    <s v="01992"/>
    <s v="01"/>
    <s v="RESCISAO DE CONTRATO"/>
    <n v="-4337.43"/>
    <d v="2026-02-19T00:00:00"/>
    <d v="2026-02-19T00:00:00"/>
    <x v="31"/>
    <d v="2026-02-19T00:00:00"/>
    <x v="0"/>
    <s v="RESCISAO"/>
    <x v="3"/>
    <s v="RESCISAO - 20333307601 -"/>
    <s v=""/>
    <s v=""/>
    <s v=""/>
    <s v=""/>
    <s v=""/>
    <s v=""/>
    <s v=""/>
    <s v="Corrente"/>
    <s v="2"/>
    <s v="00.000.000/0000-00"/>
    <s v=""/>
  </r>
  <r>
    <s v="002"/>
    <s v="FOLHA"/>
    <s v="000025643"/>
    <s v="01992"/>
    <s v="01"/>
    <s v="RESCISAO DE CONTRATO"/>
    <n v="-15146.11"/>
    <d v="2026-02-19T00:00:00"/>
    <d v="2026-02-19T00:00:00"/>
    <x v="31"/>
    <d v="2026-02-19T00:00:00"/>
    <x v="1"/>
    <s v="RESCISAO"/>
    <x v="3"/>
    <s v="RESCISAO - 13399019407 -"/>
    <s v=""/>
    <s v=""/>
    <s v=""/>
    <s v=""/>
    <s v=""/>
    <s v=""/>
    <s v=""/>
    <s v="Corrente"/>
    <s v="2"/>
    <s v="00.000.000/0000-00"/>
    <s v=""/>
  </r>
  <r>
    <s v="002"/>
    <s v="FOLHA"/>
    <s v="000025644"/>
    <s v="01992"/>
    <s v="01"/>
    <s v="RESCISAO DE CONTRATO"/>
    <n v="-13522.46"/>
    <d v="2026-02-19T00:00:00"/>
    <d v="2026-02-19T00:00:00"/>
    <x v="31"/>
    <d v="2026-02-19T00:00:00"/>
    <x v="1"/>
    <s v="RESCISAO"/>
    <x v="3"/>
    <s v="RESCISAO - 16448974351 -"/>
    <s v=""/>
    <s v=""/>
    <s v=""/>
    <s v=""/>
    <s v=""/>
    <s v=""/>
    <s v=""/>
    <s v="Corrente"/>
    <s v="2"/>
    <s v="00.000.000/0000-00"/>
    <s v=""/>
  </r>
  <r>
    <s v="002"/>
    <s v="FOLHA"/>
    <s v="000025645"/>
    <s v="01992"/>
    <s v="01"/>
    <s v="RESCISAO DE CONTRATO"/>
    <n v="-9958.0400000000009"/>
    <d v="2026-02-19T00:00:00"/>
    <d v="2026-02-19T00:00:00"/>
    <x v="31"/>
    <d v="2026-02-19T00:00:00"/>
    <x v="1"/>
    <s v="RESCISAO"/>
    <x v="3"/>
    <s v="RESCISAO - 12538321451 -"/>
    <s v=""/>
    <s v=""/>
    <s v=""/>
    <s v=""/>
    <s v=""/>
    <s v=""/>
    <s v=""/>
    <s v="Corrente"/>
    <s v="2"/>
    <s v="00.000.000/0000-00"/>
    <s v=""/>
  </r>
  <r>
    <s v="002"/>
    <s v="FOLHA"/>
    <s v="000025646"/>
    <s v="01992"/>
    <s v="01"/>
    <s v="RESCISAO DE CONTRATO"/>
    <n v="-14108.01"/>
    <d v="2026-02-19T00:00:00"/>
    <d v="2026-02-19T00:00:00"/>
    <x v="31"/>
    <d v="2026-02-19T00:00:00"/>
    <x v="1"/>
    <s v="RESCISAO"/>
    <x v="3"/>
    <s v="RESCISAO - 14875259200 -"/>
    <s v=""/>
    <s v=""/>
    <s v=""/>
    <s v=""/>
    <s v=""/>
    <s v=""/>
    <s v=""/>
    <s v="Corrente"/>
    <s v="2"/>
    <s v="00.000.000/0000-00"/>
    <s v=""/>
  </r>
  <r>
    <s v="002"/>
    <s v="FOLHA"/>
    <s v="000025647"/>
    <s v="01992"/>
    <s v="01"/>
    <s v="RESCISAO DE CONTRATO"/>
    <n v="-13476.1"/>
    <d v="2026-02-19T00:00:00"/>
    <d v="2026-02-19T00:00:00"/>
    <x v="31"/>
    <d v="2026-02-19T00:00:00"/>
    <x v="0"/>
    <s v="RESCISAO"/>
    <x v="3"/>
    <s v="RESCISAO - 13033387542 -"/>
    <s v=""/>
    <s v=""/>
    <s v=""/>
    <s v=""/>
    <s v=""/>
    <s v=""/>
    <s v=""/>
    <s v="Corrente"/>
    <s v="2"/>
    <s v="00.000.000/0000-00"/>
    <s v=""/>
  </r>
  <r>
    <s v="002"/>
    <s v="FOLHA"/>
    <s v="000025648"/>
    <s v="01992"/>
    <s v="01"/>
    <s v="RESCISAO DE CONTRATO"/>
    <n v="-12547.39"/>
    <d v="2026-02-19T00:00:00"/>
    <d v="2026-02-19T00:00:00"/>
    <x v="31"/>
    <d v="2026-02-19T00:00:00"/>
    <x v="0"/>
    <s v="RESCISAO"/>
    <x v="3"/>
    <s v="RESCISAO - 20934302078 -"/>
    <s v=""/>
    <s v=""/>
    <s v=""/>
    <s v=""/>
    <s v=""/>
    <s v=""/>
    <s v=""/>
    <s v="Corrente"/>
    <s v="2"/>
    <s v="00.000.000/0000-00"/>
    <s v=""/>
  </r>
  <r>
    <s v="002"/>
    <s v="FOLHA"/>
    <s v="000025649"/>
    <s v="01992"/>
    <s v="01"/>
    <s v="RESCISAO DE CONTRATO"/>
    <n v="-24600.87"/>
    <d v="2026-02-19T00:00:00"/>
    <d v="2026-02-19T00:00:00"/>
    <x v="31"/>
    <d v="2026-02-19T00:00:00"/>
    <x v="0"/>
    <s v="RESCISAO"/>
    <x v="3"/>
    <s v="RESCISAO - 20921809055 -"/>
    <s v=""/>
    <s v=""/>
    <s v=""/>
    <s v=""/>
    <s v=""/>
    <s v=""/>
    <s v=""/>
    <s v="Corrente"/>
    <s v="2"/>
    <s v="00.000.000/0000-00"/>
    <s v=""/>
  </r>
  <r>
    <s v="002"/>
    <s v="FOLHA"/>
    <s v="000025650"/>
    <s v="01992"/>
    <s v="01"/>
    <s v="RESCISAO DE CONTRATO"/>
    <n v="-5671.42"/>
    <d v="2026-02-19T00:00:00"/>
    <d v="2026-02-19T00:00:00"/>
    <x v="31"/>
    <d v="2026-02-19T00:00:00"/>
    <x v="1"/>
    <s v="RESCISAO"/>
    <x v="3"/>
    <s v="RESCISAO - 20191696573 -"/>
    <s v=""/>
    <s v=""/>
    <s v=""/>
    <s v=""/>
    <s v=""/>
    <s v=""/>
    <s v=""/>
    <s v="Corrente"/>
    <s v="2"/>
    <s v="00.000.000/0000-00"/>
    <s v=""/>
  </r>
  <r>
    <s v="002"/>
    <s v="FOLHA"/>
    <s v="000025651"/>
    <s v="01992"/>
    <s v="01"/>
    <s v="RESCISAO DE CONTRATO"/>
    <n v="-6076.76"/>
    <d v="2026-02-19T00:00:00"/>
    <d v="2026-02-19T00:00:00"/>
    <x v="31"/>
    <d v="2026-02-19T00:00:00"/>
    <x v="1"/>
    <s v="RESCISAO"/>
    <x v="3"/>
    <s v="RESCISAO - 16100553539 -"/>
    <s v=""/>
    <s v=""/>
    <s v=""/>
    <s v=""/>
    <s v=""/>
    <s v=""/>
    <s v=""/>
    <s v="Corrente"/>
    <s v="2"/>
    <s v="00.000.000/0000-00"/>
    <s v=""/>
  </r>
  <r>
    <s v="002"/>
    <s v="FOLHA"/>
    <s v="000025652"/>
    <s v="01992"/>
    <s v="01"/>
    <s v="RESCISAO DE CONTRATO"/>
    <n v="-5660.28"/>
    <d v="2026-02-19T00:00:00"/>
    <d v="2026-02-19T00:00:00"/>
    <x v="31"/>
    <d v="2026-02-19T00:00:00"/>
    <x v="1"/>
    <s v="RESCISAO"/>
    <x v="3"/>
    <s v="RESCISAO - 16121605104 -"/>
    <s v=""/>
    <s v=""/>
    <s v=""/>
    <s v=""/>
    <s v=""/>
    <s v=""/>
    <s v=""/>
    <s v="Corrente"/>
    <s v="2"/>
    <s v="00.000.000/0000-00"/>
    <s v=""/>
  </r>
  <r>
    <s v="002"/>
    <s v="FOLHA"/>
    <s v="000025653"/>
    <s v="01992"/>
    <s v="01"/>
    <s v="RESCISAO DE CONTRATO"/>
    <n v="-939.59"/>
    <d v="2026-02-19T00:00:00"/>
    <d v="2026-02-19T00:00:00"/>
    <x v="31"/>
    <d v="2026-02-19T00:00:00"/>
    <x v="1"/>
    <s v="RESCISAO"/>
    <x v="3"/>
    <s v="RESCISAO - 12955707424 -"/>
    <s v=""/>
    <s v=""/>
    <s v=""/>
    <s v=""/>
    <s v=""/>
    <s v=""/>
    <s v=""/>
    <s v="Corrente"/>
    <s v="2"/>
    <s v="00.000.000/0000-00"/>
    <s v=""/>
  </r>
  <r>
    <s v="002"/>
    <s v="FOLHA"/>
    <s v="000025654"/>
    <s v="01992"/>
    <s v="01"/>
    <s v="RESCISAO DE CONTRATO"/>
    <n v="-7821.3"/>
    <d v="2026-02-19T00:00:00"/>
    <d v="2026-02-19T00:00:00"/>
    <x v="31"/>
    <d v="2026-02-19T00:00:00"/>
    <x v="1"/>
    <s v="RESCISAO"/>
    <x v="3"/>
    <s v="RESCISAO - 20765150136 -"/>
    <s v=""/>
    <s v=""/>
    <s v=""/>
    <s v=""/>
    <s v=""/>
    <s v=""/>
    <s v=""/>
    <s v="Corrente"/>
    <s v="2"/>
    <s v="00.000.000/0000-00"/>
    <s v=""/>
  </r>
  <r>
    <s v="002"/>
    <s v="FOLHA"/>
    <s v="000025655"/>
    <s v="01992"/>
    <s v="01"/>
    <s v="RESCISAO DE CONTRATO"/>
    <n v="-2988.15"/>
    <d v="2026-02-19T00:00:00"/>
    <d v="2026-02-19T00:00:00"/>
    <x v="31"/>
    <d v="2026-02-19T00:00:00"/>
    <x v="0"/>
    <s v="RESCISAO"/>
    <x v="3"/>
    <s v="RESCISAO - 13378500602 -"/>
    <s v=""/>
    <s v=""/>
    <s v=""/>
    <s v=""/>
    <s v=""/>
    <s v=""/>
    <s v=""/>
    <s v="Corrente"/>
    <s v="2"/>
    <s v="00.000.000/0000-00"/>
    <s v=""/>
  </r>
  <r>
    <s v="002"/>
    <s v="FOLHA"/>
    <s v="000025656"/>
    <s v="01996"/>
    <s v="01"/>
    <s v="PENSAO ALIMENTICIA"/>
    <n v="-3382.47"/>
    <d v="2026-02-19T00:00:00"/>
    <d v="2026-02-19T00:00:00"/>
    <x v="31"/>
    <d v="2026-02-19T00:00:00"/>
    <x v="0"/>
    <s v="PENSAO"/>
    <x v="3"/>
    <s v="PENSAO ALIMENT. RESCISAO"/>
    <s v=""/>
    <s v=""/>
    <s v=""/>
    <s v=""/>
    <s v=""/>
    <s v=""/>
    <s v=""/>
    <s v="Corrente"/>
    <s v="2"/>
    <s v="00.000.000/0000-00"/>
    <s v=""/>
  </r>
  <r>
    <s v="002"/>
    <s v="FOLHA"/>
    <s v="000025657"/>
    <s v="01996"/>
    <s v="01"/>
    <s v="PENSAO ALIMENTICIA"/>
    <n v="-832.54"/>
    <d v="2026-02-19T00:00:00"/>
    <d v="2026-02-19T00:00:00"/>
    <x v="31"/>
    <d v="2026-02-19T00:00:00"/>
    <x v="1"/>
    <s v="PENSAO"/>
    <x v="3"/>
    <s v="PENSAO ALIMENT. RESCISAO"/>
    <s v=""/>
    <s v=""/>
    <s v=""/>
    <s v=""/>
    <s v=""/>
    <s v=""/>
    <s v=""/>
    <s v="Corrente"/>
    <s v="2"/>
    <s v="00.000.000/0000-00"/>
    <s v=""/>
  </r>
  <r>
    <s v="002"/>
    <s v="FOLHA"/>
    <s v="000025658"/>
    <s v="01988"/>
    <s v="01"/>
    <s v="FGTS"/>
    <n v="-95287.65"/>
    <d v="2026-02-19T00:00:00"/>
    <d v="2026-02-19T00:00:00"/>
    <x v="31"/>
    <d v="2026-02-19T00:00:00"/>
    <x v="4"/>
    <s v="FGTS"/>
    <x v="4"/>
    <s v="GRRF"/>
    <s v=""/>
    <s v=""/>
    <s v=""/>
    <s v=""/>
    <s v=""/>
    <s v=""/>
    <s v=""/>
    <s v="Corrente"/>
    <s v="2"/>
    <s v="00.000.000/0000-00"/>
    <s v=""/>
  </r>
  <r>
    <s v="002"/>
    <s v="FOLHA"/>
    <s v="000025603"/>
    <s v="01989"/>
    <s v="01"/>
    <s v="FERIAS"/>
    <n v="-10370"/>
    <d v="2026-02-12T00:00:00"/>
    <d v="2026-02-19T00:00:00"/>
    <x v="31"/>
    <d v="2026-02-15T00:00:00"/>
    <x v="2"/>
    <s v="FÉRIAS"/>
    <x v="3"/>
    <s v="FERIAS - 12462118901 - AL"/>
    <s v=""/>
    <s v=""/>
    <s v=""/>
    <s v=""/>
    <s v=""/>
    <s v=""/>
    <s v=""/>
    <s v="Corrente"/>
    <s v="2"/>
    <s v="00.000.000/0000-00"/>
    <s v=""/>
  </r>
  <r>
    <s v="002"/>
    <s v="FOLHA"/>
    <s v="000025604"/>
    <s v="01989"/>
    <s v="01"/>
    <s v="FERIAS"/>
    <n v="-4820"/>
    <d v="2026-02-12T00:00:00"/>
    <d v="2026-02-19T00:00:00"/>
    <x v="31"/>
    <d v="2026-02-15T00:00:00"/>
    <x v="0"/>
    <s v="FÉRIAS"/>
    <x v="3"/>
    <s v="FERIAS - 12377553038 - JO"/>
    <s v=""/>
    <s v=""/>
    <s v=""/>
    <s v=""/>
    <s v=""/>
    <s v=""/>
    <s v=""/>
    <s v="Corrente"/>
    <s v="2"/>
    <s v="00.000.000/0000-00"/>
    <s v=""/>
  </r>
  <r>
    <s v="002"/>
    <s v="FOLHA"/>
    <s v="000025605"/>
    <s v="01989"/>
    <s v="01"/>
    <s v="FERIAS"/>
    <n v="-13305"/>
    <d v="2026-02-12T00:00:00"/>
    <d v="2026-02-19T00:00:00"/>
    <x v="31"/>
    <d v="2026-02-15T00:00:00"/>
    <x v="0"/>
    <s v="FÉRIAS"/>
    <x v="3"/>
    <s v="FERIAS - 13061900542 - JO"/>
    <s v=""/>
    <s v=""/>
    <s v=""/>
    <s v=""/>
    <s v=""/>
    <s v=""/>
    <s v=""/>
    <s v="Corrente"/>
    <s v="2"/>
    <s v="00.000.000/0000-00"/>
    <s v=""/>
  </r>
  <r>
    <s v="002"/>
    <s v="FOLHA"/>
    <s v="000025606"/>
    <s v="01989"/>
    <s v="01"/>
    <s v="FERIAS"/>
    <n v="-12410"/>
    <d v="2026-02-12T00:00:00"/>
    <d v="2026-02-19T00:00:00"/>
    <x v="31"/>
    <d v="2026-02-15T00:00:00"/>
    <x v="1"/>
    <s v="FÉRIAS"/>
    <x v="3"/>
    <s v="FERIAS - 19050739841 - LU"/>
    <s v=""/>
    <s v=""/>
    <s v=""/>
    <s v=""/>
    <s v=""/>
    <s v=""/>
    <s v=""/>
    <s v="Corrente"/>
    <s v="2"/>
    <s v="00.000.000/0000-00"/>
    <s v=""/>
  </r>
  <r>
    <s v="002"/>
    <s v="FOLHA"/>
    <s v="000025607"/>
    <s v="01989"/>
    <s v="01"/>
    <s v="FERIAS"/>
    <n v="-7175"/>
    <d v="2026-02-12T00:00:00"/>
    <d v="2026-02-19T00:00:00"/>
    <x v="31"/>
    <d v="2026-02-15T00:00:00"/>
    <x v="2"/>
    <s v="FÉRIAS"/>
    <x v="3"/>
    <s v="FERIAS - 18087626104 - OS"/>
    <s v=""/>
    <s v=""/>
    <s v=""/>
    <s v=""/>
    <s v=""/>
    <s v=""/>
    <s v=""/>
    <s v="Corrente"/>
    <s v="2"/>
    <s v="00.000.000/0000-00"/>
    <s v=""/>
  </r>
  <r>
    <s v="002"/>
    <s v="FOLHA"/>
    <s v="000025608"/>
    <s v="01989"/>
    <s v="01"/>
    <s v="FERIAS"/>
    <n v="-9140"/>
    <d v="2026-02-12T00:00:00"/>
    <d v="2026-02-19T00:00:00"/>
    <x v="31"/>
    <d v="2026-02-15T00:00:00"/>
    <x v="1"/>
    <s v="FÉRIAS"/>
    <x v="3"/>
    <s v="FERIAS - 20061401115 - MA"/>
    <s v=""/>
    <s v=""/>
    <s v=""/>
    <s v=""/>
    <s v=""/>
    <s v=""/>
    <s v=""/>
    <s v="Corrente"/>
    <s v="2"/>
    <s v="00.000.000/0000-00"/>
    <s v=""/>
  </r>
  <r>
    <s v="002"/>
    <s v="FOLHA"/>
    <s v="000025609"/>
    <s v="01989"/>
    <s v="01"/>
    <s v="FERIAS"/>
    <n v="-4830"/>
    <d v="2026-02-12T00:00:00"/>
    <d v="2026-02-19T00:00:00"/>
    <x v="31"/>
    <d v="2026-02-15T00:00:00"/>
    <x v="1"/>
    <s v="FÉRIAS"/>
    <x v="3"/>
    <s v="FERIAS - 12648968549 - MA"/>
    <s v=""/>
    <s v=""/>
    <s v=""/>
    <s v=""/>
    <s v=""/>
    <s v=""/>
    <s v=""/>
    <s v="Corrente"/>
    <s v="2"/>
    <s v="00.000.000/0000-00"/>
    <s v=""/>
  </r>
  <r>
    <s v="002"/>
    <s v="FOLHA"/>
    <s v="000025610"/>
    <s v="01989"/>
    <s v="01"/>
    <s v="FERIAS"/>
    <n v="-10680"/>
    <d v="2026-02-12T00:00:00"/>
    <d v="2026-02-19T00:00:00"/>
    <x v="31"/>
    <d v="2026-02-15T00:00:00"/>
    <x v="1"/>
    <s v="FÉRIAS"/>
    <x v="3"/>
    <s v="FERIAS - 16532097358 - NA"/>
    <s v=""/>
    <s v=""/>
    <s v=""/>
    <s v=""/>
    <s v=""/>
    <s v=""/>
    <s v=""/>
    <s v="Corrente"/>
    <s v="2"/>
    <s v="00.000.000/0000-00"/>
    <s v=""/>
  </r>
  <r>
    <s v="002"/>
    <s v="FOLHA"/>
    <s v="000025611"/>
    <s v="01989"/>
    <s v="01"/>
    <s v="FERIAS"/>
    <n v="-3660"/>
    <d v="2026-02-12T00:00:00"/>
    <d v="2026-02-19T00:00:00"/>
    <x v="31"/>
    <d v="2026-02-15T00:00:00"/>
    <x v="1"/>
    <s v="FÉRIAS"/>
    <x v="3"/>
    <s v="FERIAS - 20715966809 - CA"/>
    <s v=""/>
    <s v=""/>
    <s v=""/>
    <s v=""/>
    <s v=""/>
    <s v=""/>
    <s v=""/>
    <s v="Corrente"/>
    <s v="2"/>
    <s v="00.000.000/0000-00"/>
    <s v=""/>
  </r>
  <r>
    <s v="002"/>
    <s v="FOLHA"/>
    <s v="000025612"/>
    <s v="01989"/>
    <s v="01"/>
    <s v="FERIAS"/>
    <n v="-5510"/>
    <d v="2026-02-12T00:00:00"/>
    <d v="2026-02-19T00:00:00"/>
    <x v="31"/>
    <d v="2026-02-15T00:00:00"/>
    <x v="0"/>
    <s v="FÉRIAS"/>
    <x v="3"/>
    <s v="FERIAS - 12803573603 - JA"/>
    <s v=""/>
    <s v=""/>
    <s v=""/>
    <s v=""/>
    <s v=""/>
    <s v=""/>
    <s v=""/>
    <s v="Corrente"/>
    <s v="2"/>
    <s v="00.000.000/0000-00"/>
    <s v=""/>
  </r>
  <r>
    <s v="002"/>
    <s v="FOLHA"/>
    <s v="000025613"/>
    <s v="01989"/>
    <s v="01"/>
    <s v="FERIAS"/>
    <n v="-4270"/>
    <d v="2026-02-12T00:00:00"/>
    <d v="2026-02-19T00:00:00"/>
    <x v="31"/>
    <d v="2026-02-15T00:00:00"/>
    <x v="1"/>
    <s v="FÉRIAS"/>
    <x v="3"/>
    <s v="FERIAS - 12345251796 - LE"/>
    <s v=""/>
    <s v=""/>
    <s v=""/>
    <s v=""/>
    <s v=""/>
    <s v=""/>
    <s v=""/>
    <s v="Corrente"/>
    <s v="2"/>
    <s v="00.000.000/0000-00"/>
    <s v=""/>
  </r>
  <r>
    <s v="002"/>
    <s v="FOLHA"/>
    <s v="000025614"/>
    <s v="01989"/>
    <s v="01"/>
    <s v="FERIAS"/>
    <n v="-5025"/>
    <d v="2026-02-12T00:00:00"/>
    <d v="2026-02-19T00:00:00"/>
    <x v="31"/>
    <d v="2026-02-15T00:00:00"/>
    <x v="0"/>
    <s v="FÉRIAS"/>
    <x v="3"/>
    <s v="FERIAS - 12757270623 - AN"/>
    <s v=""/>
    <s v=""/>
    <s v=""/>
    <s v=""/>
    <s v=""/>
    <s v=""/>
    <s v=""/>
    <s v="Corrente"/>
    <s v="2"/>
    <s v="00.000.000/0000-00"/>
    <s v=""/>
  </r>
  <r>
    <s v="002"/>
    <s v="FOLHA"/>
    <s v="000025615"/>
    <s v="01989"/>
    <s v="01"/>
    <s v="FERIAS"/>
    <n v="-4070"/>
    <d v="2026-02-12T00:00:00"/>
    <d v="2026-02-19T00:00:00"/>
    <x v="31"/>
    <d v="2026-02-15T00:00:00"/>
    <x v="0"/>
    <s v="FÉRIAS"/>
    <x v="3"/>
    <s v="FERIAS - 20191699491 - ER"/>
    <s v=""/>
    <s v=""/>
    <s v=""/>
    <s v=""/>
    <s v=""/>
    <s v=""/>
    <s v=""/>
    <s v="Corrente"/>
    <s v="2"/>
    <s v="00.000.000/0000-00"/>
    <s v=""/>
  </r>
  <r>
    <s v="002"/>
    <s v="FOLHA"/>
    <s v="000025616"/>
    <s v="01989"/>
    <s v="01"/>
    <s v="FERIAS"/>
    <n v="-14360"/>
    <d v="2026-02-12T00:00:00"/>
    <d v="2026-02-19T00:00:00"/>
    <x v="31"/>
    <d v="2026-02-15T00:00:00"/>
    <x v="1"/>
    <s v="FÉRIAS"/>
    <x v="3"/>
    <s v="FERIAS - 12732026583 - KL"/>
    <s v=""/>
    <s v=""/>
    <s v=""/>
    <s v=""/>
    <s v=""/>
    <s v=""/>
    <s v=""/>
    <s v="Corrente"/>
    <s v="2"/>
    <s v="00.000.000/0000-00"/>
    <s v=""/>
  </r>
  <r>
    <s v="002"/>
    <s v="FOLHA"/>
    <s v="000025617"/>
    <s v="01989"/>
    <s v="01"/>
    <s v="FERIAS"/>
    <n v="-7155"/>
    <d v="2026-02-12T00:00:00"/>
    <d v="2026-02-19T00:00:00"/>
    <x v="31"/>
    <d v="2026-02-15T00:00:00"/>
    <x v="0"/>
    <s v="FÉRIAS"/>
    <x v="3"/>
    <s v="FERIAS - 13327226562 - PA"/>
    <s v=""/>
    <s v=""/>
    <s v=""/>
    <s v=""/>
    <s v=""/>
    <s v=""/>
    <s v=""/>
    <s v="Corrente"/>
    <s v="2"/>
    <s v="00.000.000/0000-00"/>
    <s v=""/>
  </r>
  <r>
    <s v="002"/>
    <s v="FOLHA"/>
    <s v="000025618"/>
    <s v="01989"/>
    <s v="01"/>
    <s v="FERIAS"/>
    <n v="-8160"/>
    <d v="2026-02-12T00:00:00"/>
    <d v="2026-02-19T00:00:00"/>
    <x v="31"/>
    <d v="2026-02-15T00:00:00"/>
    <x v="1"/>
    <s v="FÉRIAS"/>
    <x v="3"/>
    <s v="FERIAS - 12745679629 - MA"/>
    <s v=""/>
    <s v=""/>
    <s v=""/>
    <s v=""/>
    <s v=""/>
    <s v=""/>
    <s v=""/>
    <s v="Corrente"/>
    <s v="2"/>
    <s v="00.000.000/0000-00"/>
    <s v=""/>
  </r>
  <r>
    <s v="002"/>
    <s v="FOLHA"/>
    <s v="000025619"/>
    <s v="01989"/>
    <s v="01"/>
    <s v="FERIAS"/>
    <n v="-2330"/>
    <d v="2026-02-12T00:00:00"/>
    <d v="2026-02-19T00:00:00"/>
    <x v="31"/>
    <d v="2026-02-15T00:00:00"/>
    <x v="1"/>
    <s v="FÉRIAS"/>
    <x v="3"/>
    <s v="FERIAS - 21049554320 - GI"/>
    <s v=""/>
    <s v=""/>
    <s v=""/>
    <s v=""/>
    <s v=""/>
    <s v=""/>
    <s v=""/>
    <s v="Corrente"/>
    <s v="2"/>
    <s v="00.000.000/0000-00"/>
    <s v=""/>
  </r>
  <r>
    <s v="002"/>
    <s v="FOLHA"/>
    <s v="000025620"/>
    <s v="01989"/>
    <s v="01"/>
    <s v="FERIAS"/>
    <n v="-3475"/>
    <d v="2026-02-12T00:00:00"/>
    <d v="2026-02-19T00:00:00"/>
    <x v="31"/>
    <d v="2026-02-15T00:00:00"/>
    <x v="0"/>
    <s v="FÉRIAS"/>
    <x v="3"/>
    <s v="FERIAS - 14880437960 - JE"/>
    <s v=""/>
    <s v=""/>
    <s v=""/>
    <s v=""/>
    <s v=""/>
    <s v=""/>
    <s v=""/>
    <s v="Corrente"/>
    <s v="2"/>
    <s v="00.000.000/0000-00"/>
    <s v=""/>
  </r>
  <r>
    <s v="002"/>
    <s v="FOLHA"/>
    <s v="000025621"/>
    <s v="01989"/>
    <s v="01"/>
    <s v="FERIAS"/>
    <n v="-27170"/>
    <d v="2026-02-12T00:00:00"/>
    <d v="2026-02-19T00:00:00"/>
    <x v="31"/>
    <d v="2026-02-15T00:00:00"/>
    <x v="1"/>
    <s v="FÉRIAS"/>
    <x v="3"/>
    <s v="FERIAS - 12751612603 - AL"/>
    <s v=""/>
    <s v=""/>
    <s v=""/>
    <s v=""/>
    <s v=""/>
    <s v=""/>
    <s v=""/>
    <s v="Corrente"/>
    <s v="2"/>
    <s v="00.000.000/0000-00"/>
    <s v=""/>
  </r>
  <r>
    <s v="002"/>
    <s v="FOLHA"/>
    <s v="000025622"/>
    <s v="01989"/>
    <s v="01"/>
    <s v="FERIAS"/>
    <n v="-2465"/>
    <d v="2026-02-12T00:00:00"/>
    <d v="2026-02-19T00:00:00"/>
    <x v="31"/>
    <d v="2026-02-15T00:00:00"/>
    <x v="0"/>
    <s v="FÉRIAS"/>
    <x v="3"/>
    <s v="FERIAS - 26959248610 - MA"/>
    <s v=""/>
    <s v=""/>
    <s v=""/>
    <s v=""/>
    <s v=""/>
    <s v=""/>
    <s v=""/>
    <s v="Corrente"/>
    <s v="2"/>
    <s v="00.000.000/0000-00"/>
    <s v=""/>
  </r>
  <r>
    <s v="002"/>
    <s v="FOLHA"/>
    <s v="000025623"/>
    <s v="01989"/>
    <s v="01"/>
    <s v="FERIAS"/>
    <n v="-3305"/>
    <d v="2026-02-12T00:00:00"/>
    <d v="2026-02-19T00:00:00"/>
    <x v="31"/>
    <d v="2026-02-15T00:00:00"/>
    <x v="0"/>
    <s v="FÉRIAS"/>
    <x v="3"/>
    <s v="FERIAS - 16180499196 - GA"/>
    <s v=""/>
    <s v=""/>
    <s v=""/>
    <s v=""/>
    <s v=""/>
    <s v=""/>
    <s v=""/>
    <s v="Corrente"/>
    <s v="2"/>
    <s v="00.000.000/0000-00"/>
    <s v=""/>
  </r>
  <r>
    <s v="002"/>
    <s v="FOLHA"/>
    <s v="000025624"/>
    <s v="01989"/>
    <s v="01"/>
    <s v="FERIAS"/>
    <n v="-4805"/>
    <d v="2026-02-12T00:00:00"/>
    <d v="2026-02-19T00:00:00"/>
    <x v="31"/>
    <d v="2026-02-15T00:00:00"/>
    <x v="1"/>
    <s v="FÉRIAS"/>
    <x v="3"/>
    <s v="FERIAS - 16030828879 - EL"/>
    <s v=""/>
    <s v=""/>
    <s v=""/>
    <s v=""/>
    <s v=""/>
    <s v=""/>
    <s v=""/>
    <s v="Corrente"/>
    <s v="2"/>
    <s v="00.000.000/0000-00"/>
    <s v=""/>
  </r>
  <r>
    <s v="002"/>
    <s v="FOLHA"/>
    <s v="000025625"/>
    <s v="01989"/>
    <s v="01"/>
    <s v="FERIAS"/>
    <n v="-7565"/>
    <d v="2026-02-12T00:00:00"/>
    <d v="2026-02-19T00:00:00"/>
    <x v="31"/>
    <d v="2026-02-15T00:00:00"/>
    <x v="1"/>
    <s v="FÉRIAS"/>
    <x v="3"/>
    <s v="FERIAS - 20637244391 - TH"/>
    <s v=""/>
    <s v=""/>
    <s v=""/>
    <s v=""/>
    <s v=""/>
    <s v=""/>
    <s v=""/>
    <s v="Corrente"/>
    <s v="2"/>
    <s v="00.000.000/0000-00"/>
    <s v=""/>
  </r>
  <r>
    <s v="002"/>
    <s v="FOLHA"/>
    <s v="000025626"/>
    <s v="01989"/>
    <s v="01"/>
    <s v="FERIAS"/>
    <n v="-3070"/>
    <d v="2026-02-12T00:00:00"/>
    <d v="2026-02-19T00:00:00"/>
    <x v="31"/>
    <d v="2026-02-15T00:00:00"/>
    <x v="1"/>
    <s v="FÉRIAS"/>
    <x v="3"/>
    <s v="FERIAS - 20770914262 - JE"/>
    <s v=""/>
    <s v=""/>
    <s v=""/>
    <s v=""/>
    <s v=""/>
    <s v=""/>
    <s v=""/>
    <s v="Corrente"/>
    <s v="2"/>
    <s v="00.000.000/0000-00"/>
    <s v=""/>
  </r>
  <r>
    <s v="002"/>
    <s v="FOLHA"/>
    <s v="000025627"/>
    <s v="01989"/>
    <s v="01"/>
    <s v="FERIAS"/>
    <n v="-3810"/>
    <d v="2026-02-12T00:00:00"/>
    <d v="2026-02-19T00:00:00"/>
    <x v="31"/>
    <d v="2026-02-15T00:00:00"/>
    <x v="1"/>
    <s v="FÉRIAS"/>
    <x v="3"/>
    <s v="FERIAS - 20191338189 - RO"/>
    <s v=""/>
    <s v=""/>
    <s v=""/>
    <s v=""/>
    <s v=""/>
    <s v=""/>
    <s v=""/>
    <s v="Corrente"/>
    <s v="2"/>
    <s v="00.000.000/0000-00"/>
    <s v=""/>
  </r>
  <r>
    <s v="002"/>
    <s v="FOLHA"/>
    <s v="000025628"/>
    <s v="01989"/>
    <s v="01"/>
    <s v="FERIAS"/>
    <n v="-1580"/>
    <d v="2026-02-12T00:00:00"/>
    <d v="2026-02-19T00:00:00"/>
    <x v="31"/>
    <d v="2026-02-15T00:00:00"/>
    <x v="0"/>
    <s v="FÉRIAS"/>
    <x v="3"/>
    <s v="FERIAS - 20715965233 - LI"/>
    <s v=""/>
    <s v=""/>
    <s v=""/>
    <s v=""/>
    <s v=""/>
    <s v=""/>
    <s v=""/>
    <s v="Corrente"/>
    <s v="2"/>
    <s v="00.000.000/0000-00"/>
    <s v=""/>
  </r>
  <r>
    <s v="002"/>
    <s v="FOLHA"/>
    <s v="000025629"/>
    <s v="01989"/>
    <s v="01"/>
    <s v="FERIAS"/>
    <n v="-3565"/>
    <d v="2026-02-12T00:00:00"/>
    <d v="2026-02-19T00:00:00"/>
    <x v="31"/>
    <d v="2026-02-15T00:00:00"/>
    <x v="0"/>
    <s v="FÉRIAS"/>
    <x v="3"/>
    <s v="FERIAS - 26942791693 - KA"/>
    <s v=""/>
    <s v=""/>
    <s v=""/>
    <s v=""/>
    <s v=""/>
    <s v=""/>
    <s v=""/>
    <s v="Corrente"/>
    <s v="2"/>
    <s v="00.000.000/0000-00"/>
    <s v=""/>
  </r>
  <r>
    <s v="002"/>
    <s v="FOLHA"/>
    <s v="000025630"/>
    <s v="01989"/>
    <s v="01"/>
    <s v="FERIAS"/>
    <n v="-8675"/>
    <d v="2026-02-12T00:00:00"/>
    <d v="2026-02-19T00:00:00"/>
    <x v="31"/>
    <d v="2026-02-15T00:00:00"/>
    <x v="0"/>
    <s v="FÉRIAS"/>
    <x v="3"/>
    <s v="FERIAS - 12519209102 - SI"/>
    <s v=""/>
    <s v=""/>
    <s v=""/>
    <s v=""/>
    <s v=""/>
    <s v=""/>
    <s v=""/>
    <s v="Corrente"/>
    <s v="2"/>
    <s v="00.000.000/0000-00"/>
    <s v=""/>
  </r>
  <r>
    <s v="002"/>
    <s v="FOLHA"/>
    <s v="000025631"/>
    <s v="01989"/>
    <s v="01"/>
    <s v="FERIAS"/>
    <n v="-4425"/>
    <d v="2026-02-12T00:00:00"/>
    <d v="2026-02-19T00:00:00"/>
    <x v="31"/>
    <d v="2026-02-15T00:00:00"/>
    <x v="0"/>
    <s v="FÉRIAS"/>
    <x v="3"/>
    <s v="FERIAS - 12556350050 - MA"/>
    <s v=""/>
    <s v=""/>
    <s v=""/>
    <s v=""/>
    <s v=""/>
    <s v=""/>
    <s v=""/>
    <s v="Corrente"/>
    <s v="2"/>
    <s v="00.000.000/0000-00"/>
    <s v=""/>
  </r>
  <r>
    <s v="002"/>
    <s v="FOLHA"/>
    <s v="000025596"/>
    <s v="01996"/>
    <s v="01"/>
    <s v="PENSAO ALIMENTICIA"/>
    <n v="-2842.54"/>
    <d v="2026-02-06T00:00:00"/>
    <d v="2026-02-19T00:00:00"/>
    <x v="31"/>
    <d v="2026-02-06T00:00:00"/>
    <x v="2"/>
    <s v="PENSAO"/>
    <x v="3"/>
    <s v="PENSAO ALIM. FERIAS"/>
    <s v=""/>
    <s v=""/>
    <s v=""/>
    <s v=""/>
    <s v=""/>
    <s v=""/>
    <s v=""/>
    <s v="Corrente"/>
    <s v="2"/>
    <s v="00.000.000/0000-00"/>
    <s v=""/>
  </r>
  <r>
    <s v="002"/>
    <s v="FOLHA"/>
    <s v="000025632"/>
    <s v="01996"/>
    <s v="01"/>
    <s v="PENSAO ALIMENTICIA"/>
    <n v="-1377.16"/>
    <d v="2026-02-12T00:00:00"/>
    <d v="2026-02-19T00:00:00"/>
    <x v="31"/>
    <d v="2026-02-12T00:00:00"/>
    <x v="0"/>
    <s v="PENSAO"/>
    <x v="3"/>
    <s v="PENSAO ALIM. FERIAS"/>
    <s v=""/>
    <s v=""/>
    <s v=""/>
    <s v=""/>
    <s v=""/>
    <s v=""/>
    <s v=""/>
    <s v="Corrente"/>
    <s v="2"/>
    <s v="00.000.000/0000-00"/>
    <s v=""/>
  </r>
  <r>
    <s v="02"/>
    <s v="NF"/>
    <s v="000053823"/>
    <s v="02025"/>
    <s v="01"/>
    <s v="A M DE SOUZA GOMES C"/>
    <n v="-1361.85"/>
    <d v="2026-01-20T00:00:00"/>
    <d v="2026-02-19T00:00:00"/>
    <x v="31"/>
    <d v="2026-02-04T00:00:00"/>
    <x v="1"/>
    <s v=""/>
    <x v="0"/>
    <s v="SPED  000053823 - A M DE"/>
    <s v=""/>
    <s v=""/>
    <s v="033"/>
    <s v="3190"/>
    <s v=""/>
    <s v="13081394"/>
    <s v="2"/>
    <s v="Corrente"/>
    <s v="2"/>
    <s v="03.182.704/0001-10"/>
    <s v="CONFIRMING"/>
  </r>
  <r>
    <s v="02"/>
    <s v="NF"/>
    <s v="000040045"/>
    <s v="02484"/>
    <s v="01"/>
    <s v="ABRASUL ABRASIVOS EP"/>
    <n v="-17.5"/>
    <d v="2026-01-19T00:00:00"/>
    <d v="2026-02-19T00:00:00"/>
    <x v="31"/>
    <d v="2026-01-30T00:00:00"/>
    <x v="0"/>
    <s v=""/>
    <x v="0"/>
    <s v="SPED  000040045 - ABRASUL"/>
    <s v=""/>
    <s v=""/>
    <s v="237"/>
    <s v="1592"/>
    <s v=""/>
    <s v="10196"/>
    <s v="6"/>
    <s v="Corrente"/>
    <s v="2"/>
    <s v="10.619.499/0003-35"/>
    <s v=""/>
  </r>
  <r>
    <s v="02"/>
    <s v="NF"/>
    <s v="000040056"/>
    <s v="02484"/>
    <s v="01"/>
    <s v="ABRASUL ABRASIVOS EP"/>
    <n v="-2242"/>
    <d v="2026-01-19T00:00:00"/>
    <d v="2026-02-19T00:00:00"/>
    <x v="31"/>
    <d v="2026-02-10T00:00:00"/>
    <x v="0"/>
    <s v=""/>
    <x v="0"/>
    <s v="SPED  000040056 - ABRASUL"/>
    <s v=""/>
    <s v=""/>
    <s v="237"/>
    <s v="1592"/>
    <s v=""/>
    <s v="10196"/>
    <s v="6"/>
    <s v="Corrente"/>
    <s v="2"/>
    <s v="10.619.499/0003-35"/>
    <s v=""/>
  </r>
  <r>
    <s v="02"/>
    <s v="NF"/>
    <s v="000040059"/>
    <s v="02484"/>
    <s v="01"/>
    <s v="ABRASUL ABRASIVOS EP"/>
    <n v="-3374.44"/>
    <d v="2026-01-19T00:00:00"/>
    <d v="2026-02-18T00:00:00"/>
    <x v="31"/>
    <d v="2026-01-30T00:00:00"/>
    <x v="0"/>
    <s v=""/>
    <x v="0"/>
    <s v="SPED  000040059 - ABRASUL"/>
    <s v=""/>
    <s v=""/>
    <s v="237"/>
    <s v="1592"/>
    <s v=""/>
    <s v="10196"/>
    <s v="6"/>
    <s v="Corrente"/>
    <s v="2"/>
    <s v="10.619.499/0003-35"/>
    <s v=""/>
  </r>
  <r>
    <s v="02"/>
    <s v="NF"/>
    <s v="000040060"/>
    <s v="02484"/>
    <s v="01"/>
    <s v="ABRASUL ABRASIVOS EP"/>
    <n v="-2401.63"/>
    <d v="2026-01-19T00:00:00"/>
    <d v="2026-02-18T00:00:00"/>
    <x v="31"/>
    <d v="2026-01-30T00:00:00"/>
    <x v="2"/>
    <s v=""/>
    <x v="0"/>
    <s v="SPED  000040060 - ABRASUL"/>
    <s v=""/>
    <s v=""/>
    <s v="237"/>
    <s v="1592"/>
    <s v=""/>
    <s v="10196"/>
    <s v="6"/>
    <s v="Corrente"/>
    <s v="2"/>
    <s v="10.619.499/0003-35"/>
    <s v=""/>
  </r>
  <r>
    <s v="02"/>
    <s v="NF"/>
    <s v="000040741"/>
    <s v="02689"/>
    <s v="01"/>
    <s v="ACOS VITAL COM DE TU"/>
    <n v="-41880"/>
    <d v="2026-01-16T00:00:00"/>
    <d v="2026-02-15T00:00:00"/>
    <x v="31"/>
    <d v="2026-01-22T00:00:00"/>
    <x v="3"/>
    <s v=""/>
    <x v="0"/>
    <s v="SPED  000040741 - ACOS VI"/>
    <s v=""/>
    <s v=""/>
    <s v=""/>
    <s v=""/>
    <s v=""/>
    <s v=""/>
    <s v=""/>
    <s v="Corrente"/>
    <s v="2"/>
    <s v="23.440.235/0001-08"/>
    <s v=""/>
  </r>
  <r>
    <s v="02"/>
    <s v="NF"/>
    <s v="000166662"/>
    <s v="02740"/>
    <s v="01"/>
    <s v="ADVANCE TINTAS E VER"/>
    <n v="-57093.31"/>
    <d v="2026-01-14T00:00:00"/>
    <d v="2026-02-13T00:00:00"/>
    <x v="31"/>
    <d v="2026-02-13T00:00:00"/>
    <x v="1"/>
    <s v=""/>
    <x v="0"/>
    <s v="SPED  000166662 - ADVANCE"/>
    <s v=""/>
    <s v=""/>
    <s v=""/>
    <s v=""/>
    <s v=""/>
    <s v=""/>
    <s v=""/>
    <s v="Corrente"/>
    <s v="2"/>
    <s v="72.739.873/0001-21"/>
    <s v=""/>
  </r>
  <r>
    <s v="02"/>
    <s v="NF"/>
    <s v="000128479"/>
    <s v="02219"/>
    <s v="01"/>
    <s v="ALF INDUSTRIA E COM"/>
    <n v="-76.66"/>
    <d v="2026-01-05T00:00:00"/>
    <d v="2026-02-19T00:00:00"/>
    <x v="31"/>
    <d v="2026-01-12T00:00:00"/>
    <x v="0"/>
    <s v=""/>
    <x v="0"/>
    <s v="SPED  000128479 - ALF IND"/>
    <s v=""/>
    <s v=""/>
    <s v=""/>
    <s v=""/>
    <s v=""/>
    <s v=""/>
    <s v=""/>
    <s v="Corrente"/>
    <s v="2"/>
    <s v="10.967.516/0001-63"/>
    <s v=""/>
  </r>
  <r>
    <s v="02"/>
    <s v="NF"/>
    <s v="000005442"/>
    <s v="02099"/>
    <s v="01"/>
    <s v="ALTURA E COMPANHIA E"/>
    <n v="-2495"/>
    <d v="2026-01-20T00:00:00"/>
    <d v="2026-02-19T00:00:00"/>
    <x v="31"/>
    <d v="2026-01-30T00:00:00"/>
    <x v="3"/>
    <s v=""/>
    <x v="0"/>
    <s v="SPED  000005442 - ALTURA"/>
    <s v=""/>
    <s v=""/>
    <s v="237"/>
    <s v="1803"/>
    <s v=""/>
    <s v="55966"/>
    <s v="0"/>
    <s v="Corrente"/>
    <s v="2"/>
    <s v="23.463.299/0001-16"/>
    <s v="CONFIRMING"/>
  </r>
  <r>
    <s v="02"/>
    <s v="NF"/>
    <s v="000161158"/>
    <s v="02044"/>
    <s v="02"/>
    <s v="ARMAZEM OFFSHORE DE"/>
    <n v="-1087.8"/>
    <d v="2026-01-05T00:00:00"/>
    <d v="2026-02-19T00:00:00"/>
    <x v="31"/>
    <d v="2026-01-21T00:00:00"/>
    <x v="0"/>
    <s v=""/>
    <x v="0"/>
    <s v="SPED  000161158 - ARMAZEM"/>
    <s v=""/>
    <s v=""/>
    <s v="001"/>
    <s v="51"/>
    <s v=""/>
    <s v="94552"/>
    <s v="8"/>
    <s v="Corrente"/>
    <s v="2"/>
    <s v="31.383.201/0001-49"/>
    <s v=""/>
  </r>
  <r>
    <s v="02"/>
    <s v="NF"/>
    <s v="000002727"/>
    <s v="02501"/>
    <s v="01"/>
    <s v="ASSISLANI LOCACAO DE"/>
    <n v="-939.65"/>
    <d v="2026-01-19T00:00:00"/>
    <d v="2026-02-06T00:00:00"/>
    <x v="31"/>
    <d v="2026-02-12T00:00:00"/>
    <x v="5"/>
    <s v=""/>
    <x v="0"/>
    <s v="RE    000002727 - ASSISLA"/>
    <s v=""/>
    <s v=""/>
    <s v=""/>
    <s v=""/>
    <s v=""/>
    <s v=""/>
    <s v=""/>
    <s v="Corrente"/>
    <s v="2"/>
    <s v="03.468.862/0001-31"/>
    <s v=""/>
  </r>
  <r>
    <s v="02"/>
    <s v="NF"/>
    <s v="000173156"/>
    <s v="03277"/>
    <s v="01"/>
    <s v="BIOANALISE DE MACAE"/>
    <n v="-6679.24"/>
    <d v="2026-01-21T00:00:00"/>
    <d v="2026-02-19T00:00:00"/>
    <x v="31"/>
    <d v="2026-02-03T00:00:00"/>
    <x v="0"/>
    <s v=""/>
    <x v="0"/>
    <s v="NFS   000173156 - ABILA E"/>
    <s v=""/>
    <s v=""/>
    <s v=""/>
    <s v=""/>
    <s v=""/>
    <s v=""/>
    <s v=""/>
    <s v="Corrente"/>
    <s v="2"/>
    <s v="40.447.047/0001-12"/>
    <s v=""/>
  </r>
  <r>
    <s v="02"/>
    <s v="NF"/>
    <s v="000173158"/>
    <s v="03277"/>
    <s v="01"/>
    <s v="BIOANALISE DE MACAE"/>
    <n v="-9252.0499999999993"/>
    <d v="2026-01-21T00:00:00"/>
    <d v="2026-02-19T00:00:00"/>
    <x v="31"/>
    <d v="2026-02-03T00:00:00"/>
    <x v="0"/>
    <s v=""/>
    <x v="0"/>
    <s v="NFS   000173158 - ABILA E"/>
    <s v=""/>
    <s v=""/>
    <s v=""/>
    <s v=""/>
    <s v=""/>
    <s v=""/>
    <s v=""/>
    <s v="Corrente"/>
    <s v="2"/>
    <s v="40.447.047/0001-12"/>
    <s v=""/>
  </r>
  <r>
    <s v="02"/>
    <s v="NF"/>
    <s v="000000124"/>
    <s v="03222"/>
    <s v="01"/>
    <s v="BRAFUSO FIX"/>
    <n v="-28604"/>
    <d v="2026-02-02T00:00:00"/>
    <d v="2026-02-19T00:00:00"/>
    <x v="31"/>
    <d v="2026-02-06T00:00:00"/>
    <x v="1"/>
    <s v=""/>
    <x v="0"/>
    <s v="SPED  000000124 - BRAFUSO"/>
    <s v=""/>
    <s v=""/>
    <s v=""/>
    <s v=""/>
    <s v=""/>
    <s v=""/>
    <s v=""/>
    <s v="Corrente"/>
    <s v="2"/>
    <s v="59.759.980/0001-53"/>
    <s v=""/>
  </r>
  <r>
    <s v="02"/>
    <s v="NF"/>
    <s v="000000125"/>
    <s v="03222"/>
    <s v="01"/>
    <s v="BRAFUSO FIX"/>
    <n v="-450"/>
    <d v="2026-02-02T00:00:00"/>
    <d v="2026-02-19T00:00:00"/>
    <x v="31"/>
    <d v="2026-02-06T00:00:00"/>
    <x v="1"/>
    <s v=""/>
    <x v="0"/>
    <s v="SPED  000000125 - BRAFUSO"/>
    <s v=""/>
    <s v=""/>
    <s v=""/>
    <s v=""/>
    <s v=""/>
    <s v=""/>
    <s v=""/>
    <s v="Corrente"/>
    <s v="2"/>
    <s v="59.759.980/0001-53"/>
    <s v=""/>
  </r>
  <r>
    <s v="02"/>
    <s v="NF"/>
    <s v="000004342"/>
    <s v="02379"/>
    <s v="01"/>
    <s v="BRASIL INSPECT – ENS"/>
    <n v="-3036.79"/>
    <d v="2026-01-16T00:00:00"/>
    <d v="2026-02-15T00:00:00"/>
    <x v="31"/>
    <d v="2026-02-03T00:00:00"/>
    <x v="1"/>
    <s v=""/>
    <x v="0"/>
    <s v="NFS   000004342 - BRASIL"/>
    <s v=""/>
    <s v=""/>
    <s v=""/>
    <s v=""/>
    <s v=""/>
    <s v=""/>
    <s v=""/>
    <s v="Corrente"/>
    <s v="2"/>
    <s v="22.636.082/0001-06"/>
    <s v=""/>
  </r>
  <r>
    <s v="02"/>
    <s v="NF"/>
    <s v="000004343"/>
    <s v="02379"/>
    <s v="01"/>
    <s v="BRASIL INSPECT – ENS"/>
    <n v="-33748.46"/>
    <d v="2026-01-16T00:00:00"/>
    <d v="2026-02-15T00:00:00"/>
    <x v="31"/>
    <d v="2026-02-03T00:00:00"/>
    <x v="1"/>
    <s v=""/>
    <x v="0"/>
    <s v="NFS   000004343 - BRASIL"/>
    <s v=""/>
    <s v=""/>
    <s v=""/>
    <s v=""/>
    <s v=""/>
    <s v=""/>
    <s v=""/>
    <s v="Corrente"/>
    <s v="2"/>
    <s v="22.636.082/0001-06"/>
    <s v=""/>
  </r>
  <r>
    <s v="02"/>
    <s v="NF"/>
    <s v="000077050"/>
    <s v="02121"/>
    <s v="01"/>
    <s v="CALDEX"/>
    <n v="-1961.75"/>
    <d v="2026-01-16T00:00:00"/>
    <d v="2026-02-15T00:00:00"/>
    <x v="31"/>
    <d v="2026-01-22T00:00:00"/>
    <x v="0"/>
    <s v=""/>
    <x v="0"/>
    <s v="SPED  000077050 - CALDEX"/>
    <s v=""/>
    <s v=""/>
    <s v="001"/>
    <s v="3357"/>
    <s v=""/>
    <s v="450281"/>
    <s v="7"/>
    <s v="Corrente"/>
    <s v="2"/>
    <s v="44.151.413/0001-42"/>
    <s v="CONFIRMING"/>
  </r>
  <r>
    <s v="02"/>
    <s v="NF"/>
    <s v="000077076"/>
    <s v="02121"/>
    <s v="01"/>
    <s v="CALDEX"/>
    <n v="-14196.88"/>
    <d v="2026-01-19T00:00:00"/>
    <d v="2026-02-18T00:00:00"/>
    <x v="31"/>
    <d v="2026-01-22T00:00:00"/>
    <x v="0"/>
    <s v=""/>
    <x v="0"/>
    <s v="SPED  000077076 - CALDEX"/>
    <s v=""/>
    <s v=""/>
    <s v="001"/>
    <s v="3357"/>
    <s v=""/>
    <s v="450281"/>
    <s v="7"/>
    <s v="Corrente"/>
    <s v="2"/>
    <s v="44.151.413/0001-42"/>
    <s v="CONFIRMING"/>
  </r>
  <r>
    <s v="02"/>
    <s v="NF"/>
    <s v="000002050"/>
    <s v="02915"/>
    <s v="01"/>
    <s v="CANTINHO GOURMET DA"/>
    <n v="-17580"/>
    <d v="2026-02-03T00:00:00"/>
    <d v="2026-02-18T00:00:00"/>
    <x v="31"/>
    <d v="2026-02-05T00:00:00"/>
    <x v="3"/>
    <s v=""/>
    <x v="0"/>
    <s v="SPED  000002050 - KARLA B"/>
    <s v=""/>
    <s v=""/>
    <s v=""/>
    <s v=""/>
    <s v=""/>
    <s v=""/>
    <s v=""/>
    <s v="Corrente"/>
    <s v="2"/>
    <s v="33.496.692/0001-60"/>
    <s v=""/>
  </r>
  <r>
    <s v="02"/>
    <s v="NF"/>
    <s v="000016145"/>
    <s v="02325"/>
    <s v="01"/>
    <s v="CENCI E CIA LTDA"/>
    <n v="-4812"/>
    <d v="2026-01-20T00:00:00"/>
    <d v="2026-02-19T00:00:00"/>
    <x v="31"/>
    <d v="2026-02-03T00:00:00"/>
    <x v="2"/>
    <s v=""/>
    <x v="0"/>
    <s v="SPED  000016145 - CENCI E"/>
    <s v=""/>
    <s v=""/>
    <s v=""/>
    <s v=""/>
    <s v=""/>
    <s v=""/>
    <s v=""/>
    <s v="Corrente"/>
    <s v="2"/>
    <s v="89.341.127/0001-88"/>
    <s v=""/>
  </r>
  <r>
    <s v="02"/>
    <s v="NF"/>
    <s v="000000256"/>
    <s v="02514"/>
    <s v="01"/>
    <s v="CETRIN TREINAMENTO E"/>
    <n v="-929.11"/>
    <d v="2026-01-22T00:00:00"/>
    <d v="2026-02-09T00:00:00"/>
    <x v="31"/>
    <d v="2026-02-12T00:00:00"/>
    <x v="0"/>
    <s v=""/>
    <x v="0"/>
    <s v="NFS   000000256 - CETRIN"/>
    <s v=""/>
    <s v=""/>
    <s v=""/>
    <s v=""/>
    <s v=""/>
    <s v=""/>
    <s v=""/>
    <s v="Corrente"/>
    <s v="2"/>
    <s v="14.473.192/0001-68"/>
    <s v=""/>
  </r>
  <r>
    <s v="02"/>
    <s v="NF"/>
    <s v="000006151"/>
    <s v="02785"/>
    <s v="01"/>
    <s v="CIL CONEXOES E VALVU"/>
    <n v="-1694.93"/>
    <d v="2025-12-16T00:00:00"/>
    <d v="2026-02-14T00:00:00"/>
    <x v="31"/>
    <d v="2026-01-07T00:00:00"/>
    <x v="0"/>
    <s v=""/>
    <x v="0"/>
    <s v="SPED  000006151 - CIL IND"/>
    <s v=""/>
    <s v=""/>
    <s v=""/>
    <s v=""/>
    <s v=""/>
    <s v=""/>
    <s v=""/>
    <s v="Corrente"/>
    <s v="2"/>
    <s v="97.533.434/0001-99"/>
    <s v=""/>
  </r>
  <r>
    <s v="02"/>
    <s v="NF"/>
    <s v="000006162"/>
    <s v="02785"/>
    <s v="01"/>
    <s v="CIL CONEXOES E VALVU"/>
    <n v="-16418.91"/>
    <d v="2025-12-18T00:00:00"/>
    <d v="2026-02-16T00:00:00"/>
    <x v="31"/>
    <d v="2025-12-23T00:00:00"/>
    <x v="1"/>
    <s v=""/>
    <x v="0"/>
    <s v="SPED  000006162 - CIL IND"/>
    <s v=""/>
    <s v=""/>
    <s v=""/>
    <s v=""/>
    <s v=""/>
    <s v=""/>
    <s v=""/>
    <s v="Corrente"/>
    <s v="2"/>
    <s v="97.533.434/0001-99"/>
    <s v=""/>
  </r>
  <r>
    <s v="02"/>
    <s v="NF"/>
    <s v="000105010"/>
    <s v="02107"/>
    <s v="01"/>
    <s v="COMERCIAL OFFSHORE M"/>
    <n v="-115"/>
    <d v="2026-01-07T00:00:00"/>
    <d v="2026-02-06T00:00:00"/>
    <x v="31"/>
    <d v="2026-02-10T00:00:00"/>
    <x v="2"/>
    <s v=""/>
    <x v="0"/>
    <s v="SPED  000105010 - COMERCI"/>
    <s v=""/>
    <s v=""/>
    <s v=""/>
    <s v=""/>
    <s v=""/>
    <s v=""/>
    <s v=""/>
    <s v="Corrente"/>
    <s v="2"/>
    <s v="07.441.063/0001-22"/>
    <s v=""/>
  </r>
  <r>
    <s v="02"/>
    <s v="NF"/>
    <s v="000004425"/>
    <s v="02187"/>
    <s v="01"/>
    <s v="CONCEITO SINZALIZACA"/>
    <n v="-420"/>
    <d v="2026-01-12T00:00:00"/>
    <d v="2026-02-12T00:00:00"/>
    <x v="31"/>
    <d v="2026-02-12T00:00:00"/>
    <x v="2"/>
    <s v=""/>
    <x v="0"/>
    <s v="SPED  000004425 - CONCEIT"/>
    <s v=""/>
    <s v=""/>
    <s v=""/>
    <s v=""/>
    <s v=""/>
    <s v=""/>
    <s v=""/>
    <s v="Corrente"/>
    <s v="2"/>
    <s v="09.452.513/0001-08"/>
    <s v=""/>
  </r>
  <r>
    <s v="02"/>
    <s v="NF"/>
    <s v="000000079"/>
    <s v="02608"/>
    <s v="01"/>
    <s v="CONTINENS CONTEINERE"/>
    <n v="-7682.5"/>
    <d v="2026-02-02T00:00:00"/>
    <d v="2026-02-06T00:00:00"/>
    <x v="31"/>
    <d v="2026-02-12T00:00:00"/>
    <x v="1"/>
    <s v=""/>
    <x v="0"/>
    <s v="RE    000000079 - CONTINE"/>
    <s v=""/>
    <s v=""/>
    <s v=""/>
    <s v=""/>
    <s v=""/>
    <s v=""/>
    <s v=""/>
    <s v="Corrente"/>
    <s v="2"/>
    <s v="35.896.305/0001-08"/>
    <s v=""/>
  </r>
  <r>
    <s v="02"/>
    <s v="NF"/>
    <s v="000001828"/>
    <s v="03078"/>
    <s v="01"/>
    <s v="CRAFT SOLUCOES EMPRE"/>
    <n v="-7370"/>
    <d v="2026-01-20T00:00:00"/>
    <d v="2026-02-19T00:00:00"/>
    <x v="31"/>
    <d v="2026-01-30T00:00:00"/>
    <x v="1"/>
    <s v=""/>
    <x v="0"/>
    <s v="SPED  000001828 - DILMA D"/>
    <s v=""/>
    <s v=""/>
    <s v=""/>
    <s v=""/>
    <s v=""/>
    <s v=""/>
    <s v=""/>
    <s v="Corrente"/>
    <s v="2"/>
    <s v="37.375.422/0001-51"/>
    <s v=""/>
  </r>
  <r>
    <s v="02"/>
    <s v="NF"/>
    <s v="000001836"/>
    <s v="03078"/>
    <s v="01"/>
    <s v="CRAFT SOLUCOES EMPRE"/>
    <n v="-1900"/>
    <d v="2026-01-20T00:00:00"/>
    <d v="2026-02-19T00:00:00"/>
    <x v="31"/>
    <d v="2026-01-30T00:00:00"/>
    <x v="1"/>
    <s v=""/>
    <x v="0"/>
    <s v="SPED  000001836 - DILMA D"/>
    <s v=""/>
    <s v=""/>
    <s v=""/>
    <s v=""/>
    <s v=""/>
    <s v=""/>
    <s v=""/>
    <s v="Corrente"/>
    <s v="2"/>
    <s v="37.375.422/0001-51"/>
    <s v=""/>
  </r>
  <r>
    <s v="02"/>
    <s v="NF"/>
    <s v="000001837"/>
    <s v="03078"/>
    <s v="01"/>
    <s v="CRAFT SOLUCOES EMPRE"/>
    <n v="-3038"/>
    <d v="2026-01-20T00:00:00"/>
    <d v="2026-02-19T00:00:00"/>
    <x v="31"/>
    <d v="2026-02-03T00:00:00"/>
    <x v="3"/>
    <s v=""/>
    <x v="0"/>
    <s v="SPED  000001837 - DILMA D"/>
    <s v=""/>
    <s v=""/>
    <s v=""/>
    <s v=""/>
    <s v=""/>
    <s v=""/>
    <s v=""/>
    <s v="Corrente"/>
    <s v="2"/>
    <s v="37.375.422/0001-51"/>
    <s v=""/>
  </r>
  <r>
    <s v="02"/>
    <s v="NF"/>
    <s v="000000229"/>
    <s v="03202"/>
    <s v="01"/>
    <s v="DEPOSITO FONSECA"/>
    <n v="-2892"/>
    <d v="2026-01-18T00:00:00"/>
    <d v="2026-02-15T00:00:00"/>
    <x v="31"/>
    <d v="2026-02-04T00:00:00"/>
    <x v="0"/>
    <s v=""/>
    <x v="0"/>
    <s v="SPED  000000229 - DEPOSIT"/>
    <s v=""/>
    <s v=""/>
    <s v=""/>
    <s v=""/>
    <s v=""/>
    <s v=""/>
    <s v=""/>
    <s v="Corrente"/>
    <s v="2"/>
    <s v="60.077.852/0001-09"/>
    <s v=""/>
  </r>
  <r>
    <s v="02"/>
    <s v="NF"/>
    <s v="000000230"/>
    <s v="03202"/>
    <s v="01"/>
    <s v="DEPOSITO FONSECA"/>
    <n v="-2892"/>
    <d v="2026-01-18T00:00:00"/>
    <d v="2026-02-15T00:00:00"/>
    <x v="31"/>
    <d v="2026-02-04T00:00:00"/>
    <x v="1"/>
    <s v=""/>
    <x v="0"/>
    <s v="SPED  000000230 - DEPOSIT"/>
    <s v=""/>
    <s v=""/>
    <s v=""/>
    <s v=""/>
    <s v=""/>
    <s v=""/>
    <s v=""/>
    <s v="Corrente"/>
    <s v="2"/>
    <s v="60.077.852/0001-09"/>
    <s v=""/>
  </r>
  <r>
    <s v="02"/>
    <s v="NF"/>
    <s v="000000076"/>
    <s v="02893"/>
    <s v="01"/>
    <s v="ECOLOGIKA AMBIENTAL"/>
    <n v="-52122.51"/>
    <d v="2026-01-20T00:00:00"/>
    <d v="2026-02-19T00:00:00"/>
    <x v="31"/>
    <d v="2026-02-03T00:00:00"/>
    <x v="2"/>
    <s v=""/>
    <x v="0"/>
    <s v="NFS   000000076 - ECOLOGI"/>
    <s v=""/>
    <s v=""/>
    <s v=""/>
    <s v=""/>
    <s v=""/>
    <s v=""/>
    <s v=""/>
    <s v="Corrente"/>
    <s v="2"/>
    <s v="12.483.353/0001-79"/>
    <s v=""/>
  </r>
  <r>
    <s v="02"/>
    <s v="NF"/>
    <s v="000133401"/>
    <s v="02194"/>
    <s v="01"/>
    <s v="EDFER COMERCIO DE FE"/>
    <n v="-16260.08"/>
    <d v="2026-01-16T00:00:00"/>
    <d v="2026-02-15T00:00:00"/>
    <x v="31"/>
    <d v="2026-01-22T00:00:00"/>
    <x v="0"/>
    <s v=""/>
    <x v="0"/>
    <s v="SPED  000133401 - EDFER C"/>
    <s v=""/>
    <s v=""/>
    <s v="341"/>
    <s v="3113"/>
    <s v=""/>
    <s v="5281"/>
    <s v="9"/>
    <s v="Corrente"/>
    <s v="2"/>
    <s v="08.603.541/0001-16"/>
    <s v=""/>
  </r>
  <r>
    <s v="02"/>
    <s v="NF"/>
    <s v="000133402"/>
    <s v="02194"/>
    <s v="01"/>
    <s v="EDFER COMERCIO DE FE"/>
    <n v="-41911.29"/>
    <d v="2026-01-16T00:00:00"/>
    <d v="2026-02-15T00:00:00"/>
    <x v="31"/>
    <d v="2026-01-22T00:00:00"/>
    <x v="0"/>
    <s v=""/>
    <x v="0"/>
    <s v="SPED  000133402 - EDFER C"/>
    <s v=""/>
    <s v=""/>
    <s v="341"/>
    <s v="3113"/>
    <s v=""/>
    <s v="5281"/>
    <s v="9"/>
    <s v="Corrente"/>
    <s v="2"/>
    <s v="08.603.541/0001-16"/>
    <s v=""/>
  </r>
  <r>
    <s v="02"/>
    <s v="NF"/>
    <s v="000079182"/>
    <s v="02165"/>
    <s v="01"/>
    <s v="FEBRATEC INDUSTRIA E"/>
    <n v="-16726.5"/>
    <d v="2025-12-04T00:00:00"/>
    <d v="2026-01-05T00:00:00"/>
    <x v="31"/>
    <d v="2026-02-11T00:00:00"/>
    <x v="1"/>
    <s v=""/>
    <x v="0"/>
    <s v="SPED  000079182 - FEBRATE"/>
    <s v=""/>
    <s v=""/>
    <s v=""/>
    <s v=""/>
    <s v=""/>
    <s v=""/>
    <s v=""/>
    <s v="Corrente"/>
    <s v="2"/>
    <s v="57.645.962/0001-15"/>
    <s v=""/>
  </r>
  <r>
    <s v="02"/>
    <s v="NF"/>
    <s v="000002746"/>
    <s v="03237"/>
    <s v="01"/>
    <s v="FOSINFO"/>
    <n v="-97.91"/>
    <d v="2026-01-15T00:00:00"/>
    <d v="2026-02-14T00:00:00"/>
    <x v="31"/>
    <d v="2026-01-22T00:00:00"/>
    <x v="2"/>
    <s v=""/>
    <x v="0"/>
    <s v="SPED  000002746 - FOS VAR"/>
    <s v=""/>
    <s v=""/>
    <s v=""/>
    <s v=""/>
    <s v=""/>
    <s v=""/>
    <s v=""/>
    <s v="Corrente"/>
    <s v="2"/>
    <s v="39.455.957/0001-68"/>
    <s v=""/>
  </r>
  <r>
    <s v="02"/>
    <s v="NF"/>
    <s v="000002747"/>
    <s v="03237"/>
    <s v="01"/>
    <s v="FOSINFO"/>
    <n v="-1192.3599999999999"/>
    <d v="2026-01-15T00:00:00"/>
    <d v="2026-02-14T00:00:00"/>
    <x v="31"/>
    <d v="2026-01-22T00:00:00"/>
    <x v="1"/>
    <s v=""/>
    <x v="0"/>
    <s v="SPED  000002747 - FOS VAR"/>
    <s v=""/>
    <s v=""/>
    <s v=""/>
    <s v=""/>
    <s v=""/>
    <s v=""/>
    <s v=""/>
    <s v="Corrente"/>
    <s v="2"/>
    <s v="39.455.957/0001-68"/>
    <s v=""/>
  </r>
  <r>
    <s v="02"/>
    <s v="NF"/>
    <s v="000002761"/>
    <s v="03237"/>
    <s v="01"/>
    <s v="FOSINFO"/>
    <n v="-112.75"/>
    <d v="2026-01-15T00:00:00"/>
    <d v="2026-02-14T00:00:00"/>
    <x v="31"/>
    <d v="2026-01-22T00:00:00"/>
    <x v="0"/>
    <s v=""/>
    <x v="0"/>
    <s v="SPED  000002761 - FOS VAR"/>
    <s v=""/>
    <s v=""/>
    <s v=""/>
    <s v=""/>
    <s v=""/>
    <s v=""/>
    <s v=""/>
    <s v="Corrente"/>
    <s v="2"/>
    <s v="39.455.957/0001-68"/>
    <s v=""/>
  </r>
  <r>
    <s v="02"/>
    <s v="NF"/>
    <s v="000002813"/>
    <s v="03237"/>
    <s v="01"/>
    <s v="FOSINFO"/>
    <n v="-68.94"/>
    <d v="2026-01-20T00:00:00"/>
    <d v="2026-02-19T00:00:00"/>
    <x v="31"/>
    <d v="2026-02-03T00:00:00"/>
    <x v="2"/>
    <s v=""/>
    <x v="0"/>
    <s v="SPED  000002813 - FOS VAR"/>
    <s v=""/>
    <s v=""/>
    <s v=""/>
    <s v=""/>
    <s v=""/>
    <s v=""/>
    <s v=""/>
    <s v="Corrente"/>
    <s v="2"/>
    <s v="39.455.957/0001-68"/>
    <s v=""/>
  </r>
  <r>
    <s v="02"/>
    <s v="NF"/>
    <s v="000010538"/>
    <s v="02385"/>
    <s v="01"/>
    <s v="HOTEL PORTUGAL LTDA"/>
    <n v="-31260"/>
    <d v="2026-02-06T00:00:00"/>
    <d v="2026-02-19T00:00:00"/>
    <x v="31"/>
    <d v="2026-02-12T00:00:00"/>
    <x v="1"/>
    <s v=""/>
    <x v="0"/>
    <s v="NFS   000010538 - HOTEL P"/>
    <s v=""/>
    <s v=""/>
    <s v=""/>
    <s v=""/>
    <s v=""/>
    <s v=""/>
    <s v=""/>
    <s v="Corrente"/>
    <s v="2"/>
    <s v="27.008.911/0001-11"/>
    <s v=""/>
  </r>
  <r>
    <s v="02"/>
    <s v="NF"/>
    <s v="000000132"/>
    <s v="03115"/>
    <s v="01"/>
    <s v="I. P. LOPES TRANSPOR"/>
    <n v="-48000"/>
    <d v="2026-01-05T00:00:00"/>
    <d v="2026-02-04T00:00:00"/>
    <x v="31"/>
    <d v="2026-02-12T00:00:00"/>
    <x v="2"/>
    <s v=""/>
    <x v="0"/>
    <s v="RE    000000132 - I. P. L"/>
    <s v=""/>
    <s v=""/>
    <s v=""/>
    <s v=""/>
    <s v=""/>
    <s v=""/>
    <s v=""/>
    <s v="Corrente"/>
    <s v="2"/>
    <s v="46.250.334/0001-14"/>
    <s v=""/>
  </r>
  <r>
    <s v="02"/>
    <s v="NF"/>
    <s v="000024813"/>
    <s v="02733"/>
    <s v="01"/>
    <s v="IBAM INDUSTRIA BRASI"/>
    <n v="-624.23"/>
    <d v="2026-01-20T00:00:00"/>
    <d v="2026-02-19T00:00:00"/>
    <x v="31"/>
    <d v="2026-01-29T00:00:00"/>
    <x v="0"/>
    <s v=""/>
    <x v="0"/>
    <s v="SPED  000024813 - IBAM IN"/>
    <s v=""/>
    <s v=""/>
    <s v=""/>
    <s v=""/>
    <s v=""/>
    <s v=""/>
    <s v=""/>
    <s v="Corrente"/>
    <s v="2"/>
    <s v="29.478.545/0001-90"/>
    <s v=""/>
  </r>
  <r>
    <s v="02"/>
    <s v="NF"/>
    <s v="000024814"/>
    <s v="02733"/>
    <s v="01"/>
    <s v="IBAM INDUSTRIA BRASI"/>
    <n v="-1915.11"/>
    <d v="2026-01-20T00:00:00"/>
    <d v="2026-02-19T00:00:00"/>
    <x v="31"/>
    <d v="2026-01-29T00:00:00"/>
    <x v="0"/>
    <s v=""/>
    <x v="0"/>
    <s v="SPED  000024814 - IBAM IN"/>
    <s v=""/>
    <s v=""/>
    <s v=""/>
    <s v=""/>
    <s v=""/>
    <s v=""/>
    <s v=""/>
    <s v="Corrente"/>
    <s v="2"/>
    <s v="29.478.545/0001-90"/>
    <s v=""/>
  </r>
  <r>
    <s v="02"/>
    <s v="NF"/>
    <s v="000024815"/>
    <s v="02733"/>
    <s v="01"/>
    <s v="IBAM INDUSTRIA BRASI"/>
    <n v="-12864.52"/>
    <d v="2026-01-20T00:00:00"/>
    <d v="2026-02-19T00:00:00"/>
    <x v="31"/>
    <d v="2026-01-29T00:00:00"/>
    <x v="0"/>
    <s v=""/>
    <x v="0"/>
    <s v="SPED  000024815 - IBAM IN"/>
    <s v=""/>
    <s v=""/>
    <s v=""/>
    <s v=""/>
    <s v=""/>
    <s v=""/>
    <s v=""/>
    <s v="Corrente"/>
    <s v="2"/>
    <s v="29.478.545/0001-90"/>
    <s v=""/>
  </r>
  <r>
    <s v="02"/>
    <s v="NF"/>
    <s v="000000909"/>
    <s v="02912"/>
    <s v="01"/>
    <s v="JAGUAR CONEXOES"/>
    <n v="-165.99"/>
    <d v="2026-01-20T00:00:00"/>
    <d v="2026-02-17T00:00:00"/>
    <x v="31"/>
    <d v="2026-02-11T00:00:00"/>
    <x v="3"/>
    <s v=""/>
    <x v="0"/>
    <s v="SPED  000000909 - JAGUAR"/>
    <s v=""/>
    <s v=""/>
    <s v=""/>
    <s v=""/>
    <s v=""/>
    <s v=""/>
    <s v=""/>
    <s v="Corrente"/>
    <s v="2"/>
    <s v="32.538.830/0001-63"/>
    <s v=""/>
  </r>
  <r>
    <s v="02"/>
    <s v="NF"/>
    <s v="000000910"/>
    <s v="02912"/>
    <s v="01"/>
    <s v="JAGUAR CONEXOES"/>
    <n v="-4848.8500000000004"/>
    <d v="2026-01-20T00:00:00"/>
    <d v="2026-02-19T00:00:00"/>
    <x v="31"/>
    <d v="2026-02-11T00:00:00"/>
    <x v="0"/>
    <s v=""/>
    <x v="0"/>
    <s v="SPED  000000910 - JAGUAR"/>
    <s v=""/>
    <s v=""/>
    <s v=""/>
    <s v=""/>
    <s v=""/>
    <s v=""/>
    <s v=""/>
    <s v="Corrente"/>
    <s v="2"/>
    <s v="32.538.830/0001-63"/>
    <s v=""/>
  </r>
  <r>
    <s v="02"/>
    <s v="NF"/>
    <s v="000000561"/>
    <s v="02880"/>
    <s v="01"/>
    <s v="JCR COMERCIO, SERVIC"/>
    <n v="-81000"/>
    <d v="2025-12-17T00:00:00"/>
    <d v="2026-02-15T00:00:00"/>
    <x v="31"/>
    <d v="2025-12-30T00:00:00"/>
    <x v="0"/>
    <s v=""/>
    <x v="0"/>
    <s v="SPED  000000561 - JCR COM"/>
    <s v=""/>
    <s v=""/>
    <s v=""/>
    <s v=""/>
    <s v=""/>
    <s v=""/>
    <s v=""/>
    <s v="Corrente"/>
    <s v="2"/>
    <s v="37.134.952/0001-08"/>
    <s v=""/>
  </r>
  <r>
    <s v="02"/>
    <s v="NF"/>
    <s v="000000208"/>
    <s v="02986"/>
    <s v="01"/>
    <s v="JGONCALVES EQUIPAMEN"/>
    <n v="-1272.5"/>
    <d v="2026-01-14T00:00:00"/>
    <d v="2026-02-14T00:00:00"/>
    <x v="31"/>
    <d v="2026-01-28T00:00:00"/>
    <x v="0"/>
    <s v=""/>
    <x v="0"/>
    <s v="SPED  000000208 - JGONCAL"/>
    <s v=""/>
    <s v=""/>
    <s v=""/>
    <s v=""/>
    <s v=""/>
    <s v=""/>
    <s v=""/>
    <s v="Corrente"/>
    <s v="2"/>
    <s v="21.450.265/0001-61"/>
    <s v=""/>
  </r>
  <r>
    <s v="02"/>
    <s v="NF"/>
    <s v="000000209"/>
    <s v="02986"/>
    <s v="01"/>
    <s v="JGONCALVES EQUIPAMEN"/>
    <n v="-5340"/>
    <d v="2026-01-14T00:00:00"/>
    <d v="2026-02-14T00:00:00"/>
    <x v="31"/>
    <d v="2026-01-28T00:00:00"/>
    <x v="0"/>
    <s v=""/>
    <x v="0"/>
    <s v="SPED  000000209 - JGONCAL"/>
    <s v=""/>
    <s v=""/>
    <s v=""/>
    <s v=""/>
    <s v=""/>
    <s v=""/>
    <s v=""/>
    <s v="Corrente"/>
    <s v="2"/>
    <s v="21.450.265/0001-61"/>
    <s v=""/>
  </r>
  <r>
    <s v="02"/>
    <s v="NF"/>
    <s v="000000210"/>
    <s v="02986"/>
    <s v="01"/>
    <s v="JGONCALVES EQUIPAMEN"/>
    <n v="-945"/>
    <d v="2026-01-14T00:00:00"/>
    <d v="2026-02-14T00:00:00"/>
    <x v="31"/>
    <d v="2026-01-28T00:00:00"/>
    <x v="2"/>
    <s v=""/>
    <x v="0"/>
    <s v="SPED  000000210 - JGONCAL"/>
    <s v=""/>
    <s v=""/>
    <s v=""/>
    <s v=""/>
    <s v=""/>
    <s v=""/>
    <s v=""/>
    <s v="Corrente"/>
    <s v="2"/>
    <s v="21.450.265/0001-61"/>
    <s v=""/>
  </r>
  <r>
    <s v="02"/>
    <s v="NF"/>
    <s v="000000211"/>
    <s v="02986"/>
    <s v="01"/>
    <s v="JGONCALVES EQUIPAMEN"/>
    <n v="-5200"/>
    <d v="2026-01-14T00:00:00"/>
    <d v="2026-02-14T00:00:00"/>
    <x v="31"/>
    <d v="2026-01-28T00:00:00"/>
    <x v="2"/>
    <s v=""/>
    <x v="0"/>
    <s v="SPED  000000211 - JGONCAL"/>
    <s v=""/>
    <s v=""/>
    <s v=""/>
    <s v=""/>
    <s v=""/>
    <s v=""/>
    <s v=""/>
    <s v="Corrente"/>
    <s v="2"/>
    <s v="21.450.265/0001-61"/>
    <s v=""/>
  </r>
  <r>
    <s v="02"/>
    <s v="NF"/>
    <s v="000000213"/>
    <s v="02986"/>
    <s v="01"/>
    <s v="JGONCALVES EQUIPAMEN"/>
    <n v="-785.9"/>
    <d v="2026-01-14T00:00:00"/>
    <d v="2026-02-14T00:00:00"/>
    <x v="31"/>
    <d v="2026-01-28T00:00:00"/>
    <x v="0"/>
    <s v=""/>
    <x v="0"/>
    <s v="SPED  000000213 - JGONCAL"/>
    <s v=""/>
    <s v=""/>
    <s v=""/>
    <s v=""/>
    <s v=""/>
    <s v=""/>
    <s v=""/>
    <s v="Corrente"/>
    <s v="2"/>
    <s v="21.450.265/0001-61"/>
    <s v=""/>
  </r>
  <r>
    <s v="02"/>
    <s v="NF"/>
    <s v="000000214"/>
    <s v="02986"/>
    <s v="01"/>
    <s v="JGONCALVES EQUIPAMEN"/>
    <n v="-5340"/>
    <d v="2026-01-14T00:00:00"/>
    <d v="2026-02-14T00:00:00"/>
    <x v="31"/>
    <d v="2026-01-28T00:00:00"/>
    <x v="1"/>
    <s v=""/>
    <x v="0"/>
    <s v="SPED  000000214 - JGONCAL"/>
    <s v=""/>
    <s v=""/>
    <s v=""/>
    <s v=""/>
    <s v=""/>
    <s v=""/>
    <s v=""/>
    <s v="Corrente"/>
    <s v="2"/>
    <s v="21.450.265/0001-61"/>
    <s v=""/>
  </r>
  <r>
    <s v="02"/>
    <s v="NF"/>
    <s v="000000216"/>
    <s v="02986"/>
    <s v="01"/>
    <s v="JGONCALVES EQUIPAMEN"/>
    <n v="-600"/>
    <d v="2026-01-19T00:00:00"/>
    <d v="2026-02-19T00:00:00"/>
    <x v="31"/>
    <d v="2026-01-30T00:00:00"/>
    <x v="0"/>
    <s v=""/>
    <x v="0"/>
    <s v="SPED  000000216 - JGONCAL"/>
    <s v=""/>
    <s v=""/>
    <s v=""/>
    <s v=""/>
    <s v=""/>
    <s v=""/>
    <s v=""/>
    <s v="Corrente"/>
    <s v="2"/>
    <s v="21.450.265/0001-61"/>
    <s v=""/>
  </r>
  <r>
    <s v="02"/>
    <s v="NF"/>
    <s v="000007994"/>
    <s v="02657"/>
    <s v="01"/>
    <s v="JUNTAX INDUSTRIA E C"/>
    <n v="-313.82"/>
    <d v="2026-01-20T00:00:00"/>
    <d v="2026-02-19T00:00:00"/>
    <x v="31"/>
    <d v="2026-01-29T00:00:00"/>
    <x v="0"/>
    <s v=""/>
    <x v="0"/>
    <s v="SPED  000007994 - JUNTAX"/>
    <s v=""/>
    <s v=""/>
    <s v=""/>
    <s v=""/>
    <s v=""/>
    <s v=""/>
    <s v=""/>
    <s v="Corrente"/>
    <s v="2"/>
    <s v="27.443.645/0001-55"/>
    <s v=""/>
  </r>
  <r>
    <s v="02"/>
    <s v="NF"/>
    <s v="000023262"/>
    <s v="02279"/>
    <s v="01"/>
    <s v="L. M. IND E COMERCIO"/>
    <n v="-20144.32"/>
    <d v="2026-01-15T00:00:00"/>
    <d v="2026-02-14T00:00:00"/>
    <x v="31"/>
    <d v="2026-01-21T00:00:00"/>
    <x v="0"/>
    <s v=""/>
    <x v="0"/>
    <s v="SPED  000023262 - L. M. I"/>
    <s v=""/>
    <s v=""/>
    <s v="077"/>
    <s v="00001"/>
    <s v=""/>
    <s v="6906831"/>
    <s v="3"/>
    <s v="Corrente"/>
    <s v="2"/>
    <s v="03.218.065/0001-04"/>
    <s v=""/>
  </r>
  <r>
    <s v="02"/>
    <s v="NF"/>
    <s v="000023263"/>
    <s v="02279"/>
    <s v="01"/>
    <s v="L. M. IND E COMERCIO"/>
    <n v="-3403.77"/>
    <d v="2026-01-15T00:00:00"/>
    <d v="2026-02-14T00:00:00"/>
    <x v="31"/>
    <d v="2026-01-21T00:00:00"/>
    <x v="0"/>
    <s v=""/>
    <x v="0"/>
    <s v="SPED  000023263 - L. M. I"/>
    <s v=""/>
    <s v=""/>
    <s v="077"/>
    <s v="00001"/>
    <s v=""/>
    <s v="6906831"/>
    <s v="3"/>
    <s v="Corrente"/>
    <s v="2"/>
    <s v="03.218.065/0001-04"/>
    <s v=""/>
  </r>
  <r>
    <s v="02"/>
    <s v="NF"/>
    <s v="000023264"/>
    <s v="02279"/>
    <s v="01"/>
    <s v="L. M. IND E COMERCIO"/>
    <n v="-1414.49"/>
    <d v="2026-01-15T00:00:00"/>
    <d v="2026-02-14T00:00:00"/>
    <x v="31"/>
    <d v="2026-01-21T00:00:00"/>
    <x v="1"/>
    <s v=""/>
    <x v="0"/>
    <s v="SPED  000023264 - L. M. I"/>
    <s v=""/>
    <s v=""/>
    <s v="077"/>
    <s v="00001"/>
    <s v=""/>
    <s v="6906831"/>
    <s v="3"/>
    <s v="Corrente"/>
    <s v="2"/>
    <s v="03.218.065/0001-04"/>
    <s v=""/>
  </r>
  <r>
    <s v="02"/>
    <s v="NF"/>
    <s v="000023265"/>
    <s v="02279"/>
    <s v="01"/>
    <s v="L. M. IND E COMERCIO"/>
    <n v="-209.77"/>
    <d v="2026-01-15T00:00:00"/>
    <d v="2026-02-14T00:00:00"/>
    <x v="31"/>
    <d v="2026-01-21T00:00:00"/>
    <x v="0"/>
    <s v=""/>
    <x v="0"/>
    <s v="SPED  000023265 - L. M. I"/>
    <s v=""/>
    <s v=""/>
    <s v="077"/>
    <s v="00001"/>
    <s v=""/>
    <s v="6906831"/>
    <s v="3"/>
    <s v="Corrente"/>
    <s v="2"/>
    <s v="03.218.065/0001-04"/>
    <s v=""/>
  </r>
  <r>
    <s v="02"/>
    <s v="NF"/>
    <s v="000023266"/>
    <s v="02279"/>
    <s v="01"/>
    <s v="L. M. IND E COMERCIO"/>
    <n v="-128.11000000000001"/>
    <d v="2026-01-15T00:00:00"/>
    <d v="2026-02-14T00:00:00"/>
    <x v="31"/>
    <d v="2026-01-21T00:00:00"/>
    <x v="0"/>
    <s v=""/>
    <x v="0"/>
    <s v="SPED  000023266 - L. M. I"/>
    <s v=""/>
    <s v=""/>
    <s v="077"/>
    <s v="00001"/>
    <s v=""/>
    <s v="6906831"/>
    <s v="3"/>
    <s v="Corrente"/>
    <s v="2"/>
    <s v="03.218.065/0001-04"/>
    <s v=""/>
  </r>
  <r>
    <s v="02"/>
    <s v="NF"/>
    <s v="000013073"/>
    <s v="02932"/>
    <s v="01"/>
    <s v="LAXMY PAPELARIA COME"/>
    <n v="-448.5"/>
    <d v="2026-01-30T00:00:00"/>
    <d v="2026-02-17T00:00:00"/>
    <x v="31"/>
    <d v="2026-02-11T00:00:00"/>
    <x v="1"/>
    <s v=""/>
    <x v="0"/>
    <s v="SPED  000013073 - LAXMY P"/>
    <s v=""/>
    <s v=""/>
    <s v=""/>
    <s v=""/>
    <s v=""/>
    <s v=""/>
    <s v=""/>
    <s v="Corrente"/>
    <s v="2"/>
    <s v="23.431.187/0001-83"/>
    <s v=""/>
  </r>
  <r>
    <s v="02"/>
    <s v="NF"/>
    <s v="000000512"/>
    <s v="02603"/>
    <s v="01"/>
    <s v="LUZ E MAR OFFSHORE E"/>
    <n v="-1213.78"/>
    <d v="2026-01-15T00:00:00"/>
    <d v="2026-02-15T00:00:00"/>
    <x v="31"/>
    <d v="2026-01-22T00:00:00"/>
    <x v="0"/>
    <s v=""/>
    <x v="0"/>
    <s v="SPED  000000512 - LUZ E M"/>
    <s v=""/>
    <s v=""/>
    <s v="260"/>
    <s v="0001"/>
    <s v=""/>
    <s v="56710488"/>
    <s v="5"/>
    <s v="Corrente"/>
    <s v="2"/>
    <s v="45.824.098/0001-30"/>
    <s v=""/>
  </r>
  <r>
    <s v="02"/>
    <s v="NF"/>
    <s v="000000513"/>
    <s v="02603"/>
    <s v="01"/>
    <s v="LUZ E MAR OFFSHORE E"/>
    <n v="-478"/>
    <d v="2026-01-15T00:00:00"/>
    <d v="2026-02-14T00:00:00"/>
    <x v="31"/>
    <d v="2026-02-04T00:00:00"/>
    <x v="2"/>
    <s v=""/>
    <x v="0"/>
    <s v="SPED  000000513 - LUZ E M"/>
    <s v=""/>
    <s v=""/>
    <s v="260"/>
    <s v="0001"/>
    <s v=""/>
    <s v="56710488"/>
    <s v="5"/>
    <s v="Corrente"/>
    <s v="2"/>
    <s v="45.824.098/0001-30"/>
    <s v=""/>
  </r>
  <r>
    <s v="02"/>
    <s v="NF"/>
    <s v="000007805"/>
    <s v="02327"/>
    <s v="02"/>
    <s v="MANZO COMERCIO DE FE"/>
    <n v="-260"/>
    <d v="2026-01-15T00:00:00"/>
    <d v="2026-02-14T00:00:00"/>
    <x v="31"/>
    <d v="2026-01-22T00:00:00"/>
    <x v="2"/>
    <s v=""/>
    <x v="0"/>
    <s v="SPED  000007805 - MANZO C"/>
    <s v=""/>
    <s v=""/>
    <s v=""/>
    <s v=""/>
    <s v=""/>
    <s v=""/>
    <s v=""/>
    <s v="Corrente"/>
    <s v="2"/>
    <s v="02.669.031/0002-46"/>
    <s v=""/>
  </r>
  <r>
    <s v="02"/>
    <s v="NF"/>
    <s v="000031654"/>
    <s v="02534"/>
    <s v="01"/>
    <s v="MARSHORE COMERCIAL L"/>
    <n v="-4598.38"/>
    <d v="2025-12-16T00:00:00"/>
    <d v="2026-02-14T00:00:00"/>
    <x v="31"/>
    <d v="2025-12-30T00:00:00"/>
    <x v="1"/>
    <s v=""/>
    <x v="0"/>
    <s v="SPED  000031654 - MARSHOR"/>
    <s v=""/>
    <s v=""/>
    <s v="237"/>
    <s v="6890"/>
    <s v=""/>
    <s v="4003"/>
    <s v="7"/>
    <s v="Corrente"/>
    <s v="2"/>
    <s v="10.264.696/0001-17"/>
    <s v=""/>
  </r>
  <r>
    <s v="02"/>
    <s v="NF"/>
    <s v="000031677"/>
    <s v="02534"/>
    <s v="01"/>
    <s v="MARSHORE COMERCIAL L"/>
    <n v="-2687"/>
    <d v="2025-12-18T00:00:00"/>
    <d v="2026-02-19T00:00:00"/>
    <x v="31"/>
    <d v="2025-12-29T00:00:00"/>
    <x v="0"/>
    <s v=""/>
    <x v="0"/>
    <s v="SPED  000031677 - MARSHOR"/>
    <s v=""/>
    <s v=""/>
    <s v="237"/>
    <s v="6890"/>
    <s v=""/>
    <s v="4003"/>
    <s v="7"/>
    <s v="Corrente"/>
    <s v="2"/>
    <s v="10.264.696/0001-17"/>
    <s v=""/>
  </r>
  <r>
    <s v="02"/>
    <s v="NF"/>
    <s v="000032086"/>
    <s v="02534"/>
    <s v="01"/>
    <s v="MARSHORE COMERCIAL L"/>
    <n v="-146.97"/>
    <d v="2026-01-16T00:00:00"/>
    <d v="2026-02-19T00:00:00"/>
    <x v="31"/>
    <d v="2026-01-22T00:00:00"/>
    <x v="0"/>
    <s v=""/>
    <x v="0"/>
    <s v="SPED  000032086 - MARSHOR"/>
    <s v=""/>
    <s v=""/>
    <s v="237"/>
    <s v="6890"/>
    <s v=""/>
    <s v="4003"/>
    <s v="7"/>
    <s v="Corrente"/>
    <s v="2"/>
    <s v="10.264.696/0001-17"/>
    <s v=""/>
  </r>
  <r>
    <s v="02"/>
    <s v="NF"/>
    <s v="000032322"/>
    <s v="02534"/>
    <s v="01"/>
    <s v="MARSHORE COMERCIAL L"/>
    <n v="-392.36"/>
    <d v="2026-02-02T00:00:00"/>
    <d v="2026-02-17T00:00:00"/>
    <x v="31"/>
    <d v="2026-02-11T00:00:00"/>
    <x v="3"/>
    <s v=""/>
    <x v="0"/>
    <s v="SPED  000032322 - MARSHOR"/>
    <s v=""/>
    <s v=""/>
    <s v="237"/>
    <s v="6890"/>
    <s v=""/>
    <s v="4003"/>
    <s v="7"/>
    <s v="Corrente"/>
    <s v="2"/>
    <s v="10.264.696/0001-17"/>
    <s v=""/>
  </r>
  <r>
    <s v="02"/>
    <s v="NF"/>
    <s v="000015430"/>
    <s v="02125"/>
    <s v="01"/>
    <s v="MEDTEC IND. E COM. D"/>
    <n v="-8435.5"/>
    <d v="2026-01-19T00:00:00"/>
    <d v="2026-02-19T00:00:00"/>
    <x v="31"/>
    <d v="2026-01-29T00:00:00"/>
    <x v="0"/>
    <s v=""/>
    <x v="0"/>
    <s v="SPED  000015430 - MEDTEC"/>
    <s v=""/>
    <s v=""/>
    <s v=""/>
    <s v=""/>
    <s v=""/>
    <s v=""/>
    <s v=""/>
    <s v="Corrente"/>
    <s v="2"/>
    <s v="08.103.750/0001-09"/>
    <s v=""/>
  </r>
  <r>
    <s v="02"/>
    <s v="NF"/>
    <s v="000015431"/>
    <s v="02125"/>
    <s v="01"/>
    <s v="MEDTEC IND. E COM. D"/>
    <n v="-9486"/>
    <d v="2026-01-19T00:00:00"/>
    <d v="2026-02-19T00:00:00"/>
    <x v="31"/>
    <d v="2026-01-29T00:00:00"/>
    <x v="0"/>
    <s v=""/>
    <x v="0"/>
    <s v="SPED  000015431 - MEDTEC"/>
    <s v=""/>
    <s v=""/>
    <s v=""/>
    <s v=""/>
    <s v=""/>
    <s v=""/>
    <s v=""/>
    <s v="Corrente"/>
    <s v="2"/>
    <s v="08.103.750/0001-09"/>
    <s v=""/>
  </r>
  <r>
    <s v="02"/>
    <s v="NF"/>
    <s v="000047046"/>
    <s v="02756"/>
    <s v="01"/>
    <s v="METALLIC MATERIAIS E"/>
    <n v="-186.86"/>
    <d v="2026-01-20T00:00:00"/>
    <d v="2026-02-19T00:00:00"/>
    <x v="31"/>
    <d v="2026-02-11T00:00:00"/>
    <x v="0"/>
    <s v=""/>
    <x v="0"/>
    <s v="SPED  000047046 - METALLI"/>
    <s v=""/>
    <s v=""/>
    <s v=""/>
    <s v=""/>
    <s v=""/>
    <s v=""/>
    <s v=""/>
    <s v="Corrente"/>
    <s v="2"/>
    <s v="02.848.082/0001-54"/>
    <s v=""/>
  </r>
  <r>
    <s v="02"/>
    <s v="NF"/>
    <s v="000213330"/>
    <s v="02712"/>
    <s v="01"/>
    <s v="MICROMAZZA INDUSTRIA"/>
    <n v="-14753.99"/>
    <d v="2026-01-20T00:00:00"/>
    <d v="2026-02-19T00:00:00"/>
    <x v="31"/>
    <d v="2026-02-05T00:00:00"/>
    <x v="0"/>
    <s v=""/>
    <x v="0"/>
    <s v="SPED  000213330 - MICROMA"/>
    <s v=""/>
    <s v=""/>
    <s v=""/>
    <s v=""/>
    <s v=""/>
    <s v=""/>
    <s v=""/>
    <s v="Corrente"/>
    <s v="2"/>
    <s v="72.096.100/0001-74"/>
    <s v=""/>
  </r>
  <r>
    <s v="02"/>
    <s v="NF"/>
    <s v="000083270"/>
    <s v="02022"/>
    <s v="01"/>
    <s v="PARADISO MACAE HOTEL"/>
    <n v="-989.79"/>
    <d v="2026-01-06T00:00:00"/>
    <d v="2026-02-18T00:00:00"/>
    <x v="31"/>
    <d v="2026-02-03T00:00:00"/>
    <x v="2"/>
    <s v=""/>
    <x v="0"/>
    <s v="NFS   000083270 - PARADIS"/>
    <s v=""/>
    <s v=""/>
    <s v=""/>
    <s v=""/>
    <s v=""/>
    <s v=""/>
    <s v=""/>
    <s v="Corrente"/>
    <s v="2"/>
    <s v="29.241.711/0001-30"/>
    <s v=""/>
  </r>
  <r>
    <s v="02"/>
    <s v="NF"/>
    <s v="000044747"/>
    <s v="02700"/>
    <s v="01"/>
    <s v="PLASTIVEDA COMERCIAL"/>
    <n v="-3016.53"/>
    <d v="2026-01-05T00:00:00"/>
    <d v="2026-02-19T00:00:00"/>
    <x v="31"/>
    <d v="2026-01-08T00:00:00"/>
    <x v="0"/>
    <s v=""/>
    <x v="0"/>
    <s v="SPED  000044747 - PLASTIV"/>
    <s v=""/>
    <s v=""/>
    <s v=""/>
    <s v=""/>
    <s v=""/>
    <s v=""/>
    <s v=""/>
    <s v="Corrente"/>
    <s v="2"/>
    <s v="38.771.143/0001-70"/>
    <s v=""/>
  </r>
  <r>
    <s v="02"/>
    <s v="NF"/>
    <s v="000008186"/>
    <s v="02924"/>
    <s v="01"/>
    <s v="PROTECTWORK"/>
    <n v="-14886.66"/>
    <d v="2025-12-16T00:00:00"/>
    <d v="2026-02-19T00:00:00"/>
    <x v="31"/>
    <d v="2026-01-08T00:00:00"/>
    <x v="0"/>
    <s v=""/>
    <x v="0"/>
    <s v="SPED  000008186 - WINNER"/>
    <s v=""/>
    <s v=""/>
    <s v=""/>
    <s v=""/>
    <s v=""/>
    <s v=""/>
    <s v=""/>
    <s v="Corrente"/>
    <s v="2"/>
    <s v="09.557.941/0001-03"/>
    <s v=""/>
  </r>
  <r>
    <s v="02"/>
    <s v="NF"/>
    <s v="000008198"/>
    <s v="02924"/>
    <s v="01"/>
    <s v="PROTECTWORK"/>
    <n v="-33495"/>
    <d v="2026-01-09T00:00:00"/>
    <d v="2026-02-08T00:00:00"/>
    <x v="31"/>
    <d v="2026-02-11T00:00:00"/>
    <x v="1"/>
    <s v=""/>
    <x v="0"/>
    <s v="SPED  000008198 - WINNER"/>
    <s v=""/>
    <s v=""/>
    <s v=""/>
    <s v=""/>
    <s v=""/>
    <s v=""/>
    <s v=""/>
    <s v="Corrente"/>
    <s v="2"/>
    <s v="09.557.941/0001-03"/>
    <s v=""/>
  </r>
  <r>
    <s v="02"/>
    <s v="NF"/>
    <s v="000004696"/>
    <s v="02128"/>
    <s v="01"/>
    <s v="RAVAN REPRESENTACAO"/>
    <n v="-7137.94"/>
    <d v="2026-01-21T00:00:00"/>
    <d v="2026-02-19T00:00:00"/>
    <x v="31"/>
    <d v="2026-01-27T00:00:00"/>
    <x v="0"/>
    <s v=""/>
    <x v="0"/>
    <s v="SPED  000004696 - RAVAN R"/>
    <s v=""/>
    <s v=""/>
    <s v="341"/>
    <s v="0682"/>
    <s v=""/>
    <s v="42558"/>
    <s v="2"/>
    <s v="Corrente"/>
    <s v="2"/>
    <s v="10.780.118/0002-14"/>
    <s v="CONFIRMING"/>
  </r>
  <r>
    <s v="02"/>
    <s v="NF"/>
    <s v="000127116"/>
    <s v="02854"/>
    <s v="01"/>
    <s v="RELYON NUTEC 360 SAF"/>
    <n v="-16118.73"/>
    <d v="2026-01-19T00:00:00"/>
    <d v="2026-02-18T00:00:00"/>
    <x v="31"/>
    <d v="2026-02-03T00:00:00"/>
    <x v="1"/>
    <s v=""/>
    <x v="0"/>
    <s v="NFS   000127116 - RELYON"/>
    <s v=""/>
    <s v=""/>
    <s v=""/>
    <s v=""/>
    <s v=""/>
    <s v=""/>
    <s v=""/>
    <s v="Corrente"/>
    <s v="2"/>
    <s v="07.070.955/0001-64"/>
    <s v=""/>
  </r>
  <r>
    <s v="02"/>
    <s v="NF"/>
    <s v="000127117"/>
    <s v="02854"/>
    <s v="01"/>
    <s v="RELYON NUTEC 360 SAF"/>
    <n v="-12403.22"/>
    <d v="2026-01-19T00:00:00"/>
    <d v="2026-02-18T00:00:00"/>
    <x v="31"/>
    <d v="2026-02-03T00:00:00"/>
    <x v="1"/>
    <s v=""/>
    <x v="0"/>
    <s v="NFS   000127117 - RELYON"/>
    <s v=""/>
    <s v=""/>
    <s v=""/>
    <s v=""/>
    <s v=""/>
    <s v=""/>
    <s v=""/>
    <s v="Corrente"/>
    <s v="2"/>
    <s v="07.070.955/0001-64"/>
    <s v=""/>
  </r>
  <r>
    <s v="02"/>
    <s v="NF"/>
    <s v="000127118"/>
    <s v="02854"/>
    <s v="01"/>
    <s v="RELYON NUTEC 360 SAF"/>
    <n v="-7087.55"/>
    <d v="2026-01-19T00:00:00"/>
    <d v="2026-02-18T00:00:00"/>
    <x v="31"/>
    <d v="2026-02-03T00:00:00"/>
    <x v="0"/>
    <s v=""/>
    <x v="0"/>
    <s v="NFS   000127118 - RELYON"/>
    <s v=""/>
    <s v=""/>
    <s v=""/>
    <s v=""/>
    <s v=""/>
    <s v=""/>
    <s v=""/>
    <s v="Corrente"/>
    <s v="2"/>
    <s v="07.070.955/0001-64"/>
    <s v=""/>
  </r>
  <r>
    <s v="02"/>
    <s v="NF"/>
    <s v="001510264"/>
    <s v="03089"/>
    <s v="02"/>
    <s v="RODOVIARIO CAMILO DO"/>
    <n v="-850"/>
    <d v="2026-01-15T00:00:00"/>
    <d v="2026-02-14T00:00:00"/>
    <x v="31"/>
    <d v="2026-02-19T00:00:00"/>
    <x v="1"/>
    <s v=""/>
    <x v="0"/>
    <s v="CTE   001510264 - RODOVIA"/>
    <s v=""/>
    <s v=""/>
    <s v=""/>
    <s v=""/>
    <s v=""/>
    <s v=""/>
    <s v=""/>
    <s v="Corrente"/>
    <s v="2"/>
    <s v="19.451.038/0024-03"/>
    <s v=""/>
  </r>
  <r>
    <s v="02"/>
    <s v="NF"/>
    <s v="001515574"/>
    <s v="03089"/>
    <s v="02"/>
    <s v="RODOVIARIO CAMILO DO"/>
    <n v="-142.94"/>
    <d v="2026-01-20T00:00:00"/>
    <d v="2026-02-19T00:00:00"/>
    <x v="31"/>
    <d v="2026-01-30T00:00:00"/>
    <x v="0"/>
    <s v=""/>
    <x v="0"/>
    <s v="CTE   001515574 - RODOVIA"/>
    <s v=""/>
    <s v=""/>
    <s v=""/>
    <s v=""/>
    <s v=""/>
    <s v=""/>
    <s v=""/>
    <s v="Corrente"/>
    <s v="2"/>
    <s v="19.451.038/0024-03"/>
    <s v=""/>
  </r>
  <r>
    <s v="02"/>
    <s v="NF"/>
    <s v="000011613"/>
    <s v="02425"/>
    <s v="01"/>
    <s v="SAVECARE ATENDIMENTO"/>
    <n v="-89667.11"/>
    <d v="2026-01-19T00:00:00"/>
    <d v="2026-02-19T00:00:00"/>
    <x v="31"/>
    <d v="2026-02-03T00:00:00"/>
    <x v="0"/>
    <s v=""/>
    <x v="0"/>
    <s v="NFS   000011613 - SAVECAR"/>
    <s v=""/>
    <s v=""/>
    <s v=""/>
    <s v=""/>
    <s v=""/>
    <s v=""/>
    <s v=""/>
    <s v="Corrente"/>
    <s v="2"/>
    <s v="05.372.204/0002-58"/>
    <s v=""/>
  </r>
  <r>
    <s v="02"/>
    <s v="NF"/>
    <s v="000011614"/>
    <s v="02425"/>
    <s v="01"/>
    <s v="SAVECARE ATENDIMENTO"/>
    <n v="-62296.34"/>
    <d v="2026-01-19T00:00:00"/>
    <d v="2026-02-19T00:00:00"/>
    <x v="31"/>
    <d v="2026-02-03T00:00:00"/>
    <x v="0"/>
    <s v=""/>
    <x v="0"/>
    <s v="NFS   000011614 - SAVECAR"/>
    <s v=""/>
    <s v=""/>
    <s v=""/>
    <s v=""/>
    <s v=""/>
    <s v=""/>
    <s v=""/>
    <s v="Corrente"/>
    <s v="2"/>
    <s v="05.372.204/0002-58"/>
    <s v=""/>
  </r>
  <r>
    <s v="02"/>
    <s v="NF"/>
    <s v="000436180"/>
    <s v="02127"/>
    <s v="01"/>
    <s v="SIDER COMERCIAL INDU"/>
    <n v="-30.5"/>
    <d v="2026-01-16T00:00:00"/>
    <d v="2026-02-19T00:00:00"/>
    <x v="31"/>
    <d v="2026-01-27T00:00:00"/>
    <x v="0"/>
    <s v=""/>
    <x v="0"/>
    <s v="SPED  000436180 - SIDER C"/>
    <s v=""/>
    <s v=""/>
    <s v=""/>
    <s v=""/>
    <s v=""/>
    <s v=""/>
    <s v=""/>
    <s v="Corrente"/>
    <s v="2"/>
    <s v="49.050.164/0001-12"/>
    <s v=""/>
  </r>
  <r>
    <s v="02"/>
    <s v="NF"/>
    <s v="000436181"/>
    <s v="02127"/>
    <s v="01"/>
    <s v="SIDER COMERCIAL INDU"/>
    <n v="-97.5"/>
    <d v="2026-01-16T00:00:00"/>
    <d v="2026-02-19T00:00:00"/>
    <x v="31"/>
    <d v="2026-01-27T00:00:00"/>
    <x v="0"/>
    <s v=""/>
    <x v="0"/>
    <s v="SPED  000436181 - SIDER C"/>
    <s v=""/>
    <s v=""/>
    <s v=""/>
    <s v=""/>
    <s v=""/>
    <s v=""/>
    <s v=""/>
    <s v="Corrente"/>
    <s v="2"/>
    <s v="49.050.164/0001-12"/>
    <s v=""/>
  </r>
  <r>
    <s v="02"/>
    <s v="NF"/>
    <s v="000033540"/>
    <s v="03096"/>
    <s v="01"/>
    <s v="SIGA ELEMENTOS DE FI"/>
    <n v="-483.08"/>
    <d v="2025-12-17T00:00:00"/>
    <d v="2026-02-19T00:00:00"/>
    <x v="31"/>
    <d v="2026-01-08T00:00:00"/>
    <x v="1"/>
    <s v=""/>
    <x v="0"/>
    <s v="SPED  000033540 - SIGA EL"/>
    <s v=""/>
    <s v=""/>
    <s v=""/>
    <s v=""/>
    <s v=""/>
    <s v=""/>
    <s v=""/>
    <s v="Corrente"/>
    <s v="2"/>
    <s v="00.866.937/0001-44"/>
    <s v=""/>
  </r>
  <r>
    <s v="02"/>
    <s v="NF"/>
    <s v="000033576"/>
    <s v="03096"/>
    <s v="01"/>
    <s v="SIGA ELEMENTOS DE FI"/>
    <n v="-3005.86"/>
    <d v="2025-12-17T00:00:00"/>
    <d v="2026-02-19T00:00:00"/>
    <x v="31"/>
    <d v="2026-01-08T00:00:00"/>
    <x v="0"/>
    <s v=""/>
    <x v="0"/>
    <s v="SPED  000033576 - SIGA EL"/>
    <s v=""/>
    <s v=""/>
    <s v=""/>
    <s v=""/>
    <s v=""/>
    <s v=""/>
    <s v=""/>
    <s v="Corrente"/>
    <s v="2"/>
    <s v="00.866.937/0001-44"/>
    <s v=""/>
  </r>
  <r>
    <s v="02"/>
    <s v="NF"/>
    <s v="000033577"/>
    <s v="03096"/>
    <s v="01"/>
    <s v="SIGA ELEMENTOS DE FI"/>
    <n v="-4616.1400000000003"/>
    <d v="2025-12-17T00:00:00"/>
    <d v="2026-02-19T00:00:00"/>
    <x v="31"/>
    <d v="2026-01-08T00:00:00"/>
    <x v="0"/>
    <s v=""/>
    <x v="0"/>
    <s v="SPED  000033577 - SIGA EL"/>
    <s v=""/>
    <s v=""/>
    <s v=""/>
    <s v=""/>
    <s v=""/>
    <s v=""/>
    <s v=""/>
    <s v="Corrente"/>
    <s v="2"/>
    <s v="00.866.937/0001-44"/>
    <s v=""/>
  </r>
  <r>
    <s v="02"/>
    <s v="NF"/>
    <s v="000033583"/>
    <s v="03096"/>
    <s v="01"/>
    <s v="SIGA ELEMENTOS DE FI"/>
    <n v="-2590.08"/>
    <d v="2025-12-17T00:00:00"/>
    <d v="2026-02-19T00:00:00"/>
    <x v="31"/>
    <d v="2026-01-08T00:00:00"/>
    <x v="0"/>
    <s v=""/>
    <x v="0"/>
    <s v="SPED  000033583 - SIGA EL"/>
    <s v=""/>
    <s v=""/>
    <s v=""/>
    <s v=""/>
    <s v=""/>
    <s v=""/>
    <s v=""/>
    <s v="Corrente"/>
    <s v="2"/>
    <s v="00.866.937/0001-44"/>
    <s v=""/>
  </r>
  <r>
    <s v="02"/>
    <s v="NF"/>
    <s v="000033591"/>
    <s v="03096"/>
    <s v="01"/>
    <s v="SIGA ELEMENTOS DE FI"/>
    <n v="-383.4"/>
    <d v="2025-12-18T00:00:00"/>
    <d v="2026-02-19T00:00:00"/>
    <x v="31"/>
    <d v="2026-01-09T00:00:00"/>
    <x v="0"/>
    <s v=""/>
    <x v="0"/>
    <s v="SPED  000033591 - SIGA EL"/>
    <s v=""/>
    <s v=""/>
    <s v=""/>
    <s v=""/>
    <s v=""/>
    <s v=""/>
    <s v=""/>
    <s v="Corrente"/>
    <s v="2"/>
    <s v="00.866.937/0001-44"/>
    <s v=""/>
  </r>
  <r>
    <s v="02"/>
    <s v="NF"/>
    <s v="000002741"/>
    <s v="02579"/>
    <s v="01"/>
    <s v="SLTK MANUTENCOES E L"/>
    <n v="-9150"/>
    <d v="2026-01-08T00:00:00"/>
    <d v="2026-02-07T00:00:00"/>
    <x v="31"/>
    <d v="2026-02-12T00:00:00"/>
    <x v="1"/>
    <s v=""/>
    <x v="0"/>
    <s v="RE    000002741 - SLTK MA"/>
    <s v=""/>
    <s v=""/>
    <s v=""/>
    <s v=""/>
    <s v=""/>
    <s v=""/>
    <s v=""/>
    <s v="Corrente"/>
    <s v="2"/>
    <s v="30.959.182/0001-93"/>
    <s v=""/>
  </r>
  <r>
    <s v="02"/>
    <s v="NF"/>
    <s v="000057500"/>
    <s v="02662"/>
    <s v="01"/>
    <s v="SUPREMY COMERCIO DE"/>
    <n v="-1152"/>
    <d v="2026-01-05T00:00:00"/>
    <d v="2026-02-19T00:00:00"/>
    <x v="31"/>
    <d v="2026-01-09T00:00:00"/>
    <x v="0"/>
    <s v=""/>
    <x v="0"/>
    <s v="SPED  000057500 - SUPREMY"/>
    <s v=""/>
    <s v=""/>
    <s v=""/>
    <s v=""/>
    <s v=""/>
    <s v=""/>
    <s v=""/>
    <s v="Corrente"/>
    <s v="2"/>
    <s v="23.008.575/0001-56"/>
    <s v=""/>
  </r>
  <r>
    <s v="02"/>
    <s v="NF"/>
    <s v="000122144"/>
    <s v="02153"/>
    <s v="01"/>
    <s v="TERCOFLAN ACESSORIOS"/>
    <n v="-41951.5"/>
    <d v="2026-01-20T00:00:00"/>
    <d v="2026-02-19T00:00:00"/>
    <x v="31"/>
    <d v="2026-01-28T00:00:00"/>
    <x v="0"/>
    <s v=""/>
    <x v="0"/>
    <s v="SPED  000122144 - TERCOFL"/>
    <s v=""/>
    <s v=""/>
    <s v=""/>
    <s v=""/>
    <s v=""/>
    <s v=""/>
    <s v=""/>
    <s v="Corrente"/>
    <s v="2"/>
    <s v="44.073.971/0001-37"/>
    <s v=""/>
  </r>
  <r>
    <s v="02"/>
    <s v="NF"/>
    <s v="000122145"/>
    <s v="02153"/>
    <s v="01"/>
    <s v="TERCOFLAN ACESSORIOS"/>
    <n v="-4408.74"/>
    <d v="2026-01-20T00:00:00"/>
    <d v="2026-02-19T00:00:00"/>
    <x v="31"/>
    <d v="2026-02-05T00:00:00"/>
    <x v="0"/>
    <s v=""/>
    <x v="0"/>
    <s v="SPED  000122145 - TERCOFL"/>
    <s v=""/>
    <s v=""/>
    <s v=""/>
    <s v=""/>
    <s v=""/>
    <s v=""/>
    <s v=""/>
    <s v="Corrente"/>
    <s v="2"/>
    <s v="44.073.971/0001-37"/>
    <s v=""/>
  </r>
  <r>
    <s v="02"/>
    <s v="NF"/>
    <s v="000059767"/>
    <s v="02081"/>
    <s v="01"/>
    <s v="WEST GROUP TREINAMEN"/>
    <n v="-47401.760000000002"/>
    <d v="2026-01-15T00:00:00"/>
    <d v="2026-02-14T00:00:00"/>
    <x v="31"/>
    <d v="2026-02-02T00:00:00"/>
    <x v="0"/>
    <s v=""/>
    <x v="0"/>
    <s v="NFS   000059767 - WEST GR"/>
    <s v=""/>
    <s v=""/>
    <s v="341"/>
    <s v="7911"/>
    <s v=""/>
    <s v="28104"/>
    <s v="1"/>
    <s v="Corrente"/>
    <s v="2"/>
    <s v="25.000.524/0001-03"/>
    <s v="CONFIRMING"/>
  </r>
  <r>
    <s v="002"/>
    <s v="IMPOSTO"/>
    <s v="000025684"/>
    <s v="01994"/>
    <s v="01"/>
    <s v="INSS"/>
    <n v="-2105066.91"/>
    <d v="2026-02-20T00:00:00"/>
    <d v="2026-02-20T00:00:00"/>
    <x v="32"/>
    <d v="2026-02-15T00:00:00"/>
    <x v="4"/>
    <s v="IMPOSTO"/>
    <x v="4"/>
    <s v="INSS"/>
    <s v=""/>
    <s v=""/>
    <s v=""/>
    <s v=""/>
    <s v=""/>
    <s v=""/>
    <s v=""/>
    <s v="Corrente"/>
    <s v="2"/>
    <s v="00.000.000/0000-00"/>
    <s v=""/>
  </r>
  <r>
    <s v="002"/>
    <s v="IMPOSTO"/>
    <s v="000025685"/>
    <s v="01995"/>
    <s v="01"/>
    <s v="IRRF"/>
    <n v="-166431.54"/>
    <d v="2026-02-20T00:00:00"/>
    <d v="2026-02-20T00:00:00"/>
    <x v="32"/>
    <d v="2026-02-15T00:00:00"/>
    <x v="4"/>
    <s v="IMPOSTO"/>
    <x v="4"/>
    <s v="IRRF"/>
    <s v=""/>
    <s v=""/>
    <s v=""/>
    <s v=""/>
    <s v=""/>
    <s v=""/>
    <s v=""/>
    <s v="Corrente"/>
    <s v="2"/>
    <s v="00.000.000/0000-00"/>
    <s v=""/>
  </r>
  <r>
    <s v="002"/>
    <s v="ENCARGO"/>
    <s v="000025675"/>
    <s v="01988"/>
    <s v="01"/>
    <s v="FGTS"/>
    <n v="-1483267.86"/>
    <d v="2026-02-20T00:00:00"/>
    <d v="2026-02-20T00:00:00"/>
    <x v="32"/>
    <d v="2026-02-15T00:00:00"/>
    <x v="4"/>
    <s v="FGTS"/>
    <x v="4"/>
    <s v="FGTS"/>
    <s v=""/>
    <s v=""/>
    <s v=""/>
    <s v=""/>
    <s v=""/>
    <s v=""/>
    <s v=""/>
    <s v="Corrente"/>
    <s v="2"/>
    <s v="00.000.000/0000-00"/>
    <s v=""/>
  </r>
  <r>
    <s v="002"/>
    <s v="ENCARGO"/>
    <s v="000025676"/>
    <s v="01988"/>
    <s v="01"/>
    <s v="FGTS"/>
    <n v="-837.28"/>
    <d v="2026-02-20T00:00:00"/>
    <d v="2026-02-20T00:00:00"/>
    <x v="32"/>
    <d v="2026-02-15T00:00:00"/>
    <x v="4"/>
    <s v="FGTS"/>
    <x v="4"/>
    <s v="FGTS"/>
    <s v=""/>
    <s v=""/>
    <s v=""/>
    <s v=""/>
    <s v=""/>
    <s v=""/>
    <s v=""/>
    <s v="Corrente"/>
    <s v="2"/>
    <s v="00.000.000/0000-00"/>
    <s v=""/>
  </r>
  <r>
    <s v="02"/>
    <s v="BENEFÍCIO"/>
    <s v="000092742"/>
    <s v="02695"/>
    <s v="01"/>
    <s v="NOVO VALE ADMINISTRA"/>
    <n v="-2501"/>
    <d v="2026-02-18T00:00:00"/>
    <d v="2026-02-20T00:00:00"/>
    <x v="32"/>
    <d v="2026-02-20T00:00:00"/>
    <x v="2"/>
    <s v="VALE TRANSPORTE"/>
    <x v="2"/>
    <s v="RE    000092742 - NOVO VA"/>
    <s v=""/>
    <s v=""/>
    <s v=""/>
    <s v=""/>
    <s v=""/>
    <s v=""/>
    <s v=""/>
    <s v="Corrente"/>
    <s v="2"/>
    <s v="10.754.586/0001-33"/>
    <s v=""/>
  </r>
  <r>
    <s v="02"/>
    <s v="BENEFÍCIO"/>
    <s v="000092743"/>
    <s v="02695"/>
    <s v="01"/>
    <s v="NOVO VALE ADMINISTRA"/>
    <n v="-1974.2"/>
    <d v="2026-02-18T00:00:00"/>
    <d v="2026-02-20T00:00:00"/>
    <x v="32"/>
    <s v="  /  /"/>
    <x v="3"/>
    <s v="VALE TRANSPORTE"/>
    <x v="2"/>
    <s v="RE    000092743 - NOVO VA"/>
    <s v=""/>
    <s v=""/>
    <s v=""/>
    <s v=""/>
    <s v=""/>
    <s v=""/>
    <s v=""/>
    <s v="Corrente"/>
    <s v="2"/>
    <s v="10.754.586/0001-33"/>
    <s v=""/>
  </r>
  <r>
    <s v="02"/>
    <s v="BENEFÍCIO"/>
    <s v="000092744"/>
    <s v="02695"/>
    <s v="01"/>
    <s v="NOVO VALE ADMINISTRA"/>
    <n v="-9274.2000000000007"/>
    <d v="2026-02-18T00:00:00"/>
    <d v="2026-02-20T00:00:00"/>
    <x v="32"/>
    <d v="2026-02-20T00:00:00"/>
    <x v="0"/>
    <s v="VALE TRANSPORTE"/>
    <x v="2"/>
    <s v="RE    000092744 - NOVO VA"/>
    <s v=""/>
    <s v=""/>
    <s v=""/>
    <s v=""/>
    <s v=""/>
    <s v=""/>
    <s v=""/>
    <s v="Corrente"/>
    <s v="2"/>
    <s v="10.754.586/0001-33"/>
    <s v=""/>
  </r>
  <r>
    <s v="02"/>
    <s v="BENEFÍCIO"/>
    <s v="000092746"/>
    <s v="02695"/>
    <s v="01"/>
    <s v="NOVO VALE ADMINISTRA"/>
    <n v="-8672.6"/>
    <d v="2026-02-18T00:00:00"/>
    <d v="2026-02-20T00:00:00"/>
    <x v="32"/>
    <d v="2026-02-20T00:00:00"/>
    <x v="1"/>
    <s v="VALE TRANSPORTE"/>
    <x v="2"/>
    <s v="RE    000092746 - NOVO VA"/>
    <s v=""/>
    <s v=""/>
    <s v=""/>
    <s v=""/>
    <s v=""/>
    <s v=""/>
    <s v=""/>
    <s v="Corrente"/>
    <s v="2"/>
    <s v="10.754.586/0001-33"/>
    <s v=""/>
  </r>
  <r>
    <s v="002"/>
    <s v="FOLHA"/>
    <s v="000025668"/>
    <s v="01988"/>
    <s v="01"/>
    <s v="FGTS"/>
    <n v="-13615.02"/>
    <d v="2026-02-19T00:00:00"/>
    <d v="2026-02-20T00:00:00"/>
    <x v="32"/>
    <d v="2026-02-19T00:00:00"/>
    <x v="4"/>
    <s v="FGTS"/>
    <x v="4"/>
    <s v="GRRF"/>
    <s v=""/>
    <s v=""/>
    <s v=""/>
    <s v=""/>
    <s v=""/>
    <s v=""/>
    <s v=""/>
    <s v="Corrente"/>
    <s v="2"/>
    <s v="00.000.000/0000-00"/>
    <s v=""/>
  </r>
  <r>
    <s v="002"/>
    <s v="FOLHA"/>
    <s v="000025666"/>
    <s v="01996"/>
    <s v="01"/>
    <s v="PENSAO ALIMENTICIA"/>
    <n v="-662.5"/>
    <d v="2026-02-19T00:00:00"/>
    <d v="2026-02-20T00:00:00"/>
    <x v="32"/>
    <d v="2026-02-19T00:00:00"/>
    <x v="3"/>
    <s v="PENSAO"/>
    <x v="3"/>
    <s v="PENSAO ALIMENT. RESCISAO"/>
    <s v=""/>
    <s v=""/>
    <s v=""/>
    <s v=""/>
    <s v=""/>
    <s v=""/>
    <s v=""/>
    <s v="Corrente"/>
    <s v="2"/>
    <s v="00.000.000/0000-00"/>
    <s v=""/>
  </r>
  <r>
    <s v="002"/>
    <s v="FOLHA"/>
    <s v="000025659"/>
    <s v="01992"/>
    <s v="01"/>
    <s v="RESCISAO DE CONTRATO"/>
    <n v="-16434.39"/>
    <d v="2026-02-19T00:00:00"/>
    <d v="2026-02-20T00:00:00"/>
    <x v="32"/>
    <d v="2026-02-19T00:00:00"/>
    <x v="1"/>
    <s v="RESCISAO"/>
    <x v="3"/>
    <s v="RESCISAO - 16615152798 -"/>
    <s v=""/>
    <s v=""/>
    <s v=""/>
    <s v=""/>
    <s v=""/>
    <s v=""/>
    <s v=""/>
    <s v="Corrente"/>
    <s v="2"/>
    <s v="00.000.000/0000-00"/>
    <s v=""/>
  </r>
  <r>
    <s v="002"/>
    <s v="FOLHA"/>
    <s v="000025660"/>
    <s v="01992"/>
    <s v="01"/>
    <s v="RESCISAO DE CONTRATO"/>
    <n v="-306.83"/>
    <d v="2026-02-19T00:00:00"/>
    <d v="2026-02-20T00:00:00"/>
    <x v="32"/>
    <d v="2026-02-19T00:00:00"/>
    <x v="0"/>
    <s v="RESCISAO"/>
    <x v="3"/>
    <s v="RESCISAO - 12891950587 -"/>
    <s v=""/>
    <s v=""/>
    <s v=""/>
    <s v=""/>
    <s v=""/>
    <s v=""/>
    <s v=""/>
    <s v="Corrente"/>
    <s v="2"/>
    <s v="00.000.000/0000-00"/>
    <s v=""/>
  </r>
  <r>
    <s v="002"/>
    <s v="FOLHA"/>
    <s v="000025661"/>
    <s v="01992"/>
    <s v="01"/>
    <s v="RESCISAO DE CONTRATO"/>
    <n v="-1015.7"/>
    <d v="2026-02-19T00:00:00"/>
    <d v="2026-02-20T00:00:00"/>
    <x v="32"/>
    <d v="2026-02-19T00:00:00"/>
    <x v="0"/>
    <s v="RESCISAO"/>
    <x v="3"/>
    <s v="RESCISAO - 23754707155 -"/>
    <s v=""/>
    <s v=""/>
    <s v=""/>
    <s v=""/>
    <s v=""/>
    <s v=""/>
    <s v=""/>
    <s v="Corrente"/>
    <s v="2"/>
    <s v="00.000.000/0000-00"/>
    <s v=""/>
  </r>
  <r>
    <s v="002"/>
    <s v="FOLHA"/>
    <s v="000025662"/>
    <s v="01992"/>
    <s v="01"/>
    <s v="RESCISAO DE CONTRATO"/>
    <n v="-9141.69"/>
    <d v="2026-02-19T00:00:00"/>
    <d v="2026-02-20T00:00:00"/>
    <x v="32"/>
    <d v="2026-02-19T00:00:00"/>
    <x v="1"/>
    <s v="RESCISAO"/>
    <x v="3"/>
    <s v="RESCISAO - 12728864855 -"/>
    <s v=""/>
    <s v=""/>
    <s v=""/>
    <s v=""/>
    <s v=""/>
    <s v=""/>
    <s v=""/>
    <s v="Corrente"/>
    <s v="2"/>
    <s v="00.000.000/0000-00"/>
    <s v=""/>
  </r>
  <r>
    <s v="002"/>
    <s v="FOLHA"/>
    <s v="000025663"/>
    <s v="01992"/>
    <s v="01"/>
    <s v="RESCISAO DE CONTRATO"/>
    <n v="-14710.47"/>
    <d v="2026-02-19T00:00:00"/>
    <d v="2026-02-20T00:00:00"/>
    <x v="32"/>
    <d v="2026-02-19T00:00:00"/>
    <x v="0"/>
    <s v="RESCISAO"/>
    <x v="3"/>
    <s v="RESCISAO - 12829245603 -"/>
    <s v=""/>
    <s v=""/>
    <s v=""/>
    <s v=""/>
    <s v=""/>
    <s v=""/>
    <s v=""/>
    <s v="Corrente"/>
    <s v="2"/>
    <s v="00.000.000/0000-00"/>
    <s v=""/>
  </r>
  <r>
    <s v="002"/>
    <s v="FOLHA"/>
    <s v="000025664"/>
    <s v="01992"/>
    <s v="01"/>
    <s v="RESCISAO DE CONTRATO"/>
    <n v="-16.78"/>
    <d v="2026-02-19T00:00:00"/>
    <d v="2026-02-20T00:00:00"/>
    <x v="32"/>
    <d v="2026-02-19T00:00:00"/>
    <x v="3"/>
    <s v="RESCISAO"/>
    <x v="3"/>
    <s v="RESCISAO - 20776215463 -"/>
    <s v=""/>
    <s v=""/>
    <s v=""/>
    <s v=""/>
    <s v=""/>
    <s v=""/>
    <s v=""/>
    <s v="Corrente"/>
    <s v="2"/>
    <s v="00.000.000/0000-00"/>
    <s v=""/>
  </r>
  <r>
    <s v="002"/>
    <s v="FOLHA"/>
    <s v="000025665"/>
    <s v="01992"/>
    <s v="01"/>
    <s v="RESCISAO DE CONTRATO"/>
    <n v="-4033.95"/>
    <d v="2026-02-19T00:00:00"/>
    <d v="2026-02-20T00:00:00"/>
    <x v="32"/>
    <d v="2026-02-19T00:00:00"/>
    <x v="3"/>
    <s v="RESCISAO"/>
    <x v="3"/>
    <s v="RESCISAO - 20992547223 -"/>
    <s v=""/>
    <s v=""/>
    <s v=""/>
    <s v=""/>
    <s v=""/>
    <s v=""/>
    <s v=""/>
    <s v="Corrente"/>
    <s v="2"/>
    <s v="00.000.000/0000-00"/>
    <s v=""/>
  </r>
  <r>
    <s v="02"/>
    <s v="BENEFÍCIO"/>
    <s v="069080966"/>
    <s v="02076"/>
    <s v="01"/>
    <s v="ODONTOPREV S.A"/>
    <n v="-46251.26"/>
    <d v="2026-01-23T00:00:00"/>
    <d v="2026-02-20T00:00:00"/>
    <x v="32"/>
    <d v="2026-01-30T00:00:00"/>
    <x v="1"/>
    <s v="SEGURO"/>
    <x v="2"/>
    <s v="RE    069080966 - ODONTOP"/>
    <s v=""/>
    <s v=""/>
    <s v=""/>
    <s v=""/>
    <s v=""/>
    <s v=""/>
    <s v=""/>
    <s v="Corrente"/>
    <s v="2"/>
    <s v="58.119.199/0001-51"/>
    <s v=""/>
  </r>
  <r>
    <s v="02"/>
    <s v="BENEFÍCIO"/>
    <s v="069080966"/>
    <s v="02076"/>
    <s v="01"/>
    <s v="ODONTOPREV S.A"/>
    <n v="-45836.08"/>
    <d v="2026-01-23T00:00:00"/>
    <d v="2026-02-20T00:00:00"/>
    <x v="32"/>
    <d v="2026-01-30T00:00:00"/>
    <x v="0"/>
    <s v="SEGURO"/>
    <x v="2"/>
    <s v="RE    069080966 - ODONTOP"/>
    <s v=""/>
    <s v=""/>
    <s v=""/>
    <s v=""/>
    <s v=""/>
    <s v=""/>
    <s v=""/>
    <s v="Corrente"/>
    <s v="2"/>
    <s v="58.119.199/0001-51"/>
    <s v=""/>
  </r>
  <r>
    <s v="02"/>
    <s v="BENEFÍCIO"/>
    <s v="069080966"/>
    <s v="02076"/>
    <s v="01"/>
    <s v="ODONTOPREV S.A"/>
    <n v="-2158.9499999999998"/>
    <d v="2026-01-23T00:00:00"/>
    <d v="2026-02-20T00:00:00"/>
    <x v="32"/>
    <d v="2026-01-30T00:00:00"/>
    <x v="2"/>
    <s v="SEGURO"/>
    <x v="2"/>
    <s v="RE    069080966 - ODONTOP"/>
    <s v=""/>
    <s v=""/>
    <s v=""/>
    <s v=""/>
    <s v=""/>
    <s v=""/>
    <s v=""/>
    <s v="Corrente"/>
    <s v="2"/>
    <s v="58.119.199/0001-51"/>
    <s v=""/>
  </r>
  <r>
    <s v="02"/>
    <s v="BENEFÍCIO"/>
    <s v="069080966"/>
    <s v="02076"/>
    <s v="01"/>
    <s v="ODONTOPREV S.A"/>
    <n v="-3902.71"/>
    <d v="2026-01-23T00:00:00"/>
    <d v="2026-02-20T00:00:00"/>
    <x v="32"/>
    <d v="2026-01-30T00:00:00"/>
    <x v="3"/>
    <s v="SEGURO"/>
    <x v="2"/>
    <s v="RE    069080966 - ODONTOP"/>
    <s v=""/>
    <s v=""/>
    <s v=""/>
    <s v=""/>
    <s v=""/>
    <s v=""/>
    <s v=""/>
    <s v="Corrente"/>
    <s v="2"/>
    <s v="58.119.199/0001-51"/>
    <s v=""/>
  </r>
  <r>
    <s v="002"/>
    <s v="ACORDO"/>
    <s v="1220969"/>
    <s v="02171"/>
    <s v="01"/>
    <s v="FLP TRANSPORTES DE M"/>
    <n v="-271447.62"/>
    <d v="2025-08-19T00:00:00"/>
    <d v="2026-02-20T00:00:00"/>
    <x v="32"/>
    <d v="2025-08-19T00:00:00"/>
    <x v="7"/>
    <s v="ACORDO"/>
    <x v="0"/>
    <s v="ACORDO FLP"/>
    <s v=""/>
    <s v=""/>
    <s v="237"/>
    <s v="1545"/>
    <s v=""/>
    <s v="116360"/>
    <s v="4"/>
    <s v="Corrente"/>
    <s v="2"/>
    <s v="11.056.216/0001-95"/>
    <s v="CONFIRMING"/>
  </r>
  <r>
    <s v="02"/>
    <s v="ACORDO"/>
    <s v="202514437"/>
    <s v="02100"/>
    <s v="01"/>
    <s v="HYDRATIGHT EQUIPAMEN"/>
    <n v="-185552.53"/>
    <d v="2025-12-01T00:00:00"/>
    <d v="2026-02-20T00:00:00"/>
    <x v="32"/>
    <d v="2025-12-18T00:00:00"/>
    <x v="1"/>
    <s v="ACORDO"/>
    <x v="0"/>
    <s v="RE    202514437 - HYDRATI"/>
    <s v=""/>
    <s v=""/>
    <s v=""/>
    <s v=""/>
    <s v=""/>
    <s v=""/>
    <s v=""/>
    <s v="Corrente"/>
    <s v="2"/>
    <s v="07.404.800/0001-17"/>
    <s v=""/>
  </r>
  <r>
    <s v="002"/>
    <s v="BOL"/>
    <s v="033909189"/>
    <s v="02759"/>
    <s v="01"/>
    <s v="ABESPETRO"/>
    <n v="-6500"/>
    <d v="2026-02-05T00:00:00"/>
    <d v="2026-02-20T00:00:00"/>
    <x v="32"/>
    <d v="2026-02-05T00:00:00"/>
    <x v="2"/>
    <s v=""/>
    <x v="0"/>
    <s v="BOL-ABESPETRO"/>
    <s v=""/>
    <s v=""/>
    <s v=""/>
    <s v=""/>
    <s v=""/>
    <s v=""/>
    <s v=""/>
    <s v="Corrente"/>
    <s v="2"/>
    <s v="06.240.194/0001-89"/>
    <s v=""/>
  </r>
  <r>
    <s v="02"/>
    <s v="NF"/>
    <s v="000000530"/>
    <s v="02050"/>
    <s v="01"/>
    <s v="LPRINT TELECOMUNICAC"/>
    <n v="-1700"/>
    <d v="2026-02-03T00:00:00"/>
    <d v="2026-02-20T00:00:00"/>
    <x v="32"/>
    <d v="2026-02-19T00:00:00"/>
    <x v="2"/>
    <s v=""/>
    <x v="0"/>
    <s v="NFSC  000000530 - LPRINT"/>
    <s v=""/>
    <s v=""/>
    <s v=""/>
    <s v=""/>
    <s v=""/>
    <s v=""/>
    <s v=""/>
    <s v="Corrente"/>
    <s v="2"/>
    <s v="28.216.331/0001-82"/>
    <s v=""/>
  </r>
  <r>
    <s v="01"/>
    <s v="NF"/>
    <s v="526894043"/>
    <s v="02930"/>
    <s v="01"/>
    <s v="VOGEL TELECOM"/>
    <n v="-4101.78"/>
    <d v="2026-01-04T00:00:00"/>
    <d v="2026-02-20T00:00:00"/>
    <x v="32"/>
    <d v="2026-01-27T00:00:00"/>
    <x v="1"/>
    <s v=""/>
    <x v="0"/>
    <s v="NTST  526894043 - VOGEL S"/>
    <s v=""/>
    <s v=""/>
    <s v=""/>
    <s v=""/>
    <s v=""/>
    <s v=""/>
    <s v=""/>
    <s v="Corrente"/>
    <s v="2"/>
    <s v="05.872.814/0007-25"/>
    <s v=""/>
  </r>
  <r>
    <s v="01"/>
    <s v="NF"/>
    <s v="529854031"/>
    <s v="02930"/>
    <s v="01"/>
    <s v="VOGEL TELECOM"/>
    <n v="-1341.52"/>
    <d v="2026-02-03T00:00:00"/>
    <d v="2026-02-20T00:00:00"/>
    <x v="32"/>
    <d v="2026-02-12T00:00:00"/>
    <x v="1"/>
    <s v=""/>
    <x v="0"/>
    <s v="NTST  529854031 - VOGEL S"/>
    <s v=""/>
    <s v=""/>
    <s v=""/>
    <s v=""/>
    <s v=""/>
    <s v=""/>
    <s v=""/>
    <s v="Corrente"/>
    <s v="2"/>
    <s v="05.872.814/0007-25"/>
    <s v=""/>
  </r>
  <r>
    <m/>
    <m/>
    <m/>
    <m/>
    <m/>
    <s v="REMESSA DE CAIXA"/>
    <n v="-766.56"/>
    <m/>
    <m/>
    <x v="32"/>
    <m/>
    <x v="2"/>
    <m/>
    <x v="2"/>
    <m/>
    <m/>
    <m/>
    <m/>
    <m/>
    <m/>
    <m/>
    <m/>
    <m/>
    <m/>
    <m/>
    <m/>
  </r>
  <r>
    <s v="02"/>
    <s v="NF"/>
    <s v="000128543"/>
    <s v="02219"/>
    <s v="01"/>
    <s v="ALF INDUSTRIA E COM"/>
    <n v="-1175.4000000000001"/>
    <d v="2026-01-06T00:00:00"/>
    <d v="2026-02-20T00:00:00"/>
    <x v="32"/>
    <d v="2026-01-13T00:00:00"/>
    <x v="0"/>
    <s v=""/>
    <x v="0"/>
    <s v="SPED  000128543 - ALF IND"/>
    <s v=""/>
    <s v=""/>
    <s v=""/>
    <s v=""/>
    <s v=""/>
    <s v=""/>
    <s v=""/>
    <s v="Corrente"/>
    <s v="2"/>
    <s v="10.967.516/0001-63"/>
    <s v=""/>
  </r>
  <r>
    <s v="02"/>
    <s v="NF"/>
    <s v="000005557"/>
    <s v="02088"/>
    <s v="01"/>
    <s v="ALMEQ SERVICOS TECNI"/>
    <n v="-11715.68"/>
    <d v="2026-01-21T00:00:00"/>
    <d v="2026-02-20T00:00:00"/>
    <x v="32"/>
    <d v="2026-02-02T00:00:00"/>
    <x v="0"/>
    <s v=""/>
    <x v="0"/>
    <s v="RE    000005557 - ALMEQ S"/>
    <s v=""/>
    <s v=""/>
    <s v="756"/>
    <s v="3003"/>
    <s v=""/>
    <s v="61495"/>
    <s v="5"/>
    <s v="Corrente"/>
    <s v="2"/>
    <s v="05.460.476/0001-29"/>
    <s v="CONFIRMING"/>
  </r>
  <r>
    <s v="02"/>
    <s v="NF"/>
    <s v="000026717"/>
    <s v="02120"/>
    <s v="01"/>
    <s v="FAMP DE BARROS GOMES"/>
    <n v="-27003.4"/>
    <d v="2026-02-02T00:00:00"/>
    <d v="2026-02-20T00:00:00"/>
    <x v="32"/>
    <d v="2026-02-05T00:00:00"/>
    <x v="1"/>
    <s v=""/>
    <x v="0"/>
    <s v="NFS   000026717 - FAMP DE"/>
    <s v=""/>
    <s v=""/>
    <s v=""/>
    <s v=""/>
    <s v=""/>
    <s v=""/>
    <s v=""/>
    <s v="Corrente"/>
    <s v="2"/>
    <s v="11.006.748/0001-18"/>
    <s v=""/>
  </r>
  <r>
    <s v="02"/>
    <s v="NF"/>
    <s v="000074872"/>
    <s v="02480"/>
    <s v="01"/>
    <s v="FLOW LATINO AMERICAN"/>
    <n v="-14227.13"/>
    <d v="2026-01-21T00:00:00"/>
    <d v="2026-02-20T00:00:00"/>
    <x v="32"/>
    <d v="2026-02-03T00:00:00"/>
    <x v="0"/>
    <s v=""/>
    <x v="0"/>
    <s v="SPED  000074872 - FLOW LA"/>
    <s v=""/>
    <s v=""/>
    <s v=""/>
    <s v=""/>
    <s v=""/>
    <s v=""/>
    <s v=""/>
    <s v="Corrente"/>
    <s v="2"/>
    <s v="03.173.450/0001-74"/>
    <s v=""/>
  </r>
  <r>
    <s v="02"/>
    <s v="NF"/>
    <s v="004230647"/>
    <s v="03256"/>
    <s v="01"/>
    <s v="GIGA MAIS FIBRA"/>
    <n v="-1000"/>
    <d v="2026-02-04T00:00:00"/>
    <d v="2026-02-20T00:00:00"/>
    <x v="32"/>
    <d v="2026-02-12T00:00:00"/>
    <x v="2"/>
    <s v=""/>
    <x v="0"/>
    <s v="RE    004230647 - GIGA MA"/>
    <s v=""/>
    <s v=""/>
    <s v=""/>
    <s v=""/>
    <s v=""/>
    <s v=""/>
    <s v=""/>
    <s v="Corrente"/>
    <s v="2"/>
    <s v="07.714.104/0001-07"/>
    <s v=""/>
  </r>
  <r>
    <s v="02"/>
    <s v="NF"/>
    <s v="004230649"/>
    <s v="03256"/>
    <s v="01"/>
    <s v="GIGA MAIS FIBRA"/>
    <n v="-299.89999999999998"/>
    <d v="2026-02-03T00:00:00"/>
    <d v="2026-02-20T00:00:00"/>
    <x v="32"/>
    <d v="2026-02-12T00:00:00"/>
    <x v="3"/>
    <s v=""/>
    <x v="0"/>
    <s v="RE    004230649 - GIGA MA"/>
    <s v=""/>
    <s v=""/>
    <s v=""/>
    <s v=""/>
    <s v=""/>
    <s v=""/>
    <s v=""/>
    <s v="Corrente"/>
    <s v="2"/>
    <s v="07.714.104/0001-07"/>
    <s v=""/>
  </r>
  <r>
    <s v="02"/>
    <s v="NF"/>
    <s v="000070073"/>
    <s v="02215"/>
    <s v="02"/>
    <s v="GUILHERME SOEHNCHEN"/>
    <n v="-1000"/>
    <d v="2026-01-21T00:00:00"/>
    <d v="2026-02-20T00:00:00"/>
    <x v="32"/>
    <d v="2026-01-30T00:00:00"/>
    <x v="0"/>
    <s v=""/>
    <x v="0"/>
    <s v="SPED  000070073 - GUILHER"/>
    <s v=""/>
    <s v=""/>
    <s v=""/>
    <s v=""/>
    <s v=""/>
    <s v=""/>
    <s v=""/>
    <s v="Corrente"/>
    <s v="2"/>
    <s v="33.054.412/0005-97"/>
    <s v=""/>
  </r>
  <r>
    <s v="02"/>
    <s v="NF"/>
    <s v="000070079"/>
    <s v="02215"/>
    <s v="02"/>
    <s v="GUILHERME SOEHNCHEN"/>
    <n v="-300"/>
    <d v="2026-01-21T00:00:00"/>
    <d v="2026-02-20T00:00:00"/>
    <x v="32"/>
    <d v="2026-01-30T00:00:00"/>
    <x v="0"/>
    <s v=""/>
    <x v="0"/>
    <s v="SPED  000070079 - GUILHER"/>
    <s v=""/>
    <s v=""/>
    <s v=""/>
    <s v=""/>
    <s v=""/>
    <s v=""/>
    <s v=""/>
    <s v="Corrente"/>
    <s v="2"/>
    <s v="33.054.412/0005-97"/>
    <s v=""/>
  </r>
  <r>
    <s v="02"/>
    <s v="NF"/>
    <s v="000213871"/>
    <s v="02186"/>
    <s v="01"/>
    <s v="H.C.I. HIDRAULICA CO"/>
    <n v="-75.28"/>
    <d v="2026-01-20T00:00:00"/>
    <d v="2026-02-20T00:00:00"/>
    <x v="32"/>
    <d v="2026-01-27T00:00:00"/>
    <x v="3"/>
    <s v=""/>
    <x v="0"/>
    <s v="SPED  000213871 - H.C.I."/>
    <s v=""/>
    <s v=""/>
    <s v="033"/>
    <s v="4672"/>
    <s v=""/>
    <s v="13000231"/>
    <s v="7"/>
    <s v="Corrente"/>
    <s v="2"/>
    <s v="62.312.426/0001-38"/>
    <s v="CONFIRMING"/>
  </r>
  <r>
    <s v="02"/>
    <s v="NF"/>
    <s v="000009621"/>
    <s v="02533"/>
    <s v="01"/>
    <s v="IKT BRASIL IMPORTACA"/>
    <n v="-17633.02"/>
    <d v="2026-01-21T00:00:00"/>
    <d v="2026-02-20T00:00:00"/>
    <x v="32"/>
    <d v="2026-02-05T00:00:00"/>
    <x v="0"/>
    <s v=""/>
    <x v="0"/>
    <s v="SPED  000009621 - IKT BRA"/>
    <s v=""/>
    <s v=""/>
    <s v=""/>
    <s v=""/>
    <s v=""/>
    <s v=""/>
    <s v=""/>
    <s v="Corrente"/>
    <s v="2"/>
    <s v="03.484.582/0001-17"/>
    <s v=""/>
  </r>
  <r>
    <s v="02"/>
    <s v="NF"/>
    <s v="000001411"/>
    <s v="02207"/>
    <s v="01"/>
    <s v="JCNEL COMERCIO, TORN"/>
    <n v="-64623"/>
    <d v="2026-02-02T00:00:00"/>
    <d v="2026-02-20T00:00:00"/>
    <x v="32"/>
    <d v="2026-02-12T00:00:00"/>
    <x v="1"/>
    <s v=""/>
    <x v="0"/>
    <s v="NFS   000001411 - JCNEL C"/>
    <s v=""/>
    <s v=""/>
    <s v="104"/>
    <s v="4403"/>
    <s v=""/>
    <s v="1057"/>
    <s v="6"/>
    <s v="Corrente"/>
    <s v="2"/>
    <s v="11.310.972/0001-07"/>
    <s v="CONFIRMING"/>
  </r>
  <r>
    <s v="02"/>
    <s v="NF"/>
    <s v="000001412"/>
    <s v="02207"/>
    <s v="01"/>
    <s v="JCNEL COMERCIO, TORN"/>
    <n v="-23115.15"/>
    <d v="2026-02-02T00:00:00"/>
    <d v="2026-02-20T00:00:00"/>
    <x v="32"/>
    <d v="2026-02-03T00:00:00"/>
    <x v="1"/>
    <s v=""/>
    <x v="0"/>
    <s v="NFS   000001412 - JCNEL C"/>
    <s v=""/>
    <s v=""/>
    <s v="104"/>
    <s v="4403"/>
    <s v=""/>
    <s v="1057"/>
    <s v="6"/>
    <s v="Corrente"/>
    <s v="2"/>
    <s v="11.310.972/0001-07"/>
    <s v="CONFIRMING"/>
  </r>
  <r>
    <s v="02"/>
    <s v="NF"/>
    <s v="000000003"/>
    <s v="03114"/>
    <s v="01"/>
    <s v="JL MERCO GRAFE COMER"/>
    <n v="-32628.33"/>
    <d v="2025-12-19T00:00:00"/>
    <d v="2026-02-20T00:00:00"/>
    <x v="32"/>
    <d v="2026-02-12T00:00:00"/>
    <x v="0"/>
    <s v=""/>
    <x v="0"/>
    <s v="NFS   000000003 - JL MERC"/>
    <s v=""/>
    <s v=""/>
    <s v=""/>
    <s v=""/>
    <s v=""/>
    <s v=""/>
    <s v=""/>
    <s v="Corrente"/>
    <s v="2"/>
    <s v="17.161.704/0001-49"/>
    <s v=""/>
  </r>
  <r>
    <s v="02"/>
    <s v="NF"/>
    <s v="000074958"/>
    <s v="02934"/>
    <s v="01"/>
    <s v="JOY TUBOS COMERCIAL"/>
    <n v="-2204.2800000000002"/>
    <d v="2026-01-06T00:00:00"/>
    <d v="2026-02-20T00:00:00"/>
    <x v="32"/>
    <d v="2026-02-03T00:00:00"/>
    <x v="3"/>
    <s v=""/>
    <x v="0"/>
    <s v="SPED  000074958 - JOY TUB"/>
    <s v=""/>
    <s v=""/>
    <s v=""/>
    <s v=""/>
    <s v=""/>
    <s v=""/>
    <s v=""/>
    <s v="Corrente"/>
    <s v="2"/>
    <s v="13.863.368/0001-25"/>
    <s v=""/>
  </r>
  <r>
    <s v="02"/>
    <s v="NF"/>
    <s v="000031840"/>
    <s v="02534"/>
    <s v="01"/>
    <s v="MARSHORE COMERCIAL L"/>
    <n v="-1512.3"/>
    <d v="2026-01-06T00:00:00"/>
    <d v="2026-02-20T00:00:00"/>
    <x v="32"/>
    <d v="2026-01-09T00:00:00"/>
    <x v="0"/>
    <s v=""/>
    <x v="0"/>
    <s v="SPED  000031840 - MARSHOR"/>
    <s v=""/>
    <s v=""/>
    <s v="237"/>
    <s v="6890"/>
    <s v=""/>
    <s v="4003"/>
    <s v="7"/>
    <s v="Corrente"/>
    <s v="2"/>
    <s v="10.264.696/0001-17"/>
    <s v=""/>
  </r>
  <r>
    <s v="02"/>
    <s v="NF"/>
    <s v="000045040"/>
    <s v="02700"/>
    <s v="01"/>
    <s v="PLASTIVEDA COMERCIAL"/>
    <n v="-623.75"/>
    <d v="2026-01-21T00:00:00"/>
    <d v="2026-02-20T00:00:00"/>
    <x v="32"/>
    <d v="2026-02-11T00:00:00"/>
    <x v="0"/>
    <s v=""/>
    <x v="0"/>
    <s v="SPED  000045040 - PLASTIV"/>
    <s v=""/>
    <s v=""/>
    <s v=""/>
    <s v=""/>
    <s v=""/>
    <s v=""/>
    <s v=""/>
    <s v="Corrente"/>
    <s v="2"/>
    <s v="38.771.143/0001-70"/>
    <s v=""/>
  </r>
  <r>
    <s v="02"/>
    <s v="NF"/>
    <s v="000007082"/>
    <s v="02702"/>
    <s v="01"/>
    <s v="RJM COMERCIO E CONEX"/>
    <n v="-154.24"/>
    <d v="2026-01-21T00:00:00"/>
    <d v="2026-02-20T00:00:00"/>
    <x v="32"/>
    <d v="2026-01-28T00:00:00"/>
    <x v="0"/>
    <s v=""/>
    <x v="0"/>
    <s v="SPED  000007082 - RJM COM"/>
    <s v=""/>
    <s v=""/>
    <s v="341"/>
    <s v="23"/>
    <s v=""/>
    <s v="52000"/>
    <s v="0"/>
    <s v="Corrente"/>
    <s v="2"/>
    <s v="22.203.759/0001-04"/>
    <s v=""/>
  </r>
  <r>
    <s v="02"/>
    <s v="NF"/>
    <s v="000007083"/>
    <s v="02702"/>
    <s v="01"/>
    <s v="RJM COMERCIO E CONEX"/>
    <n v="-235"/>
    <d v="2026-01-21T00:00:00"/>
    <d v="2026-02-20T00:00:00"/>
    <x v="32"/>
    <d v="2026-01-28T00:00:00"/>
    <x v="1"/>
    <s v=""/>
    <x v="0"/>
    <s v="SPED  000007083 - RJM COM"/>
    <s v=""/>
    <s v=""/>
    <s v="341"/>
    <s v="23"/>
    <s v=""/>
    <s v="52000"/>
    <s v="0"/>
    <s v="Corrente"/>
    <s v="2"/>
    <s v="22.203.759/0001-04"/>
    <s v=""/>
  </r>
  <r>
    <s v="02"/>
    <s v="NF"/>
    <s v="000002294"/>
    <s v="02644"/>
    <s v="01"/>
    <s v="RJR LOCACAO DE MAQUI"/>
    <n v="-53666.66"/>
    <d v="2026-02-05T00:00:00"/>
    <d v="2026-02-20T00:00:00"/>
    <x v="32"/>
    <d v="2026-02-06T00:00:00"/>
    <x v="1"/>
    <s v=""/>
    <x v="0"/>
    <s v="RE    000002294 - RJR LOC"/>
    <s v=""/>
    <s v=""/>
    <s v=""/>
    <s v=""/>
    <s v=""/>
    <s v=""/>
    <s v=""/>
    <s v="Corrente"/>
    <s v="2"/>
    <s v="18.836.025/0001-95"/>
    <s v=""/>
  </r>
  <r>
    <s v="02"/>
    <s v="NF"/>
    <s v="000002296"/>
    <s v="02644"/>
    <s v="01"/>
    <s v="RJR LOCACAO DE MAQUI"/>
    <n v="-53666.65"/>
    <d v="2026-02-05T00:00:00"/>
    <d v="2026-02-20T00:00:00"/>
    <x v="32"/>
    <d v="2026-02-06T00:00:00"/>
    <x v="1"/>
    <s v=""/>
    <x v="0"/>
    <s v="RE    000002296 - RJR LOC"/>
    <s v=""/>
    <s v=""/>
    <s v=""/>
    <s v=""/>
    <s v=""/>
    <s v=""/>
    <s v=""/>
    <s v="Corrente"/>
    <s v="2"/>
    <s v="18.836.025/0001-95"/>
    <s v=""/>
  </r>
  <r>
    <s v="02"/>
    <s v="NF"/>
    <s v="000002297"/>
    <s v="02644"/>
    <s v="01"/>
    <s v="RJR LOCACAO DE MAQUI"/>
    <n v="-2466.66"/>
    <d v="2026-02-05T00:00:00"/>
    <d v="2026-02-20T00:00:00"/>
    <x v="32"/>
    <d v="2026-02-09T00:00:00"/>
    <x v="1"/>
    <s v=""/>
    <x v="0"/>
    <s v="RE    000002297 - RJR LOC"/>
    <s v=""/>
    <s v=""/>
    <s v=""/>
    <s v=""/>
    <s v=""/>
    <s v=""/>
    <s v=""/>
    <s v="Corrente"/>
    <s v="2"/>
    <s v="18.836.025/0001-95"/>
    <s v=""/>
  </r>
  <r>
    <s v="02"/>
    <s v="NF"/>
    <s v="000296683"/>
    <s v="02002"/>
    <s v="02"/>
    <s v="RODOMAC DE MACAE ROD"/>
    <n v="-588.66"/>
    <d v="2026-01-21T00:00:00"/>
    <d v="2026-02-20T00:00:00"/>
    <x v="32"/>
    <d v="2026-01-27T00:00:00"/>
    <x v="0"/>
    <s v=""/>
    <x v="0"/>
    <s v="CTE   000296683 - RODOMAC"/>
    <s v=""/>
    <s v=""/>
    <s v=""/>
    <s v=""/>
    <s v=""/>
    <s v=""/>
    <s v=""/>
    <s v="Corrente"/>
    <s v="2"/>
    <s v="36.578.458/0003-31"/>
    <s v=""/>
  </r>
  <r>
    <m/>
    <m/>
    <m/>
    <m/>
    <m/>
    <s v="PETROBRAS"/>
    <n v="123200.84"/>
    <m/>
    <m/>
    <x v="0"/>
    <m/>
    <x v="0"/>
    <s v="REC. PETROBRAS OBRA 256"/>
    <x v="5"/>
    <m/>
    <m/>
    <m/>
    <m/>
    <m/>
    <m/>
    <m/>
    <m/>
    <m/>
    <m/>
    <m/>
    <m/>
  </r>
  <r>
    <m/>
    <m/>
    <m/>
    <m/>
    <m/>
    <s v="PETROBRAS"/>
    <n v="26098.05"/>
    <m/>
    <m/>
    <x v="0"/>
    <m/>
    <x v="3"/>
    <s v="REC. PETROBRAS OBRA 259"/>
    <x v="5"/>
    <m/>
    <m/>
    <m/>
    <m/>
    <m/>
    <m/>
    <m/>
    <m/>
    <m/>
    <m/>
    <m/>
    <m/>
  </r>
  <r>
    <m/>
    <m/>
    <m/>
    <m/>
    <m/>
    <s v="ARCELLORMITAL"/>
    <n v="11442.5"/>
    <m/>
    <m/>
    <x v="1"/>
    <m/>
    <x v="4"/>
    <s v="VENDA DE SUCATA ME MACAE"/>
    <x v="6"/>
    <m/>
    <m/>
    <m/>
    <m/>
    <m/>
    <m/>
    <m/>
    <m/>
    <m/>
    <m/>
    <m/>
    <m/>
  </r>
  <r>
    <m/>
    <m/>
    <m/>
    <m/>
    <m/>
    <s v="PETROBRAS"/>
    <n v="9524"/>
    <m/>
    <m/>
    <x v="4"/>
    <m/>
    <x v="1"/>
    <s v="REC. PETROBRAS OBRA 251"/>
    <x v="5"/>
    <m/>
    <m/>
    <m/>
    <m/>
    <m/>
    <m/>
    <m/>
    <m/>
    <m/>
    <m/>
    <m/>
    <m/>
  </r>
  <r>
    <m/>
    <m/>
    <m/>
    <m/>
    <m/>
    <s v="PETROBRAS"/>
    <n v="3651.5"/>
    <m/>
    <m/>
    <x v="4"/>
    <m/>
    <x v="0"/>
    <s v="REC. PETROBRAS OBRA 256"/>
    <x v="5"/>
    <m/>
    <m/>
    <m/>
    <m/>
    <m/>
    <m/>
    <m/>
    <m/>
    <m/>
    <m/>
    <m/>
    <m/>
  </r>
  <r>
    <m/>
    <m/>
    <m/>
    <m/>
    <m/>
    <s v="DEV. FORNECEDOR ME MACAE"/>
    <n v="369.47"/>
    <m/>
    <m/>
    <x v="4"/>
    <m/>
    <x v="4"/>
    <s v="DEV. FORNECEDOR ME MACAE"/>
    <x v="6"/>
    <m/>
    <m/>
    <m/>
    <m/>
    <m/>
    <m/>
    <m/>
    <m/>
    <m/>
    <m/>
    <m/>
    <m/>
  </r>
  <r>
    <m/>
    <m/>
    <m/>
    <m/>
    <m/>
    <s v="PETROBRAS"/>
    <n v="2713381.08"/>
    <m/>
    <m/>
    <x v="6"/>
    <m/>
    <x v="5"/>
    <s v="DEVOLUCAO DE CAUCAO OBRA 241"/>
    <x v="5"/>
    <m/>
    <m/>
    <m/>
    <m/>
    <m/>
    <m/>
    <m/>
    <m/>
    <m/>
    <m/>
    <m/>
    <m/>
  </r>
  <r>
    <m/>
    <m/>
    <m/>
    <m/>
    <m/>
    <s v="PETROBRAS"/>
    <n v="4751756.18"/>
    <m/>
    <m/>
    <x v="7"/>
    <m/>
    <x v="5"/>
    <s v="DEVOLUCAO DE CAUCAO OBRA 241"/>
    <x v="5"/>
    <m/>
    <m/>
    <m/>
    <m/>
    <m/>
    <m/>
    <m/>
    <m/>
    <m/>
    <m/>
    <m/>
    <m/>
  </r>
  <r>
    <m/>
    <m/>
    <m/>
    <m/>
    <m/>
    <s v="PETROBRAS"/>
    <n v="10614.95"/>
    <m/>
    <m/>
    <x v="7"/>
    <m/>
    <x v="3"/>
    <s v="REC. PETROBRAS OBRA 259"/>
    <x v="5"/>
    <m/>
    <m/>
    <m/>
    <m/>
    <m/>
    <m/>
    <m/>
    <m/>
    <m/>
    <m/>
    <m/>
    <m/>
  </r>
  <r>
    <m/>
    <m/>
    <m/>
    <m/>
    <m/>
    <s v="DEV. FORNECEDOR ME MACAE"/>
    <n v="76415.86"/>
    <m/>
    <m/>
    <x v="8"/>
    <m/>
    <x v="4"/>
    <s v="DEV. FORNECEDOR ME MACAE"/>
    <x v="6"/>
    <m/>
    <m/>
    <m/>
    <m/>
    <m/>
    <m/>
    <m/>
    <m/>
    <m/>
    <m/>
    <m/>
    <m/>
  </r>
  <r>
    <m/>
    <m/>
    <m/>
    <m/>
    <m/>
    <s v="PETROBRAS"/>
    <n v="6192.04"/>
    <m/>
    <m/>
    <x v="9"/>
    <m/>
    <x v="3"/>
    <s v="REC. PETROBRAS OBRA 259"/>
    <x v="5"/>
    <m/>
    <m/>
    <m/>
    <m/>
    <m/>
    <m/>
    <m/>
    <m/>
    <m/>
    <m/>
    <m/>
    <m/>
  </r>
  <r>
    <m/>
    <m/>
    <m/>
    <m/>
    <m/>
    <s v="PETROBRAS"/>
    <n v="4976.37"/>
    <m/>
    <m/>
    <x v="9"/>
    <m/>
    <x v="1"/>
    <s v="REC. PETROBRAS OBRA 251"/>
    <x v="5"/>
    <m/>
    <m/>
    <m/>
    <m/>
    <m/>
    <m/>
    <m/>
    <m/>
    <m/>
    <m/>
    <m/>
    <m/>
  </r>
  <r>
    <m/>
    <m/>
    <m/>
    <m/>
    <m/>
    <s v="CISARENTAL"/>
    <n v="16355.2"/>
    <m/>
    <m/>
    <x v="9"/>
    <m/>
    <x v="2"/>
    <s v="REC. CISARENTAL"/>
    <x v="6"/>
    <m/>
    <m/>
    <m/>
    <m/>
    <m/>
    <m/>
    <m/>
    <m/>
    <m/>
    <m/>
    <m/>
    <m/>
  </r>
  <r>
    <m/>
    <m/>
    <m/>
    <m/>
    <m/>
    <s v="PETROBRAS"/>
    <n v="80158.720000000001"/>
    <m/>
    <m/>
    <x v="9"/>
    <m/>
    <x v="0"/>
    <s v="REC. PETROBRAS OBRA 256"/>
    <x v="5"/>
    <m/>
    <m/>
    <m/>
    <m/>
    <m/>
    <m/>
    <m/>
    <m/>
    <m/>
    <m/>
    <m/>
    <m/>
  </r>
  <r>
    <m/>
    <m/>
    <m/>
    <m/>
    <m/>
    <s v="PETROBRAS"/>
    <n v="2500.65"/>
    <m/>
    <m/>
    <x v="11"/>
    <m/>
    <x v="5"/>
    <s v="REC. PETROBRAS OBRA 241"/>
    <x v="5"/>
    <m/>
    <m/>
    <m/>
    <m/>
    <m/>
    <m/>
    <m/>
    <m/>
    <m/>
    <m/>
    <m/>
    <m/>
  </r>
  <r>
    <m/>
    <m/>
    <m/>
    <m/>
    <m/>
    <s v="PETROBRAS"/>
    <n v="8544676.4499999993"/>
    <m/>
    <m/>
    <x v="11"/>
    <m/>
    <x v="0"/>
    <s v="REC. PETROBRAS OBRA 256"/>
    <x v="5"/>
    <m/>
    <m/>
    <m/>
    <m/>
    <m/>
    <m/>
    <m/>
    <m/>
    <m/>
    <m/>
    <m/>
    <m/>
  </r>
  <r>
    <m/>
    <m/>
    <m/>
    <m/>
    <m/>
    <s v="PETROBRAS"/>
    <n v="337120.83"/>
    <m/>
    <m/>
    <x v="14"/>
    <m/>
    <x v="1"/>
    <s v="REC. PETROBRAS OBRA 251"/>
    <x v="5"/>
    <m/>
    <m/>
    <m/>
    <m/>
    <m/>
    <m/>
    <m/>
    <m/>
    <m/>
    <m/>
    <m/>
    <m/>
  </r>
  <r>
    <m/>
    <m/>
    <m/>
    <m/>
    <m/>
    <s v="PETROBRAS"/>
    <n v="5614527.1399999997"/>
    <m/>
    <m/>
    <x v="14"/>
    <m/>
    <x v="0"/>
    <s v="REC. PETROBRAS OBRA 256"/>
    <x v="5"/>
    <m/>
    <m/>
    <m/>
    <m/>
    <m/>
    <m/>
    <m/>
    <m/>
    <m/>
    <m/>
    <m/>
    <m/>
  </r>
  <r>
    <m/>
    <m/>
    <m/>
    <m/>
    <m/>
    <s v="PETROBRAS"/>
    <n v="4060879.5"/>
    <m/>
    <m/>
    <x v="16"/>
    <m/>
    <x v="5"/>
    <s v="DEVOLUCAO DE CAUCAO OBRA 241"/>
    <x v="5"/>
    <m/>
    <m/>
    <m/>
    <m/>
    <m/>
    <m/>
    <m/>
    <m/>
    <m/>
    <m/>
    <m/>
    <m/>
  </r>
  <r>
    <m/>
    <m/>
    <m/>
    <m/>
    <m/>
    <s v="PETROBRAS"/>
    <n v="3335.4"/>
    <m/>
    <m/>
    <x v="17"/>
    <m/>
    <x v="5"/>
    <s v="REC. PETROBRAS OBRA 241"/>
    <x v="5"/>
    <m/>
    <m/>
    <m/>
    <m/>
    <m/>
    <m/>
    <m/>
    <m/>
    <m/>
    <m/>
    <m/>
    <m/>
  </r>
  <r>
    <m/>
    <m/>
    <m/>
    <m/>
    <m/>
    <s v="PETROBRAS"/>
    <n v="665760.98"/>
    <m/>
    <m/>
    <x v="19"/>
    <m/>
    <x v="1"/>
    <s v="REC. PETROBRAS OBRA 251"/>
    <x v="5"/>
    <m/>
    <m/>
    <m/>
    <m/>
    <m/>
    <m/>
    <m/>
    <m/>
    <m/>
    <m/>
    <m/>
    <m/>
  </r>
  <r>
    <m/>
    <m/>
    <m/>
    <m/>
    <m/>
    <s v="PETROBRAS"/>
    <n v="4211.41"/>
    <m/>
    <m/>
    <x v="19"/>
    <m/>
    <x v="0"/>
    <s v="REC. PETROBRAS OBRA 256"/>
    <x v="5"/>
    <m/>
    <m/>
    <m/>
    <m/>
    <m/>
    <m/>
    <m/>
    <m/>
    <m/>
    <m/>
    <m/>
    <m/>
  </r>
  <r>
    <m/>
    <m/>
    <m/>
    <m/>
    <m/>
    <s v="PETROBRAS"/>
    <n v="1030535.74"/>
    <m/>
    <m/>
    <x v="20"/>
    <m/>
    <x v="3"/>
    <s v="REC. PETROBRAS OBRA 259"/>
    <x v="5"/>
    <m/>
    <m/>
    <m/>
    <m/>
    <m/>
    <m/>
    <m/>
    <m/>
    <m/>
    <m/>
    <m/>
    <m/>
  </r>
  <r>
    <m/>
    <m/>
    <m/>
    <m/>
    <m/>
    <s v="PETROBRAS"/>
    <n v="287470.37"/>
    <m/>
    <m/>
    <x v="22"/>
    <m/>
    <x v="3"/>
    <s v="REC. PETROBRAS OBRA 259"/>
    <x v="5"/>
    <m/>
    <m/>
    <m/>
    <m/>
    <m/>
    <m/>
    <m/>
    <m/>
    <m/>
    <m/>
    <m/>
    <m/>
  </r>
  <r>
    <m/>
    <m/>
    <m/>
    <m/>
    <m/>
    <s v="PETROBRAS"/>
    <n v="87771.83"/>
    <m/>
    <m/>
    <x v="23"/>
    <m/>
    <x v="3"/>
    <s v="REC. PETROBRAS OBRA 259"/>
    <x v="5"/>
    <m/>
    <m/>
    <m/>
    <m/>
    <m/>
    <m/>
    <m/>
    <m/>
    <m/>
    <m/>
    <m/>
    <m/>
  </r>
  <r>
    <m/>
    <m/>
    <m/>
    <m/>
    <m/>
    <s v="PETROBRAS"/>
    <n v="0.02"/>
    <m/>
    <m/>
    <x v="24"/>
    <m/>
    <x v="5"/>
    <s v="DEVOLUCAO DE CAUCAO OBRA 241"/>
    <x v="5"/>
    <m/>
    <m/>
    <m/>
    <m/>
    <m/>
    <m/>
    <m/>
    <m/>
    <m/>
    <m/>
    <m/>
    <m/>
  </r>
  <r>
    <m/>
    <m/>
    <m/>
    <m/>
    <m/>
    <s v="PETROBRAS"/>
    <n v="680281.29"/>
    <m/>
    <m/>
    <x v="24"/>
    <m/>
    <x v="0"/>
    <s v="REC. PETROBRAS OBRA 256"/>
    <x v="5"/>
    <m/>
    <m/>
    <m/>
    <m/>
    <m/>
    <m/>
    <m/>
    <m/>
    <m/>
    <m/>
    <m/>
    <m/>
  </r>
  <r>
    <m/>
    <m/>
    <m/>
    <m/>
    <m/>
    <s v="PETROBRAS"/>
    <n v="79316.710000000006"/>
    <m/>
    <m/>
    <x v="24"/>
    <m/>
    <x v="1"/>
    <s v="REC. PETROBRAS OBRA 251"/>
    <x v="5"/>
    <m/>
    <m/>
    <m/>
    <m/>
    <m/>
    <m/>
    <m/>
    <m/>
    <m/>
    <m/>
    <m/>
    <m/>
  </r>
  <r>
    <m/>
    <m/>
    <m/>
    <m/>
    <m/>
    <s v="PETROBRAS"/>
    <n v="20144.150000000001"/>
    <m/>
    <m/>
    <x v="29"/>
    <m/>
    <x v="1"/>
    <s v="REC. PETROBRAS OBRA 251"/>
    <x v="5"/>
    <m/>
    <m/>
    <m/>
    <m/>
    <m/>
    <m/>
    <m/>
    <m/>
    <m/>
    <m/>
    <m/>
    <m/>
  </r>
  <r>
    <m/>
    <m/>
    <m/>
    <m/>
    <m/>
    <s v="PETROBRAS"/>
    <n v="172427.65"/>
    <m/>
    <m/>
    <x v="29"/>
    <m/>
    <x v="0"/>
    <s v="REC. PETROBRAS OBRA 256"/>
    <x v="5"/>
    <m/>
    <m/>
    <m/>
    <m/>
    <m/>
    <m/>
    <m/>
    <m/>
    <m/>
    <m/>
    <m/>
    <m/>
  </r>
  <r>
    <m/>
    <m/>
    <m/>
    <m/>
    <m/>
    <s v="PETROBRAS"/>
    <n v="7288.5"/>
    <m/>
    <m/>
    <x v="33"/>
    <m/>
    <x v="0"/>
    <s v="REC. PETROBRAS OBRA 256"/>
    <x v="5"/>
    <m/>
    <m/>
    <m/>
    <m/>
    <m/>
    <m/>
    <m/>
    <m/>
    <m/>
    <m/>
    <m/>
    <m/>
  </r>
  <r>
    <m/>
    <m/>
    <m/>
    <m/>
    <m/>
    <s v="CISARENTAL"/>
    <n v="16355.2"/>
    <m/>
    <m/>
    <x v="33"/>
    <m/>
    <x v="2"/>
    <s v="REC. CISARENTAL"/>
    <x v="6"/>
    <m/>
    <m/>
    <m/>
    <m/>
    <m/>
    <m/>
    <m/>
    <m/>
    <m/>
    <m/>
    <m/>
    <m/>
  </r>
  <r>
    <m/>
    <m/>
    <m/>
    <m/>
    <m/>
    <s v="PETROBRAS"/>
    <n v="13684688.33"/>
    <m/>
    <m/>
    <x v="31"/>
    <m/>
    <x v="1"/>
    <s v="REC. PETROBRAS OBRA 251"/>
    <x v="5"/>
    <m/>
    <m/>
    <m/>
    <m/>
    <m/>
    <m/>
    <m/>
    <m/>
    <m/>
    <m/>
    <m/>
    <m/>
  </r>
  <r>
    <m/>
    <m/>
    <m/>
    <m/>
    <m/>
    <s v="PETROBRAS"/>
    <n v="14831267.49"/>
    <m/>
    <m/>
    <x v="31"/>
    <m/>
    <x v="0"/>
    <s v="REC. PETROBRAS OBRA 256"/>
    <x v="5"/>
    <m/>
    <m/>
    <m/>
    <m/>
    <m/>
    <m/>
    <m/>
    <m/>
    <m/>
    <m/>
    <m/>
    <m/>
  </r>
  <r>
    <m/>
    <m/>
    <m/>
    <m/>
    <m/>
    <s v="PETROBRAS"/>
    <n v="1902186.29"/>
    <m/>
    <m/>
    <x v="31"/>
    <m/>
    <x v="3"/>
    <s v="REC. PETROBRAS OBRA 259"/>
    <x v="5"/>
    <m/>
    <m/>
    <m/>
    <m/>
    <m/>
    <m/>
    <m/>
    <m/>
    <m/>
    <m/>
    <m/>
    <m/>
  </r>
  <r>
    <s v="002"/>
    <s v="FOLHA"/>
    <s v="000025669"/>
    <s v="01992"/>
    <s v="01"/>
    <s v="RESCISAO DE CONTRATO"/>
    <n v="-25117.51"/>
    <d v="2026-02-19T00:00:00"/>
    <d v="2026-02-23T00:00:00"/>
    <x v="34"/>
    <d v="2026-02-19T00:00:00"/>
    <x v="2"/>
    <s v="RESCISAO"/>
    <x v="3"/>
    <s v="RESCISAO - 13908434768 -"/>
    <s v=""/>
    <s v=""/>
    <s v=""/>
    <s v=""/>
    <s v=""/>
    <s v=""/>
    <s v=""/>
    <s v="Corrente"/>
    <s v="2"/>
    <s v="00.000.000/0000-00"/>
    <m/>
  </r>
  <r>
    <s v="002"/>
    <s v="FOLHA"/>
    <s v="000025670"/>
    <s v="01992"/>
    <s v="01"/>
    <s v="RESCISAO DE CONTRATO"/>
    <n v="-4821.51"/>
    <d v="2026-02-19T00:00:00"/>
    <d v="2026-02-23T00:00:00"/>
    <x v="34"/>
    <d v="2026-02-19T00:00:00"/>
    <x v="1"/>
    <s v="RESCISAO"/>
    <x v="3"/>
    <s v="RESCISAO - 20468947471 -"/>
    <s v=""/>
    <s v=""/>
    <s v=""/>
    <s v=""/>
    <s v=""/>
    <s v=""/>
    <s v=""/>
    <s v="Corrente"/>
    <s v="2"/>
    <s v="00.000.000/0000-00"/>
    <m/>
  </r>
  <r>
    <s v="002"/>
    <s v="FOLHA"/>
    <s v="000025671"/>
    <s v="01988"/>
    <s v="01"/>
    <s v="FGTS"/>
    <n v="-5474.74"/>
    <d v="2026-02-20T00:00:00"/>
    <d v="2026-02-23T00:00:00"/>
    <x v="34"/>
    <d v="2026-02-20T00:00:00"/>
    <x v="4"/>
    <s v="FGTS"/>
    <x v="2"/>
    <s v="GRRF"/>
    <s v=""/>
    <s v=""/>
    <s v=""/>
    <s v=""/>
    <s v=""/>
    <s v=""/>
    <s v=""/>
    <s v="Corrente"/>
    <s v="2"/>
    <s v="00.000.000/0000-00"/>
    <m/>
  </r>
  <r>
    <s v="02"/>
    <s v="BENEFÍCIO"/>
    <s v="089543721"/>
    <s v="03196"/>
    <s v="01"/>
    <s v="MAIS.MOBI"/>
    <n v="-6075.6"/>
    <d v="2026-02-18T00:00:00"/>
    <d v="2026-02-23T00:00:00"/>
    <x v="34"/>
    <d v="2026-02-20T00:00:00"/>
    <x v="2"/>
    <s v="VALE TRANSPORTE "/>
    <x v="2"/>
    <s v="RE    089543721 - MAIS MO"/>
    <s v=""/>
    <s v=""/>
    <s v=""/>
    <s v=""/>
    <s v=""/>
    <s v=""/>
    <s v=""/>
    <s v="Corrente"/>
    <s v="2"/>
    <s v="57.929.012/0001-12"/>
    <m/>
  </r>
  <r>
    <s v="02"/>
    <s v="BENEFÍCIO"/>
    <s v="089543722"/>
    <s v="03196"/>
    <s v="01"/>
    <s v="MAIS.MOBI"/>
    <n v="-13791"/>
    <d v="2026-02-18T00:00:00"/>
    <d v="2026-02-23T00:00:00"/>
    <x v="34"/>
    <d v="2026-02-20T00:00:00"/>
    <x v="2"/>
    <s v="VALE TRANSPORTE "/>
    <x v="2"/>
    <s v="RE    089543722 - MAIS MO"/>
    <s v=""/>
    <s v=""/>
    <s v=""/>
    <s v=""/>
    <s v=""/>
    <s v=""/>
    <s v=""/>
    <s v="Corrente"/>
    <s v="2"/>
    <s v="57.929.012/0001-12"/>
    <m/>
  </r>
  <r>
    <s v="02"/>
    <s v="BENEFÍCIO"/>
    <s v="089543736"/>
    <s v="03196"/>
    <s v="01"/>
    <s v="MAIS.MOBI"/>
    <n v="-10915.3"/>
    <d v="2026-02-18T00:00:00"/>
    <d v="2026-02-23T00:00:00"/>
    <x v="34"/>
    <d v="2026-02-23T00:00:00"/>
    <x v="3"/>
    <s v="VALE TRANSPORTE "/>
    <x v="2"/>
    <s v="RE    089543736 - MAIS MO"/>
    <s v=""/>
    <s v=""/>
    <s v=""/>
    <s v=""/>
    <s v=""/>
    <s v=""/>
    <s v=""/>
    <s v="Corrente"/>
    <s v="2"/>
    <s v="57.929.012/0001-12"/>
    <m/>
  </r>
  <r>
    <s v="02"/>
    <s v="BENEFÍCIO"/>
    <s v="089543737"/>
    <s v="03196"/>
    <s v="01"/>
    <s v="MAIS.MOBI"/>
    <n v="-9627.7999999999993"/>
    <d v="2026-02-18T00:00:00"/>
    <d v="2026-02-23T00:00:00"/>
    <x v="34"/>
    <d v="2026-02-23T00:00:00"/>
    <x v="3"/>
    <s v="VALE TRANSPORTE "/>
    <x v="2"/>
    <s v="RE    089543737 - MAIS MO"/>
    <s v=""/>
    <s v=""/>
    <s v=""/>
    <s v=""/>
    <s v=""/>
    <s v=""/>
    <s v=""/>
    <s v="Corrente"/>
    <s v="2"/>
    <s v="57.929.012/0001-12"/>
    <m/>
  </r>
  <r>
    <s v="02"/>
    <s v="BENEFÍCIO"/>
    <s v="089543739"/>
    <s v="03196"/>
    <s v="01"/>
    <s v="MAIS.MOBI"/>
    <n v="-880.4"/>
    <d v="2026-02-18T00:00:00"/>
    <d v="2026-02-23T00:00:00"/>
    <x v="34"/>
    <d v="2026-02-23T00:00:00"/>
    <x v="3"/>
    <s v="VALE TRANSPORTE "/>
    <x v="2"/>
    <s v="RE    089543739 - MAIS MO"/>
    <s v=""/>
    <s v=""/>
    <s v=""/>
    <s v=""/>
    <s v=""/>
    <s v=""/>
    <s v=""/>
    <s v="Corrente"/>
    <s v="2"/>
    <s v="57.929.012/0001-12"/>
    <m/>
  </r>
  <r>
    <s v="02"/>
    <s v="BENEFÍCIO"/>
    <s v="089543771"/>
    <s v="03196"/>
    <s v="01"/>
    <s v="MAIS.MOBI"/>
    <n v="-19304.8"/>
    <d v="2026-02-18T00:00:00"/>
    <d v="2026-02-23T00:00:00"/>
    <x v="34"/>
    <d v="2026-02-20T00:00:00"/>
    <x v="0"/>
    <s v="VALE TRANSPORTE "/>
    <x v="2"/>
    <s v="RE    089543771 - MAIS MO"/>
    <s v=""/>
    <s v=""/>
    <s v=""/>
    <s v=""/>
    <s v=""/>
    <s v=""/>
    <s v=""/>
    <s v="Corrente"/>
    <s v="2"/>
    <s v="57.929.012/0001-12"/>
    <m/>
  </r>
  <r>
    <s v="02"/>
    <s v="BENEFÍCIO"/>
    <s v="089543805"/>
    <s v="03196"/>
    <s v="01"/>
    <s v="MAIS.MOBI"/>
    <n v="-19337.5"/>
    <d v="2026-02-18T00:00:00"/>
    <d v="2026-02-23T00:00:00"/>
    <x v="34"/>
    <d v="2026-02-20T00:00:00"/>
    <x v="0"/>
    <s v="VALE TRANSPORTE "/>
    <x v="2"/>
    <s v="RE    089543805 - MAIS MO"/>
    <s v=""/>
    <s v=""/>
    <s v=""/>
    <s v=""/>
    <s v=""/>
    <s v=""/>
    <s v=""/>
    <s v="Corrente"/>
    <s v="2"/>
    <s v="57.929.012/0001-12"/>
    <m/>
  </r>
  <r>
    <s v="02"/>
    <s v="BENEFÍCIO"/>
    <s v="089543869"/>
    <s v="03196"/>
    <s v="01"/>
    <s v="MAIS.MOBI"/>
    <n v="-345.4"/>
    <d v="2026-02-18T00:00:00"/>
    <d v="2026-02-23T00:00:00"/>
    <x v="34"/>
    <d v="2026-02-20T00:00:00"/>
    <x v="0"/>
    <s v="VALE TRANSPORTE "/>
    <x v="2"/>
    <s v="RE    089543869 - MAIS MO"/>
    <s v=""/>
    <s v=""/>
    <s v=""/>
    <s v=""/>
    <s v=""/>
    <s v=""/>
    <s v=""/>
    <s v="Corrente"/>
    <s v="2"/>
    <s v="57.929.012/0001-12"/>
    <m/>
  </r>
  <r>
    <s v="02"/>
    <s v="BENEFÍCIO"/>
    <s v="089543871"/>
    <s v="03196"/>
    <s v="01"/>
    <s v="MAIS.MOBI"/>
    <n v="-15592.1"/>
    <d v="2026-02-18T00:00:00"/>
    <d v="2026-02-23T00:00:00"/>
    <x v="34"/>
    <d v="2026-02-20T00:00:00"/>
    <x v="0"/>
    <s v="VALE TRANSPORTE "/>
    <x v="2"/>
    <s v="RE    089543871 - MAIS MO"/>
    <s v=""/>
    <s v=""/>
    <s v=""/>
    <s v=""/>
    <s v=""/>
    <s v=""/>
    <s v=""/>
    <s v="Corrente"/>
    <s v="2"/>
    <s v="57.929.012/0001-12"/>
    <m/>
  </r>
  <r>
    <s v="02"/>
    <s v="BENEFÍCIO"/>
    <s v="089543892"/>
    <s v="03196"/>
    <s v="01"/>
    <s v="MAIS.MOBI"/>
    <n v="-6794.6"/>
    <d v="2026-02-18T00:00:00"/>
    <d v="2026-02-23T00:00:00"/>
    <x v="34"/>
    <d v="2026-02-20T00:00:00"/>
    <x v="0"/>
    <s v="VALE TRANSPORTE "/>
    <x v="2"/>
    <s v="RE    089543892 - MAIS MO"/>
    <s v=""/>
    <s v=""/>
    <s v=""/>
    <s v=""/>
    <s v=""/>
    <s v=""/>
    <s v=""/>
    <s v="Corrente"/>
    <s v="2"/>
    <s v="57.929.012/0001-12"/>
    <m/>
  </r>
  <r>
    <s v="02"/>
    <s v="BENEFÍCIO"/>
    <s v="089543896"/>
    <s v="03196"/>
    <s v="01"/>
    <s v="MAIS.MOBI"/>
    <n v="-15546.3"/>
    <d v="2026-02-18T00:00:00"/>
    <d v="2026-02-23T00:00:00"/>
    <x v="34"/>
    <d v="2026-02-20T00:00:00"/>
    <x v="0"/>
    <s v="VALE TRANSPORTE "/>
    <x v="2"/>
    <s v="RE    089543896 - MAIS MO"/>
    <s v=""/>
    <s v=""/>
    <s v=""/>
    <s v=""/>
    <s v=""/>
    <s v=""/>
    <s v=""/>
    <s v="Corrente"/>
    <s v="2"/>
    <s v="57.929.012/0001-12"/>
    <m/>
  </r>
  <r>
    <s v="02"/>
    <s v="BENEFÍCIO"/>
    <s v="089543905"/>
    <s v="03196"/>
    <s v="01"/>
    <s v="MAIS.MOBI"/>
    <n v="-1883.2"/>
    <d v="2026-02-18T00:00:00"/>
    <d v="2026-02-23T00:00:00"/>
    <x v="34"/>
    <d v="2026-02-20T00:00:00"/>
    <x v="0"/>
    <s v="VALE TRANSPORTE "/>
    <x v="2"/>
    <s v="RE    089543905 - MAIS MO"/>
    <s v=""/>
    <s v=""/>
    <s v=""/>
    <s v=""/>
    <s v=""/>
    <s v=""/>
    <s v=""/>
    <s v="Corrente"/>
    <s v="2"/>
    <s v="57.929.012/0001-12"/>
    <m/>
  </r>
  <r>
    <s v="02"/>
    <s v="BENEFÍCIO"/>
    <s v="089543926"/>
    <s v="03196"/>
    <s v="01"/>
    <s v="MAIS.MOBI"/>
    <n v="-1494"/>
    <d v="2026-02-18T00:00:00"/>
    <d v="2026-02-23T00:00:00"/>
    <x v="34"/>
    <d v="2026-02-23T00:00:00"/>
    <x v="1"/>
    <s v="VALE TRANSPORTE "/>
    <x v="2"/>
    <s v="RE    089543926 - MAIS MO"/>
    <s v=""/>
    <s v=""/>
    <s v=""/>
    <s v=""/>
    <s v=""/>
    <s v=""/>
    <s v=""/>
    <s v="Corrente"/>
    <s v="2"/>
    <s v="57.929.012/0001-12"/>
    <m/>
  </r>
  <r>
    <s v="02"/>
    <s v="BENEFÍCIO"/>
    <s v="089543927"/>
    <s v="03196"/>
    <s v="01"/>
    <s v="MAIS.MOBI"/>
    <n v="-17575.8"/>
    <d v="2026-02-18T00:00:00"/>
    <d v="2026-02-23T00:00:00"/>
    <x v="34"/>
    <d v="2026-02-23T00:00:00"/>
    <x v="1"/>
    <s v="VALE TRANSPORTE "/>
    <x v="2"/>
    <s v="RE    089543927 - MAIS MO"/>
    <s v=""/>
    <s v=""/>
    <s v=""/>
    <s v=""/>
    <s v=""/>
    <s v=""/>
    <s v=""/>
    <s v="Corrente"/>
    <s v="2"/>
    <s v="57.929.012/0001-12"/>
    <m/>
  </r>
  <r>
    <s v="02"/>
    <s v="BENEFÍCIO"/>
    <s v="089543972"/>
    <s v="03196"/>
    <s v="01"/>
    <s v="MAIS.MOBI"/>
    <n v="-1145.4000000000001"/>
    <d v="2026-02-18T00:00:00"/>
    <d v="2026-02-23T00:00:00"/>
    <x v="34"/>
    <d v="2026-02-23T00:00:00"/>
    <x v="1"/>
    <s v="VALE TRANSPORTE "/>
    <x v="2"/>
    <s v="RE    089543972 - MAIS MO"/>
    <s v=""/>
    <s v=""/>
    <s v=""/>
    <s v=""/>
    <s v=""/>
    <s v=""/>
    <s v=""/>
    <s v="Corrente"/>
    <s v="2"/>
    <s v="57.929.012/0001-12"/>
    <m/>
  </r>
  <r>
    <s v="02"/>
    <s v="BENEFÍCIO"/>
    <s v="089543973"/>
    <s v="03196"/>
    <s v="01"/>
    <s v="MAIS.MOBI"/>
    <n v="-13385.8"/>
    <d v="2026-02-18T00:00:00"/>
    <d v="2026-02-23T00:00:00"/>
    <x v="34"/>
    <d v="2026-02-23T00:00:00"/>
    <x v="1"/>
    <s v="VALE TRANSPORTE "/>
    <x v="2"/>
    <s v="RE    089543973 - MAIS MO"/>
    <s v=""/>
    <s v=""/>
    <s v=""/>
    <s v=""/>
    <s v=""/>
    <s v=""/>
    <s v=""/>
    <s v="Corrente"/>
    <s v="2"/>
    <s v="57.929.012/0001-12"/>
    <m/>
  </r>
  <r>
    <s v="02"/>
    <s v="BENEFÍCIO"/>
    <s v="089543990"/>
    <s v="03196"/>
    <s v="01"/>
    <s v="MAIS.MOBI"/>
    <n v="-2490"/>
    <d v="2026-02-18T00:00:00"/>
    <d v="2026-02-23T00:00:00"/>
    <x v="34"/>
    <d v="2026-02-23T00:00:00"/>
    <x v="1"/>
    <s v="VALE TRANSPORTE "/>
    <x v="2"/>
    <s v="RE    089543990 - MAIS MO"/>
    <s v=""/>
    <s v=""/>
    <s v=""/>
    <s v=""/>
    <s v=""/>
    <s v=""/>
    <s v=""/>
    <s v="Corrente"/>
    <s v="2"/>
    <s v="57.929.012/0001-12"/>
    <m/>
  </r>
  <r>
    <s v="02"/>
    <s v="BENEFÍCIO"/>
    <s v="089543992"/>
    <s v="03196"/>
    <s v="01"/>
    <s v="MAIS.MOBI"/>
    <n v="-11597.4"/>
    <d v="2026-02-18T00:00:00"/>
    <d v="2026-02-23T00:00:00"/>
    <x v="34"/>
    <d v="2026-02-23T00:00:00"/>
    <x v="1"/>
    <s v="VALE TRANSPORTE "/>
    <x v="2"/>
    <s v="RE    089543992 - MAIS MO"/>
    <s v=""/>
    <s v=""/>
    <s v=""/>
    <s v=""/>
    <s v=""/>
    <s v=""/>
    <s v=""/>
    <s v="Corrente"/>
    <s v="2"/>
    <s v="57.929.012/0001-12"/>
    <m/>
  </r>
  <r>
    <s v="02"/>
    <s v="BENEFÍCIO"/>
    <s v="089544002"/>
    <s v="03196"/>
    <s v="01"/>
    <s v="MAIS.MOBI"/>
    <n v="-13968.1"/>
    <d v="2026-02-18T00:00:00"/>
    <d v="2026-02-23T00:00:00"/>
    <x v="34"/>
    <d v="2026-02-23T00:00:00"/>
    <x v="1"/>
    <s v="VALE TRANSPORTE "/>
    <x v="2"/>
    <s v="RE    089544002 - MAIS MO"/>
    <s v=""/>
    <s v=""/>
    <s v=""/>
    <s v=""/>
    <s v=""/>
    <s v=""/>
    <s v=""/>
    <s v="Corrente"/>
    <s v="2"/>
    <s v="57.929.012/0001-12"/>
    <m/>
  </r>
  <r>
    <s v="02"/>
    <s v="BENEFÍCIO"/>
    <s v="089544005"/>
    <s v="03196"/>
    <s v="01"/>
    <s v="MAIS.MOBI"/>
    <n v="-3996.1"/>
    <d v="2026-02-18T00:00:00"/>
    <d v="2026-02-23T00:00:00"/>
    <x v="34"/>
    <d v="2026-02-23T00:00:00"/>
    <x v="1"/>
    <s v="VALE TRANSPORTE "/>
    <x v="2"/>
    <s v="RE    089544005 - MAIS MO"/>
    <s v=""/>
    <s v=""/>
    <s v=""/>
    <s v=""/>
    <s v=""/>
    <s v=""/>
    <s v=""/>
    <s v="Corrente"/>
    <s v="2"/>
    <s v="57.929.012/0001-12"/>
    <m/>
  </r>
  <r>
    <s v="02"/>
    <s v="BENEFÍCIO"/>
    <s v="089544024"/>
    <s v="03196"/>
    <s v="01"/>
    <s v="MAIS.MOBI"/>
    <n v="-1221"/>
    <d v="2026-02-18T00:00:00"/>
    <d v="2026-02-23T00:00:00"/>
    <x v="34"/>
    <d v="2026-02-23T00:00:00"/>
    <x v="1"/>
    <s v="VALE TRANSPORTE "/>
    <x v="2"/>
    <s v="RE    089544024 - MAIS MO"/>
    <s v=""/>
    <s v=""/>
    <s v=""/>
    <s v=""/>
    <s v=""/>
    <s v=""/>
    <s v=""/>
    <s v="Corrente"/>
    <s v="2"/>
    <s v="57.929.012/0001-12"/>
    <m/>
  </r>
  <r>
    <s v="02"/>
    <s v="NF"/>
    <s v="000040226"/>
    <s v="02484"/>
    <s v="01"/>
    <s v="ABRASUL ABRASIVOS EP"/>
    <n v="-1428.05"/>
    <d v="2026-01-23T00:00:00"/>
    <d v="2026-02-23T00:00:00"/>
    <x v="34"/>
    <d v="2026-01-30T00:00:00"/>
    <x v="0"/>
    <s v=""/>
    <x v="0"/>
    <s v="SPED  000040226 - ABRASUL"/>
    <s v=""/>
    <s v=""/>
    <s v="237"/>
    <s v="1592"/>
    <s v=""/>
    <s v="10196"/>
    <s v="6"/>
    <s v="Corrente"/>
    <s v="2"/>
    <s v="10.619.499/0003-35"/>
    <m/>
  </r>
  <r>
    <s v="02"/>
    <s v="NF"/>
    <s v="000128547"/>
    <s v="02219"/>
    <s v="01"/>
    <s v="ALF INDUSTRIA E COM"/>
    <n v="-511.38"/>
    <d v="2026-01-07T00:00:00"/>
    <d v="2026-02-21T00:00:00"/>
    <x v="34"/>
    <d v="2026-01-27T00:00:00"/>
    <x v="0"/>
    <s v=""/>
    <x v="0"/>
    <s v="SPED  000128547 - ALF IND"/>
    <s v=""/>
    <s v=""/>
    <s v=""/>
    <s v=""/>
    <s v=""/>
    <s v=""/>
    <s v=""/>
    <s v="Corrente"/>
    <s v="2"/>
    <s v="10.967.516/0001-63"/>
    <m/>
  </r>
  <r>
    <s v="02"/>
    <s v="NF"/>
    <s v="000037209"/>
    <s v="02638"/>
    <s v="01"/>
    <s v="ALIANCA COMERCIO IMP"/>
    <n v="-415"/>
    <d v="2026-01-21T00:00:00"/>
    <d v="2026-02-21T00:00:00"/>
    <x v="34"/>
    <d v="2026-02-03T00:00:00"/>
    <x v="0"/>
    <s v=""/>
    <x v="0"/>
    <s v="SPED  000037209 - ALIANCA"/>
    <s v=""/>
    <s v=""/>
    <s v=""/>
    <s v=""/>
    <s v=""/>
    <s v=""/>
    <s v=""/>
    <s v="Corrente"/>
    <s v="2"/>
    <s v="30.862.521/0001-19"/>
    <m/>
  </r>
  <r>
    <s v="02"/>
    <s v="NF"/>
    <s v="000161672"/>
    <s v="02044"/>
    <s v="02"/>
    <s v="ARMAZEM OFFSHORE DE"/>
    <n v="-2512.4"/>
    <d v="2026-01-09T00:00:00"/>
    <d v="2026-02-23T00:00:00"/>
    <x v="34"/>
    <d v="2026-01-16T00:00:00"/>
    <x v="2"/>
    <s v=""/>
    <x v="0"/>
    <s v="SPED  000161672 - ARMAZEM"/>
    <s v=""/>
    <s v=""/>
    <s v="001"/>
    <s v="51"/>
    <s v=""/>
    <s v="94552"/>
    <s v="8"/>
    <s v="Corrente"/>
    <s v="2"/>
    <s v="31.383.201/0001-49"/>
    <m/>
  </r>
  <r>
    <s v="02"/>
    <s v="NF"/>
    <s v="000000001"/>
    <s v="02501"/>
    <s v="01"/>
    <s v="ASSISLANI LOCACAO DE"/>
    <n v="-72050.58"/>
    <d v="2026-01-08T00:00:00"/>
    <d v="2026-02-23T00:00:00"/>
    <x v="34"/>
    <d v="2026-01-27T00:00:00"/>
    <x v="5"/>
    <s v=""/>
    <x v="0"/>
    <s v="RE    000000001 - ASSISLA"/>
    <s v=""/>
    <s v=""/>
    <s v=""/>
    <s v=""/>
    <s v=""/>
    <s v=""/>
    <s v=""/>
    <s v="Corrente"/>
    <s v="2"/>
    <s v="03.468.862/0001-31"/>
    <m/>
  </r>
  <r>
    <s v="02"/>
    <s v="NF"/>
    <s v="000006178"/>
    <s v="02785"/>
    <s v="01"/>
    <s v="CIL CONEXOES E VALVU"/>
    <n v="-552.39"/>
    <d v="2026-01-08T00:00:00"/>
    <d v="2026-02-22T00:00:00"/>
    <x v="34"/>
    <d v="2026-01-14T00:00:00"/>
    <x v="1"/>
    <s v=""/>
    <x v="0"/>
    <s v="SPED  000006178 - CIL IND"/>
    <s v=""/>
    <s v=""/>
    <s v=""/>
    <s v=""/>
    <s v=""/>
    <s v=""/>
    <s v=""/>
    <s v="Corrente"/>
    <s v="2"/>
    <s v="97.533.434/0001-99"/>
    <m/>
  </r>
  <r>
    <s v="02"/>
    <s v="NF"/>
    <s v="000006181"/>
    <s v="02785"/>
    <s v="01"/>
    <s v="CIL CONEXOES E VALVU"/>
    <n v="-57.26"/>
    <d v="2026-01-08T00:00:00"/>
    <d v="2026-02-22T00:00:00"/>
    <x v="34"/>
    <d v="2026-01-14T00:00:00"/>
    <x v="0"/>
    <s v=""/>
    <x v="0"/>
    <s v="SPED  000006181 - CIL IND"/>
    <s v=""/>
    <s v=""/>
    <s v=""/>
    <s v=""/>
    <s v=""/>
    <s v=""/>
    <s v=""/>
    <s v="Corrente"/>
    <s v="2"/>
    <s v="97.533.434/0001-99"/>
    <m/>
  </r>
  <r>
    <s v="02"/>
    <s v="NF"/>
    <s v="000026658"/>
    <s v="02445"/>
    <s v="01"/>
    <s v="COANI MATERIAL ELETR"/>
    <n v="-1995"/>
    <d v="2026-01-22T00:00:00"/>
    <d v="2026-02-21T00:00:00"/>
    <x v="34"/>
    <d v="2026-02-05T00:00:00"/>
    <x v="0"/>
    <s v=""/>
    <x v="0"/>
    <s v="SPED  000026658 - COANI M"/>
    <s v=""/>
    <s v=""/>
    <s v=""/>
    <s v=""/>
    <s v=""/>
    <s v=""/>
    <s v=""/>
    <s v="Corrente"/>
    <s v="2"/>
    <s v="03.344.670/0001-13"/>
    <m/>
  </r>
  <r>
    <s v="02"/>
    <s v="NF"/>
    <s v="000105494"/>
    <s v="02107"/>
    <s v="01"/>
    <s v="COMERCIAL OFFSHORE M"/>
    <n v="-202.5"/>
    <d v="2026-01-23T00:00:00"/>
    <d v="2026-02-22T00:00:00"/>
    <x v="34"/>
    <d v="2026-02-11T00:00:00"/>
    <x v="3"/>
    <s v=""/>
    <x v="0"/>
    <s v="SPED  000105494 - COMERCI"/>
    <s v=""/>
    <s v=""/>
    <s v=""/>
    <s v=""/>
    <s v=""/>
    <s v=""/>
    <s v=""/>
    <s v="Corrente"/>
    <s v="2"/>
    <s v="07.441.063/0001-22"/>
    <m/>
  </r>
  <r>
    <s v="02"/>
    <s v="NF"/>
    <s v="000004884"/>
    <s v="02500"/>
    <s v="02"/>
    <s v="COMERCIAL TJ ELETRIC"/>
    <n v="-128"/>
    <d v="2026-01-23T00:00:00"/>
    <d v="2026-02-22T00:00:00"/>
    <x v="34"/>
    <d v="2026-02-11T00:00:00"/>
    <x v="1"/>
    <s v=""/>
    <x v="0"/>
    <s v="SPED  000004884 - COMERCI"/>
    <s v=""/>
    <s v=""/>
    <s v="237"/>
    <s v="575"/>
    <s v=""/>
    <s v="45942"/>
    <s v="9"/>
    <s v="Corrente"/>
    <s v="2"/>
    <s v="21.220.738/0002-15"/>
    <m/>
  </r>
  <r>
    <s v="02"/>
    <s v="NF"/>
    <s v="000005316"/>
    <s v="02663"/>
    <s v="01"/>
    <s v="COMET DO BRASIL INDU"/>
    <n v="-39767.879999999997"/>
    <d v="2026-01-23T00:00:00"/>
    <d v="2026-02-22T00:00:00"/>
    <x v="34"/>
    <d v="2026-02-05T00:00:00"/>
    <x v="0"/>
    <s v=""/>
    <x v="0"/>
    <s v="SPED  000005316 - COMET D"/>
    <s v=""/>
    <s v=""/>
    <s v=""/>
    <s v=""/>
    <s v=""/>
    <s v=""/>
    <s v=""/>
    <s v="Corrente"/>
    <s v="2"/>
    <s v="21.571.621/0003-67"/>
    <m/>
  </r>
  <r>
    <s v="02"/>
    <s v="NF"/>
    <s v="000061677"/>
    <s v="02435"/>
    <s v="01"/>
    <s v="CORAX INDUSTRIA COME"/>
    <n v="-4050"/>
    <d v="2026-01-23T00:00:00"/>
    <d v="2026-02-22T00:00:00"/>
    <x v="34"/>
    <d v="2026-02-11T00:00:00"/>
    <x v="0"/>
    <s v=""/>
    <x v="0"/>
    <s v="SPED  000061677 - CORAX I"/>
    <s v=""/>
    <s v=""/>
    <s v="341"/>
    <s v="6767"/>
    <s v=""/>
    <s v="14837"/>
    <s v="9"/>
    <s v="Corrente"/>
    <s v="2"/>
    <s v="11.781.768/0001-66"/>
    <m/>
  </r>
  <r>
    <s v="02"/>
    <s v="NF"/>
    <s v="000001843"/>
    <s v="03078"/>
    <s v="01"/>
    <s v="CRAFT SOLUCOES EMPRE"/>
    <n v="-795"/>
    <d v="2026-01-23T00:00:00"/>
    <d v="2026-02-22T00:00:00"/>
    <x v="34"/>
    <d v="2026-02-04T00:00:00"/>
    <x v="0"/>
    <s v=""/>
    <x v="0"/>
    <s v="SPED  000001843 - DILMA D"/>
    <s v=""/>
    <s v=""/>
    <s v=""/>
    <s v=""/>
    <s v=""/>
    <s v=""/>
    <s v=""/>
    <s v="Corrente"/>
    <s v="2"/>
    <s v="37.375.422/0001-51"/>
    <m/>
  </r>
  <r>
    <s v="02"/>
    <s v="NF"/>
    <s v="000001844"/>
    <s v="03078"/>
    <s v="01"/>
    <s v="CRAFT SOLUCOES EMPRE"/>
    <n v="-1690"/>
    <d v="2026-01-23T00:00:00"/>
    <d v="2026-02-22T00:00:00"/>
    <x v="34"/>
    <d v="2026-02-04T00:00:00"/>
    <x v="2"/>
    <s v=""/>
    <x v="0"/>
    <s v="SPED  000001844 - DILMA D"/>
    <s v=""/>
    <s v=""/>
    <s v=""/>
    <s v=""/>
    <s v=""/>
    <s v=""/>
    <s v=""/>
    <s v="Corrente"/>
    <s v="2"/>
    <s v="37.375.422/0001-51"/>
    <m/>
  </r>
  <r>
    <s v="02"/>
    <s v="NF"/>
    <s v="000000238"/>
    <s v="03202"/>
    <s v="01"/>
    <s v="DEPOSITO FONSECA"/>
    <n v="-785"/>
    <d v="2026-01-24T00:00:00"/>
    <d v="2026-02-21T00:00:00"/>
    <x v="34"/>
    <d v="2026-02-04T00:00:00"/>
    <x v="2"/>
    <s v=""/>
    <x v="0"/>
    <s v="SPED  000000238 - DEPOSIT"/>
    <s v=""/>
    <s v=""/>
    <s v=""/>
    <s v=""/>
    <s v=""/>
    <s v=""/>
    <s v=""/>
    <s v="Corrente"/>
    <s v="2"/>
    <s v="60.077.852/0001-09"/>
    <m/>
  </r>
  <r>
    <s v="02"/>
    <s v="NF"/>
    <s v="000000239"/>
    <s v="03202"/>
    <s v="01"/>
    <s v="DEPOSITO FONSECA"/>
    <n v="-905.34"/>
    <d v="2026-01-24T00:00:00"/>
    <d v="2026-02-21T00:00:00"/>
    <x v="34"/>
    <d v="2026-02-04T00:00:00"/>
    <x v="0"/>
    <s v=""/>
    <x v="0"/>
    <s v="SPED  000000239 - DEPOSIT"/>
    <s v=""/>
    <s v=""/>
    <s v=""/>
    <s v=""/>
    <s v=""/>
    <s v=""/>
    <s v=""/>
    <s v="Corrente"/>
    <s v="2"/>
    <s v="60.077.852/0001-09"/>
    <m/>
  </r>
  <r>
    <s v="02"/>
    <s v="NF"/>
    <s v="000002853"/>
    <s v="03237"/>
    <s v="01"/>
    <s v="FOSINFO"/>
    <n v="-1247.45"/>
    <d v="2026-01-22T00:00:00"/>
    <d v="2026-02-21T00:00:00"/>
    <x v="34"/>
    <d v="2026-02-03T00:00:00"/>
    <x v="2"/>
    <s v=""/>
    <x v="0"/>
    <s v="SPED  000002853 - FOS VAR"/>
    <s v=""/>
    <s v=""/>
    <s v=""/>
    <s v=""/>
    <s v=""/>
    <s v=""/>
    <s v=""/>
    <s v="Corrente"/>
    <s v="2"/>
    <s v="39.455.957/0001-68"/>
    <m/>
  </r>
  <r>
    <s v="02"/>
    <s v="NF"/>
    <s v="000002854"/>
    <s v="03237"/>
    <s v="01"/>
    <s v="FOSINFO"/>
    <n v="-92.45"/>
    <d v="2026-01-22T00:00:00"/>
    <d v="2026-02-21T00:00:00"/>
    <x v="34"/>
    <d v="2026-02-03T00:00:00"/>
    <x v="2"/>
    <s v=""/>
    <x v="0"/>
    <s v="SPED  000002854 - FOS VAR"/>
    <s v=""/>
    <s v=""/>
    <s v=""/>
    <s v=""/>
    <s v=""/>
    <s v=""/>
    <s v=""/>
    <s v="Corrente"/>
    <s v="2"/>
    <s v="39.455.957/0001-68"/>
    <m/>
  </r>
  <r>
    <s v="02"/>
    <s v="NF"/>
    <s v="000002855"/>
    <s v="03237"/>
    <s v="01"/>
    <s v="FOSINFO"/>
    <n v="-315.47000000000003"/>
    <d v="2026-01-22T00:00:00"/>
    <d v="2026-02-21T00:00:00"/>
    <x v="34"/>
    <d v="2026-02-03T00:00:00"/>
    <x v="2"/>
    <s v=""/>
    <x v="0"/>
    <s v="SPED  000002855 - FOS VAR"/>
    <s v=""/>
    <s v=""/>
    <s v=""/>
    <s v=""/>
    <s v=""/>
    <s v=""/>
    <s v=""/>
    <s v="Corrente"/>
    <s v="2"/>
    <s v="39.455.957/0001-68"/>
    <m/>
  </r>
  <r>
    <s v="02"/>
    <s v="NF"/>
    <s v="000043911"/>
    <s v="02256"/>
    <s v="02"/>
    <s v="GELDBACH DO BRASIL T"/>
    <n v="-634.03"/>
    <d v="2026-01-26T00:00:00"/>
    <d v="2026-02-23T00:00:00"/>
    <x v="34"/>
    <d v="2026-01-29T00:00:00"/>
    <x v="0"/>
    <s v=""/>
    <x v="0"/>
    <s v="SPED  000043911 - GELDBAC"/>
    <s v=""/>
    <s v=""/>
    <s v="341"/>
    <s v="1185"/>
    <s v=""/>
    <s v="72061"/>
    <s v="0"/>
    <s v="Corrente"/>
    <s v="2"/>
    <s v="10.378.969/0004-05"/>
    <m/>
  </r>
  <r>
    <s v="02"/>
    <s v="NF"/>
    <s v="000000230"/>
    <s v="02976"/>
    <s v="01"/>
    <s v="GENESIS GLOBAL SUPPL"/>
    <n v="-5625"/>
    <d v="2026-01-21T00:00:00"/>
    <d v="2026-02-21T00:00:00"/>
    <x v="34"/>
    <d v="2026-01-30T00:00:00"/>
    <x v="2"/>
    <s v=""/>
    <x v="0"/>
    <s v="SPED  000000230 - G.S. GE"/>
    <s v=""/>
    <s v=""/>
    <s v=""/>
    <s v=""/>
    <s v=""/>
    <s v=""/>
    <s v=""/>
    <s v="Corrente"/>
    <s v="2"/>
    <s v="57.012.549/0001-13"/>
    <m/>
  </r>
  <r>
    <s v="02"/>
    <s v="NF"/>
    <s v="000213174"/>
    <s v="02186"/>
    <s v="01"/>
    <s v="H.C.I. HIDRAULICA CO"/>
    <n v="-123.15"/>
    <d v="2026-01-08T00:00:00"/>
    <d v="2026-02-23T00:00:00"/>
    <x v="34"/>
    <d v="2026-01-16T00:00:00"/>
    <x v="0"/>
    <s v=""/>
    <x v="0"/>
    <s v="SPED  000213174 - H.C.I."/>
    <s v=""/>
    <s v=""/>
    <s v="033"/>
    <s v="4672"/>
    <s v=""/>
    <s v="13000231"/>
    <s v="7"/>
    <s v="Corrente"/>
    <s v="2"/>
    <s v="62.312.426/0001-38"/>
    <m/>
  </r>
  <r>
    <s v="02"/>
    <s v="NF"/>
    <s v="000213176"/>
    <s v="02186"/>
    <s v="01"/>
    <s v="H.C.I. HIDRAULICA CO"/>
    <n v="-1135.21"/>
    <d v="2026-01-08T00:00:00"/>
    <d v="2026-02-23T00:00:00"/>
    <x v="34"/>
    <d v="2026-01-16T00:00:00"/>
    <x v="0"/>
    <s v=""/>
    <x v="0"/>
    <s v="SPED  000213176 - H.C.I."/>
    <s v=""/>
    <s v=""/>
    <s v="033"/>
    <s v="4672"/>
    <s v=""/>
    <s v="13000231"/>
    <s v="7"/>
    <s v="Corrente"/>
    <s v="2"/>
    <s v="62.312.426/0001-38"/>
    <m/>
  </r>
  <r>
    <s v="02"/>
    <s v="NF"/>
    <s v="000014568"/>
    <s v="02100"/>
    <s v="01"/>
    <s v="HYDRATIGHT EQUIPAMEN"/>
    <n v="-132416.69"/>
    <d v="2026-01-22T00:00:00"/>
    <d v="2026-02-21T00:00:00"/>
    <x v="34"/>
    <d v="2026-02-06T00:00:00"/>
    <x v="1"/>
    <s v=""/>
    <x v="0"/>
    <s v="RE    000014568 - HYDRATI"/>
    <s v=""/>
    <s v=""/>
    <s v=""/>
    <s v=""/>
    <s v=""/>
    <s v=""/>
    <s v=""/>
    <s v="Corrente"/>
    <s v="2"/>
    <s v="07.404.800/0001-17"/>
    <m/>
  </r>
  <r>
    <s v="02"/>
    <s v="NF"/>
    <s v="000003578"/>
    <s v="02237"/>
    <s v="01"/>
    <s v="I9SPRAY MAQUINAS E E"/>
    <n v="-2160"/>
    <d v="2026-01-21T00:00:00"/>
    <d v="2026-02-23T00:00:00"/>
    <x v="34"/>
    <d v="2026-02-05T00:00:00"/>
    <x v="2"/>
    <s v=""/>
    <x v="0"/>
    <s v="SPED  000003578 - I9SPRAY"/>
    <s v=""/>
    <s v=""/>
    <s v=""/>
    <s v=""/>
    <s v=""/>
    <s v=""/>
    <s v=""/>
    <s v="Corrente"/>
    <s v="2"/>
    <s v="17.205.187/0001-62"/>
    <m/>
  </r>
  <r>
    <s v="02"/>
    <s v="NF"/>
    <s v="000020164"/>
    <s v="03197"/>
    <s v="01"/>
    <s v="JJ SOLDAS FERRAMENTA"/>
    <n v="-22750"/>
    <d v="2026-01-22T00:00:00"/>
    <d v="2026-02-21T00:00:00"/>
    <x v="34"/>
    <d v="2026-02-03T00:00:00"/>
    <x v="1"/>
    <s v=""/>
    <x v="0"/>
    <s v="SPED  000020164 - JJ SOLD"/>
    <s v=""/>
    <s v=""/>
    <s v=""/>
    <s v=""/>
    <s v=""/>
    <s v=""/>
    <s v=""/>
    <s v="Corrente"/>
    <s v="2"/>
    <s v="13.332.103/0001-09"/>
    <m/>
  </r>
  <r>
    <s v="02"/>
    <s v="NF"/>
    <s v="000020184"/>
    <s v="03197"/>
    <s v="01"/>
    <s v="JJ SOLDAS FERRAMENTA"/>
    <n v="-649.5"/>
    <d v="2026-01-22T00:00:00"/>
    <d v="2026-02-21T00:00:00"/>
    <x v="34"/>
    <d v="2026-02-03T00:00:00"/>
    <x v="0"/>
    <s v=""/>
    <x v="0"/>
    <s v="SPED  000020184 - JJ SOLD"/>
    <s v=""/>
    <s v=""/>
    <s v=""/>
    <s v=""/>
    <s v=""/>
    <s v=""/>
    <s v=""/>
    <s v="Corrente"/>
    <s v="2"/>
    <s v="13.332.103/0001-09"/>
    <m/>
  </r>
  <r>
    <s v="02"/>
    <s v="NF"/>
    <s v="000000945"/>
    <s v="02686"/>
    <s v="01"/>
    <s v="L1 PARAFUSOS E FERRA"/>
    <n v="-945.6"/>
    <d v="2026-01-22T00:00:00"/>
    <d v="2026-02-21T00:00:00"/>
    <x v="34"/>
    <d v="2026-01-30T00:00:00"/>
    <x v="0"/>
    <s v=""/>
    <x v="0"/>
    <s v="SPED  000000945 - L1 PARA"/>
    <s v=""/>
    <s v=""/>
    <s v=""/>
    <s v=""/>
    <s v=""/>
    <s v=""/>
    <s v=""/>
    <s v="Corrente"/>
    <s v="2"/>
    <s v="43.589.635/0002-60"/>
    <m/>
  </r>
  <r>
    <s v="02"/>
    <s v="NF"/>
    <s v="000000946"/>
    <s v="02686"/>
    <s v="01"/>
    <s v="L1 PARAFUSOS E FERRA"/>
    <n v="-750"/>
    <d v="2026-01-22T00:00:00"/>
    <d v="2026-02-21T00:00:00"/>
    <x v="34"/>
    <d v="2026-01-30T00:00:00"/>
    <x v="1"/>
    <s v=""/>
    <x v="0"/>
    <s v="SPED  000000946 - L1 PARA"/>
    <s v=""/>
    <s v=""/>
    <s v=""/>
    <s v=""/>
    <s v=""/>
    <s v=""/>
    <s v=""/>
    <s v="Corrente"/>
    <s v="2"/>
    <s v="43.589.635/0002-60"/>
    <m/>
  </r>
  <r>
    <s v="02"/>
    <s v="NF"/>
    <s v="000000947"/>
    <s v="02686"/>
    <s v="01"/>
    <s v="L1 PARAFUSOS E FERRA"/>
    <n v="-390"/>
    <d v="2026-01-22T00:00:00"/>
    <d v="2026-02-21T00:00:00"/>
    <x v="34"/>
    <d v="2026-01-30T00:00:00"/>
    <x v="1"/>
    <s v=""/>
    <x v="0"/>
    <s v="SPED  000000947 - L1 PARA"/>
    <s v=""/>
    <s v=""/>
    <s v=""/>
    <s v=""/>
    <s v=""/>
    <s v=""/>
    <s v=""/>
    <s v="Corrente"/>
    <s v="2"/>
    <s v="43.589.635/0002-60"/>
    <m/>
  </r>
  <r>
    <s v="02"/>
    <s v="NF"/>
    <s v="000000948"/>
    <s v="02686"/>
    <s v="01"/>
    <s v="L1 PARAFUSOS E FERRA"/>
    <n v="-5214"/>
    <d v="2026-01-23T00:00:00"/>
    <d v="2026-02-22T00:00:00"/>
    <x v="34"/>
    <d v="2026-02-11T00:00:00"/>
    <x v="1"/>
    <s v=""/>
    <x v="0"/>
    <s v="SPED  000000948 - L1 PARA"/>
    <s v=""/>
    <s v=""/>
    <s v=""/>
    <s v=""/>
    <s v=""/>
    <s v=""/>
    <s v=""/>
    <s v="Corrente"/>
    <s v="2"/>
    <s v="43.589.635/0002-60"/>
    <m/>
  </r>
  <r>
    <s v="02"/>
    <s v="NF"/>
    <s v="000004328"/>
    <s v="02602"/>
    <s v="01"/>
    <s v="LATINA BR - FIXADORE"/>
    <n v="-369.47"/>
    <d v="2026-01-07T00:00:00"/>
    <d v="2026-02-21T00:00:00"/>
    <x v="34"/>
    <d v="2026-01-14T00:00:00"/>
    <x v="0"/>
    <s v=""/>
    <x v="0"/>
    <s v="SPED  000004328 - LATINA"/>
    <s v=""/>
    <s v=""/>
    <s v=""/>
    <s v=""/>
    <s v=""/>
    <s v=""/>
    <s v=""/>
    <s v="Corrente"/>
    <s v="2"/>
    <s v="38.424.739/0001-01"/>
    <m/>
  </r>
  <r>
    <s v="02"/>
    <s v="NF"/>
    <s v="000000344"/>
    <s v="02581"/>
    <s v="01"/>
    <s v="LIGHTHOUSE-SMS CONSU"/>
    <n v="-5255.6"/>
    <d v="2026-01-23T00:00:00"/>
    <d v="2026-02-23T00:00:00"/>
    <x v="34"/>
    <d v="2026-02-03T00:00:00"/>
    <x v="0"/>
    <s v=""/>
    <x v="0"/>
    <s v="NFS   000000344 - LIGHTHO"/>
    <s v=""/>
    <s v=""/>
    <s v="341"/>
    <s v="9298"/>
    <s v=""/>
    <s v="48615"/>
    <s v="1"/>
    <s v="Corrente"/>
    <s v="2"/>
    <s v="08.900.111/0001-66"/>
    <m/>
  </r>
  <r>
    <s v="02"/>
    <s v="NF"/>
    <s v="000000514"/>
    <s v="02603"/>
    <s v="01"/>
    <s v="LUZ E MAR OFFSHORE E"/>
    <n v="-1438.21"/>
    <d v="2026-01-22T00:00:00"/>
    <d v="2026-02-22T00:00:00"/>
    <x v="34"/>
    <d v="2026-02-11T00:00:00"/>
    <x v="2"/>
    <s v=""/>
    <x v="0"/>
    <s v="SPED  000000514 - LUZ E M"/>
    <s v=""/>
    <s v=""/>
    <s v="260"/>
    <s v="0001"/>
    <s v=""/>
    <s v="56710488"/>
    <s v="5"/>
    <s v="Corrente"/>
    <s v="2"/>
    <s v="45.824.098/0001-30"/>
    <m/>
  </r>
  <r>
    <s v="02"/>
    <s v="NF"/>
    <s v="000002792"/>
    <s v="02470"/>
    <s v="01"/>
    <s v="MAAC TRAVEL CORPORAT"/>
    <n v="-7043.79"/>
    <d v="2026-02-02T00:00:00"/>
    <d v="2026-02-18T00:00:00"/>
    <x v="34"/>
    <d v="2026-02-20T00:00:00"/>
    <x v="2"/>
    <s v=""/>
    <x v="0"/>
    <s v="NFS   000002792 - MAAC TR"/>
    <s v=""/>
    <s v=""/>
    <s v=""/>
    <s v=""/>
    <s v=""/>
    <s v=""/>
    <s v=""/>
    <s v="Corrente"/>
    <s v="2"/>
    <s v="22.299.283/0001-57"/>
    <m/>
  </r>
  <r>
    <s v="02"/>
    <s v="NF"/>
    <s v="000032199"/>
    <s v="02534"/>
    <s v="01"/>
    <s v="MARSHORE COMERCIAL L"/>
    <n v="-274.64999999999998"/>
    <d v="2026-01-23T00:00:00"/>
    <d v="2026-02-23T00:00:00"/>
    <x v="34"/>
    <d v="2026-01-28T00:00:00"/>
    <x v="1"/>
    <s v=""/>
    <x v="0"/>
    <s v="SPED  000032199 - MARSHOR"/>
    <s v=""/>
    <s v=""/>
    <s v="237"/>
    <s v="6890"/>
    <s v=""/>
    <s v="4003"/>
    <s v="7"/>
    <s v="Corrente"/>
    <s v="2"/>
    <s v="10.264.696/0001-17"/>
    <m/>
  </r>
  <r>
    <s v="02"/>
    <s v="NF"/>
    <s v="000001815"/>
    <s v="02055"/>
    <s v="01"/>
    <s v="MESSER GASES LTDA"/>
    <n v="-4705.58"/>
    <d v="2026-01-12T00:00:00"/>
    <d v="2026-02-09T00:00:00"/>
    <x v="34"/>
    <d v="2026-02-19T00:00:00"/>
    <x v="2"/>
    <s v=""/>
    <x v="0"/>
    <s v="SPED  000001815 - MESSER"/>
    <s v=""/>
    <s v=""/>
    <s v=""/>
    <s v=""/>
    <s v=""/>
    <s v=""/>
    <s v=""/>
    <s v="Corrente"/>
    <s v="2"/>
    <s v="60.619.202/0054-50"/>
    <m/>
  </r>
  <r>
    <s v="02"/>
    <s v="NF"/>
    <s v="000001840"/>
    <s v="02055"/>
    <s v="01"/>
    <s v="MESSER GASES LTDA"/>
    <n v="-8496.99"/>
    <d v="2026-01-15T00:00:00"/>
    <d v="2026-02-12T00:00:00"/>
    <x v="34"/>
    <d v="2026-02-20T00:00:00"/>
    <x v="2"/>
    <s v=""/>
    <x v="0"/>
    <s v="SPED  000001840 - MESSER"/>
    <s v=""/>
    <s v=""/>
    <s v=""/>
    <s v=""/>
    <s v=""/>
    <s v=""/>
    <s v=""/>
    <s v="Corrente"/>
    <s v="2"/>
    <s v="60.619.202/0054-50"/>
    <m/>
  </r>
  <r>
    <s v="02"/>
    <s v="NF"/>
    <s v="000001842"/>
    <s v="02055"/>
    <s v="01"/>
    <s v="MESSER GASES LTDA"/>
    <n v="-10179.74"/>
    <d v="2026-01-15T00:00:00"/>
    <d v="2026-02-12T00:00:00"/>
    <x v="34"/>
    <d v="2026-02-20T00:00:00"/>
    <x v="2"/>
    <s v=""/>
    <x v="0"/>
    <s v="SPED  000001842 - MESSER"/>
    <s v=""/>
    <s v=""/>
    <s v=""/>
    <s v=""/>
    <s v=""/>
    <s v=""/>
    <s v=""/>
    <s v="Corrente"/>
    <s v="2"/>
    <s v="60.619.202/0054-50"/>
    <m/>
  </r>
  <r>
    <s v="02"/>
    <s v="NF"/>
    <s v="000001863"/>
    <s v="02055"/>
    <s v="01"/>
    <s v="MESSER GASES LTDA"/>
    <n v="-10687.45"/>
    <d v="2026-01-20T00:00:00"/>
    <d v="2026-02-17T00:00:00"/>
    <x v="34"/>
    <d v="2026-02-20T00:00:00"/>
    <x v="2"/>
    <s v=""/>
    <x v="0"/>
    <s v="SPED  000001863 - MESSER"/>
    <s v=""/>
    <s v=""/>
    <s v=""/>
    <s v=""/>
    <s v=""/>
    <s v=""/>
    <s v=""/>
    <s v="Corrente"/>
    <s v="2"/>
    <s v="60.619.202/0054-50"/>
    <m/>
  </r>
  <r>
    <s v="02"/>
    <s v="NF"/>
    <s v="000001870"/>
    <s v="02055"/>
    <s v="01"/>
    <s v="MESSER GASES LTDA"/>
    <n v="-13096.12"/>
    <d v="2026-01-21T00:00:00"/>
    <d v="2026-02-18T00:00:00"/>
    <x v="34"/>
    <d v="2026-02-20T00:00:00"/>
    <x v="2"/>
    <s v=""/>
    <x v="0"/>
    <s v="SPED  000001870 - MESSER"/>
    <s v=""/>
    <s v=""/>
    <s v=""/>
    <s v=""/>
    <s v=""/>
    <s v=""/>
    <s v=""/>
    <s v="Corrente"/>
    <s v="2"/>
    <s v="60.619.202/0054-50"/>
    <m/>
  </r>
  <r>
    <s v="02"/>
    <s v="NF"/>
    <s v="000047064"/>
    <s v="02756"/>
    <s v="01"/>
    <s v="METALLIC MATERIAIS E"/>
    <n v="-2677.87"/>
    <d v="2026-01-22T00:00:00"/>
    <d v="2026-02-21T00:00:00"/>
    <x v="34"/>
    <d v="2026-02-11T00:00:00"/>
    <x v="0"/>
    <s v=""/>
    <x v="0"/>
    <s v="SPED  000047064 - METALLI"/>
    <s v=""/>
    <s v=""/>
    <s v=""/>
    <s v=""/>
    <s v=""/>
    <s v=""/>
    <s v=""/>
    <s v="Corrente"/>
    <s v="2"/>
    <s v="02.848.082/0001-54"/>
    <m/>
  </r>
  <r>
    <s v="02"/>
    <s v="NF"/>
    <s v="000047070"/>
    <s v="02756"/>
    <s v="01"/>
    <s v="METALLIC MATERIAIS E"/>
    <n v="-1183.25"/>
    <d v="2026-01-23T00:00:00"/>
    <d v="2026-02-22T00:00:00"/>
    <x v="34"/>
    <d v="2026-02-03T00:00:00"/>
    <x v="0"/>
    <s v=""/>
    <x v="0"/>
    <s v="SPED  000047070 - METALLI"/>
    <s v=""/>
    <s v=""/>
    <s v=""/>
    <s v=""/>
    <s v=""/>
    <s v=""/>
    <s v=""/>
    <s v="Corrente"/>
    <s v="2"/>
    <s v="02.848.082/0001-54"/>
    <m/>
  </r>
  <r>
    <s v="02"/>
    <s v="NF"/>
    <s v="000044820"/>
    <s v="02700"/>
    <s v="01"/>
    <s v="PLASTIVEDA COMERCIAL"/>
    <n v="-156.36000000000001"/>
    <d v="2026-01-08T00:00:00"/>
    <d v="2026-02-22T00:00:00"/>
    <x v="34"/>
    <d v="2026-01-15T00:00:00"/>
    <x v="0"/>
    <s v=""/>
    <x v="0"/>
    <s v="SPED  000044820 - PLASTIV"/>
    <s v=""/>
    <s v=""/>
    <s v=""/>
    <s v=""/>
    <s v=""/>
    <s v=""/>
    <s v=""/>
    <s v="Corrente"/>
    <s v="2"/>
    <s v="38.771.143/0001-70"/>
    <m/>
  </r>
  <r>
    <s v="02"/>
    <s v="NF"/>
    <s v="000044833"/>
    <s v="02700"/>
    <s v="01"/>
    <s v="PLASTIVEDA COMERCIAL"/>
    <n v="-166.86"/>
    <d v="2026-01-09T00:00:00"/>
    <d v="2026-02-23T00:00:00"/>
    <x v="34"/>
    <d v="2026-01-15T00:00:00"/>
    <x v="0"/>
    <s v=""/>
    <x v="0"/>
    <s v="SPED  000044833 - PLASTIV"/>
    <s v=""/>
    <s v=""/>
    <s v=""/>
    <s v=""/>
    <s v=""/>
    <s v=""/>
    <s v=""/>
    <s v="Corrente"/>
    <s v="2"/>
    <s v="38.771.143/0001-70"/>
    <m/>
  </r>
  <r>
    <s v="02"/>
    <s v="NF"/>
    <s v="000006566"/>
    <s v="02982"/>
    <s v="01"/>
    <s v="PLUS SERVICOS"/>
    <n v="-234.76"/>
    <d v="2025-10-15T00:00:00"/>
    <d v="2025-11-12T00:00:00"/>
    <x v="34"/>
    <d v="2026-02-20T00:00:00"/>
    <x v="3"/>
    <s v=""/>
    <x v="0"/>
    <s v="SPED  000006566 - PLUS DE"/>
    <s v=""/>
    <s v=""/>
    <s v=""/>
    <s v=""/>
    <s v=""/>
    <s v=""/>
    <s v=""/>
    <s v="Corrente"/>
    <s v="2"/>
    <s v="01.685.446/0001-60"/>
    <m/>
  </r>
  <r>
    <s v="02"/>
    <s v="NF"/>
    <s v="000026314"/>
    <s v="02001"/>
    <s v="01"/>
    <s v="POLONINI PRODUTOS E"/>
    <n v="-199.83"/>
    <d v="2026-01-22T00:00:00"/>
    <d v="2026-02-21T00:00:00"/>
    <x v="34"/>
    <d v="2026-02-04T00:00:00"/>
    <x v="1"/>
    <s v=""/>
    <x v="0"/>
    <s v="SPED  000026314 - POLONIN"/>
    <s v=""/>
    <s v=""/>
    <s v="033"/>
    <s v="943"/>
    <s v=""/>
    <s v="13001857"/>
    <s v="3"/>
    <s v="Corrente"/>
    <s v="2"/>
    <s v="11.146.614/0001-00"/>
    <m/>
  </r>
  <r>
    <s v="02"/>
    <s v="NF"/>
    <s v="000026334"/>
    <s v="02001"/>
    <s v="01"/>
    <s v="POLONINI PRODUTOS E"/>
    <n v="-726.08"/>
    <d v="2026-01-23T00:00:00"/>
    <d v="2026-02-22T00:00:00"/>
    <x v="34"/>
    <d v="2026-02-11T00:00:00"/>
    <x v="2"/>
    <s v=""/>
    <x v="0"/>
    <s v="SPED  000026334 - POLONIN"/>
    <s v=""/>
    <s v=""/>
    <s v="033"/>
    <s v="943"/>
    <s v=""/>
    <s v="13001857"/>
    <s v="3"/>
    <s v="Corrente"/>
    <s v="2"/>
    <s v="11.146.614/0001-00"/>
    <m/>
  </r>
  <r>
    <s v="02"/>
    <s v="NF"/>
    <s v="000009115"/>
    <s v="02284"/>
    <s v="01"/>
    <s v="PRINER LOCACAO DE EQ"/>
    <n v="-208462.86"/>
    <d v="2026-01-23T00:00:00"/>
    <d v="2026-02-22T00:00:00"/>
    <x v="34"/>
    <d v="2026-02-02T00:00:00"/>
    <x v="1"/>
    <s v=""/>
    <x v="0"/>
    <s v="RE    000009115 - PRINER"/>
    <s v=""/>
    <s v=""/>
    <s v=""/>
    <s v=""/>
    <s v=""/>
    <s v=""/>
    <s v=""/>
    <s v="Corrente"/>
    <s v="2"/>
    <s v="24.566.534/0003-00"/>
    <m/>
  </r>
  <r>
    <s v="02"/>
    <s v="NF"/>
    <s v="000009116"/>
    <s v="02284"/>
    <s v="01"/>
    <s v="PRINER LOCACAO DE EQ"/>
    <n v="-59797.15"/>
    <d v="2026-01-23T00:00:00"/>
    <d v="2026-02-22T00:00:00"/>
    <x v="34"/>
    <d v="2026-02-02T00:00:00"/>
    <x v="0"/>
    <s v=""/>
    <x v="0"/>
    <s v="RE    000009116 - PRINER"/>
    <s v=""/>
    <s v=""/>
    <s v=""/>
    <s v=""/>
    <s v=""/>
    <s v=""/>
    <s v=""/>
    <s v="Corrente"/>
    <s v="2"/>
    <s v="24.566.534/0003-00"/>
    <m/>
  </r>
  <r>
    <s v="02"/>
    <s v="NF"/>
    <s v="000009117"/>
    <s v="02284"/>
    <s v="01"/>
    <s v="PRINER LOCACAO DE EQ"/>
    <n v="-82121.02"/>
    <d v="2026-01-23T00:00:00"/>
    <d v="2026-02-22T00:00:00"/>
    <x v="34"/>
    <d v="2026-02-02T00:00:00"/>
    <x v="0"/>
    <s v=""/>
    <x v="0"/>
    <s v="RE    000009117 - PRINER"/>
    <s v=""/>
    <s v=""/>
    <s v=""/>
    <s v=""/>
    <s v=""/>
    <s v=""/>
    <s v=""/>
    <s v="Corrente"/>
    <s v="2"/>
    <s v="24.566.534/0003-00"/>
    <m/>
  </r>
  <r>
    <s v="02"/>
    <s v="NF"/>
    <s v="000009118"/>
    <s v="02284"/>
    <s v="01"/>
    <s v="PRINER LOCACAO DE EQ"/>
    <n v="-208311.09"/>
    <d v="2026-01-23T00:00:00"/>
    <d v="2026-02-22T00:00:00"/>
    <x v="34"/>
    <d v="2026-02-02T00:00:00"/>
    <x v="1"/>
    <s v=""/>
    <x v="0"/>
    <s v="RE    000009118 - PRINER"/>
    <s v=""/>
    <s v=""/>
    <s v=""/>
    <s v=""/>
    <s v=""/>
    <s v=""/>
    <s v=""/>
    <s v="Corrente"/>
    <s v="2"/>
    <s v="24.566.534/0003-00"/>
    <m/>
  </r>
  <r>
    <s v="02"/>
    <s v="NF"/>
    <s v="000009119"/>
    <s v="02284"/>
    <s v="01"/>
    <s v="PRINER LOCACAO DE EQ"/>
    <n v="-59801.99"/>
    <d v="2026-01-23T00:00:00"/>
    <d v="2026-02-22T00:00:00"/>
    <x v="34"/>
    <d v="2026-02-02T00:00:00"/>
    <x v="0"/>
    <s v=""/>
    <x v="0"/>
    <s v="RE    000009119 - PRINER"/>
    <s v=""/>
    <s v=""/>
    <s v=""/>
    <s v=""/>
    <s v=""/>
    <s v=""/>
    <s v=""/>
    <s v="Corrente"/>
    <s v="2"/>
    <s v="24.566.534/0003-00"/>
    <m/>
  </r>
  <r>
    <s v="02"/>
    <s v="NF"/>
    <s v="000009120"/>
    <s v="02284"/>
    <s v="01"/>
    <s v="PRINER LOCACAO DE EQ"/>
    <n v="-250470.19"/>
    <d v="2026-01-23T00:00:00"/>
    <d v="2026-02-22T00:00:00"/>
    <x v="34"/>
    <d v="2026-02-02T00:00:00"/>
    <x v="1"/>
    <s v=""/>
    <x v="0"/>
    <s v="RE    000009120 - PRINER"/>
    <s v=""/>
    <s v=""/>
    <s v=""/>
    <s v=""/>
    <s v=""/>
    <s v=""/>
    <s v=""/>
    <s v="Corrente"/>
    <s v="2"/>
    <s v="24.566.534/0003-00"/>
    <m/>
  </r>
  <r>
    <s v="02"/>
    <s v="NF"/>
    <s v="000009121"/>
    <s v="02284"/>
    <s v="01"/>
    <s v="PRINER LOCACAO DE EQ"/>
    <n v="-24803.87"/>
    <d v="2026-01-23T00:00:00"/>
    <d v="2026-02-22T00:00:00"/>
    <x v="34"/>
    <d v="2026-02-03T00:00:00"/>
    <x v="0"/>
    <s v=""/>
    <x v="0"/>
    <s v="RE    000009121 - PRINER"/>
    <s v=""/>
    <s v=""/>
    <s v=""/>
    <s v=""/>
    <s v=""/>
    <s v=""/>
    <s v=""/>
    <s v="Corrente"/>
    <s v="2"/>
    <s v="24.566.534/0003-00"/>
    <m/>
  </r>
  <r>
    <s v="02"/>
    <s v="NF"/>
    <s v="000009122"/>
    <s v="02284"/>
    <s v="01"/>
    <s v="PRINER LOCACAO DE EQ"/>
    <n v="-44140.54"/>
    <d v="2026-01-23T00:00:00"/>
    <d v="2026-02-22T00:00:00"/>
    <x v="34"/>
    <d v="2026-02-03T00:00:00"/>
    <x v="0"/>
    <s v=""/>
    <x v="0"/>
    <s v="RE    000009122 - PRINER"/>
    <s v=""/>
    <s v=""/>
    <s v=""/>
    <s v=""/>
    <s v=""/>
    <s v=""/>
    <s v=""/>
    <s v="Corrente"/>
    <s v="2"/>
    <s v="24.566.534/0003-00"/>
    <m/>
  </r>
  <r>
    <s v="02"/>
    <s v="NF"/>
    <s v="000009123"/>
    <s v="02284"/>
    <s v="01"/>
    <s v="PRINER LOCACAO DE EQ"/>
    <n v="-25592.14"/>
    <d v="2026-01-23T00:00:00"/>
    <d v="2026-02-22T00:00:00"/>
    <x v="34"/>
    <d v="2026-02-03T00:00:00"/>
    <x v="0"/>
    <s v=""/>
    <x v="0"/>
    <s v="RE    000009123 - PRINER"/>
    <s v=""/>
    <s v=""/>
    <s v=""/>
    <s v=""/>
    <s v=""/>
    <s v=""/>
    <s v=""/>
    <s v="Corrente"/>
    <s v="2"/>
    <s v="24.566.534/0003-00"/>
    <m/>
  </r>
  <r>
    <s v="02"/>
    <s v="NF"/>
    <s v="000009124"/>
    <s v="02284"/>
    <s v="01"/>
    <s v="PRINER LOCACAO DE EQ"/>
    <n v="-4462.22"/>
    <d v="2026-01-23T00:00:00"/>
    <d v="2026-02-22T00:00:00"/>
    <x v="34"/>
    <d v="2026-02-03T00:00:00"/>
    <x v="1"/>
    <s v=""/>
    <x v="0"/>
    <s v="RE    000009124 - PRINER"/>
    <s v=""/>
    <s v=""/>
    <s v=""/>
    <s v=""/>
    <s v=""/>
    <s v=""/>
    <s v=""/>
    <s v="Corrente"/>
    <s v="2"/>
    <s v="24.566.534/0003-00"/>
    <m/>
  </r>
  <r>
    <s v="02"/>
    <s v="NF"/>
    <s v="000097131"/>
    <s v="02838"/>
    <s v="01"/>
    <s v="R SIMIONI INDUSTRIA"/>
    <n v="-1400.48"/>
    <d v="2026-01-09T00:00:00"/>
    <d v="2026-02-23T00:00:00"/>
    <x v="34"/>
    <d v="2026-01-28T00:00:00"/>
    <x v="0"/>
    <s v=""/>
    <x v="0"/>
    <s v="SPED  000097131 - R SIMIO"/>
    <s v=""/>
    <s v=""/>
    <s v=""/>
    <s v=""/>
    <s v=""/>
    <s v=""/>
    <s v=""/>
    <s v="Corrente"/>
    <s v="2"/>
    <s v="62.821.723/0001-09"/>
    <m/>
  </r>
  <r>
    <s v="02"/>
    <s v="NF"/>
    <s v="000097134"/>
    <s v="02838"/>
    <s v="01"/>
    <s v="R SIMIONI INDUSTRIA"/>
    <n v="-315.67"/>
    <d v="2026-01-09T00:00:00"/>
    <d v="2026-02-23T00:00:00"/>
    <x v="34"/>
    <d v="2026-01-15T00:00:00"/>
    <x v="0"/>
    <s v=""/>
    <x v="0"/>
    <s v="SPED  000097134 - R SIMIO"/>
    <s v=""/>
    <s v=""/>
    <s v=""/>
    <s v=""/>
    <s v=""/>
    <s v=""/>
    <s v=""/>
    <s v="Corrente"/>
    <s v="2"/>
    <s v="62.821.723/0001-09"/>
    <m/>
  </r>
  <r>
    <s v="02"/>
    <s v="NF"/>
    <s v="000000006"/>
    <s v="03145"/>
    <s v="01"/>
    <s v="RIO CONEX SOLUCOES I"/>
    <n v="-12180"/>
    <d v="2026-02-13T00:00:00"/>
    <d v="2026-02-20T00:00:00"/>
    <x v="34"/>
    <d v="2026-02-19T00:00:00"/>
    <x v="1"/>
    <s v=""/>
    <x v="0"/>
    <s v="NFS   000000006 - RIO CON"/>
    <s v=""/>
    <s v=""/>
    <s v=""/>
    <s v=""/>
    <s v=""/>
    <s v=""/>
    <s v=""/>
    <s v="Corrente"/>
    <s v="2"/>
    <s v="01.218.806/0001-13"/>
    <m/>
  </r>
  <r>
    <s v="02"/>
    <s v="NF"/>
    <s v="001520158"/>
    <s v="03089"/>
    <s v="02"/>
    <s v="RODOVIARIO CAMILO DO"/>
    <n v="-125.53"/>
    <d v="2026-01-22T00:00:00"/>
    <d v="2026-02-21T00:00:00"/>
    <x v="34"/>
    <d v="2026-02-05T00:00:00"/>
    <x v="0"/>
    <s v=""/>
    <x v="0"/>
    <s v="CTE   001520158 - RODOVIA"/>
    <s v=""/>
    <s v=""/>
    <s v=""/>
    <s v=""/>
    <s v=""/>
    <s v=""/>
    <s v=""/>
    <s v="Corrente"/>
    <s v="2"/>
    <s v="19.451.038/0024-03"/>
    <m/>
  </r>
  <r>
    <s v="02"/>
    <s v="NF"/>
    <s v="001522977"/>
    <s v="03089"/>
    <s v="02"/>
    <s v="RODOVIARIO CAMILO DO"/>
    <n v="-74.92"/>
    <d v="2026-01-23T00:00:00"/>
    <d v="2026-02-22T00:00:00"/>
    <x v="34"/>
    <d v="2026-02-02T00:00:00"/>
    <x v="0"/>
    <s v=""/>
    <x v="0"/>
    <s v="CTE   001522977 - RODOVIA"/>
    <s v=""/>
    <s v=""/>
    <s v=""/>
    <s v=""/>
    <s v=""/>
    <s v=""/>
    <s v=""/>
    <s v="Corrente"/>
    <s v="2"/>
    <s v="19.451.038/0024-03"/>
    <m/>
  </r>
  <r>
    <s v="02"/>
    <s v="NF"/>
    <s v="000008698"/>
    <s v="03089"/>
    <s v="03"/>
    <s v="RODOVIARIO CAMILO DO"/>
    <n v="-813.86"/>
    <d v="2026-01-23T00:00:00"/>
    <d v="2026-02-22T00:00:00"/>
    <x v="34"/>
    <d v="2026-02-20T00:00:00"/>
    <x v="0"/>
    <s v=""/>
    <x v="0"/>
    <s v="CTE   000008698 - RODOVIA"/>
    <s v=""/>
    <s v=""/>
    <s v=""/>
    <s v=""/>
    <s v=""/>
    <s v=""/>
    <s v=""/>
    <s v="Corrente"/>
    <s v="2"/>
    <s v="19.451.038/0047-91"/>
    <m/>
  </r>
  <r>
    <s v="02"/>
    <s v="NF"/>
    <s v="000008699"/>
    <s v="03089"/>
    <s v="03"/>
    <s v="RODOVIARIO CAMILO DO"/>
    <n v="-81.05"/>
    <d v="2026-01-23T00:00:00"/>
    <d v="2026-02-22T00:00:00"/>
    <x v="34"/>
    <d v="2026-01-30T00:00:00"/>
    <x v="1"/>
    <s v=""/>
    <x v="0"/>
    <s v="CTE   000008699 - RODOVIA"/>
    <s v=""/>
    <s v=""/>
    <s v=""/>
    <s v=""/>
    <s v=""/>
    <s v=""/>
    <s v=""/>
    <s v="Corrente"/>
    <s v="2"/>
    <s v="19.451.038/0047-91"/>
    <m/>
  </r>
  <r>
    <s v="02"/>
    <s v="NF"/>
    <s v="000008700"/>
    <s v="03089"/>
    <s v="03"/>
    <s v="RODOVIARIO CAMILO DO"/>
    <n v="-226.82"/>
    <d v="2026-01-23T00:00:00"/>
    <d v="2026-02-22T00:00:00"/>
    <x v="34"/>
    <d v="2026-02-20T00:00:00"/>
    <x v="2"/>
    <s v=""/>
    <x v="0"/>
    <s v="CTE   000008700 - RODOVIA"/>
    <s v=""/>
    <s v=""/>
    <s v=""/>
    <s v=""/>
    <s v=""/>
    <s v=""/>
    <s v=""/>
    <s v="Corrente"/>
    <s v="2"/>
    <s v="19.451.038/0047-91"/>
    <m/>
  </r>
  <r>
    <s v="02"/>
    <s v="NF"/>
    <s v="000743611"/>
    <s v="03089"/>
    <s v="05"/>
    <s v="RODOVIARIO CAMILO DO"/>
    <n v="-116.01"/>
    <d v="2026-01-23T00:00:00"/>
    <d v="2026-02-22T00:00:00"/>
    <x v="34"/>
    <d v="2026-02-23T00:00:00"/>
    <x v="0"/>
    <s v=""/>
    <x v="0"/>
    <s v="CTE   000743611 - RODOVIA"/>
    <s v=""/>
    <s v=""/>
    <s v=""/>
    <s v=""/>
    <s v=""/>
    <s v=""/>
    <s v=""/>
    <s v="Corrente"/>
    <s v="2"/>
    <s v="19.451.038/0043-68"/>
    <m/>
  </r>
  <r>
    <s v="02"/>
    <s v="NF"/>
    <s v="000022320"/>
    <s v="02444"/>
    <s v="01"/>
    <s v="RT-LEA - LOCACAO DE"/>
    <n v="-123065"/>
    <d v="2026-01-22T00:00:00"/>
    <d v="2026-02-21T00:00:00"/>
    <x v="34"/>
    <d v="2026-02-19T00:00:00"/>
    <x v="1"/>
    <s v=""/>
    <x v="0"/>
    <s v="RE    000022320 - RT-LEA"/>
    <s v=""/>
    <s v=""/>
    <s v="341"/>
    <s v="941"/>
    <s v=""/>
    <s v="53488"/>
    <s v="5"/>
    <s v="Corrente"/>
    <s v="2"/>
    <s v="04.433.625/0001-06"/>
    <m/>
  </r>
  <r>
    <s v="02"/>
    <s v="NF"/>
    <s v="000022321"/>
    <s v="02444"/>
    <s v="01"/>
    <s v="RT-LEA - LOCACAO DE"/>
    <n v="-121201.33"/>
    <d v="2026-01-22T00:00:00"/>
    <d v="2026-02-22T00:00:00"/>
    <x v="34"/>
    <d v="2026-02-19T00:00:00"/>
    <x v="1"/>
    <s v=""/>
    <x v="0"/>
    <s v="RE    000022321 - RT-LEA"/>
    <s v=""/>
    <s v=""/>
    <s v="341"/>
    <s v="941"/>
    <s v=""/>
    <s v="53488"/>
    <s v="5"/>
    <s v="Corrente"/>
    <s v="2"/>
    <s v="04.433.625/0001-06"/>
    <m/>
  </r>
  <r>
    <s v="02"/>
    <s v="NF"/>
    <s v="000000451"/>
    <s v="02139"/>
    <s v="01"/>
    <s v="S A OFFSHORE"/>
    <n v="-1050"/>
    <d v="2026-01-22T00:00:00"/>
    <d v="2026-02-21T00:00:00"/>
    <x v="34"/>
    <d v="2026-02-19T00:00:00"/>
    <x v="1"/>
    <s v=""/>
    <x v="0"/>
    <s v="RE    000000451 - S A OFF"/>
    <s v=""/>
    <s v=""/>
    <s v="341"/>
    <s v="0941"/>
    <s v=""/>
    <s v="99879"/>
    <s v="1"/>
    <s v="Corrente"/>
    <s v="2"/>
    <s v="26.228.824/0001-07"/>
    <m/>
  </r>
  <r>
    <s v="02"/>
    <s v="NF"/>
    <s v="000000452"/>
    <s v="02139"/>
    <s v="01"/>
    <s v="S A OFFSHORE"/>
    <n v="-1050"/>
    <d v="2026-01-22T00:00:00"/>
    <d v="2026-02-21T00:00:00"/>
    <x v="34"/>
    <d v="2026-02-19T00:00:00"/>
    <x v="1"/>
    <s v=""/>
    <x v="0"/>
    <s v="RE    000000452 - S A OFF"/>
    <s v=""/>
    <s v=""/>
    <s v="341"/>
    <s v="0941"/>
    <s v=""/>
    <s v="99879"/>
    <s v="1"/>
    <s v="Corrente"/>
    <s v="2"/>
    <s v="26.228.824/0001-07"/>
    <m/>
  </r>
  <r>
    <s v="02A"/>
    <s v="NF"/>
    <s v="000000441"/>
    <s v="02139"/>
    <s v="01"/>
    <s v="S A OFFSHORE"/>
    <n v="-18945"/>
    <d v="2026-01-23T00:00:00"/>
    <d v="2026-02-22T00:00:00"/>
    <x v="34"/>
    <d v="2026-02-05T00:00:00"/>
    <x v="0"/>
    <s v=""/>
    <x v="0"/>
    <s v="NFS   000000441 - S A OFF"/>
    <s v=""/>
    <s v=""/>
    <s v="341"/>
    <s v="0941"/>
    <s v=""/>
    <s v="99879"/>
    <s v="1"/>
    <s v="Corrente"/>
    <s v="2"/>
    <s v="26.228.824/0001-07"/>
    <m/>
  </r>
  <r>
    <s v="02"/>
    <s v="NF"/>
    <s v="000436915"/>
    <s v="02127"/>
    <s v="01"/>
    <s v="SIDER COMERCIAL INDU"/>
    <n v="-27.41"/>
    <d v="2026-01-23T00:00:00"/>
    <d v="2026-02-22T00:00:00"/>
    <x v="34"/>
    <d v="2026-01-28T00:00:00"/>
    <x v="0"/>
    <s v=""/>
    <x v="0"/>
    <s v="SPED  000436915 - SIDER C"/>
    <s v=""/>
    <s v=""/>
    <s v=""/>
    <s v=""/>
    <s v=""/>
    <s v=""/>
    <s v=""/>
    <s v="Corrente"/>
    <s v="2"/>
    <s v="49.050.164/0001-12"/>
    <m/>
  </r>
  <r>
    <s v="02"/>
    <s v="NF"/>
    <s v="000073541"/>
    <s v="02439"/>
    <s v="01"/>
    <s v="SOLDALIDER LOCACAO E"/>
    <n v="-6296.64"/>
    <d v="2025-12-01T00:00:00"/>
    <d v="2026-02-02T00:00:00"/>
    <x v="34"/>
    <d v="2026-02-20T00:00:00"/>
    <x v="1"/>
    <s v=""/>
    <x v="0"/>
    <s v="RE    000073541 - SOLDALI"/>
    <s v=""/>
    <s v=""/>
    <s v=""/>
    <s v=""/>
    <s v=""/>
    <s v=""/>
    <s v=""/>
    <s v="Corrente"/>
    <s v="2"/>
    <s v="12.240.074/0001-84"/>
    <m/>
  </r>
  <r>
    <s v="02"/>
    <s v="NF"/>
    <s v="000001122"/>
    <s v="02172"/>
    <s v="01"/>
    <s v="TRANSMAZ TRANSPORTE"/>
    <n v="-6648.12"/>
    <d v="2026-01-22T00:00:00"/>
    <d v="2026-02-21T00:00:00"/>
    <x v="34"/>
    <d v="2026-02-06T00:00:00"/>
    <x v="1"/>
    <s v=""/>
    <x v="0"/>
    <s v="CTEOS 000001122 - TRANSMA"/>
    <s v=""/>
    <s v=""/>
    <s v=""/>
    <s v=""/>
    <s v=""/>
    <s v=""/>
    <s v=""/>
    <s v="Corrente"/>
    <s v="2"/>
    <s v="13.610.347/0001-06"/>
    <m/>
  </r>
  <r>
    <s v="02"/>
    <s v="NF"/>
    <s v="000001123"/>
    <s v="02172"/>
    <s v="01"/>
    <s v="TRANSMAZ TRANSPORTE"/>
    <n v="-17668.060000000001"/>
    <d v="2026-01-22T00:00:00"/>
    <d v="2026-02-21T00:00:00"/>
    <x v="34"/>
    <d v="2026-02-06T00:00:00"/>
    <x v="0"/>
    <s v=""/>
    <x v="0"/>
    <s v="CTEOS 000001123 - TRANSMA"/>
    <s v=""/>
    <s v=""/>
    <s v=""/>
    <s v=""/>
    <s v=""/>
    <s v=""/>
    <s v=""/>
    <s v="Corrente"/>
    <s v="2"/>
    <s v="13.610.347/0001-06"/>
    <m/>
  </r>
  <r>
    <s v="02"/>
    <s v="NF"/>
    <s v="000001124"/>
    <s v="02172"/>
    <s v="01"/>
    <s v="TRANSMAZ TRANSPORTE"/>
    <n v="-599.54"/>
    <d v="2026-01-22T00:00:00"/>
    <d v="2026-02-21T00:00:00"/>
    <x v="34"/>
    <d v="2026-02-06T00:00:00"/>
    <x v="3"/>
    <s v=""/>
    <x v="0"/>
    <s v="CTEOS 000001124 - TRANSMA"/>
    <s v=""/>
    <s v=""/>
    <s v=""/>
    <s v=""/>
    <s v=""/>
    <s v=""/>
    <s v=""/>
    <s v="Corrente"/>
    <s v="2"/>
    <s v="13.610.347/0001-06"/>
    <m/>
  </r>
  <r>
    <s v="02"/>
    <s v="NF"/>
    <s v="000001125"/>
    <s v="02172"/>
    <s v="01"/>
    <s v="TRANSMAZ TRANSPORTE"/>
    <n v="-8113.13"/>
    <d v="2026-01-22T00:00:00"/>
    <d v="2026-02-21T00:00:00"/>
    <x v="34"/>
    <d v="2026-02-06T00:00:00"/>
    <x v="1"/>
    <s v=""/>
    <x v="0"/>
    <s v="CTEOS 000001125 - TRANSMA"/>
    <s v=""/>
    <s v=""/>
    <s v=""/>
    <s v=""/>
    <s v=""/>
    <s v=""/>
    <s v=""/>
    <s v="Corrente"/>
    <s v="2"/>
    <s v="13.610.347/0001-06"/>
    <m/>
  </r>
  <r>
    <s v="02"/>
    <s v="NF"/>
    <s v="000001126"/>
    <s v="02172"/>
    <s v="01"/>
    <s v="TRANSMAZ TRANSPORTE"/>
    <n v="-20359.22"/>
    <d v="2026-01-22T00:00:00"/>
    <d v="2026-02-21T00:00:00"/>
    <x v="34"/>
    <d v="2026-02-06T00:00:00"/>
    <x v="0"/>
    <s v=""/>
    <x v="0"/>
    <s v="CTEOS 000001126 - TRANSMA"/>
    <s v=""/>
    <s v=""/>
    <s v=""/>
    <s v=""/>
    <s v=""/>
    <s v=""/>
    <s v=""/>
    <s v="Corrente"/>
    <s v="2"/>
    <s v="13.610.347/0001-06"/>
    <m/>
  </r>
  <r>
    <s v="02"/>
    <s v="NF"/>
    <s v="000001127"/>
    <s v="02172"/>
    <s v="01"/>
    <s v="TRANSMAZ TRANSPORTE"/>
    <n v="-1771.54"/>
    <d v="2026-01-22T00:00:00"/>
    <d v="2026-02-21T00:00:00"/>
    <x v="34"/>
    <d v="2026-02-06T00:00:00"/>
    <x v="2"/>
    <s v=""/>
    <x v="0"/>
    <s v="CTEOS 000001127 - TRANSMA"/>
    <s v=""/>
    <s v=""/>
    <s v=""/>
    <s v=""/>
    <s v=""/>
    <s v=""/>
    <s v=""/>
    <s v="Corrente"/>
    <s v="2"/>
    <s v="13.610.347/0001-06"/>
    <m/>
  </r>
  <r>
    <s v="02"/>
    <s v="NF"/>
    <s v="000044754"/>
    <s v="03267"/>
    <s v="01"/>
    <s v="TRANSPORTADORA BONS"/>
    <n v="-9001.36"/>
    <d v="2026-01-22T00:00:00"/>
    <d v="2026-02-21T00:00:00"/>
    <x v="34"/>
    <d v="2026-02-02T00:00:00"/>
    <x v="2"/>
    <s v=""/>
    <x v="0"/>
    <s v="CTE   000044754 - TRANSPO"/>
    <s v=""/>
    <s v=""/>
    <s v=""/>
    <s v=""/>
    <s v=""/>
    <s v=""/>
    <s v=""/>
    <s v="Corrente"/>
    <s v="2"/>
    <s v="07.118.913/0001-56"/>
    <m/>
  </r>
  <r>
    <s v="02"/>
    <s v="NF"/>
    <s v="000000858"/>
    <s v="02926"/>
    <s v="01"/>
    <s v="TRR SUPRIMENTOS"/>
    <n v="-1760.28"/>
    <d v="2026-01-22T00:00:00"/>
    <d v="2026-02-21T00:00:00"/>
    <x v="34"/>
    <d v="2026-02-03T00:00:00"/>
    <x v="2"/>
    <s v=""/>
    <x v="0"/>
    <s v="SPED  000000858 - TRR SUP"/>
    <s v=""/>
    <s v=""/>
    <s v=""/>
    <s v=""/>
    <s v=""/>
    <s v=""/>
    <s v=""/>
    <s v="Corrente"/>
    <s v="2"/>
    <s v="49.217.115/0001-21"/>
    <m/>
  </r>
  <r>
    <s v="02"/>
    <s v="NF"/>
    <s v="000000859"/>
    <s v="02926"/>
    <s v="01"/>
    <s v="TRR SUPRIMENTOS"/>
    <n v="-276.14999999999998"/>
    <d v="2026-01-22T00:00:00"/>
    <d v="2026-02-21T00:00:00"/>
    <x v="34"/>
    <d v="2026-02-03T00:00:00"/>
    <x v="2"/>
    <s v=""/>
    <x v="0"/>
    <s v="SPED  000000859 - TRR SUP"/>
    <s v=""/>
    <s v=""/>
    <s v=""/>
    <s v=""/>
    <s v=""/>
    <s v=""/>
    <s v=""/>
    <s v="Corrente"/>
    <s v="2"/>
    <s v="49.217.115/0001-21"/>
    <m/>
  </r>
  <r>
    <s v="02"/>
    <s v="NF"/>
    <s v="000000829"/>
    <s v="03165"/>
    <s v="01"/>
    <s v="UNION GROUP IMPORTAC"/>
    <n v="-3083.25"/>
    <d v="2026-01-22T00:00:00"/>
    <d v="2026-02-21T00:00:00"/>
    <x v="34"/>
    <d v="2026-02-06T00:00:00"/>
    <x v="1"/>
    <s v=""/>
    <x v="0"/>
    <s v="SPED  000000829 - UG COME"/>
    <s v=""/>
    <s v=""/>
    <s v=""/>
    <s v=""/>
    <s v=""/>
    <s v=""/>
    <s v=""/>
    <s v="Corrente"/>
    <s v="2"/>
    <s v="55.055.329/0001-41"/>
    <m/>
  </r>
  <r>
    <s v="02"/>
    <s v="NF"/>
    <s v="000134261"/>
    <s v="02903"/>
    <s v="01"/>
    <s v="VIMETAL COMERCIAL LT"/>
    <n v="-990"/>
    <d v="2026-01-23T00:00:00"/>
    <d v="2026-02-22T00:00:00"/>
    <x v="34"/>
    <d v="2026-01-28T00:00:00"/>
    <x v="0"/>
    <s v=""/>
    <x v="0"/>
    <s v="SPED  000134261 - VIMETAL"/>
    <s v=""/>
    <s v=""/>
    <s v=""/>
    <s v=""/>
    <s v=""/>
    <s v=""/>
    <s v=""/>
    <s v="Corrente"/>
    <s v="2"/>
    <s v="00.741.491/0001-21"/>
    <m/>
  </r>
  <r>
    <s v="02"/>
    <s v="NF"/>
    <s v="000020378"/>
    <s v="02195"/>
    <s v="01"/>
    <s v="WDM BRASIL ACOS LTDA"/>
    <n v="-8390.1"/>
    <d v="2026-01-08T00:00:00"/>
    <d v="2026-02-22T00:00:00"/>
    <x v="34"/>
    <d v="2026-01-15T00:00:00"/>
    <x v="0"/>
    <s v=""/>
    <x v="0"/>
    <s v="SPED  000020378 - WDM BRA"/>
    <s v=""/>
    <s v=""/>
    <s v=""/>
    <s v=""/>
    <s v=""/>
    <s v=""/>
    <s v=""/>
    <s v="Corrente"/>
    <s v="2"/>
    <s v="09.406.820/0003-14"/>
    <m/>
  </r>
  <r>
    <s v="002"/>
    <s v="CAPITAL/LEASING"/>
    <s v="1220942"/>
    <s v="02553"/>
    <s v="01"/>
    <s v="SIFRA PLUS"/>
    <n v="-1103846.72"/>
    <d v="2025-04-25T00:00:00"/>
    <d v="2026-02-24T00:00:00"/>
    <x v="35"/>
    <d v="2025-04-25T00:00:00"/>
    <x v="2"/>
    <s v="CAP.GIRO SIFRA"/>
    <x v="1"/>
    <s v="FI - 001220942 SIFRA PLUS"/>
    <s v=""/>
    <s v=""/>
    <s v=""/>
    <s v=""/>
    <s v=""/>
    <s v=""/>
    <s v=""/>
    <s v="Corrente"/>
    <s v="2"/>
    <s v="08.678.936/0001-88"/>
    <m/>
  </r>
  <r>
    <s v="02"/>
    <s v="NF"/>
    <s v="000012553"/>
    <s v="02171"/>
    <s v="01"/>
    <s v="FLP TRANSPORTES DE M"/>
    <n v="-2796.15"/>
    <d v="2025-11-11T00:00:00"/>
    <d v="2025-12-11T00:00:00"/>
    <x v="35"/>
    <d v="2026-02-20T00:00:00"/>
    <x v="0"/>
    <s v=""/>
    <x v="0"/>
    <s v="CTE   000012553 - FLP TRA"/>
    <s v=""/>
    <s v=""/>
    <s v="237"/>
    <s v="1545"/>
    <s v=""/>
    <s v="116360"/>
    <s v="4"/>
    <s v="Corrente"/>
    <s v="2"/>
    <s v="11.056.216/0001-95"/>
    <m/>
  </r>
  <r>
    <s v="02"/>
    <s v="NF"/>
    <s v="000012574"/>
    <s v="02171"/>
    <s v="01"/>
    <s v="FLP TRANSPORTES DE M"/>
    <n v="-4251.22"/>
    <d v="2025-11-13T00:00:00"/>
    <d v="2025-12-13T00:00:00"/>
    <x v="35"/>
    <d v="2026-02-20T00:00:00"/>
    <x v="0"/>
    <s v=""/>
    <x v="0"/>
    <s v="CTE   000012574 - FLP TRA"/>
    <s v=""/>
    <s v=""/>
    <s v="237"/>
    <s v="1545"/>
    <s v=""/>
    <s v="116360"/>
    <s v="4"/>
    <s v="Corrente"/>
    <s v="2"/>
    <s v="11.056.216/0001-95"/>
    <m/>
  </r>
  <r>
    <s v="02"/>
    <s v="NF"/>
    <s v="000012594"/>
    <s v="02171"/>
    <s v="01"/>
    <s v="FLP TRANSPORTES DE M"/>
    <n v="-3965.33"/>
    <d v="2025-11-15T00:00:00"/>
    <d v="2025-12-15T00:00:00"/>
    <x v="35"/>
    <d v="2026-02-20T00:00:00"/>
    <x v="0"/>
    <s v=""/>
    <x v="0"/>
    <s v="CTE   000012594 - FLP TRA"/>
    <s v=""/>
    <s v=""/>
    <s v="237"/>
    <s v="1545"/>
    <s v=""/>
    <s v="116360"/>
    <s v="4"/>
    <s v="Corrente"/>
    <s v="2"/>
    <s v="11.056.216/0001-95"/>
    <m/>
  </r>
  <r>
    <s v="02"/>
    <s v="NF"/>
    <s v="000012596"/>
    <s v="02171"/>
    <s v="01"/>
    <s v="FLP TRANSPORTES DE M"/>
    <n v="-3045.71"/>
    <d v="2025-11-15T00:00:00"/>
    <d v="2025-12-15T00:00:00"/>
    <x v="35"/>
    <d v="2026-02-20T00:00:00"/>
    <x v="0"/>
    <s v=""/>
    <x v="0"/>
    <s v="CTE   000012596 - FLP TRA"/>
    <s v=""/>
    <s v=""/>
    <s v="237"/>
    <s v="1545"/>
    <s v=""/>
    <s v="116360"/>
    <s v="4"/>
    <s v="Corrente"/>
    <s v="2"/>
    <s v="11.056.216/0001-95"/>
    <m/>
  </r>
  <r>
    <s v="02"/>
    <s v="NF"/>
    <s v="000012599"/>
    <s v="02171"/>
    <s v="01"/>
    <s v="FLP TRANSPORTES DE M"/>
    <n v="-3972.15"/>
    <d v="2025-11-16T00:00:00"/>
    <d v="2025-12-16T00:00:00"/>
    <x v="35"/>
    <d v="2026-02-20T00:00:00"/>
    <x v="0"/>
    <s v=""/>
    <x v="0"/>
    <s v="CTE   000012599 - FLP TRA"/>
    <s v=""/>
    <s v=""/>
    <s v="237"/>
    <s v="1545"/>
    <s v=""/>
    <s v="116360"/>
    <s v="4"/>
    <s v="Corrente"/>
    <s v="2"/>
    <s v="11.056.216/0001-95"/>
    <m/>
  </r>
  <r>
    <s v="02"/>
    <s v="NF"/>
    <s v="000012613"/>
    <s v="02171"/>
    <s v="01"/>
    <s v="FLP TRANSPORTES DE M"/>
    <n v="-2917.5"/>
    <d v="2025-11-19T00:00:00"/>
    <d v="2025-12-19T00:00:00"/>
    <x v="35"/>
    <d v="2026-02-20T00:00:00"/>
    <x v="0"/>
    <s v=""/>
    <x v="0"/>
    <s v="CTE   000012613 - FLP TRA"/>
    <s v=""/>
    <s v=""/>
    <s v="237"/>
    <s v="1545"/>
    <s v=""/>
    <s v="116360"/>
    <s v="4"/>
    <s v="Corrente"/>
    <s v="2"/>
    <s v="11.056.216/0001-95"/>
    <m/>
  </r>
  <r>
    <s v="02"/>
    <s v="NF"/>
    <s v="000012615"/>
    <s v="02171"/>
    <s v="01"/>
    <s v="FLP TRANSPORTES DE M"/>
    <n v="-3848.68"/>
    <d v="2025-11-18T00:00:00"/>
    <d v="2025-12-18T00:00:00"/>
    <x v="35"/>
    <d v="2026-02-20T00:00:00"/>
    <x v="0"/>
    <s v=""/>
    <x v="0"/>
    <s v="CTE   000012615 - FLP TRA"/>
    <s v=""/>
    <s v=""/>
    <s v="237"/>
    <s v="1545"/>
    <s v=""/>
    <s v="116360"/>
    <s v="4"/>
    <s v="Corrente"/>
    <s v="2"/>
    <s v="11.056.216/0001-95"/>
    <m/>
  </r>
  <r>
    <s v="02"/>
    <s v="NF"/>
    <s v="000012617"/>
    <s v="02171"/>
    <s v="01"/>
    <s v="FLP TRANSPORTES DE M"/>
    <n v="-3872.5"/>
    <d v="2025-11-20T00:00:00"/>
    <d v="2025-12-20T00:00:00"/>
    <x v="35"/>
    <d v="2026-02-20T00:00:00"/>
    <x v="0"/>
    <s v=""/>
    <x v="0"/>
    <s v="CTE   000012617 - FLP TRA"/>
    <s v=""/>
    <s v=""/>
    <s v="237"/>
    <s v="1545"/>
    <s v=""/>
    <s v="116360"/>
    <s v="4"/>
    <s v="Corrente"/>
    <s v="2"/>
    <s v="11.056.216/0001-95"/>
    <m/>
  </r>
  <r>
    <s v="02"/>
    <s v="NF"/>
    <s v="000012618"/>
    <s v="02171"/>
    <s v="01"/>
    <s v="FLP TRANSPORTES DE M"/>
    <n v="-2748.27"/>
    <d v="2025-11-20T00:00:00"/>
    <d v="2025-12-20T00:00:00"/>
    <x v="35"/>
    <d v="2026-02-20T00:00:00"/>
    <x v="0"/>
    <s v=""/>
    <x v="0"/>
    <s v="CTE   000012618 - FLP TRA"/>
    <s v=""/>
    <s v=""/>
    <s v="237"/>
    <s v="1545"/>
    <s v=""/>
    <s v="116360"/>
    <s v="4"/>
    <s v="Corrente"/>
    <s v="2"/>
    <s v="11.056.216/0001-95"/>
    <m/>
  </r>
  <r>
    <s v="02"/>
    <s v="NF"/>
    <s v="000012637"/>
    <s v="02171"/>
    <s v="01"/>
    <s v="FLP TRANSPORTES DE M"/>
    <n v="-2748.27"/>
    <d v="2025-11-21T00:00:00"/>
    <d v="2025-12-21T00:00:00"/>
    <x v="35"/>
    <d v="2026-02-20T00:00:00"/>
    <x v="0"/>
    <s v=""/>
    <x v="0"/>
    <s v="CTE   000012637 - FLP TRA"/>
    <s v=""/>
    <s v=""/>
    <s v="237"/>
    <s v="1545"/>
    <s v=""/>
    <s v="116360"/>
    <s v="4"/>
    <s v="Corrente"/>
    <s v="2"/>
    <s v="11.056.216/0001-95"/>
    <m/>
  </r>
  <r>
    <s v="02"/>
    <s v="NF"/>
    <s v="000012641"/>
    <s v="02171"/>
    <s v="01"/>
    <s v="FLP TRANSPORTES DE M"/>
    <n v="-3041.03"/>
    <d v="2025-11-21T00:00:00"/>
    <d v="2025-12-21T00:00:00"/>
    <x v="35"/>
    <d v="2026-02-20T00:00:00"/>
    <x v="0"/>
    <s v=""/>
    <x v="0"/>
    <s v="CTE   000012641 - FLP TRA"/>
    <s v=""/>
    <s v=""/>
    <s v="237"/>
    <s v="1545"/>
    <s v=""/>
    <s v="116360"/>
    <s v="4"/>
    <s v="Corrente"/>
    <s v="2"/>
    <s v="11.056.216/0001-95"/>
    <m/>
  </r>
  <r>
    <s v="02"/>
    <s v="NF"/>
    <s v="000012646"/>
    <s v="02171"/>
    <s v="01"/>
    <s v="FLP TRANSPORTES DE M"/>
    <n v="-2877.89"/>
    <d v="2025-11-23T00:00:00"/>
    <d v="2025-12-23T00:00:00"/>
    <x v="35"/>
    <d v="2026-02-20T00:00:00"/>
    <x v="0"/>
    <s v=""/>
    <x v="0"/>
    <s v="CTE   000012646 - FLP TRA"/>
    <s v=""/>
    <s v=""/>
    <s v="237"/>
    <s v="1545"/>
    <s v=""/>
    <s v="116360"/>
    <s v="4"/>
    <s v="Corrente"/>
    <s v="2"/>
    <s v="11.056.216/0001-95"/>
    <m/>
  </r>
  <r>
    <s v="02"/>
    <s v="NF"/>
    <s v="000012651"/>
    <s v="02171"/>
    <s v="01"/>
    <s v="FLP TRANSPORTES DE M"/>
    <n v="-4251.22"/>
    <d v="2025-12-23T00:00:00"/>
    <d v="2026-01-22T00:00:00"/>
    <x v="35"/>
    <d v="2026-02-20T00:00:00"/>
    <x v="0"/>
    <s v=""/>
    <x v="0"/>
    <s v="CTE   000012651 - FLP TRA"/>
    <s v=""/>
    <s v=""/>
    <s v="237"/>
    <s v="1545"/>
    <s v=""/>
    <s v="116360"/>
    <s v="4"/>
    <s v="Corrente"/>
    <s v="2"/>
    <s v="11.056.216/0001-95"/>
    <m/>
  </r>
  <r>
    <s v="02"/>
    <s v="NF"/>
    <s v="000012652"/>
    <s v="02171"/>
    <s v="01"/>
    <s v="FLP TRANSPORTES DE M"/>
    <n v="-2767.5"/>
    <d v="2025-11-24T00:00:00"/>
    <d v="2025-12-24T00:00:00"/>
    <x v="35"/>
    <d v="2026-02-20T00:00:00"/>
    <x v="0"/>
    <s v=""/>
    <x v="0"/>
    <s v="CTE   000012652 - FLP TRA"/>
    <s v=""/>
    <s v=""/>
    <s v="237"/>
    <s v="1545"/>
    <s v=""/>
    <s v="116360"/>
    <s v="4"/>
    <s v="Corrente"/>
    <s v="2"/>
    <s v="11.056.216/0001-95"/>
    <m/>
  </r>
  <r>
    <s v="02"/>
    <s v="NF"/>
    <s v="000012654"/>
    <s v="02171"/>
    <s v="01"/>
    <s v="FLP TRANSPORTES DE M"/>
    <n v="-3408.53"/>
    <d v="2025-11-23T00:00:00"/>
    <d v="2025-12-23T00:00:00"/>
    <x v="35"/>
    <d v="2026-02-20T00:00:00"/>
    <x v="0"/>
    <s v=""/>
    <x v="0"/>
    <s v="CTE   000012654 - FLP TRA"/>
    <s v=""/>
    <s v=""/>
    <s v="237"/>
    <s v="1545"/>
    <s v=""/>
    <s v="116360"/>
    <s v="4"/>
    <s v="Corrente"/>
    <s v="2"/>
    <s v="11.056.216/0001-95"/>
    <m/>
  </r>
  <r>
    <s v="02"/>
    <s v="NF"/>
    <s v="000012722"/>
    <s v="02171"/>
    <s v="01"/>
    <s v="FLP TRANSPORTES DE M"/>
    <n v="-3682.89"/>
    <d v="2025-12-01T00:00:00"/>
    <d v="2025-12-31T00:00:00"/>
    <x v="35"/>
    <d v="2026-02-20T00:00:00"/>
    <x v="0"/>
    <s v=""/>
    <x v="0"/>
    <s v="CTE   000012722 - FLP TRA"/>
    <s v=""/>
    <s v=""/>
    <s v="237"/>
    <s v="1545"/>
    <s v=""/>
    <s v="116360"/>
    <s v="4"/>
    <s v="Corrente"/>
    <s v="2"/>
    <s v="11.056.216/0001-95"/>
    <m/>
  </r>
  <r>
    <s v="02"/>
    <s v="NF"/>
    <s v="000012733"/>
    <s v="02171"/>
    <s v="01"/>
    <s v="FLP TRANSPORTES DE M"/>
    <n v="-4138.3999999999996"/>
    <d v="2025-12-02T00:00:00"/>
    <d v="2026-01-01T00:00:00"/>
    <x v="35"/>
    <d v="2026-02-20T00:00:00"/>
    <x v="0"/>
    <s v=""/>
    <x v="0"/>
    <s v="CTE   000012733 - FLP TRA"/>
    <s v=""/>
    <s v=""/>
    <s v="237"/>
    <s v="1545"/>
    <s v=""/>
    <s v="116360"/>
    <s v="4"/>
    <s v="Corrente"/>
    <s v="2"/>
    <s v="11.056.216/0001-95"/>
    <m/>
  </r>
  <r>
    <s v="02"/>
    <s v="NF"/>
    <s v="000012740"/>
    <s v="02171"/>
    <s v="01"/>
    <s v="FLP TRANSPORTES DE M"/>
    <n v="-6781.99"/>
    <d v="2025-12-02T00:00:00"/>
    <d v="2026-01-01T00:00:00"/>
    <x v="35"/>
    <d v="2026-02-20T00:00:00"/>
    <x v="0"/>
    <s v=""/>
    <x v="0"/>
    <s v="CTE   000012740 - FLP TRA"/>
    <s v=""/>
    <s v=""/>
    <s v="237"/>
    <s v="1545"/>
    <s v=""/>
    <s v="116360"/>
    <s v="4"/>
    <s v="Corrente"/>
    <s v="2"/>
    <s v="11.056.216/0001-95"/>
    <m/>
  </r>
  <r>
    <s v="02"/>
    <s v="NF"/>
    <s v="000012741"/>
    <s v="02171"/>
    <s v="01"/>
    <s v="FLP TRANSPORTES DE M"/>
    <n v="-4681.99"/>
    <d v="2025-12-03T00:00:00"/>
    <d v="2026-01-02T00:00:00"/>
    <x v="35"/>
    <d v="2026-02-20T00:00:00"/>
    <x v="0"/>
    <s v=""/>
    <x v="0"/>
    <s v="CTE   000012741 - FLP TRA"/>
    <s v=""/>
    <s v=""/>
    <s v="237"/>
    <s v="1545"/>
    <s v=""/>
    <s v="116360"/>
    <s v="4"/>
    <s v="Corrente"/>
    <s v="2"/>
    <s v="11.056.216/0001-95"/>
    <m/>
  </r>
  <r>
    <s v="02"/>
    <s v="NF"/>
    <s v="000012742"/>
    <s v="02171"/>
    <s v="01"/>
    <s v="FLP TRANSPORTES DE M"/>
    <n v="-6510.2"/>
    <d v="2025-12-02T00:00:00"/>
    <d v="2026-01-01T00:00:00"/>
    <x v="35"/>
    <d v="2026-02-20T00:00:00"/>
    <x v="0"/>
    <s v=""/>
    <x v="0"/>
    <s v="CTE   000012742 - FLP TRA"/>
    <s v=""/>
    <s v=""/>
    <s v="237"/>
    <s v="1545"/>
    <s v=""/>
    <s v="116360"/>
    <s v="4"/>
    <s v="Corrente"/>
    <s v="2"/>
    <s v="11.056.216/0001-95"/>
    <m/>
  </r>
  <r>
    <s v="02"/>
    <s v="NF"/>
    <s v="000012743"/>
    <s v="02171"/>
    <s v="01"/>
    <s v="FLP TRANSPORTES DE M"/>
    <n v="-4410.2"/>
    <d v="2025-12-03T00:00:00"/>
    <d v="2026-01-02T00:00:00"/>
    <x v="35"/>
    <d v="2026-02-20T00:00:00"/>
    <x v="0"/>
    <s v=""/>
    <x v="0"/>
    <s v="CTE   000012743 - FLP TRA"/>
    <s v=""/>
    <s v=""/>
    <s v="237"/>
    <s v="1545"/>
    <s v=""/>
    <s v="116360"/>
    <s v="4"/>
    <s v="Corrente"/>
    <s v="2"/>
    <s v="11.056.216/0001-95"/>
    <m/>
  </r>
  <r>
    <s v="02"/>
    <s v="NF"/>
    <s v="000012749"/>
    <s v="02171"/>
    <s v="01"/>
    <s v="FLP TRANSPORTES DE M"/>
    <n v="-5095.71"/>
    <d v="2025-12-03T00:00:00"/>
    <d v="2026-01-02T00:00:00"/>
    <x v="35"/>
    <d v="2026-02-20T00:00:00"/>
    <x v="0"/>
    <s v=""/>
    <x v="0"/>
    <s v="CTE   000012749 - FLP TRA"/>
    <s v=""/>
    <s v=""/>
    <s v="237"/>
    <s v="1545"/>
    <s v=""/>
    <s v="116360"/>
    <s v="4"/>
    <s v="Corrente"/>
    <s v="2"/>
    <s v="11.056.216/0001-95"/>
    <m/>
  </r>
  <r>
    <s v="02"/>
    <s v="NF"/>
    <s v="000012761"/>
    <s v="02171"/>
    <s v="01"/>
    <s v="FLP TRANSPORTES DE M"/>
    <n v="-2767.5"/>
    <d v="2025-12-06T00:00:00"/>
    <d v="2026-01-05T00:00:00"/>
    <x v="35"/>
    <d v="2026-02-20T00:00:00"/>
    <x v="0"/>
    <s v=""/>
    <x v="0"/>
    <s v="CTE   000012761 - FLP TRA"/>
    <s v=""/>
    <s v=""/>
    <s v="237"/>
    <s v="1545"/>
    <s v=""/>
    <s v="116360"/>
    <s v="4"/>
    <s v="Corrente"/>
    <s v="2"/>
    <s v="11.056.216/0001-95"/>
    <m/>
  </r>
  <r>
    <s v="02"/>
    <s v="NF"/>
    <s v="000012765"/>
    <s v="02171"/>
    <s v="01"/>
    <s v="FLP TRANSPORTES DE M"/>
    <n v="-3987.12"/>
    <d v="2025-12-07T00:00:00"/>
    <d v="2026-01-06T00:00:00"/>
    <x v="35"/>
    <d v="2026-02-20T00:00:00"/>
    <x v="0"/>
    <s v=""/>
    <x v="0"/>
    <s v="CTE   000012765 - FLP TRA"/>
    <s v=""/>
    <s v=""/>
    <s v="237"/>
    <s v="1545"/>
    <s v=""/>
    <s v="116360"/>
    <s v="4"/>
    <s v="Corrente"/>
    <s v="2"/>
    <s v="11.056.216/0001-95"/>
    <m/>
  </r>
  <r>
    <s v="02"/>
    <s v="NF"/>
    <s v="000012766"/>
    <s v="02171"/>
    <s v="01"/>
    <s v="FLP TRANSPORTES DE M"/>
    <n v="-3125.61"/>
    <d v="2025-12-06T00:00:00"/>
    <d v="2026-01-05T00:00:00"/>
    <x v="35"/>
    <d v="2026-02-20T00:00:00"/>
    <x v="0"/>
    <s v=""/>
    <x v="0"/>
    <s v="CTE   000012766 - FLP TRA"/>
    <s v=""/>
    <s v=""/>
    <s v="237"/>
    <s v="1545"/>
    <s v=""/>
    <s v="116360"/>
    <s v="4"/>
    <s v="Corrente"/>
    <s v="2"/>
    <s v="11.056.216/0001-95"/>
    <m/>
  </r>
  <r>
    <s v="02"/>
    <s v="NF"/>
    <s v="000012768"/>
    <s v="02171"/>
    <s v="01"/>
    <s v="FLP TRANSPORTES DE M"/>
    <n v="-2767.5"/>
    <d v="2025-12-07T00:00:00"/>
    <d v="2026-01-06T00:00:00"/>
    <x v="35"/>
    <d v="2026-02-20T00:00:00"/>
    <x v="0"/>
    <s v=""/>
    <x v="0"/>
    <s v="CTE   000012768 - FLP TRA"/>
    <s v=""/>
    <s v=""/>
    <s v="237"/>
    <s v="1545"/>
    <s v=""/>
    <s v="116360"/>
    <s v="4"/>
    <s v="Corrente"/>
    <s v="2"/>
    <s v="11.056.216/0001-95"/>
    <m/>
  </r>
  <r>
    <s v="02"/>
    <s v="NF"/>
    <s v="000012781"/>
    <s v="02171"/>
    <s v="01"/>
    <s v="FLP TRANSPORTES DE M"/>
    <n v="-4923.0200000000004"/>
    <d v="2025-12-08T00:00:00"/>
    <d v="2026-01-07T00:00:00"/>
    <x v="35"/>
    <d v="2026-02-20T00:00:00"/>
    <x v="0"/>
    <s v=""/>
    <x v="0"/>
    <s v="CTE   000012781 - FLP TRA"/>
    <s v=""/>
    <s v=""/>
    <s v="237"/>
    <s v="1545"/>
    <s v=""/>
    <s v="116360"/>
    <s v="4"/>
    <s v="Corrente"/>
    <s v="2"/>
    <s v="11.056.216/0001-95"/>
    <m/>
  </r>
  <r>
    <s v="02"/>
    <s v="NF"/>
    <s v="000012787"/>
    <s v="02171"/>
    <s v="01"/>
    <s v="FLP TRANSPORTES DE M"/>
    <n v="-2760.69"/>
    <d v="2025-12-10T00:00:00"/>
    <d v="2026-01-09T00:00:00"/>
    <x v="35"/>
    <d v="2026-02-20T00:00:00"/>
    <x v="0"/>
    <s v=""/>
    <x v="0"/>
    <s v="CTE   000012787 - FLP TRA"/>
    <s v=""/>
    <s v=""/>
    <s v="237"/>
    <s v="1545"/>
    <s v=""/>
    <s v="116360"/>
    <s v="4"/>
    <s v="Corrente"/>
    <s v="2"/>
    <s v="11.056.216/0001-95"/>
    <m/>
  </r>
  <r>
    <s v="02"/>
    <s v="NF"/>
    <s v="000012789"/>
    <s v="02171"/>
    <s v="01"/>
    <s v="FLP TRANSPORTES DE M"/>
    <n v="-2725.19"/>
    <d v="2025-12-11T00:00:00"/>
    <d v="2026-01-10T00:00:00"/>
    <x v="35"/>
    <d v="2026-02-20T00:00:00"/>
    <x v="0"/>
    <s v=""/>
    <x v="0"/>
    <s v="CTE   000012789 - FLP TRA"/>
    <s v=""/>
    <s v=""/>
    <s v="237"/>
    <s v="1545"/>
    <s v=""/>
    <s v="116360"/>
    <s v="4"/>
    <s v="Corrente"/>
    <s v="2"/>
    <s v="11.056.216/0001-95"/>
    <m/>
  </r>
  <r>
    <s v="02"/>
    <s v="NF"/>
    <s v="000012792"/>
    <s v="02171"/>
    <s v="01"/>
    <s v="FLP TRANSPORTES DE M"/>
    <n v="-2725.19"/>
    <d v="2025-12-10T00:00:00"/>
    <d v="2026-01-09T00:00:00"/>
    <x v="35"/>
    <d v="2026-02-20T00:00:00"/>
    <x v="0"/>
    <s v=""/>
    <x v="0"/>
    <s v="CTE   000012792 - FLP TRA"/>
    <s v=""/>
    <s v=""/>
    <s v="237"/>
    <s v="1545"/>
    <s v=""/>
    <s v="116360"/>
    <s v="4"/>
    <s v="Corrente"/>
    <s v="2"/>
    <s v="11.056.216/0001-95"/>
    <m/>
  </r>
  <r>
    <s v="02"/>
    <s v="NF"/>
    <s v="000012810"/>
    <s v="02171"/>
    <s v="01"/>
    <s v="FLP TRANSPORTES DE M"/>
    <n v="-3335.83"/>
    <d v="2025-12-14T00:00:00"/>
    <d v="2026-01-13T00:00:00"/>
    <x v="35"/>
    <d v="2026-02-20T00:00:00"/>
    <x v="0"/>
    <s v=""/>
    <x v="0"/>
    <s v="CTE   000012810 - FLP TRA"/>
    <s v=""/>
    <s v=""/>
    <s v="237"/>
    <s v="1545"/>
    <s v=""/>
    <s v="116360"/>
    <s v="4"/>
    <s v="Corrente"/>
    <s v="2"/>
    <s v="11.056.216/0001-95"/>
    <m/>
  </r>
  <r>
    <s v="02"/>
    <s v="NF"/>
    <s v="000012813"/>
    <s v="02171"/>
    <s v="01"/>
    <s v="FLP TRANSPORTES DE M"/>
    <n v="-2725.19"/>
    <d v="2025-12-15T00:00:00"/>
    <d v="2026-01-14T00:00:00"/>
    <x v="35"/>
    <d v="2026-02-20T00:00:00"/>
    <x v="0"/>
    <s v=""/>
    <x v="0"/>
    <s v="CTE   000012813 - FLP TRA"/>
    <s v=""/>
    <s v=""/>
    <s v="237"/>
    <s v="1545"/>
    <s v=""/>
    <s v="116360"/>
    <s v="4"/>
    <s v="Corrente"/>
    <s v="2"/>
    <s v="11.056.216/0001-95"/>
    <m/>
  </r>
  <r>
    <s v="02"/>
    <s v="NF"/>
    <s v="000012819"/>
    <s v="02171"/>
    <s v="01"/>
    <s v="FLP TRANSPORTES DE M"/>
    <n v="-3694.81"/>
    <d v="2025-12-15T00:00:00"/>
    <d v="2026-01-14T00:00:00"/>
    <x v="35"/>
    <d v="2026-02-20T00:00:00"/>
    <x v="0"/>
    <s v=""/>
    <x v="0"/>
    <s v="CTE   000012819 - FLP TRA"/>
    <s v=""/>
    <s v=""/>
    <s v="237"/>
    <s v="1545"/>
    <s v=""/>
    <s v="116360"/>
    <s v="4"/>
    <s v="Corrente"/>
    <s v="2"/>
    <s v="11.056.216/0001-95"/>
    <m/>
  </r>
  <r>
    <s v="02"/>
    <s v="NF"/>
    <s v="000012820"/>
    <s v="02171"/>
    <s v="01"/>
    <s v="FLP TRANSPORTES DE M"/>
    <n v="-3694.81"/>
    <d v="2025-12-15T00:00:00"/>
    <d v="2026-01-14T00:00:00"/>
    <x v="35"/>
    <d v="2026-02-20T00:00:00"/>
    <x v="0"/>
    <s v=""/>
    <x v="0"/>
    <s v="CTE   000012820 - FLP TRA"/>
    <s v=""/>
    <s v=""/>
    <s v="237"/>
    <s v="1545"/>
    <s v=""/>
    <s v="116360"/>
    <s v="4"/>
    <s v="Corrente"/>
    <s v="2"/>
    <s v="11.056.216/0001-95"/>
    <m/>
  </r>
  <r>
    <s v="02"/>
    <s v="NF"/>
    <s v="000012821"/>
    <s v="02171"/>
    <s v="01"/>
    <s v="FLP TRANSPORTES DE M"/>
    <n v="-3694.81"/>
    <d v="2025-12-16T00:00:00"/>
    <d v="2026-01-15T00:00:00"/>
    <x v="35"/>
    <d v="2026-02-20T00:00:00"/>
    <x v="0"/>
    <s v=""/>
    <x v="0"/>
    <s v="CTE   000012821 - FLP TRA"/>
    <s v=""/>
    <s v=""/>
    <s v="237"/>
    <s v="1545"/>
    <s v=""/>
    <s v="116360"/>
    <s v="4"/>
    <s v="Corrente"/>
    <s v="2"/>
    <s v="11.056.216/0001-95"/>
    <m/>
  </r>
  <r>
    <s v="02"/>
    <s v="NF"/>
    <s v="000215131"/>
    <s v="02186"/>
    <s v="01"/>
    <s v="H.C.I. HIDRAULICA CO"/>
    <n v="-1787.91"/>
    <d v="2026-02-11T00:00:00"/>
    <d v="2026-02-14T00:00:00"/>
    <x v="35"/>
    <d v="2026-02-13T00:00:00"/>
    <x v="3"/>
    <s v=""/>
    <x v="0"/>
    <s v="SPED  000215131 - H.C.I."/>
    <s v=""/>
    <s v=""/>
    <s v="033"/>
    <s v="4672"/>
    <s v=""/>
    <s v="13000231"/>
    <s v="7"/>
    <s v="Corrente"/>
    <s v="2"/>
    <s v="62.312.426/0001-38"/>
    <m/>
  </r>
  <r>
    <s v="02"/>
    <s v="NF"/>
    <s v="000143395"/>
    <s v="02209"/>
    <s v="01"/>
    <s v="IMEFER INDL E MERCAN"/>
    <n v="-28310.6"/>
    <d v="2026-01-14T00:00:00"/>
    <d v="2026-02-13T00:00:00"/>
    <x v="35"/>
    <d v="2026-02-20T00:00:00"/>
    <x v="0"/>
    <s v=""/>
    <x v="0"/>
    <s v="SPED  000143395 - IMEFER"/>
    <s v=""/>
    <s v=""/>
    <s v="033"/>
    <s v="2166"/>
    <s v=""/>
    <s v="13000003"/>
    <s v="2"/>
    <s v="Corrente"/>
    <s v="2"/>
    <s v="61.383.758/0001-40"/>
    <m/>
  </r>
  <r>
    <s v="02"/>
    <s v="NF"/>
    <s v="000002677"/>
    <s v="02726"/>
    <s v="02"/>
    <s v="MIC MONTAGENS INDUST"/>
    <n v="-80061.279999999999"/>
    <d v="2026-02-12T00:00:00"/>
    <d v="2026-02-19T00:00:00"/>
    <x v="35"/>
    <d v="2026-02-20T00:00:00"/>
    <x v="1"/>
    <s v=""/>
    <x v="0"/>
    <s v="RE    000002677 - MIC MON"/>
    <s v=""/>
    <s v=""/>
    <s v=""/>
    <s v=""/>
    <s v=""/>
    <s v=""/>
    <s v=""/>
    <s v="Corrente"/>
    <s v="2"/>
    <s v="01.567.717/0001-82"/>
    <m/>
  </r>
  <r>
    <s v="02"/>
    <s v="NF"/>
    <s v="000213333"/>
    <s v="02712"/>
    <s v="01"/>
    <s v="MICROMAZZA INDUSTRIA"/>
    <n v="-1199"/>
    <d v="2026-01-20T00:00:00"/>
    <d v="2026-02-24T00:00:00"/>
    <x v="35"/>
    <d v="2026-02-05T00:00:00"/>
    <x v="3"/>
    <s v=""/>
    <x v="0"/>
    <s v="SPED  000213333 - MICROMA"/>
    <s v=""/>
    <s v=""/>
    <s v=""/>
    <s v=""/>
    <s v=""/>
    <s v=""/>
    <s v=""/>
    <s v="Corrente"/>
    <s v="2"/>
    <s v="72.096.100/0001-74"/>
    <m/>
  </r>
  <r>
    <m/>
    <s v="BENEFÍCIO"/>
    <m/>
    <m/>
    <m/>
    <s v="ALELO"/>
    <n v="-25286.859999999986"/>
    <m/>
    <m/>
    <x v="36"/>
    <m/>
    <x v="1"/>
    <s v="ALELO"/>
    <x v="2"/>
    <s v="ALELO ALIMENTAÇÃO "/>
    <m/>
    <m/>
    <m/>
    <m/>
    <m/>
    <m/>
    <m/>
    <m/>
    <m/>
    <m/>
    <m/>
  </r>
  <r>
    <m/>
    <s v="BENEFÍCIO"/>
    <m/>
    <m/>
    <m/>
    <s v="ALELO"/>
    <n v="-36073.050000000003"/>
    <m/>
    <m/>
    <x v="36"/>
    <m/>
    <x v="0"/>
    <s v="ALELO"/>
    <x v="2"/>
    <s v="ALELO REFEIÇÃO "/>
    <m/>
    <m/>
    <m/>
    <m/>
    <m/>
    <m/>
    <m/>
    <m/>
    <m/>
    <m/>
    <m/>
  </r>
  <r>
    <m/>
    <s v="BENEFÍCIO"/>
    <m/>
    <m/>
    <m/>
    <s v="ALELO"/>
    <n v="-63345.46"/>
    <m/>
    <m/>
    <x v="36"/>
    <m/>
    <x v="2"/>
    <s v="ALELO"/>
    <x v="2"/>
    <s v="ALELO ALIMENTAÇÃO "/>
    <m/>
    <m/>
    <m/>
    <m/>
    <m/>
    <m/>
    <m/>
    <m/>
    <m/>
    <m/>
    <m/>
  </r>
  <r>
    <m/>
    <s v="BENEFÍCIO"/>
    <m/>
    <m/>
    <m/>
    <s v="ALELO"/>
    <n v="-150998.70000000001"/>
    <m/>
    <m/>
    <x v="36"/>
    <m/>
    <x v="3"/>
    <s v="ALELO"/>
    <x v="2"/>
    <s v="ALELO REFEIÇÃO "/>
    <m/>
    <m/>
    <m/>
    <m/>
    <m/>
    <m/>
    <m/>
    <m/>
    <m/>
    <m/>
    <m/>
  </r>
  <r>
    <s v="01"/>
    <s v="BENEFÍCIO"/>
    <s v="000501217"/>
    <s v="02031"/>
    <s v="01"/>
    <s v="TICKET SERVICOS SA"/>
    <n v="-1197.19"/>
    <d v="2026-02-22T00:00:00"/>
    <d v="2026-02-25T00:00:00"/>
    <x v="36"/>
    <s v="  /  /"/>
    <x v="3"/>
    <s v="TICKET"/>
    <x v="2"/>
    <s v="RE    000501217 - TICKET"/>
    <s v=""/>
    <s v=""/>
    <s v=""/>
    <s v=""/>
    <s v=""/>
    <s v=""/>
    <s v=""/>
    <s v="Corrente"/>
    <s v="2"/>
    <s v="47.866.934/0001-74"/>
    <m/>
  </r>
  <r>
    <s v="01"/>
    <s v="BENEFÍCIO"/>
    <s v="000501219"/>
    <s v="02031"/>
    <s v="01"/>
    <s v="TICKET SERVICOS SA"/>
    <n v="-730573.78"/>
    <d v="2026-02-22T00:00:00"/>
    <d v="2026-02-25T00:00:00"/>
    <x v="36"/>
    <s v="  /  /"/>
    <x v="0"/>
    <s v="TICKET"/>
    <x v="2"/>
    <s v="RE    000501219 - TICKET"/>
    <s v=""/>
    <s v=""/>
    <s v=""/>
    <s v=""/>
    <s v=""/>
    <s v=""/>
    <s v=""/>
    <s v="Corrente"/>
    <s v="2"/>
    <s v="47.866.934/0001-74"/>
    <m/>
  </r>
  <r>
    <s v="01"/>
    <s v="BENEFÍCIO"/>
    <s v="000501220"/>
    <s v="02031"/>
    <s v="01"/>
    <s v="TICKET SERVICOS SA"/>
    <n v="-727271.17"/>
    <d v="2026-02-22T00:00:00"/>
    <d v="2026-02-25T00:00:00"/>
    <x v="36"/>
    <s v="  /  /"/>
    <x v="1"/>
    <s v="TICKET"/>
    <x v="2"/>
    <s v="RE    000501220 - TICKET"/>
    <s v=""/>
    <s v=""/>
    <s v=""/>
    <s v=""/>
    <s v=""/>
    <s v=""/>
    <s v=""/>
    <s v="Corrente"/>
    <s v="2"/>
    <s v="47.866.934/0001-74"/>
    <m/>
  </r>
  <r>
    <s v="01"/>
    <s v="BENEFÍCIO"/>
    <s v="000501223"/>
    <s v="02031"/>
    <s v="01"/>
    <s v="TICKET SERVICOS SA"/>
    <n v="-1630.5"/>
    <d v="2026-02-22T00:00:00"/>
    <d v="2026-02-25T00:00:00"/>
    <x v="36"/>
    <d v="2026-02-25T00:00:00"/>
    <x v="2"/>
    <s v="TICKET"/>
    <x v="2"/>
    <s v="RE    000501223 - TICKET"/>
    <s v=""/>
    <s v=""/>
    <s v=""/>
    <s v=""/>
    <s v=""/>
    <s v=""/>
    <s v=""/>
    <s v="Corrente"/>
    <s v="2"/>
    <s v="47.866.934/0001-74"/>
    <m/>
  </r>
  <r>
    <s v="01"/>
    <s v="BENEFÍCIO"/>
    <s v="000501218"/>
    <s v="02031"/>
    <s v="01"/>
    <s v="TICKET SERVICOS SA"/>
    <n v="-131747"/>
    <d v="2026-02-22T00:00:00"/>
    <d v="2026-02-25T00:00:00"/>
    <x v="36"/>
    <d v="2026-02-25T00:00:00"/>
    <x v="0"/>
    <s v="TICKET"/>
    <x v="2"/>
    <s v="RE    000501218 - TICKET"/>
    <s v=""/>
    <s v=""/>
    <s v=""/>
    <s v=""/>
    <s v=""/>
    <s v=""/>
    <s v=""/>
    <s v="Corrente"/>
    <s v="2"/>
    <s v="47.866.934/0001-74"/>
    <m/>
  </r>
  <r>
    <s v="01"/>
    <s v="BENEFÍCIO"/>
    <s v="000501221"/>
    <s v="02031"/>
    <s v="01"/>
    <s v="TICKET SERVICOS SA"/>
    <n v="-146025"/>
    <d v="2026-02-22T00:00:00"/>
    <d v="2026-02-25T00:00:00"/>
    <x v="36"/>
    <d v="2026-02-25T00:00:00"/>
    <x v="1"/>
    <s v="TICKET"/>
    <x v="2"/>
    <s v="RE    000501221 - TICKET"/>
    <s v=""/>
    <s v=""/>
    <s v=""/>
    <s v=""/>
    <s v=""/>
    <s v=""/>
    <s v=""/>
    <s v="Corrente"/>
    <s v="2"/>
    <s v="47.866.934/0001-74"/>
    <m/>
  </r>
  <r>
    <s v="01"/>
    <s v="IMPOSTO"/>
    <s v="113825064"/>
    <s v="00002"/>
    <s v="01"/>
    <s v="PIS"/>
    <n v="-2428.25"/>
    <d v="2026-02-20T00:00:00"/>
    <d v="2026-02-25T00:00:00"/>
    <x v="36"/>
    <d v="2026-02-25T00:00:00"/>
    <x v="2"/>
    <s v="IMPOSTO"/>
    <x v="4"/>
    <s v="RE    113825064 - SECRETA"/>
    <s v=""/>
    <s v=""/>
    <s v=""/>
    <s v=""/>
    <s v=""/>
    <s v=""/>
    <s v=""/>
    <s v="Corrente"/>
    <s v="2"/>
    <s v="00.000.000/0000-00"/>
    <m/>
  </r>
  <r>
    <s v="01"/>
    <s v="IMPOSTO"/>
    <s v="113870973"/>
    <s v="00002"/>
    <s v="01"/>
    <s v="PIS SCP"/>
    <n v="-219613.25"/>
    <d v="2026-02-20T00:00:00"/>
    <d v="2026-02-25T00:00:00"/>
    <x v="36"/>
    <s v="  /  /"/>
    <x v="2"/>
    <s v="IMPOSTO"/>
    <x v="4"/>
    <s v="RE    113870973 - SECRETA"/>
    <s v=""/>
    <s v=""/>
    <s v=""/>
    <s v=""/>
    <s v=""/>
    <s v=""/>
    <s v=""/>
    <s v="Corrente"/>
    <s v="2"/>
    <s v="00.000.000/0000-00"/>
    <m/>
  </r>
  <r>
    <s v="01"/>
    <s v="IMPOSTO"/>
    <s v="113914598"/>
    <s v="00002"/>
    <s v="01"/>
    <s v="COFINS"/>
    <n v="-14943.07"/>
    <d v="2026-02-20T00:00:00"/>
    <d v="2026-02-25T00:00:00"/>
    <x v="36"/>
    <d v="2026-02-25T00:00:00"/>
    <x v="2"/>
    <s v="IMPOSTO"/>
    <x v="4"/>
    <s v="RE    113914598 - SECRETA"/>
    <s v=""/>
    <s v=""/>
    <s v=""/>
    <s v=""/>
    <s v=""/>
    <s v=""/>
    <s v=""/>
    <s v="Corrente"/>
    <s v="2"/>
    <s v="00.000.000/0000-00"/>
    <m/>
  </r>
  <r>
    <s v="01"/>
    <s v="IMPOSTO"/>
    <s v="113977212"/>
    <s v="00002"/>
    <s v="01"/>
    <s v="COFINS SCP"/>
    <n v="-1007799.14"/>
    <d v="2026-02-20T00:00:00"/>
    <d v="2026-02-25T00:00:00"/>
    <x v="36"/>
    <s v="  /  /"/>
    <x v="2"/>
    <s v="IMPOSTO"/>
    <x v="4"/>
    <s v="RE    113977212 - SECRETA"/>
    <s v=""/>
    <s v=""/>
    <s v=""/>
    <s v=""/>
    <s v=""/>
    <s v=""/>
    <s v=""/>
    <s v="Corrente"/>
    <s v="2"/>
    <s v="00.000.000/0000-00"/>
    <m/>
  </r>
  <r>
    <s v="02"/>
    <s v="NF"/>
    <s v="000133572"/>
    <s v="02194"/>
    <s v="01"/>
    <s v="EDFER COMERCIO DE FE"/>
    <n v="-1883.28"/>
    <d v="2026-01-26T00:00:00"/>
    <d v="2026-02-25T00:00:00"/>
    <x v="36"/>
    <d v="2026-01-29T00:00:00"/>
    <x v="0"/>
    <s v=""/>
    <x v="0"/>
    <s v="SPED  000133572 - EDFER C"/>
    <s v=""/>
    <s v=""/>
    <s v="341"/>
    <s v="3113"/>
    <s v=""/>
    <s v="5281"/>
    <s v="9"/>
    <s v="Corrente"/>
    <s v="2"/>
    <s v="08.603.541/0001-16"/>
    <m/>
  </r>
  <r>
    <s v="02"/>
    <s v="NF"/>
    <s v="000000086"/>
    <s v="03074"/>
    <s v="01"/>
    <s v="FCC CIENCIA DOS MATE"/>
    <n v="-174755.65"/>
    <d v="2026-01-26T00:00:00"/>
    <d v="2026-02-25T00:00:00"/>
    <x v="36"/>
    <d v="2026-02-03T00:00:00"/>
    <x v="0"/>
    <m/>
    <x v="0"/>
    <s v="NFS   000000086 - FCC CIE"/>
    <s v=""/>
    <s v=""/>
    <s v=""/>
    <s v=""/>
    <s v=""/>
    <s v=""/>
    <s v=""/>
    <s v="Corrente"/>
    <s v="2"/>
    <s v="88.065.321/0001-15"/>
    <m/>
  </r>
  <r>
    <s v="02"/>
    <s v="NF"/>
    <s v="000074924"/>
    <s v="02480"/>
    <s v="01"/>
    <s v="FLOW LATINO AMERICAN"/>
    <n v="-1264.71"/>
    <d v="2026-01-26T00:00:00"/>
    <d v="2026-02-25T00:00:00"/>
    <x v="36"/>
    <d v="2026-02-11T00:00:00"/>
    <x v="1"/>
    <s v=""/>
    <x v="0"/>
    <s v="SPED  000074924 - FLOW LA"/>
    <s v=""/>
    <s v=""/>
    <s v=""/>
    <s v=""/>
    <s v=""/>
    <s v=""/>
    <s v=""/>
    <s v="Corrente"/>
    <s v="2"/>
    <s v="03.173.450/0001-74"/>
    <m/>
  </r>
  <r>
    <s v="02"/>
    <s v="NF"/>
    <s v="000002873"/>
    <s v="03237"/>
    <s v="01"/>
    <s v="FOSINFO"/>
    <n v="-54.62"/>
    <d v="2026-01-26T00:00:00"/>
    <d v="2026-02-25T00:00:00"/>
    <x v="36"/>
    <d v="2026-02-11T00:00:00"/>
    <x v="2"/>
    <s v=""/>
    <x v="0"/>
    <s v="SPED  000002873 - FOS VAR"/>
    <s v=""/>
    <s v=""/>
    <s v=""/>
    <s v=""/>
    <s v=""/>
    <s v=""/>
    <s v=""/>
    <s v="Corrente"/>
    <s v="2"/>
    <s v="39.455.957/0001-68"/>
    <m/>
  </r>
  <r>
    <s v="002"/>
    <s v="NF"/>
    <n v="166583"/>
    <s v="02609"/>
    <s v="01"/>
    <s v="KROMINOX ACOS E META"/>
    <n v="-164883.48000000001"/>
    <d v="2025-12-29T00:00:00"/>
    <d v="2026-02-25T00:00:00"/>
    <x v="36"/>
    <d v="2025-12-29T00:00:00"/>
    <x v="1"/>
    <m/>
    <x v="0"/>
    <s v=""/>
    <s v=""/>
    <s v=""/>
    <s v=""/>
    <s v=""/>
    <s v=""/>
    <s v=""/>
    <s v=""/>
    <s v="Corrente"/>
    <s v="2"/>
    <s v="01.606.452/0001-84"/>
    <m/>
  </r>
  <r>
    <s v="02"/>
    <s v="NF"/>
    <s v="000000771"/>
    <s v="02957"/>
    <s v="01"/>
    <s v="LP TINTAS E OFFSHORE"/>
    <n v="-557.79999999999995"/>
    <d v="2026-01-26T00:00:00"/>
    <d v="2026-02-25T00:00:00"/>
    <x v="36"/>
    <d v="2026-01-30T00:00:00"/>
    <x v="2"/>
    <s v=""/>
    <x v="0"/>
    <s v="SPED  000000771 - PORTO T"/>
    <s v=""/>
    <s v=""/>
    <s v=""/>
    <s v=""/>
    <s v=""/>
    <s v=""/>
    <s v=""/>
    <s v="Corrente"/>
    <s v="2"/>
    <s v="45.314.901/0001-96"/>
    <m/>
  </r>
  <r>
    <s v="02"/>
    <s v="NF"/>
    <s v="000030839"/>
    <s v="02370"/>
    <s v="01"/>
    <s v="QUALIPAR FERRAMENTAS"/>
    <n v="-313.75"/>
    <d v="2026-01-26T00:00:00"/>
    <d v="2026-02-25T00:00:00"/>
    <x v="36"/>
    <d v="2026-02-11T00:00:00"/>
    <x v="0"/>
    <s v=""/>
    <x v="0"/>
    <s v="SPED  000030839 - QUALIPA"/>
    <s v=""/>
    <s v=""/>
    <s v=""/>
    <s v=""/>
    <s v=""/>
    <s v=""/>
    <s v=""/>
    <s v="Corrente"/>
    <s v="2"/>
    <s v="09.303.401/0001-95"/>
    <m/>
  </r>
  <r>
    <s v="02"/>
    <s v="NF"/>
    <s v="000007094"/>
    <s v="02702"/>
    <s v="01"/>
    <s v="RJM COMERCIO E CONEX"/>
    <n v="-95"/>
    <d v="2026-01-26T00:00:00"/>
    <d v="2026-02-25T00:00:00"/>
    <x v="36"/>
    <d v="2026-02-11T00:00:00"/>
    <x v="3"/>
    <s v=""/>
    <x v="0"/>
    <s v="SPED  000007094 - RJM COM"/>
    <s v=""/>
    <s v=""/>
    <s v="341"/>
    <s v="23"/>
    <s v=""/>
    <s v="52000"/>
    <s v="0"/>
    <s v="Corrente"/>
    <s v="2"/>
    <s v="22.203.759/0001-04"/>
    <m/>
  </r>
  <r>
    <s v="02"/>
    <s v="NF"/>
    <s v="001524304"/>
    <s v="03089"/>
    <s v="02"/>
    <s v="RODOVIARIO CAMILO DO"/>
    <n v="-116.34"/>
    <d v="2026-01-26T00:00:00"/>
    <d v="2026-02-25T00:00:00"/>
    <x v="36"/>
    <d v="2026-01-30T00:00:00"/>
    <x v="0"/>
    <s v=""/>
    <x v="0"/>
    <s v="CTE   001524304 - RODOVIA"/>
    <s v=""/>
    <s v=""/>
    <s v=""/>
    <s v=""/>
    <s v=""/>
    <s v=""/>
    <s v=""/>
    <s v="Corrente"/>
    <s v="2"/>
    <s v="19.451.038/0024-03"/>
    <m/>
  </r>
  <r>
    <s v="02"/>
    <s v="NF"/>
    <s v="001524641"/>
    <s v="03089"/>
    <s v="02"/>
    <s v="RODOVIARIO CAMILO DO"/>
    <n v="-649.99"/>
    <d v="2026-01-26T00:00:00"/>
    <d v="2026-02-25T00:00:00"/>
    <x v="36"/>
    <d v="2026-01-30T00:00:00"/>
    <x v="0"/>
    <s v=""/>
    <x v="0"/>
    <s v="CTE   001524641 - RODOVIA"/>
    <s v=""/>
    <s v=""/>
    <s v=""/>
    <s v=""/>
    <s v=""/>
    <s v=""/>
    <s v=""/>
    <s v="Corrente"/>
    <s v="2"/>
    <s v="19.451.038/0024-03"/>
    <m/>
  </r>
  <r>
    <s v="02"/>
    <s v="NF"/>
    <s v="000001313"/>
    <s v="02829"/>
    <s v="01"/>
    <s v="SB OFFSHORE"/>
    <n v="-420"/>
    <d v="2026-02-04T00:00:00"/>
    <d v="2026-02-25T00:00:00"/>
    <x v="36"/>
    <d v="2026-02-09T00:00:00"/>
    <x v="2"/>
    <s v=""/>
    <x v="0"/>
    <s v="SPED  000001313 - SB MATE"/>
    <s v=""/>
    <s v=""/>
    <s v=""/>
    <s v=""/>
    <s v=""/>
    <s v=""/>
    <s v=""/>
    <s v="Corrente"/>
    <s v="2"/>
    <s v="22.560.836/0001-83"/>
    <m/>
  </r>
  <r>
    <s v="02"/>
    <s v="NF"/>
    <s v="000000848"/>
    <s v="03165"/>
    <s v="01"/>
    <s v="UNION GROUP IMPORTAC"/>
    <n v="-2494.8000000000002"/>
    <d v="2026-01-26T00:00:00"/>
    <d v="2026-02-25T00:00:00"/>
    <x v="36"/>
    <d v="2026-02-11T00:00:00"/>
    <x v="0"/>
    <s v=""/>
    <x v="0"/>
    <s v="SPED  000000848 - UG COME"/>
    <s v=""/>
    <s v=""/>
    <s v=""/>
    <s v=""/>
    <s v=""/>
    <s v=""/>
    <s v=""/>
    <s v="Corrente"/>
    <s v="2"/>
    <s v="55.055.329/0001-41"/>
    <m/>
  </r>
  <r>
    <s v="02"/>
    <s v="NF"/>
    <s v="000000851"/>
    <s v="03165"/>
    <s v="01"/>
    <s v="UNION GROUP IMPORTAC"/>
    <n v="-1425.6"/>
    <d v="2026-01-26T00:00:00"/>
    <d v="2026-02-25T00:00:00"/>
    <x v="36"/>
    <d v="2026-02-11T00:00:00"/>
    <x v="0"/>
    <s v=""/>
    <x v="0"/>
    <s v="SPED  000000851 - UG COME"/>
    <s v=""/>
    <s v=""/>
    <s v=""/>
    <s v=""/>
    <s v=""/>
    <s v=""/>
    <s v=""/>
    <s v="Corrente"/>
    <s v="2"/>
    <s v="55.055.329/0001-41"/>
    <m/>
  </r>
  <r>
    <s v="02"/>
    <s v="NF"/>
    <s v="000000852"/>
    <s v="03165"/>
    <s v="01"/>
    <s v="UNION GROUP IMPORTAC"/>
    <n v="-4502.7299999999996"/>
    <d v="2026-01-26T00:00:00"/>
    <d v="2026-02-25T00:00:00"/>
    <x v="36"/>
    <d v="2026-02-11T00:00:00"/>
    <x v="0"/>
    <s v=""/>
    <x v="0"/>
    <s v="SPED  000000852 - UG COME"/>
    <s v=""/>
    <s v=""/>
    <s v=""/>
    <s v=""/>
    <s v=""/>
    <s v=""/>
    <s v=""/>
    <s v="Corrente"/>
    <s v="2"/>
    <s v="55.055.329/0001-41"/>
    <m/>
  </r>
  <r>
    <m/>
    <s v="PA"/>
    <m/>
    <m/>
    <m/>
    <s v="FLOW LATINO"/>
    <n v="-1150000"/>
    <m/>
    <m/>
    <x v="37"/>
    <m/>
    <x v="3"/>
    <m/>
    <x v="0"/>
    <s v="FLOW LATINO"/>
    <m/>
    <m/>
    <m/>
    <m/>
    <m/>
    <m/>
    <m/>
    <m/>
    <m/>
    <m/>
    <m/>
  </r>
  <r>
    <s v="002"/>
    <s v="FOLHA"/>
    <s v="000025693"/>
    <s v="01989"/>
    <s v="01"/>
    <s v="FERIAS"/>
    <n v="-7365"/>
    <d v="2026-02-19T00:00:00"/>
    <d v="2026-02-26T00:00:00"/>
    <x v="37"/>
    <d v="2026-02-25T00:00:00"/>
    <x v="2"/>
    <s v="FÉRIAS"/>
    <x v="3"/>
    <s v="FERIAS - 12660114627 - IS"/>
    <s v=""/>
    <s v=""/>
    <s v=""/>
    <s v=""/>
    <s v=""/>
    <s v=""/>
    <s v=""/>
    <s v="Corrente"/>
    <s v="2"/>
    <s v="00.000.000/0000-00"/>
    <m/>
  </r>
  <r>
    <s v="002"/>
    <s v="FOLHA"/>
    <s v="000025694"/>
    <s v="01989"/>
    <s v="01"/>
    <s v="FERIAS"/>
    <n v="-7420"/>
    <d v="2026-02-19T00:00:00"/>
    <d v="2026-02-26T00:00:00"/>
    <x v="37"/>
    <d v="2026-02-25T00:00:00"/>
    <x v="0"/>
    <s v="FÉRIAS"/>
    <x v="3"/>
    <s v="FERIAS - 12519281717 - NA"/>
    <s v=""/>
    <s v=""/>
    <s v=""/>
    <s v=""/>
    <s v=""/>
    <s v=""/>
    <s v=""/>
    <s v="Corrente"/>
    <s v="2"/>
    <s v="00.000.000/0000-00"/>
    <m/>
  </r>
  <r>
    <s v="002"/>
    <s v="FOLHA"/>
    <s v="000025695"/>
    <s v="01989"/>
    <s v="01"/>
    <s v="FERIAS"/>
    <n v="-4940"/>
    <d v="2026-02-19T00:00:00"/>
    <d v="2026-02-26T00:00:00"/>
    <x v="37"/>
    <d v="2026-02-25T00:00:00"/>
    <x v="1"/>
    <s v="FÉRIAS"/>
    <x v="3"/>
    <s v="FERIAS - 12989035070 - GI"/>
    <s v=""/>
    <s v=""/>
    <s v=""/>
    <s v=""/>
    <s v=""/>
    <s v=""/>
    <s v=""/>
    <s v="Corrente"/>
    <s v="2"/>
    <s v="00.000.000/0000-00"/>
    <m/>
  </r>
  <r>
    <s v="002"/>
    <s v="FOLHA"/>
    <s v="000025696"/>
    <s v="01989"/>
    <s v="01"/>
    <s v="FERIAS"/>
    <n v="-5175"/>
    <d v="2026-02-19T00:00:00"/>
    <d v="2026-02-26T00:00:00"/>
    <x v="37"/>
    <d v="2026-02-25T00:00:00"/>
    <x v="1"/>
    <s v="FÉRIAS"/>
    <x v="3"/>
    <s v="FERIAS - 12664418078 - JE"/>
    <s v=""/>
    <s v=""/>
    <s v=""/>
    <s v=""/>
    <s v=""/>
    <s v=""/>
    <s v=""/>
    <s v="Corrente"/>
    <s v="2"/>
    <s v="00.000.000/0000-00"/>
    <m/>
  </r>
  <r>
    <s v="002"/>
    <s v="FOLHA"/>
    <s v="000025697"/>
    <s v="01989"/>
    <s v="01"/>
    <s v="FERIAS"/>
    <n v="-6350"/>
    <d v="2026-02-19T00:00:00"/>
    <d v="2026-02-26T00:00:00"/>
    <x v="37"/>
    <d v="2026-02-25T00:00:00"/>
    <x v="1"/>
    <s v="FÉRIAS"/>
    <x v="3"/>
    <s v="FERIAS - 19006501290 - GE"/>
    <s v=""/>
    <s v=""/>
    <s v=""/>
    <s v=""/>
    <s v=""/>
    <s v=""/>
    <s v=""/>
    <s v="Corrente"/>
    <s v="2"/>
    <s v="00.000.000/0000-00"/>
    <m/>
  </r>
  <r>
    <s v="002"/>
    <s v="FOLHA"/>
    <s v="000025698"/>
    <s v="01989"/>
    <s v="01"/>
    <s v="FERIAS"/>
    <n v="-12135"/>
    <d v="2026-02-19T00:00:00"/>
    <d v="2026-02-26T00:00:00"/>
    <x v="37"/>
    <d v="2026-02-25T00:00:00"/>
    <x v="1"/>
    <s v="FÉRIAS"/>
    <x v="3"/>
    <s v="FERIAS - 18111377776 - MA"/>
    <s v=""/>
    <s v=""/>
    <s v=""/>
    <s v=""/>
    <s v=""/>
    <s v=""/>
    <s v=""/>
    <s v="Corrente"/>
    <s v="2"/>
    <s v="00.000.000/0000-00"/>
    <m/>
  </r>
  <r>
    <s v="002"/>
    <s v="FOLHA"/>
    <s v="000025699"/>
    <s v="01989"/>
    <s v="01"/>
    <s v="FERIAS"/>
    <n v="-5980"/>
    <d v="2026-02-19T00:00:00"/>
    <d v="2026-02-26T00:00:00"/>
    <x v="37"/>
    <d v="2026-02-25T00:00:00"/>
    <x v="0"/>
    <s v="FÉRIAS"/>
    <x v="3"/>
    <s v="FERIAS - 13179558775 - DA"/>
    <s v=""/>
    <s v=""/>
    <s v=""/>
    <s v=""/>
    <s v=""/>
    <s v=""/>
    <s v=""/>
    <s v="Corrente"/>
    <s v="2"/>
    <s v="00.000.000/0000-00"/>
    <m/>
  </r>
  <r>
    <s v="002"/>
    <s v="FOLHA"/>
    <s v="000025700"/>
    <s v="01989"/>
    <s v="01"/>
    <s v="FERIAS"/>
    <n v="-7390"/>
    <d v="2026-02-19T00:00:00"/>
    <d v="2026-02-26T00:00:00"/>
    <x v="37"/>
    <d v="2026-02-25T00:00:00"/>
    <x v="0"/>
    <s v="FÉRIAS"/>
    <x v="3"/>
    <s v="FERIAS - 12118661772 - PA"/>
    <s v=""/>
    <s v=""/>
    <s v=""/>
    <s v=""/>
    <s v=""/>
    <s v=""/>
    <s v=""/>
    <s v="Corrente"/>
    <s v="2"/>
    <s v="00.000.000/0000-00"/>
    <m/>
  </r>
  <r>
    <s v="002"/>
    <s v="FOLHA"/>
    <s v="000025701"/>
    <s v="01989"/>
    <s v="01"/>
    <s v="FERIAS"/>
    <n v="-4320"/>
    <d v="2026-02-19T00:00:00"/>
    <d v="2026-02-26T00:00:00"/>
    <x v="37"/>
    <d v="2026-02-25T00:00:00"/>
    <x v="1"/>
    <s v="FÉRIAS"/>
    <x v="3"/>
    <s v="FERIAS - 12850390587 - AN"/>
    <s v=""/>
    <s v=""/>
    <s v=""/>
    <s v=""/>
    <s v=""/>
    <s v=""/>
    <s v=""/>
    <s v="Corrente"/>
    <s v="2"/>
    <s v="00.000.000/0000-00"/>
    <m/>
  </r>
  <r>
    <s v="002"/>
    <s v="FOLHA"/>
    <s v="000025702"/>
    <s v="01989"/>
    <s v="01"/>
    <s v="FERIAS"/>
    <n v="-5935"/>
    <d v="2026-02-19T00:00:00"/>
    <d v="2026-02-26T00:00:00"/>
    <x v="37"/>
    <d v="2026-02-25T00:00:00"/>
    <x v="1"/>
    <s v="FÉRIAS"/>
    <x v="3"/>
    <s v="FERIAS - 13303011566 - PE"/>
    <s v=""/>
    <s v=""/>
    <s v=""/>
    <s v=""/>
    <s v=""/>
    <s v=""/>
    <s v=""/>
    <s v="Corrente"/>
    <s v="2"/>
    <s v="00.000.000/0000-00"/>
    <m/>
  </r>
  <r>
    <s v="002"/>
    <s v="FOLHA"/>
    <s v="000025703"/>
    <s v="01989"/>
    <s v="01"/>
    <s v="FERIAS"/>
    <n v="-5885"/>
    <d v="2026-02-19T00:00:00"/>
    <d v="2026-02-26T00:00:00"/>
    <x v="37"/>
    <d v="2026-02-25T00:00:00"/>
    <x v="1"/>
    <s v="FÉRIAS"/>
    <x v="3"/>
    <s v="FERIAS - 12630305238 - EV"/>
    <s v=""/>
    <s v=""/>
    <s v=""/>
    <s v=""/>
    <s v=""/>
    <s v=""/>
    <s v=""/>
    <s v="Corrente"/>
    <s v="2"/>
    <s v="00.000.000/0000-00"/>
    <m/>
  </r>
  <r>
    <s v="002"/>
    <s v="FOLHA"/>
    <s v="000025704"/>
    <s v="01989"/>
    <s v="01"/>
    <s v="FERIAS"/>
    <n v="-8865"/>
    <d v="2026-02-19T00:00:00"/>
    <d v="2026-02-26T00:00:00"/>
    <x v="37"/>
    <d v="2026-02-25T00:00:00"/>
    <x v="1"/>
    <s v="FÉRIAS"/>
    <x v="3"/>
    <s v="FERIAS - 12817555629 - PE"/>
    <s v=""/>
    <s v=""/>
    <s v=""/>
    <s v=""/>
    <s v=""/>
    <s v=""/>
    <s v=""/>
    <s v="Corrente"/>
    <s v="2"/>
    <s v="00.000.000/0000-00"/>
    <m/>
  </r>
  <r>
    <s v="002"/>
    <s v="FOLHA"/>
    <s v="000025705"/>
    <s v="01989"/>
    <s v="01"/>
    <s v="FERIAS"/>
    <n v="-5160"/>
    <d v="2026-02-19T00:00:00"/>
    <d v="2026-02-26T00:00:00"/>
    <x v="37"/>
    <d v="2026-02-25T00:00:00"/>
    <x v="1"/>
    <s v="FÉRIAS"/>
    <x v="3"/>
    <s v="FERIAS - 13334319589 - MI"/>
    <s v=""/>
    <s v=""/>
    <s v=""/>
    <s v=""/>
    <s v=""/>
    <s v=""/>
    <s v=""/>
    <s v="Corrente"/>
    <s v="2"/>
    <s v="00.000.000/0000-00"/>
    <m/>
  </r>
  <r>
    <s v="002"/>
    <s v="FOLHA"/>
    <s v="000025706"/>
    <s v="01989"/>
    <s v="01"/>
    <s v="FERIAS"/>
    <n v="-10555"/>
    <d v="2026-02-19T00:00:00"/>
    <d v="2026-02-26T00:00:00"/>
    <x v="37"/>
    <d v="2026-02-25T00:00:00"/>
    <x v="1"/>
    <s v="FÉRIAS"/>
    <x v="3"/>
    <s v="FERIAS - 13013210582 - PA"/>
    <s v=""/>
    <s v=""/>
    <s v=""/>
    <s v=""/>
    <s v=""/>
    <s v=""/>
    <s v=""/>
    <s v="Corrente"/>
    <s v="2"/>
    <s v="00.000.000/0000-00"/>
    <m/>
  </r>
  <r>
    <s v="002"/>
    <s v="FOLHA"/>
    <s v="000025707"/>
    <s v="01989"/>
    <s v="01"/>
    <s v="FERIAS"/>
    <n v="-9110"/>
    <d v="2026-02-19T00:00:00"/>
    <d v="2026-02-26T00:00:00"/>
    <x v="37"/>
    <d v="2026-02-25T00:00:00"/>
    <x v="1"/>
    <s v="FÉRIAS"/>
    <x v="3"/>
    <s v="FERIAS - 12771932603 - CR"/>
    <s v=""/>
    <s v=""/>
    <s v=""/>
    <s v=""/>
    <s v=""/>
    <s v=""/>
    <s v=""/>
    <s v="Corrente"/>
    <s v="2"/>
    <s v="00.000.000/0000-00"/>
    <m/>
  </r>
  <r>
    <s v="002"/>
    <s v="FOLHA"/>
    <s v="000025708"/>
    <s v="01989"/>
    <s v="01"/>
    <s v="FERIAS"/>
    <n v="-11740"/>
    <d v="2026-02-19T00:00:00"/>
    <d v="2026-02-26T00:00:00"/>
    <x v="37"/>
    <d v="2026-02-25T00:00:00"/>
    <x v="1"/>
    <s v="FÉRIAS"/>
    <x v="3"/>
    <s v="FERIAS - 12846485560 - FA"/>
    <s v=""/>
    <s v=""/>
    <s v=""/>
    <s v=""/>
    <s v=""/>
    <s v=""/>
    <s v=""/>
    <s v="Corrente"/>
    <s v="2"/>
    <s v="00.000.000/0000-00"/>
    <m/>
  </r>
  <r>
    <s v="002"/>
    <s v="FOLHA"/>
    <s v="000025709"/>
    <s v="01989"/>
    <s v="01"/>
    <s v="FERIAS"/>
    <n v="-3215"/>
    <d v="2026-02-19T00:00:00"/>
    <d v="2026-02-26T00:00:00"/>
    <x v="37"/>
    <d v="2026-02-25T00:00:00"/>
    <x v="1"/>
    <s v="FÉRIAS"/>
    <x v="3"/>
    <s v="FERIAS - 12614994075 - ED"/>
    <s v=""/>
    <s v=""/>
    <s v=""/>
    <s v=""/>
    <s v=""/>
    <s v=""/>
    <s v=""/>
    <s v="Corrente"/>
    <s v="2"/>
    <s v="00.000.000/0000-00"/>
    <m/>
  </r>
  <r>
    <s v="002"/>
    <s v="FOLHA"/>
    <s v="000025710"/>
    <s v="01989"/>
    <s v="01"/>
    <s v="FERIAS"/>
    <n v="-5680"/>
    <d v="2026-02-19T00:00:00"/>
    <d v="2026-02-26T00:00:00"/>
    <x v="37"/>
    <d v="2026-02-25T00:00:00"/>
    <x v="1"/>
    <s v="FÉRIAS"/>
    <x v="3"/>
    <s v="FERIAS - 12705086546 - DI"/>
    <s v=""/>
    <s v=""/>
    <s v=""/>
    <s v=""/>
    <s v=""/>
    <s v=""/>
    <s v=""/>
    <s v="Corrente"/>
    <s v="2"/>
    <s v="00.000.000/0000-00"/>
    <m/>
  </r>
  <r>
    <s v="002"/>
    <s v="FOLHA"/>
    <s v="000025711"/>
    <s v="01989"/>
    <s v="01"/>
    <s v="FERIAS"/>
    <n v="-5635"/>
    <d v="2026-02-19T00:00:00"/>
    <d v="2026-02-26T00:00:00"/>
    <x v="37"/>
    <d v="2026-02-25T00:00:00"/>
    <x v="1"/>
    <s v="FÉRIAS"/>
    <x v="3"/>
    <s v="FERIAS - 12537875178 - AD"/>
    <s v=""/>
    <s v=""/>
    <s v=""/>
    <s v=""/>
    <s v=""/>
    <s v=""/>
    <s v=""/>
    <s v="Corrente"/>
    <s v="2"/>
    <s v="00.000.000/0000-00"/>
    <m/>
  </r>
  <r>
    <s v="002"/>
    <s v="FOLHA"/>
    <s v="000025712"/>
    <s v="01989"/>
    <s v="01"/>
    <s v="FERIAS"/>
    <n v="-7210"/>
    <d v="2026-02-19T00:00:00"/>
    <d v="2026-02-26T00:00:00"/>
    <x v="37"/>
    <d v="2026-02-25T00:00:00"/>
    <x v="1"/>
    <s v="FÉRIAS"/>
    <x v="3"/>
    <s v="FERIAS - 20615626496 - CR"/>
    <s v=""/>
    <s v=""/>
    <s v=""/>
    <s v=""/>
    <s v=""/>
    <s v=""/>
    <s v=""/>
    <s v="Corrente"/>
    <s v="2"/>
    <s v="00.000.000/0000-00"/>
    <m/>
  </r>
  <r>
    <s v="002"/>
    <s v="FOLHA"/>
    <s v="000025713"/>
    <s v="01989"/>
    <s v="01"/>
    <s v="FERIAS"/>
    <n v="-4570"/>
    <d v="2026-02-19T00:00:00"/>
    <d v="2026-02-26T00:00:00"/>
    <x v="37"/>
    <d v="2026-02-25T00:00:00"/>
    <x v="1"/>
    <s v="FÉRIAS"/>
    <x v="3"/>
    <s v="FERIAS - 16376183639 - LA"/>
    <s v=""/>
    <s v=""/>
    <s v=""/>
    <s v=""/>
    <s v=""/>
    <s v=""/>
    <s v=""/>
    <s v="Corrente"/>
    <s v="2"/>
    <s v="00.000.000/0000-00"/>
    <m/>
  </r>
  <r>
    <s v="002"/>
    <s v="FOLHA"/>
    <s v="000025714"/>
    <s v="01989"/>
    <s v="01"/>
    <s v="FERIAS"/>
    <n v="-6065"/>
    <d v="2026-02-19T00:00:00"/>
    <d v="2026-02-26T00:00:00"/>
    <x v="37"/>
    <d v="2026-02-25T00:00:00"/>
    <x v="1"/>
    <s v="FÉRIAS"/>
    <x v="3"/>
    <s v="FERIAS - 13302050622 - WA"/>
    <s v=""/>
    <s v=""/>
    <s v=""/>
    <s v=""/>
    <s v=""/>
    <s v=""/>
    <s v=""/>
    <s v="Corrente"/>
    <s v="2"/>
    <s v="00.000.000/0000-00"/>
    <m/>
  </r>
  <r>
    <s v="002"/>
    <s v="FOLHA"/>
    <s v="000025715"/>
    <s v="01989"/>
    <s v="01"/>
    <s v="FERIAS"/>
    <n v="-5165"/>
    <d v="2026-02-19T00:00:00"/>
    <d v="2026-02-26T00:00:00"/>
    <x v="37"/>
    <d v="2026-02-25T00:00:00"/>
    <x v="1"/>
    <s v="FÉRIAS"/>
    <x v="3"/>
    <s v="FERIAS - 13029386626 - JO"/>
    <s v=""/>
    <s v=""/>
    <s v=""/>
    <s v=""/>
    <s v=""/>
    <s v=""/>
    <s v=""/>
    <s v="Corrente"/>
    <s v="2"/>
    <s v="00.000.000/0000-00"/>
    <m/>
  </r>
  <r>
    <s v="002"/>
    <s v="FOLHA"/>
    <s v="000025716"/>
    <s v="01989"/>
    <s v="01"/>
    <s v="FERIAS"/>
    <n v="-7375"/>
    <d v="2026-02-19T00:00:00"/>
    <d v="2026-02-26T00:00:00"/>
    <x v="37"/>
    <d v="2026-02-25T00:00:00"/>
    <x v="1"/>
    <s v="FÉRIAS"/>
    <x v="3"/>
    <s v="FERIAS - 12771569541 - AL"/>
    <s v=""/>
    <s v=""/>
    <s v=""/>
    <s v=""/>
    <s v=""/>
    <s v=""/>
    <s v=""/>
    <s v="Corrente"/>
    <s v="2"/>
    <s v="00.000.000/0000-00"/>
    <m/>
  </r>
  <r>
    <s v="002"/>
    <s v="FOLHA"/>
    <s v="000025717"/>
    <s v="01989"/>
    <s v="01"/>
    <s v="FERIAS"/>
    <n v="-5475"/>
    <d v="2026-02-19T00:00:00"/>
    <d v="2026-02-26T00:00:00"/>
    <x v="37"/>
    <d v="2026-02-25T00:00:00"/>
    <x v="1"/>
    <s v="FÉRIAS"/>
    <x v="3"/>
    <s v="FERIAS - 12333842336 - AN"/>
    <s v=""/>
    <s v=""/>
    <s v=""/>
    <s v=""/>
    <s v=""/>
    <s v=""/>
    <s v=""/>
    <s v="Corrente"/>
    <s v="2"/>
    <s v="00.000.000/0000-00"/>
    <m/>
  </r>
  <r>
    <s v="002"/>
    <s v="FOLHA"/>
    <s v="000025718"/>
    <s v="01989"/>
    <s v="01"/>
    <s v="FERIAS"/>
    <n v="-11990"/>
    <d v="2026-02-19T00:00:00"/>
    <d v="2026-02-26T00:00:00"/>
    <x v="37"/>
    <d v="2026-02-25T00:00:00"/>
    <x v="1"/>
    <s v="FÉRIAS"/>
    <x v="3"/>
    <s v="FERIAS - 12832827626 - AL"/>
    <s v=""/>
    <s v=""/>
    <s v=""/>
    <s v=""/>
    <s v=""/>
    <s v=""/>
    <s v=""/>
    <s v="Corrente"/>
    <s v="2"/>
    <s v="00.000.000/0000-00"/>
    <m/>
  </r>
  <r>
    <s v="002"/>
    <s v="FOLHA"/>
    <s v="000025719"/>
    <s v="01989"/>
    <s v="01"/>
    <s v="FERIAS"/>
    <n v="-13775"/>
    <d v="2026-02-19T00:00:00"/>
    <d v="2026-02-26T00:00:00"/>
    <x v="37"/>
    <d v="2026-02-25T00:00:00"/>
    <x v="1"/>
    <s v="FÉRIAS"/>
    <x v="3"/>
    <s v="FERIAS - 12319724895 - MA"/>
    <s v=""/>
    <s v=""/>
    <s v=""/>
    <s v=""/>
    <s v=""/>
    <s v=""/>
    <s v=""/>
    <s v="Corrente"/>
    <s v="2"/>
    <s v="00.000.000/0000-00"/>
    <m/>
  </r>
  <r>
    <s v="002"/>
    <s v="FOLHA"/>
    <s v="000025720"/>
    <s v="01989"/>
    <s v="01"/>
    <s v="FERIAS"/>
    <n v="-10135"/>
    <d v="2026-02-19T00:00:00"/>
    <d v="2026-02-26T00:00:00"/>
    <x v="37"/>
    <d v="2026-02-25T00:00:00"/>
    <x v="1"/>
    <s v="FÉRIAS"/>
    <x v="3"/>
    <s v="FERIAS - 20220761781 - FA"/>
    <s v=""/>
    <s v=""/>
    <s v=""/>
    <s v=""/>
    <s v=""/>
    <s v=""/>
    <s v=""/>
    <s v="Corrente"/>
    <s v="2"/>
    <s v="00.000.000/0000-00"/>
    <m/>
  </r>
  <r>
    <s v="002"/>
    <s v="FOLHA"/>
    <s v="000025721"/>
    <s v="01989"/>
    <s v="01"/>
    <s v="FERIAS"/>
    <n v="-7770"/>
    <d v="2026-02-19T00:00:00"/>
    <d v="2026-02-26T00:00:00"/>
    <x v="37"/>
    <d v="2026-02-25T00:00:00"/>
    <x v="1"/>
    <s v="FÉRIAS"/>
    <x v="3"/>
    <s v="FERIAS - 12611029603 - JO"/>
    <s v=""/>
    <s v=""/>
    <s v=""/>
    <s v=""/>
    <s v=""/>
    <s v=""/>
    <s v=""/>
    <s v="Corrente"/>
    <s v="2"/>
    <s v="00.000.000/0000-00"/>
    <m/>
  </r>
  <r>
    <s v="002"/>
    <s v="FOLHA"/>
    <s v="000025722"/>
    <s v="01989"/>
    <s v="01"/>
    <s v="FERIAS"/>
    <n v="-11910"/>
    <d v="2026-02-19T00:00:00"/>
    <d v="2026-02-26T00:00:00"/>
    <x v="37"/>
    <d v="2026-02-25T00:00:00"/>
    <x v="1"/>
    <s v="FÉRIAS"/>
    <x v="3"/>
    <s v="FERIAS - 20163240072 - CA"/>
    <s v=""/>
    <s v=""/>
    <s v=""/>
    <s v=""/>
    <s v=""/>
    <s v=""/>
    <s v=""/>
    <s v="Corrente"/>
    <s v="2"/>
    <s v="00.000.000/0000-00"/>
    <m/>
  </r>
  <r>
    <s v="002"/>
    <s v="FOLHA"/>
    <s v="000025723"/>
    <s v="01989"/>
    <s v="01"/>
    <s v="FERIAS"/>
    <n v="-5290"/>
    <d v="2026-02-19T00:00:00"/>
    <d v="2026-02-26T00:00:00"/>
    <x v="37"/>
    <d v="2026-02-25T00:00:00"/>
    <x v="1"/>
    <s v="FÉRIAS"/>
    <x v="3"/>
    <s v="FERIAS - 12876081115 - RE"/>
    <s v=""/>
    <s v=""/>
    <s v=""/>
    <s v=""/>
    <s v=""/>
    <s v=""/>
    <s v=""/>
    <s v="Corrente"/>
    <s v="2"/>
    <s v="00.000.000/0000-00"/>
    <m/>
  </r>
  <r>
    <s v="002"/>
    <s v="FOLHA"/>
    <s v="000025724"/>
    <s v="01989"/>
    <s v="01"/>
    <s v="FERIAS"/>
    <n v="-6510"/>
    <d v="2026-02-19T00:00:00"/>
    <d v="2026-02-26T00:00:00"/>
    <x v="37"/>
    <d v="2026-02-25T00:00:00"/>
    <x v="1"/>
    <s v="FÉRIAS"/>
    <x v="3"/>
    <s v="FERIAS - 12998209604 - ER"/>
    <s v=""/>
    <s v=""/>
    <s v=""/>
    <s v=""/>
    <s v=""/>
    <s v=""/>
    <s v=""/>
    <s v="Corrente"/>
    <s v="2"/>
    <s v="00.000.000/0000-00"/>
    <m/>
  </r>
  <r>
    <s v="002"/>
    <s v="FOLHA"/>
    <s v="000025725"/>
    <s v="01989"/>
    <s v="01"/>
    <s v="FERIAS"/>
    <n v="-5080"/>
    <d v="2026-02-19T00:00:00"/>
    <d v="2026-02-26T00:00:00"/>
    <x v="37"/>
    <d v="2026-02-25T00:00:00"/>
    <x v="1"/>
    <s v="FÉRIAS"/>
    <x v="3"/>
    <s v="FERIAS - 20767984743 - FA"/>
    <s v=""/>
    <s v=""/>
    <s v=""/>
    <s v=""/>
    <s v=""/>
    <s v=""/>
    <s v=""/>
    <s v="Corrente"/>
    <s v="2"/>
    <s v="00.000.000/0000-00"/>
    <m/>
  </r>
  <r>
    <s v="002"/>
    <s v="FOLHA"/>
    <s v="000025726"/>
    <s v="01989"/>
    <s v="01"/>
    <s v="FERIAS"/>
    <n v="-5245"/>
    <d v="2026-02-19T00:00:00"/>
    <d v="2026-02-26T00:00:00"/>
    <x v="37"/>
    <d v="2026-02-25T00:00:00"/>
    <x v="1"/>
    <s v="FÉRIAS"/>
    <x v="3"/>
    <s v="FERIAS - 12946932542 - CA"/>
    <s v=""/>
    <s v=""/>
    <s v=""/>
    <s v=""/>
    <s v=""/>
    <s v=""/>
    <s v=""/>
    <s v="Corrente"/>
    <s v="2"/>
    <s v="00.000.000/0000-00"/>
    <m/>
  </r>
  <r>
    <s v="002"/>
    <s v="FOLHA"/>
    <s v="000025727"/>
    <s v="01989"/>
    <s v="01"/>
    <s v="FERIAS"/>
    <n v="-4900"/>
    <d v="2026-02-19T00:00:00"/>
    <d v="2026-02-26T00:00:00"/>
    <x v="37"/>
    <d v="2026-02-25T00:00:00"/>
    <x v="1"/>
    <s v="FÉRIAS"/>
    <x v="3"/>
    <s v="FERIAS - 16551782001 - CH"/>
    <s v=""/>
    <s v=""/>
    <s v=""/>
    <s v=""/>
    <s v=""/>
    <s v=""/>
    <s v=""/>
    <s v="Corrente"/>
    <s v="2"/>
    <s v="00.000.000/0000-00"/>
    <m/>
  </r>
  <r>
    <s v="002"/>
    <s v="FOLHA"/>
    <s v="000025728"/>
    <s v="01989"/>
    <s v="01"/>
    <s v="FERIAS"/>
    <n v="-4980"/>
    <d v="2026-02-19T00:00:00"/>
    <d v="2026-02-26T00:00:00"/>
    <x v="37"/>
    <d v="2026-02-25T00:00:00"/>
    <x v="1"/>
    <s v="FÉRIAS"/>
    <x v="3"/>
    <s v="FERIAS - 20972824698 - PH"/>
    <s v=""/>
    <s v=""/>
    <s v=""/>
    <s v=""/>
    <s v=""/>
    <s v=""/>
    <s v=""/>
    <s v="Corrente"/>
    <s v="2"/>
    <s v="00.000.000/0000-00"/>
    <m/>
  </r>
  <r>
    <s v="002"/>
    <s v="FOLHA"/>
    <s v="000025729"/>
    <s v="01989"/>
    <s v="01"/>
    <s v="FERIAS"/>
    <n v="-3545"/>
    <d v="2026-02-19T00:00:00"/>
    <d v="2026-02-26T00:00:00"/>
    <x v="37"/>
    <d v="2026-02-25T00:00:00"/>
    <x v="1"/>
    <s v="FÉRIAS"/>
    <x v="3"/>
    <s v="FERIAS - 12970287244 - LU"/>
    <s v=""/>
    <s v=""/>
    <s v=""/>
    <s v=""/>
    <s v=""/>
    <s v=""/>
    <s v=""/>
    <s v="Corrente"/>
    <s v="2"/>
    <s v="00.000.000/0000-00"/>
    <m/>
  </r>
  <r>
    <s v="002"/>
    <s v="FOLHA"/>
    <s v="000025730"/>
    <s v="01989"/>
    <s v="01"/>
    <s v="FERIAS"/>
    <n v="-4550"/>
    <d v="2026-02-19T00:00:00"/>
    <d v="2026-02-26T00:00:00"/>
    <x v="37"/>
    <d v="2026-02-25T00:00:00"/>
    <x v="1"/>
    <s v="FÉRIAS"/>
    <x v="3"/>
    <s v="FERIAS - 12788518600 - FE"/>
    <s v=""/>
    <s v=""/>
    <s v=""/>
    <s v=""/>
    <s v=""/>
    <s v=""/>
    <s v=""/>
    <s v="Corrente"/>
    <s v="2"/>
    <s v="00.000.000/0000-00"/>
    <m/>
  </r>
  <r>
    <s v="002"/>
    <s v="FOLHA"/>
    <s v="000025731"/>
    <s v="01989"/>
    <s v="01"/>
    <s v="FERIAS"/>
    <n v="-5870"/>
    <d v="2026-02-19T00:00:00"/>
    <d v="2026-02-26T00:00:00"/>
    <x v="37"/>
    <d v="2026-02-25T00:00:00"/>
    <x v="1"/>
    <s v="FÉRIAS"/>
    <x v="3"/>
    <s v="FERIAS - 20468776308 - MA"/>
    <s v=""/>
    <s v=""/>
    <s v=""/>
    <s v=""/>
    <s v=""/>
    <s v=""/>
    <s v=""/>
    <s v="Corrente"/>
    <s v="2"/>
    <s v="00.000.000/0000-00"/>
    <m/>
  </r>
  <r>
    <s v="002"/>
    <s v="FOLHA"/>
    <s v="000025732"/>
    <s v="01989"/>
    <s v="01"/>
    <s v="FERIAS"/>
    <n v="-4820"/>
    <d v="2026-02-19T00:00:00"/>
    <d v="2026-02-26T00:00:00"/>
    <x v="37"/>
    <d v="2026-02-25T00:00:00"/>
    <x v="1"/>
    <s v="FÉRIAS"/>
    <x v="3"/>
    <s v="FERIAS - 12621759620 - PA"/>
    <s v=""/>
    <s v=""/>
    <s v=""/>
    <s v=""/>
    <s v=""/>
    <s v=""/>
    <s v=""/>
    <s v="Corrente"/>
    <s v="2"/>
    <s v="00.000.000/0000-00"/>
    <m/>
  </r>
  <r>
    <s v="002"/>
    <s v="FOLHA"/>
    <s v="000025733"/>
    <s v="01989"/>
    <s v="01"/>
    <s v="FERIAS"/>
    <n v="-6735"/>
    <d v="2026-02-19T00:00:00"/>
    <d v="2026-02-26T00:00:00"/>
    <x v="37"/>
    <d v="2026-02-25T00:00:00"/>
    <x v="1"/>
    <s v="FÉRIAS"/>
    <x v="3"/>
    <s v="FERIAS - 16527327650 - VA"/>
    <s v=""/>
    <s v=""/>
    <s v=""/>
    <s v=""/>
    <s v=""/>
    <s v=""/>
    <s v=""/>
    <s v="Corrente"/>
    <s v="2"/>
    <s v="00.000.000/0000-00"/>
    <m/>
  </r>
  <r>
    <s v="002"/>
    <s v="FOLHA"/>
    <s v="000025734"/>
    <s v="01989"/>
    <s v="01"/>
    <s v="FERIAS"/>
    <n v="-4715"/>
    <d v="2026-02-19T00:00:00"/>
    <d v="2026-02-26T00:00:00"/>
    <x v="37"/>
    <d v="2026-02-25T00:00:00"/>
    <x v="1"/>
    <s v="FÉRIAS"/>
    <x v="3"/>
    <s v="FERIAS - 21049621842 - FE"/>
    <s v=""/>
    <s v=""/>
    <s v=""/>
    <s v=""/>
    <s v=""/>
    <s v=""/>
    <s v=""/>
    <s v="Corrente"/>
    <s v="2"/>
    <s v="00.000.000/0000-00"/>
    <m/>
  </r>
  <r>
    <s v="002"/>
    <s v="FOLHA"/>
    <s v="000025735"/>
    <s v="01989"/>
    <s v="01"/>
    <s v="FERIAS"/>
    <n v="-4915"/>
    <d v="2026-02-19T00:00:00"/>
    <d v="2026-02-26T00:00:00"/>
    <x v="37"/>
    <d v="2026-02-25T00:00:00"/>
    <x v="1"/>
    <s v="FÉRIAS"/>
    <x v="3"/>
    <s v="FERIAS - 12965513622 - WE"/>
    <s v=""/>
    <s v=""/>
    <s v=""/>
    <s v=""/>
    <s v=""/>
    <s v=""/>
    <s v=""/>
    <s v="Corrente"/>
    <s v="2"/>
    <s v="00.000.000/0000-00"/>
    <m/>
  </r>
  <r>
    <s v="002"/>
    <s v="FOLHA"/>
    <s v="000025736"/>
    <s v="01989"/>
    <s v="01"/>
    <s v="FERIAS"/>
    <n v="-4925"/>
    <d v="2026-02-19T00:00:00"/>
    <d v="2026-02-26T00:00:00"/>
    <x v="37"/>
    <d v="2026-02-25T00:00:00"/>
    <x v="1"/>
    <s v="FÉRIAS"/>
    <x v="3"/>
    <s v="FERIAS - 12777752046 - PA"/>
    <s v=""/>
    <s v=""/>
    <s v=""/>
    <s v=""/>
    <s v=""/>
    <s v=""/>
    <s v=""/>
    <s v="Corrente"/>
    <s v="2"/>
    <s v="00.000.000/0000-00"/>
    <m/>
  </r>
  <r>
    <s v="002"/>
    <s v="FOLHA"/>
    <s v="000025737"/>
    <s v="01989"/>
    <s v="01"/>
    <s v="FERIAS"/>
    <n v="-5315"/>
    <d v="2026-02-19T00:00:00"/>
    <d v="2026-02-26T00:00:00"/>
    <x v="37"/>
    <d v="2026-02-25T00:00:00"/>
    <x v="1"/>
    <s v="FÉRIAS"/>
    <x v="3"/>
    <s v="FERIAS - 20045671626 - SE"/>
    <s v=""/>
    <s v=""/>
    <s v=""/>
    <s v=""/>
    <s v=""/>
    <s v=""/>
    <s v=""/>
    <s v="Corrente"/>
    <s v="2"/>
    <s v="00.000.000/0000-00"/>
    <m/>
  </r>
  <r>
    <s v="002"/>
    <s v="FOLHA"/>
    <s v="000025738"/>
    <s v="01989"/>
    <s v="01"/>
    <s v="FERIAS"/>
    <n v="-4315"/>
    <d v="2026-02-19T00:00:00"/>
    <d v="2026-02-26T00:00:00"/>
    <x v="37"/>
    <d v="2026-02-25T00:00:00"/>
    <x v="1"/>
    <s v="FÉRIAS"/>
    <x v="3"/>
    <s v="FERIAS - 12210542768 - JO"/>
    <s v=""/>
    <s v=""/>
    <s v=""/>
    <s v=""/>
    <s v=""/>
    <s v=""/>
    <s v=""/>
    <s v="Corrente"/>
    <s v="2"/>
    <s v="00.000.000/0000-00"/>
    <m/>
  </r>
  <r>
    <s v="002"/>
    <s v="FOLHA"/>
    <s v="000025739"/>
    <s v="01989"/>
    <s v="01"/>
    <s v="FERIAS"/>
    <n v="-6725"/>
    <d v="2026-02-19T00:00:00"/>
    <d v="2026-02-26T00:00:00"/>
    <x v="37"/>
    <d v="2026-02-25T00:00:00"/>
    <x v="1"/>
    <s v="FÉRIAS"/>
    <x v="3"/>
    <s v="FERIAS - 12607670081 - HO"/>
    <s v=""/>
    <s v=""/>
    <s v=""/>
    <s v=""/>
    <s v=""/>
    <s v=""/>
    <s v=""/>
    <s v="Corrente"/>
    <s v="2"/>
    <s v="00.000.000/0000-00"/>
    <m/>
  </r>
  <r>
    <s v="002"/>
    <s v="FOLHA"/>
    <s v="000025740"/>
    <s v="01989"/>
    <s v="01"/>
    <s v="FERIAS"/>
    <n v="-6500"/>
    <d v="2026-02-19T00:00:00"/>
    <d v="2026-02-26T00:00:00"/>
    <x v="37"/>
    <d v="2026-02-25T00:00:00"/>
    <x v="1"/>
    <s v="FÉRIAS"/>
    <x v="3"/>
    <s v="FERIAS - 16024242531 - EG"/>
    <s v=""/>
    <s v=""/>
    <s v=""/>
    <s v=""/>
    <s v=""/>
    <s v=""/>
    <s v=""/>
    <s v="Corrente"/>
    <s v="2"/>
    <s v="00.000.000/0000-00"/>
    <m/>
  </r>
  <r>
    <s v="002"/>
    <s v="FOLHA"/>
    <s v="000025741"/>
    <s v="01989"/>
    <s v="01"/>
    <s v="FERIAS"/>
    <n v="-4795"/>
    <d v="2026-02-19T00:00:00"/>
    <d v="2026-02-26T00:00:00"/>
    <x v="37"/>
    <d v="2026-02-25T00:00:00"/>
    <x v="1"/>
    <s v="FÉRIAS"/>
    <x v="3"/>
    <s v="FERIAS - 12939774600 - FL"/>
    <s v=""/>
    <s v=""/>
    <s v=""/>
    <s v=""/>
    <s v=""/>
    <s v=""/>
    <s v=""/>
    <s v="Corrente"/>
    <s v="2"/>
    <s v="00.000.000/0000-00"/>
    <m/>
  </r>
  <r>
    <s v="002"/>
    <s v="FOLHA"/>
    <s v="000025742"/>
    <s v="01989"/>
    <s v="01"/>
    <s v="FERIAS"/>
    <n v="-4590"/>
    <d v="2026-02-19T00:00:00"/>
    <d v="2026-02-26T00:00:00"/>
    <x v="37"/>
    <d v="2026-02-25T00:00:00"/>
    <x v="1"/>
    <s v="FÉRIAS"/>
    <x v="3"/>
    <s v="FERIAS - 12803815542 - MI"/>
    <s v=""/>
    <s v=""/>
    <s v=""/>
    <s v=""/>
    <s v=""/>
    <s v=""/>
    <s v=""/>
    <s v="Corrente"/>
    <s v="2"/>
    <s v="00.000.000/0000-00"/>
    <m/>
  </r>
  <r>
    <s v="002"/>
    <s v="FOLHA"/>
    <s v="000025743"/>
    <s v="01989"/>
    <s v="01"/>
    <s v="FERIAS"/>
    <n v="-5525"/>
    <d v="2026-02-19T00:00:00"/>
    <d v="2026-02-26T00:00:00"/>
    <x v="37"/>
    <d v="2026-02-25T00:00:00"/>
    <x v="1"/>
    <s v="FÉRIAS"/>
    <x v="3"/>
    <s v="FERIAS - 16267807747 - JO"/>
    <s v=""/>
    <s v=""/>
    <s v=""/>
    <s v=""/>
    <s v=""/>
    <s v=""/>
    <s v=""/>
    <s v="Corrente"/>
    <s v="2"/>
    <s v="00.000.000/0000-00"/>
    <m/>
  </r>
  <r>
    <s v="002"/>
    <s v="FOLHA"/>
    <s v="000025744"/>
    <s v="01989"/>
    <s v="01"/>
    <s v="FERIAS"/>
    <n v="-3810"/>
    <d v="2026-02-19T00:00:00"/>
    <d v="2026-02-26T00:00:00"/>
    <x v="37"/>
    <d v="2026-02-25T00:00:00"/>
    <x v="1"/>
    <s v="FÉRIAS"/>
    <x v="3"/>
    <s v="FERIAS - 12676119585 - CA"/>
    <s v=""/>
    <s v=""/>
    <s v=""/>
    <s v=""/>
    <s v=""/>
    <s v=""/>
    <s v=""/>
    <s v="Corrente"/>
    <s v="2"/>
    <s v="00.000.000/0000-00"/>
    <m/>
  </r>
  <r>
    <s v="002"/>
    <s v="FOLHA"/>
    <s v="000025745"/>
    <s v="01989"/>
    <s v="01"/>
    <s v="FERIAS"/>
    <n v="-5430"/>
    <d v="2026-02-19T00:00:00"/>
    <d v="2026-02-26T00:00:00"/>
    <x v="37"/>
    <d v="2026-02-25T00:00:00"/>
    <x v="1"/>
    <s v="FÉRIAS"/>
    <x v="3"/>
    <s v="FERIAS - 12783704562 - FA"/>
    <s v=""/>
    <s v=""/>
    <s v=""/>
    <s v=""/>
    <s v=""/>
    <s v=""/>
    <s v=""/>
    <s v="Corrente"/>
    <s v="2"/>
    <s v="00.000.000/0000-00"/>
    <m/>
  </r>
  <r>
    <s v="002"/>
    <s v="FOLHA"/>
    <s v="000025746"/>
    <s v="01989"/>
    <s v="01"/>
    <s v="FERIAS"/>
    <n v="-4730"/>
    <d v="2026-02-19T00:00:00"/>
    <d v="2026-02-26T00:00:00"/>
    <x v="37"/>
    <d v="2026-02-25T00:00:00"/>
    <x v="1"/>
    <s v="FÉRIAS"/>
    <x v="3"/>
    <s v="FERIAS - 16179344044 - GU"/>
    <s v=""/>
    <s v=""/>
    <s v=""/>
    <s v=""/>
    <s v=""/>
    <s v=""/>
    <s v=""/>
    <s v="Corrente"/>
    <s v="2"/>
    <s v="00.000.000/0000-00"/>
    <m/>
  </r>
  <r>
    <s v="002"/>
    <s v="FOLHA"/>
    <s v="000025747"/>
    <s v="01989"/>
    <s v="01"/>
    <s v="FERIAS"/>
    <n v="-3925"/>
    <d v="2026-02-19T00:00:00"/>
    <d v="2026-02-26T00:00:00"/>
    <x v="37"/>
    <d v="2026-02-25T00:00:00"/>
    <x v="1"/>
    <s v="FÉRIAS"/>
    <x v="3"/>
    <s v="FERIAS - 13029365564 - HI"/>
    <s v=""/>
    <s v=""/>
    <s v=""/>
    <s v=""/>
    <s v=""/>
    <s v=""/>
    <s v=""/>
    <s v="Corrente"/>
    <s v="2"/>
    <s v="00.000.000/0000-00"/>
    <m/>
  </r>
  <r>
    <s v="002"/>
    <s v="FOLHA"/>
    <s v="000025748"/>
    <s v="01989"/>
    <s v="01"/>
    <s v="FERIAS"/>
    <n v="-4820"/>
    <d v="2026-02-19T00:00:00"/>
    <d v="2026-02-26T00:00:00"/>
    <x v="37"/>
    <d v="2026-02-25T00:00:00"/>
    <x v="1"/>
    <s v="FÉRIAS"/>
    <x v="3"/>
    <s v="FERIAS - 20065323194 - LU"/>
    <s v=""/>
    <s v=""/>
    <s v=""/>
    <s v=""/>
    <s v=""/>
    <s v=""/>
    <s v=""/>
    <s v="Corrente"/>
    <s v="2"/>
    <s v="00.000.000/0000-00"/>
    <m/>
  </r>
  <r>
    <s v="002"/>
    <s v="FOLHA"/>
    <s v="000025749"/>
    <s v="01989"/>
    <s v="01"/>
    <s v="FERIAS"/>
    <n v="-10930"/>
    <d v="2026-02-19T00:00:00"/>
    <d v="2026-02-26T00:00:00"/>
    <x v="37"/>
    <d v="2026-02-25T00:00:00"/>
    <x v="1"/>
    <s v="FÉRIAS"/>
    <x v="3"/>
    <s v="FERIAS - 16273258504 - FA"/>
    <s v=""/>
    <s v=""/>
    <s v=""/>
    <s v=""/>
    <s v=""/>
    <s v=""/>
    <s v=""/>
    <s v="Corrente"/>
    <s v="2"/>
    <s v="00.000.000/0000-00"/>
    <m/>
  </r>
  <r>
    <s v="002"/>
    <s v="FOLHA"/>
    <s v="000025750"/>
    <s v="01989"/>
    <s v="01"/>
    <s v="FERIAS"/>
    <n v="-3995"/>
    <d v="2026-02-19T00:00:00"/>
    <d v="2026-02-26T00:00:00"/>
    <x v="37"/>
    <d v="2026-02-25T00:00:00"/>
    <x v="1"/>
    <s v="FÉRIAS"/>
    <x v="3"/>
    <s v="FERIAS - 19021629286 - MA"/>
    <s v=""/>
    <s v=""/>
    <s v=""/>
    <s v=""/>
    <s v=""/>
    <s v=""/>
    <s v=""/>
    <s v="Corrente"/>
    <s v="2"/>
    <s v="00.000.000/0000-00"/>
    <m/>
  </r>
  <r>
    <s v="002"/>
    <s v="FOLHA"/>
    <s v="000025751"/>
    <s v="01989"/>
    <s v="01"/>
    <s v="FERIAS"/>
    <n v="-6535"/>
    <d v="2026-02-19T00:00:00"/>
    <d v="2026-02-26T00:00:00"/>
    <x v="37"/>
    <d v="2026-02-25T00:00:00"/>
    <x v="1"/>
    <s v="FÉRIAS"/>
    <x v="3"/>
    <s v="FERIAS - 12188319143 - JO"/>
    <s v=""/>
    <s v=""/>
    <s v=""/>
    <s v=""/>
    <s v=""/>
    <s v=""/>
    <s v=""/>
    <s v="Corrente"/>
    <s v="2"/>
    <s v="00.000.000/0000-00"/>
    <m/>
  </r>
  <r>
    <s v="002"/>
    <s v="FOLHA"/>
    <s v="000025752"/>
    <s v="01989"/>
    <s v="01"/>
    <s v="FERIAS"/>
    <n v="-8440"/>
    <d v="2026-02-19T00:00:00"/>
    <d v="2026-02-26T00:00:00"/>
    <x v="37"/>
    <d v="2026-02-25T00:00:00"/>
    <x v="1"/>
    <s v="FÉRIAS"/>
    <x v="3"/>
    <s v="FERIAS - 12454328366 - WE"/>
    <s v=""/>
    <s v=""/>
    <s v=""/>
    <s v=""/>
    <s v=""/>
    <s v=""/>
    <s v=""/>
    <s v="Corrente"/>
    <s v="2"/>
    <s v="00.000.000/0000-00"/>
    <m/>
  </r>
  <r>
    <s v="002"/>
    <s v="FOLHA"/>
    <s v="000025753"/>
    <s v="01989"/>
    <s v="01"/>
    <s v="FERIAS"/>
    <n v="-6445"/>
    <d v="2026-02-19T00:00:00"/>
    <d v="2026-02-26T00:00:00"/>
    <x v="37"/>
    <d v="2026-02-25T00:00:00"/>
    <x v="1"/>
    <s v="FÉRIAS"/>
    <x v="3"/>
    <s v="FERIAS - 16433526412 - CA"/>
    <s v=""/>
    <s v=""/>
    <s v=""/>
    <s v=""/>
    <s v=""/>
    <s v=""/>
    <s v=""/>
    <s v="Corrente"/>
    <s v="2"/>
    <s v="00.000.000/0000-00"/>
    <m/>
  </r>
  <r>
    <s v="002"/>
    <s v="FOLHA"/>
    <s v="000025754"/>
    <s v="01989"/>
    <s v="01"/>
    <s v="FERIAS"/>
    <n v="-5400"/>
    <d v="2026-02-19T00:00:00"/>
    <d v="2026-02-26T00:00:00"/>
    <x v="37"/>
    <d v="2026-02-25T00:00:00"/>
    <x v="1"/>
    <s v="FÉRIAS"/>
    <x v="3"/>
    <s v="FERIAS - 12709081042 - AD"/>
    <s v=""/>
    <s v=""/>
    <s v=""/>
    <s v=""/>
    <s v=""/>
    <s v=""/>
    <s v=""/>
    <s v="Corrente"/>
    <s v="2"/>
    <s v="00.000.000/0000-00"/>
    <m/>
  </r>
  <r>
    <s v="002"/>
    <s v="FOLHA"/>
    <s v="000025755"/>
    <s v="01989"/>
    <s v="01"/>
    <s v="FERIAS"/>
    <n v="-4190"/>
    <d v="2026-02-19T00:00:00"/>
    <d v="2026-02-26T00:00:00"/>
    <x v="37"/>
    <d v="2026-02-25T00:00:00"/>
    <x v="1"/>
    <s v="FÉRIAS"/>
    <x v="3"/>
    <s v="FERIAS - 12705482581 - UI"/>
    <s v=""/>
    <s v=""/>
    <s v=""/>
    <s v=""/>
    <s v=""/>
    <s v=""/>
    <s v=""/>
    <s v="Corrente"/>
    <s v="2"/>
    <s v="00.000.000/0000-00"/>
    <m/>
  </r>
  <r>
    <s v="002"/>
    <s v="FOLHA"/>
    <s v="000025756"/>
    <s v="01989"/>
    <s v="01"/>
    <s v="FERIAS"/>
    <n v="-5150"/>
    <d v="2026-02-19T00:00:00"/>
    <d v="2026-02-26T00:00:00"/>
    <x v="37"/>
    <d v="2026-02-25T00:00:00"/>
    <x v="1"/>
    <s v="FÉRIAS"/>
    <x v="3"/>
    <s v="FERIAS - 20400525482 - LE"/>
    <s v=""/>
    <s v=""/>
    <s v=""/>
    <s v=""/>
    <s v=""/>
    <s v=""/>
    <s v=""/>
    <s v="Corrente"/>
    <s v="2"/>
    <s v="00.000.000/0000-00"/>
    <m/>
  </r>
  <r>
    <s v="002"/>
    <s v="FOLHA"/>
    <s v="000025757"/>
    <s v="01989"/>
    <s v="01"/>
    <s v="FERIAS"/>
    <n v="-7670"/>
    <d v="2026-02-19T00:00:00"/>
    <d v="2026-02-26T00:00:00"/>
    <x v="37"/>
    <d v="2026-02-25T00:00:00"/>
    <x v="1"/>
    <s v="FÉRIAS"/>
    <x v="3"/>
    <s v="FERIAS - 20465709170 - DO"/>
    <s v=""/>
    <s v=""/>
    <s v=""/>
    <s v=""/>
    <s v=""/>
    <s v=""/>
    <s v=""/>
    <s v="Corrente"/>
    <s v="2"/>
    <s v="00.000.000/0000-00"/>
    <m/>
  </r>
  <r>
    <s v="002"/>
    <s v="FOLHA"/>
    <s v="000025758"/>
    <s v="01989"/>
    <s v="01"/>
    <s v="FERIAS"/>
    <n v="-4470"/>
    <d v="2026-02-19T00:00:00"/>
    <d v="2026-02-26T00:00:00"/>
    <x v="37"/>
    <d v="2026-02-25T00:00:00"/>
    <x v="1"/>
    <s v="FÉRIAS"/>
    <x v="3"/>
    <s v="FERIAS - 20097764862 - ED"/>
    <s v=""/>
    <s v=""/>
    <s v=""/>
    <s v=""/>
    <s v=""/>
    <s v=""/>
    <s v=""/>
    <s v="Corrente"/>
    <s v="2"/>
    <s v="00.000.000/0000-00"/>
    <m/>
  </r>
  <r>
    <s v="002"/>
    <s v="FOLHA"/>
    <s v="000025759"/>
    <s v="01989"/>
    <s v="01"/>
    <s v="FERIAS"/>
    <n v="-5425"/>
    <d v="2026-02-19T00:00:00"/>
    <d v="2026-02-26T00:00:00"/>
    <x v="37"/>
    <d v="2026-02-25T00:00:00"/>
    <x v="1"/>
    <s v="FÉRIAS"/>
    <x v="3"/>
    <s v="FERIAS - 13133371540 - RO"/>
    <s v=""/>
    <s v=""/>
    <s v=""/>
    <s v=""/>
    <s v=""/>
    <s v=""/>
    <s v=""/>
    <s v="Corrente"/>
    <s v="2"/>
    <s v="00.000.000/0000-00"/>
    <m/>
  </r>
  <r>
    <s v="002"/>
    <s v="FOLHA"/>
    <s v="000025760"/>
    <s v="01989"/>
    <s v="01"/>
    <s v="FERIAS"/>
    <n v="-2530"/>
    <d v="2026-02-19T00:00:00"/>
    <d v="2026-02-26T00:00:00"/>
    <x v="37"/>
    <d v="2026-02-25T00:00:00"/>
    <x v="1"/>
    <s v="FÉRIAS"/>
    <x v="3"/>
    <s v="FERIAS - 12944195540 - WA"/>
    <s v=""/>
    <s v=""/>
    <s v=""/>
    <s v=""/>
    <s v=""/>
    <s v=""/>
    <s v=""/>
    <s v="Corrente"/>
    <s v="2"/>
    <s v="00.000.000/0000-00"/>
    <m/>
  </r>
  <r>
    <s v="002"/>
    <s v="FOLHA"/>
    <s v="000025761"/>
    <s v="01989"/>
    <s v="01"/>
    <s v="FERIAS"/>
    <n v="-7875"/>
    <d v="2026-02-19T00:00:00"/>
    <d v="2026-02-26T00:00:00"/>
    <x v="37"/>
    <d v="2026-02-25T00:00:00"/>
    <x v="1"/>
    <s v="FÉRIAS"/>
    <x v="3"/>
    <s v="FERIAS - 12659091295 - DI"/>
    <s v=""/>
    <s v=""/>
    <s v=""/>
    <s v=""/>
    <s v=""/>
    <s v=""/>
    <s v=""/>
    <s v="Corrente"/>
    <s v="2"/>
    <s v="00.000.000/0000-00"/>
    <m/>
  </r>
  <r>
    <s v="002"/>
    <s v="FOLHA"/>
    <s v="000025762"/>
    <s v="01989"/>
    <s v="01"/>
    <s v="FERIAS"/>
    <n v="-5105"/>
    <d v="2026-02-19T00:00:00"/>
    <d v="2026-02-26T00:00:00"/>
    <x v="37"/>
    <d v="2026-02-25T00:00:00"/>
    <x v="1"/>
    <s v="FÉRIAS"/>
    <x v="3"/>
    <s v="FERIAS - 12020648085 - ZE"/>
    <s v=""/>
    <s v=""/>
    <s v=""/>
    <s v=""/>
    <s v=""/>
    <s v=""/>
    <s v=""/>
    <s v="Corrente"/>
    <s v="2"/>
    <s v="00.000.000/0000-00"/>
    <m/>
  </r>
  <r>
    <s v="002"/>
    <s v="FOLHA"/>
    <s v="000025763"/>
    <s v="01989"/>
    <s v="01"/>
    <s v="FERIAS"/>
    <n v="-13080"/>
    <d v="2026-02-19T00:00:00"/>
    <d v="2026-02-26T00:00:00"/>
    <x v="37"/>
    <d v="2026-02-25T00:00:00"/>
    <x v="1"/>
    <s v="FÉRIAS"/>
    <x v="3"/>
    <s v="FERIAS - 12888616566 - CA"/>
    <s v=""/>
    <s v=""/>
    <s v=""/>
    <s v=""/>
    <s v=""/>
    <s v=""/>
    <s v=""/>
    <s v="Corrente"/>
    <s v="2"/>
    <s v="00.000.000/0000-00"/>
    <m/>
  </r>
  <r>
    <s v="002"/>
    <s v="FOLHA"/>
    <s v="000025764"/>
    <s v="01989"/>
    <s v="01"/>
    <s v="FERIAS"/>
    <n v="-4440"/>
    <d v="2026-02-19T00:00:00"/>
    <d v="2026-02-26T00:00:00"/>
    <x v="37"/>
    <d v="2026-02-25T00:00:00"/>
    <x v="1"/>
    <s v="FÉRIAS"/>
    <x v="3"/>
    <s v="FERIAS - 14873486838 - RU"/>
    <s v=""/>
    <s v=""/>
    <s v=""/>
    <s v=""/>
    <s v=""/>
    <s v=""/>
    <s v=""/>
    <s v="Corrente"/>
    <s v="2"/>
    <s v="00.000.000/0000-00"/>
    <m/>
  </r>
  <r>
    <s v="002"/>
    <s v="FOLHA"/>
    <s v="000025765"/>
    <s v="01989"/>
    <s v="01"/>
    <s v="FERIAS"/>
    <n v="-14550"/>
    <d v="2026-02-19T00:00:00"/>
    <d v="2026-02-26T00:00:00"/>
    <x v="37"/>
    <d v="2026-02-25T00:00:00"/>
    <x v="1"/>
    <s v="FÉRIAS"/>
    <x v="3"/>
    <s v="FERIAS - 12198033277 - MA"/>
    <s v=""/>
    <s v=""/>
    <s v=""/>
    <s v=""/>
    <s v=""/>
    <s v=""/>
    <s v=""/>
    <s v="Corrente"/>
    <s v="2"/>
    <s v="00.000.000/0000-00"/>
    <m/>
  </r>
  <r>
    <s v="002"/>
    <s v="FOLHA"/>
    <s v="000025766"/>
    <s v="01989"/>
    <s v="01"/>
    <s v="FERIAS"/>
    <n v="-3940"/>
    <d v="2026-02-19T00:00:00"/>
    <d v="2026-02-26T00:00:00"/>
    <x v="37"/>
    <d v="2026-02-25T00:00:00"/>
    <x v="1"/>
    <s v="FÉRIAS"/>
    <x v="3"/>
    <s v="FERIAS - 12327898929 - JU"/>
    <s v=""/>
    <s v=""/>
    <s v=""/>
    <s v=""/>
    <s v=""/>
    <s v=""/>
    <s v=""/>
    <s v="Corrente"/>
    <s v="2"/>
    <s v="00.000.000/0000-00"/>
    <m/>
  </r>
  <r>
    <s v="002"/>
    <s v="FOLHA"/>
    <s v="000025767"/>
    <s v="01989"/>
    <s v="01"/>
    <s v="FERIAS"/>
    <n v="-4810"/>
    <d v="2026-02-19T00:00:00"/>
    <d v="2026-02-26T00:00:00"/>
    <x v="37"/>
    <d v="2026-02-25T00:00:00"/>
    <x v="1"/>
    <s v="FÉRIAS"/>
    <x v="3"/>
    <s v="FERIAS - 12949704540 - FL"/>
    <s v=""/>
    <s v=""/>
    <s v=""/>
    <s v=""/>
    <s v=""/>
    <s v=""/>
    <s v=""/>
    <s v="Corrente"/>
    <s v="2"/>
    <s v="00.000.000/0000-00"/>
    <m/>
  </r>
  <r>
    <s v="002"/>
    <s v="FOLHA"/>
    <s v="000025768"/>
    <s v="01989"/>
    <s v="01"/>
    <s v="FERIAS"/>
    <n v="-7270"/>
    <d v="2026-02-19T00:00:00"/>
    <d v="2026-02-26T00:00:00"/>
    <x v="37"/>
    <d v="2026-02-25T00:00:00"/>
    <x v="1"/>
    <s v="FÉRIAS"/>
    <x v="3"/>
    <s v="FERIAS - 21049624191 - GA"/>
    <s v=""/>
    <s v=""/>
    <s v=""/>
    <s v=""/>
    <s v=""/>
    <s v=""/>
    <s v=""/>
    <s v="Corrente"/>
    <s v="2"/>
    <s v="00.000.000/0000-00"/>
    <m/>
  </r>
  <r>
    <s v="002"/>
    <s v="FOLHA"/>
    <s v="000025769"/>
    <s v="01989"/>
    <s v="01"/>
    <s v="FERIAS"/>
    <n v="-5220"/>
    <d v="2026-02-19T00:00:00"/>
    <d v="2026-02-26T00:00:00"/>
    <x v="37"/>
    <d v="2026-02-25T00:00:00"/>
    <x v="1"/>
    <s v="FÉRIAS"/>
    <x v="3"/>
    <s v="FERIAS - 12198056994 - AN"/>
    <s v=""/>
    <s v=""/>
    <s v=""/>
    <s v=""/>
    <s v=""/>
    <s v=""/>
    <s v=""/>
    <s v="Corrente"/>
    <s v="2"/>
    <s v="00.000.000/0000-00"/>
    <m/>
  </r>
  <r>
    <s v="002"/>
    <s v="FOLHA"/>
    <s v="000025770"/>
    <s v="01989"/>
    <s v="01"/>
    <s v="FERIAS"/>
    <n v="-3325"/>
    <d v="2026-02-19T00:00:00"/>
    <d v="2026-02-26T00:00:00"/>
    <x v="37"/>
    <d v="2026-02-25T00:00:00"/>
    <x v="1"/>
    <s v="FÉRIAS"/>
    <x v="3"/>
    <s v="FERIAS - 16624124149 - WE"/>
    <s v=""/>
    <s v=""/>
    <s v=""/>
    <s v=""/>
    <s v=""/>
    <s v=""/>
    <s v=""/>
    <s v="Corrente"/>
    <s v="2"/>
    <s v="00.000.000/0000-00"/>
    <m/>
  </r>
  <r>
    <s v="002"/>
    <s v="FOLHA"/>
    <s v="000025771"/>
    <s v="01989"/>
    <s v="01"/>
    <s v="FERIAS"/>
    <n v="-5740"/>
    <d v="2026-02-19T00:00:00"/>
    <d v="2026-02-26T00:00:00"/>
    <x v="37"/>
    <d v="2026-02-25T00:00:00"/>
    <x v="1"/>
    <s v="FÉRIAS"/>
    <x v="3"/>
    <s v="FERIAS - 12502217832 - SA"/>
    <s v=""/>
    <s v=""/>
    <s v=""/>
    <s v=""/>
    <s v=""/>
    <s v=""/>
    <s v=""/>
    <s v="Corrente"/>
    <s v="2"/>
    <s v="00.000.000/0000-00"/>
    <m/>
  </r>
  <r>
    <s v="002"/>
    <s v="FOLHA"/>
    <s v="000025772"/>
    <s v="01989"/>
    <s v="01"/>
    <s v="FERIAS"/>
    <n v="-5215"/>
    <d v="2026-02-19T00:00:00"/>
    <d v="2026-02-26T00:00:00"/>
    <x v="37"/>
    <d v="2026-02-25T00:00:00"/>
    <x v="1"/>
    <s v="FÉRIAS"/>
    <x v="3"/>
    <s v="FERIAS - 20129155289 - JA"/>
    <s v=""/>
    <s v=""/>
    <s v=""/>
    <s v=""/>
    <s v=""/>
    <s v=""/>
    <s v=""/>
    <s v="Corrente"/>
    <s v="2"/>
    <s v="00.000.000/0000-00"/>
    <m/>
  </r>
  <r>
    <s v="002"/>
    <s v="FOLHA"/>
    <s v="000025773"/>
    <s v="01989"/>
    <s v="01"/>
    <s v="FERIAS"/>
    <n v="-5075"/>
    <d v="2026-02-19T00:00:00"/>
    <d v="2026-02-26T00:00:00"/>
    <x v="37"/>
    <d v="2026-02-25T00:00:00"/>
    <x v="1"/>
    <s v="FÉRIAS"/>
    <x v="3"/>
    <s v="FERIAS - 12740427583 - WA"/>
    <s v=""/>
    <s v=""/>
    <s v=""/>
    <s v=""/>
    <s v=""/>
    <s v=""/>
    <s v=""/>
    <s v="Corrente"/>
    <s v="2"/>
    <s v="00.000.000/0000-00"/>
    <m/>
  </r>
  <r>
    <s v="002"/>
    <s v="FOLHA"/>
    <s v="000025774"/>
    <s v="01989"/>
    <s v="01"/>
    <s v="FERIAS"/>
    <n v="-4140"/>
    <d v="2026-02-19T00:00:00"/>
    <d v="2026-02-26T00:00:00"/>
    <x v="37"/>
    <d v="2026-02-25T00:00:00"/>
    <x v="1"/>
    <s v="FÉRIAS"/>
    <x v="3"/>
    <s v="FERIAS - 12936016586 - FA"/>
    <s v=""/>
    <s v=""/>
    <s v=""/>
    <s v=""/>
    <s v=""/>
    <s v=""/>
    <s v=""/>
    <s v="Corrente"/>
    <s v="2"/>
    <s v="00.000.000/0000-00"/>
    <m/>
  </r>
  <r>
    <s v="002"/>
    <s v="FOLHA"/>
    <s v="000025775"/>
    <s v="01989"/>
    <s v="01"/>
    <s v="FERIAS"/>
    <n v="-3800"/>
    <d v="2026-02-19T00:00:00"/>
    <d v="2026-02-26T00:00:00"/>
    <x v="37"/>
    <d v="2026-02-25T00:00:00"/>
    <x v="1"/>
    <s v="FÉRIAS"/>
    <x v="3"/>
    <s v="FERIAS - 20191304357 - JO"/>
    <s v=""/>
    <s v=""/>
    <s v=""/>
    <s v=""/>
    <s v=""/>
    <s v=""/>
    <s v=""/>
    <s v="Corrente"/>
    <s v="2"/>
    <s v="00.000.000/0000-00"/>
    <m/>
  </r>
  <r>
    <s v="002"/>
    <s v="FOLHA"/>
    <s v="000025776"/>
    <s v="01989"/>
    <s v="01"/>
    <s v="FERIAS"/>
    <n v="-7500"/>
    <d v="2026-02-19T00:00:00"/>
    <d v="2026-02-26T00:00:00"/>
    <x v="37"/>
    <d v="2026-02-25T00:00:00"/>
    <x v="1"/>
    <s v="FÉRIAS"/>
    <x v="3"/>
    <s v="FERIAS - 13129855628 - JO"/>
    <s v=""/>
    <s v=""/>
    <s v=""/>
    <s v=""/>
    <s v=""/>
    <s v=""/>
    <s v=""/>
    <s v="Corrente"/>
    <s v="2"/>
    <s v="00.000.000/0000-00"/>
    <m/>
  </r>
  <r>
    <s v="002"/>
    <s v="FOLHA"/>
    <s v="000025777"/>
    <s v="01989"/>
    <s v="01"/>
    <s v="FERIAS"/>
    <n v="-4995"/>
    <d v="2026-02-19T00:00:00"/>
    <d v="2026-02-26T00:00:00"/>
    <x v="37"/>
    <d v="2026-02-25T00:00:00"/>
    <x v="1"/>
    <s v="FÉRIAS"/>
    <x v="3"/>
    <s v="FERIAS - 20322294074 - RO"/>
    <s v=""/>
    <s v=""/>
    <s v=""/>
    <s v=""/>
    <s v=""/>
    <s v=""/>
    <s v=""/>
    <s v="Corrente"/>
    <s v="2"/>
    <s v="00.000.000/0000-00"/>
    <m/>
  </r>
  <r>
    <s v="002"/>
    <s v="FOLHA"/>
    <s v="000025778"/>
    <s v="01989"/>
    <s v="01"/>
    <s v="FERIAS"/>
    <n v="-6065"/>
    <d v="2026-02-19T00:00:00"/>
    <d v="2026-02-26T00:00:00"/>
    <x v="37"/>
    <d v="2026-02-25T00:00:00"/>
    <x v="1"/>
    <s v="FÉRIAS"/>
    <x v="3"/>
    <s v="FERIAS - 20761877198 - EU"/>
    <s v=""/>
    <s v=""/>
    <s v=""/>
    <s v=""/>
    <s v=""/>
    <s v=""/>
    <s v=""/>
    <s v="Corrente"/>
    <s v="2"/>
    <s v="00.000.000/0000-00"/>
    <m/>
  </r>
  <r>
    <s v="002"/>
    <s v="FOLHA"/>
    <s v="000025779"/>
    <s v="01989"/>
    <s v="01"/>
    <s v="FERIAS"/>
    <n v="-4505"/>
    <d v="2026-02-19T00:00:00"/>
    <d v="2026-02-26T00:00:00"/>
    <x v="37"/>
    <d v="2026-02-25T00:00:00"/>
    <x v="1"/>
    <s v="FÉRIAS"/>
    <x v="3"/>
    <s v="FERIAS - 12699648541 - JO"/>
    <s v=""/>
    <s v=""/>
    <s v=""/>
    <s v=""/>
    <s v=""/>
    <s v=""/>
    <s v=""/>
    <s v="Corrente"/>
    <s v="2"/>
    <s v="00.000.000/0000-00"/>
    <m/>
  </r>
  <r>
    <s v="002"/>
    <s v="FOLHA"/>
    <s v="000025780"/>
    <s v="01989"/>
    <s v="01"/>
    <s v="FERIAS"/>
    <n v="-8115"/>
    <d v="2026-02-19T00:00:00"/>
    <d v="2026-02-26T00:00:00"/>
    <x v="37"/>
    <d v="2026-02-25T00:00:00"/>
    <x v="1"/>
    <s v="FÉRIAS"/>
    <x v="3"/>
    <s v="FERIAS - 12435207109 - CR"/>
    <s v=""/>
    <s v=""/>
    <s v=""/>
    <s v=""/>
    <s v=""/>
    <s v=""/>
    <s v=""/>
    <s v="Corrente"/>
    <s v="2"/>
    <s v="00.000.000/0000-00"/>
    <m/>
  </r>
  <r>
    <s v="002"/>
    <s v="FOLHA"/>
    <s v="000025781"/>
    <s v="01989"/>
    <s v="01"/>
    <s v="FERIAS"/>
    <n v="-5415"/>
    <d v="2026-02-19T00:00:00"/>
    <d v="2026-02-26T00:00:00"/>
    <x v="37"/>
    <d v="2026-02-25T00:00:00"/>
    <x v="1"/>
    <s v="FÉRIAS"/>
    <x v="3"/>
    <s v="FERIAS - 12791325605 - ER"/>
    <s v=""/>
    <s v=""/>
    <s v=""/>
    <s v=""/>
    <s v=""/>
    <s v=""/>
    <s v=""/>
    <s v="Corrente"/>
    <s v="2"/>
    <s v="00.000.000/0000-00"/>
    <m/>
  </r>
  <r>
    <s v="002"/>
    <s v="FOLHA"/>
    <s v="000025782"/>
    <s v="01989"/>
    <s v="01"/>
    <s v="FERIAS"/>
    <n v="-7010"/>
    <d v="2026-02-19T00:00:00"/>
    <d v="2026-02-26T00:00:00"/>
    <x v="37"/>
    <d v="2026-02-25T00:00:00"/>
    <x v="1"/>
    <s v="FÉRIAS"/>
    <x v="3"/>
    <s v="FERIAS - 12651855547 - VA"/>
    <s v=""/>
    <s v=""/>
    <s v=""/>
    <s v=""/>
    <s v=""/>
    <s v=""/>
    <s v=""/>
    <s v="Corrente"/>
    <s v="2"/>
    <s v="00.000.000/0000-00"/>
    <m/>
  </r>
  <r>
    <s v="002"/>
    <s v="FOLHA"/>
    <s v="000025783"/>
    <s v="01989"/>
    <s v="01"/>
    <s v="FERIAS"/>
    <n v="-5190"/>
    <d v="2026-02-19T00:00:00"/>
    <d v="2026-02-26T00:00:00"/>
    <x v="37"/>
    <d v="2026-02-25T00:00:00"/>
    <x v="1"/>
    <s v="FÉRIAS"/>
    <x v="3"/>
    <s v="FERIAS - 13068548623 - CL"/>
    <s v=""/>
    <s v=""/>
    <s v=""/>
    <s v=""/>
    <s v=""/>
    <s v=""/>
    <s v=""/>
    <s v="Corrente"/>
    <s v="2"/>
    <s v="00.000.000/0000-00"/>
    <m/>
  </r>
  <r>
    <s v="002"/>
    <s v="FOLHA"/>
    <s v="000025784"/>
    <s v="01989"/>
    <s v="01"/>
    <s v="FERIAS"/>
    <n v="-3050"/>
    <d v="2026-02-19T00:00:00"/>
    <d v="2026-02-26T00:00:00"/>
    <x v="37"/>
    <d v="2026-02-25T00:00:00"/>
    <x v="1"/>
    <s v="FÉRIAS"/>
    <x v="3"/>
    <s v="FERIAS - 15107172273 - DO"/>
    <s v=""/>
    <s v=""/>
    <s v=""/>
    <s v=""/>
    <s v=""/>
    <s v=""/>
    <s v=""/>
    <s v="Corrente"/>
    <s v="2"/>
    <s v="00.000.000/0000-00"/>
    <m/>
  </r>
  <r>
    <s v="002"/>
    <s v="FOLHA"/>
    <s v="000025785"/>
    <s v="01989"/>
    <s v="01"/>
    <s v="FERIAS"/>
    <n v="-9750"/>
    <d v="2026-02-19T00:00:00"/>
    <d v="2026-02-26T00:00:00"/>
    <x v="37"/>
    <d v="2026-02-25T00:00:00"/>
    <x v="1"/>
    <s v="FÉRIAS"/>
    <x v="3"/>
    <s v="FERIAS - 20648423462 - GI"/>
    <s v=""/>
    <s v=""/>
    <s v=""/>
    <s v=""/>
    <s v=""/>
    <s v=""/>
    <s v=""/>
    <s v="Corrente"/>
    <s v="2"/>
    <s v="00.000.000/0000-00"/>
    <m/>
  </r>
  <r>
    <s v="002"/>
    <s v="FOLHA"/>
    <s v="000025786"/>
    <s v="01989"/>
    <s v="01"/>
    <s v="FERIAS"/>
    <n v="-5450"/>
    <d v="2026-02-19T00:00:00"/>
    <d v="2026-02-26T00:00:00"/>
    <x v="37"/>
    <d v="2026-02-25T00:00:00"/>
    <x v="1"/>
    <s v="FÉRIAS"/>
    <x v="3"/>
    <s v="FERIAS - 13124153609 - WI"/>
    <s v=""/>
    <s v=""/>
    <s v=""/>
    <s v=""/>
    <s v=""/>
    <s v=""/>
    <s v=""/>
    <s v="Corrente"/>
    <s v="2"/>
    <s v="00.000.000/0000-00"/>
    <m/>
  </r>
  <r>
    <s v="002"/>
    <s v="FOLHA"/>
    <s v="000025787"/>
    <s v="01989"/>
    <s v="01"/>
    <s v="FERIAS"/>
    <n v="-3950"/>
    <d v="2026-02-19T00:00:00"/>
    <d v="2026-02-26T00:00:00"/>
    <x v="37"/>
    <d v="2026-02-25T00:00:00"/>
    <x v="1"/>
    <s v="FÉRIAS"/>
    <x v="3"/>
    <s v="FERIAS - 12756146546 - IR"/>
    <s v=""/>
    <s v=""/>
    <s v=""/>
    <s v=""/>
    <s v=""/>
    <s v=""/>
    <s v=""/>
    <s v="Corrente"/>
    <s v="2"/>
    <s v="00.000.000/0000-00"/>
    <m/>
  </r>
  <r>
    <s v="002"/>
    <s v="FOLHA"/>
    <s v="000025788"/>
    <s v="01989"/>
    <s v="01"/>
    <s v="FERIAS"/>
    <n v="-4780"/>
    <d v="2026-02-19T00:00:00"/>
    <d v="2026-02-26T00:00:00"/>
    <x v="37"/>
    <d v="2026-02-25T00:00:00"/>
    <x v="1"/>
    <s v="FÉRIAS"/>
    <x v="3"/>
    <s v="FERIAS - 12478894183 - AN"/>
    <s v=""/>
    <s v=""/>
    <s v=""/>
    <s v=""/>
    <s v=""/>
    <s v=""/>
    <s v=""/>
    <s v="Corrente"/>
    <s v="2"/>
    <s v="00.000.000/0000-00"/>
    <m/>
  </r>
  <r>
    <s v="002"/>
    <s v="FOLHA"/>
    <s v="000025789"/>
    <s v="01989"/>
    <s v="01"/>
    <s v="FERIAS"/>
    <n v="-3920"/>
    <d v="2026-02-19T00:00:00"/>
    <d v="2026-02-26T00:00:00"/>
    <x v="37"/>
    <d v="2026-02-25T00:00:00"/>
    <x v="1"/>
    <s v="FÉRIAS"/>
    <x v="3"/>
    <s v="FERIAS - 16360756413 - LU"/>
    <s v=""/>
    <s v=""/>
    <s v=""/>
    <s v=""/>
    <s v=""/>
    <s v=""/>
    <s v=""/>
    <s v="Corrente"/>
    <s v="2"/>
    <s v="00.000.000/0000-00"/>
    <m/>
  </r>
  <r>
    <s v="002"/>
    <s v="FOLHA"/>
    <s v="000025790"/>
    <s v="01989"/>
    <s v="01"/>
    <s v="FERIAS"/>
    <n v="-5100"/>
    <d v="2026-02-19T00:00:00"/>
    <d v="2026-02-26T00:00:00"/>
    <x v="37"/>
    <d v="2026-02-25T00:00:00"/>
    <x v="1"/>
    <s v="FÉRIAS"/>
    <x v="3"/>
    <s v="FERIAS - 20466113697 - CL"/>
    <s v=""/>
    <s v=""/>
    <s v=""/>
    <s v=""/>
    <s v=""/>
    <s v=""/>
    <s v=""/>
    <s v="Corrente"/>
    <s v="2"/>
    <s v="00.000.000/0000-00"/>
    <m/>
  </r>
  <r>
    <s v="002"/>
    <s v="FOLHA"/>
    <s v="000025791"/>
    <s v="01989"/>
    <s v="01"/>
    <s v="FERIAS"/>
    <n v="-3265"/>
    <d v="2026-02-19T00:00:00"/>
    <d v="2026-02-26T00:00:00"/>
    <x v="37"/>
    <d v="2026-02-25T00:00:00"/>
    <x v="1"/>
    <s v="FÉRIAS"/>
    <x v="3"/>
    <s v="FERIAS - 20747737678 - RY"/>
    <s v=""/>
    <s v=""/>
    <s v=""/>
    <s v=""/>
    <s v=""/>
    <s v=""/>
    <s v=""/>
    <s v="Corrente"/>
    <s v="2"/>
    <s v="00.000.000/0000-00"/>
    <m/>
  </r>
  <r>
    <s v="002"/>
    <s v="FOLHA"/>
    <s v="000025792"/>
    <s v="01989"/>
    <s v="01"/>
    <s v="FERIAS"/>
    <n v="-4845"/>
    <d v="2026-02-19T00:00:00"/>
    <d v="2026-02-26T00:00:00"/>
    <x v="37"/>
    <d v="2026-02-25T00:00:00"/>
    <x v="1"/>
    <s v="FÉRIAS"/>
    <x v="3"/>
    <s v="FERIAS - 13292543605 - VI"/>
    <s v=""/>
    <s v=""/>
    <s v=""/>
    <s v=""/>
    <s v=""/>
    <s v=""/>
    <s v=""/>
    <s v="Corrente"/>
    <s v="2"/>
    <s v="00.000.000/0000-00"/>
    <m/>
  </r>
  <r>
    <s v="002"/>
    <s v="FOLHA"/>
    <s v="000025793"/>
    <s v="01989"/>
    <s v="01"/>
    <s v="FERIAS"/>
    <n v="-2210"/>
    <d v="2026-02-19T00:00:00"/>
    <d v="2026-02-26T00:00:00"/>
    <x v="37"/>
    <d v="2026-02-25T00:00:00"/>
    <x v="1"/>
    <s v="FÉRIAS"/>
    <x v="3"/>
    <s v="FERIAS - 12621523074 - UE"/>
    <s v=""/>
    <s v=""/>
    <s v=""/>
    <s v=""/>
    <s v=""/>
    <s v=""/>
    <s v=""/>
    <s v="Corrente"/>
    <s v="2"/>
    <s v="00.000.000/0000-00"/>
    <m/>
  </r>
  <r>
    <s v="002"/>
    <s v="FOLHA"/>
    <s v="000025794"/>
    <s v="01989"/>
    <s v="01"/>
    <s v="FERIAS"/>
    <n v="-3625"/>
    <d v="2026-02-19T00:00:00"/>
    <d v="2026-02-26T00:00:00"/>
    <x v="37"/>
    <d v="2026-02-25T00:00:00"/>
    <x v="1"/>
    <s v="FÉRIAS"/>
    <x v="3"/>
    <s v="FERIAS - 16306536427 - JE"/>
    <s v=""/>
    <s v=""/>
    <s v=""/>
    <s v=""/>
    <s v=""/>
    <s v=""/>
    <s v=""/>
    <s v="Corrente"/>
    <s v="2"/>
    <s v="00.000.000/0000-00"/>
    <m/>
  </r>
  <r>
    <s v="002"/>
    <s v="FOLHA"/>
    <s v="000025795"/>
    <s v="01989"/>
    <s v="01"/>
    <s v="FERIAS"/>
    <n v="-4825"/>
    <d v="2026-02-19T00:00:00"/>
    <d v="2026-02-26T00:00:00"/>
    <x v="37"/>
    <d v="2026-02-25T00:00:00"/>
    <x v="1"/>
    <s v="FÉRIAS"/>
    <x v="3"/>
    <s v="FERIAS - 13180071582 - ED"/>
    <s v=""/>
    <s v=""/>
    <s v=""/>
    <s v=""/>
    <s v=""/>
    <s v=""/>
    <s v=""/>
    <s v="Corrente"/>
    <s v="2"/>
    <s v="00.000.000/0000-00"/>
    <m/>
  </r>
  <r>
    <s v="002"/>
    <s v="FOLHA"/>
    <s v="000025796"/>
    <s v="01989"/>
    <s v="01"/>
    <s v="FERIAS"/>
    <n v="-4040"/>
    <d v="2026-02-19T00:00:00"/>
    <d v="2026-02-26T00:00:00"/>
    <x v="37"/>
    <d v="2026-02-25T00:00:00"/>
    <x v="1"/>
    <s v="FÉRIAS"/>
    <x v="3"/>
    <s v="FERIAS - 12758029083 - PA"/>
    <s v=""/>
    <s v=""/>
    <s v=""/>
    <s v=""/>
    <s v=""/>
    <s v=""/>
    <s v=""/>
    <s v="Corrente"/>
    <s v="2"/>
    <s v="00.000.000/0000-00"/>
    <m/>
  </r>
  <r>
    <s v="002"/>
    <s v="FOLHA"/>
    <s v="000025797"/>
    <s v="01989"/>
    <s v="01"/>
    <s v="FERIAS"/>
    <n v="-4320"/>
    <d v="2026-02-19T00:00:00"/>
    <d v="2026-02-26T00:00:00"/>
    <x v="37"/>
    <d v="2026-02-25T00:00:00"/>
    <x v="1"/>
    <s v="FÉRIAS"/>
    <x v="3"/>
    <s v="FERIAS - 13171411546 - RO"/>
    <s v=""/>
    <s v=""/>
    <s v=""/>
    <s v=""/>
    <s v=""/>
    <s v=""/>
    <s v=""/>
    <s v="Corrente"/>
    <s v="2"/>
    <s v="00.000.000/0000-00"/>
    <m/>
  </r>
  <r>
    <s v="002"/>
    <s v="FOLHA"/>
    <s v="000025798"/>
    <s v="01989"/>
    <s v="01"/>
    <s v="FERIAS"/>
    <n v="-3695"/>
    <d v="2026-02-19T00:00:00"/>
    <d v="2026-02-26T00:00:00"/>
    <x v="37"/>
    <d v="2026-02-25T00:00:00"/>
    <x v="1"/>
    <s v="FÉRIAS"/>
    <x v="3"/>
    <s v="FERIAS - 16380997807 - ME"/>
    <s v=""/>
    <s v=""/>
    <s v=""/>
    <s v=""/>
    <s v=""/>
    <s v=""/>
    <s v=""/>
    <s v="Corrente"/>
    <s v="2"/>
    <s v="00.000.000/0000-00"/>
    <m/>
  </r>
  <r>
    <s v="002"/>
    <s v="FOLHA"/>
    <s v="000025799"/>
    <s v="01989"/>
    <s v="01"/>
    <s v="FERIAS"/>
    <n v="-5175"/>
    <d v="2026-02-19T00:00:00"/>
    <d v="2026-02-26T00:00:00"/>
    <x v="37"/>
    <d v="2026-02-25T00:00:00"/>
    <x v="1"/>
    <s v="FÉRIAS"/>
    <x v="3"/>
    <s v="FERIAS - 20469378098 - MA"/>
    <s v=""/>
    <s v=""/>
    <s v=""/>
    <s v=""/>
    <s v=""/>
    <s v=""/>
    <s v=""/>
    <s v="Corrente"/>
    <s v="2"/>
    <s v="00.000.000/0000-00"/>
    <m/>
  </r>
  <r>
    <s v="002"/>
    <s v="FOLHA"/>
    <s v="000025800"/>
    <s v="01989"/>
    <s v="01"/>
    <s v="FERIAS"/>
    <n v="-4980"/>
    <d v="2026-02-19T00:00:00"/>
    <d v="2026-02-26T00:00:00"/>
    <x v="37"/>
    <d v="2026-02-25T00:00:00"/>
    <x v="1"/>
    <s v="FÉRIAS"/>
    <x v="3"/>
    <s v="FERIAS - 12537992948 - AL"/>
    <s v=""/>
    <s v=""/>
    <s v=""/>
    <s v=""/>
    <s v=""/>
    <s v=""/>
    <s v=""/>
    <s v="Corrente"/>
    <s v="2"/>
    <s v="00.000.000/0000-00"/>
    <m/>
  </r>
  <r>
    <s v="002"/>
    <s v="FOLHA"/>
    <s v="000025801"/>
    <s v="01989"/>
    <s v="01"/>
    <s v="FERIAS"/>
    <n v="-5510"/>
    <d v="2026-02-19T00:00:00"/>
    <d v="2026-02-26T00:00:00"/>
    <x v="37"/>
    <d v="2026-02-25T00:00:00"/>
    <x v="1"/>
    <s v="FÉRIAS"/>
    <x v="3"/>
    <s v="FERIAS - 16593260070 - RA"/>
    <s v=""/>
    <s v=""/>
    <s v=""/>
    <s v=""/>
    <s v=""/>
    <s v=""/>
    <s v=""/>
    <s v="Corrente"/>
    <s v="2"/>
    <s v="00.000.000/0000-00"/>
    <m/>
  </r>
  <r>
    <s v="002"/>
    <s v="FOLHA"/>
    <s v="000025802"/>
    <s v="01989"/>
    <s v="01"/>
    <s v="FERIAS"/>
    <n v="-5360"/>
    <d v="2026-02-19T00:00:00"/>
    <d v="2026-02-26T00:00:00"/>
    <x v="37"/>
    <d v="2026-02-25T00:00:00"/>
    <x v="1"/>
    <s v="FÉRIAS"/>
    <x v="3"/>
    <s v="FERIAS - 18087392758 - CR"/>
    <s v=""/>
    <s v=""/>
    <s v=""/>
    <s v=""/>
    <s v=""/>
    <s v=""/>
    <s v=""/>
    <s v="Corrente"/>
    <s v="2"/>
    <s v="00.000.000/0000-00"/>
    <m/>
  </r>
  <r>
    <s v="002"/>
    <s v="FOLHA"/>
    <s v="000025803"/>
    <s v="01989"/>
    <s v="01"/>
    <s v="FERIAS"/>
    <n v="-5945"/>
    <d v="2026-02-19T00:00:00"/>
    <d v="2026-02-26T00:00:00"/>
    <x v="37"/>
    <d v="2026-02-25T00:00:00"/>
    <x v="1"/>
    <s v="FÉRIAS"/>
    <x v="3"/>
    <s v="FERIAS - 20637230110 - GI"/>
    <s v=""/>
    <s v=""/>
    <s v=""/>
    <s v=""/>
    <s v=""/>
    <s v=""/>
    <s v=""/>
    <s v="Corrente"/>
    <s v="2"/>
    <s v="00.000.000/0000-00"/>
    <m/>
  </r>
  <r>
    <s v="002"/>
    <s v="FOLHA"/>
    <s v="000025804"/>
    <s v="01989"/>
    <s v="01"/>
    <s v="FERIAS"/>
    <n v="-9245"/>
    <d v="2026-02-19T00:00:00"/>
    <d v="2026-02-26T00:00:00"/>
    <x v="37"/>
    <d v="2026-02-25T00:00:00"/>
    <x v="1"/>
    <s v="FÉRIAS"/>
    <x v="3"/>
    <s v="FERIAS - 12605526544 - CA"/>
    <s v=""/>
    <s v=""/>
    <s v=""/>
    <s v=""/>
    <s v=""/>
    <s v=""/>
    <s v=""/>
    <s v="Corrente"/>
    <s v="2"/>
    <s v="00.000.000/0000-00"/>
    <m/>
  </r>
  <r>
    <s v="002"/>
    <s v="FOLHA"/>
    <s v="000025805"/>
    <s v="01989"/>
    <s v="01"/>
    <s v="FERIAS"/>
    <n v="-5530"/>
    <d v="2026-02-19T00:00:00"/>
    <d v="2026-02-26T00:00:00"/>
    <x v="37"/>
    <d v="2026-02-25T00:00:00"/>
    <x v="1"/>
    <s v="FÉRIAS"/>
    <x v="3"/>
    <s v="FERIAS - 20774903427 - MA"/>
    <s v=""/>
    <s v=""/>
    <s v=""/>
    <s v=""/>
    <s v=""/>
    <s v=""/>
    <s v=""/>
    <s v="Corrente"/>
    <s v="2"/>
    <s v="00.000.000/0000-00"/>
    <m/>
  </r>
  <r>
    <s v="002"/>
    <s v="FOLHA"/>
    <s v="000025806"/>
    <s v="01989"/>
    <s v="01"/>
    <s v="FERIAS"/>
    <n v="-6140"/>
    <d v="2026-02-19T00:00:00"/>
    <d v="2026-02-26T00:00:00"/>
    <x v="37"/>
    <d v="2026-02-25T00:00:00"/>
    <x v="1"/>
    <s v="FÉRIAS"/>
    <x v="3"/>
    <s v="FERIAS - 12673524543 - GU"/>
    <s v=""/>
    <s v=""/>
    <s v=""/>
    <s v=""/>
    <s v=""/>
    <s v=""/>
    <s v=""/>
    <s v="Corrente"/>
    <s v="2"/>
    <s v="00.000.000/0000-00"/>
    <m/>
  </r>
  <r>
    <s v="002"/>
    <s v="FOLHA"/>
    <s v="000025807"/>
    <s v="01989"/>
    <s v="01"/>
    <s v="FERIAS"/>
    <n v="-4630"/>
    <d v="2026-02-19T00:00:00"/>
    <d v="2026-02-26T00:00:00"/>
    <x v="37"/>
    <d v="2026-02-25T00:00:00"/>
    <x v="1"/>
    <s v="FÉRIAS"/>
    <x v="3"/>
    <s v="FERIAS - 16365306289 - MA"/>
    <s v=""/>
    <s v=""/>
    <s v=""/>
    <s v=""/>
    <s v=""/>
    <s v=""/>
    <s v=""/>
    <s v="Corrente"/>
    <s v="2"/>
    <s v="00.000.000/0000-00"/>
    <m/>
  </r>
  <r>
    <s v="002"/>
    <s v="FOLHA"/>
    <s v="000025808"/>
    <s v="01989"/>
    <s v="01"/>
    <s v="FERIAS"/>
    <n v="-9165"/>
    <d v="2026-02-19T00:00:00"/>
    <d v="2026-02-26T00:00:00"/>
    <x v="37"/>
    <d v="2026-02-25T00:00:00"/>
    <x v="1"/>
    <s v="FÉRIAS"/>
    <x v="3"/>
    <s v="FERIAS - 19029383375 - AN"/>
    <s v=""/>
    <s v=""/>
    <s v=""/>
    <s v=""/>
    <s v=""/>
    <s v=""/>
    <s v=""/>
    <s v="Corrente"/>
    <s v="2"/>
    <s v="00.000.000/0000-00"/>
    <m/>
  </r>
  <r>
    <s v="002"/>
    <s v="FOLHA"/>
    <s v="000025809"/>
    <s v="01989"/>
    <s v="01"/>
    <s v="FERIAS"/>
    <n v="-11470"/>
    <d v="2026-02-19T00:00:00"/>
    <d v="2026-02-26T00:00:00"/>
    <x v="37"/>
    <d v="2026-02-25T00:00:00"/>
    <x v="0"/>
    <s v="FÉRIAS"/>
    <x v="3"/>
    <s v="FERIAS - 12963866560 - BR"/>
    <s v=""/>
    <s v=""/>
    <s v=""/>
    <s v=""/>
    <s v=""/>
    <s v=""/>
    <s v=""/>
    <s v="Corrente"/>
    <s v="2"/>
    <s v="00.000.000/0000-00"/>
    <m/>
  </r>
  <r>
    <s v="002"/>
    <s v="FOLHA"/>
    <s v="000025810"/>
    <s v="01989"/>
    <s v="01"/>
    <s v="FERIAS"/>
    <n v="-5235"/>
    <d v="2026-02-19T00:00:00"/>
    <d v="2026-02-26T00:00:00"/>
    <x v="37"/>
    <d v="2026-02-25T00:00:00"/>
    <x v="1"/>
    <s v="FÉRIAS"/>
    <x v="3"/>
    <s v="FERIAS - 16222488243 - GL"/>
    <s v=""/>
    <s v=""/>
    <s v=""/>
    <s v=""/>
    <s v=""/>
    <s v=""/>
    <s v=""/>
    <s v="Corrente"/>
    <s v="2"/>
    <s v="00.000.000/0000-00"/>
    <m/>
  </r>
  <r>
    <s v="002"/>
    <s v="FOLHA"/>
    <s v="000025811"/>
    <s v="01989"/>
    <s v="01"/>
    <s v="FERIAS"/>
    <n v="-3675"/>
    <d v="2026-02-19T00:00:00"/>
    <d v="2026-02-26T00:00:00"/>
    <x v="37"/>
    <d v="2026-02-25T00:00:00"/>
    <x v="1"/>
    <s v="FÉRIAS"/>
    <x v="3"/>
    <s v="FERIAS - 20191840712 - JH"/>
    <s v=""/>
    <s v=""/>
    <s v=""/>
    <s v=""/>
    <s v=""/>
    <s v=""/>
    <s v=""/>
    <s v="Corrente"/>
    <s v="2"/>
    <s v="00.000.000/0000-00"/>
    <m/>
  </r>
  <r>
    <s v="002"/>
    <s v="FOLHA"/>
    <s v="000025812"/>
    <s v="01989"/>
    <s v="01"/>
    <s v="FERIAS"/>
    <n v="-5200"/>
    <d v="2026-02-19T00:00:00"/>
    <d v="2026-02-26T00:00:00"/>
    <x v="37"/>
    <d v="2026-02-25T00:00:00"/>
    <x v="1"/>
    <s v="FÉRIAS"/>
    <x v="3"/>
    <s v="FERIAS - 20762288668 - IV"/>
    <s v=""/>
    <s v=""/>
    <s v=""/>
    <s v=""/>
    <s v=""/>
    <s v=""/>
    <s v=""/>
    <s v="Corrente"/>
    <s v="2"/>
    <s v="00.000.000/0000-00"/>
    <m/>
  </r>
  <r>
    <s v="002"/>
    <s v="FOLHA"/>
    <s v="000025813"/>
    <s v="01989"/>
    <s v="01"/>
    <s v="FERIAS"/>
    <n v="-3240"/>
    <d v="2026-02-19T00:00:00"/>
    <d v="2026-02-26T00:00:00"/>
    <x v="37"/>
    <d v="2026-02-25T00:00:00"/>
    <x v="1"/>
    <s v="FÉRIAS"/>
    <x v="3"/>
    <s v="FERIAS - 20469382834 - RU"/>
    <s v=""/>
    <s v=""/>
    <s v=""/>
    <s v=""/>
    <s v=""/>
    <s v=""/>
    <s v=""/>
    <s v="Corrente"/>
    <s v="2"/>
    <s v="00.000.000/0000-00"/>
    <m/>
  </r>
  <r>
    <s v="002"/>
    <s v="FOLHA"/>
    <s v="000025814"/>
    <s v="01989"/>
    <s v="01"/>
    <s v="FERIAS"/>
    <n v="-3285"/>
    <d v="2026-02-19T00:00:00"/>
    <d v="2026-02-26T00:00:00"/>
    <x v="37"/>
    <d v="2026-02-25T00:00:00"/>
    <x v="1"/>
    <s v="FÉRIAS"/>
    <x v="3"/>
    <s v="FERIAS - 16032559972 - DI"/>
    <s v=""/>
    <s v=""/>
    <s v=""/>
    <s v=""/>
    <s v=""/>
    <s v=""/>
    <s v=""/>
    <s v="Corrente"/>
    <s v="2"/>
    <s v="00.000.000/0000-00"/>
    <m/>
  </r>
  <r>
    <s v="002"/>
    <s v="FOLHA"/>
    <s v="000025815"/>
    <s v="01989"/>
    <s v="01"/>
    <s v="FERIAS"/>
    <n v="-3930"/>
    <d v="2026-02-19T00:00:00"/>
    <d v="2026-02-26T00:00:00"/>
    <x v="37"/>
    <d v="2026-02-25T00:00:00"/>
    <x v="1"/>
    <s v="FÉRIAS"/>
    <x v="3"/>
    <s v="FERIAS - 13359623621 - MA"/>
    <s v=""/>
    <s v=""/>
    <s v=""/>
    <s v=""/>
    <s v=""/>
    <s v=""/>
    <s v=""/>
    <s v="Corrente"/>
    <s v="2"/>
    <s v="00.000.000/0000-00"/>
    <m/>
  </r>
  <r>
    <s v="002"/>
    <s v="FOLHA"/>
    <s v="000025816"/>
    <s v="01989"/>
    <s v="01"/>
    <s v="FERIAS"/>
    <n v="-6010"/>
    <d v="2026-02-19T00:00:00"/>
    <d v="2026-02-26T00:00:00"/>
    <x v="37"/>
    <d v="2026-02-25T00:00:00"/>
    <x v="1"/>
    <s v="FÉRIAS"/>
    <x v="3"/>
    <s v="FERIAS - 16537723036 - RA"/>
    <s v=""/>
    <s v=""/>
    <s v=""/>
    <s v=""/>
    <s v=""/>
    <s v=""/>
    <s v=""/>
    <s v="Corrente"/>
    <s v="2"/>
    <s v="00.000.000/0000-00"/>
    <m/>
  </r>
  <r>
    <s v="002"/>
    <s v="FOLHA"/>
    <s v="000025817"/>
    <s v="01989"/>
    <s v="01"/>
    <s v="FERIAS"/>
    <n v="-3880"/>
    <d v="2026-02-19T00:00:00"/>
    <d v="2026-02-26T00:00:00"/>
    <x v="37"/>
    <d v="2026-02-25T00:00:00"/>
    <x v="1"/>
    <s v="FÉRIAS"/>
    <x v="3"/>
    <s v="FERIAS - 14379754495 - LE"/>
    <s v=""/>
    <s v=""/>
    <s v=""/>
    <s v=""/>
    <s v=""/>
    <s v=""/>
    <s v=""/>
    <s v="Corrente"/>
    <s v="2"/>
    <s v="00.000.000/0000-00"/>
    <m/>
  </r>
  <r>
    <s v="002"/>
    <s v="FOLHA"/>
    <s v="000025818"/>
    <s v="01989"/>
    <s v="01"/>
    <s v="FERIAS"/>
    <n v="-2955"/>
    <d v="2026-02-19T00:00:00"/>
    <d v="2026-02-26T00:00:00"/>
    <x v="37"/>
    <d v="2026-02-25T00:00:00"/>
    <x v="1"/>
    <s v="FÉRIAS"/>
    <x v="3"/>
    <s v="FERIAS - 16556688992 - RA"/>
    <s v=""/>
    <s v=""/>
    <s v=""/>
    <s v=""/>
    <s v=""/>
    <s v=""/>
    <s v=""/>
    <s v="Corrente"/>
    <s v="2"/>
    <s v="00.000.000/0000-00"/>
    <m/>
  </r>
  <r>
    <s v="002"/>
    <s v="FOLHA"/>
    <s v="000025819"/>
    <s v="01989"/>
    <s v="01"/>
    <s v="FERIAS"/>
    <n v="-4695"/>
    <d v="2026-02-19T00:00:00"/>
    <d v="2026-02-26T00:00:00"/>
    <x v="37"/>
    <d v="2026-02-25T00:00:00"/>
    <x v="1"/>
    <s v="FÉRIAS"/>
    <x v="3"/>
    <s v="FERIAS - 12679489081 - ED"/>
    <s v=""/>
    <s v=""/>
    <s v=""/>
    <s v=""/>
    <s v=""/>
    <s v=""/>
    <s v=""/>
    <s v="Corrente"/>
    <s v="2"/>
    <s v="00.000.000/0000-00"/>
    <m/>
  </r>
  <r>
    <s v="002"/>
    <s v="FOLHA"/>
    <s v="000025820"/>
    <s v="01989"/>
    <s v="01"/>
    <s v="FERIAS"/>
    <n v="-4760"/>
    <d v="2026-02-19T00:00:00"/>
    <d v="2026-02-26T00:00:00"/>
    <x v="37"/>
    <d v="2026-02-25T00:00:00"/>
    <x v="1"/>
    <s v="FÉRIAS"/>
    <x v="3"/>
    <s v="FERIAS - 16452441702 - CL"/>
    <s v=""/>
    <s v=""/>
    <s v=""/>
    <s v=""/>
    <s v=""/>
    <s v=""/>
    <s v=""/>
    <s v="Corrente"/>
    <s v="2"/>
    <s v="00.000.000/0000-00"/>
    <m/>
  </r>
  <r>
    <s v="002"/>
    <s v="FOLHA"/>
    <s v="000025821"/>
    <s v="01989"/>
    <s v="01"/>
    <s v="FERIAS"/>
    <n v="-6355"/>
    <d v="2026-02-19T00:00:00"/>
    <d v="2026-02-26T00:00:00"/>
    <x v="37"/>
    <d v="2026-02-25T00:00:00"/>
    <x v="1"/>
    <s v="FÉRIAS"/>
    <x v="3"/>
    <s v="FERIAS - 20700980258 - DE"/>
    <s v=""/>
    <s v=""/>
    <s v=""/>
    <s v=""/>
    <s v=""/>
    <s v=""/>
    <s v=""/>
    <s v="Corrente"/>
    <s v="2"/>
    <s v="00.000.000/0000-00"/>
    <m/>
  </r>
  <r>
    <s v="002"/>
    <s v="FOLHA"/>
    <s v="000025822"/>
    <s v="01989"/>
    <s v="01"/>
    <s v="FERIAS"/>
    <n v="-4945"/>
    <d v="2026-02-19T00:00:00"/>
    <d v="2026-02-26T00:00:00"/>
    <x v="37"/>
    <d v="2026-02-25T00:00:00"/>
    <x v="1"/>
    <s v="FÉRIAS"/>
    <x v="3"/>
    <s v="FERIAS - 12706736110 - GU"/>
    <s v=""/>
    <s v=""/>
    <s v=""/>
    <s v=""/>
    <s v=""/>
    <s v=""/>
    <s v=""/>
    <s v="Corrente"/>
    <s v="2"/>
    <s v="00.000.000/0000-00"/>
    <m/>
  </r>
  <r>
    <s v="002"/>
    <s v="FOLHA"/>
    <s v="000025823"/>
    <s v="01989"/>
    <s v="01"/>
    <s v="FERIAS"/>
    <n v="-3685"/>
    <d v="2026-02-19T00:00:00"/>
    <d v="2026-02-26T00:00:00"/>
    <x v="37"/>
    <d v="2026-02-25T00:00:00"/>
    <x v="1"/>
    <s v="FÉRIAS"/>
    <x v="3"/>
    <s v="FERIAS - 26752231522 - LE"/>
    <s v=""/>
    <s v=""/>
    <s v=""/>
    <s v=""/>
    <s v=""/>
    <s v=""/>
    <s v=""/>
    <s v="Corrente"/>
    <s v="2"/>
    <s v="00.000.000/0000-00"/>
    <m/>
  </r>
  <r>
    <s v="002"/>
    <s v="FOLHA"/>
    <s v="000025824"/>
    <s v="01989"/>
    <s v="01"/>
    <s v="FERIAS"/>
    <n v="-4870"/>
    <d v="2026-02-19T00:00:00"/>
    <d v="2026-02-26T00:00:00"/>
    <x v="37"/>
    <d v="2026-02-25T00:00:00"/>
    <x v="1"/>
    <s v="FÉRIAS"/>
    <x v="3"/>
    <s v="FERIAS - 13196282561 - CA"/>
    <s v=""/>
    <s v=""/>
    <s v=""/>
    <s v=""/>
    <s v=""/>
    <s v=""/>
    <s v=""/>
    <s v="Corrente"/>
    <s v="2"/>
    <s v="00.000.000/0000-00"/>
    <m/>
  </r>
  <r>
    <s v="002"/>
    <s v="FOLHA"/>
    <s v="000025825"/>
    <s v="01989"/>
    <s v="01"/>
    <s v="FERIAS"/>
    <n v="-4685"/>
    <d v="2026-02-19T00:00:00"/>
    <d v="2026-02-26T00:00:00"/>
    <x v="37"/>
    <d v="2026-02-25T00:00:00"/>
    <x v="1"/>
    <s v="FÉRIAS"/>
    <x v="3"/>
    <s v="FERIAS - 21049628790 - LU"/>
    <s v=""/>
    <s v=""/>
    <s v=""/>
    <s v=""/>
    <s v=""/>
    <s v=""/>
    <s v=""/>
    <s v="Corrente"/>
    <s v="2"/>
    <s v="00.000.000/0000-00"/>
    <m/>
  </r>
  <r>
    <s v="002"/>
    <s v="FOLHA"/>
    <s v="000025826"/>
    <s v="01989"/>
    <s v="01"/>
    <s v="FERIAS"/>
    <n v="-3970"/>
    <d v="2026-02-19T00:00:00"/>
    <d v="2026-02-26T00:00:00"/>
    <x v="37"/>
    <d v="2026-02-25T00:00:00"/>
    <x v="1"/>
    <s v="FÉRIAS"/>
    <x v="3"/>
    <s v="FERIAS - 17053380074 - MA"/>
    <s v=""/>
    <s v=""/>
    <s v=""/>
    <s v=""/>
    <s v=""/>
    <s v=""/>
    <s v=""/>
    <s v="Corrente"/>
    <s v="2"/>
    <s v="00.000.000/0000-00"/>
    <m/>
  </r>
  <r>
    <s v="002"/>
    <s v="FOLHA"/>
    <s v="000025827"/>
    <s v="01989"/>
    <s v="01"/>
    <s v="FERIAS"/>
    <n v="-6195"/>
    <d v="2026-02-19T00:00:00"/>
    <d v="2026-02-26T00:00:00"/>
    <x v="37"/>
    <d v="2026-02-25T00:00:00"/>
    <x v="1"/>
    <s v="FÉRIAS"/>
    <x v="3"/>
    <s v="FERIAS - 12959016566 - RI"/>
    <s v=""/>
    <s v=""/>
    <s v=""/>
    <s v=""/>
    <s v=""/>
    <s v=""/>
    <s v=""/>
    <s v="Corrente"/>
    <s v="2"/>
    <s v="00.000.000/0000-00"/>
    <m/>
  </r>
  <r>
    <s v="002"/>
    <s v="FOLHA"/>
    <s v="000025828"/>
    <s v="01989"/>
    <s v="01"/>
    <s v="FERIAS"/>
    <n v="-4630"/>
    <d v="2026-02-19T00:00:00"/>
    <d v="2026-02-26T00:00:00"/>
    <x v="37"/>
    <d v="2026-02-25T00:00:00"/>
    <x v="1"/>
    <s v="FÉRIAS"/>
    <x v="3"/>
    <s v="FERIAS - 16078020308 - IG"/>
    <s v=""/>
    <s v=""/>
    <s v=""/>
    <s v=""/>
    <s v=""/>
    <s v=""/>
    <s v=""/>
    <s v="Corrente"/>
    <s v="2"/>
    <s v="00.000.000/0000-00"/>
    <m/>
  </r>
  <r>
    <s v="002"/>
    <s v="FOLHA"/>
    <s v="000025829"/>
    <s v="01989"/>
    <s v="01"/>
    <s v="FERIAS"/>
    <n v="-2885"/>
    <d v="2026-02-19T00:00:00"/>
    <d v="2026-02-26T00:00:00"/>
    <x v="37"/>
    <d v="2026-02-25T00:00:00"/>
    <x v="1"/>
    <s v="FÉRIAS"/>
    <x v="3"/>
    <s v="FERIAS - 16606590168 - WA"/>
    <s v=""/>
    <s v=""/>
    <s v=""/>
    <s v=""/>
    <s v=""/>
    <s v=""/>
    <s v=""/>
    <s v="Corrente"/>
    <s v="2"/>
    <s v="00.000.000/0000-00"/>
    <m/>
  </r>
  <r>
    <s v="002"/>
    <s v="FOLHA"/>
    <s v="000025830"/>
    <s v="01989"/>
    <s v="01"/>
    <s v="FERIAS"/>
    <n v="-5625"/>
    <d v="2026-02-19T00:00:00"/>
    <d v="2026-02-26T00:00:00"/>
    <x v="37"/>
    <d v="2026-02-25T00:00:00"/>
    <x v="1"/>
    <s v="FÉRIAS"/>
    <x v="3"/>
    <s v="FERIAS - 13019877295 - AU"/>
    <s v=""/>
    <s v=""/>
    <s v=""/>
    <s v=""/>
    <s v=""/>
    <s v=""/>
    <s v=""/>
    <s v="Corrente"/>
    <s v="2"/>
    <s v="00.000.000/0000-00"/>
    <m/>
  </r>
  <r>
    <s v="002"/>
    <s v="FOLHA"/>
    <s v="000025831"/>
    <s v="01989"/>
    <s v="01"/>
    <s v="FERIAS"/>
    <n v="-5615"/>
    <d v="2026-02-19T00:00:00"/>
    <d v="2026-02-26T00:00:00"/>
    <x v="37"/>
    <d v="2026-02-25T00:00:00"/>
    <x v="1"/>
    <s v="FÉRIAS"/>
    <x v="3"/>
    <s v="FERIAS - 12659437299 - JO"/>
    <s v=""/>
    <s v=""/>
    <s v=""/>
    <s v=""/>
    <s v=""/>
    <s v=""/>
    <s v=""/>
    <s v="Corrente"/>
    <s v="2"/>
    <s v="00.000.000/0000-00"/>
    <m/>
  </r>
  <r>
    <s v="002"/>
    <s v="FOLHA"/>
    <s v="000025832"/>
    <s v="01989"/>
    <s v="01"/>
    <s v="FERIAS"/>
    <n v="-4390"/>
    <d v="2026-02-19T00:00:00"/>
    <d v="2026-02-26T00:00:00"/>
    <x v="37"/>
    <d v="2026-02-25T00:00:00"/>
    <x v="1"/>
    <s v="FÉRIAS"/>
    <x v="3"/>
    <s v="FERIAS - 16463246876 - MA"/>
    <s v=""/>
    <s v=""/>
    <s v=""/>
    <s v=""/>
    <s v=""/>
    <s v=""/>
    <s v=""/>
    <s v="Corrente"/>
    <s v="2"/>
    <s v="00.000.000/0000-00"/>
    <m/>
  </r>
  <r>
    <s v="002"/>
    <s v="FOLHA"/>
    <s v="000025833"/>
    <s v="01989"/>
    <s v="01"/>
    <s v="FERIAS"/>
    <n v="-4635"/>
    <d v="2026-02-19T00:00:00"/>
    <d v="2026-02-26T00:00:00"/>
    <x v="37"/>
    <d v="2026-02-25T00:00:00"/>
    <x v="1"/>
    <s v="FÉRIAS"/>
    <x v="3"/>
    <s v="FERIAS - 20191688090 - PA"/>
    <s v=""/>
    <s v=""/>
    <s v=""/>
    <s v=""/>
    <s v=""/>
    <s v=""/>
    <s v=""/>
    <s v="Corrente"/>
    <s v="2"/>
    <s v="00.000.000/0000-00"/>
    <m/>
  </r>
  <r>
    <s v="002"/>
    <s v="FOLHA"/>
    <s v="000025834"/>
    <s v="01989"/>
    <s v="01"/>
    <s v="FERIAS"/>
    <n v="-4880"/>
    <d v="2026-02-19T00:00:00"/>
    <d v="2026-02-26T00:00:00"/>
    <x v="37"/>
    <d v="2026-02-25T00:00:00"/>
    <x v="0"/>
    <s v="FÉRIAS"/>
    <x v="3"/>
    <s v="FERIAS - 17031443472 - CA"/>
    <s v=""/>
    <s v=""/>
    <s v=""/>
    <s v=""/>
    <s v=""/>
    <s v=""/>
    <s v=""/>
    <s v="Corrente"/>
    <s v="2"/>
    <s v="00.000.000/0000-00"/>
    <m/>
  </r>
  <r>
    <s v="002"/>
    <s v="FOLHA"/>
    <s v="000025835"/>
    <s v="01989"/>
    <s v="01"/>
    <s v="FERIAS"/>
    <n v="-2800"/>
    <d v="2026-02-19T00:00:00"/>
    <d v="2026-02-26T00:00:00"/>
    <x v="37"/>
    <d v="2026-02-25T00:00:00"/>
    <x v="0"/>
    <s v="FÉRIAS"/>
    <x v="3"/>
    <s v="FERIAS - 14012799726 - JE"/>
    <s v=""/>
    <s v=""/>
    <s v=""/>
    <s v=""/>
    <s v=""/>
    <s v=""/>
    <s v=""/>
    <s v="Corrente"/>
    <s v="2"/>
    <s v="00.000.000/0000-00"/>
    <m/>
  </r>
  <r>
    <s v="002"/>
    <s v="FOLHA"/>
    <s v="000025836"/>
    <s v="01989"/>
    <s v="01"/>
    <s v="FERIAS"/>
    <n v="-4020"/>
    <d v="2026-02-19T00:00:00"/>
    <d v="2026-02-26T00:00:00"/>
    <x v="37"/>
    <d v="2026-02-25T00:00:00"/>
    <x v="0"/>
    <s v="FÉRIAS"/>
    <x v="3"/>
    <s v="FERIAS - 13733193473 - PE"/>
    <s v=""/>
    <s v=""/>
    <s v=""/>
    <s v=""/>
    <s v=""/>
    <s v=""/>
    <s v=""/>
    <s v="Corrente"/>
    <s v="2"/>
    <s v="00.000.000/0000-00"/>
    <m/>
  </r>
  <r>
    <s v="002"/>
    <s v="FOLHA"/>
    <s v="000025837"/>
    <s v="01989"/>
    <s v="01"/>
    <s v="FERIAS"/>
    <n v="-7640"/>
    <d v="2026-02-19T00:00:00"/>
    <d v="2026-02-26T00:00:00"/>
    <x v="37"/>
    <d v="2026-02-25T00:00:00"/>
    <x v="1"/>
    <s v="FÉRIAS"/>
    <x v="3"/>
    <s v="FERIAS - 20465768940 - RI"/>
    <s v=""/>
    <s v=""/>
    <s v=""/>
    <s v=""/>
    <s v=""/>
    <s v=""/>
    <s v=""/>
    <s v="Corrente"/>
    <s v="2"/>
    <s v="00.000.000/0000-00"/>
    <m/>
  </r>
  <r>
    <s v="002"/>
    <s v="FOLHA"/>
    <s v="000025838"/>
    <s v="01989"/>
    <s v="01"/>
    <s v="FERIAS"/>
    <n v="-7180"/>
    <d v="2026-02-19T00:00:00"/>
    <d v="2026-02-26T00:00:00"/>
    <x v="37"/>
    <d v="2026-02-25T00:00:00"/>
    <x v="1"/>
    <s v="FÉRIAS"/>
    <x v="3"/>
    <s v="FERIAS - 20190108031 - PA"/>
    <s v=""/>
    <s v=""/>
    <s v=""/>
    <s v=""/>
    <s v=""/>
    <s v=""/>
    <s v=""/>
    <s v="Corrente"/>
    <s v="2"/>
    <s v="00.000.000/0000-00"/>
    <m/>
  </r>
  <r>
    <s v="002"/>
    <s v="FOLHA"/>
    <s v="000025839"/>
    <s v="01989"/>
    <s v="01"/>
    <s v="FERIAS"/>
    <n v="-7235"/>
    <d v="2026-02-19T00:00:00"/>
    <d v="2026-02-26T00:00:00"/>
    <x v="37"/>
    <d v="2026-02-25T00:00:00"/>
    <x v="1"/>
    <s v="FÉRIAS"/>
    <x v="3"/>
    <s v="FERIAS - 12096013226 - LU"/>
    <s v=""/>
    <s v=""/>
    <s v=""/>
    <s v=""/>
    <s v=""/>
    <s v=""/>
    <s v=""/>
    <s v="Corrente"/>
    <s v="2"/>
    <s v="00.000.000/0000-00"/>
    <m/>
  </r>
  <r>
    <s v="002"/>
    <s v="FOLHA"/>
    <s v="000025840"/>
    <s v="01989"/>
    <s v="01"/>
    <s v="FERIAS"/>
    <n v="-6745"/>
    <d v="2026-02-19T00:00:00"/>
    <d v="2026-02-26T00:00:00"/>
    <x v="37"/>
    <d v="2026-02-25T00:00:00"/>
    <x v="1"/>
    <s v="FÉRIAS"/>
    <x v="3"/>
    <s v="FERIAS - 12301094393 - CL"/>
    <s v=""/>
    <s v=""/>
    <s v=""/>
    <s v=""/>
    <s v=""/>
    <s v=""/>
    <s v=""/>
    <s v="Corrente"/>
    <s v="2"/>
    <s v="00.000.000/0000-00"/>
    <m/>
  </r>
  <r>
    <s v="002"/>
    <s v="FOLHA"/>
    <s v="000025841"/>
    <s v="01989"/>
    <s v="01"/>
    <s v="FERIAS"/>
    <n v="-7945"/>
    <d v="2026-02-19T00:00:00"/>
    <d v="2026-02-26T00:00:00"/>
    <x v="37"/>
    <d v="2026-02-25T00:00:00"/>
    <x v="1"/>
    <s v="FÉRIAS"/>
    <x v="3"/>
    <s v="FERIAS - 12879312622 - CA"/>
    <s v=""/>
    <s v=""/>
    <s v=""/>
    <s v=""/>
    <s v=""/>
    <s v=""/>
    <s v=""/>
    <s v="Corrente"/>
    <s v="2"/>
    <s v="00.000.000/0000-00"/>
    <m/>
  </r>
  <r>
    <s v="002"/>
    <s v="FOLHA"/>
    <s v="000025842"/>
    <s v="01989"/>
    <s v="01"/>
    <s v="FERIAS"/>
    <n v="-12945"/>
    <d v="2026-02-19T00:00:00"/>
    <d v="2026-02-26T00:00:00"/>
    <x v="37"/>
    <d v="2026-02-25T00:00:00"/>
    <x v="3"/>
    <s v="FÉRIAS"/>
    <x v="3"/>
    <s v="FERIAS - 13024483607 - CA"/>
    <s v=""/>
    <s v=""/>
    <s v=""/>
    <s v=""/>
    <s v=""/>
    <s v=""/>
    <s v=""/>
    <s v="Corrente"/>
    <s v="2"/>
    <s v="00.000.000/0000-00"/>
    <m/>
  </r>
  <r>
    <s v="002"/>
    <s v="FOLHA"/>
    <s v="000025843"/>
    <s v="01989"/>
    <s v="01"/>
    <s v="FERIAS"/>
    <n v="-2840"/>
    <d v="2026-02-19T00:00:00"/>
    <d v="2026-02-26T00:00:00"/>
    <x v="37"/>
    <d v="2026-02-25T00:00:00"/>
    <x v="1"/>
    <s v="FÉRIAS"/>
    <x v="3"/>
    <s v="FERIAS - 16389259817 - LU"/>
    <s v=""/>
    <s v=""/>
    <s v=""/>
    <s v=""/>
    <s v=""/>
    <s v=""/>
    <s v=""/>
    <s v="Corrente"/>
    <s v="2"/>
    <s v="00.000.000/0000-00"/>
    <m/>
  </r>
  <r>
    <s v="002"/>
    <s v="FOLHA"/>
    <s v="000025844"/>
    <s v="01989"/>
    <s v="01"/>
    <s v="FERIAS"/>
    <n v="-5915"/>
    <d v="2026-02-19T00:00:00"/>
    <d v="2026-02-26T00:00:00"/>
    <x v="37"/>
    <d v="2026-02-25T00:00:00"/>
    <x v="3"/>
    <s v="FÉRIAS"/>
    <x v="3"/>
    <s v="FERIAS - 13055460625 - DA"/>
    <s v=""/>
    <s v=""/>
    <s v=""/>
    <s v=""/>
    <s v=""/>
    <s v=""/>
    <s v=""/>
    <s v="Corrente"/>
    <s v="2"/>
    <s v="00.000.000/0000-00"/>
    <m/>
  </r>
  <r>
    <s v="002"/>
    <s v="FOLHA"/>
    <s v="000025845"/>
    <s v="01989"/>
    <s v="01"/>
    <s v="FERIAS"/>
    <n v="-11495"/>
    <d v="2026-02-19T00:00:00"/>
    <d v="2026-02-26T00:00:00"/>
    <x v="37"/>
    <d v="2026-02-25T00:00:00"/>
    <x v="1"/>
    <s v="FÉRIAS"/>
    <x v="3"/>
    <s v="FERIAS - 12437927184 - LU"/>
    <s v=""/>
    <s v=""/>
    <s v=""/>
    <s v=""/>
    <s v=""/>
    <s v=""/>
    <s v=""/>
    <s v="Corrente"/>
    <s v="2"/>
    <s v="00.000.000/0000-00"/>
    <m/>
  </r>
  <r>
    <s v="002"/>
    <s v="FOLHA"/>
    <s v="000025846"/>
    <s v="01989"/>
    <s v="01"/>
    <s v="FERIAS"/>
    <n v="-3575"/>
    <d v="2026-02-19T00:00:00"/>
    <d v="2026-02-26T00:00:00"/>
    <x v="37"/>
    <d v="2026-02-25T00:00:00"/>
    <x v="1"/>
    <s v="FÉRIAS"/>
    <x v="3"/>
    <s v="FERIAS - 12704368564 - RO"/>
    <s v=""/>
    <s v=""/>
    <s v=""/>
    <s v=""/>
    <s v=""/>
    <s v=""/>
    <s v=""/>
    <s v="Corrente"/>
    <s v="2"/>
    <s v="00.000.000/0000-00"/>
    <m/>
  </r>
  <r>
    <s v="002"/>
    <s v="FOLHA"/>
    <s v="000025847"/>
    <s v="01989"/>
    <s v="01"/>
    <s v="FERIAS"/>
    <n v="-3905"/>
    <d v="2026-02-19T00:00:00"/>
    <d v="2026-02-26T00:00:00"/>
    <x v="37"/>
    <d v="2026-02-25T00:00:00"/>
    <x v="1"/>
    <s v="FÉRIAS"/>
    <x v="3"/>
    <s v="FERIAS - 26904907752 - JO"/>
    <s v=""/>
    <s v=""/>
    <s v=""/>
    <s v=""/>
    <s v=""/>
    <s v=""/>
    <s v=""/>
    <s v="Corrente"/>
    <s v="2"/>
    <s v="00.000.000/0000-00"/>
    <m/>
  </r>
  <r>
    <s v="002"/>
    <s v="FOLHA"/>
    <s v="000025848"/>
    <s v="01989"/>
    <s v="01"/>
    <s v="FERIAS"/>
    <n v="-3420"/>
    <d v="2026-02-19T00:00:00"/>
    <d v="2026-02-26T00:00:00"/>
    <x v="37"/>
    <d v="2026-02-25T00:00:00"/>
    <x v="1"/>
    <s v="FÉRIAS"/>
    <x v="3"/>
    <s v="FERIAS - 20191689356 - HU"/>
    <s v=""/>
    <s v=""/>
    <s v=""/>
    <s v=""/>
    <s v=""/>
    <s v=""/>
    <s v=""/>
    <s v="Corrente"/>
    <s v="2"/>
    <s v="00.000.000/0000-00"/>
    <m/>
  </r>
  <r>
    <s v="002"/>
    <s v="FOLHA"/>
    <s v="000025849"/>
    <s v="01989"/>
    <s v="01"/>
    <s v="FERIAS"/>
    <n v="-5015"/>
    <d v="2026-02-19T00:00:00"/>
    <d v="2026-02-26T00:00:00"/>
    <x v="37"/>
    <d v="2026-02-25T00:00:00"/>
    <x v="1"/>
    <s v="FÉRIAS"/>
    <x v="3"/>
    <s v="FERIAS - 12413866630 - MA"/>
    <s v=""/>
    <s v=""/>
    <s v=""/>
    <s v=""/>
    <s v=""/>
    <s v=""/>
    <s v=""/>
    <s v="Corrente"/>
    <s v="2"/>
    <s v="00.000.000/0000-00"/>
    <m/>
  </r>
  <r>
    <s v="002"/>
    <s v="FOLHA"/>
    <s v="000025850"/>
    <s v="01989"/>
    <s v="01"/>
    <s v="FERIAS"/>
    <n v="-4740"/>
    <d v="2026-02-19T00:00:00"/>
    <d v="2026-02-26T00:00:00"/>
    <x v="37"/>
    <d v="2026-02-25T00:00:00"/>
    <x v="1"/>
    <s v="FÉRIAS"/>
    <x v="3"/>
    <s v="FERIAS - 16500503326 - MA"/>
    <s v=""/>
    <s v=""/>
    <s v=""/>
    <s v=""/>
    <s v=""/>
    <s v=""/>
    <s v=""/>
    <s v="Corrente"/>
    <s v="2"/>
    <s v="00.000.000/0000-00"/>
    <m/>
  </r>
  <r>
    <s v="002"/>
    <s v="FOLHA"/>
    <s v="000025851"/>
    <s v="01989"/>
    <s v="01"/>
    <s v="FERIAS"/>
    <n v="-4870"/>
    <d v="2026-02-19T00:00:00"/>
    <d v="2026-02-26T00:00:00"/>
    <x v="37"/>
    <d v="2026-02-25T00:00:00"/>
    <x v="1"/>
    <s v="FÉRIAS"/>
    <x v="3"/>
    <s v="FERIAS - 16645853069 - WI"/>
    <s v=""/>
    <s v=""/>
    <s v=""/>
    <s v=""/>
    <s v=""/>
    <s v=""/>
    <s v=""/>
    <s v="Corrente"/>
    <s v="2"/>
    <s v="00.000.000/0000-00"/>
    <m/>
  </r>
  <r>
    <s v="002"/>
    <s v="FOLHA"/>
    <s v="000025852"/>
    <s v="01989"/>
    <s v="01"/>
    <s v="FERIAS"/>
    <n v="-4540"/>
    <d v="2026-02-19T00:00:00"/>
    <d v="2026-02-26T00:00:00"/>
    <x v="37"/>
    <d v="2026-02-25T00:00:00"/>
    <x v="1"/>
    <s v="FÉRIAS"/>
    <x v="3"/>
    <s v="FERIAS - 12600117085 - JO"/>
    <s v=""/>
    <s v=""/>
    <s v=""/>
    <s v=""/>
    <s v=""/>
    <s v=""/>
    <s v=""/>
    <s v="Corrente"/>
    <s v="2"/>
    <s v="00.000.000/0000-00"/>
    <m/>
  </r>
  <r>
    <s v="002"/>
    <s v="FOLHA"/>
    <s v="000025853"/>
    <s v="01989"/>
    <s v="01"/>
    <s v="FERIAS"/>
    <n v="-4390"/>
    <d v="2026-02-19T00:00:00"/>
    <d v="2026-02-26T00:00:00"/>
    <x v="37"/>
    <d v="2026-02-25T00:00:00"/>
    <x v="1"/>
    <s v="FÉRIAS"/>
    <x v="3"/>
    <s v="FERIAS - 12853078568 - LE"/>
    <s v=""/>
    <s v=""/>
    <s v=""/>
    <s v=""/>
    <s v=""/>
    <s v=""/>
    <s v=""/>
    <s v="Corrente"/>
    <s v="2"/>
    <s v="00.000.000/0000-00"/>
    <m/>
  </r>
  <r>
    <s v="002"/>
    <s v="FOLHA"/>
    <s v="000025854"/>
    <s v="01989"/>
    <s v="01"/>
    <s v="FERIAS"/>
    <n v="-4795"/>
    <d v="2026-02-19T00:00:00"/>
    <d v="2026-02-26T00:00:00"/>
    <x v="37"/>
    <d v="2026-02-25T00:00:00"/>
    <x v="1"/>
    <s v="FÉRIAS"/>
    <x v="3"/>
    <s v="FERIAS - 16031931150 - AR"/>
    <s v=""/>
    <s v=""/>
    <s v=""/>
    <s v=""/>
    <s v=""/>
    <s v=""/>
    <s v=""/>
    <s v="Corrente"/>
    <s v="2"/>
    <s v="00.000.000/0000-00"/>
    <m/>
  </r>
  <r>
    <s v="002"/>
    <s v="FOLHA"/>
    <s v="000025855"/>
    <s v="01989"/>
    <s v="01"/>
    <s v="FERIAS"/>
    <n v="-5225"/>
    <d v="2026-02-19T00:00:00"/>
    <d v="2026-02-26T00:00:00"/>
    <x v="37"/>
    <d v="2026-02-25T00:00:00"/>
    <x v="1"/>
    <s v="FÉRIAS"/>
    <x v="3"/>
    <s v="FERIAS - 16206993060 - JE"/>
    <s v=""/>
    <s v=""/>
    <s v=""/>
    <s v=""/>
    <s v=""/>
    <s v=""/>
    <s v=""/>
    <s v="Corrente"/>
    <s v="2"/>
    <s v="00.000.000/0000-00"/>
    <m/>
  </r>
  <r>
    <s v="002"/>
    <s v="FOLHA"/>
    <s v="000025856"/>
    <s v="01989"/>
    <s v="01"/>
    <s v="FERIAS"/>
    <n v="-4240"/>
    <d v="2026-02-19T00:00:00"/>
    <d v="2026-02-26T00:00:00"/>
    <x v="37"/>
    <d v="2026-02-25T00:00:00"/>
    <x v="1"/>
    <s v="FÉRIAS"/>
    <x v="3"/>
    <s v="FERIAS - 16001702366 - AL"/>
    <s v=""/>
    <s v=""/>
    <s v=""/>
    <s v=""/>
    <s v=""/>
    <s v=""/>
    <s v=""/>
    <s v="Corrente"/>
    <s v="2"/>
    <s v="00.000.000/0000-00"/>
    <m/>
  </r>
  <r>
    <s v="002"/>
    <s v="FOLHA"/>
    <s v="000025857"/>
    <s v="01989"/>
    <s v="01"/>
    <s v="FERIAS"/>
    <n v="-5370"/>
    <d v="2026-02-19T00:00:00"/>
    <d v="2026-02-26T00:00:00"/>
    <x v="37"/>
    <d v="2026-02-25T00:00:00"/>
    <x v="1"/>
    <s v="FÉRIAS"/>
    <x v="3"/>
    <s v="FERIAS - 20963692768 - JU"/>
    <s v=""/>
    <s v=""/>
    <s v=""/>
    <s v=""/>
    <s v=""/>
    <s v=""/>
    <s v=""/>
    <s v="Corrente"/>
    <s v="2"/>
    <s v="00.000.000/0000-00"/>
    <m/>
  </r>
  <r>
    <s v="002"/>
    <s v="FOLHA"/>
    <s v="000025858"/>
    <s v="01989"/>
    <s v="01"/>
    <s v="FERIAS"/>
    <n v="-4735"/>
    <d v="2026-02-19T00:00:00"/>
    <d v="2026-02-26T00:00:00"/>
    <x v="37"/>
    <d v="2026-02-25T00:00:00"/>
    <x v="1"/>
    <s v="FÉRIAS"/>
    <x v="3"/>
    <s v="FERIAS - 16640334926 - TA"/>
    <s v=""/>
    <s v=""/>
    <s v=""/>
    <s v=""/>
    <s v=""/>
    <s v=""/>
    <s v=""/>
    <s v="Corrente"/>
    <s v="2"/>
    <s v="00.000.000/0000-00"/>
    <m/>
  </r>
  <r>
    <s v="002"/>
    <s v="FOLHA"/>
    <s v="000025859"/>
    <s v="01989"/>
    <s v="01"/>
    <s v="FERIAS"/>
    <n v="-5120"/>
    <d v="2026-02-19T00:00:00"/>
    <d v="2026-02-26T00:00:00"/>
    <x v="37"/>
    <d v="2026-02-25T00:00:00"/>
    <x v="1"/>
    <s v="FÉRIAS"/>
    <x v="3"/>
    <s v="FERIAS - 13184019623 - AN"/>
    <s v=""/>
    <s v=""/>
    <s v=""/>
    <s v=""/>
    <s v=""/>
    <s v=""/>
    <s v=""/>
    <s v="Corrente"/>
    <s v="2"/>
    <s v="00.000.000/0000-00"/>
    <m/>
  </r>
  <r>
    <s v="002"/>
    <s v="FOLHA"/>
    <s v="000025860"/>
    <s v="01989"/>
    <s v="01"/>
    <s v="FERIAS"/>
    <n v="-3610"/>
    <d v="2026-02-19T00:00:00"/>
    <d v="2026-02-26T00:00:00"/>
    <x v="37"/>
    <d v="2026-02-25T00:00:00"/>
    <x v="1"/>
    <s v="FÉRIAS"/>
    <x v="3"/>
    <s v="FERIAS - 12635108686 - MA"/>
    <s v=""/>
    <s v=""/>
    <s v=""/>
    <s v=""/>
    <s v=""/>
    <s v=""/>
    <s v=""/>
    <s v="Corrente"/>
    <s v="2"/>
    <s v="00.000.000/0000-00"/>
    <m/>
  </r>
  <r>
    <s v="002"/>
    <s v="FOLHA"/>
    <s v="000025861"/>
    <s v="01989"/>
    <s v="01"/>
    <s v="FERIAS"/>
    <n v="-5245"/>
    <d v="2026-02-19T00:00:00"/>
    <d v="2026-02-26T00:00:00"/>
    <x v="37"/>
    <d v="2026-02-25T00:00:00"/>
    <x v="1"/>
    <s v="FÉRIAS"/>
    <x v="3"/>
    <s v="FERIAS - 16555030349 - PA"/>
    <s v=""/>
    <s v=""/>
    <s v=""/>
    <s v=""/>
    <s v=""/>
    <s v=""/>
    <s v=""/>
    <s v="Corrente"/>
    <s v="2"/>
    <s v="00.000.000/0000-00"/>
    <m/>
  </r>
  <r>
    <s v="002"/>
    <s v="FOLHA"/>
    <s v="000025862"/>
    <s v="01989"/>
    <s v="01"/>
    <s v="FERIAS"/>
    <n v="-3720"/>
    <d v="2026-02-19T00:00:00"/>
    <d v="2026-02-26T00:00:00"/>
    <x v="37"/>
    <d v="2026-02-25T00:00:00"/>
    <x v="1"/>
    <s v="FÉRIAS"/>
    <x v="3"/>
    <s v="FERIAS - 12809130045 - FA"/>
    <s v=""/>
    <s v=""/>
    <s v=""/>
    <s v=""/>
    <s v=""/>
    <s v=""/>
    <s v=""/>
    <s v="Corrente"/>
    <s v="2"/>
    <s v="00.000.000/0000-00"/>
    <m/>
  </r>
  <r>
    <s v="002"/>
    <s v="FOLHA"/>
    <s v="000025863"/>
    <s v="01989"/>
    <s v="01"/>
    <s v="FERIAS"/>
    <n v="-10655"/>
    <d v="2026-02-19T00:00:00"/>
    <d v="2026-02-26T00:00:00"/>
    <x v="37"/>
    <d v="2026-02-25T00:00:00"/>
    <x v="1"/>
    <s v="FÉRIAS"/>
    <x v="3"/>
    <s v="FERIAS - 16115957479 - AN"/>
    <s v=""/>
    <s v=""/>
    <s v=""/>
    <s v=""/>
    <s v=""/>
    <s v=""/>
    <s v=""/>
    <s v="Corrente"/>
    <s v="2"/>
    <s v="00.000.000/0000-00"/>
    <m/>
  </r>
  <r>
    <s v="002"/>
    <s v="FOLHA"/>
    <s v="000025864"/>
    <s v="01989"/>
    <s v="01"/>
    <s v="FERIAS"/>
    <n v="-14510"/>
    <d v="2026-02-19T00:00:00"/>
    <d v="2026-02-26T00:00:00"/>
    <x v="37"/>
    <d v="2026-02-25T00:00:00"/>
    <x v="1"/>
    <s v="FÉRIAS"/>
    <x v="3"/>
    <s v="FERIAS - 12788586541 - TH"/>
    <s v=""/>
    <s v=""/>
    <s v=""/>
    <s v=""/>
    <s v=""/>
    <s v=""/>
    <s v=""/>
    <s v="Corrente"/>
    <s v="2"/>
    <s v="00.000.000/0000-00"/>
    <m/>
  </r>
  <r>
    <s v="002"/>
    <s v="FOLHA"/>
    <s v="000025865"/>
    <s v="01989"/>
    <s v="01"/>
    <s v="FERIAS"/>
    <n v="-2930"/>
    <d v="2026-02-19T00:00:00"/>
    <d v="2026-02-26T00:00:00"/>
    <x v="37"/>
    <d v="2026-02-25T00:00:00"/>
    <x v="1"/>
    <s v="FÉRIAS"/>
    <x v="3"/>
    <s v="FERIAS - 20469388530 - RI"/>
    <s v=""/>
    <s v=""/>
    <s v=""/>
    <s v=""/>
    <s v=""/>
    <s v=""/>
    <s v=""/>
    <s v="Corrente"/>
    <s v="2"/>
    <s v="00.000.000/0000-00"/>
    <m/>
  </r>
  <r>
    <s v="002"/>
    <s v="FOLHA"/>
    <s v="000025866"/>
    <s v="01989"/>
    <s v="01"/>
    <s v="FERIAS"/>
    <n v="-2315"/>
    <d v="2026-02-19T00:00:00"/>
    <d v="2026-02-26T00:00:00"/>
    <x v="37"/>
    <d v="2026-02-25T00:00:00"/>
    <x v="1"/>
    <s v="FÉRIAS"/>
    <x v="3"/>
    <s v="FERIAS - 13381442626 - LE"/>
    <s v=""/>
    <s v=""/>
    <s v=""/>
    <s v=""/>
    <s v=""/>
    <s v=""/>
    <s v=""/>
    <s v="Corrente"/>
    <s v="2"/>
    <s v="00.000.000/0000-00"/>
    <m/>
  </r>
  <r>
    <s v="002"/>
    <s v="FOLHA"/>
    <s v="000025867"/>
    <s v="01989"/>
    <s v="01"/>
    <s v="FERIAS"/>
    <n v="-4905"/>
    <d v="2026-02-19T00:00:00"/>
    <d v="2026-02-26T00:00:00"/>
    <x v="37"/>
    <d v="2026-02-25T00:00:00"/>
    <x v="1"/>
    <s v="FÉRIAS"/>
    <x v="3"/>
    <s v="FERIAS - 16534640415 - RO"/>
    <s v=""/>
    <s v=""/>
    <s v=""/>
    <s v=""/>
    <s v=""/>
    <s v=""/>
    <s v=""/>
    <s v="Corrente"/>
    <s v="2"/>
    <s v="00.000.000/0000-00"/>
    <m/>
  </r>
  <r>
    <s v="002"/>
    <s v="FOLHA"/>
    <s v="000025868"/>
    <s v="01989"/>
    <s v="01"/>
    <s v="FERIAS"/>
    <n v="-5370"/>
    <d v="2026-02-19T00:00:00"/>
    <d v="2026-02-26T00:00:00"/>
    <x v="37"/>
    <d v="2026-02-25T00:00:00"/>
    <x v="1"/>
    <s v="FÉRIAS"/>
    <x v="3"/>
    <s v="FERIAS - 16364411046 - LE"/>
    <s v=""/>
    <s v=""/>
    <s v=""/>
    <s v=""/>
    <s v=""/>
    <s v=""/>
    <s v=""/>
    <s v="Corrente"/>
    <s v="2"/>
    <s v="00.000.000/0000-00"/>
    <m/>
  </r>
  <r>
    <s v="002"/>
    <s v="FOLHA"/>
    <s v="000025869"/>
    <s v="01989"/>
    <s v="01"/>
    <s v="FERIAS"/>
    <n v="-3975"/>
    <d v="2026-02-19T00:00:00"/>
    <d v="2026-02-26T00:00:00"/>
    <x v="37"/>
    <d v="2026-02-25T00:00:00"/>
    <x v="1"/>
    <s v="FÉRIAS"/>
    <x v="3"/>
    <s v="FERIAS - 16078141423 - LU"/>
    <s v=""/>
    <s v=""/>
    <s v=""/>
    <s v=""/>
    <s v=""/>
    <s v=""/>
    <s v=""/>
    <s v="Corrente"/>
    <s v="2"/>
    <s v="00.000.000/0000-00"/>
    <m/>
  </r>
  <r>
    <s v="002"/>
    <s v="FOLHA"/>
    <s v="000025870"/>
    <s v="01989"/>
    <s v="01"/>
    <s v="FERIAS"/>
    <n v="-3440"/>
    <d v="2026-02-19T00:00:00"/>
    <d v="2026-02-26T00:00:00"/>
    <x v="37"/>
    <d v="2026-02-25T00:00:00"/>
    <x v="1"/>
    <s v="FÉRIAS"/>
    <x v="3"/>
    <s v="FERIAS - 15232722496 - DA"/>
    <s v=""/>
    <s v=""/>
    <s v=""/>
    <s v=""/>
    <s v=""/>
    <s v=""/>
    <s v=""/>
    <s v="Corrente"/>
    <s v="2"/>
    <s v="00.000.000/0000-00"/>
    <m/>
  </r>
  <r>
    <s v="002"/>
    <s v="FOLHA"/>
    <s v="000025871"/>
    <s v="01989"/>
    <s v="01"/>
    <s v="FERIAS"/>
    <n v="-5460"/>
    <d v="2026-02-19T00:00:00"/>
    <d v="2026-02-26T00:00:00"/>
    <x v="37"/>
    <d v="2026-02-25T00:00:00"/>
    <x v="1"/>
    <s v="FÉRIAS"/>
    <x v="3"/>
    <s v="FERIAS - 16283376771 - FE"/>
    <s v=""/>
    <s v=""/>
    <s v=""/>
    <s v=""/>
    <s v=""/>
    <s v=""/>
    <s v=""/>
    <s v="Corrente"/>
    <s v="2"/>
    <s v="00.000.000/0000-00"/>
    <m/>
  </r>
  <r>
    <s v="002"/>
    <s v="FOLHA"/>
    <s v="000025872"/>
    <s v="01989"/>
    <s v="01"/>
    <s v="FERIAS"/>
    <n v="-5255"/>
    <d v="2026-02-19T00:00:00"/>
    <d v="2026-02-26T00:00:00"/>
    <x v="37"/>
    <d v="2026-02-25T00:00:00"/>
    <x v="1"/>
    <s v="FÉRIAS"/>
    <x v="3"/>
    <s v="FERIAS - 21059926778 - PA"/>
    <s v=""/>
    <s v=""/>
    <s v=""/>
    <s v=""/>
    <s v=""/>
    <s v=""/>
    <s v=""/>
    <s v="Corrente"/>
    <s v="2"/>
    <s v="00.000.000/0000-00"/>
    <m/>
  </r>
  <r>
    <s v="002"/>
    <s v="FOLHA"/>
    <s v="000025873"/>
    <s v="01989"/>
    <s v="01"/>
    <s v="FERIAS"/>
    <n v="-4815"/>
    <d v="2026-02-19T00:00:00"/>
    <d v="2026-02-26T00:00:00"/>
    <x v="37"/>
    <d v="2026-02-25T00:00:00"/>
    <x v="1"/>
    <s v="FÉRIAS"/>
    <x v="3"/>
    <s v="FERIAS - 12937110608 - WA"/>
    <s v=""/>
    <s v=""/>
    <s v=""/>
    <s v=""/>
    <s v=""/>
    <s v=""/>
    <s v=""/>
    <s v="Corrente"/>
    <s v="2"/>
    <s v="00.000.000/0000-00"/>
    <m/>
  </r>
  <r>
    <s v="002"/>
    <s v="FOLHA"/>
    <s v="000025874"/>
    <s v="01989"/>
    <s v="01"/>
    <s v="FERIAS"/>
    <n v="-4850"/>
    <d v="2026-02-19T00:00:00"/>
    <d v="2026-02-26T00:00:00"/>
    <x v="37"/>
    <d v="2026-02-25T00:00:00"/>
    <x v="1"/>
    <s v="FÉRIAS"/>
    <x v="3"/>
    <s v="FERIAS - 20191314123 - RO"/>
    <s v=""/>
    <s v=""/>
    <s v=""/>
    <s v=""/>
    <s v=""/>
    <s v=""/>
    <s v=""/>
    <s v="Corrente"/>
    <s v="2"/>
    <s v="00.000.000/0000-00"/>
    <m/>
  </r>
  <r>
    <s v="002"/>
    <s v="FOLHA"/>
    <s v="000025875"/>
    <s v="01989"/>
    <s v="01"/>
    <s v="FERIAS"/>
    <n v="-5095"/>
    <d v="2026-02-19T00:00:00"/>
    <d v="2026-02-26T00:00:00"/>
    <x v="37"/>
    <d v="2026-02-25T00:00:00"/>
    <x v="1"/>
    <s v="FÉRIAS"/>
    <x v="3"/>
    <s v="FERIAS - 20631248123 - MA"/>
    <s v=""/>
    <s v=""/>
    <s v=""/>
    <s v=""/>
    <s v=""/>
    <s v=""/>
    <s v=""/>
    <s v="Corrente"/>
    <s v="2"/>
    <s v="00.000.000/0000-00"/>
    <m/>
  </r>
  <r>
    <s v="002"/>
    <s v="FOLHA"/>
    <s v="000025876"/>
    <s v="01989"/>
    <s v="01"/>
    <s v="FERIAS"/>
    <n v="-5075"/>
    <d v="2026-02-19T00:00:00"/>
    <d v="2026-02-26T00:00:00"/>
    <x v="37"/>
    <d v="2026-02-25T00:00:00"/>
    <x v="1"/>
    <s v="FÉRIAS"/>
    <x v="3"/>
    <s v="FERIAS - 20616030724 - RA"/>
    <s v=""/>
    <s v=""/>
    <s v=""/>
    <s v=""/>
    <s v=""/>
    <s v=""/>
    <s v=""/>
    <s v="Corrente"/>
    <s v="2"/>
    <s v="00.000.000/0000-00"/>
    <m/>
  </r>
  <r>
    <s v="002"/>
    <s v="FOLHA"/>
    <s v="000025877"/>
    <s v="01989"/>
    <s v="01"/>
    <s v="FERIAS"/>
    <n v="-4930"/>
    <d v="2026-02-19T00:00:00"/>
    <d v="2026-02-26T00:00:00"/>
    <x v="37"/>
    <d v="2026-02-25T00:00:00"/>
    <x v="1"/>
    <s v="FÉRIAS"/>
    <x v="3"/>
    <s v="FERIAS - 16569540557 - OT"/>
    <s v=""/>
    <s v=""/>
    <s v=""/>
    <s v=""/>
    <s v=""/>
    <s v=""/>
    <s v=""/>
    <s v="Corrente"/>
    <s v="2"/>
    <s v="00.000.000/0000-00"/>
    <m/>
  </r>
  <r>
    <s v="002"/>
    <s v="FOLHA"/>
    <s v="000025878"/>
    <s v="01989"/>
    <s v="01"/>
    <s v="FERIAS"/>
    <n v="-4850"/>
    <d v="2026-02-19T00:00:00"/>
    <d v="2026-02-26T00:00:00"/>
    <x v="37"/>
    <d v="2026-02-25T00:00:00"/>
    <x v="1"/>
    <s v="FÉRIAS"/>
    <x v="3"/>
    <s v="FERIAS - 20465579269 - UL"/>
    <s v=""/>
    <s v=""/>
    <s v=""/>
    <s v=""/>
    <s v=""/>
    <s v=""/>
    <s v=""/>
    <s v="Corrente"/>
    <s v="2"/>
    <s v="00.000.000/0000-00"/>
    <m/>
  </r>
  <r>
    <s v="002"/>
    <s v="FOLHA"/>
    <s v="000025879"/>
    <s v="01989"/>
    <s v="01"/>
    <s v="FERIAS"/>
    <n v="-2850"/>
    <d v="2026-02-19T00:00:00"/>
    <d v="2026-02-26T00:00:00"/>
    <x v="37"/>
    <d v="2026-02-25T00:00:00"/>
    <x v="1"/>
    <s v="FÉRIAS"/>
    <x v="3"/>
    <s v="FERIAS - 20004624410 - ED"/>
    <s v=""/>
    <s v=""/>
    <s v=""/>
    <s v=""/>
    <s v=""/>
    <s v=""/>
    <s v=""/>
    <s v="Corrente"/>
    <s v="2"/>
    <s v="00.000.000/0000-00"/>
    <m/>
  </r>
  <r>
    <s v="002"/>
    <s v="FOLHA"/>
    <s v="000025880"/>
    <s v="01989"/>
    <s v="01"/>
    <s v="FERIAS"/>
    <n v="-2495"/>
    <d v="2026-02-19T00:00:00"/>
    <d v="2026-02-26T00:00:00"/>
    <x v="37"/>
    <d v="2026-02-25T00:00:00"/>
    <x v="1"/>
    <s v="FÉRIAS"/>
    <x v="3"/>
    <s v="FERIAS - 20965056664 - RE"/>
    <s v=""/>
    <s v=""/>
    <s v=""/>
    <s v=""/>
    <s v=""/>
    <s v=""/>
    <s v=""/>
    <s v="Corrente"/>
    <s v="2"/>
    <s v="00.000.000/0000-00"/>
    <m/>
  </r>
  <r>
    <s v="002"/>
    <s v="FOLHA"/>
    <s v="000025881"/>
    <s v="01989"/>
    <s v="01"/>
    <s v="FERIAS"/>
    <n v="-5315"/>
    <d v="2026-02-19T00:00:00"/>
    <d v="2026-02-26T00:00:00"/>
    <x v="37"/>
    <d v="2026-02-25T00:00:00"/>
    <x v="1"/>
    <s v="FÉRIAS"/>
    <x v="3"/>
    <s v="FERIAS - 21202421379 - ER"/>
    <s v=""/>
    <s v=""/>
    <s v=""/>
    <s v=""/>
    <s v=""/>
    <s v=""/>
    <s v=""/>
    <s v="Corrente"/>
    <s v="2"/>
    <s v="00.000.000/0000-00"/>
    <m/>
  </r>
  <r>
    <s v="002"/>
    <s v="FOLHA"/>
    <s v="000025882"/>
    <s v="01989"/>
    <s v="01"/>
    <s v="FERIAS"/>
    <n v="-5200"/>
    <d v="2026-02-19T00:00:00"/>
    <d v="2026-02-26T00:00:00"/>
    <x v="37"/>
    <d v="2026-02-25T00:00:00"/>
    <x v="1"/>
    <s v="FÉRIAS"/>
    <x v="3"/>
    <s v="FERIAS - 12848262569 - MA"/>
    <s v=""/>
    <s v=""/>
    <s v=""/>
    <s v=""/>
    <s v=""/>
    <s v=""/>
    <s v=""/>
    <s v="Corrente"/>
    <s v="2"/>
    <s v="00.000.000/0000-00"/>
    <m/>
  </r>
  <r>
    <s v="002"/>
    <s v="FOLHA"/>
    <s v="000025883"/>
    <s v="01989"/>
    <s v="01"/>
    <s v="FERIAS"/>
    <n v="-5295"/>
    <d v="2026-02-19T00:00:00"/>
    <d v="2026-02-26T00:00:00"/>
    <x v="37"/>
    <d v="2026-02-25T00:00:00"/>
    <x v="1"/>
    <s v="FÉRIAS"/>
    <x v="3"/>
    <s v="FERIAS - 13212494629 - LA"/>
    <s v=""/>
    <s v=""/>
    <s v=""/>
    <s v=""/>
    <s v=""/>
    <s v=""/>
    <s v=""/>
    <s v="Corrente"/>
    <s v="2"/>
    <s v="00.000.000/0000-00"/>
    <m/>
  </r>
  <r>
    <s v="002"/>
    <s v="FOLHA"/>
    <s v="000025884"/>
    <s v="01989"/>
    <s v="01"/>
    <s v="FERIAS"/>
    <n v="-4090"/>
    <d v="2026-02-19T00:00:00"/>
    <d v="2026-02-26T00:00:00"/>
    <x v="37"/>
    <d v="2026-02-25T00:00:00"/>
    <x v="1"/>
    <s v="FÉRIAS"/>
    <x v="3"/>
    <s v="FERIAS - 26791668685 - WE"/>
    <s v=""/>
    <s v=""/>
    <s v=""/>
    <s v=""/>
    <s v=""/>
    <s v=""/>
    <s v=""/>
    <s v="Corrente"/>
    <s v="2"/>
    <s v="00.000.000/0000-00"/>
    <m/>
  </r>
  <r>
    <s v="002"/>
    <s v="FOLHA"/>
    <s v="000025885"/>
    <s v="01989"/>
    <s v="01"/>
    <s v="FERIAS"/>
    <n v="-5240"/>
    <d v="2026-02-19T00:00:00"/>
    <d v="2026-02-26T00:00:00"/>
    <x v="37"/>
    <d v="2026-02-25T00:00:00"/>
    <x v="1"/>
    <s v="FÉRIAS"/>
    <x v="3"/>
    <s v="FERIAS - 14302796398 - KA"/>
    <s v=""/>
    <s v=""/>
    <s v=""/>
    <s v=""/>
    <s v=""/>
    <s v=""/>
    <s v=""/>
    <s v="Corrente"/>
    <s v="2"/>
    <s v="00.000.000/0000-00"/>
    <m/>
  </r>
  <r>
    <s v="002"/>
    <s v="FOLHA"/>
    <s v="000025886"/>
    <s v="01989"/>
    <s v="01"/>
    <s v="FERIAS"/>
    <n v="-5000"/>
    <d v="2026-02-19T00:00:00"/>
    <d v="2026-02-26T00:00:00"/>
    <x v="37"/>
    <d v="2026-02-25T00:00:00"/>
    <x v="1"/>
    <s v="FÉRIAS"/>
    <x v="3"/>
    <s v="FERIAS - 13368655271 - MA"/>
    <s v=""/>
    <s v=""/>
    <s v=""/>
    <s v=""/>
    <s v=""/>
    <s v=""/>
    <s v=""/>
    <s v="Corrente"/>
    <s v="2"/>
    <s v="00.000.000/0000-00"/>
    <m/>
  </r>
  <r>
    <s v="002"/>
    <s v="FOLHA"/>
    <s v="000025887"/>
    <s v="01989"/>
    <s v="01"/>
    <s v="FERIAS"/>
    <n v="-4345"/>
    <d v="2026-02-19T00:00:00"/>
    <d v="2026-02-26T00:00:00"/>
    <x v="37"/>
    <d v="2026-02-25T00:00:00"/>
    <x v="1"/>
    <s v="FÉRIAS"/>
    <x v="3"/>
    <s v="FERIAS - 21224003839 - ED"/>
    <s v=""/>
    <s v=""/>
    <s v=""/>
    <s v=""/>
    <s v=""/>
    <s v=""/>
    <s v=""/>
    <s v="Corrente"/>
    <s v="2"/>
    <s v="00.000.000/0000-00"/>
    <m/>
  </r>
  <r>
    <s v="002"/>
    <s v="FOLHA"/>
    <s v="000025888"/>
    <s v="01989"/>
    <s v="01"/>
    <s v="FERIAS"/>
    <n v="-1735"/>
    <d v="2026-02-19T00:00:00"/>
    <d v="2026-02-26T00:00:00"/>
    <x v="37"/>
    <d v="2026-02-25T00:00:00"/>
    <x v="1"/>
    <s v="FÉRIAS"/>
    <x v="3"/>
    <s v="FERIAS - 20415050868 - DI"/>
    <s v=""/>
    <s v=""/>
    <s v=""/>
    <s v=""/>
    <s v=""/>
    <s v=""/>
    <s v=""/>
    <s v="Corrente"/>
    <s v="2"/>
    <s v="00.000.000/0000-00"/>
    <m/>
  </r>
  <r>
    <s v="002"/>
    <s v="FOLHA"/>
    <s v="000025889"/>
    <s v="01989"/>
    <s v="01"/>
    <s v="FERIAS"/>
    <n v="-2925"/>
    <d v="2026-02-19T00:00:00"/>
    <d v="2026-02-26T00:00:00"/>
    <x v="37"/>
    <d v="2026-02-25T00:00:00"/>
    <x v="1"/>
    <s v="FÉRIAS"/>
    <x v="3"/>
    <s v="FERIAS - 12835866568 - VA"/>
    <s v=""/>
    <s v=""/>
    <s v=""/>
    <s v=""/>
    <s v=""/>
    <s v=""/>
    <s v=""/>
    <s v="Corrente"/>
    <s v="2"/>
    <s v="00.000.000/0000-00"/>
    <m/>
  </r>
  <r>
    <s v="002"/>
    <s v="FOLHA"/>
    <s v="000025890"/>
    <s v="01989"/>
    <s v="01"/>
    <s v="FERIAS"/>
    <n v="-5135"/>
    <d v="2026-02-19T00:00:00"/>
    <d v="2026-02-26T00:00:00"/>
    <x v="37"/>
    <d v="2026-02-25T00:00:00"/>
    <x v="1"/>
    <s v="FÉRIAS"/>
    <x v="3"/>
    <s v="FERIAS - 16603683084 - PA"/>
    <s v=""/>
    <s v=""/>
    <s v=""/>
    <s v=""/>
    <s v=""/>
    <s v=""/>
    <s v=""/>
    <s v="Corrente"/>
    <s v="2"/>
    <s v="00.000.000/0000-00"/>
    <m/>
  </r>
  <r>
    <s v="002"/>
    <s v="FOLHA"/>
    <s v="000025891"/>
    <s v="01989"/>
    <s v="01"/>
    <s v="FERIAS"/>
    <n v="-3755"/>
    <d v="2026-02-19T00:00:00"/>
    <d v="2026-02-26T00:00:00"/>
    <x v="37"/>
    <d v="2026-02-25T00:00:00"/>
    <x v="1"/>
    <s v="FÉRIAS"/>
    <x v="3"/>
    <s v="FERIAS - 17029985336 - DA"/>
    <s v=""/>
    <s v=""/>
    <s v=""/>
    <s v=""/>
    <s v=""/>
    <s v=""/>
    <s v=""/>
    <s v="Corrente"/>
    <s v="2"/>
    <s v="00.000.000/0000-00"/>
    <m/>
  </r>
  <r>
    <s v="002"/>
    <s v="FOLHA"/>
    <s v="000025892"/>
    <s v="01989"/>
    <s v="01"/>
    <s v="FERIAS"/>
    <n v="-3865"/>
    <d v="2026-02-19T00:00:00"/>
    <d v="2026-02-26T00:00:00"/>
    <x v="37"/>
    <d v="2026-02-25T00:00:00"/>
    <x v="1"/>
    <s v="FÉRIAS"/>
    <x v="3"/>
    <s v="FERIAS - 12586994746 - GU"/>
    <s v=""/>
    <s v=""/>
    <s v=""/>
    <s v=""/>
    <s v=""/>
    <s v=""/>
    <s v=""/>
    <s v="Corrente"/>
    <s v="2"/>
    <s v="00.000.000/0000-00"/>
    <m/>
  </r>
  <r>
    <s v="002"/>
    <s v="FOLHA"/>
    <s v="000025893"/>
    <s v="01989"/>
    <s v="01"/>
    <s v="FERIAS"/>
    <n v="-4070"/>
    <d v="2026-02-19T00:00:00"/>
    <d v="2026-02-26T00:00:00"/>
    <x v="37"/>
    <d v="2026-02-25T00:00:00"/>
    <x v="1"/>
    <s v="FÉRIAS"/>
    <x v="3"/>
    <s v="FERIAS - 16643174911 - WE"/>
    <s v=""/>
    <s v=""/>
    <s v=""/>
    <s v=""/>
    <s v=""/>
    <s v=""/>
    <s v=""/>
    <s v="Corrente"/>
    <s v="2"/>
    <s v="00.000.000/0000-00"/>
    <m/>
  </r>
  <r>
    <s v="002"/>
    <s v="FOLHA"/>
    <s v="000025894"/>
    <s v="01989"/>
    <s v="01"/>
    <s v="FERIAS"/>
    <n v="-4865"/>
    <d v="2026-02-19T00:00:00"/>
    <d v="2026-02-26T00:00:00"/>
    <x v="37"/>
    <d v="2026-02-25T00:00:00"/>
    <x v="1"/>
    <s v="FÉRIAS"/>
    <x v="3"/>
    <s v="FERIAS - 12832985043 - UB"/>
    <s v=""/>
    <s v=""/>
    <s v=""/>
    <s v=""/>
    <s v=""/>
    <s v=""/>
    <s v=""/>
    <s v="Corrente"/>
    <s v="2"/>
    <s v="00.000.000/0000-00"/>
    <m/>
  </r>
  <r>
    <s v="002"/>
    <s v="FOLHA"/>
    <s v="000025895"/>
    <s v="01989"/>
    <s v="01"/>
    <s v="FERIAS"/>
    <n v="-5010"/>
    <d v="2026-02-19T00:00:00"/>
    <d v="2026-02-26T00:00:00"/>
    <x v="37"/>
    <d v="2026-02-25T00:00:00"/>
    <x v="1"/>
    <s v="FÉRIAS"/>
    <x v="3"/>
    <s v="FERIAS - 16017014626 - AN"/>
    <s v=""/>
    <s v=""/>
    <s v=""/>
    <s v=""/>
    <s v=""/>
    <s v=""/>
    <s v=""/>
    <s v="Corrente"/>
    <s v="2"/>
    <s v="00.000.000/0000-00"/>
    <m/>
  </r>
  <r>
    <s v="002"/>
    <s v="FOLHA"/>
    <s v="000025896"/>
    <s v="01989"/>
    <s v="01"/>
    <s v="FERIAS"/>
    <n v="-5170"/>
    <d v="2026-02-19T00:00:00"/>
    <d v="2026-02-26T00:00:00"/>
    <x v="37"/>
    <d v="2026-02-25T00:00:00"/>
    <x v="1"/>
    <s v="FÉRIAS"/>
    <x v="3"/>
    <s v="FERIAS - 19013274695 - HE"/>
    <s v=""/>
    <s v=""/>
    <s v=""/>
    <s v=""/>
    <s v=""/>
    <s v=""/>
    <s v=""/>
    <s v="Corrente"/>
    <s v="2"/>
    <s v="00.000.000/0000-00"/>
    <m/>
  </r>
  <r>
    <s v="002"/>
    <s v="FOLHA"/>
    <s v="000025897"/>
    <s v="01989"/>
    <s v="01"/>
    <s v="FERIAS"/>
    <n v="-5500"/>
    <d v="2026-02-19T00:00:00"/>
    <d v="2026-02-26T00:00:00"/>
    <x v="37"/>
    <d v="2026-02-25T00:00:00"/>
    <x v="1"/>
    <s v="FÉRIAS"/>
    <x v="3"/>
    <s v="FERIAS - 20747611275 - MA"/>
    <s v=""/>
    <s v=""/>
    <s v=""/>
    <s v=""/>
    <s v=""/>
    <s v=""/>
    <s v=""/>
    <s v="Corrente"/>
    <s v="2"/>
    <s v="00.000.000/0000-00"/>
    <m/>
  </r>
  <r>
    <s v="002"/>
    <s v="FOLHA"/>
    <s v="000025898"/>
    <s v="01989"/>
    <s v="01"/>
    <s v="FERIAS"/>
    <n v="-5090"/>
    <d v="2026-02-19T00:00:00"/>
    <d v="2026-02-26T00:00:00"/>
    <x v="37"/>
    <d v="2026-02-25T00:00:00"/>
    <x v="1"/>
    <s v="FÉRIAS"/>
    <x v="3"/>
    <s v="FERIAS - 20943970894 - IG"/>
    <s v=""/>
    <s v=""/>
    <s v=""/>
    <s v=""/>
    <s v=""/>
    <s v=""/>
    <s v=""/>
    <s v="Corrente"/>
    <s v="2"/>
    <s v="00.000.000/0000-00"/>
    <m/>
  </r>
  <r>
    <s v="002"/>
    <s v="FOLHA"/>
    <s v="000025899"/>
    <s v="01989"/>
    <s v="01"/>
    <s v="FERIAS"/>
    <n v="-3890"/>
    <d v="2026-02-19T00:00:00"/>
    <d v="2026-02-26T00:00:00"/>
    <x v="37"/>
    <d v="2026-02-25T00:00:00"/>
    <x v="1"/>
    <s v="FÉRIAS"/>
    <x v="3"/>
    <s v="FERIAS - 21292794404 - DA"/>
    <s v=""/>
    <s v=""/>
    <s v=""/>
    <s v=""/>
    <s v=""/>
    <s v=""/>
    <s v=""/>
    <s v="Corrente"/>
    <s v="2"/>
    <s v="00.000.000/0000-00"/>
    <m/>
  </r>
  <r>
    <s v="002"/>
    <s v="FOLHA"/>
    <s v="000025900"/>
    <s v="01989"/>
    <s v="01"/>
    <s v="FERIAS"/>
    <n v="-4385"/>
    <d v="2026-02-19T00:00:00"/>
    <d v="2026-02-26T00:00:00"/>
    <x v="37"/>
    <d v="2026-02-25T00:00:00"/>
    <x v="1"/>
    <s v="FÉRIAS"/>
    <x v="3"/>
    <s v="FERIAS - 12677835047 - FA"/>
    <s v=""/>
    <s v=""/>
    <s v=""/>
    <s v=""/>
    <s v=""/>
    <s v=""/>
    <s v=""/>
    <s v="Corrente"/>
    <s v="2"/>
    <s v="00.000.000/0000-00"/>
    <m/>
  </r>
  <r>
    <s v="002"/>
    <s v="FOLHA"/>
    <s v="000025901"/>
    <s v="01989"/>
    <s v="01"/>
    <s v="FERIAS"/>
    <n v="-4535"/>
    <d v="2026-02-19T00:00:00"/>
    <d v="2026-02-26T00:00:00"/>
    <x v="37"/>
    <d v="2026-02-25T00:00:00"/>
    <x v="1"/>
    <s v="FÉRIAS"/>
    <x v="3"/>
    <s v="FERIAS - 20397097624 - FL"/>
    <s v=""/>
    <s v=""/>
    <s v=""/>
    <s v=""/>
    <s v=""/>
    <s v=""/>
    <s v=""/>
    <s v="Corrente"/>
    <s v="2"/>
    <s v="00.000.000/0000-00"/>
    <m/>
  </r>
  <r>
    <s v="002"/>
    <s v="FOLHA"/>
    <s v="000025902"/>
    <s v="01989"/>
    <s v="01"/>
    <s v="FERIAS"/>
    <n v="-2720"/>
    <d v="2026-02-19T00:00:00"/>
    <d v="2026-02-26T00:00:00"/>
    <x v="37"/>
    <d v="2026-02-25T00:00:00"/>
    <x v="1"/>
    <s v="FÉRIAS"/>
    <x v="3"/>
    <s v="FERIAS - 13162271605 - RO"/>
    <s v=""/>
    <s v=""/>
    <s v=""/>
    <s v=""/>
    <s v=""/>
    <s v=""/>
    <s v=""/>
    <s v="Corrente"/>
    <s v="2"/>
    <s v="00.000.000/0000-00"/>
    <m/>
  </r>
  <r>
    <s v="002"/>
    <s v="FOLHA"/>
    <s v="000025903"/>
    <s v="01989"/>
    <s v="01"/>
    <s v="FERIAS"/>
    <n v="-4795"/>
    <d v="2026-02-19T00:00:00"/>
    <d v="2026-02-26T00:00:00"/>
    <x v="37"/>
    <d v="2026-02-25T00:00:00"/>
    <x v="1"/>
    <s v="FÉRIAS"/>
    <x v="3"/>
    <s v="FERIAS - 13102902625 - TH"/>
    <s v=""/>
    <s v=""/>
    <s v=""/>
    <s v=""/>
    <s v=""/>
    <s v=""/>
    <s v=""/>
    <s v="Corrente"/>
    <s v="2"/>
    <s v="00.000.000/0000-00"/>
    <m/>
  </r>
  <r>
    <s v="002"/>
    <s v="FOLHA"/>
    <s v="000025904"/>
    <s v="01989"/>
    <s v="01"/>
    <s v="FERIAS"/>
    <n v="-5035"/>
    <d v="2026-02-19T00:00:00"/>
    <d v="2026-02-26T00:00:00"/>
    <x v="37"/>
    <d v="2026-02-25T00:00:00"/>
    <x v="1"/>
    <s v="FÉRIAS"/>
    <x v="3"/>
    <s v="FERIAS - 13002958068 - AL"/>
    <s v=""/>
    <s v=""/>
    <s v=""/>
    <s v=""/>
    <s v=""/>
    <s v=""/>
    <s v=""/>
    <s v="Corrente"/>
    <s v="2"/>
    <s v="00.000.000/0000-00"/>
    <m/>
  </r>
  <r>
    <s v="002"/>
    <s v="FOLHA"/>
    <s v="000025905"/>
    <s v="01989"/>
    <s v="01"/>
    <s v="FERIAS"/>
    <n v="-4890"/>
    <d v="2026-02-19T00:00:00"/>
    <d v="2026-02-26T00:00:00"/>
    <x v="37"/>
    <d v="2026-02-25T00:00:00"/>
    <x v="1"/>
    <s v="FÉRIAS"/>
    <x v="3"/>
    <s v="FERIAS - 12973009601 - DA"/>
    <s v=""/>
    <s v=""/>
    <s v=""/>
    <s v=""/>
    <s v=""/>
    <s v=""/>
    <s v=""/>
    <s v="Corrente"/>
    <s v="2"/>
    <s v="00.000.000/0000-00"/>
    <m/>
  </r>
  <r>
    <s v="002"/>
    <s v="FOLHA"/>
    <s v="000025906"/>
    <s v="01989"/>
    <s v="01"/>
    <s v="FERIAS"/>
    <n v="-3435"/>
    <d v="2026-02-19T00:00:00"/>
    <d v="2026-02-26T00:00:00"/>
    <x v="37"/>
    <d v="2026-02-25T00:00:00"/>
    <x v="1"/>
    <s v="FÉRIAS"/>
    <x v="3"/>
    <s v="FERIAS - 16623098756 - WE"/>
    <s v=""/>
    <s v=""/>
    <s v=""/>
    <s v=""/>
    <s v=""/>
    <s v=""/>
    <s v=""/>
    <s v="Corrente"/>
    <s v="2"/>
    <s v="00.000.000/0000-00"/>
    <m/>
  </r>
  <r>
    <s v="002"/>
    <s v="FOLHA"/>
    <s v="000025907"/>
    <s v="01989"/>
    <s v="01"/>
    <s v="FERIAS"/>
    <n v="-4825"/>
    <d v="2026-02-19T00:00:00"/>
    <d v="2026-02-26T00:00:00"/>
    <x v="37"/>
    <d v="2026-02-25T00:00:00"/>
    <x v="1"/>
    <s v="FÉRIAS"/>
    <x v="3"/>
    <s v="FERIAS - 13389747620 - DE"/>
    <s v=""/>
    <s v=""/>
    <s v=""/>
    <s v=""/>
    <s v=""/>
    <s v=""/>
    <s v=""/>
    <s v="Corrente"/>
    <s v="2"/>
    <s v="00.000.000/0000-00"/>
    <m/>
  </r>
  <r>
    <s v="002"/>
    <s v="FOLHA"/>
    <s v="000025908"/>
    <s v="01989"/>
    <s v="01"/>
    <s v="FERIAS"/>
    <n v="-5060"/>
    <d v="2026-02-19T00:00:00"/>
    <d v="2026-02-26T00:00:00"/>
    <x v="37"/>
    <d v="2026-02-25T00:00:00"/>
    <x v="1"/>
    <s v="FÉRIAS"/>
    <x v="3"/>
    <s v="FERIAS - 20465607564 - LY"/>
    <s v=""/>
    <s v=""/>
    <s v=""/>
    <s v=""/>
    <s v=""/>
    <s v=""/>
    <s v=""/>
    <s v="Corrente"/>
    <s v="2"/>
    <s v="00.000.000/0000-00"/>
    <m/>
  </r>
  <r>
    <s v="002"/>
    <s v="FOLHA"/>
    <s v="000025909"/>
    <s v="01989"/>
    <s v="01"/>
    <s v="FERIAS"/>
    <n v="-3955"/>
    <d v="2026-02-19T00:00:00"/>
    <d v="2026-02-26T00:00:00"/>
    <x v="37"/>
    <d v="2026-02-25T00:00:00"/>
    <x v="1"/>
    <s v="FÉRIAS"/>
    <x v="3"/>
    <s v="FERIAS - 16590484261 - PE"/>
    <s v=""/>
    <s v=""/>
    <s v=""/>
    <s v=""/>
    <s v=""/>
    <s v=""/>
    <s v=""/>
    <s v="Corrente"/>
    <s v="2"/>
    <s v="00.000.000/0000-00"/>
    <m/>
  </r>
  <r>
    <s v="002"/>
    <s v="FOLHA"/>
    <s v="000025910"/>
    <s v="01989"/>
    <s v="01"/>
    <s v="FERIAS"/>
    <n v="-3530"/>
    <d v="2026-02-19T00:00:00"/>
    <d v="2026-02-26T00:00:00"/>
    <x v="37"/>
    <d v="2026-02-25T00:00:00"/>
    <x v="1"/>
    <s v="FÉRIAS"/>
    <x v="3"/>
    <s v="FERIAS - 13399016777 - RO"/>
    <s v=""/>
    <s v=""/>
    <s v=""/>
    <s v=""/>
    <s v=""/>
    <s v=""/>
    <s v=""/>
    <s v="Corrente"/>
    <s v="2"/>
    <s v="00.000.000/0000-00"/>
    <m/>
  </r>
  <r>
    <s v="002"/>
    <s v="FOLHA"/>
    <s v="000025911"/>
    <s v="01989"/>
    <s v="01"/>
    <s v="FERIAS"/>
    <n v="-3885"/>
    <d v="2026-02-19T00:00:00"/>
    <d v="2026-02-26T00:00:00"/>
    <x v="37"/>
    <d v="2026-02-25T00:00:00"/>
    <x v="1"/>
    <s v="FÉRIAS"/>
    <x v="3"/>
    <s v="FERIAS - 21007141788 - JE"/>
    <s v=""/>
    <s v=""/>
    <s v=""/>
    <s v=""/>
    <s v=""/>
    <s v=""/>
    <s v=""/>
    <s v="Corrente"/>
    <s v="2"/>
    <s v="00.000.000/0000-00"/>
    <m/>
  </r>
  <r>
    <s v="002"/>
    <s v="FOLHA"/>
    <s v="000025912"/>
    <s v="01989"/>
    <s v="01"/>
    <s v="FERIAS"/>
    <n v="-3665"/>
    <d v="2026-02-19T00:00:00"/>
    <d v="2026-02-26T00:00:00"/>
    <x v="37"/>
    <d v="2026-02-25T00:00:00"/>
    <x v="1"/>
    <s v="FÉRIAS"/>
    <x v="3"/>
    <s v="FERIAS - 12863692609 - JO"/>
    <s v=""/>
    <s v=""/>
    <s v=""/>
    <s v=""/>
    <s v=""/>
    <s v=""/>
    <s v=""/>
    <s v="Corrente"/>
    <s v="2"/>
    <s v="00.000.000/0000-00"/>
    <m/>
  </r>
  <r>
    <s v="002"/>
    <s v="FOLHA"/>
    <s v="000025913"/>
    <s v="01989"/>
    <s v="01"/>
    <s v="FERIAS"/>
    <n v="-3795"/>
    <d v="2026-02-19T00:00:00"/>
    <d v="2026-02-26T00:00:00"/>
    <x v="37"/>
    <d v="2026-02-25T00:00:00"/>
    <x v="1"/>
    <s v="FÉRIAS"/>
    <x v="3"/>
    <s v="FERIAS - 16381239566 - LU"/>
    <s v=""/>
    <s v=""/>
    <s v=""/>
    <s v=""/>
    <s v=""/>
    <s v=""/>
    <s v=""/>
    <s v="Corrente"/>
    <s v="2"/>
    <s v="00.000.000/0000-00"/>
    <m/>
  </r>
  <r>
    <s v="002"/>
    <s v="FOLHA"/>
    <s v="000025914"/>
    <s v="01989"/>
    <s v="01"/>
    <s v="FERIAS"/>
    <n v="-5095"/>
    <d v="2026-02-19T00:00:00"/>
    <d v="2026-02-26T00:00:00"/>
    <x v="37"/>
    <d v="2026-02-25T00:00:00"/>
    <x v="1"/>
    <s v="FÉRIAS"/>
    <x v="3"/>
    <s v="FERIAS - 13901598641 - GA"/>
    <s v=""/>
    <s v=""/>
    <s v=""/>
    <s v=""/>
    <s v=""/>
    <s v=""/>
    <s v=""/>
    <s v="Corrente"/>
    <s v="2"/>
    <s v="00.000.000/0000-00"/>
    <m/>
  </r>
  <r>
    <s v="002"/>
    <s v="FOLHA"/>
    <s v="000025915"/>
    <s v="01989"/>
    <s v="01"/>
    <s v="FERIAS"/>
    <n v="-4645"/>
    <d v="2026-02-19T00:00:00"/>
    <d v="2026-02-26T00:00:00"/>
    <x v="37"/>
    <d v="2026-02-25T00:00:00"/>
    <x v="1"/>
    <s v="FÉRIAS"/>
    <x v="3"/>
    <s v="FERIAS - 16685991500 - CH"/>
    <s v=""/>
    <s v=""/>
    <s v=""/>
    <s v=""/>
    <s v=""/>
    <s v=""/>
    <s v=""/>
    <s v="Corrente"/>
    <s v="2"/>
    <s v="00.000.000/0000-00"/>
    <m/>
  </r>
  <r>
    <s v="002"/>
    <s v="FOLHA"/>
    <s v="000025916"/>
    <s v="01989"/>
    <s v="01"/>
    <s v="FERIAS"/>
    <n v="-4860"/>
    <d v="2026-02-19T00:00:00"/>
    <d v="2026-02-26T00:00:00"/>
    <x v="37"/>
    <d v="2026-02-25T00:00:00"/>
    <x v="1"/>
    <s v="FÉRIAS"/>
    <x v="3"/>
    <s v="FERIAS - 19013984587 - MA"/>
    <s v=""/>
    <s v=""/>
    <s v=""/>
    <s v=""/>
    <s v=""/>
    <s v=""/>
    <s v=""/>
    <s v="Corrente"/>
    <s v="2"/>
    <s v="00.000.000/0000-00"/>
    <m/>
  </r>
  <r>
    <s v="002"/>
    <s v="FOLHA"/>
    <s v="000025917"/>
    <s v="01989"/>
    <s v="01"/>
    <s v="FERIAS"/>
    <n v="-5110"/>
    <d v="2026-02-19T00:00:00"/>
    <d v="2026-02-26T00:00:00"/>
    <x v="37"/>
    <d v="2026-02-25T00:00:00"/>
    <x v="1"/>
    <s v="FÉRIAS"/>
    <x v="3"/>
    <s v="FERIAS - 16169135760 - DA"/>
    <s v=""/>
    <s v=""/>
    <s v=""/>
    <s v=""/>
    <s v=""/>
    <s v=""/>
    <s v=""/>
    <s v="Corrente"/>
    <s v="2"/>
    <s v="00.000.000/0000-00"/>
    <m/>
  </r>
  <r>
    <s v="002"/>
    <s v="FOLHA"/>
    <s v="000025918"/>
    <s v="01989"/>
    <s v="01"/>
    <s v="FERIAS"/>
    <n v="-4645"/>
    <d v="2026-02-19T00:00:00"/>
    <d v="2026-02-26T00:00:00"/>
    <x v="37"/>
    <d v="2026-02-25T00:00:00"/>
    <x v="1"/>
    <s v="FÉRIAS"/>
    <x v="3"/>
    <s v="FERIAS - 20471491157 - LU"/>
    <s v=""/>
    <s v=""/>
    <s v=""/>
    <s v=""/>
    <s v=""/>
    <s v=""/>
    <s v=""/>
    <s v="Corrente"/>
    <s v="2"/>
    <s v="00.000.000/0000-00"/>
    <m/>
  </r>
  <r>
    <s v="002"/>
    <s v="FOLHA"/>
    <s v="000025919"/>
    <s v="01989"/>
    <s v="01"/>
    <s v="FERIAS"/>
    <n v="-4650"/>
    <d v="2026-02-19T00:00:00"/>
    <d v="2026-02-26T00:00:00"/>
    <x v="37"/>
    <d v="2026-02-25T00:00:00"/>
    <x v="1"/>
    <s v="FÉRIAS"/>
    <x v="3"/>
    <s v="FERIAS - 21055184904 - AN"/>
    <s v=""/>
    <s v=""/>
    <s v=""/>
    <s v=""/>
    <s v=""/>
    <s v=""/>
    <s v=""/>
    <s v="Corrente"/>
    <s v="2"/>
    <s v="00.000.000/0000-00"/>
    <m/>
  </r>
  <r>
    <s v="002"/>
    <s v="FOLHA"/>
    <s v="000025920"/>
    <s v="01989"/>
    <s v="01"/>
    <s v="FERIAS"/>
    <n v="-4165"/>
    <d v="2026-02-19T00:00:00"/>
    <d v="2026-02-26T00:00:00"/>
    <x v="37"/>
    <d v="2026-02-25T00:00:00"/>
    <x v="1"/>
    <s v="FÉRIAS"/>
    <x v="3"/>
    <s v="FERIAS - 19017123411 - BR"/>
    <s v=""/>
    <s v=""/>
    <s v=""/>
    <s v=""/>
    <s v=""/>
    <s v=""/>
    <s v=""/>
    <s v="Corrente"/>
    <s v="2"/>
    <s v="00.000.000/0000-00"/>
    <m/>
  </r>
  <r>
    <s v="002"/>
    <s v="FOLHA"/>
    <s v="000025921"/>
    <s v="01989"/>
    <s v="01"/>
    <s v="FERIAS"/>
    <n v="-4970"/>
    <d v="2026-02-19T00:00:00"/>
    <d v="2026-02-26T00:00:00"/>
    <x v="37"/>
    <d v="2026-02-25T00:00:00"/>
    <x v="1"/>
    <s v="FÉRIAS"/>
    <x v="3"/>
    <s v="FERIAS - 16035735046 - EV"/>
    <s v=""/>
    <s v=""/>
    <s v=""/>
    <s v=""/>
    <s v=""/>
    <s v=""/>
    <s v=""/>
    <s v="Corrente"/>
    <s v="2"/>
    <s v="00.000.000/0000-00"/>
    <m/>
  </r>
  <r>
    <s v="002"/>
    <s v="FOLHA"/>
    <s v="000025922"/>
    <s v="01989"/>
    <s v="01"/>
    <s v="FERIAS"/>
    <n v="-3735"/>
    <d v="2026-02-19T00:00:00"/>
    <d v="2026-02-26T00:00:00"/>
    <x v="37"/>
    <d v="2026-02-25T00:00:00"/>
    <x v="1"/>
    <s v="FÉRIAS"/>
    <x v="3"/>
    <s v="FERIAS - 12492465057 - ED"/>
    <s v=""/>
    <s v=""/>
    <s v=""/>
    <s v=""/>
    <s v=""/>
    <s v=""/>
    <s v=""/>
    <s v="Corrente"/>
    <s v="2"/>
    <s v="00.000.000/0000-00"/>
    <m/>
  </r>
  <r>
    <s v="002"/>
    <s v="FOLHA"/>
    <s v="000025938"/>
    <s v="01996"/>
    <s v="01"/>
    <s v="PENSAO ALIMENTICIA"/>
    <n v="-913.76"/>
    <d v="2026-02-25T00:00:00"/>
    <d v="2026-02-26T00:00:00"/>
    <x v="37"/>
    <d v="2026-02-25T00:00:00"/>
    <x v="1"/>
    <s v="PENSAO"/>
    <x v="3"/>
    <s v="PENSAO ALIM. FERIAS"/>
    <s v=""/>
    <s v=""/>
    <s v=""/>
    <s v=""/>
    <s v=""/>
    <s v=""/>
    <s v=""/>
    <s v="Corrente"/>
    <s v="2"/>
    <s v="00.000.000/0000-00"/>
    <m/>
  </r>
  <r>
    <s v="002"/>
    <s v="FOLHA"/>
    <s v="000025939"/>
    <s v="01996"/>
    <s v="01"/>
    <s v="PENSAO ALIMENTICIA"/>
    <n v="-2751.5"/>
    <d v="2026-02-25T00:00:00"/>
    <d v="2026-02-26T00:00:00"/>
    <x v="37"/>
    <d v="2026-02-25T00:00:00"/>
    <x v="1"/>
    <s v="PENSAO"/>
    <x v="3"/>
    <s v="PENSAO ALIM. FERIAS"/>
    <s v=""/>
    <s v=""/>
    <s v=""/>
    <s v=""/>
    <s v=""/>
    <s v=""/>
    <s v=""/>
    <s v="Corrente"/>
    <s v="2"/>
    <s v="00.000.000/0000-00"/>
    <m/>
  </r>
  <r>
    <s v="002"/>
    <s v="FOLHA"/>
    <s v="000025940"/>
    <s v="01996"/>
    <s v="01"/>
    <s v="PENSAO ALIMENTICIA"/>
    <n v="-1761.6"/>
    <d v="2026-02-25T00:00:00"/>
    <d v="2026-02-26T00:00:00"/>
    <x v="37"/>
    <d v="2026-02-25T00:00:00"/>
    <x v="1"/>
    <s v="PENSAO"/>
    <x v="3"/>
    <s v="PENSAO ALIM. FERIAS"/>
    <s v=""/>
    <s v=""/>
    <s v=""/>
    <s v=""/>
    <s v=""/>
    <s v=""/>
    <s v=""/>
    <s v="Corrente"/>
    <s v="2"/>
    <s v="00.000.000/0000-00"/>
    <m/>
  </r>
  <r>
    <s v="002"/>
    <s v="FOLHA"/>
    <s v="000025941"/>
    <s v="01996"/>
    <s v="01"/>
    <s v="PENSAO ALIMENTICIA"/>
    <n v="-967.08"/>
    <d v="2026-02-25T00:00:00"/>
    <d v="2026-02-26T00:00:00"/>
    <x v="37"/>
    <d v="2026-02-25T00:00:00"/>
    <x v="1"/>
    <s v="PENSAO"/>
    <x v="3"/>
    <s v="PENSAO ALIM. FERIAS"/>
    <s v=""/>
    <s v=""/>
    <s v=""/>
    <s v=""/>
    <s v=""/>
    <s v=""/>
    <s v=""/>
    <s v="Corrente"/>
    <s v="2"/>
    <s v="00.000.000/0000-00"/>
    <m/>
  </r>
  <r>
    <s v="002"/>
    <s v="FOLHA"/>
    <s v="000025942"/>
    <s v="01996"/>
    <s v="01"/>
    <s v="PENSAO ALIMENTICIA"/>
    <n v="-1044.96"/>
    <d v="2026-02-25T00:00:00"/>
    <d v="2026-02-26T00:00:00"/>
    <x v="37"/>
    <d v="2026-02-25T00:00:00"/>
    <x v="1"/>
    <s v="PENSAO"/>
    <x v="3"/>
    <s v="PENSAO ALIM. FERIAS"/>
    <s v=""/>
    <s v=""/>
    <s v=""/>
    <s v=""/>
    <s v=""/>
    <s v=""/>
    <s v=""/>
    <s v="Corrente"/>
    <s v="2"/>
    <s v="00.000.000/0000-00"/>
    <m/>
  </r>
  <r>
    <s v="002"/>
    <s v="FOLHA"/>
    <s v="000025943"/>
    <s v="01996"/>
    <s v="01"/>
    <s v="PENSAO ALIMENTICIA"/>
    <n v="-1602.68"/>
    <d v="2026-02-25T00:00:00"/>
    <d v="2026-02-26T00:00:00"/>
    <x v="37"/>
    <d v="2026-02-25T00:00:00"/>
    <x v="1"/>
    <s v="PENSAO"/>
    <x v="3"/>
    <s v="PENSAO ALIM. FERIAS"/>
    <s v=""/>
    <s v=""/>
    <s v=""/>
    <s v=""/>
    <s v=""/>
    <s v=""/>
    <s v=""/>
    <s v="Corrente"/>
    <s v="2"/>
    <s v="00.000.000/0000-00"/>
    <m/>
  </r>
  <r>
    <s v="002"/>
    <s v="FOLHA"/>
    <s v="000025944"/>
    <s v="01996"/>
    <s v="01"/>
    <s v="PENSAO ALIMENTICIA"/>
    <n v="-995.06"/>
    <d v="2026-02-25T00:00:00"/>
    <d v="2026-02-26T00:00:00"/>
    <x v="37"/>
    <d v="2026-02-25T00:00:00"/>
    <x v="1"/>
    <s v="PENSAO"/>
    <x v="3"/>
    <s v="PENSAO ALIM. FERIAS"/>
    <s v=""/>
    <s v=""/>
    <s v=""/>
    <s v=""/>
    <s v=""/>
    <s v=""/>
    <s v=""/>
    <s v="Corrente"/>
    <s v="2"/>
    <s v="00.000.000/0000-00"/>
    <m/>
  </r>
  <r>
    <s v="002"/>
    <s v="FOLHA"/>
    <s v="000025945"/>
    <s v="01996"/>
    <s v="01"/>
    <s v="PENSAO ALIMENTICIA"/>
    <n v="-1759.37"/>
    <d v="2026-02-25T00:00:00"/>
    <d v="2026-02-26T00:00:00"/>
    <x v="37"/>
    <d v="2026-02-25T00:00:00"/>
    <x v="1"/>
    <s v="PENSAO"/>
    <x v="3"/>
    <s v="PENSAO ALIM. FERIAS"/>
    <s v=""/>
    <s v=""/>
    <s v=""/>
    <s v=""/>
    <s v=""/>
    <s v=""/>
    <s v=""/>
    <s v="Corrente"/>
    <s v="2"/>
    <s v="00.000.000/0000-00"/>
    <m/>
  </r>
  <r>
    <s v="002"/>
    <s v="FOLHA"/>
    <s v="000025946"/>
    <s v="01996"/>
    <s v="01"/>
    <s v="PENSAO ALIMENTICIA"/>
    <n v="-472.63"/>
    <d v="2026-02-25T00:00:00"/>
    <d v="2026-02-26T00:00:00"/>
    <x v="37"/>
    <d v="2026-02-25T00:00:00"/>
    <x v="1"/>
    <s v="PENSAO"/>
    <x v="3"/>
    <s v="PENSAO ALIM. FERIAS"/>
    <s v=""/>
    <s v=""/>
    <s v=""/>
    <s v=""/>
    <s v=""/>
    <s v=""/>
    <s v=""/>
    <s v="Corrente"/>
    <s v="2"/>
    <s v="00.000.000/0000-00"/>
    <m/>
  </r>
  <r>
    <s v="002"/>
    <s v="FOLHA"/>
    <s v="000025947"/>
    <s v="01996"/>
    <s v="01"/>
    <s v="PENSAO ALIMENTICIA"/>
    <n v="-981.33"/>
    <d v="2026-02-25T00:00:00"/>
    <d v="2026-02-26T00:00:00"/>
    <x v="37"/>
    <d v="2026-02-25T00:00:00"/>
    <x v="1"/>
    <s v="PENSAO"/>
    <x v="3"/>
    <s v="PENSAO ALIM. FERIAS"/>
    <s v=""/>
    <s v=""/>
    <s v=""/>
    <s v=""/>
    <s v=""/>
    <s v=""/>
    <s v=""/>
    <s v="Corrente"/>
    <s v="2"/>
    <s v="00.000.000/0000-00"/>
    <m/>
  </r>
  <r>
    <s v="002"/>
    <s v="FOLHA"/>
    <s v="000025948"/>
    <s v="01996"/>
    <s v="01"/>
    <s v="PENSAO ALIMENTICIA"/>
    <n v="-1594.02"/>
    <d v="2026-02-25T00:00:00"/>
    <d v="2026-02-26T00:00:00"/>
    <x v="37"/>
    <d v="2026-02-25T00:00:00"/>
    <x v="1"/>
    <s v="PENSAO"/>
    <x v="3"/>
    <s v="PENSAO ALIM. FERIAS"/>
    <s v=""/>
    <s v=""/>
    <s v=""/>
    <s v=""/>
    <s v=""/>
    <s v=""/>
    <s v=""/>
    <s v="Corrente"/>
    <s v="2"/>
    <s v="00.000.000/0000-00"/>
    <m/>
  </r>
  <r>
    <s v="002"/>
    <s v="FOLHA"/>
    <s v="000025949"/>
    <s v="01996"/>
    <s v="01"/>
    <s v="PENSAO ALIMENTICIA"/>
    <n v="-993.29"/>
    <d v="2026-02-25T00:00:00"/>
    <d v="2026-02-26T00:00:00"/>
    <x v="37"/>
    <d v="2026-02-25T00:00:00"/>
    <x v="1"/>
    <s v="PENSAO"/>
    <x v="3"/>
    <s v="PENSAO ALIM. FERIAS"/>
    <s v=""/>
    <s v=""/>
    <s v=""/>
    <s v=""/>
    <s v=""/>
    <s v=""/>
    <s v=""/>
    <s v="Corrente"/>
    <s v="2"/>
    <s v="00.000.000/0000-00"/>
    <m/>
  </r>
  <r>
    <s v="002"/>
    <s v="FOLHA"/>
    <s v="000025950"/>
    <s v="01996"/>
    <s v="01"/>
    <s v="PENSAO ALIMENTICIA"/>
    <n v="-2292.31"/>
    <d v="2026-02-25T00:00:00"/>
    <d v="2026-02-26T00:00:00"/>
    <x v="37"/>
    <d v="2026-02-25T00:00:00"/>
    <x v="1"/>
    <s v="PENSAO"/>
    <x v="3"/>
    <s v="PENSAO ALIM. FERIAS"/>
    <s v=""/>
    <s v=""/>
    <s v=""/>
    <s v=""/>
    <s v=""/>
    <s v=""/>
    <s v=""/>
    <s v="Corrente"/>
    <s v="2"/>
    <s v="00.000.000/0000-00"/>
    <m/>
  </r>
  <r>
    <s v="002"/>
    <s v="FOLHA"/>
    <s v="000025951"/>
    <s v="01996"/>
    <s v="01"/>
    <s v="PENSAO ALIMENTICIA"/>
    <n v="-1681.72"/>
    <d v="2026-02-25T00:00:00"/>
    <d v="2026-02-26T00:00:00"/>
    <x v="37"/>
    <d v="2026-02-25T00:00:00"/>
    <x v="1"/>
    <s v="PENSAO"/>
    <x v="3"/>
    <s v="PENSAO ALIM. FERIAS"/>
    <s v=""/>
    <s v=""/>
    <s v=""/>
    <s v=""/>
    <s v=""/>
    <s v=""/>
    <s v=""/>
    <s v="Corrente"/>
    <s v="2"/>
    <s v="00.000.000/0000-00"/>
    <m/>
  </r>
  <r>
    <s v="002"/>
    <s v="FOLHA"/>
    <s v="000025952"/>
    <s v="01996"/>
    <s v="01"/>
    <s v="PENSAO ALIMENTICIA"/>
    <n v="-1254.5899999999999"/>
    <d v="2026-02-25T00:00:00"/>
    <d v="2026-02-26T00:00:00"/>
    <x v="37"/>
    <d v="2026-02-25T00:00:00"/>
    <x v="1"/>
    <s v="PENSAO"/>
    <x v="3"/>
    <s v="PENSAO ALIM. FERIAS"/>
    <s v=""/>
    <s v=""/>
    <s v=""/>
    <s v=""/>
    <s v=""/>
    <s v=""/>
    <s v=""/>
    <s v="Corrente"/>
    <s v="2"/>
    <s v="00.000.000/0000-00"/>
    <m/>
  </r>
  <r>
    <s v="002"/>
    <s v="JURÍDICO "/>
    <s v="010065805"/>
    <s v="00005"/>
    <s v="01"/>
    <s v="GAMEIRO ADVOGADOS"/>
    <n v="-12500"/>
    <d v="2025-11-26T00:00:00"/>
    <d v="2026-02-26T00:00:00"/>
    <x v="37"/>
    <d v="2025-11-26T00:00:00"/>
    <x v="6"/>
    <s v="JURÍDICO "/>
    <x v="2"/>
    <s v="BOL-FORNECEDORES DIVERSOS"/>
    <s v=""/>
    <s v=""/>
    <s v=""/>
    <s v=""/>
    <s v=""/>
    <s v=""/>
    <s v=""/>
    <s v=""/>
    <s v=""/>
    <s v=".   .   /    -"/>
    <m/>
  </r>
  <r>
    <s v="002"/>
    <s v="JURÍDICO "/>
    <s v="010065809"/>
    <s v="00005"/>
    <s v="01"/>
    <s v="AMAURI TRIGO DE MORAES JUNIOR"/>
    <n v="-37500"/>
    <d v="2025-11-26T00:00:00"/>
    <d v="2026-02-26T00:00:00"/>
    <x v="37"/>
    <d v="2025-11-26T00:00:00"/>
    <x v="6"/>
    <s v="JURÍDICO "/>
    <x v="2"/>
    <s v="BOL-FORNECEDORES DIVERSOS"/>
    <s v=""/>
    <s v=""/>
    <s v=""/>
    <s v=""/>
    <s v=""/>
    <s v=""/>
    <s v=""/>
    <s v=""/>
    <s v=""/>
    <s v=".   .   /    -"/>
    <m/>
  </r>
  <r>
    <s v="01"/>
    <s v="BENEFÍCIO"/>
    <s v="370181910"/>
    <s v="02105"/>
    <s v="01"/>
    <s v="TOKIO MARINE SEGURAD"/>
    <n v="-171.99"/>
    <d v="2026-02-10T00:00:00"/>
    <d v="2026-02-26T00:00:00"/>
    <x v="37"/>
    <d v="2026-02-24T00:00:00"/>
    <x v="1"/>
    <s v="SEGURO"/>
    <x v="2"/>
    <s v="RE    370181910 - TOKIO M"/>
    <s v=""/>
    <s v=""/>
    <s v=""/>
    <s v=""/>
    <s v=""/>
    <s v=""/>
    <s v=""/>
    <s v="Corrente"/>
    <s v="2"/>
    <s v="33.164.021/0001-00"/>
    <m/>
  </r>
  <r>
    <s v="01"/>
    <s v="BENEFÍCIO"/>
    <s v="370181910"/>
    <s v="02105"/>
    <s v="01"/>
    <s v="TOKIO MARINE SEGURAD"/>
    <n v="-171.99"/>
    <d v="2026-02-10T00:00:00"/>
    <d v="2026-02-26T00:00:00"/>
    <x v="37"/>
    <d v="2026-02-24T00:00:00"/>
    <x v="0"/>
    <s v="SEGURO"/>
    <x v="2"/>
    <s v="RE    370181910 - TOKIO M"/>
    <s v=""/>
    <s v=""/>
    <s v=""/>
    <s v=""/>
    <s v=""/>
    <s v=""/>
    <s v=""/>
    <s v="Corrente"/>
    <s v="2"/>
    <s v="33.164.021/0001-00"/>
    <m/>
  </r>
  <r>
    <s v="01"/>
    <s v="BENEFÍCIO"/>
    <s v="370181910"/>
    <s v="02105"/>
    <s v="01"/>
    <s v="TOKIO MARINE SEGURAD"/>
    <n v="-171.99"/>
    <d v="2026-02-10T00:00:00"/>
    <d v="2026-02-26T00:00:00"/>
    <x v="37"/>
    <d v="2026-02-24T00:00:00"/>
    <x v="3"/>
    <s v="SEGURO"/>
    <x v="2"/>
    <s v="RE    370181910 - TOKIO M"/>
    <s v=""/>
    <s v=""/>
    <s v=""/>
    <s v=""/>
    <s v=""/>
    <s v=""/>
    <s v=""/>
    <s v="Corrente"/>
    <s v="2"/>
    <s v="33.164.021/0001-00"/>
    <m/>
  </r>
  <r>
    <s v="01"/>
    <s v="BENEFÍCIO"/>
    <s v="370181910"/>
    <s v="02105"/>
    <s v="01"/>
    <s v="TOKIO MARINE SEGURAD"/>
    <n v="-687.95"/>
    <d v="2026-02-10T00:00:00"/>
    <d v="2026-02-26T00:00:00"/>
    <x v="37"/>
    <d v="2026-02-24T00:00:00"/>
    <x v="2"/>
    <s v="SEGURO"/>
    <x v="2"/>
    <s v="RE    370181910 - TOKIO M"/>
    <s v=""/>
    <s v=""/>
    <s v=""/>
    <s v=""/>
    <s v=""/>
    <s v=""/>
    <s v=""/>
    <s v="Corrente"/>
    <s v="2"/>
    <s v="33.164.021/0001-00"/>
    <m/>
  </r>
  <r>
    <s v="01"/>
    <s v="BENEFÍCIO"/>
    <s v="370565300"/>
    <s v="02105"/>
    <s v="01"/>
    <s v="TOKIO MARINE SEGURAD"/>
    <n v="-22615.13"/>
    <d v="2026-02-13T00:00:00"/>
    <d v="2026-02-26T00:00:00"/>
    <x v="37"/>
    <d v="2026-02-24T00:00:00"/>
    <x v="1"/>
    <s v="SEGURO"/>
    <x v="2"/>
    <s v="RE    370565300 - TOKIO M"/>
    <s v=""/>
    <s v=""/>
    <s v=""/>
    <s v=""/>
    <s v=""/>
    <s v=""/>
    <s v=""/>
    <s v="Corrente"/>
    <s v="2"/>
    <s v="33.164.021/0001-00"/>
    <m/>
  </r>
  <r>
    <s v="01"/>
    <s v="BENEFÍCIO"/>
    <s v="370565300"/>
    <s v="02105"/>
    <s v="01"/>
    <s v="TOKIO MARINE SEGURAD"/>
    <n v="-22718.86"/>
    <d v="2026-02-13T00:00:00"/>
    <d v="2026-02-26T00:00:00"/>
    <x v="37"/>
    <d v="2026-02-24T00:00:00"/>
    <x v="0"/>
    <s v="SEGURO"/>
    <x v="2"/>
    <s v="RE    370565300 - TOKIO M"/>
    <s v=""/>
    <s v=""/>
    <s v=""/>
    <s v=""/>
    <s v=""/>
    <s v=""/>
    <s v=""/>
    <s v="Corrente"/>
    <s v="2"/>
    <s v="33.164.021/0001-00"/>
    <m/>
  </r>
  <r>
    <s v="01"/>
    <s v="BENEFÍCIO"/>
    <s v="370565300"/>
    <s v="02105"/>
    <s v="01"/>
    <s v="TOKIO MARINE SEGURAD"/>
    <n v="-3319.65"/>
    <d v="2026-02-13T00:00:00"/>
    <d v="2026-02-26T00:00:00"/>
    <x v="37"/>
    <d v="2026-02-24T00:00:00"/>
    <x v="3"/>
    <s v="SEGURO"/>
    <x v="2"/>
    <s v="RE    370565300 - TOKIO M"/>
    <s v=""/>
    <s v=""/>
    <s v=""/>
    <s v=""/>
    <s v=""/>
    <s v=""/>
    <s v=""/>
    <s v="Corrente"/>
    <s v="2"/>
    <s v="33.164.021/0001-00"/>
    <m/>
  </r>
  <r>
    <s v="01"/>
    <s v="BENEFÍCIO"/>
    <s v="370565300"/>
    <s v="02105"/>
    <s v="01"/>
    <s v="TOKIO MARINE SEGURAD"/>
    <n v="-1016.64"/>
    <d v="2026-02-13T00:00:00"/>
    <d v="2026-02-26T00:00:00"/>
    <x v="37"/>
    <d v="2026-02-24T00:00:00"/>
    <x v="2"/>
    <s v="SEGURO"/>
    <x v="2"/>
    <s v="RE    370565300 - TOKIO M"/>
    <s v=""/>
    <s v=""/>
    <s v=""/>
    <s v=""/>
    <s v=""/>
    <s v=""/>
    <s v=""/>
    <s v="Corrente"/>
    <s v="2"/>
    <s v="33.164.021/0001-00"/>
    <m/>
  </r>
  <r>
    <s v="02"/>
    <s v="NF"/>
    <s v="000040319"/>
    <s v="02484"/>
    <s v="01"/>
    <s v="ABRASUL ABRASIVOS EP"/>
    <n v="-420"/>
    <d v="2026-01-27T00:00:00"/>
    <d v="2026-02-26T00:00:00"/>
    <x v="37"/>
    <d v="2026-02-12T00:00:00"/>
    <x v="0"/>
    <s v=""/>
    <x v="0"/>
    <s v="SPED  000040319 - ABRASUL"/>
    <s v=""/>
    <s v=""/>
    <s v="237"/>
    <s v="1592"/>
    <s v=""/>
    <s v="10196"/>
    <s v="6"/>
    <s v="Corrente"/>
    <s v="2"/>
    <s v="10.619.499/0003-35"/>
    <m/>
  </r>
  <r>
    <s v="02"/>
    <s v="NF"/>
    <s v="000001941"/>
    <s v="03179"/>
    <s v="01"/>
    <s v="ACOS PUMA LTDA"/>
    <n v="-21716.639999999999"/>
    <d v="2025-11-28T00:00:00"/>
    <d v="2026-02-26T00:00:00"/>
    <x v="37"/>
    <d v="2025-12-29T00:00:00"/>
    <x v="0"/>
    <s v=""/>
    <x v="0"/>
    <s v="SPED  000001941 - ACOS PU"/>
    <s v=""/>
    <s v=""/>
    <s v=""/>
    <s v=""/>
    <s v=""/>
    <s v=""/>
    <s v=""/>
    <s v="Corrente"/>
    <s v="2"/>
    <s v="27.172.687/0001-07"/>
    <m/>
  </r>
  <r>
    <s v="02"/>
    <s v="NF"/>
    <s v="000037277"/>
    <s v="02638"/>
    <s v="01"/>
    <s v="ALIANCA COMERCIO IMP"/>
    <n v="-112.9"/>
    <d v="2026-01-26T00:00:00"/>
    <d v="2026-02-26T00:00:00"/>
    <x v="37"/>
    <d v="2026-01-30T00:00:00"/>
    <x v="2"/>
    <s v=""/>
    <x v="0"/>
    <s v="SPED  000037277 - ALIANCA"/>
    <s v=""/>
    <s v=""/>
    <s v=""/>
    <s v=""/>
    <s v=""/>
    <s v=""/>
    <s v=""/>
    <s v="Corrente"/>
    <s v="2"/>
    <s v="30.862.521/0001-19"/>
    <m/>
  </r>
  <r>
    <s v="02"/>
    <s v="NF"/>
    <s v="000005479"/>
    <s v="02099"/>
    <s v="01"/>
    <s v="ALTURA E COMPANHIA E"/>
    <n v="-6842.5"/>
    <d v="2026-01-27T00:00:00"/>
    <d v="2026-02-26T00:00:00"/>
    <x v="37"/>
    <d v="2026-02-20T00:00:00"/>
    <x v="0"/>
    <s v=""/>
    <x v="0"/>
    <s v="SPED  000005479 - ALTURA"/>
    <s v=""/>
    <s v=""/>
    <s v="237"/>
    <s v="1803"/>
    <s v=""/>
    <s v="55966"/>
    <s v="0"/>
    <s v="Corrente"/>
    <s v="2"/>
    <s v="23.463.299/0001-16"/>
    <m/>
  </r>
  <r>
    <s v="02"/>
    <s v="NF"/>
    <s v="000005480"/>
    <s v="02099"/>
    <s v="01"/>
    <s v="ALTURA E COMPANHIA E"/>
    <n v="-24490"/>
    <d v="2026-01-27T00:00:00"/>
    <d v="2026-02-26T00:00:00"/>
    <x v="37"/>
    <d v="2026-02-20T00:00:00"/>
    <x v="0"/>
    <s v=""/>
    <x v="0"/>
    <s v="SPED  000005480 - ALTURA"/>
    <s v=""/>
    <s v=""/>
    <s v="237"/>
    <s v="1803"/>
    <s v=""/>
    <s v="55966"/>
    <s v="0"/>
    <s v="Corrente"/>
    <s v="2"/>
    <s v="23.463.299/0001-16"/>
    <m/>
  </r>
  <r>
    <s v="02"/>
    <s v="NF"/>
    <s v="000003251"/>
    <s v="03255"/>
    <s v="01"/>
    <s v="BRAVA SUPPLY"/>
    <n v="-14185.22"/>
    <d v="2026-01-27T00:00:00"/>
    <d v="2026-02-26T00:00:00"/>
    <x v="37"/>
    <d v="2026-01-30T00:00:00"/>
    <x v="0"/>
    <s v=""/>
    <x v="0"/>
    <s v="SPED  000003251 - BRAVA S"/>
    <s v=""/>
    <s v=""/>
    <s v=""/>
    <s v=""/>
    <s v=""/>
    <s v=""/>
    <s v=""/>
    <s v="Corrente"/>
    <s v="2"/>
    <s v="19.895.512/0001-91"/>
    <m/>
  </r>
  <r>
    <s v="02"/>
    <s v="NF"/>
    <s v="000003252"/>
    <s v="03255"/>
    <s v="01"/>
    <s v="BRAVA SUPPLY"/>
    <n v="-10434.379999999999"/>
    <d v="2026-01-27T00:00:00"/>
    <d v="2026-02-26T00:00:00"/>
    <x v="37"/>
    <d v="2026-02-06T00:00:00"/>
    <x v="0"/>
    <s v=""/>
    <x v="0"/>
    <s v="SPED  000003252 - BRAVA S"/>
    <s v=""/>
    <s v=""/>
    <s v=""/>
    <s v=""/>
    <s v=""/>
    <s v=""/>
    <s v=""/>
    <s v="Corrente"/>
    <s v="2"/>
    <s v="19.895.512/0001-91"/>
    <m/>
  </r>
  <r>
    <s v="02"/>
    <s v="NF"/>
    <s v="000003253"/>
    <s v="03255"/>
    <s v="01"/>
    <s v="BRAVA SUPPLY"/>
    <n v="-14864.87"/>
    <d v="2026-01-27T00:00:00"/>
    <d v="2026-02-26T00:00:00"/>
    <x v="37"/>
    <d v="2026-02-06T00:00:00"/>
    <x v="0"/>
    <s v=""/>
    <x v="0"/>
    <s v="SPED  000003253 - BRAVA S"/>
    <s v=""/>
    <s v=""/>
    <s v=""/>
    <s v=""/>
    <s v=""/>
    <s v=""/>
    <s v=""/>
    <s v="Corrente"/>
    <s v="2"/>
    <s v="19.895.512/0001-91"/>
    <m/>
  </r>
  <r>
    <s v="02"/>
    <s v="NF"/>
    <s v="000003270"/>
    <s v="03255"/>
    <s v="01"/>
    <s v="BRAVA SUPPLY"/>
    <n v="-4140"/>
    <d v="2026-01-27T00:00:00"/>
    <d v="2026-02-26T00:00:00"/>
    <x v="37"/>
    <d v="2026-01-29T00:00:00"/>
    <x v="0"/>
    <s v=""/>
    <x v="0"/>
    <s v="SPED  000003270 - BRAVA S"/>
    <s v=""/>
    <s v=""/>
    <s v=""/>
    <s v=""/>
    <s v=""/>
    <s v=""/>
    <s v=""/>
    <s v="Corrente"/>
    <s v="2"/>
    <s v="19.895.512/0001-91"/>
    <m/>
  </r>
  <r>
    <s v="02"/>
    <s v="NF"/>
    <s v="000001811"/>
    <s v="02175"/>
    <s v="01"/>
    <s v="FRANIK OIL E GAS LTD"/>
    <n v="-5841"/>
    <d v="2026-01-27T00:00:00"/>
    <d v="2026-02-26T00:00:00"/>
    <x v="37"/>
    <d v="2026-01-28T00:00:00"/>
    <x v="1"/>
    <s v=""/>
    <x v="0"/>
    <s v="SPED  000001811 - FRANIK"/>
    <s v=""/>
    <s v=""/>
    <s v=""/>
    <s v=""/>
    <s v=""/>
    <s v=""/>
    <s v=""/>
    <s v="Corrente"/>
    <s v="2"/>
    <s v="21.399.018/0001-88"/>
    <m/>
  </r>
  <r>
    <s v="02"/>
    <s v="NF"/>
    <s v="000003069"/>
    <s v="02656"/>
    <s v="01"/>
    <s v="IDEAL WORK UNIFORMES"/>
    <n v="-6887.16"/>
    <d v="2025-11-28T00:00:00"/>
    <d v="2026-02-26T00:00:00"/>
    <x v="37"/>
    <d v="2025-12-22T00:00:00"/>
    <x v="1"/>
    <s v=""/>
    <x v="0"/>
    <s v="SPED  000003069 - IDEAL W"/>
    <s v=""/>
    <s v=""/>
    <s v=""/>
    <s v=""/>
    <s v=""/>
    <s v=""/>
    <s v=""/>
    <s v="Corrente"/>
    <s v="2"/>
    <s v="03.246.317/0002-81"/>
    <m/>
  </r>
  <r>
    <s v="02"/>
    <s v="NF"/>
    <s v="000003560"/>
    <s v="02656"/>
    <s v="01"/>
    <s v="IDEAL WORK UNIFORMES"/>
    <n v="-12172.67"/>
    <d v="2026-01-27T00:00:00"/>
    <d v="2026-02-26T00:00:00"/>
    <x v="37"/>
    <d v="2026-02-13T00:00:00"/>
    <x v="1"/>
    <s v=""/>
    <x v="0"/>
    <s v="SPED  000003560 - IDEAL W"/>
    <s v=""/>
    <s v=""/>
    <s v=""/>
    <s v=""/>
    <s v=""/>
    <s v=""/>
    <s v=""/>
    <s v="Corrente"/>
    <s v="2"/>
    <s v="03.246.317/0002-81"/>
    <m/>
  </r>
  <r>
    <s v="02"/>
    <s v="NF"/>
    <s v="000020248"/>
    <s v="03197"/>
    <s v="01"/>
    <s v="JJ SOLDAS FERRAMENTA"/>
    <n v="-9780"/>
    <d v="2026-01-27T00:00:00"/>
    <d v="2026-02-26T00:00:00"/>
    <x v="37"/>
    <d v="2026-02-12T00:00:00"/>
    <x v="1"/>
    <s v=""/>
    <x v="0"/>
    <s v="SPED  000020248 - JJ SOLD"/>
    <s v=""/>
    <s v=""/>
    <s v=""/>
    <s v=""/>
    <s v=""/>
    <s v=""/>
    <s v=""/>
    <s v="Corrente"/>
    <s v="2"/>
    <s v="13.332.103/0001-09"/>
    <m/>
  </r>
  <r>
    <s v="02"/>
    <s v="NF"/>
    <s v="000001925"/>
    <s v="02055"/>
    <s v="01"/>
    <s v="MESSER GASES LTDA"/>
    <n v="-759.33"/>
    <d v="2026-01-29T00:00:00"/>
    <d v="2026-02-26T00:00:00"/>
    <x v="37"/>
    <d v="2026-02-20T00:00:00"/>
    <x v="2"/>
    <s v=""/>
    <x v="0"/>
    <s v="SPED  000001925 - MESSER"/>
    <s v=""/>
    <s v=""/>
    <s v=""/>
    <s v=""/>
    <s v=""/>
    <s v=""/>
    <s v=""/>
    <s v="Corrente"/>
    <s v="2"/>
    <s v="60.619.202/0054-50"/>
    <m/>
  </r>
  <r>
    <s v="02"/>
    <s v="NF"/>
    <s v="000000131"/>
    <s v="03264"/>
    <s v="01"/>
    <s v="OFFSEA"/>
    <n v="-650"/>
    <d v="2026-01-26T00:00:00"/>
    <d v="2026-02-26T00:00:00"/>
    <x v="37"/>
    <d v="2026-02-12T00:00:00"/>
    <x v="3"/>
    <s v=""/>
    <x v="0"/>
    <s v="SPED  000000131 - OFFSEA"/>
    <s v=""/>
    <s v=""/>
    <s v=""/>
    <s v=""/>
    <s v=""/>
    <s v=""/>
    <s v=""/>
    <s v="Corrente"/>
    <s v="2"/>
    <s v="61.704.727/0001-44"/>
    <m/>
  </r>
  <r>
    <s v="02"/>
    <s v="NF"/>
    <s v="000000133"/>
    <s v="03264"/>
    <s v="01"/>
    <s v="OFFSEA"/>
    <n v="-34.770000000000003"/>
    <d v="2026-01-26T00:00:00"/>
    <d v="2026-02-26T00:00:00"/>
    <x v="37"/>
    <d v="2026-02-12T00:00:00"/>
    <x v="0"/>
    <s v=""/>
    <x v="0"/>
    <s v="SPED  000000133 - OFFSEA"/>
    <s v=""/>
    <s v=""/>
    <s v=""/>
    <s v=""/>
    <s v=""/>
    <s v=""/>
    <s v=""/>
    <s v="Corrente"/>
    <s v="2"/>
    <s v="61.704.727/0001-44"/>
    <m/>
  </r>
  <r>
    <s v="02"/>
    <s v="NF"/>
    <s v="000000134"/>
    <s v="03264"/>
    <s v="01"/>
    <s v="OFFSEA"/>
    <n v="-360"/>
    <d v="2026-01-26T00:00:00"/>
    <d v="2026-02-26T00:00:00"/>
    <x v="37"/>
    <d v="2026-02-11T00:00:00"/>
    <x v="0"/>
    <s v=""/>
    <x v="0"/>
    <s v="SPED  000000134 - OFFSEA"/>
    <s v=""/>
    <s v=""/>
    <s v=""/>
    <s v=""/>
    <s v=""/>
    <s v=""/>
    <s v=""/>
    <s v="Corrente"/>
    <s v="2"/>
    <s v="61.704.727/0001-44"/>
    <m/>
  </r>
  <r>
    <s v="02"/>
    <s v="NF"/>
    <s v="000000135"/>
    <s v="03264"/>
    <s v="01"/>
    <s v="OFFSEA"/>
    <n v="-91.18"/>
    <d v="2026-01-26T00:00:00"/>
    <d v="2026-02-26T00:00:00"/>
    <x v="37"/>
    <d v="2026-02-12T00:00:00"/>
    <x v="2"/>
    <s v=""/>
    <x v="0"/>
    <s v="SPED  000000135 - OFFSEA"/>
    <s v=""/>
    <s v=""/>
    <s v=""/>
    <s v=""/>
    <s v=""/>
    <s v=""/>
    <s v=""/>
    <s v="Corrente"/>
    <s v="2"/>
    <s v="61.704.727/0001-44"/>
    <m/>
  </r>
  <r>
    <s v="02"/>
    <s v="NF"/>
    <s v="000002474"/>
    <s v="03166"/>
    <s v="01"/>
    <s v="PEIXE LUZ INFORMATIC"/>
    <n v="-296.51"/>
    <d v="2026-01-26T00:00:00"/>
    <d v="2026-02-26T00:00:00"/>
    <x v="37"/>
    <d v="2026-01-30T00:00:00"/>
    <x v="2"/>
    <s v=""/>
    <x v="0"/>
    <s v="SPED  000002474 - PEIXE L"/>
    <s v=""/>
    <s v=""/>
    <s v=""/>
    <s v=""/>
    <s v=""/>
    <s v=""/>
    <s v=""/>
    <s v="Corrente"/>
    <s v="2"/>
    <s v="03.543.185/0001-79"/>
    <m/>
  </r>
  <r>
    <s v="02"/>
    <s v="NF"/>
    <s v="000437444"/>
    <s v="02127"/>
    <s v="01"/>
    <s v="SIDER COMERCIAL INDU"/>
    <n v="-13392.45"/>
    <d v="2026-01-27T00:00:00"/>
    <d v="2026-02-26T00:00:00"/>
    <x v="37"/>
    <d v="2026-01-30T00:00:00"/>
    <x v="0"/>
    <s v=""/>
    <x v="0"/>
    <s v="SPED  000437444 - SIDER C"/>
    <s v=""/>
    <s v=""/>
    <s v=""/>
    <s v=""/>
    <s v=""/>
    <s v=""/>
    <s v=""/>
    <s v="Corrente"/>
    <s v="2"/>
    <s v="49.050.164/0001-12"/>
    <m/>
  </r>
  <r>
    <s v="02"/>
    <s v="NF"/>
    <s v="000012593"/>
    <s v="02299"/>
    <s v="01"/>
    <s v="TEADIT BRASIL LTDA"/>
    <n v="-1333.12"/>
    <d v="2026-01-12T00:00:00"/>
    <d v="2026-02-26T00:00:00"/>
    <x v="37"/>
    <d v="2026-01-15T00:00:00"/>
    <x v="0"/>
    <s v=""/>
    <x v="0"/>
    <s v="SPED  000012593 - TEADIT"/>
    <s v=""/>
    <s v=""/>
    <s v=""/>
    <s v=""/>
    <s v=""/>
    <s v=""/>
    <s v=""/>
    <s v="Corrente"/>
    <s v="2"/>
    <s v="62.948.658/0014-00"/>
    <m/>
  </r>
  <r>
    <s v="02"/>
    <s v="NF"/>
    <s v="000012594"/>
    <s v="02299"/>
    <s v="01"/>
    <s v="TEADIT BRASIL LTDA"/>
    <n v="-895.22"/>
    <d v="2026-01-12T00:00:00"/>
    <d v="2026-02-26T00:00:00"/>
    <x v="37"/>
    <d v="2026-01-15T00:00:00"/>
    <x v="0"/>
    <s v=""/>
    <x v="0"/>
    <s v="SPED  000012594 - TEADIT"/>
    <s v=""/>
    <s v=""/>
    <s v=""/>
    <s v=""/>
    <s v=""/>
    <s v=""/>
    <s v=""/>
    <s v="Corrente"/>
    <s v="2"/>
    <s v="62.948.658/0014-00"/>
    <m/>
  </r>
  <r>
    <m/>
    <s v="ACORDO"/>
    <m/>
    <m/>
    <m/>
    <s v="HORA EXTRA"/>
    <n v="-3431.22"/>
    <m/>
    <m/>
    <x v="38"/>
    <m/>
    <x v="0"/>
    <s v="SALARIOS"/>
    <x v="3"/>
    <s v="HORA EXTRA"/>
    <m/>
    <m/>
    <m/>
    <m/>
    <m/>
    <m/>
    <m/>
    <m/>
    <m/>
    <m/>
    <m/>
  </r>
  <r>
    <m/>
    <s v="ACORDO"/>
    <m/>
    <m/>
    <m/>
    <s v="HORA EXTRA"/>
    <n v="-7196.09"/>
    <m/>
    <m/>
    <x v="38"/>
    <m/>
    <x v="1"/>
    <s v="SALARIOS"/>
    <x v="3"/>
    <s v="HORA EXTRA"/>
    <m/>
    <m/>
    <m/>
    <m/>
    <m/>
    <m/>
    <m/>
    <m/>
    <m/>
    <m/>
    <m/>
  </r>
  <r>
    <m/>
    <s v="ACORDO"/>
    <m/>
    <m/>
    <m/>
    <s v="HORA EXTRA"/>
    <n v="-111837.01"/>
    <m/>
    <m/>
    <x v="38"/>
    <m/>
    <x v="1"/>
    <s v="SALARIOS"/>
    <x v="3"/>
    <s v="HORA EXTRA"/>
    <m/>
    <m/>
    <m/>
    <m/>
    <m/>
    <m/>
    <m/>
    <m/>
    <m/>
    <m/>
    <m/>
  </r>
  <r>
    <m/>
    <s v="ACORDO"/>
    <m/>
    <m/>
    <m/>
    <s v="HORA EXTRA"/>
    <n v="-40235.519999999997"/>
    <m/>
    <m/>
    <x v="38"/>
    <m/>
    <x v="0"/>
    <s v="SALARIOS"/>
    <x v="3"/>
    <s v="HORA EXTRA"/>
    <m/>
    <m/>
    <m/>
    <m/>
    <m/>
    <m/>
    <m/>
    <m/>
    <m/>
    <m/>
    <m/>
  </r>
  <r>
    <m/>
    <s v="ACORDO"/>
    <m/>
    <m/>
    <m/>
    <s v="HORA EXTRA"/>
    <n v="-16138.24"/>
    <m/>
    <m/>
    <x v="38"/>
    <m/>
    <x v="1"/>
    <s v="SALARIOS"/>
    <x v="3"/>
    <s v="HORA EXTRA"/>
    <m/>
    <m/>
    <m/>
    <m/>
    <m/>
    <m/>
    <m/>
    <m/>
    <m/>
    <m/>
    <m/>
  </r>
  <r>
    <m/>
    <s v="ACORDO"/>
    <m/>
    <m/>
    <m/>
    <s v="HORA EXTRA"/>
    <n v="-21148.42"/>
    <m/>
    <m/>
    <x v="38"/>
    <m/>
    <x v="0"/>
    <s v="SALARIOS"/>
    <x v="3"/>
    <s v="HORA EXTRA"/>
    <m/>
    <m/>
    <m/>
    <m/>
    <m/>
    <m/>
    <m/>
    <m/>
    <m/>
    <m/>
    <m/>
  </r>
  <r>
    <m/>
    <s v="ENCARGO/IMPOSTO"/>
    <m/>
    <m/>
    <m/>
    <s v="PARCELAMENTOS"/>
    <n v="-705789.97"/>
    <m/>
    <m/>
    <x v="38"/>
    <m/>
    <x v="4"/>
    <s v="PARCELAMENTO"/>
    <x v="2"/>
    <m/>
    <m/>
    <m/>
    <m/>
    <m/>
    <m/>
    <m/>
    <m/>
    <m/>
    <m/>
    <m/>
    <m/>
  </r>
  <r>
    <s v="002"/>
    <s v="ACORDO"/>
    <s v="000025960"/>
    <s v="01991"/>
    <s v="01"/>
    <s v="SENAI"/>
    <n v="-4787.8500000000004"/>
    <d v="2026-02-27T00:00:00"/>
    <d v="2026-02-27T00:00:00"/>
    <x v="38"/>
    <d v="2026-02-27T00:00:00"/>
    <x v="4"/>
    <s v="SENAI"/>
    <x v="2"/>
    <s v="SENAI"/>
    <s v=""/>
    <s v=""/>
    <s v=""/>
    <s v=""/>
    <s v=""/>
    <s v=""/>
    <s v=""/>
    <s v="Corrente"/>
    <s v="2"/>
    <s v="00.000.000/0000-00"/>
    <m/>
  </r>
  <r>
    <s v="002"/>
    <s v="ENCARGO"/>
    <s v="000025961"/>
    <s v="01991"/>
    <s v="01"/>
    <s v="SENAI"/>
    <n v="-24078.1"/>
    <d v="2026-02-27T00:00:00"/>
    <d v="2026-02-27T00:00:00"/>
    <x v="38"/>
    <d v="2026-02-27T00:00:00"/>
    <x v="4"/>
    <s v="SENAI"/>
    <x v="2"/>
    <s v="SENAI"/>
    <s v=""/>
    <s v=""/>
    <s v=""/>
    <s v=""/>
    <s v=""/>
    <s v=""/>
    <s v=""/>
    <s v="Corrente"/>
    <s v="2"/>
    <s v="00.000.000/0000-00"/>
    <m/>
  </r>
  <r>
    <s v="002"/>
    <s v="IMPOSTO"/>
    <s v="166596"/>
    <s v="01947"/>
    <s v="00"/>
    <s v="ISS RETIDO"/>
    <n v="-5458.86"/>
    <d v="2026-02-24T00:00:00"/>
    <d v="2026-02-27T00:00:00"/>
    <x v="38"/>
    <d v="2026-02-24T00:00:00"/>
    <x v="4"/>
    <s v="IMPOSTO"/>
    <x v="4"/>
    <s v="ISS NF 000000086 - FCC CI"/>
    <s v=""/>
    <s v=""/>
    <s v=""/>
    <s v=""/>
    <s v=""/>
    <s v=""/>
    <s v=""/>
    <s v=""/>
    <s v=""/>
    <s v=".   .   /    -"/>
    <m/>
  </r>
  <r>
    <s v="002"/>
    <s v="IMPOSTO"/>
    <s v="2016642"/>
    <s v="00002"/>
    <s v="01"/>
    <s v="PARCELAMENTO CSLL"/>
    <n v="-8849.8799999999992"/>
    <d v="2021-08-23T00:00:00"/>
    <d v="2026-02-27T00:00:00"/>
    <x v="38"/>
    <d v="2022-03-14T00:00:00"/>
    <x v="4"/>
    <s v="IMPOSTO"/>
    <x v="4"/>
    <s v="RE    023721220 - SECRETA"/>
    <s v=""/>
    <s v=""/>
    <s v=""/>
    <s v=""/>
    <s v=""/>
    <s v=""/>
    <s v=""/>
    <s v="Corrente"/>
    <s v="2"/>
    <s v="00.000.000/0000-00"/>
    <m/>
  </r>
  <r>
    <s v="002"/>
    <s v="IMPOSTO"/>
    <s v="2016644"/>
    <s v="00002"/>
    <s v="01"/>
    <s v="PARCELAMENTO CSLL"/>
    <n v="-3062.12"/>
    <d v="2021-09-13T00:00:00"/>
    <d v="2026-02-27T00:00:00"/>
    <x v="38"/>
    <d v="2022-03-14T00:00:00"/>
    <x v="4"/>
    <s v="IMPOSTO"/>
    <x v="4"/>
    <s v="BOL-SECRETARIA DA RECEITA"/>
    <s v=""/>
    <s v=""/>
    <s v=""/>
    <s v=""/>
    <s v=""/>
    <s v=""/>
    <s v=""/>
    <s v="Corrente"/>
    <s v="2"/>
    <s v="00.000.000/0000-00"/>
    <m/>
  </r>
  <r>
    <n v="2"/>
    <s v="IMPOSTO"/>
    <s v="2016621"/>
    <s v="01947"/>
    <s v="00"/>
    <s v="PARCELAMENTO ISS"/>
    <n v="-3020.63"/>
    <d v="2021-05-31T00:00:00"/>
    <d v="2026-02-27T00:00:00"/>
    <x v="38"/>
    <d v="2021-06-10T00:00:00"/>
    <x v="4"/>
    <s v="IMPOSTO"/>
    <x v="4"/>
    <s v="PARCELAMENTO ISS"/>
    <s v=""/>
    <s v=""/>
    <s v=""/>
    <s v=""/>
    <s v=""/>
    <s v=""/>
    <s v=""/>
    <s v=""/>
    <s v=""/>
    <s v=".   .   /    -"/>
    <m/>
  </r>
  <r>
    <s v="002"/>
    <s v="BENEFÍCIO"/>
    <s v="000025687"/>
    <s v="02857"/>
    <s v="01"/>
    <s v="GYMPASS"/>
    <n v="-24664.2"/>
    <d v="2026-02-21T00:00:00"/>
    <d v="2026-02-26T00:00:00"/>
    <x v="37"/>
    <d v="2026-02-24T00:00:00"/>
    <x v="4"/>
    <s v=""/>
    <x v="2"/>
    <s v="CONVENIO ACADEMIA"/>
    <s v=""/>
    <s v=""/>
    <s v=""/>
    <s v=""/>
    <s v=""/>
    <s v=""/>
    <s v=""/>
    <s v="Corrente"/>
    <s v="2"/>
    <s v="15.664.649/0001-84"/>
    <m/>
  </r>
  <r>
    <s v="002"/>
    <s v="FOLHA"/>
    <s v="000025686"/>
    <s v="01988"/>
    <s v="01"/>
    <s v="FGTS"/>
    <n v="-6155.1"/>
    <d v="2026-02-20T00:00:00"/>
    <d v="2026-02-27T00:00:00"/>
    <x v="38"/>
    <d v="2026-02-20T00:00:00"/>
    <x v="4"/>
    <s v="FGTS"/>
    <x v="4"/>
    <s v="GRRF"/>
    <s v=""/>
    <s v=""/>
    <s v=""/>
    <s v=""/>
    <s v=""/>
    <s v=""/>
    <s v=""/>
    <s v="Corrente"/>
    <s v="2"/>
    <s v="00.000.000/0000-00"/>
    <m/>
  </r>
  <r>
    <s v="002"/>
    <s v="FOLHA"/>
    <s v="000025677"/>
    <s v="01992"/>
    <s v="01"/>
    <s v="RESCISAO DE CONTRATO"/>
    <n v="-10087.99"/>
    <d v="2026-02-20T00:00:00"/>
    <d v="2026-02-27T00:00:00"/>
    <x v="38"/>
    <d v="2026-02-20T00:00:00"/>
    <x v="4"/>
    <s v="RESCISAO"/>
    <x v="3"/>
    <s v="RESCISAO - 20645918746 -"/>
    <s v=""/>
    <s v=""/>
    <s v=""/>
    <s v=""/>
    <s v=""/>
    <s v=""/>
    <s v=""/>
    <s v="Corrente"/>
    <s v="2"/>
    <s v="00.000.000/0000-00"/>
    <m/>
  </r>
  <r>
    <s v="002"/>
    <s v="FOLHA"/>
    <s v="000025678"/>
    <s v="01992"/>
    <s v="01"/>
    <s v="RESCISAO DE CONTRATO"/>
    <n v="-5071.42"/>
    <d v="2026-02-20T00:00:00"/>
    <d v="2026-02-27T00:00:00"/>
    <x v="38"/>
    <d v="2026-02-20T00:00:00"/>
    <x v="0"/>
    <s v="RESCISAO"/>
    <x v="3"/>
    <s v="RESCISAO - 16008463030 -"/>
    <s v=""/>
    <s v=""/>
    <s v=""/>
    <s v=""/>
    <s v=""/>
    <s v=""/>
    <s v=""/>
    <s v="Corrente"/>
    <s v="2"/>
    <s v="00.000.000/0000-00"/>
    <m/>
  </r>
  <r>
    <s v="002"/>
    <s v="FOLHA"/>
    <s v="000025679"/>
    <s v="01992"/>
    <s v="01"/>
    <s v="RESCISAO DE CONTRATO"/>
    <n v="-7611.04"/>
    <d v="2026-02-20T00:00:00"/>
    <d v="2026-02-27T00:00:00"/>
    <x v="38"/>
    <d v="2026-02-20T00:00:00"/>
    <x v="1"/>
    <s v="RESCISAO"/>
    <x v="3"/>
    <s v="RESCISAO - 16011839429 -"/>
    <s v=""/>
    <s v=""/>
    <s v=""/>
    <s v=""/>
    <s v=""/>
    <s v=""/>
    <s v=""/>
    <s v="Corrente"/>
    <s v="2"/>
    <s v="00.000.000/0000-00"/>
    <m/>
  </r>
  <r>
    <s v="002"/>
    <s v="FOLHA"/>
    <s v="000025680"/>
    <s v="01992"/>
    <s v="01"/>
    <s v="RESCISAO DE CONTRATO"/>
    <n v="-9414.94"/>
    <d v="2026-02-20T00:00:00"/>
    <d v="2026-02-27T00:00:00"/>
    <x v="38"/>
    <d v="2026-02-20T00:00:00"/>
    <x v="1"/>
    <s v="RESCISAO"/>
    <x v="3"/>
    <s v="RESCISAO - 16527273356 -"/>
    <s v=""/>
    <s v=""/>
    <s v=""/>
    <s v=""/>
    <s v=""/>
    <s v=""/>
    <s v=""/>
    <s v="Corrente"/>
    <s v="2"/>
    <s v="00.000.000/0000-00"/>
    <m/>
  </r>
  <r>
    <s v="002"/>
    <s v="FOLHA"/>
    <s v="000025681"/>
    <s v="01992"/>
    <s v="01"/>
    <s v="RESCISAO DE CONTRATO"/>
    <n v="-6076.21"/>
    <d v="2026-02-20T00:00:00"/>
    <d v="2026-02-27T00:00:00"/>
    <x v="38"/>
    <d v="2026-02-20T00:00:00"/>
    <x v="1"/>
    <s v="RESCISAO"/>
    <x v="3"/>
    <s v="RESCISAO - 16480733070 -"/>
    <s v=""/>
    <s v=""/>
    <s v=""/>
    <s v=""/>
    <s v=""/>
    <s v=""/>
    <s v=""/>
    <s v="Corrente"/>
    <s v="2"/>
    <s v="00.000.000/0000-00"/>
    <m/>
  </r>
  <r>
    <s v="002"/>
    <s v="FOLHA"/>
    <s v="000025682"/>
    <s v="01992"/>
    <s v="01"/>
    <s v="RESCISAO DE CONTRATO"/>
    <n v="-6394.8"/>
    <d v="2026-02-20T00:00:00"/>
    <d v="2026-02-27T00:00:00"/>
    <x v="38"/>
    <d v="2026-02-20T00:00:00"/>
    <x v="1"/>
    <s v="RESCISAO"/>
    <x v="3"/>
    <s v="RESCISAO - 12909057293 -"/>
    <s v=""/>
    <s v=""/>
    <s v=""/>
    <s v=""/>
    <s v=""/>
    <s v=""/>
    <s v=""/>
    <s v="Corrente"/>
    <s v="2"/>
    <s v="00.000.000/0000-00"/>
    <m/>
  </r>
  <r>
    <s v="002"/>
    <s v="FOLHA"/>
    <s v="000025683"/>
    <s v="01992"/>
    <s v="01"/>
    <s v="RESCISAO DE CONTRATO"/>
    <n v="-9345.0300000000007"/>
    <d v="2026-02-20T00:00:00"/>
    <d v="2026-02-27T00:00:00"/>
    <x v="38"/>
    <d v="2026-02-20T00:00:00"/>
    <x v="3"/>
    <s v="RESCISAO"/>
    <x v="3"/>
    <s v="RESCISAO - 12742979583 -"/>
    <s v=""/>
    <s v=""/>
    <s v=""/>
    <s v=""/>
    <s v=""/>
    <s v=""/>
    <s v=""/>
    <s v="Corrente"/>
    <s v="2"/>
    <s v="00.000.000/0000-00"/>
    <m/>
  </r>
  <r>
    <s v="02"/>
    <s v="NF"/>
    <s v="000000071"/>
    <s v="02856"/>
    <s v="01"/>
    <s v="QUEIROZ &amp; GOMES MANU"/>
    <n v="-3952.96"/>
    <d v="2026-02-25T00:00:00"/>
    <d v="2026-02-27T00:00:00"/>
    <x v="38"/>
    <d v="2026-02-26T00:00:00"/>
    <x v="2"/>
    <s v=""/>
    <x v="0"/>
    <s v="NFS   000000071 - QUEIROZ"/>
    <s v=""/>
    <s v=""/>
    <s v=""/>
    <s v=""/>
    <s v=""/>
    <s v=""/>
    <s v=""/>
    <s v="Corrente"/>
    <s v="2"/>
    <s v="07.160.869/0001-42"/>
    <m/>
  </r>
  <r>
    <s v="02"/>
    <s v="NF"/>
    <s v="000000007"/>
    <s v="02494"/>
    <s v="01"/>
    <s v="BID SERVICOS DE SOLD"/>
    <n v="-300"/>
    <d v="2026-01-28T00:00:00"/>
    <d v="2026-02-27T00:00:00"/>
    <x v="38"/>
    <d v="2026-02-03T00:00:00"/>
    <x v="0"/>
    <s v=""/>
    <x v="0"/>
    <s v="NFS   000000007 - BID SER"/>
    <s v=""/>
    <s v=""/>
    <s v=""/>
    <s v=""/>
    <s v=""/>
    <s v=""/>
    <s v=""/>
    <s v="Corrente"/>
    <s v="2"/>
    <s v="20.695.028/0001-06"/>
    <m/>
  </r>
  <r>
    <s v="02"/>
    <s v="NF"/>
    <s v="000003284"/>
    <s v="03255"/>
    <s v="01"/>
    <s v="BRAVA SUPPLY"/>
    <n v="-4060"/>
    <d v="2026-01-28T00:00:00"/>
    <d v="2026-02-27T00:00:00"/>
    <x v="38"/>
    <d v="2026-01-29T00:00:00"/>
    <x v="0"/>
    <s v=""/>
    <x v="0"/>
    <s v="SPED  000003284 - BRAVA S"/>
    <s v=""/>
    <s v=""/>
    <s v=""/>
    <s v=""/>
    <s v=""/>
    <s v=""/>
    <s v=""/>
    <s v="Corrente"/>
    <s v="2"/>
    <s v="19.895.512/0001-91"/>
    <m/>
  </r>
  <r>
    <s v="02"/>
    <s v="NF"/>
    <s v="000003282"/>
    <s v="02155"/>
    <s v="01"/>
    <s v="CARLOS MAQUINAS SERV"/>
    <n v="-1990"/>
    <d v="2026-01-28T00:00:00"/>
    <d v="2026-02-27T00:00:00"/>
    <x v="38"/>
    <d v="2026-02-20T00:00:00"/>
    <x v="2"/>
    <s v=""/>
    <x v="0"/>
    <s v="SPED  000003282 - CARLOS"/>
    <s v=""/>
    <s v=""/>
    <s v=""/>
    <s v=""/>
    <s v=""/>
    <s v=""/>
    <s v=""/>
    <s v="Corrente"/>
    <s v="2"/>
    <s v="03.538.544/0001-08"/>
    <m/>
  </r>
  <r>
    <s v="02"/>
    <s v="NF"/>
    <s v="000006194"/>
    <s v="02785"/>
    <s v="01"/>
    <s v="CIL CONEXOES E VALVU"/>
    <n v="-3064.09"/>
    <d v="2026-01-13T00:00:00"/>
    <d v="2026-02-27T00:00:00"/>
    <x v="38"/>
    <d v="2026-01-15T00:00:00"/>
    <x v="3"/>
    <s v=""/>
    <x v="0"/>
    <s v="SPED  000006194 - CIL IND"/>
    <s v=""/>
    <s v=""/>
    <s v=""/>
    <s v=""/>
    <s v=""/>
    <s v=""/>
    <s v=""/>
    <s v="Corrente"/>
    <s v="2"/>
    <s v="97.533.434/0001-99"/>
    <m/>
  </r>
  <r>
    <s v="02"/>
    <s v="NF"/>
    <s v="000005320"/>
    <s v="02663"/>
    <s v="01"/>
    <s v="COMET DO BRASIL INDU"/>
    <n v="-6402.82"/>
    <d v="2026-01-28T00:00:00"/>
    <d v="2026-02-27T00:00:00"/>
    <x v="38"/>
    <d v="2026-02-13T00:00:00"/>
    <x v="0"/>
    <s v=""/>
    <x v="0"/>
    <s v="SPED  000005320 - COMET D"/>
    <s v=""/>
    <s v=""/>
    <s v=""/>
    <s v=""/>
    <s v=""/>
    <s v=""/>
    <s v=""/>
    <s v="Corrente"/>
    <s v="2"/>
    <s v="21.571.621/0003-67"/>
    <m/>
  </r>
  <r>
    <s v="02"/>
    <s v="NF"/>
    <s v="000061837"/>
    <s v="02435"/>
    <s v="01"/>
    <s v="CORAX INDUSTRIA COME"/>
    <n v="-3670"/>
    <d v="2026-01-28T00:00:00"/>
    <d v="2026-02-27T00:00:00"/>
    <x v="38"/>
    <d v="2026-02-13T00:00:00"/>
    <x v="0"/>
    <s v=""/>
    <x v="0"/>
    <s v="SPED  000061837 - CORAX I"/>
    <s v=""/>
    <s v=""/>
    <s v="341"/>
    <s v="6767"/>
    <s v=""/>
    <s v="14837"/>
    <s v="9"/>
    <s v="Corrente"/>
    <s v="2"/>
    <s v="11.781.768/0001-66"/>
    <m/>
  </r>
  <r>
    <s v="02"/>
    <s v="NF"/>
    <s v="000206587"/>
    <s v="02509"/>
    <s v="01"/>
    <s v="FERCOM INDUSTRIA E C"/>
    <n v="-285.38"/>
    <d v="2026-02-06T00:00:00"/>
    <d v="2026-02-27T00:00:00"/>
    <x v="38"/>
    <d v="2026-02-12T00:00:00"/>
    <x v="0"/>
    <s v=""/>
    <x v="0"/>
    <s v="SPED  000206587 - FERCOM"/>
    <s v=""/>
    <s v=""/>
    <s v="341"/>
    <s v="466"/>
    <s v=""/>
    <s v="85521"/>
    <s v="0"/>
    <s v="Corrente"/>
    <s v="2"/>
    <s v="46.906.624/0001-73"/>
    <m/>
  </r>
  <r>
    <s v="02"/>
    <s v="NF"/>
    <s v="000000209"/>
    <s v="02059"/>
    <s v="02"/>
    <s v="GONPETRO"/>
    <n v="-224.76"/>
    <d v="2025-12-29T00:00:00"/>
    <d v="2026-02-27T00:00:00"/>
    <x v="38"/>
    <d v="2026-01-07T00:00:00"/>
    <x v="0"/>
    <s v=""/>
    <x v="0"/>
    <s v="SPED  000000209 - GON PET"/>
    <s v=""/>
    <s v=""/>
    <s v=""/>
    <s v=""/>
    <s v=""/>
    <s v=""/>
    <s v=""/>
    <s v="Corrente"/>
    <s v="2"/>
    <s v="32.150.187/0002-87"/>
    <m/>
  </r>
  <r>
    <s v="02"/>
    <s v="NF"/>
    <s v="000000210"/>
    <s v="02059"/>
    <s v="02"/>
    <s v="GONPETRO"/>
    <n v="-1248"/>
    <d v="2025-12-29T00:00:00"/>
    <d v="2026-02-27T00:00:00"/>
    <x v="38"/>
    <d v="2026-01-07T00:00:00"/>
    <x v="0"/>
    <s v=""/>
    <x v="0"/>
    <s v="SPED  000000210 - GON PET"/>
    <s v=""/>
    <s v=""/>
    <s v=""/>
    <s v=""/>
    <s v=""/>
    <s v=""/>
    <s v=""/>
    <s v="Corrente"/>
    <s v="2"/>
    <s v="32.150.187/0002-87"/>
    <m/>
  </r>
  <r>
    <s v="02"/>
    <s v="NF"/>
    <s v="000000211"/>
    <s v="02059"/>
    <s v="02"/>
    <s v="GONPETRO"/>
    <n v="-107.38"/>
    <d v="2025-12-29T00:00:00"/>
    <d v="2026-02-27T00:00:00"/>
    <x v="38"/>
    <d v="2026-01-07T00:00:00"/>
    <x v="0"/>
    <s v=""/>
    <x v="0"/>
    <s v="SPED  000000211 - GON PET"/>
    <s v=""/>
    <s v=""/>
    <s v=""/>
    <s v=""/>
    <s v=""/>
    <s v=""/>
    <s v=""/>
    <s v="Corrente"/>
    <s v="2"/>
    <s v="32.150.187/0002-87"/>
    <m/>
  </r>
  <r>
    <s v="02"/>
    <s v="NF"/>
    <s v="000003617"/>
    <s v="02318"/>
    <s v="01"/>
    <s v="HIGH SUPPLY SERVICOS"/>
    <n v="-33250"/>
    <d v="2026-01-28T00:00:00"/>
    <d v="2026-02-27T00:00:00"/>
    <x v="38"/>
    <d v="2026-02-19T00:00:00"/>
    <x v="1"/>
    <s v=""/>
    <x v="0"/>
    <s v="RE    000003617 - HIGH SU"/>
    <s v=""/>
    <s v=""/>
    <s v="341"/>
    <s v="941"/>
    <s v=""/>
    <s v="12570"/>
    <s v="0"/>
    <s v="Corrente"/>
    <s v="2"/>
    <s v="11.220.149/0001-00"/>
    <m/>
  </r>
  <r>
    <s v="02"/>
    <s v="NF"/>
    <s v="000020257"/>
    <s v="03197"/>
    <s v="01"/>
    <s v="JJ SOLDAS FERRAMENTA"/>
    <n v="-3930"/>
    <d v="2026-01-28T00:00:00"/>
    <d v="2026-02-27T00:00:00"/>
    <x v="38"/>
    <d v="2026-02-13T00:00:00"/>
    <x v="2"/>
    <s v=""/>
    <x v="0"/>
    <s v="SPED  000020257 - JJ SOLD"/>
    <s v=""/>
    <s v=""/>
    <s v=""/>
    <s v=""/>
    <s v=""/>
    <s v=""/>
    <s v=""/>
    <s v="Corrente"/>
    <s v="2"/>
    <s v="13.332.103/0001-09"/>
    <m/>
  </r>
  <r>
    <s v="02"/>
    <s v="NF"/>
    <s v="000000004"/>
    <s v="03114"/>
    <s v="01"/>
    <s v="JL MERCO GRAFE COMER"/>
    <n v="-28899.62"/>
    <d v="2026-01-23T00:00:00"/>
    <d v="2026-02-27T00:00:00"/>
    <x v="38"/>
    <d v="2026-02-20T00:00:00"/>
    <x v="0"/>
    <s v=""/>
    <x v="0"/>
    <s v="NFS   000000004 - JL MERC"/>
    <s v=""/>
    <s v=""/>
    <s v=""/>
    <s v=""/>
    <s v=""/>
    <s v=""/>
    <s v=""/>
    <s v="Corrente"/>
    <s v="2"/>
    <s v="17.161.704/0001-49"/>
    <m/>
  </r>
  <r>
    <s v="02"/>
    <s v="NF"/>
    <s v="000075107"/>
    <s v="02934"/>
    <s v="01"/>
    <s v="JOY TUBOS COMERCIAL"/>
    <n v="-966.57"/>
    <d v="2026-01-13T00:00:00"/>
    <d v="2026-02-27T00:00:00"/>
    <x v="38"/>
    <d v="2026-02-03T00:00:00"/>
    <x v="0"/>
    <s v=""/>
    <x v="0"/>
    <s v="SPED  000075107 - JOY TUB"/>
    <s v=""/>
    <s v=""/>
    <s v=""/>
    <s v=""/>
    <s v=""/>
    <s v=""/>
    <s v=""/>
    <s v="Corrente"/>
    <s v="2"/>
    <s v="13.863.368/0001-25"/>
    <m/>
  </r>
  <r>
    <s v="02"/>
    <s v="NF"/>
    <s v="000000778"/>
    <s v="02957"/>
    <s v="01"/>
    <s v="LP TINTAS E OFFSHORE"/>
    <n v="-811"/>
    <d v="2026-01-28T00:00:00"/>
    <d v="2026-02-27T00:00:00"/>
    <x v="38"/>
    <d v="2026-02-13T00:00:00"/>
    <x v="1"/>
    <s v=""/>
    <x v="0"/>
    <s v="SPED  000000778 - PORTO T"/>
    <s v=""/>
    <s v=""/>
    <s v=""/>
    <s v=""/>
    <s v=""/>
    <s v=""/>
    <s v=""/>
    <s v="Corrente"/>
    <s v="2"/>
    <s v="45.314.901/0001-96"/>
    <m/>
  </r>
  <r>
    <s v="02"/>
    <s v="NF"/>
    <s v="000001934"/>
    <s v="02055"/>
    <s v="01"/>
    <s v="MESSER GASES LTDA"/>
    <n v="-14236.44"/>
    <d v="2026-01-30T00:00:00"/>
    <d v="2026-02-27T00:00:00"/>
    <x v="38"/>
    <d v="2026-02-20T00:00:00"/>
    <x v="2"/>
    <s v=""/>
    <x v="0"/>
    <s v="SPED  000001934 - MESSER"/>
    <s v=""/>
    <s v=""/>
    <s v=""/>
    <s v=""/>
    <s v=""/>
    <s v=""/>
    <s v=""/>
    <s v="Corrente"/>
    <s v="2"/>
    <s v="60.619.202/0054-50"/>
    <m/>
  </r>
  <r>
    <s v="02"/>
    <s v="NF"/>
    <s v="000038878"/>
    <s v="02873"/>
    <s v="01"/>
    <s v="MINERACAO SANTA LUZI"/>
    <n v="-2720"/>
    <d v="2026-02-13T00:00:00"/>
    <d v="2026-02-27T00:00:00"/>
    <x v="38"/>
    <d v="2026-02-20T00:00:00"/>
    <x v="2"/>
    <s v=""/>
    <x v="0"/>
    <s v="SPED  000038878 - MINERAC"/>
    <s v=""/>
    <s v=""/>
    <s v=""/>
    <s v=""/>
    <s v=""/>
    <s v=""/>
    <s v=""/>
    <s v="Corrente"/>
    <s v="2"/>
    <s v="00.665.867/0001-66"/>
    <m/>
  </r>
  <r>
    <s v="02"/>
    <s v="NF"/>
    <s v="000038879"/>
    <s v="02873"/>
    <s v="01"/>
    <s v="MINERACAO SANTA LUZI"/>
    <n v="-4080"/>
    <d v="2026-02-13T00:00:00"/>
    <d v="2026-02-27T00:00:00"/>
    <x v="38"/>
    <d v="2026-02-20T00:00:00"/>
    <x v="2"/>
    <s v=""/>
    <x v="0"/>
    <s v="SPED  000038879 - MINERAC"/>
    <s v=""/>
    <s v=""/>
    <s v=""/>
    <s v=""/>
    <s v=""/>
    <s v=""/>
    <s v=""/>
    <s v="Corrente"/>
    <s v="2"/>
    <s v="00.665.867/0001-66"/>
    <m/>
  </r>
  <r>
    <s v="02"/>
    <s v="NF"/>
    <s v="000030848"/>
    <s v="02370"/>
    <s v="01"/>
    <s v="QUALIPAR FERRAMENTAS"/>
    <n v="-17100"/>
    <d v="2026-01-28T00:00:00"/>
    <d v="2026-02-27T00:00:00"/>
    <x v="38"/>
    <d v="2026-02-19T00:00:00"/>
    <x v="2"/>
    <s v=""/>
    <x v="0"/>
    <s v="SPED  000030848 - QUALIPA"/>
    <s v=""/>
    <s v=""/>
    <s v=""/>
    <s v=""/>
    <s v=""/>
    <s v=""/>
    <s v=""/>
    <s v="Corrente"/>
    <s v="2"/>
    <s v="09.303.401/0001-95"/>
    <m/>
  </r>
  <r>
    <s v="02"/>
    <s v="NF"/>
    <s v="000030849"/>
    <s v="02370"/>
    <s v="01"/>
    <s v="QUALIPAR FERRAMENTAS"/>
    <n v="-7980"/>
    <d v="2026-01-28T00:00:00"/>
    <d v="2026-02-27T00:00:00"/>
    <x v="38"/>
    <d v="2026-02-13T00:00:00"/>
    <x v="2"/>
    <s v=""/>
    <x v="0"/>
    <s v="SPED  000030849 - QUALIPA"/>
    <s v=""/>
    <s v=""/>
    <s v=""/>
    <s v=""/>
    <s v=""/>
    <s v=""/>
    <s v=""/>
    <s v="Corrente"/>
    <s v="2"/>
    <s v="09.303.401/0001-95"/>
    <m/>
  </r>
  <r>
    <s v="02"/>
    <s v="NF"/>
    <s v="000030852"/>
    <s v="02370"/>
    <s v="01"/>
    <s v="QUALIPAR FERRAMENTAS"/>
    <n v="-6000"/>
    <d v="2026-01-28T00:00:00"/>
    <d v="2026-02-27T00:00:00"/>
    <x v="38"/>
    <d v="2026-02-20T00:00:00"/>
    <x v="0"/>
    <s v=""/>
    <x v="0"/>
    <s v="SPED  000030852 - QUALIPA"/>
    <s v=""/>
    <s v=""/>
    <s v=""/>
    <s v=""/>
    <s v=""/>
    <s v=""/>
    <s v=""/>
    <s v="Corrente"/>
    <s v="2"/>
    <s v="09.303.401/0001-95"/>
    <m/>
  </r>
  <r>
    <m/>
    <m/>
    <m/>
    <m/>
    <m/>
    <s v="PETROBRAS"/>
    <n v="33989.949999999997"/>
    <m/>
    <m/>
    <x v="34"/>
    <m/>
    <x v="3"/>
    <s v="REC. PETROBRAS OBRA 256"/>
    <x v="5"/>
    <m/>
    <m/>
    <m/>
    <m/>
    <m/>
    <m/>
    <m/>
    <m/>
    <m/>
    <m/>
    <m/>
    <m/>
  </r>
  <r>
    <m/>
    <m/>
    <m/>
    <m/>
    <m/>
    <s v="PETROBRAS"/>
    <n v="859141.6"/>
    <m/>
    <m/>
    <x v="37"/>
    <m/>
    <x v="3"/>
    <s v="REC. PETROBRAS OBRA 251"/>
    <x v="5"/>
    <m/>
    <m/>
    <m/>
    <m/>
    <m/>
    <m/>
    <m/>
    <m/>
    <m/>
    <m/>
    <m/>
    <m/>
  </r>
  <r>
    <m/>
    <m/>
    <m/>
    <m/>
    <m/>
    <s v="PETROBRAS"/>
    <n v="28430.04"/>
    <m/>
    <m/>
    <x v="37"/>
    <m/>
    <x v="3"/>
    <s v="REC. PETROBRAS OBRA 256"/>
    <x v="5"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85">
  <r>
    <x v="0"/>
    <s v="10256"/>
    <d v="2026-01-02T00:00:00"/>
    <n v="1"/>
    <x v="0"/>
    <x v="0"/>
    <x v="0"/>
    <n v="-11760"/>
  </r>
  <r>
    <x v="0"/>
    <s v="10256"/>
    <d v="2026-01-02T00:00:00"/>
    <n v="1"/>
    <x v="0"/>
    <x v="0"/>
    <x v="0"/>
    <n v="-71.8"/>
  </r>
  <r>
    <x v="0"/>
    <s v="10251"/>
    <d v="2026-01-02T00:00:00"/>
    <n v="1"/>
    <x v="0"/>
    <x v="1"/>
    <x v="0"/>
    <n v="-47926.34"/>
  </r>
  <r>
    <x v="0"/>
    <s v="10256"/>
    <d v="2026-01-02T00:00:00"/>
    <n v="1"/>
    <x v="0"/>
    <x v="1"/>
    <x v="0"/>
    <n v="-17724.09"/>
  </r>
  <r>
    <x v="0"/>
    <s v="10256"/>
    <d v="2026-01-02T00:00:00"/>
    <n v="1"/>
    <x v="0"/>
    <x v="1"/>
    <x v="0"/>
    <n v="-11715.68"/>
  </r>
  <r>
    <x v="0"/>
    <s v="10251"/>
    <d v="2026-01-02T00:00:00"/>
    <n v="1"/>
    <x v="0"/>
    <x v="1"/>
    <x v="0"/>
    <n v="-85110.53"/>
  </r>
  <r>
    <x v="0"/>
    <s v="10251"/>
    <d v="2026-01-02T00:00:00"/>
    <n v="1"/>
    <x v="0"/>
    <x v="1"/>
    <x v="0"/>
    <n v="-73639.539999999994"/>
  </r>
  <r>
    <x v="0"/>
    <s v="10256"/>
    <d v="2026-01-02T00:00:00"/>
    <n v="1"/>
    <x v="0"/>
    <x v="2"/>
    <x v="0"/>
    <n v="-1417.75"/>
  </r>
  <r>
    <x v="0"/>
    <s v="10256"/>
    <d v="2026-01-02T00:00:00"/>
    <n v="1"/>
    <x v="0"/>
    <x v="3"/>
    <x v="0"/>
    <n v="-14256"/>
  </r>
  <r>
    <x v="0"/>
    <s v="10256"/>
    <d v="2026-01-02T00:00:00"/>
    <n v="1"/>
    <x v="0"/>
    <x v="4"/>
    <x v="0"/>
    <n v="-13756"/>
  </r>
  <r>
    <x v="0"/>
    <s v="10251"/>
    <d v="2026-01-02T00:00:00"/>
    <n v="1"/>
    <x v="0"/>
    <x v="5"/>
    <x v="0"/>
    <n v="-77051.62"/>
  </r>
  <r>
    <x v="0"/>
    <s v="10256"/>
    <d v="2026-01-02T00:00:00"/>
    <n v="1"/>
    <x v="0"/>
    <x v="6"/>
    <x v="0"/>
    <n v="-1644.6"/>
  </r>
  <r>
    <x v="0"/>
    <s v="10251"/>
    <d v="2026-01-02T00:00:00"/>
    <n v="1"/>
    <x v="0"/>
    <x v="7"/>
    <x v="0"/>
    <n v="-2700"/>
  </r>
  <r>
    <x v="0"/>
    <s v="10251"/>
    <d v="2026-01-02T00:00:00"/>
    <n v="1"/>
    <x v="0"/>
    <x v="8"/>
    <x v="0"/>
    <n v="-84515.59"/>
  </r>
  <r>
    <x v="0"/>
    <s v="10256"/>
    <d v="2026-01-02T00:00:00"/>
    <n v="1"/>
    <x v="0"/>
    <x v="9"/>
    <x v="0"/>
    <n v="-4800"/>
  </r>
  <r>
    <x v="0"/>
    <s v="20001"/>
    <d v="2026-01-02T00:00:00"/>
    <n v="1"/>
    <x v="0"/>
    <x v="10"/>
    <x v="0"/>
    <n v="-267.22000000000003"/>
  </r>
  <r>
    <x v="0"/>
    <s v="10256"/>
    <d v="2026-01-02T00:00:00"/>
    <n v="1"/>
    <x v="0"/>
    <x v="11"/>
    <x v="0"/>
    <n v="-125191.58"/>
  </r>
  <r>
    <x v="0"/>
    <s v="10256"/>
    <d v="2026-01-02T00:00:00"/>
    <n v="1"/>
    <x v="0"/>
    <x v="12"/>
    <x v="0"/>
    <n v="-21420.62"/>
  </r>
  <r>
    <x v="0"/>
    <s v="10251"/>
    <d v="2026-01-02T00:00:00"/>
    <n v="1"/>
    <x v="0"/>
    <x v="13"/>
    <x v="0"/>
    <n v="-826.75"/>
  </r>
  <r>
    <x v="0"/>
    <s v="10259"/>
    <d v="2026-01-02T00:00:00"/>
    <n v="1"/>
    <x v="0"/>
    <x v="13"/>
    <x v="0"/>
    <n v="-58.32"/>
  </r>
  <r>
    <x v="0"/>
    <s v="10251"/>
    <d v="2026-01-02T00:00:00"/>
    <n v="1"/>
    <x v="0"/>
    <x v="13"/>
    <x v="0"/>
    <n v="-189"/>
  </r>
  <r>
    <x v="0"/>
    <s v="10256"/>
    <d v="2026-01-02T00:00:00"/>
    <n v="1"/>
    <x v="0"/>
    <x v="13"/>
    <x v="0"/>
    <n v="-148.57"/>
  </r>
  <r>
    <x v="0"/>
    <s v="20001"/>
    <d v="2026-01-02T00:00:00"/>
    <n v="1"/>
    <x v="0"/>
    <x v="14"/>
    <x v="0"/>
    <n v="-4485"/>
  </r>
  <r>
    <x v="0"/>
    <s v="10256"/>
    <d v="2026-01-02T00:00:00"/>
    <n v="1"/>
    <x v="0"/>
    <x v="15"/>
    <x v="0"/>
    <n v="-5239.5200000000004"/>
  </r>
  <r>
    <x v="0"/>
    <s v="10256"/>
    <d v="2026-01-02T00:00:00"/>
    <n v="1"/>
    <x v="0"/>
    <x v="16"/>
    <x v="0"/>
    <n v="-2975.38"/>
  </r>
  <r>
    <x v="0"/>
    <s v="10256"/>
    <d v="2026-01-02T00:00:00"/>
    <n v="1"/>
    <x v="0"/>
    <x v="17"/>
    <x v="0"/>
    <n v="-11939.88"/>
  </r>
  <r>
    <x v="0"/>
    <s v="10251"/>
    <d v="2026-01-02T00:00:00"/>
    <n v="1"/>
    <x v="0"/>
    <x v="18"/>
    <x v="0"/>
    <n v="-186019.88"/>
  </r>
  <r>
    <x v="0"/>
    <s v="10251"/>
    <d v="2026-01-02T00:00:00"/>
    <n v="1"/>
    <x v="0"/>
    <x v="19"/>
    <x v="0"/>
    <n v="-5250"/>
  </r>
  <r>
    <x v="0"/>
    <s v="20001"/>
    <d v="2026-01-02T00:00:00"/>
    <n v="1"/>
    <x v="0"/>
    <x v="20"/>
    <x v="0"/>
    <n v="-9093.93"/>
  </r>
  <r>
    <x v="0"/>
    <s v="20001"/>
    <d v="2026-01-02T00:00:00"/>
    <n v="1"/>
    <x v="0"/>
    <x v="20"/>
    <x v="0"/>
    <n v="-2867.72"/>
  </r>
  <r>
    <x v="0"/>
    <s v="20001"/>
    <d v="2026-01-02T00:00:00"/>
    <n v="1"/>
    <x v="0"/>
    <x v="20"/>
    <x v="0"/>
    <n v="-2046.14"/>
  </r>
  <r>
    <x v="0"/>
    <s v="20001"/>
    <d v="2026-01-02T00:00:00"/>
    <n v="1"/>
    <x v="0"/>
    <x v="20"/>
    <x v="0"/>
    <n v="-9793.31"/>
  </r>
  <r>
    <x v="0"/>
    <s v="10251"/>
    <d v="2026-01-02T00:00:00"/>
    <n v="1"/>
    <x v="0"/>
    <x v="21"/>
    <x v="0"/>
    <n v="-1423.5"/>
  </r>
  <r>
    <x v="0"/>
    <s v="10256"/>
    <d v="2026-01-02T00:00:00"/>
    <n v="1"/>
    <x v="0"/>
    <x v="22"/>
    <x v="0"/>
    <n v="-3282.06"/>
  </r>
  <r>
    <x v="0"/>
    <s v="10251"/>
    <d v="2026-01-02T00:00:00"/>
    <n v="1"/>
    <x v="0"/>
    <x v="23"/>
    <x v="0"/>
    <n v="-1079.57"/>
  </r>
  <r>
    <x v="0"/>
    <s v="10251"/>
    <d v="2026-01-02T00:00:00"/>
    <n v="1"/>
    <x v="0"/>
    <x v="23"/>
    <x v="0"/>
    <n v="-2253.39"/>
  </r>
  <r>
    <x v="0"/>
    <s v="10256"/>
    <d v="2026-01-02T00:00:00"/>
    <n v="1"/>
    <x v="0"/>
    <x v="24"/>
    <x v="0"/>
    <n v="-23059.66"/>
  </r>
  <r>
    <x v="0"/>
    <s v="10256"/>
    <d v="2026-01-02T00:00:00"/>
    <n v="1"/>
    <x v="0"/>
    <x v="25"/>
    <x v="0"/>
    <n v="-1140"/>
  </r>
  <r>
    <x v="0"/>
    <s v="10251"/>
    <d v="2026-01-02T00:00:00"/>
    <n v="1"/>
    <x v="0"/>
    <x v="26"/>
    <x v="0"/>
    <n v="-62826.22"/>
  </r>
  <r>
    <x v="0"/>
    <s v="10256"/>
    <d v="2026-01-02T00:00:00"/>
    <n v="1"/>
    <x v="0"/>
    <x v="27"/>
    <x v="0"/>
    <n v="-1180.47"/>
  </r>
  <r>
    <x v="0"/>
    <s v="10256"/>
    <d v="2026-01-02T00:00:00"/>
    <n v="1"/>
    <x v="0"/>
    <x v="27"/>
    <x v="0"/>
    <n v="-1668.42"/>
  </r>
  <r>
    <x v="0"/>
    <s v="10256"/>
    <d v="2026-01-02T00:00:00"/>
    <n v="1"/>
    <x v="0"/>
    <x v="28"/>
    <x v="0"/>
    <n v="-119.48"/>
  </r>
  <r>
    <x v="0"/>
    <s v="10256"/>
    <d v="2026-01-02T00:00:00"/>
    <n v="1"/>
    <x v="0"/>
    <x v="29"/>
    <x v="0"/>
    <n v="-1162.46"/>
  </r>
  <r>
    <x v="0"/>
    <s v="10256"/>
    <d v="2026-01-02T00:00:00"/>
    <n v="1"/>
    <x v="0"/>
    <x v="29"/>
    <x v="0"/>
    <n v="-518.57000000000005"/>
  </r>
  <r>
    <x v="0"/>
    <s v="10251"/>
    <d v="2026-01-02T00:00:00"/>
    <n v="1"/>
    <x v="0"/>
    <x v="29"/>
    <x v="0"/>
    <n v="-693.11"/>
  </r>
  <r>
    <x v="0"/>
    <s v="10256"/>
    <d v="2026-01-02T00:00:00"/>
    <n v="1"/>
    <x v="0"/>
    <x v="29"/>
    <x v="0"/>
    <n v="-790.48"/>
  </r>
  <r>
    <x v="0"/>
    <s v="10251"/>
    <d v="2026-01-02T00:00:00"/>
    <n v="1"/>
    <x v="0"/>
    <x v="30"/>
    <x v="0"/>
    <n v="-3174"/>
  </r>
  <r>
    <x v="0"/>
    <s v="10256"/>
    <d v="2026-01-02T00:00:00"/>
    <n v="1"/>
    <x v="0"/>
    <x v="31"/>
    <x v="0"/>
    <n v="-579.6"/>
  </r>
  <r>
    <x v="0"/>
    <s v="10256"/>
    <d v="2026-01-02T00:00:00"/>
    <n v="1"/>
    <x v="0"/>
    <x v="31"/>
    <x v="0"/>
    <n v="-3597"/>
  </r>
  <r>
    <x v="0"/>
    <s v="10256"/>
    <d v="2026-01-02T00:00:00"/>
    <n v="1"/>
    <x v="0"/>
    <x v="31"/>
    <x v="0"/>
    <n v="-524.61"/>
  </r>
  <r>
    <x v="0"/>
    <s v="20001"/>
    <d v="2026-01-02T00:00:00"/>
    <n v="1"/>
    <x v="0"/>
    <x v="31"/>
    <x v="0"/>
    <n v="-8578.4500000000007"/>
  </r>
  <r>
    <x v="0"/>
    <s v="10256"/>
    <d v="2026-01-02T00:00:00"/>
    <n v="1"/>
    <x v="0"/>
    <x v="31"/>
    <x v="0"/>
    <n v="-6394.47"/>
  </r>
  <r>
    <x v="0"/>
    <s v="10256"/>
    <d v="2026-01-02T00:00:00"/>
    <n v="1"/>
    <x v="0"/>
    <x v="31"/>
    <x v="0"/>
    <n v="-830.76"/>
  </r>
  <r>
    <x v="0"/>
    <s v="10256"/>
    <d v="2026-01-02T00:00:00"/>
    <n v="1"/>
    <x v="0"/>
    <x v="31"/>
    <x v="0"/>
    <n v="-3371.22"/>
  </r>
  <r>
    <x v="0"/>
    <s v="10251"/>
    <d v="2026-01-02T00:00:00"/>
    <n v="1"/>
    <x v="0"/>
    <x v="31"/>
    <x v="0"/>
    <n v="-5390.4"/>
  </r>
  <r>
    <x v="0"/>
    <s v="10256"/>
    <d v="2026-01-02T00:00:00"/>
    <n v="1"/>
    <x v="0"/>
    <x v="32"/>
    <x v="0"/>
    <n v="-10750"/>
  </r>
  <r>
    <x v="0"/>
    <s v="10256"/>
    <d v="2026-01-02T00:00:00"/>
    <n v="1"/>
    <x v="0"/>
    <x v="32"/>
    <x v="0"/>
    <n v="-101.5"/>
  </r>
  <r>
    <x v="0"/>
    <s v="10251"/>
    <d v="2026-01-02T00:00:00"/>
    <n v="1"/>
    <x v="0"/>
    <x v="33"/>
    <x v="0"/>
    <n v="-36318.550000000003"/>
  </r>
  <r>
    <x v="0"/>
    <s v="10251"/>
    <d v="2026-01-02T00:00:00"/>
    <n v="1"/>
    <x v="0"/>
    <x v="33"/>
    <x v="0"/>
    <n v="-18651.810000000001"/>
  </r>
  <r>
    <x v="0"/>
    <s v="10256"/>
    <d v="2026-01-02T00:00:00"/>
    <n v="1"/>
    <x v="0"/>
    <x v="33"/>
    <x v="0"/>
    <n v="-323.75"/>
  </r>
  <r>
    <x v="0"/>
    <s v="10251"/>
    <d v="2026-01-02T00:00:00"/>
    <n v="1"/>
    <x v="0"/>
    <x v="33"/>
    <x v="0"/>
    <n v="-1472.85"/>
  </r>
  <r>
    <x v="0"/>
    <s v="10251"/>
    <d v="2026-01-02T00:00:00"/>
    <n v="1"/>
    <x v="0"/>
    <x v="33"/>
    <x v="0"/>
    <n v="-115.5"/>
  </r>
  <r>
    <x v="0"/>
    <s v="10251"/>
    <d v="2026-01-02T00:00:00"/>
    <n v="1"/>
    <x v="0"/>
    <x v="33"/>
    <x v="0"/>
    <n v="-18712.86"/>
  </r>
  <r>
    <x v="0"/>
    <s v="10256"/>
    <d v="2026-01-02T00:00:00"/>
    <n v="1"/>
    <x v="0"/>
    <x v="33"/>
    <x v="0"/>
    <n v="-5371.31"/>
  </r>
  <r>
    <x v="0"/>
    <s v="10256"/>
    <d v="2026-01-02T00:00:00"/>
    <n v="1"/>
    <x v="0"/>
    <x v="34"/>
    <x v="0"/>
    <n v="-284.95"/>
  </r>
  <r>
    <x v="0"/>
    <s v="10251"/>
    <d v="2026-01-02T00:00:00"/>
    <n v="1"/>
    <x v="0"/>
    <x v="34"/>
    <x v="0"/>
    <n v="-4940.51"/>
  </r>
  <r>
    <x v="0"/>
    <s v="10256"/>
    <d v="2026-01-02T00:00:00"/>
    <n v="1"/>
    <x v="0"/>
    <x v="35"/>
    <x v="0"/>
    <n v="-1782"/>
  </r>
  <r>
    <x v="0"/>
    <s v="10251"/>
    <d v="2026-01-02T00:00:00"/>
    <n v="1"/>
    <x v="0"/>
    <x v="35"/>
    <x v="0"/>
    <n v="-14830.8"/>
  </r>
  <r>
    <x v="0"/>
    <s v="10251"/>
    <d v="2026-01-02T00:00:00"/>
    <n v="1"/>
    <x v="0"/>
    <x v="36"/>
    <x v="0"/>
    <n v="-5920"/>
  </r>
  <r>
    <x v="0"/>
    <s v="10256"/>
    <d v="2026-01-02T00:00:00"/>
    <n v="1"/>
    <x v="0"/>
    <x v="36"/>
    <x v="0"/>
    <n v="-5920"/>
  </r>
  <r>
    <x v="0"/>
    <s v="20001"/>
    <d v="2026-01-05T00:00:00"/>
    <n v="1"/>
    <x v="0"/>
    <x v="37"/>
    <x v="0"/>
    <n v="-1109.1199999999999"/>
  </r>
  <r>
    <x v="0"/>
    <s v="20001"/>
    <d v="2026-01-05T00:00:00"/>
    <n v="1"/>
    <x v="0"/>
    <x v="38"/>
    <x v="0"/>
    <n v="-6324"/>
  </r>
  <r>
    <x v="0"/>
    <s v="10256"/>
    <d v="2026-01-05T00:00:00"/>
    <n v="1"/>
    <x v="0"/>
    <x v="39"/>
    <x v="0"/>
    <n v="-5411.7"/>
  </r>
  <r>
    <x v="0"/>
    <s v="20001"/>
    <d v="2026-01-05T00:00:00"/>
    <n v="1"/>
    <x v="0"/>
    <x v="39"/>
    <x v="0"/>
    <n v="-642.5"/>
  </r>
  <r>
    <x v="0"/>
    <s v="10256"/>
    <d v="2026-01-05T00:00:00"/>
    <n v="1"/>
    <x v="0"/>
    <x v="39"/>
    <x v="0"/>
    <n v="-365.7"/>
  </r>
  <r>
    <x v="0"/>
    <s v="10251"/>
    <d v="2026-01-05T00:00:00"/>
    <n v="1"/>
    <x v="0"/>
    <x v="40"/>
    <x v="0"/>
    <n v="-362.15"/>
  </r>
  <r>
    <x v="0"/>
    <s v="10251"/>
    <d v="2026-01-05T00:00:00"/>
    <n v="1"/>
    <x v="0"/>
    <x v="40"/>
    <x v="0"/>
    <n v="-376.5"/>
  </r>
  <r>
    <x v="0"/>
    <s v="10259"/>
    <d v="2026-01-05T00:00:00"/>
    <n v="1"/>
    <x v="0"/>
    <x v="41"/>
    <x v="0"/>
    <n v="-104330.2"/>
  </r>
  <r>
    <x v="0"/>
    <s v="10251"/>
    <d v="2026-01-05T00:00:00"/>
    <n v="1"/>
    <x v="0"/>
    <x v="41"/>
    <x v="0"/>
    <n v="-10824"/>
  </r>
  <r>
    <x v="0"/>
    <s v="10256"/>
    <d v="2026-01-05T00:00:00"/>
    <n v="1"/>
    <x v="0"/>
    <x v="41"/>
    <x v="0"/>
    <n v="-12414.24"/>
  </r>
  <r>
    <x v="0"/>
    <s v="10256"/>
    <d v="2026-01-05T00:00:00"/>
    <n v="1"/>
    <x v="0"/>
    <x v="41"/>
    <x v="0"/>
    <n v="-47154"/>
  </r>
  <r>
    <x v="0"/>
    <s v="10256"/>
    <d v="2026-01-05T00:00:00"/>
    <n v="1"/>
    <x v="0"/>
    <x v="41"/>
    <x v="0"/>
    <n v="-1170"/>
  </r>
  <r>
    <x v="0"/>
    <s v="10256"/>
    <d v="2026-01-05T00:00:00"/>
    <n v="1"/>
    <x v="0"/>
    <x v="42"/>
    <x v="0"/>
    <n v="-1727.8"/>
  </r>
  <r>
    <x v="0"/>
    <s v="10259"/>
    <d v="2026-01-05T00:00:00"/>
    <n v="1"/>
    <x v="0"/>
    <x v="2"/>
    <x v="0"/>
    <n v="-1569"/>
  </r>
  <r>
    <x v="0"/>
    <s v="10256"/>
    <d v="2026-01-05T00:00:00"/>
    <n v="1"/>
    <x v="0"/>
    <x v="2"/>
    <x v="0"/>
    <n v="-2520"/>
  </r>
  <r>
    <x v="0"/>
    <s v="20001"/>
    <d v="2026-01-05T00:00:00"/>
    <n v="1"/>
    <x v="0"/>
    <x v="43"/>
    <x v="0"/>
    <n v="-1928"/>
  </r>
  <r>
    <x v="0"/>
    <s v="10256"/>
    <d v="2026-01-05T00:00:00"/>
    <n v="1"/>
    <x v="0"/>
    <x v="44"/>
    <x v="0"/>
    <n v="-195.75"/>
  </r>
  <r>
    <x v="0"/>
    <s v="20001"/>
    <d v="2026-01-05T00:00:00"/>
    <n v="1"/>
    <x v="0"/>
    <x v="45"/>
    <x v="0"/>
    <n v="-519.97"/>
  </r>
  <r>
    <x v="0"/>
    <s v="10256"/>
    <d v="2026-01-05T00:00:00"/>
    <n v="1"/>
    <x v="0"/>
    <x v="46"/>
    <x v="0"/>
    <n v="-3199.59"/>
  </r>
  <r>
    <x v="0"/>
    <s v="20001"/>
    <d v="2026-01-05T00:00:00"/>
    <n v="1"/>
    <x v="0"/>
    <x v="47"/>
    <x v="0"/>
    <n v="-1006.8"/>
  </r>
  <r>
    <x v="0"/>
    <s v="10256"/>
    <d v="2026-01-05T00:00:00"/>
    <n v="1"/>
    <x v="0"/>
    <x v="48"/>
    <x v="0"/>
    <n v="-309.75"/>
  </r>
  <r>
    <x v="0"/>
    <s v="10256"/>
    <d v="2026-01-05T00:00:00"/>
    <n v="1"/>
    <x v="0"/>
    <x v="4"/>
    <x v="0"/>
    <n v="-4851.12"/>
  </r>
  <r>
    <x v="0"/>
    <s v="10251"/>
    <d v="2026-01-05T00:00:00"/>
    <n v="1"/>
    <x v="0"/>
    <x v="49"/>
    <x v="0"/>
    <n v="-2165.3000000000002"/>
  </r>
  <r>
    <x v="0"/>
    <s v="10256"/>
    <d v="2026-01-05T00:00:00"/>
    <n v="1"/>
    <x v="0"/>
    <x v="49"/>
    <x v="0"/>
    <n v="-31500"/>
  </r>
  <r>
    <x v="0"/>
    <s v="10256"/>
    <d v="2026-01-05T00:00:00"/>
    <n v="1"/>
    <x v="0"/>
    <x v="49"/>
    <x v="0"/>
    <n v="-161.32"/>
  </r>
  <r>
    <x v="0"/>
    <s v="20001"/>
    <d v="2026-01-05T00:00:00"/>
    <n v="1"/>
    <x v="0"/>
    <x v="50"/>
    <x v="0"/>
    <n v="-12080.97"/>
  </r>
  <r>
    <x v="0"/>
    <s v="20001"/>
    <d v="2026-01-05T00:00:00"/>
    <n v="1"/>
    <x v="0"/>
    <x v="50"/>
    <x v="0"/>
    <n v="-230312.76"/>
  </r>
  <r>
    <x v="0"/>
    <s v="10251"/>
    <d v="2026-01-05T00:00:00"/>
    <n v="1"/>
    <x v="0"/>
    <x v="51"/>
    <x v="0"/>
    <n v="-54400"/>
  </r>
  <r>
    <x v="0"/>
    <s v="10256"/>
    <d v="2026-01-05T00:00:00"/>
    <n v="1"/>
    <x v="0"/>
    <x v="52"/>
    <x v="0"/>
    <n v="-73.95"/>
  </r>
  <r>
    <x v="0"/>
    <s v="10251"/>
    <d v="2026-01-05T00:00:00"/>
    <n v="1"/>
    <x v="0"/>
    <x v="53"/>
    <x v="0"/>
    <n v="-1807.5"/>
  </r>
  <r>
    <x v="0"/>
    <s v="10256"/>
    <d v="2026-01-05T00:00:00"/>
    <n v="1"/>
    <x v="0"/>
    <x v="54"/>
    <x v="0"/>
    <n v="-34400"/>
  </r>
  <r>
    <x v="0"/>
    <s v="20001"/>
    <d v="2026-01-05T00:00:00"/>
    <n v="1"/>
    <x v="0"/>
    <x v="55"/>
    <x v="0"/>
    <n v="-1599.5"/>
  </r>
  <r>
    <x v="0"/>
    <s v="10256"/>
    <d v="2026-01-05T00:00:00"/>
    <n v="1"/>
    <x v="0"/>
    <x v="56"/>
    <x v="0"/>
    <n v="-3374.64"/>
  </r>
  <r>
    <x v="0"/>
    <m/>
    <d v="2026-01-05T00:00:00"/>
    <n v="1"/>
    <x v="0"/>
    <x v="57"/>
    <x v="1"/>
    <n v="-1056337.3700000001"/>
  </r>
  <r>
    <x v="0"/>
    <s v="10256"/>
    <d v="2026-01-05T00:00:00"/>
    <n v="1"/>
    <x v="0"/>
    <x v="11"/>
    <x v="0"/>
    <n v="-128185.69"/>
  </r>
  <r>
    <x v="0"/>
    <s v="10256"/>
    <d v="2026-01-05T00:00:00"/>
    <n v="1"/>
    <x v="0"/>
    <x v="58"/>
    <x v="0"/>
    <n v="-16726.5"/>
  </r>
  <r>
    <x v="0"/>
    <s v="10251"/>
    <d v="2026-01-05T00:00:00"/>
    <n v="1"/>
    <x v="0"/>
    <x v="59"/>
    <x v="0"/>
    <n v="-3574.04"/>
  </r>
  <r>
    <x v="0"/>
    <s v="10251"/>
    <d v="2026-01-05T00:00:00"/>
    <n v="1"/>
    <x v="0"/>
    <x v="59"/>
    <x v="0"/>
    <n v="-2993.27"/>
  </r>
  <r>
    <x v="0"/>
    <s v="10256"/>
    <d v="2026-01-05T00:00:00"/>
    <n v="1"/>
    <x v="0"/>
    <x v="60"/>
    <x v="0"/>
    <n v="-3817.5"/>
  </r>
  <r>
    <x v="0"/>
    <s v="10251"/>
    <d v="2026-01-05T00:00:00"/>
    <n v="1"/>
    <x v="0"/>
    <x v="60"/>
    <x v="0"/>
    <n v="-3817.5"/>
  </r>
  <r>
    <x v="0"/>
    <s v="10256"/>
    <d v="2026-01-05T00:00:00"/>
    <n v="1"/>
    <x v="0"/>
    <x v="13"/>
    <x v="0"/>
    <n v="-17.5"/>
  </r>
  <r>
    <x v="0"/>
    <s v="10256"/>
    <d v="2026-01-05T00:00:00"/>
    <n v="1"/>
    <x v="0"/>
    <x v="13"/>
    <x v="0"/>
    <n v="-75.040000000000006"/>
  </r>
  <r>
    <x v="0"/>
    <s v="10256"/>
    <d v="2026-01-05T00:00:00"/>
    <n v="1"/>
    <x v="0"/>
    <x v="13"/>
    <x v="0"/>
    <n v="-362"/>
  </r>
  <r>
    <x v="0"/>
    <s v="10256"/>
    <d v="2026-01-05T00:00:00"/>
    <n v="1"/>
    <x v="0"/>
    <x v="13"/>
    <x v="0"/>
    <n v="-315.05"/>
  </r>
  <r>
    <x v="0"/>
    <s v="10256"/>
    <d v="2026-01-05T00:00:00"/>
    <n v="1"/>
    <x v="0"/>
    <x v="13"/>
    <x v="0"/>
    <n v="-598.79999999999995"/>
  </r>
  <r>
    <x v="0"/>
    <s v="10251"/>
    <d v="2026-01-05T00:00:00"/>
    <n v="1"/>
    <x v="0"/>
    <x v="13"/>
    <x v="0"/>
    <n v="-164"/>
  </r>
  <r>
    <x v="0"/>
    <s v="10256"/>
    <d v="2026-01-05T00:00:00"/>
    <n v="1"/>
    <x v="0"/>
    <x v="13"/>
    <x v="0"/>
    <n v="-123"/>
  </r>
  <r>
    <x v="0"/>
    <s v="10251"/>
    <d v="2026-01-05T00:00:00"/>
    <n v="1"/>
    <x v="0"/>
    <x v="13"/>
    <x v="0"/>
    <n v="-499"/>
  </r>
  <r>
    <x v="0"/>
    <s v="10251"/>
    <d v="2026-01-05T00:00:00"/>
    <n v="1"/>
    <x v="0"/>
    <x v="61"/>
    <x v="0"/>
    <n v="-4960"/>
  </r>
  <r>
    <x v="0"/>
    <s v="10251"/>
    <d v="2026-01-05T00:00:00"/>
    <n v="1"/>
    <x v="0"/>
    <x v="62"/>
    <x v="0"/>
    <n v="-406.08"/>
  </r>
  <r>
    <x v="0"/>
    <s v="10256"/>
    <d v="2026-01-05T00:00:00"/>
    <n v="1"/>
    <x v="0"/>
    <x v="63"/>
    <x v="0"/>
    <n v="-657.78"/>
  </r>
  <r>
    <x v="0"/>
    <s v="10251"/>
    <d v="2026-01-05T00:00:00"/>
    <n v="1"/>
    <x v="0"/>
    <x v="64"/>
    <x v="0"/>
    <n v="-710.36"/>
  </r>
  <r>
    <x v="0"/>
    <s v="10251"/>
    <d v="2026-01-05T00:00:00"/>
    <n v="1"/>
    <x v="0"/>
    <x v="65"/>
    <x v="0"/>
    <n v="-18527.18"/>
  </r>
  <r>
    <x v="0"/>
    <s v="10256"/>
    <d v="2026-01-05T00:00:00"/>
    <n v="1"/>
    <x v="0"/>
    <x v="66"/>
    <x v="0"/>
    <n v="-1265.33"/>
  </r>
  <r>
    <x v="0"/>
    <s v="10251"/>
    <d v="2026-01-05T00:00:00"/>
    <n v="1"/>
    <x v="0"/>
    <x v="67"/>
    <x v="0"/>
    <n v="-3687.5"/>
  </r>
  <r>
    <x v="0"/>
    <s v="10256"/>
    <d v="2026-01-05T00:00:00"/>
    <n v="1"/>
    <x v="0"/>
    <x v="67"/>
    <x v="0"/>
    <n v="-3562.5"/>
  </r>
  <r>
    <x v="0"/>
    <s v="10251"/>
    <d v="2026-01-05T00:00:00"/>
    <n v="1"/>
    <x v="0"/>
    <x v="67"/>
    <x v="0"/>
    <n v="-142.5"/>
  </r>
  <r>
    <x v="0"/>
    <s v="10251"/>
    <d v="2026-01-05T00:00:00"/>
    <n v="1"/>
    <x v="0"/>
    <x v="67"/>
    <x v="0"/>
    <n v="-404"/>
  </r>
  <r>
    <x v="0"/>
    <s v="10256"/>
    <d v="2026-01-05T00:00:00"/>
    <n v="1"/>
    <x v="0"/>
    <x v="16"/>
    <x v="0"/>
    <n v="-154014.74"/>
  </r>
  <r>
    <x v="0"/>
    <s v="10251"/>
    <d v="2026-01-05T00:00:00"/>
    <n v="1"/>
    <x v="0"/>
    <x v="18"/>
    <x v="0"/>
    <n v="-168999.36"/>
  </r>
  <r>
    <x v="0"/>
    <s v="10251"/>
    <d v="2026-01-05T00:00:00"/>
    <n v="1"/>
    <x v="0"/>
    <x v="18"/>
    <x v="0"/>
    <n v="-148474.88"/>
  </r>
  <r>
    <x v="0"/>
    <s v="20001"/>
    <d v="2026-01-05T00:00:00"/>
    <n v="1"/>
    <x v="0"/>
    <x v="68"/>
    <x v="0"/>
    <n v="-2820.66"/>
  </r>
  <r>
    <x v="0"/>
    <s v="10256"/>
    <d v="2026-01-05T00:00:00"/>
    <n v="1"/>
    <x v="0"/>
    <x v="69"/>
    <x v="0"/>
    <n v="-2158.5500000000002"/>
  </r>
  <r>
    <x v="0"/>
    <s v="10256"/>
    <d v="2026-01-05T00:00:00"/>
    <n v="1"/>
    <x v="0"/>
    <x v="70"/>
    <x v="0"/>
    <n v="-1190.67"/>
  </r>
  <r>
    <x v="0"/>
    <s v="10251"/>
    <d v="2026-01-05T00:00:00"/>
    <n v="1"/>
    <x v="0"/>
    <x v="70"/>
    <x v="0"/>
    <n v="-6411.83"/>
  </r>
  <r>
    <x v="0"/>
    <s v="10251"/>
    <d v="2026-01-05T00:00:00"/>
    <n v="1"/>
    <x v="0"/>
    <x v="70"/>
    <x v="0"/>
    <n v="-9044.7000000000007"/>
  </r>
  <r>
    <x v="0"/>
    <s v="10251"/>
    <d v="2026-01-05T00:00:00"/>
    <n v="1"/>
    <x v="0"/>
    <x v="70"/>
    <x v="0"/>
    <n v="-3345.3"/>
  </r>
  <r>
    <x v="0"/>
    <s v="10256"/>
    <d v="2026-01-05T00:00:00"/>
    <n v="1"/>
    <x v="0"/>
    <x v="70"/>
    <x v="0"/>
    <n v="-998.43"/>
  </r>
  <r>
    <x v="0"/>
    <s v="10251"/>
    <d v="2026-01-05T00:00:00"/>
    <n v="1"/>
    <x v="0"/>
    <x v="70"/>
    <x v="0"/>
    <n v="-420"/>
  </r>
  <r>
    <x v="0"/>
    <s v="10251"/>
    <d v="2026-01-05T00:00:00"/>
    <n v="1"/>
    <x v="0"/>
    <x v="70"/>
    <x v="0"/>
    <n v="-1591.8"/>
  </r>
  <r>
    <x v="0"/>
    <s v="10256"/>
    <d v="2026-01-05T00:00:00"/>
    <n v="1"/>
    <x v="0"/>
    <x v="70"/>
    <x v="0"/>
    <n v="-123.9"/>
  </r>
  <r>
    <x v="0"/>
    <s v="10251"/>
    <d v="2026-01-05T00:00:00"/>
    <n v="1"/>
    <x v="0"/>
    <x v="70"/>
    <x v="0"/>
    <n v="-132.16"/>
  </r>
  <r>
    <x v="0"/>
    <s v="10256"/>
    <d v="2026-01-05T00:00:00"/>
    <n v="1"/>
    <x v="0"/>
    <x v="70"/>
    <x v="0"/>
    <n v="-762.42"/>
  </r>
  <r>
    <x v="0"/>
    <s v="10256"/>
    <d v="2026-01-05T00:00:00"/>
    <n v="1"/>
    <x v="0"/>
    <x v="70"/>
    <x v="0"/>
    <n v="-179.66"/>
  </r>
  <r>
    <x v="0"/>
    <s v="10256"/>
    <d v="2026-01-05T00:00:00"/>
    <n v="1"/>
    <x v="0"/>
    <x v="71"/>
    <x v="0"/>
    <n v="-497.7"/>
  </r>
  <r>
    <x v="0"/>
    <s v="10256"/>
    <d v="2026-01-05T00:00:00"/>
    <n v="1"/>
    <x v="0"/>
    <x v="72"/>
    <x v="0"/>
    <n v="-220"/>
  </r>
  <r>
    <x v="0"/>
    <s v="10256"/>
    <d v="2026-01-05T00:00:00"/>
    <n v="1"/>
    <x v="0"/>
    <x v="73"/>
    <x v="0"/>
    <n v="-751.69"/>
  </r>
  <r>
    <x v="0"/>
    <s v="10251"/>
    <d v="2026-01-05T00:00:00"/>
    <n v="1"/>
    <x v="0"/>
    <x v="23"/>
    <x v="0"/>
    <n v="-319.24"/>
  </r>
  <r>
    <x v="0"/>
    <s v="10256"/>
    <d v="2026-01-05T00:00:00"/>
    <n v="1"/>
    <x v="0"/>
    <x v="23"/>
    <x v="0"/>
    <n v="-192.22"/>
  </r>
  <r>
    <x v="0"/>
    <s v="10251"/>
    <d v="2026-01-05T00:00:00"/>
    <n v="1"/>
    <x v="0"/>
    <x v="74"/>
    <x v="0"/>
    <n v="-7000"/>
  </r>
  <r>
    <x v="0"/>
    <s v="10256"/>
    <d v="2026-01-05T00:00:00"/>
    <n v="1"/>
    <x v="0"/>
    <x v="75"/>
    <x v="0"/>
    <n v="-800"/>
  </r>
  <r>
    <x v="0"/>
    <s v="10251"/>
    <d v="2026-01-05T00:00:00"/>
    <n v="1"/>
    <x v="0"/>
    <x v="25"/>
    <x v="0"/>
    <n v="-2920"/>
  </r>
  <r>
    <x v="0"/>
    <s v="10256"/>
    <d v="2026-01-05T00:00:00"/>
    <n v="1"/>
    <x v="0"/>
    <x v="25"/>
    <x v="0"/>
    <n v="-2276.3000000000002"/>
  </r>
  <r>
    <x v="0"/>
    <s v="10251"/>
    <d v="2026-01-05T00:00:00"/>
    <n v="1"/>
    <x v="0"/>
    <x v="25"/>
    <x v="0"/>
    <n v="-3677.1"/>
  </r>
  <r>
    <x v="0"/>
    <s v="10256"/>
    <d v="2026-01-05T00:00:00"/>
    <n v="1"/>
    <x v="0"/>
    <x v="76"/>
    <x v="0"/>
    <n v="-860.35"/>
  </r>
  <r>
    <x v="0"/>
    <s v="10256"/>
    <d v="2026-01-05T00:00:00"/>
    <n v="1"/>
    <x v="0"/>
    <x v="76"/>
    <x v="0"/>
    <n v="-620.47"/>
  </r>
  <r>
    <x v="0"/>
    <s v="10256"/>
    <d v="2026-01-05T00:00:00"/>
    <n v="1"/>
    <x v="0"/>
    <x v="76"/>
    <x v="0"/>
    <n v="-1479.41"/>
  </r>
  <r>
    <x v="0"/>
    <s v="10251"/>
    <d v="2026-01-05T00:00:00"/>
    <n v="1"/>
    <x v="0"/>
    <x v="77"/>
    <x v="0"/>
    <n v="-56420.62"/>
  </r>
  <r>
    <x v="0"/>
    <s v="20001"/>
    <d v="2026-01-05T00:00:00"/>
    <n v="1"/>
    <x v="0"/>
    <x v="78"/>
    <x v="0"/>
    <n v="-2750"/>
  </r>
  <r>
    <x v="0"/>
    <s v="10256"/>
    <d v="2026-01-05T00:00:00"/>
    <n v="1"/>
    <x v="0"/>
    <x v="79"/>
    <x v="0"/>
    <n v="-4590"/>
  </r>
  <r>
    <x v="0"/>
    <s v="10256"/>
    <d v="2026-01-05T00:00:00"/>
    <n v="1"/>
    <x v="0"/>
    <x v="79"/>
    <x v="0"/>
    <n v="-300"/>
  </r>
  <r>
    <x v="0"/>
    <s v="10256"/>
    <d v="2026-01-05T00:00:00"/>
    <n v="1"/>
    <x v="0"/>
    <x v="79"/>
    <x v="0"/>
    <n v="-98.09"/>
  </r>
  <r>
    <x v="0"/>
    <s v="10256"/>
    <d v="2026-01-05T00:00:00"/>
    <n v="1"/>
    <x v="0"/>
    <x v="79"/>
    <x v="0"/>
    <n v="-3660"/>
  </r>
  <r>
    <x v="0"/>
    <s v="10256"/>
    <d v="2026-01-05T00:00:00"/>
    <n v="1"/>
    <x v="0"/>
    <x v="27"/>
    <x v="0"/>
    <n v="-7292.03"/>
  </r>
  <r>
    <x v="0"/>
    <s v="10256"/>
    <d v="2026-01-05T00:00:00"/>
    <n v="1"/>
    <x v="0"/>
    <x v="28"/>
    <x v="0"/>
    <n v="-282.10000000000002"/>
  </r>
  <r>
    <x v="0"/>
    <s v="20001"/>
    <d v="2026-01-05T00:00:00"/>
    <n v="1"/>
    <x v="0"/>
    <x v="28"/>
    <x v="0"/>
    <n v="-260.3"/>
  </r>
  <r>
    <x v="0"/>
    <s v="10256"/>
    <d v="2026-01-05T00:00:00"/>
    <n v="1"/>
    <x v="0"/>
    <x v="28"/>
    <x v="0"/>
    <n v="-77.8"/>
  </r>
  <r>
    <x v="0"/>
    <s v="10251"/>
    <d v="2026-01-05T00:00:00"/>
    <n v="1"/>
    <x v="0"/>
    <x v="28"/>
    <x v="0"/>
    <n v="-84.14"/>
  </r>
  <r>
    <x v="0"/>
    <s v="10256"/>
    <d v="2026-01-05T00:00:00"/>
    <n v="1"/>
    <x v="0"/>
    <x v="28"/>
    <x v="0"/>
    <n v="-85.52"/>
  </r>
  <r>
    <x v="0"/>
    <s v="10256"/>
    <d v="2026-01-05T00:00:00"/>
    <n v="1"/>
    <x v="0"/>
    <x v="28"/>
    <x v="0"/>
    <n v="-135.72"/>
  </r>
  <r>
    <x v="0"/>
    <s v="10251"/>
    <d v="2026-01-05T00:00:00"/>
    <n v="1"/>
    <x v="0"/>
    <x v="28"/>
    <x v="0"/>
    <n v="-75.94"/>
  </r>
  <r>
    <x v="0"/>
    <s v="20001"/>
    <d v="2026-01-05T00:00:00"/>
    <n v="1"/>
    <x v="0"/>
    <x v="80"/>
    <x v="0"/>
    <n v="-79368.97"/>
  </r>
  <r>
    <x v="0"/>
    <s v="10256"/>
    <d v="2026-01-05T00:00:00"/>
    <n v="1"/>
    <x v="0"/>
    <x v="81"/>
    <x v="0"/>
    <n v="-726.44"/>
  </r>
  <r>
    <x v="0"/>
    <s v="10256"/>
    <d v="2026-01-05T00:00:00"/>
    <n v="1"/>
    <x v="0"/>
    <x v="82"/>
    <x v="0"/>
    <n v="-3396.42"/>
  </r>
  <r>
    <x v="0"/>
    <s v="10251"/>
    <d v="2026-01-05T00:00:00"/>
    <n v="1"/>
    <x v="0"/>
    <x v="29"/>
    <x v="0"/>
    <n v="-1542.29"/>
  </r>
  <r>
    <x v="0"/>
    <s v="10256"/>
    <d v="2026-01-05T00:00:00"/>
    <n v="1"/>
    <x v="0"/>
    <x v="29"/>
    <x v="0"/>
    <n v="-2309.12"/>
  </r>
  <r>
    <x v="0"/>
    <s v="10256"/>
    <d v="2026-01-05T00:00:00"/>
    <n v="1"/>
    <x v="0"/>
    <x v="29"/>
    <x v="0"/>
    <n v="-373.63"/>
  </r>
  <r>
    <x v="0"/>
    <s v="10256"/>
    <d v="2026-01-05T00:00:00"/>
    <n v="1"/>
    <x v="0"/>
    <x v="29"/>
    <x v="0"/>
    <n v="-178.74"/>
  </r>
  <r>
    <x v="0"/>
    <s v="10256"/>
    <d v="2026-01-05T00:00:00"/>
    <n v="1"/>
    <x v="0"/>
    <x v="29"/>
    <x v="0"/>
    <n v="-728.52"/>
  </r>
  <r>
    <x v="0"/>
    <s v="10256"/>
    <d v="2026-01-05T00:00:00"/>
    <n v="1"/>
    <x v="0"/>
    <x v="29"/>
    <x v="0"/>
    <n v="-612.94000000000005"/>
  </r>
  <r>
    <x v="0"/>
    <s v="10256"/>
    <d v="2026-01-05T00:00:00"/>
    <n v="1"/>
    <x v="0"/>
    <x v="29"/>
    <x v="0"/>
    <n v="-1943.38"/>
  </r>
  <r>
    <x v="0"/>
    <s v="10256"/>
    <d v="2026-01-05T00:00:00"/>
    <n v="1"/>
    <x v="0"/>
    <x v="29"/>
    <x v="0"/>
    <n v="-2106.94"/>
  </r>
  <r>
    <x v="0"/>
    <s v="10256"/>
    <d v="2026-01-05T00:00:00"/>
    <n v="1"/>
    <x v="0"/>
    <x v="29"/>
    <x v="0"/>
    <n v="-2252.7199999999998"/>
  </r>
  <r>
    <x v="0"/>
    <s v="10251"/>
    <d v="2026-01-05T00:00:00"/>
    <n v="1"/>
    <x v="0"/>
    <x v="83"/>
    <x v="0"/>
    <n v="-3050"/>
  </r>
  <r>
    <x v="0"/>
    <s v="10251"/>
    <d v="2026-01-05T00:00:00"/>
    <n v="1"/>
    <x v="0"/>
    <x v="83"/>
    <x v="0"/>
    <n v="-4200"/>
  </r>
  <r>
    <x v="0"/>
    <s v="10251"/>
    <d v="2026-01-05T00:00:00"/>
    <n v="1"/>
    <x v="0"/>
    <x v="83"/>
    <x v="0"/>
    <n v="-5040"/>
  </r>
  <r>
    <x v="0"/>
    <s v="10251"/>
    <d v="2026-01-05T00:00:00"/>
    <n v="1"/>
    <x v="0"/>
    <x v="83"/>
    <x v="0"/>
    <n v="-11210"/>
  </r>
  <r>
    <x v="0"/>
    <s v="10256"/>
    <d v="2026-01-05T00:00:00"/>
    <n v="1"/>
    <x v="0"/>
    <x v="84"/>
    <x v="0"/>
    <n v="-620"/>
  </r>
  <r>
    <x v="0"/>
    <s v="10256"/>
    <d v="2026-01-05T00:00:00"/>
    <n v="1"/>
    <x v="0"/>
    <x v="84"/>
    <x v="0"/>
    <n v="-90017.8"/>
  </r>
  <r>
    <x v="0"/>
    <s v="10256"/>
    <d v="2026-01-05T00:00:00"/>
    <n v="1"/>
    <x v="0"/>
    <x v="84"/>
    <x v="0"/>
    <n v="-3932"/>
  </r>
  <r>
    <x v="0"/>
    <s v="10256"/>
    <d v="2026-01-05T00:00:00"/>
    <n v="1"/>
    <x v="0"/>
    <x v="84"/>
    <x v="0"/>
    <n v="-36932"/>
  </r>
  <r>
    <x v="0"/>
    <s v="10256"/>
    <d v="2026-01-05T00:00:00"/>
    <n v="1"/>
    <x v="0"/>
    <x v="84"/>
    <x v="0"/>
    <n v="-1730"/>
  </r>
  <r>
    <x v="0"/>
    <s v="10256"/>
    <d v="2026-01-05T00:00:00"/>
    <n v="1"/>
    <x v="0"/>
    <x v="84"/>
    <x v="0"/>
    <n v="-1395"/>
  </r>
  <r>
    <x v="0"/>
    <s v="10251"/>
    <d v="2026-01-05T00:00:00"/>
    <n v="1"/>
    <x v="0"/>
    <x v="84"/>
    <x v="0"/>
    <n v="-1919.69"/>
  </r>
  <r>
    <x v="0"/>
    <s v="10251"/>
    <d v="2026-01-05T00:00:00"/>
    <n v="1"/>
    <x v="0"/>
    <x v="84"/>
    <x v="0"/>
    <n v="-930"/>
  </r>
  <r>
    <x v="0"/>
    <s v="10256"/>
    <d v="2026-01-05T00:00:00"/>
    <n v="1"/>
    <x v="0"/>
    <x v="32"/>
    <x v="0"/>
    <n v="-188"/>
  </r>
  <r>
    <x v="0"/>
    <s v="10251"/>
    <d v="2026-01-05T00:00:00"/>
    <n v="1"/>
    <x v="0"/>
    <x v="85"/>
    <x v="0"/>
    <n v="-9300"/>
  </r>
  <r>
    <x v="0"/>
    <s v="10256"/>
    <d v="2026-01-05T00:00:00"/>
    <n v="1"/>
    <x v="0"/>
    <x v="34"/>
    <x v="0"/>
    <n v="-1466.15"/>
  </r>
  <r>
    <x v="0"/>
    <s v="10256"/>
    <d v="2026-01-05T00:00:00"/>
    <n v="1"/>
    <x v="0"/>
    <x v="86"/>
    <x v="0"/>
    <n v="-2430"/>
  </r>
  <r>
    <x v="0"/>
    <s v="10256"/>
    <d v="2026-01-05T00:00:00"/>
    <n v="1"/>
    <x v="0"/>
    <x v="86"/>
    <x v="0"/>
    <n v="-17364"/>
  </r>
  <r>
    <x v="0"/>
    <m/>
    <d v="2026-01-05T00:00:00"/>
    <n v="1"/>
    <x v="0"/>
    <x v="87"/>
    <x v="2"/>
    <n v="-50518.14"/>
  </r>
  <r>
    <x v="0"/>
    <s v="10256"/>
    <d v="2026-01-06T00:00:00"/>
    <n v="1"/>
    <x v="0"/>
    <x v="88"/>
    <x v="0"/>
    <n v="-8235"/>
  </r>
  <r>
    <x v="0"/>
    <s v="10256"/>
    <d v="2026-01-06T00:00:00"/>
    <n v="1"/>
    <x v="0"/>
    <x v="1"/>
    <x v="0"/>
    <n v="-16562.8"/>
  </r>
  <r>
    <x v="0"/>
    <s v="10256"/>
    <d v="2026-01-06T00:00:00"/>
    <n v="1"/>
    <x v="0"/>
    <x v="89"/>
    <x v="0"/>
    <n v="-14600"/>
  </r>
  <r>
    <x v="0"/>
    <s v="10256"/>
    <d v="2026-01-06T00:00:00"/>
    <n v="1"/>
    <x v="0"/>
    <x v="89"/>
    <x v="0"/>
    <n v="-9820"/>
  </r>
  <r>
    <x v="0"/>
    <s v="10256"/>
    <d v="2026-01-06T00:00:00"/>
    <n v="1"/>
    <x v="0"/>
    <x v="90"/>
    <x v="0"/>
    <n v="-4550"/>
  </r>
  <r>
    <x v="0"/>
    <s v="10251"/>
    <d v="2026-01-06T00:00:00"/>
    <n v="1"/>
    <x v="0"/>
    <x v="49"/>
    <x v="0"/>
    <n v="-24505.06"/>
  </r>
  <r>
    <x v="0"/>
    <s v="10251"/>
    <d v="2026-01-06T00:00:00"/>
    <n v="1"/>
    <x v="0"/>
    <x v="49"/>
    <x v="0"/>
    <n v="-147.82"/>
  </r>
  <r>
    <x v="0"/>
    <s v="10256"/>
    <d v="2026-01-06T00:00:00"/>
    <n v="1"/>
    <x v="0"/>
    <x v="91"/>
    <x v="0"/>
    <n v="-6930"/>
  </r>
  <r>
    <x v="0"/>
    <s v="10256"/>
    <d v="2026-01-06T00:00:00"/>
    <n v="1"/>
    <x v="0"/>
    <x v="91"/>
    <x v="0"/>
    <n v="-12400"/>
  </r>
  <r>
    <x v="0"/>
    <s v="10251"/>
    <d v="2026-01-06T00:00:00"/>
    <n v="1"/>
    <x v="0"/>
    <x v="8"/>
    <x v="0"/>
    <n v="-2800"/>
  </r>
  <r>
    <x v="0"/>
    <s v="10256"/>
    <d v="2026-01-06T00:00:00"/>
    <n v="1"/>
    <x v="0"/>
    <x v="59"/>
    <x v="0"/>
    <n v="-2884.63"/>
  </r>
  <r>
    <x v="0"/>
    <s v="10256"/>
    <d v="2026-01-06T00:00:00"/>
    <n v="1"/>
    <x v="0"/>
    <x v="59"/>
    <x v="0"/>
    <n v="-2855.59"/>
  </r>
  <r>
    <x v="0"/>
    <s v="10256"/>
    <d v="2026-01-06T00:00:00"/>
    <n v="1"/>
    <x v="0"/>
    <x v="59"/>
    <x v="0"/>
    <n v="-2740.58"/>
  </r>
  <r>
    <x v="0"/>
    <s v="10256"/>
    <d v="2026-01-06T00:00:00"/>
    <n v="1"/>
    <x v="0"/>
    <x v="59"/>
    <x v="0"/>
    <n v="-2759.81"/>
  </r>
  <r>
    <x v="0"/>
    <s v="10256"/>
    <d v="2026-01-06T00:00:00"/>
    <n v="1"/>
    <x v="0"/>
    <x v="59"/>
    <x v="0"/>
    <n v="-2734.81"/>
  </r>
  <r>
    <x v="0"/>
    <s v="10256"/>
    <d v="2026-01-06T00:00:00"/>
    <n v="1"/>
    <x v="0"/>
    <x v="59"/>
    <x v="0"/>
    <n v="-2920.6"/>
  </r>
  <r>
    <x v="0"/>
    <s v="10256"/>
    <d v="2026-01-06T00:00:00"/>
    <n v="1"/>
    <x v="0"/>
    <x v="59"/>
    <x v="0"/>
    <n v="-2809.81"/>
  </r>
  <r>
    <x v="0"/>
    <s v="10256"/>
    <d v="2026-01-06T00:00:00"/>
    <n v="1"/>
    <x v="0"/>
    <x v="59"/>
    <x v="0"/>
    <n v="-3125.19"/>
  </r>
  <r>
    <x v="0"/>
    <s v="10256"/>
    <d v="2026-01-06T00:00:00"/>
    <n v="1"/>
    <x v="0"/>
    <x v="59"/>
    <x v="0"/>
    <n v="-3050.89"/>
  </r>
  <r>
    <x v="0"/>
    <s v="10256"/>
    <d v="2026-01-06T00:00:00"/>
    <n v="1"/>
    <x v="0"/>
    <x v="59"/>
    <x v="0"/>
    <n v="-3083.71"/>
  </r>
  <r>
    <x v="0"/>
    <s v="10256"/>
    <d v="2026-01-06T00:00:00"/>
    <n v="1"/>
    <x v="0"/>
    <x v="59"/>
    <x v="0"/>
    <n v="-2734.82"/>
  </r>
  <r>
    <x v="0"/>
    <s v="10256"/>
    <d v="2026-01-06T00:00:00"/>
    <n v="1"/>
    <x v="0"/>
    <x v="59"/>
    <x v="0"/>
    <n v="-2835.27"/>
  </r>
  <r>
    <x v="0"/>
    <s v="10256"/>
    <d v="2026-01-06T00:00:00"/>
    <n v="1"/>
    <x v="0"/>
    <x v="59"/>
    <x v="0"/>
    <n v="-3096.99"/>
  </r>
  <r>
    <x v="0"/>
    <s v="10256"/>
    <d v="2026-01-06T00:00:00"/>
    <n v="1"/>
    <x v="0"/>
    <x v="59"/>
    <x v="0"/>
    <n v="-2952.12"/>
  </r>
  <r>
    <x v="0"/>
    <s v="10256"/>
    <d v="2026-01-06T00:00:00"/>
    <n v="1"/>
    <x v="0"/>
    <x v="59"/>
    <x v="0"/>
    <n v="-2742.39"/>
  </r>
  <r>
    <x v="0"/>
    <s v="10256"/>
    <d v="2026-01-06T00:00:00"/>
    <n v="1"/>
    <x v="0"/>
    <x v="59"/>
    <x v="0"/>
    <n v="-3100.61"/>
  </r>
  <r>
    <x v="0"/>
    <s v="10256"/>
    <d v="2026-01-06T00:00:00"/>
    <n v="1"/>
    <x v="0"/>
    <x v="59"/>
    <x v="0"/>
    <n v="-2944.92"/>
  </r>
  <r>
    <x v="0"/>
    <s v="10256"/>
    <d v="2026-01-06T00:00:00"/>
    <n v="1"/>
    <x v="0"/>
    <x v="59"/>
    <x v="0"/>
    <n v="-2900.19"/>
  </r>
  <r>
    <x v="0"/>
    <s v="10256"/>
    <d v="2026-01-06T00:00:00"/>
    <n v="1"/>
    <x v="0"/>
    <x v="59"/>
    <x v="0"/>
    <n v="-2771.98"/>
  </r>
  <r>
    <x v="0"/>
    <s v="10256"/>
    <d v="2026-01-06T00:00:00"/>
    <n v="1"/>
    <x v="0"/>
    <x v="59"/>
    <x v="0"/>
    <n v="-2733.3"/>
  </r>
  <r>
    <x v="0"/>
    <s v="10256"/>
    <d v="2026-01-06T00:00:00"/>
    <n v="1"/>
    <x v="0"/>
    <x v="59"/>
    <x v="0"/>
    <n v="-2825.19"/>
  </r>
  <r>
    <x v="0"/>
    <s v="10256"/>
    <d v="2026-01-06T00:00:00"/>
    <n v="1"/>
    <x v="0"/>
    <x v="59"/>
    <x v="0"/>
    <n v="-3192.92"/>
  </r>
  <r>
    <x v="0"/>
    <s v="10256"/>
    <d v="2026-01-06T00:00:00"/>
    <n v="1"/>
    <x v="0"/>
    <x v="59"/>
    <x v="0"/>
    <n v="-2750.19"/>
  </r>
  <r>
    <x v="0"/>
    <s v="10256"/>
    <d v="2026-01-06T00:00:00"/>
    <n v="1"/>
    <x v="0"/>
    <x v="59"/>
    <x v="0"/>
    <n v="-2800.19"/>
  </r>
  <r>
    <x v="0"/>
    <s v="20001"/>
    <d v="2026-01-06T00:00:00"/>
    <n v="1"/>
    <x v="0"/>
    <x v="59"/>
    <x v="0"/>
    <n v="-8567.34"/>
  </r>
  <r>
    <x v="0"/>
    <s v="10251"/>
    <d v="2026-01-06T00:00:00"/>
    <n v="1"/>
    <x v="0"/>
    <x v="59"/>
    <x v="0"/>
    <n v="-4611.87"/>
  </r>
  <r>
    <x v="0"/>
    <s v="10251"/>
    <d v="2026-01-06T00:00:00"/>
    <n v="1"/>
    <x v="0"/>
    <x v="59"/>
    <x v="0"/>
    <n v="-4215.26"/>
  </r>
  <r>
    <x v="0"/>
    <s v="10251"/>
    <d v="2026-01-06T00:00:00"/>
    <n v="1"/>
    <x v="0"/>
    <x v="59"/>
    <x v="0"/>
    <n v="-4215.26"/>
  </r>
  <r>
    <x v="0"/>
    <s v="10241"/>
    <d v="2026-01-06T00:00:00"/>
    <n v="1"/>
    <x v="0"/>
    <x v="59"/>
    <x v="0"/>
    <n v="-4195.21"/>
  </r>
  <r>
    <x v="0"/>
    <s v="10251"/>
    <d v="2026-01-06T00:00:00"/>
    <n v="1"/>
    <x v="0"/>
    <x v="59"/>
    <x v="0"/>
    <n v="-4770.8500000000004"/>
  </r>
  <r>
    <x v="0"/>
    <s v="10251"/>
    <d v="2026-01-06T00:00:00"/>
    <n v="1"/>
    <x v="0"/>
    <x v="59"/>
    <x v="0"/>
    <n v="-4770.8500000000004"/>
  </r>
  <r>
    <x v="0"/>
    <s v="10251"/>
    <d v="2026-01-06T00:00:00"/>
    <n v="1"/>
    <x v="0"/>
    <x v="59"/>
    <x v="0"/>
    <n v="-3613.63"/>
  </r>
  <r>
    <x v="0"/>
    <s v="10251"/>
    <d v="2026-01-06T00:00:00"/>
    <n v="1"/>
    <x v="0"/>
    <x v="59"/>
    <x v="0"/>
    <n v="-4434.95"/>
  </r>
  <r>
    <x v="0"/>
    <s v="10251"/>
    <d v="2026-01-06T00:00:00"/>
    <n v="1"/>
    <x v="0"/>
    <x v="59"/>
    <x v="0"/>
    <n v="-4755.46"/>
  </r>
  <r>
    <x v="0"/>
    <s v="10251"/>
    <d v="2026-01-06T00:00:00"/>
    <n v="1"/>
    <x v="0"/>
    <x v="59"/>
    <x v="0"/>
    <n v="-3598.24"/>
  </r>
  <r>
    <x v="0"/>
    <s v="10251"/>
    <d v="2026-01-06T00:00:00"/>
    <n v="1"/>
    <x v="0"/>
    <x v="61"/>
    <x v="0"/>
    <n v="-2117"/>
  </r>
  <r>
    <x v="0"/>
    <s v="10256"/>
    <d v="2026-01-06T00:00:00"/>
    <n v="1"/>
    <x v="0"/>
    <x v="92"/>
    <x v="0"/>
    <n v="-8495"/>
  </r>
  <r>
    <x v="0"/>
    <s v="10251"/>
    <d v="2026-01-06T00:00:00"/>
    <n v="1"/>
    <x v="0"/>
    <x v="92"/>
    <x v="0"/>
    <n v="-8495"/>
  </r>
  <r>
    <x v="0"/>
    <s v="20001"/>
    <d v="2026-01-06T00:00:00"/>
    <n v="1"/>
    <x v="0"/>
    <x v="93"/>
    <x v="0"/>
    <n v="-769.01"/>
  </r>
  <r>
    <x v="0"/>
    <s v="10256"/>
    <d v="2026-01-06T00:00:00"/>
    <n v="1"/>
    <x v="0"/>
    <x v="67"/>
    <x v="0"/>
    <n v="-6240"/>
  </r>
  <r>
    <x v="0"/>
    <s v="10259"/>
    <d v="2026-01-06T00:00:00"/>
    <n v="1"/>
    <x v="0"/>
    <x v="94"/>
    <x v="0"/>
    <n v="-13607.11"/>
  </r>
  <r>
    <x v="0"/>
    <s v="10251"/>
    <d v="2026-01-06T00:00:00"/>
    <n v="1"/>
    <x v="0"/>
    <x v="70"/>
    <x v="0"/>
    <n v="-4109.3500000000004"/>
  </r>
  <r>
    <x v="0"/>
    <s v="20001"/>
    <d v="2026-01-06T00:00:00"/>
    <n v="1"/>
    <x v="0"/>
    <x v="95"/>
    <x v="0"/>
    <n v="-2720"/>
  </r>
  <r>
    <x v="0"/>
    <s v="20001"/>
    <d v="2026-01-06T00:00:00"/>
    <n v="1"/>
    <x v="0"/>
    <x v="95"/>
    <x v="0"/>
    <n v="-2720"/>
  </r>
  <r>
    <x v="0"/>
    <s v="10256"/>
    <d v="2026-01-06T00:00:00"/>
    <n v="1"/>
    <x v="0"/>
    <x v="96"/>
    <x v="0"/>
    <n v="-58450"/>
  </r>
  <r>
    <x v="0"/>
    <s v="20001"/>
    <d v="2026-01-06T00:00:00"/>
    <n v="1"/>
    <x v="0"/>
    <x v="25"/>
    <x v="0"/>
    <n v="-9100"/>
  </r>
  <r>
    <x v="0"/>
    <s v="10256"/>
    <d v="2026-01-06T00:00:00"/>
    <n v="1"/>
    <x v="0"/>
    <x v="25"/>
    <x v="0"/>
    <n v="-15800"/>
  </r>
  <r>
    <x v="0"/>
    <s v="10251"/>
    <d v="2026-01-06T00:00:00"/>
    <n v="1"/>
    <x v="0"/>
    <x v="25"/>
    <x v="0"/>
    <n v="-15800"/>
  </r>
  <r>
    <x v="0"/>
    <s v="10256"/>
    <d v="2026-01-06T00:00:00"/>
    <n v="1"/>
    <x v="0"/>
    <x v="97"/>
    <x v="3"/>
    <n v="-6958.25"/>
  </r>
  <r>
    <x v="0"/>
    <s v="10256"/>
    <d v="2026-01-06T00:00:00"/>
    <n v="1"/>
    <x v="0"/>
    <x v="27"/>
    <x v="0"/>
    <n v="-1021.45"/>
  </r>
  <r>
    <x v="0"/>
    <s v="10256"/>
    <d v="2026-01-06T00:00:00"/>
    <n v="1"/>
    <x v="0"/>
    <x v="28"/>
    <x v="0"/>
    <n v="-77.61"/>
  </r>
  <r>
    <x v="0"/>
    <s v="10256"/>
    <d v="2026-01-06T00:00:00"/>
    <n v="1"/>
    <x v="0"/>
    <x v="28"/>
    <x v="0"/>
    <n v="-770.06"/>
  </r>
  <r>
    <x v="0"/>
    <s v="10256"/>
    <d v="2026-01-06T00:00:00"/>
    <n v="1"/>
    <x v="0"/>
    <x v="98"/>
    <x v="3"/>
    <n v="-2196"/>
  </r>
  <r>
    <x v="0"/>
    <s v="10256"/>
    <d v="2026-01-06T00:00:00"/>
    <n v="1"/>
    <x v="0"/>
    <x v="99"/>
    <x v="0"/>
    <n v="-18869.3"/>
  </r>
  <r>
    <x v="0"/>
    <s v="10256"/>
    <d v="2026-01-06T00:00:00"/>
    <n v="1"/>
    <x v="0"/>
    <x v="29"/>
    <x v="0"/>
    <n v="-1333.84"/>
  </r>
  <r>
    <x v="0"/>
    <s v="10251"/>
    <d v="2026-01-06T00:00:00"/>
    <n v="1"/>
    <x v="0"/>
    <x v="83"/>
    <x v="0"/>
    <n v="-30680"/>
  </r>
  <r>
    <x v="0"/>
    <s v="10251"/>
    <d v="2026-01-06T00:00:00"/>
    <n v="1"/>
    <x v="0"/>
    <x v="83"/>
    <x v="0"/>
    <n v="-30168.67"/>
  </r>
  <r>
    <x v="0"/>
    <s v="10256"/>
    <d v="2026-01-06T00:00:00"/>
    <n v="1"/>
    <x v="0"/>
    <x v="83"/>
    <x v="0"/>
    <n v="-33470"/>
  </r>
  <r>
    <x v="0"/>
    <s v="10256"/>
    <d v="2026-01-06T00:00:00"/>
    <n v="1"/>
    <x v="0"/>
    <x v="83"/>
    <x v="0"/>
    <n v="-33175"/>
  </r>
  <r>
    <x v="0"/>
    <s v="10256"/>
    <d v="2026-01-06T00:00:00"/>
    <n v="1"/>
    <x v="0"/>
    <x v="100"/>
    <x v="0"/>
    <n v="-29187.119999999999"/>
  </r>
  <r>
    <x v="0"/>
    <s v="10256"/>
    <d v="2026-01-06T00:00:00"/>
    <n v="1"/>
    <x v="0"/>
    <x v="101"/>
    <x v="0"/>
    <n v="-25842.44"/>
  </r>
  <r>
    <x v="0"/>
    <s v="10256"/>
    <d v="2026-01-06T00:00:00"/>
    <n v="1"/>
    <x v="0"/>
    <x v="101"/>
    <x v="0"/>
    <n v="-43932.15"/>
  </r>
  <r>
    <x v="0"/>
    <s v=""/>
    <d v="2026-01-07T00:00:00"/>
    <n v="1"/>
    <x v="0"/>
    <x v="102"/>
    <x v="1"/>
    <n v="-44051.360000000001"/>
  </r>
  <r>
    <x v="0"/>
    <s v="10256"/>
    <d v="2026-01-07T00:00:00"/>
    <n v="1"/>
    <x v="0"/>
    <x v="103"/>
    <x v="0"/>
    <n v="-12150"/>
  </r>
  <r>
    <x v="0"/>
    <s v="20001"/>
    <d v="2026-01-07T00:00:00"/>
    <n v="1"/>
    <x v="0"/>
    <x v="13"/>
    <x v="0"/>
    <n v="-94"/>
  </r>
  <r>
    <x v="0"/>
    <s v="20001"/>
    <d v="2026-01-07T00:00:00"/>
    <n v="1"/>
    <x v="0"/>
    <x v="13"/>
    <x v="0"/>
    <n v="-29.58"/>
  </r>
  <r>
    <x v="0"/>
    <s v="10251"/>
    <d v="2026-01-07T00:00:00"/>
    <n v="1"/>
    <x v="0"/>
    <x v="104"/>
    <x v="0"/>
    <n v="-7829.12"/>
  </r>
  <r>
    <x v="0"/>
    <s v="20001"/>
    <d v="2026-01-07T00:00:00"/>
    <n v="1"/>
    <x v="0"/>
    <x v="105"/>
    <x v="0"/>
    <n v="-1927.2"/>
  </r>
  <r>
    <x v="0"/>
    <s v="20001"/>
    <d v="2026-01-07T00:00:00"/>
    <n v="1"/>
    <x v="0"/>
    <x v="106"/>
    <x v="0"/>
    <n v="-2030"/>
  </r>
  <r>
    <x v="0"/>
    <s v="10256"/>
    <d v="2026-01-07T00:00:00"/>
    <n v="1"/>
    <x v="0"/>
    <x v="106"/>
    <x v="0"/>
    <n v="-2670"/>
  </r>
  <r>
    <x v="0"/>
    <s v="10256"/>
    <d v="2026-01-07T00:00:00"/>
    <n v="1"/>
    <x v="0"/>
    <x v="107"/>
    <x v="0"/>
    <n v="-3558.32"/>
  </r>
  <r>
    <x v="0"/>
    <s v="10256"/>
    <d v="2026-01-07T00:00:00"/>
    <n v="1"/>
    <x v="0"/>
    <x v="107"/>
    <x v="0"/>
    <n v="-70.81"/>
  </r>
  <r>
    <x v="0"/>
    <s v="10256"/>
    <d v="2026-01-07T00:00:00"/>
    <n v="1"/>
    <x v="0"/>
    <x v="107"/>
    <x v="0"/>
    <n v="-2262.91"/>
  </r>
  <r>
    <x v="0"/>
    <s v="10251"/>
    <d v="2026-01-07T00:00:00"/>
    <n v="1"/>
    <x v="0"/>
    <x v="108"/>
    <x v="0"/>
    <n v="-35818"/>
  </r>
  <r>
    <x v="0"/>
    <s v="10251"/>
    <d v="2026-01-07T00:00:00"/>
    <n v="1"/>
    <x v="0"/>
    <x v="108"/>
    <x v="0"/>
    <n v="-23360"/>
  </r>
  <r>
    <x v="0"/>
    <s v="10251"/>
    <d v="2026-01-07T00:00:00"/>
    <n v="1"/>
    <x v="0"/>
    <x v="108"/>
    <x v="0"/>
    <n v="-10425.9"/>
  </r>
  <r>
    <x v="0"/>
    <s v="20001"/>
    <d v="2026-01-07T00:00:00"/>
    <n v="1"/>
    <x v="0"/>
    <x v="109"/>
    <x v="0"/>
    <n v="-12975.8"/>
  </r>
  <r>
    <x v="0"/>
    <s v="10251"/>
    <d v="2026-01-07T00:00:00"/>
    <n v="1"/>
    <x v="0"/>
    <x v="110"/>
    <x v="3"/>
    <n v="-66980.850000000006"/>
  </r>
  <r>
    <x v="0"/>
    <s v="10256"/>
    <d v="2026-01-07T00:00:00"/>
    <n v="1"/>
    <x v="0"/>
    <x v="110"/>
    <x v="3"/>
    <n v="-51885.73"/>
  </r>
  <r>
    <x v="0"/>
    <s v="20001"/>
    <d v="2026-01-07T00:00:00"/>
    <n v="1"/>
    <x v="0"/>
    <x v="110"/>
    <x v="3"/>
    <n v="-13083.01"/>
  </r>
  <r>
    <x v="0"/>
    <s v="10256"/>
    <d v="2026-01-07T00:00:00"/>
    <n v="1"/>
    <x v="0"/>
    <x v="28"/>
    <x v="0"/>
    <n v="-77.61"/>
  </r>
  <r>
    <x v="0"/>
    <s v="10251"/>
    <d v="2026-01-07T00:00:00"/>
    <n v="1"/>
    <x v="0"/>
    <x v="98"/>
    <x v="3"/>
    <n v="-3870189"/>
  </r>
  <r>
    <x v="0"/>
    <s v="10256"/>
    <d v="2026-01-07T00:00:00"/>
    <n v="1"/>
    <x v="0"/>
    <x v="98"/>
    <x v="3"/>
    <n v="-4170416"/>
  </r>
  <r>
    <x v="0"/>
    <s v="10259"/>
    <d v="2026-01-07T00:00:00"/>
    <n v="1"/>
    <x v="0"/>
    <x v="98"/>
    <x v="3"/>
    <n v="-325284"/>
  </r>
  <r>
    <x v="0"/>
    <s v="20001"/>
    <d v="2026-01-07T00:00:00"/>
    <n v="1"/>
    <x v="0"/>
    <x v="98"/>
    <x v="3"/>
    <n v="-193815"/>
  </r>
  <r>
    <x v="0"/>
    <s v="10251"/>
    <d v="2026-01-07T00:00:00"/>
    <n v="1"/>
    <x v="0"/>
    <x v="98"/>
    <x v="3"/>
    <n v="-180408"/>
  </r>
  <r>
    <x v="0"/>
    <s v="10256"/>
    <d v="2026-01-07T00:00:00"/>
    <n v="1"/>
    <x v="0"/>
    <x v="98"/>
    <x v="3"/>
    <n v="-226798"/>
  </r>
  <r>
    <x v="0"/>
    <s v="10259"/>
    <d v="2026-01-07T00:00:00"/>
    <n v="1"/>
    <x v="0"/>
    <x v="98"/>
    <x v="3"/>
    <n v="-18989"/>
  </r>
  <r>
    <x v="0"/>
    <s v="20001"/>
    <d v="2026-01-07T00:00:00"/>
    <n v="1"/>
    <x v="0"/>
    <x v="98"/>
    <x v="3"/>
    <n v="-9805"/>
  </r>
  <r>
    <x v="0"/>
    <s v="10256"/>
    <d v="2026-01-08T00:00:00"/>
    <n v="1"/>
    <x v="0"/>
    <x v="39"/>
    <x v="0"/>
    <n v="-3153.5"/>
  </r>
  <r>
    <x v="0"/>
    <s v="20001"/>
    <d v="2026-01-08T00:00:00"/>
    <n v="1"/>
    <x v="0"/>
    <x v="111"/>
    <x v="0"/>
    <n v="-680"/>
  </r>
  <r>
    <x v="0"/>
    <s v="10256"/>
    <d v="2026-01-08T00:00:00"/>
    <n v="1"/>
    <x v="0"/>
    <x v="44"/>
    <x v="0"/>
    <n v="-1097.0999999999999"/>
  </r>
  <r>
    <x v="0"/>
    <s v="10251"/>
    <d v="2026-01-08T00:00:00"/>
    <n v="1"/>
    <x v="0"/>
    <x v="112"/>
    <x v="0"/>
    <n v="-300"/>
  </r>
  <r>
    <x v="0"/>
    <s v="20001"/>
    <d v="2026-01-08T00:00:00"/>
    <n v="1"/>
    <x v="0"/>
    <x v="113"/>
    <x v="0"/>
    <n v="-75"/>
  </r>
  <r>
    <x v="0"/>
    <s v="10256"/>
    <d v="2026-01-08T00:00:00"/>
    <n v="1"/>
    <x v="0"/>
    <x v="114"/>
    <x v="3"/>
    <n v="-9080"/>
  </r>
  <r>
    <x v="0"/>
    <s v="10256"/>
    <d v="2026-01-08T00:00:00"/>
    <n v="1"/>
    <x v="0"/>
    <x v="114"/>
    <x v="3"/>
    <n v="-5635"/>
  </r>
  <r>
    <x v="0"/>
    <s v="10251"/>
    <d v="2026-01-08T00:00:00"/>
    <n v="1"/>
    <x v="0"/>
    <x v="114"/>
    <x v="3"/>
    <n v="-6905"/>
  </r>
  <r>
    <x v="0"/>
    <s v="10251"/>
    <d v="2026-01-08T00:00:00"/>
    <n v="1"/>
    <x v="0"/>
    <x v="114"/>
    <x v="3"/>
    <n v="-11985"/>
  </r>
  <r>
    <x v="0"/>
    <s v="10256"/>
    <d v="2026-01-08T00:00:00"/>
    <n v="1"/>
    <x v="0"/>
    <x v="114"/>
    <x v="3"/>
    <n v="-3715"/>
  </r>
  <r>
    <x v="0"/>
    <s v="10251"/>
    <d v="2026-01-08T00:00:00"/>
    <n v="1"/>
    <x v="0"/>
    <x v="114"/>
    <x v="3"/>
    <n v="-6070"/>
  </r>
  <r>
    <x v="0"/>
    <s v="10251"/>
    <d v="2026-01-08T00:00:00"/>
    <n v="1"/>
    <x v="0"/>
    <x v="114"/>
    <x v="3"/>
    <n v="-5440"/>
  </r>
  <r>
    <x v="0"/>
    <s v="10251"/>
    <d v="2026-01-08T00:00:00"/>
    <n v="1"/>
    <x v="0"/>
    <x v="114"/>
    <x v="3"/>
    <n v="-6385"/>
  </r>
  <r>
    <x v="0"/>
    <s v="10251"/>
    <d v="2026-01-08T00:00:00"/>
    <n v="1"/>
    <x v="0"/>
    <x v="114"/>
    <x v="3"/>
    <n v="-3155"/>
  </r>
  <r>
    <x v="0"/>
    <s v="10251"/>
    <d v="2026-01-08T00:00:00"/>
    <n v="1"/>
    <x v="0"/>
    <x v="114"/>
    <x v="3"/>
    <n v="-10135"/>
  </r>
  <r>
    <x v="0"/>
    <s v="10251"/>
    <d v="2026-01-08T00:00:00"/>
    <n v="1"/>
    <x v="0"/>
    <x v="114"/>
    <x v="3"/>
    <n v="-2440"/>
  </r>
  <r>
    <x v="0"/>
    <s v="10251"/>
    <d v="2026-01-08T00:00:00"/>
    <n v="1"/>
    <x v="0"/>
    <x v="114"/>
    <x v="3"/>
    <n v="-6500"/>
  </r>
  <r>
    <x v="0"/>
    <s v="10251"/>
    <d v="2026-01-08T00:00:00"/>
    <n v="1"/>
    <x v="0"/>
    <x v="59"/>
    <x v="0"/>
    <n v="-4237.26"/>
  </r>
  <r>
    <x v="0"/>
    <s v="10251"/>
    <d v="2026-01-08T00:00:00"/>
    <n v="1"/>
    <x v="0"/>
    <x v="59"/>
    <x v="0"/>
    <n v="-4770.8500000000004"/>
  </r>
  <r>
    <x v="0"/>
    <s v="10256"/>
    <d v="2026-01-08T00:00:00"/>
    <n v="1"/>
    <x v="0"/>
    <x v="13"/>
    <x v="0"/>
    <n v="-338.25"/>
  </r>
  <r>
    <x v="0"/>
    <s v="10256"/>
    <d v="2026-01-08T00:00:00"/>
    <n v="1"/>
    <x v="0"/>
    <x v="115"/>
    <x v="0"/>
    <n v="-19386.900000000001"/>
  </r>
  <r>
    <x v="0"/>
    <s v="10256"/>
    <d v="2026-01-08T00:00:00"/>
    <n v="1"/>
    <x v="0"/>
    <x v="116"/>
    <x v="0"/>
    <n v="-1185"/>
  </r>
  <r>
    <x v="0"/>
    <s v="20001"/>
    <d v="2026-01-08T00:00:00"/>
    <n v="1"/>
    <x v="0"/>
    <x v="117"/>
    <x v="0"/>
    <n v="-750"/>
  </r>
  <r>
    <x v="0"/>
    <s v="20001"/>
    <d v="2026-01-08T00:00:00"/>
    <n v="1"/>
    <x v="0"/>
    <x v="117"/>
    <x v="0"/>
    <n v="-2150"/>
  </r>
  <r>
    <x v="0"/>
    <s v="10256"/>
    <d v="2026-01-08T00:00:00"/>
    <n v="1"/>
    <x v="0"/>
    <x v="118"/>
    <x v="0"/>
    <n v="-32719.200000000001"/>
  </r>
  <r>
    <x v="0"/>
    <s v="10256"/>
    <d v="2026-01-08T00:00:00"/>
    <n v="1"/>
    <x v="0"/>
    <x v="17"/>
    <x v="0"/>
    <n v="-27711.94"/>
  </r>
  <r>
    <x v="0"/>
    <s v="10256"/>
    <d v="2026-01-08T00:00:00"/>
    <n v="1"/>
    <x v="0"/>
    <x v="119"/>
    <x v="0"/>
    <n v="-1560"/>
  </r>
  <r>
    <x v="0"/>
    <s v="20001"/>
    <d v="2026-01-08T00:00:00"/>
    <n v="1"/>
    <x v="0"/>
    <x v="119"/>
    <x v="0"/>
    <n v="-700"/>
  </r>
  <r>
    <x v="0"/>
    <s v="20001"/>
    <d v="2026-01-08T00:00:00"/>
    <n v="1"/>
    <x v="0"/>
    <x v="120"/>
    <x v="0"/>
    <n v="-34170"/>
  </r>
  <r>
    <x v="0"/>
    <s v="10256"/>
    <d v="2026-01-08T00:00:00"/>
    <n v="1"/>
    <x v="0"/>
    <x v="121"/>
    <x v="0"/>
    <n v="-7720.58"/>
  </r>
  <r>
    <x v="0"/>
    <s v="20001"/>
    <d v="2026-01-08T00:00:00"/>
    <n v="1"/>
    <x v="0"/>
    <x v="121"/>
    <x v="0"/>
    <n v="-6727.5"/>
  </r>
  <r>
    <x v="0"/>
    <s v="20001"/>
    <d v="2026-01-08T00:00:00"/>
    <n v="1"/>
    <x v="0"/>
    <x v="122"/>
    <x v="0"/>
    <n v="-365"/>
  </r>
  <r>
    <x v="0"/>
    <s v="10256"/>
    <d v="2026-01-08T00:00:00"/>
    <n v="1"/>
    <x v="0"/>
    <x v="70"/>
    <x v="0"/>
    <n v="-157.97"/>
  </r>
  <r>
    <x v="0"/>
    <s v="10256"/>
    <d v="2026-01-08T00:00:00"/>
    <n v="1"/>
    <x v="0"/>
    <x v="70"/>
    <x v="0"/>
    <n v="-1132.6500000000001"/>
  </r>
  <r>
    <x v="0"/>
    <s v="10251"/>
    <d v="2026-01-08T00:00:00"/>
    <n v="1"/>
    <x v="0"/>
    <x v="71"/>
    <x v="0"/>
    <n v="-184.25"/>
  </r>
  <r>
    <x v="0"/>
    <s v="10256"/>
    <d v="2026-01-08T00:00:00"/>
    <n v="1"/>
    <x v="0"/>
    <x v="71"/>
    <x v="0"/>
    <n v="-184.25"/>
  </r>
  <r>
    <x v="0"/>
    <s v="10251"/>
    <d v="2026-01-08T00:00:00"/>
    <n v="1"/>
    <x v="0"/>
    <x v="110"/>
    <x v="3"/>
    <n v="-1516.97"/>
  </r>
  <r>
    <x v="0"/>
    <s v="10256"/>
    <d v="2026-01-08T00:00:00"/>
    <n v="1"/>
    <x v="0"/>
    <x v="110"/>
    <x v="3"/>
    <n v="-782.4"/>
  </r>
  <r>
    <x v="0"/>
    <s v="10251"/>
    <d v="2026-01-08T00:00:00"/>
    <n v="1"/>
    <x v="0"/>
    <x v="110"/>
    <x v="3"/>
    <n v="-1674.36"/>
  </r>
  <r>
    <x v="0"/>
    <s v="10251"/>
    <d v="2026-01-08T00:00:00"/>
    <n v="1"/>
    <x v="0"/>
    <x v="110"/>
    <x v="3"/>
    <n v="-782.03"/>
  </r>
  <r>
    <x v="0"/>
    <s v="10251"/>
    <d v="2026-01-08T00:00:00"/>
    <n v="1"/>
    <x v="0"/>
    <x v="74"/>
    <x v="0"/>
    <n v="-2460"/>
  </r>
  <r>
    <x v="0"/>
    <s v="10256"/>
    <d v="2026-01-08T00:00:00"/>
    <n v="1"/>
    <x v="0"/>
    <x v="74"/>
    <x v="0"/>
    <n v="-2460"/>
  </r>
  <r>
    <x v="0"/>
    <s v="10256"/>
    <d v="2026-01-08T00:00:00"/>
    <n v="1"/>
    <x v="0"/>
    <x v="76"/>
    <x v="0"/>
    <n v="-2339.08"/>
  </r>
  <r>
    <x v="0"/>
    <s v="10256"/>
    <d v="2026-01-08T00:00:00"/>
    <n v="1"/>
    <x v="0"/>
    <x v="76"/>
    <x v="0"/>
    <n v="-528.32000000000005"/>
  </r>
  <r>
    <x v="0"/>
    <s v="10251"/>
    <d v="2026-01-08T00:00:00"/>
    <n v="1"/>
    <x v="0"/>
    <x v="26"/>
    <x v="0"/>
    <n v="-1521.98"/>
  </r>
  <r>
    <x v="0"/>
    <n v="20001"/>
    <d v="2026-01-08T00:00:00"/>
    <n v="1"/>
    <x v="0"/>
    <x v="123"/>
    <x v="2"/>
    <n v="-2005.74"/>
  </r>
  <r>
    <x v="0"/>
    <s v="10256"/>
    <d v="2026-01-08T00:00:00"/>
    <n v="1"/>
    <x v="0"/>
    <x v="28"/>
    <x v="0"/>
    <n v="-1331.26"/>
  </r>
  <r>
    <x v="0"/>
    <s v="20001"/>
    <d v="2026-01-08T00:00:00"/>
    <n v="1"/>
    <x v="0"/>
    <x v="124"/>
    <x v="0"/>
    <n v="-6887.5"/>
  </r>
  <r>
    <x v="0"/>
    <s v="10256"/>
    <d v="2026-01-08T00:00:00"/>
    <n v="1"/>
    <x v="0"/>
    <x v="29"/>
    <x v="0"/>
    <n v="-7281.66"/>
  </r>
  <r>
    <x v="0"/>
    <s v="10256"/>
    <d v="2026-01-08T00:00:00"/>
    <n v="1"/>
    <x v="0"/>
    <x v="29"/>
    <x v="0"/>
    <n v="-2485"/>
  </r>
  <r>
    <x v="0"/>
    <s v="10256"/>
    <d v="2026-01-08T00:00:00"/>
    <n v="1"/>
    <x v="0"/>
    <x v="29"/>
    <x v="0"/>
    <n v="-6376.42"/>
  </r>
  <r>
    <x v="0"/>
    <s v="10256"/>
    <d v="2026-01-08T00:00:00"/>
    <n v="1"/>
    <x v="0"/>
    <x v="29"/>
    <x v="0"/>
    <n v="-637.39"/>
  </r>
  <r>
    <x v="0"/>
    <s v="10256"/>
    <d v="2026-01-08T00:00:00"/>
    <n v="1"/>
    <x v="0"/>
    <x v="29"/>
    <x v="0"/>
    <n v="-849.63"/>
  </r>
  <r>
    <x v="0"/>
    <s v="10251"/>
    <d v="2026-01-08T00:00:00"/>
    <n v="1"/>
    <x v="0"/>
    <x v="32"/>
    <x v="0"/>
    <n v="-462"/>
  </r>
  <r>
    <x v="0"/>
    <s v="10251"/>
    <d v="2026-01-08T00:00:00"/>
    <n v="1"/>
    <x v="0"/>
    <x v="35"/>
    <x v="0"/>
    <n v="-2480.5"/>
  </r>
  <r>
    <x v="0"/>
    <s v="20001"/>
    <d v="2026-01-09T00:00:00"/>
    <n v="1"/>
    <x v="0"/>
    <x v="44"/>
    <x v="0"/>
    <n v="-548.54999999999995"/>
  </r>
  <r>
    <x v="0"/>
    <s v="10256"/>
    <d v="2026-01-09T00:00:00"/>
    <n v="1"/>
    <x v="0"/>
    <x v="125"/>
    <x v="0"/>
    <n v="-1011"/>
  </r>
  <r>
    <x v="0"/>
    <s v="10256"/>
    <d v="2026-01-09T00:00:00"/>
    <n v="1"/>
    <x v="0"/>
    <x v="126"/>
    <x v="0"/>
    <n v="-6326.09"/>
  </r>
  <r>
    <x v="0"/>
    <s v="10251"/>
    <d v="2026-01-09T00:00:00"/>
    <n v="1"/>
    <x v="0"/>
    <x v="12"/>
    <x v="0"/>
    <n v="-12124.4"/>
  </r>
  <r>
    <x v="0"/>
    <s v="10256"/>
    <d v="2026-01-09T00:00:00"/>
    <n v="1"/>
    <x v="0"/>
    <x v="12"/>
    <x v="0"/>
    <n v="-1098.05"/>
  </r>
  <r>
    <x v="0"/>
    <s v="10256"/>
    <d v="2026-01-09T00:00:00"/>
    <n v="1"/>
    <x v="0"/>
    <x v="12"/>
    <x v="0"/>
    <n v="-779.81"/>
  </r>
  <r>
    <x v="0"/>
    <s v="10256"/>
    <d v="2026-01-09T00:00:00"/>
    <n v="1"/>
    <x v="0"/>
    <x v="13"/>
    <x v="0"/>
    <n v="-320.06"/>
  </r>
  <r>
    <x v="0"/>
    <s v="10256"/>
    <d v="2026-01-09T00:00:00"/>
    <n v="1"/>
    <x v="0"/>
    <x v="66"/>
    <x v="0"/>
    <n v="-1147.23"/>
  </r>
  <r>
    <x v="0"/>
    <s v="10256"/>
    <d v="2026-01-09T00:00:00"/>
    <n v="1"/>
    <x v="0"/>
    <x v="127"/>
    <x v="0"/>
    <n v="-67200"/>
  </r>
  <r>
    <x v="0"/>
    <s v="10256"/>
    <d v="2026-01-09T00:00:00"/>
    <n v="1"/>
    <x v="0"/>
    <x v="127"/>
    <x v="0"/>
    <n v="-3960"/>
  </r>
  <r>
    <x v="0"/>
    <s v="10251"/>
    <d v="2026-01-09T00:00:00"/>
    <n v="1"/>
    <x v="0"/>
    <x v="127"/>
    <x v="0"/>
    <n v="-67200"/>
  </r>
  <r>
    <x v="0"/>
    <s v="10251"/>
    <d v="2026-01-09T00:00:00"/>
    <n v="1"/>
    <x v="0"/>
    <x v="127"/>
    <x v="0"/>
    <n v="-3960"/>
  </r>
  <r>
    <x v="0"/>
    <s v="10256"/>
    <d v="2026-01-09T00:00:00"/>
    <n v="1"/>
    <x v="0"/>
    <x v="128"/>
    <x v="0"/>
    <n v="-60640"/>
  </r>
  <r>
    <x v="0"/>
    <s v="10251"/>
    <d v="2026-01-09T00:00:00"/>
    <n v="1"/>
    <x v="0"/>
    <x v="67"/>
    <x v="0"/>
    <n v="-39900"/>
  </r>
  <r>
    <x v="0"/>
    <s v="10256"/>
    <d v="2026-01-09T00:00:00"/>
    <n v="1"/>
    <x v="0"/>
    <x v="67"/>
    <x v="0"/>
    <n v="-11015"/>
  </r>
  <r>
    <x v="0"/>
    <s v="10251"/>
    <d v="2026-01-09T00:00:00"/>
    <n v="1"/>
    <x v="0"/>
    <x v="67"/>
    <x v="0"/>
    <n v="-11015"/>
  </r>
  <r>
    <x v="0"/>
    <s v="10256"/>
    <d v="2026-01-09T00:00:00"/>
    <n v="1"/>
    <x v="0"/>
    <x v="17"/>
    <x v="0"/>
    <n v="-1017.61"/>
  </r>
  <r>
    <x v="0"/>
    <s v="10256"/>
    <d v="2026-01-09T00:00:00"/>
    <n v="1"/>
    <x v="0"/>
    <x v="17"/>
    <x v="0"/>
    <n v="-3705.48"/>
  </r>
  <r>
    <x v="0"/>
    <s v="10256"/>
    <d v="2026-01-09T00:00:00"/>
    <n v="1"/>
    <x v="0"/>
    <x v="17"/>
    <x v="0"/>
    <n v="-2717.19"/>
  </r>
  <r>
    <x v="0"/>
    <s v="10251"/>
    <d v="2026-01-09T00:00:00"/>
    <n v="1"/>
    <x v="0"/>
    <x v="70"/>
    <x v="0"/>
    <n v="-2896.18"/>
  </r>
  <r>
    <x v="0"/>
    <s v="10251"/>
    <d v="2026-01-09T00:00:00"/>
    <n v="1"/>
    <x v="0"/>
    <x v="70"/>
    <x v="0"/>
    <n v="-5420.63"/>
  </r>
  <r>
    <x v="0"/>
    <s v="10256"/>
    <d v="2026-01-09T00:00:00"/>
    <n v="1"/>
    <x v="0"/>
    <x v="70"/>
    <x v="0"/>
    <n v="-846.65"/>
  </r>
  <r>
    <x v="0"/>
    <s v="10256"/>
    <d v="2026-01-09T00:00:00"/>
    <n v="1"/>
    <x v="0"/>
    <x v="79"/>
    <x v="0"/>
    <n v="-444.6"/>
  </r>
  <r>
    <x v="0"/>
    <s v="20001"/>
    <d v="2026-01-09T00:00:00"/>
    <n v="1"/>
    <x v="0"/>
    <x v="28"/>
    <x v="0"/>
    <n v="-240.4"/>
  </r>
  <r>
    <x v="0"/>
    <s v="10256"/>
    <d v="2026-01-09T00:00:00"/>
    <n v="1"/>
    <x v="0"/>
    <x v="28"/>
    <x v="0"/>
    <n v="-107.26"/>
  </r>
  <r>
    <x v="0"/>
    <s v="10251"/>
    <d v="2026-01-09T00:00:00"/>
    <n v="1"/>
    <x v="0"/>
    <x v="129"/>
    <x v="0"/>
    <n v="-22436.22"/>
  </r>
  <r>
    <x v="0"/>
    <s v="10256"/>
    <d v="2026-01-09T00:00:00"/>
    <n v="1"/>
    <x v="0"/>
    <x v="130"/>
    <x v="2"/>
    <n v="-126.34"/>
  </r>
  <r>
    <x v="0"/>
    <s v="10256"/>
    <d v="2026-01-09T00:00:00"/>
    <n v="1"/>
    <x v="0"/>
    <x v="130"/>
    <x v="2"/>
    <n v="-126.34"/>
  </r>
  <r>
    <x v="0"/>
    <s v="10256"/>
    <d v="2026-01-09T00:00:00"/>
    <n v="1"/>
    <x v="0"/>
    <x v="130"/>
    <x v="2"/>
    <n v="-126.34"/>
  </r>
  <r>
    <x v="0"/>
    <s v="10256"/>
    <d v="2026-01-09T00:00:00"/>
    <n v="1"/>
    <x v="0"/>
    <x v="130"/>
    <x v="2"/>
    <n v="-126.34"/>
  </r>
  <r>
    <x v="0"/>
    <s v="10256"/>
    <d v="2026-01-09T00:00:00"/>
    <n v="1"/>
    <x v="0"/>
    <x v="130"/>
    <x v="2"/>
    <n v="-126.34"/>
  </r>
  <r>
    <x v="0"/>
    <s v="10256"/>
    <d v="2026-01-09T00:00:00"/>
    <n v="1"/>
    <x v="0"/>
    <x v="130"/>
    <x v="2"/>
    <n v="-126.34"/>
  </r>
  <r>
    <x v="0"/>
    <s v="10256"/>
    <d v="2026-01-09T00:00:00"/>
    <n v="1"/>
    <x v="0"/>
    <x v="130"/>
    <x v="2"/>
    <n v="-126.34"/>
  </r>
  <r>
    <x v="0"/>
    <s v="10256"/>
    <d v="2026-01-09T00:00:00"/>
    <n v="1"/>
    <x v="0"/>
    <x v="130"/>
    <x v="2"/>
    <n v="-126.34"/>
  </r>
  <r>
    <x v="0"/>
    <s v="10256"/>
    <d v="2026-01-09T00:00:00"/>
    <n v="1"/>
    <x v="0"/>
    <x v="130"/>
    <x v="2"/>
    <n v="-126.34"/>
  </r>
  <r>
    <x v="0"/>
    <s v="10256"/>
    <d v="2026-01-09T00:00:00"/>
    <n v="1"/>
    <x v="0"/>
    <x v="130"/>
    <x v="2"/>
    <n v="-126.34"/>
  </r>
  <r>
    <x v="0"/>
    <s v="10256"/>
    <d v="2026-01-09T00:00:00"/>
    <n v="1"/>
    <x v="0"/>
    <x v="130"/>
    <x v="2"/>
    <n v="-126.34"/>
  </r>
  <r>
    <x v="0"/>
    <s v="10256"/>
    <d v="2026-01-09T00:00:00"/>
    <n v="1"/>
    <x v="0"/>
    <x v="130"/>
    <x v="2"/>
    <n v="-126.34"/>
  </r>
  <r>
    <x v="0"/>
    <s v="10251"/>
    <d v="2026-01-09T00:00:00"/>
    <n v="1"/>
    <x v="0"/>
    <x v="130"/>
    <x v="2"/>
    <n v="-126.34"/>
  </r>
  <r>
    <x v="0"/>
    <s v="10256"/>
    <d v="2026-01-09T00:00:00"/>
    <n v="1"/>
    <x v="0"/>
    <x v="130"/>
    <x v="2"/>
    <n v="-379.02"/>
  </r>
  <r>
    <x v="0"/>
    <m/>
    <d v="2026-01-09T00:00:00"/>
    <n v="1"/>
    <x v="0"/>
    <x v="131"/>
    <x v="2"/>
    <n v="-2427.1999999999998"/>
  </r>
  <r>
    <x v="0"/>
    <s v="10256"/>
    <d v="2026-01-09T00:00:00"/>
    <n v="1"/>
    <x v="0"/>
    <x v="33"/>
    <x v="0"/>
    <n v="-3580.87"/>
  </r>
  <r>
    <x v="0"/>
    <s v="10256"/>
    <d v="2026-01-09T00:00:00"/>
    <n v="1"/>
    <x v="0"/>
    <x v="33"/>
    <x v="0"/>
    <n v="-2439.2399999999998"/>
  </r>
  <r>
    <x v="0"/>
    <s v="10251"/>
    <d v="2026-01-09T00:00:00"/>
    <n v="1"/>
    <x v="0"/>
    <x v="35"/>
    <x v="0"/>
    <n v="-590"/>
  </r>
  <r>
    <x v="0"/>
    <s v="10256"/>
    <d v="2026-01-09T00:00:00"/>
    <n v="1"/>
    <x v="0"/>
    <x v="35"/>
    <x v="0"/>
    <n v="-1524.5"/>
  </r>
  <r>
    <x v="0"/>
    <s v="10256"/>
    <d v="2026-01-09T00:00:00"/>
    <n v="1"/>
    <x v="0"/>
    <x v="132"/>
    <x v="0"/>
    <n v="-75695.66"/>
  </r>
  <r>
    <x v="0"/>
    <s v="10256"/>
    <d v="2026-01-12T00:00:00"/>
    <n v="1"/>
    <x v="0"/>
    <x v="40"/>
    <x v="0"/>
    <n v="-2009.73"/>
  </r>
  <r>
    <x v="0"/>
    <s v="10251"/>
    <d v="2026-01-12T00:00:00"/>
    <n v="1"/>
    <x v="0"/>
    <x v="88"/>
    <x v="0"/>
    <n v="-13468.8"/>
  </r>
  <r>
    <x v="0"/>
    <s v="10251"/>
    <d v="2026-01-12T00:00:00"/>
    <n v="1"/>
    <x v="0"/>
    <x v="133"/>
    <x v="0"/>
    <n v="-11130"/>
  </r>
  <r>
    <x v="0"/>
    <s v="10251"/>
    <d v="2026-01-12T00:00:00"/>
    <n v="1"/>
    <x v="0"/>
    <x v="42"/>
    <x v="0"/>
    <n v="-52.87"/>
  </r>
  <r>
    <x v="0"/>
    <s v="10251"/>
    <d v="2026-01-12T00:00:00"/>
    <n v="1"/>
    <x v="0"/>
    <x v="42"/>
    <x v="0"/>
    <n v="-2926.35"/>
  </r>
  <r>
    <x v="0"/>
    <s v="10251"/>
    <d v="2026-01-12T00:00:00"/>
    <n v="1"/>
    <x v="0"/>
    <x v="134"/>
    <x v="0"/>
    <n v="-3153.12"/>
  </r>
  <r>
    <x v="0"/>
    <s v="10251"/>
    <d v="2026-01-12T00:00:00"/>
    <n v="1"/>
    <x v="0"/>
    <x v="0"/>
    <x v="0"/>
    <n v="-262.5"/>
  </r>
  <r>
    <x v="0"/>
    <s v="10256"/>
    <d v="2026-01-12T00:00:00"/>
    <n v="1"/>
    <x v="0"/>
    <x v="0"/>
    <x v="0"/>
    <n v="-262.5"/>
  </r>
  <r>
    <x v="0"/>
    <s v="10256"/>
    <d v="2026-01-12T00:00:00"/>
    <n v="1"/>
    <x v="0"/>
    <x v="1"/>
    <x v="0"/>
    <n v="-208.22"/>
  </r>
  <r>
    <x v="0"/>
    <s v="10251"/>
    <d v="2026-01-12T00:00:00"/>
    <n v="1"/>
    <x v="0"/>
    <x v="1"/>
    <x v="0"/>
    <n v="-3900.68"/>
  </r>
  <r>
    <x v="0"/>
    <s v="10256"/>
    <d v="2026-01-12T00:00:00"/>
    <n v="1"/>
    <x v="0"/>
    <x v="1"/>
    <x v="0"/>
    <n v="-17114.89"/>
  </r>
  <r>
    <x v="0"/>
    <s v="10256"/>
    <d v="2026-01-12T00:00:00"/>
    <n v="1"/>
    <x v="0"/>
    <x v="1"/>
    <x v="0"/>
    <n v="-12106.2"/>
  </r>
  <r>
    <x v="0"/>
    <s v="10251"/>
    <d v="2026-01-12T00:00:00"/>
    <n v="1"/>
    <x v="0"/>
    <x v="1"/>
    <x v="0"/>
    <n v="-87947.55"/>
  </r>
  <r>
    <x v="0"/>
    <s v="10251"/>
    <d v="2026-01-12T00:00:00"/>
    <n v="1"/>
    <x v="0"/>
    <x v="1"/>
    <x v="0"/>
    <n v="-48817.97"/>
  </r>
  <r>
    <x v="0"/>
    <s v="10256"/>
    <d v="2026-01-12T00:00:00"/>
    <n v="1"/>
    <x v="0"/>
    <x v="1"/>
    <x v="0"/>
    <n v="-71863.679999999993"/>
  </r>
  <r>
    <x v="0"/>
    <s v="20001"/>
    <d v="2026-01-12T00:00:00"/>
    <n v="1"/>
    <x v="0"/>
    <x v="111"/>
    <x v="0"/>
    <n v="-9617.7999999999993"/>
  </r>
  <r>
    <x v="0"/>
    <s v="10256"/>
    <d v="2026-01-12T00:00:00"/>
    <n v="1"/>
    <x v="0"/>
    <x v="44"/>
    <x v="0"/>
    <n v="-3769.8"/>
  </r>
  <r>
    <x v="0"/>
    <s v="10256"/>
    <d v="2026-01-12T00:00:00"/>
    <n v="1"/>
    <x v="0"/>
    <x v="46"/>
    <x v="0"/>
    <n v="-3395.73"/>
  </r>
  <r>
    <x v="0"/>
    <s v="10256"/>
    <d v="2026-01-12T00:00:00"/>
    <n v="1"/>
    <x v="0"/>
    <x v="135"/>
    <x v="0"/>
    <n v="-2280"/>
  </r>
  <r>
    <x v="0"/>
    <s v="10251"/>
    <d v="2026-01-12T00:00:00"/>
    <n v="1"/>
    <x v="0"/>
    <x v="4"/>
    <x v="0"/>
    <n v="-3429.24"/>
  </r>
  <r>
    <x v="0"/>
    <s v="10256"/>
    <d v="2026-01-12T00:00:00"/>
    <n v="1"/>
    <x v="0"/>
    <x v="49"/>
    <x v="0"/>
    <n v="-343.21"/>
  </r>
  <r>
    <x v="0"/>
    <s v="10256"/>
    <d v="2026-01-12T00:00:00"/>
    <n v="1"/>
    <x v="0"/>
    <x v="49"/>
    <x v="0"/>
    <n v="-198.24"/>
  </r>
  <r>
    <x v="0"/>
    <s v="10251"/>
    <d v="2026-01-12T00:00:00"/>
    <n v="1"/>
    <x v="0"/>
    <x v="49"/>
    <x v="0"/>
    <n v="-71.86"/>
  </r>
  <r>
    <x v="0"/>
    <s v="10256"/>
    <d v="2026-01-12T00:00:00"/>
    <n v="1"/>
    <x v="0"/>
    <x v="49"/>
    <x v="0"/>
    <n v="-88.51"/>
  </r>
  <r>
    <x v="0"/>
    <s v="10256"/>
    <d v="2026-01-12T00:00:00"/>
    <n v="1"/>
    <x v="0"/>
    <x v="49"/>
    <x v="0"/>
    <n v="-531.66"/>
  </r>
  <r>
    <x v="0"/>
    <s v="20001"/>
    <d v="2026-01-12T00:00:00"/>
    <n v="1"/>
    <x v="0"/>
    <x v="136"/>
    <x v="0"/>
    <n v="-199.92"/>
  </r>
  <r>
    <x v="0"/>
    <s v="10256"/>
    <d v="2026-01-12T00:00:00"/>
    <n v="1"/>
    <x v="0"/>
    <x v="137"/>
    <x v="0"/>
    <n v="-268.39"/>
  </r>
  <r>
    <x v="0"/>
    <s v="10256"/>
    <d v="2026-01-12T00:00:00"/>
    <n v="1"/>
    <x v="0"/>
    <x v="91"/>
    <x v="0"/>
    <n v="-11520"/>
  </r>
  <r>
    <x v="0"/>
    <s v="20001"/>
    <d v="2026-01-12T00:00:00"/>
    <n v="1"/>
    <x v="0"/>
    <x v="9"/>
    <x v="0"/>
    <n v="-20880"/>
  </r>
  <r>
    <x v="0"/>
    <s v="10259"/>
    <d v="2026-01-12T00:00:00"/>
    <n v="1"/>
    <x v="0"/>
    <x v="138"/>
    <x v="2"/>
    <n v="-598.83000000000004"/>
  </r>
  <r>
    <x v="0"/>
    <s v="20001"/>
    <d v="2026-01-12T00:00:00"/>
    <n v="1"/>
    <x v="0"/>
    <x v="138"/>
    <x v="2"/>
    <n v="-598.83000000000004"/>
  </r>
  <r>
    <x v="0"/>
    <s v="10251"/>
    <d v="2026-01-12T00:00:00"/>
    <n v="1"/>
    <x v="0"/>
    <x v="54"/>
    <x v="0"/>
    <n v="-17200"/>
  </r>
  <r>
    <x v="0"/>
    <s v="20001"/>
    <d v="2026-01-12T00:00:00"/>
    <n v="1"/>
    <x v="0"/>
    <x v="139"/>
    <x v="0"/>
    <n v="-88480.39"/>
  </r>
  <r>
    <x v="0"/>
    <s v="10251"/>
    <d v="2026-01-12T00:00:00"/>
    <n v="1"/>
    <x v="0"/>
    <x v="126"/>
    <x v="0"/>
    <n v="-729.98"/>
  </r>
  <r>
    <x v="0"/>
    <s v="10251"/>
    <d v="2026-01-12T00:00:00"/>
    <n v="1"/>
    <x v="0"/>
    <x v="126"/>
    <x v="0"/>
    <n v="-23.84"/>
  </r>
  <r>
    <x v="0"/>
    <s v="10251"/>
    <d v="2026-01-12T00:00:00"/>
    <n v="1"/>
    <x v="0"/>
    <x v="126"/>
    <x v="0"/>
    <n v="-1395.42"/>
  </r>
  <r>
    <x v="0"/>
    <s v="10256"/>
    <d v="2026-01-12T00:00:00"/>
    <n v="1"/>
    <x v="0"/>
    <x v="126"/>
    <x v="0"/>
    <n v="-9691.7099999999991"/>
  </r>
  <r>
    <x v="0"/>
    <s v="10256"/>
    <d v="2026-01-12T00:00:00"/>
    <n v="1"/>
    <x v="0"/>
    <x v="12"/>
    <x v="0"/>
    <n v="-6187.46"/>
  </r>
  <r>
    <x v="0"/>
    <s v="10256"/>
    <d v="2026-01-12T00:00:00"/>
    <n v="1"/>
    <x v="0"/>
    <x v="60"/>
    <x v="0"/>
    <n v="-1930.5"/>
  </r>
  <r>
    <x v="0"/>
    <s v="20001"/>
    <d v="2026-01-12T00:00:00"/>
    <n v="1"/>
    <x v="0"/>
    <x v="60"/>
    <x v="0"/>
    <n v="-4135.8999999999996"/>
  </r>
  <r>
    <x v="0"/>
    <s v="20001"/>
    <d v="2026-01-12T00:00:00"/>
    <n v="1"/>
    <x v="0"/>
    <x v="60"/>
    <x v="0"/>
    <n v="-2540.3000000000002"/>
  </r>
  <r>
    <x v="0"/>
    <s v="10256"/>
    <d v="2026-01-12T00:00:00"/>
    <n v="1"/>
    <x v="0"/>
    <x v="13"/>
    <x v="0"/>
    <n v="-189.84"/>
  </r>
  <r>
    <x v="0"/>
    <s v="20001"/>
    <d v="2026-01-12T00:00:00"/>
    <n v="1"/>
    <x v="0"/>
    <x v="13"/>
    <x v="0"/>
    <n v="-72.95"/>
  </r>
  <r>
    <x v="0"/>
    <s v="10259"/>
    <d v="2026-01-12T00:00:00"/>
    <n v="1"/>
    <x v="0"/>
    <x v="13"/>
    <x v="0"/>
    <n v="-1840"/>
  </r>
  <r>
    <x v="0"/>
    <s v="20001"/>
    <d v="2026-01-12T00:00:00"/>
    <n v="1"/>
    <x v="0"/>
    <x v="13"/>
    <x v="0"/>
    <n v="-92.97"/>
  </r>
  <r>
    <x v="0"/>
    <s v="10259"/>
    <d v="2026-01-12T00:00:00"/>
    <n v="1"/>
    <x v="0"/>
    <x v="62"/>
    <x v="0"/>
    <n v="-1598.19"/>
  </r>
  <r>
    <x v="0"/>
    <s v="20001"/>
    <d v="2026-01-12T00:00:00"/>
    <n v="1"/>
    <x v="0"/>
    <x v="140"/>
    <x v="0"/>
    <n v="-1417.5"/>
  </r>
  <r>
    <x v="0"/>
    <s v="10256"/>
    <d v="2026-01-12T00:00:00"/>
    <n v="1"/>
    <x v="0"/>
    <x v="92"/>
    <x v="0"/>
    <n v="-352.45"/>
  </r>
  <r>
    <x v="0"/>
    <s v="10256"/>
    <d v="2026-01-12T00:00:00"/>
    <n v="1"/>
    <x v="0"/>
    <x v="141"/>
    <x v="0"/>
    <n v="-9182.3700000000008"/>
  </r>
  <r>
    <x v="0"/>
    <s v="10256"/>
    <d v="2026-01-12T00:00:00"/>
    <n v="1"/>
    <x v="0"/>
    <x v="115"/>
    <x v="0"/>
    <n v="-4666.67"/>
  </r>
  <r>
    <x v="0"/>
    <s v="10256"/>
    <d v="2026-01-12T00:00:00"/>
    <n v="1"/>
    <x v="0"/>
    <x v="115"/>
    <x v="0"/>
    <n v="-4221.47"/>
  </r>
  <r>
    <x v="0"/>
    <m/>
    <d v="2026-01-12T00:00:00"/>
    <n v="1"/>
    <x v="0"/>
    <x v="142"/>
    <x v="4"/>
    <n v="-148593.92000000001"/>
  </r>
  <r>
    <x v="0"/>
    <s v="10251"/>
    <d v="2026-01-12T00:00:00"/>
    <n v="1"/>
    <x v="0"/>
    <x v="143"/>
    <x v="0"/>
    <n v="-6887.17"/>
  </r>
  <r>
    <x v="0"/>
    <s v="10251"/>
    <d v="2026-01-12T00:00:00"/>
    <n v="1"/>
    <x v="0"/>
    <x v="127"/>
    <x v="0"/>
    <n v="-11266"/>
  </r>
  <r>
    <x v="0"/>
    <s v="10251"/>
    <d v="2026-01-12T00:00:00"/>
    <n v="1"/>
    <x v="0"/>
    <x v="144"/>
    <x v="0"/>
    <n v="-2399.64"/>
  </r>
  <r>
    <x v="0"/>
    <s v="20001"/>
    <d v="2026-01-12T00:00:00"/>
    <n v="1"/>
    <x v="0"/>
    <x v="121"/>
    <x v="0"/>
    <n v="-5342.6"/>
  </r>
  <r>
    <x v="0"/>
    <s v="10256"/>
    <d v="2026-01-12T00:00:00"/>
    <n v="1"/>
    <x v="0"/>
    <x v="121"/>
    <x v="0"/>
    <n v="-1669.73"/>
  </r>
  <r>
    <x v="0"/>
    <s v="20001"/>
    <d v="2026-01-12T00:00:00"/>
    <n v="1"/>
    <x v="0"/>
    <x v="145"/>
    <x v="0"/>
    <n v="-24261.58"/>
  </r>
  <r>
    <x v="0"/>
    <s v="10256"/>
    <d v="2026-01-12T00:00:00"/>
    <n v="1"/>
    <x v="0"/>
    <x v="70"/>
    <x v="0"/>
    <n v="-2983.93"/>
  </r>
  <r>
    <x v="0"/>
    <s v="10256"/>
    <d v="2026-01-12T00:00:00"/>
    <n v="1"/>
    <x v="0"/>
    <x v="70"/>
    <x v="0"/>
    <n v="-743.4"/>
  </r>
  <r>
    <x v="0"/>
    <s v="20001"/>
    <d v="2026-01-12T00:00:00"/>
    <n v="1"/>
    <x v="0"/>
    <x v="20"/>
    <x v="0"/>
    <n v="-9688.16"/>
  </r>
  <r>
    <x v="0"/>
    <s v="20001"/>
    <d v="2026-01-12T00:00:00"/>
    <n v="1"/>
    <x v="0"/>
    <x v="20"/>
    <x v="0"/>
    <n v="-9093.93"/>
  </r>
  <r>
    <x v="0"/>
    <s v="20001"/>
    <d v="2026-01-12T00:00:00"/>
    <n v="1"/>
    <x v="0"/>
    <x v="146"/>
    <x v="0"/>
    <n v="-94842.97"/>
  </r>
  <r>
    <x v="0"/>
    <s v="10251"/>
    <d v="2026-01-12T00:00:00"/>
    <n v="1"/>
    <x v="0"/>
    <x v="71"/>
    <x v="0"/>
    <n v="-7816.27"/>
  </r>
  <r>
    <x v="0"/>
    <s v="10251"/>
    <d v="2026-01-12T00:00:00"/>
    <n v="1"/>
    <x v="0"/>
    <x v="73"/>
    <x v="0"/>
    <n v="-17.02"/>
  </r>
  <r>
    <x v="0"/>
    <s v="10251"/>
    <d v="2026-01-12T00:00:00"/>
    <n v="1"/>
    <x v="0"/>
    <x v="73"/>
    <x v="0"/>
    <n v="-7164.29"/>
  </r>
  <r>
    <x v="0"/>
    <s v="10251"/>
    <d v="2026-01-12T00:00:00"/>
    <n v="1"/>
    <x v="0"/>
    <x v="147"/>
    <x v="0"/>
    <n v="-12856.67"/>
  </r>
  <r>
    <x v="0"/>
    <s v="10251"/>
    <d v="2026-01-12T00:00:00"/>
    <n v="1"/>
    <x v="0"/>
    <x v="25"/>
    <x v="0"/>
    <n v="-7365"/>
  </r>
  <r>
    <x v="0"/>
    <s v="10256"/>
    <d v="2026-01-12T00:00:00"/>
    <n v="1"/>
    <x v="0"/>
    <x v="148"/>
    <x v="0"/>
    <n v="-1232.18"/>
  </r>
  <r>
    <x v="0"/>
    <s v="10256"/>
    <d v="2026-01-12T00:00:00"/>
    <n v="1"/>
    <x v="0"/>
    <x v="148"/>
    <x v="0"/>
    <n v="-495.6"/>
  </r>
  <r>
    <x v="0"/>
    <s v="10256"/>
    <d v="2026-01-12T00:00:00"/>
    <n v="1"/>
    <x v="0"/>
    <x v="148"/>
    <x v="0"/>
    <n v="-328.95"/>
  </r>
  <r>
    <x v="0"/>
    <s v="10251"/>
    <d v="2026-01-12T00:00:00"/>
    <n v="1"/>
    <x v="0"/>
    <x v="148"/>
    <x v="0"/>
    <n v="-362.41"/>
  </r>
  <r>
    <x v="0"/>
    <s v="10256"/>
    <d v="2026-01-12T00:00:00"/>
    <n v="1"/>
    <x v="0"/>
    <x v="97"/>
    <x v="3"/>
    <n v="-2303.33"/>
  </r>
  <r>
    <x v="0"/>
    <s v="10256"/>
    <d v="2026-01-12T00:00:00"/>
    <n v="1"/>
    <x v="0"/>
    <x v="149"/>
    <x v="0"/>
    <n v="-116189.05"/>
  </r>
  <r>
    <x v="0"/>
    <s v="10251"/>
    <d v="2026-01-12T00:00:00"/>
    <n v="1"/>
    <x v="0"/>
    <x v="79"/>
    <x v="0"/>
    <n v="-1734.6"/>
  </r>
  <r>
    <x v="0"/>
    <s v="10251"/>
    <d v="2026-01-12T00:00:00"/>
    <n v="1"/>
    <x v="0"/>
    <x v="27"/>
    <x v="0"/>
    <n v="-181.82"/>
  </r>
  <r>
    <x v="0"/>
    <s v="10256"/>
    <d v="2026-01-12T00:00:00"/>
    <n v="1"/>
    <x v="0"/>
    <x v="28"/>
    <x v="0"/>
    <n v="-3743.74"/>
  </r>
  <r>
    <x v="0"/>
    <s v="10251"/>
    <d v="2026-01-12T00:00:00"/>
    <n v="1"/>
    <x v="0"/>
    <x v="29"/>
    <x v="0"/>
    <n v="-168.03"/>
  </r>
  <r>
    <x v="0"/>
    <s v="10256"/>
    <d v="2026-01-12T00:00:00"/>
    <n v="1"/>
    <x v="0"/>
    <x v="29"/>
    <x v="0"/>
    <n v="-777.34"/>
  </r>
  <r>
    <x v="0"/>
    <s v="10251"/>
    <d v="2026-01-12T00:00:00"/>
    <n v="1"/>
    <x v="0"/>
    <x v="131"/>
    <x v="2"/>
    <n v="-28402.57"/>
  </r>
  <r>
    <x v="0"/>
    <s v="10256"/>
    <d v="2026-01-12T00:00:00"/>
    <n v="1"/>
    <x v="0"/>
    <x v="131"/>
    <x v="2"/>
    <n v="-30854.75"/>
  </r>
  <r>
    <x v="0"/>
    <s v="10259"/>
    <d v="2026-01-12T00:00:00"/>
    <n v="1"/>
    <x v="0"/>
    <x v="131"/>
    <x v="2"/>
    <n v="-1820.35"/>
  </r>
  <r>
    <x v="0"/>
    <s v="20001"/>
    <d v="2026-01-12T00:00:00"/>
    <n v="1"/>
    <x v="0"/>
    <x v="131"/>
    <x v="2"/>
    <n v="-951.39"/>
  </r>
  <r>
    <x v="0"/>
    <s v="20001"/>
    <d v="2026-01-12T00:00:00"/>
    <n v="1"/>
    <x v="0"/>
    <x v="150"/>
    <x v="0"/>
    <n v="-23500"/>
  </r>
  <r>
    <x v="0"/>
    <s v="10256"/>
    <d v="2026-01-12T00:00:00"/>
    <n v="1"/>
    <x v="0"/>
    <x v="86"/>
    <x v="0"/>
    <n v="-4350.42"/>
  </r>
  <r>
    <x v="0"/>
    <s v="10256"/>
    <d v="2026-01-12T00:00:00"/>
    <n v="1"/>
    <x v="0"/>
    <x v="151"/>
    <x v="0"/>
    <n v="-6910.76"/>
  </r>
  <r>
    <x v="0"/>
    <s v="10251"/>
    <d v="2026-01-12T00:00:00"/>
    <n v="1"/>
    <x v="0"/>
    <x v="152"/>
    <x v="0"/>
    <n v="-3916.67"/>
  </r>
  <r>
    <x v="0"/>
    <s v="10251"/>
    <d v="2026-01-13T00:00:00"/>
    <n v="1"/>
    <x v="0"/>
    <x v="49"/>
    <x v="0"/>
    <n v="-1117.72"/>
  </r>
  <r>
    <x v="0"/>
    <s v="10256"/>
    <d v="2026-01-13T00:00:00"/>
    <n v="1"/>
    <x v="0"/>
    <x v="49"/>
    <x v="0"/>
    <n v="-1254.57"/>
  </r>
  <r>
    <x v="0"/>
    <m/>
    <d v="2026-01-13T00:00:00"/>
    <n v="1"/>
    <x v="0"/>
    <x v="12"/>
    <x v="0"/>
    <n v="-1150000"/>
  </r>
  <r>
    <x v="0"/>
    <s v="10256"/>
    <d v="2026-01-13T00:00:00"/>
    <n v="1"/>
    <x v="0"/>
    <x v="59"/>
    <x v="0"/>
    <n v="-4173.0200000000004"/>
  </r>
  <r>
    <x v="0"/>
    <s v="10256"/>
    <d v="2026-01-13T00:00:00"/>
    <n v="1"/>
    <x v="0"/>
    <x v="59"/>
    <x v="0"/>
    <n v="-3671.02"/>
  </r>
  <r>
    <x v="0"/>
    <s v="10256"/>
    <d v="2026-01-13T00:00:00"/>
    <n v="1"/>
    <x v="0"/>
    <x v="59"/>
    <x v="0"/>
    <n v="-3680.25"/>
  </r>
  <r>
    <x v="0"/>
    <s v="10256"/>
    <d v="2026-01-13T00:00:00"/>
    <n v="1"/>
    <x v="0"/>
    <x v="59"/>
    <x v="0"/>
    <n v="-3744.81"/>
  </r>
  <r>
    <x v="0"/>
    <s v="10256"/>
    <d v="2026-01-13T00:00:00"/>
    <n v="1"/>
    <x v="0"/>
    <x v="59"/>
    <x v="0"/>
    <n v="-3774.03"/>
  </r>
  <r>
    <x v="0"/>
    <s v="10256"/>
    <d v="2026-01-13T00:00:00"/>
    <n v="1"/>
    <x v="0"/>
    <x v="59"/>
    <x v="0"/>
    <n v="-3837.12"/>
  </r>
  <r>
    <x v="0"/>
    <s v="10256"/>
    <d v="2026-01-13T00:00:00"/>
    <n v="1"/>
    <x v="0"/>
    <x v="59"/>
    <x v="0"/>
    <n v="-3914.04"/>
  </r>
  <r>
    <x v="0"/>
    <s v="10256"/>
    <d v="2026-01-13T00:00:00"/>
    <n v="1"/>
    <x v="0"/>
    <x v="59"/>
    <x v="0"/>
    <n v="-3246.12"/>
  </r>
  <r>
    <x v="0"/>
    <s v="10256"/>
    <d v="2026-01-13T00:00:00"/>
    <n v="1"/>
    <x v="0"/>
    <x v="59"/>
    <x v="0"/>
    <n v="-3256.96"/>
  </r>
  <r>
    <x v="0"/>
    <s v="10256"/>
    <d v="2026-01-13T00:00:00"/>
    <n v="1"/>
    <x v="0"/>
    <x v="59"/>
    <x v="0"/>
    <n v="-4130.71"/>
  </r>
  <r>
    <x v="0"/>
    <s v="10256"/>
    <d v="2026-01-13T00:00:00"/>
    <n v="1"/>
    <x v="0"/>
    <x v="59"/>
    <x v="0"/>
    <n v="-4173.0200000000004"/>
  </r>
  <r>
    <x v="0"/>
    <s v="10256"/>
    <d v="2026-01-13T00:00:00"/>
    <n v="1"/>
    <x v="0"/>
    <x v="59"/>
    <x v="0"/>
    <n v="-3711.02"/>
  </r>
  <r>
    <x v="0"/>
    <s v="10256"/>
    <d v="2026-01-13T00:00:00"/>
    <n v="1"/>
    <x v="0"/>
    <x v="59"/>
    <x v="0"/>
    <n v="-3807.69"/>
  </r>
  <r>
    <x v="0"/>
    <s v="10256"/>
    <d v="2026-01-13T00:00:00"/>
    <n v="1"/>
    <x v="0"/>
    <x v="59"/>
    <x v="0"/>
    <n v="-4056.84"/>
  </r>
  <r>
    <x v="0"/>
    <s v="10256"/>
    <d v="2026-01-13T00:00:00"/>
    <n v="1"/>
    <x v="0"/>
    <x v="59"/>
    <x v="0"/>
    <n v="-3702.91"/>
  </r>
  <r>
    <x v="0"/>
    <s v="10251"/>
    <d v="2026-01-13T00:00:00"/>
    <n v="1"/>
    <x v="0"/>
    <x v="59"/>
    <x v="0"/>
    <n v="-4174.05"/>
  </r>
  <r>
    <x v="0"/>
    <s v="10256"/>
    <d v="2026-01-13T00:00:00"/>
    <n v="1"/>
    <x v="0"/>
    <x v="59"/>
    <x v="0"/>
    <n v="-4173.0200000000004"/>
  </r>
  <r>
    <x v="0"/>
    <s v="10256"/>
    <d v="2026-01-13T00:00:00"/>
    <n v="1"/>
    <x v="0"/>
    <x v="59"/>
    <x v="0"/>
    <n v="-3933.27"/>
  </r>
  <r>
    <x v="0"/>
    <s v="10256"/>
    <d v="2026-01-13T00:00:00"/>
    <n v="1"/>
    <x v="0"/>
    <x v="59"/>
    <x v="0"/>
    <n v="-3689.71"/>
  </r>
  <r>
    <x v="0"/>
    <s v="10256"/>
    <d v="2026-01-13T00:00:00"/>
    <n v="1"/>
    <x v="0"/>
    <x v="59"/>
    <x v="0"/>
    <n v="-3133.71"/>
  </r>
  <r>
    <x v="0"/>
    <s v="10256"/>
    <d v="2026-01-13T00:00:00"/>
    <n v="1"/>
    <x v="0"/>
    <x v="59"/>
    <x v="0"/>
    <n v="-4145.25"/>
  </r>
  <r>
    <x v="0"/>
    <s v="10256"/>
    <d v="2026-01-13T00:00:00"/>
    <n v="1"/>
    <x v="0"/>
    <x v="59"/>
    <x v="0"/>
    <n v="-4266.6099999999997"/>
  </r>
  <r>
    <x v="0"/>
    <s v="10256"/>
    <d v="2026-01-13T00:00:00"/>
    <n v="1"/>
    <x v="0"/>
    <x v="59"/>
    <x v="0"/>
    <n v="-2975.19"/>
  </r>
  <r>
    <x v="0"/>
    <s v="10256"/>
    <d v="2026-01-13T00:00:00"/>
    <n v="1"/>
    <x v="0"/>
    <x v="59"/>
    <x v="0"/>
    <n v="-4299.67"/>
  </r>
  <r>
    <x v="0"/>
    <s v="10256"/>
    <d v="2026-01-13T00:00:00"/>
    <n v="1"/>
    <x v="0"/>
    <x v="59"/>
    <x v="0"/>
    <n v="-4892.25"/>
  </r>
  <r>
    <x v="0"/>
    <s v="10256"/>
    <d v="2026-01-13T00:00:00"/>
    <n v="1"/>
    <x v="0"/>
    <x v="59"/>
    <x v="0"/>
    <n v="-2946.99"/>
  </r>
  <r>
    <x v="0"/>
    <s v="10256"/>
    <d v="2026-01-13T00:00:00"/>
    <n v="1"/>
    <x v="0"/>
    <x v="59"/>
    <x v="0"/>
    <n v="-6335.84"/>
  </r>
  <r>
    <x v="0"/>
    <s v="10256"/>
    <d v="2026-01-13T00:00:00"/>
    <n v="1"/>
    <x v="0"/>
    <x v="59"/>
    <x v="0"/>
    <n v="-3964.72"/>
  </r>
  <r>
    <x v="0"/>
    <s v="20001"/>
    <d v="2026-01-13T00:00:00"/>
    <n v="1"/>
    <x v="0"/>
    <x v="13"/>
    <x v="0"/>
    <n v="-92.6"/>
  </r>
  <r>
    <x v="0"/>
    <s v="10251"/>
    <d v="2026-01-13T00:00:00"/>
    <n v="1"/>
    <x v="0"/>
    <x v="61"/>
    <x v="0"/>
    <n v="-998"/>
  </r>
  <r>
    <x v="0"/>
    <s v="10251"/>
    <d v="2026-01-13T00:00:00"/>
    <n v="1"/>
    <x v="0"/>
    <x v="61"/>
    <x v="0"/>
    <n v="-895"/>
  </r>
  <r>
    <x v="0"/>
    <s v="10256"/>
    <d v="2026-01-13T00:00:00"/>
    <n v="1"/>
    <x v="0"/>
    <x v="153"/>
    <x v="0"/>
    <n v="-142.49"/>
  </r>
  <r>
    <x v="0"/>
    <s v="10256"/>
    <d v="2026-01-13T00:00:00"/>
    <n v="1"/>
    <x v="0"/>
    <x v="154"/>
    <x v="0"/>
    <n v="-22685.82"/>
  </r>
  <r>
    <x v="0"/>
    <s v="20001"/>
    <d v="2026-01-13T00:00:00"/>
    <n v="1"/>
    <x v="0"/>
    <x v="117"/>
    <x v="0"/>
    <n v="-3416.2"/>
  </r>
  <r>
    <x v="0"/>
    <s v="10256"/>
    <d v="2026-01-13T00:00:00"/>
    <n v="1"/>
    <x v="0"/>
    <x v="16"/>
    <x v="0"/>
    <n v="-103918.03"/>
  </r>
  <r>
    <x v="0"/>
    <s v="10251"/>
    <d v="2026-01-13T00:00:00"/>
    <n v="1"/>
    <x v="0"/>
    <x v="16"/>
    <x v="0"/>
    <n v="-66989.63"/>
  </r>
  <r>
    <x v="0"/>
    <s v="20001"/>
    <d v="2026-01-13T00:00:00"/>
    <n v="1"/>
    <x v="0"/>
    <x v="121"/>
    <x v="0"/>
    <n v="-350"/>
  </r>
  <r>
    <x v="0"/>
    <s v="10251"/>
    <d v="2026-01-13T00:00:00"/>
    <n v="1"/>
    <x v="0"/>
    <x v="70"/>
    <x v="0"/>
    <n v="-7003.44"/>
  </r>
  <r>
    <x v="0"/>
    <s v="10251"/>
    <d v="2026-01-13T00:00:00"/>
    <n v="1"/>
    <x v="0"/>
    <x v="70"/>
    <x v="0"/>
    <n v="-974.48"/>
  </r>
  <r>
    <x v="0"/>
    <s v="10232"/>
    <d v="2026-01-13T00:00:00"/>
    <n v="1"/>
    <x v="0"/>
    <x v="155"/>
    <x v="2"/>
    <n v="-8279.31"/>
  </r>
  <r>
    <x v="0"/>
    <s v="10259"/>
    <d v="2026-01-13T00:00:00"/>
    <n v="1"/>
    <x v="0"/>
    <x v="26"/>
    <x v="0"/>
    <n v="-16499.849999999999"/>
  </r>
  <r>
    <x v="0"/>
    <s v="20001"/>
    <d v="2026-01-13T00:00:00"/>
    <n v="1"/>
    <x v="0"/>
    <x v="156"/>
    <x v="0"/>
    <n v="-14400"/>
  </r>
  <r>
    <x v="0"/>
    <s v="10256"/>
    <d v="2026-01-13T00:00:00"/>
    <n v="1"/>
    <x v="0"/>
    <x v="124"/>
    <x v="0"/>
    <n v="-299.37"/>
  </r>
  <r>
    <x v="0"/>
    <s v="20001"/>
    <d v="2026-01-13T00:00:00"/>
    <n v="1"/>
    <x v="0"/>
    <x v="124"/>
    <x v="0"/>
    <n v="-5979.2"/>
  </r>
  <r>
    <x v="0"/>
    <s v="10256"/>
    <d v="2026-01-13T00:00:00"/>
    <n v="1"/>
    <x v="0"/>
    <x v="157"/>
    <x v="0"/>
    <n v="-193.79"/>
  </r>
  <r>
    <x v="0"/>
    <s v="20001"/>
    <d v="2026-01-13T00:00:00"/>
    <n v="1"/>
    <x v="0"/>
    <x v="158"/>
    <x v="0"/>
    <n v="-8400"/>
  </r>
  <r>
    <x v="0"/>
    <s v="10251"/>
    <d v="2026-01-13T00:00:00"/>
    <n v="1"/>
    <x v="0"/>
    <x v="159"/>
    <x v="0"/>
    <n v="-2950"/>
  </r>
  <r>
    <x v="0"/>
    <s v="10251"/>
    <d v="2026-01-14T00:00:00"/>
    <n v="1"/>
    <x v="0"/>
    <x v="160"/>
    <x v="0"/>
    <n v="-3750"/>
  </r>
  <r>
    <x v="0"/>
    <s v="20001"/>
    <d v="2026-01-14T00:00:00"/>
    <n v="1"/>
    <x v="0"/>
    <x v="13"/>
    <x v="0"/>
    <n v="-343"/>
  </r>
  <r>
    <x v="0"/>
    <s v="10256"/>
    <d v="2026-01-14T00:00:00"/>
    <n v="1"/>
    <x v="0"/>
    <x v="13"/>
    <x v="0"/>
    <n v="-49.9"/>
  </r>
  <r>
    <x v="0"/>
    <s v="10256"/>
    <d v="2026-01-14T00:00:00"/>
    <n v="1"/>
    <x v="0"/>
    <x v="115"/>
    <x v="0"/>
    <n v="-26641.4"/>
  </r>
  <r>
    <x v="0"/>
    <s v="10256"/>
    <d v="2026-01-14T00:00:00"/>
    <n v="1"/>
    <x v="0"/>
    <x v="115"/>
    <x v="0"/>
    <n v="-43796.67"/>
  </r>
  <r>
    <x v="0"/>
    <s v="10256"/>
    <d v="2026-01-14T00:00:00"/>
    <n v="1"/>
    <x v="0"/>
    <x v="23"/>
    <x v="0"/>
    <n v="-5959.75"/>
  </r>
  <r>
    <x v="0"/>
    <s v="10251"/>
    <d v="2026-01-14T00:00:00"/>
    <n v="1"/>
    <x v="0"/>
    <x v="161"/>
    <x v="0"/>
    <n v="-17340.5"/>
  </r>
  <r>
    <x v="0"/>
    <s v="10256"/>
    <d v="2026-01-14T00:00:00"/>
    <n v="1"/>
    <x v="0"/>
    <x v="147"/>
    <x v="0"/>
    <n v="-23683.33"/>
  </r>
  <r>
    <x v="0"/>
    <s v="10251"/>
    <d v="2026-01-14T00:00:00"/>
    <n v="1"/>
    <x v="0"/>
    <x v="25"/>
    <x v="0"/>
    <n v="-43700"/>
  </r>
  <r>
    <x v="0"/>
    <s v="10251"/>
    <d v="2026-01-14T00:00:00"/>
    <n v="1"/>
    <x v="0"/>
    <x v="28"/>
    <x v="0"/>
    <n v="-179.2"/>
  </r>
  <r>
    <x v="0"/>
    <s v="10256"/>
    <d v="2026-01-14T00:00:00"/>
    <n v="1"/>
    <x v="0"/>
    <x v="28"/>
    <x v="0"/>
    <n v="-120"/>
  </r>
  <r>
    <x v="0"/>
    <s v="10256"/>
    <d v="2026-01-14T00:00:00"/>
    <n v="1"/>
    <x v="0"/>
    <x v="28"/>
    <x v="0"/>
    <n v="-128.63"/>
  </r>
  <r>
    <x v="0"/>
    <s v="10256"/>
    <d v="2026-01-14T00:00:00"/>
    <n v="1"/>
    <x v="0"/>
    <x v="130"/>
    <x v="2"/>
    <n v="-126.34"/>
  </r>
  <r>
    <x v="0"/>
    <s v="10256"/>
    <d v="2026-01-14T00:00:00"/>
    <n v="1"/>
    <x v="0"/>
    <x v="29"/>
    <x v="0"/>
    <n v="-324.82"/>
  </r>
  <r>
    <x v="0"/>
    <s v="10256"/>
    <d v="2026-01-14T00:00:00"/>
    <n v="1"/>
    <x v="0"/>
    <x v="29"/>
    <x v="0"/>
    <n v="-14428.89"/>
  </r>
  <r>
    <x v="0"/>
    <s v="10256"/>
    <d v="2026-01-14T00:00:00"/>
    <n v="1"/>
    <x v="0"/>
    <x v="84"/>
    <x v="0"/>
    <n v="-41713.800000000003"/>
  </r>
  <r>
    <x v="0"/>
    <s v="20001"/>
    <d v="2026-01-14T00:00:00"/>
    <n v="1"/>
    <x v="0"/>
    <x v="152"/>
    <x v="0"/>
    <n v="-1150"/>
  </r>
  <r>
    <x v="0"/>
    <s v="10251"/>
    <d v="2026-01-15T00:00:00"/>
    <n v="1"/>
    <x v="0"/>
    <x v="162"/>
    <x v="0"/>
    <n v="-15210"/>
  </r>
  <r>
    <x v="0"/>
    <s v="20001"/>
    <d v="2026-01-15T00:00:00"/>
    <n v="1"/>
    <x v="0"/>
    <x v="39"/>
    <x v="0"/>
    <n v="-1968"/>
  </r>
  <r>
    <x v="0"/>
    <s v="10256"/>
    <d v="2026-01-15T00:00:00"/>
    <n v="1"/>
    <x v="0"/>
    <x v="39"/>
    <x v="0"/>
    <n v="-76.650000000000006"/>
  </r>
  <r>
    <x v="0"/>
    <s v="10251"/>
    <d v="2026-01-15T00:00:00"/>
    <n v="1"/>
    <x v="0"/>
    <x v="39"/>
    <x v="0"/>
    <n v="-365"/>
  </r>
  <r>
    <x v="0"/>
    <s v="10251"/>
    <d v="2026-01-15T00:00:00"/>
    <n v="1"/>
    <x v="0"/>
    <x v="41"/>
    <x v="0"/>
    <n v="-877.63"/>
  </r>
  <r>
    <x v="0"/>
    <s v="10251"/>
    <d v="2026-01-15T00:00:00"/>
    <n v="1"/>
    <x v="0"/>
    <x v="41"/>
    <x v="0"/>
    <n v="-75600"/>
  </r>
  <r>
    <x v="0"/>
    <s v="10251"/>
    <d v="2026-01-15T00:00:00"/>
    <n v="1"/>
    <x v="0"/>
    <x v="44"/>
    <x v="0"/>
    <n v="-548.54999999999995"/>
  </r>
  <r>
    <x v="0"/>
    <s v="10251"/>
    <d v="2026-01-15T00:00:00"/>
    <n v="1"/>
    <x v="0"/>
    <x v="4"/>
    <x v="0"/>
    <n v="-1680"/>
  </r>
  <r>
    <x v="0"/>
    <s v="20001"/>
    <d v="2026-01-15T00:00:00"/>
    <n v="1"/>
    <x v="0"/>
    <x v="50"/>
    <x v="0"/>
    <n v="-89362.04"/>
  </r>
  <r>
    <x v="0"/>
    <s v="10256"/>
    <d v="2026-01-15T00:00:00"/>
    <n v="1"/>
    <x v="0"/>
    <x v="91"/>
    <x v="0"/>
    <n v="-20340"/>
  </r>
  <r>
    <x v="0"/>
    <s v="20001"/>
    <d v="2026-01-15T00:00:00"/>
    <n v="1"/>
    <x v="0"/>
    <x v="163"/>
    <x v="0"/>
    <n v="-2355"/>
  </r>
  <r>
    <x v="0"/>
    <s v="10256"/>
    <d v="2026-01-15T00:00:00"/>
    <n v="1"/>
    <x v="0"/>
    <x v="163"/>
    <x v="0"/>
    <n v="-1960"/>
  </r>
  <r>
    <x v="0"/>
    <s v="20001"/>
    <d v="2026-01-15T00:00:00"/>
    <n v="1"/>
    <x v="0"/>
    <x v="163"/>
    <x v="0"/>
    <n v="-692.46"/>
  </r>
  <r>
    <x v="0"/>
    <s v="10256"/>
    <d v="2026-01-15T00:00:00"/>
    <n v="1"/>
    <x v="0"/>
    <x v="163"/>
    <x v="0"/>
    <n v="-4360"/>
  </r>
  <r>
    <x v="0"/>
    <s v="20001"/>
    <d v="2026-01-15T00:00:00"/>
    <n v="1"/>
    <x v="0"/>
    <x v="113"/>
    <x v="0"/>
    <n v="-707.85"/>
  </r>
  <r>
    <x v="0"/>
    <s v="20001"/>
    <d v="2026-01-15T00:00:00"/>
    <n v="1"/>
    <x v="0"/>
    <x v="164"/>
    <x v="0"/>
    <n v="-984.44"/>
  </r>
  <r>
    <x v="0"/>
    <s v="20001"/>
    <d v="2026-01-15T00:00:00"/>
    <n v="1"/>
    <x v="0"/>
    <x v="165"/>
    <x v="0"/>
    <n v="-19370"/>
  </r>
  <r>
    <x v="0"/>
    <s v="20001"/>
    <d v="2026-01-15T00:00:00"/>
    <n v="1"/>
    <x v="0"/>
    <x v="114"/>
    <x v="3"/>
    <n v="-6715"/>
  </r>
  <r>
    <x v="0"/>
    <s v="10256"/>
    <d v="2026-01-15T00:00:00"/>
    <n v="1"/>
    <x v="0"/>
    <x v="114"/>
    <x v="3"/>
    <n v="-5390"/>
  </r>
  <r>
    <x v="0"/>
    <s v="10256"/>
    <d v="2026-01-15T00:00:00"/>
    <n v="1"/>
    <x v="0"/>
    <x v="114"/>
    <x v="3"/>
    <n v="-5500"/>
  </r>
  <r>
    <x v="0"/>
    <s v="20001"/>
    <d v="2026-01-15T00:00:00"/>
    <n v="1"/>
    <x v="0"/>
    <x v="114"/>
    <x v="3"/>
    <n v="-9095"/>
  </r>
  <r>
    <x v="0"/>
    <s v="10256"/>
    <d v="2026-01-15T00:00:00"/>
    <n v="1"/>
    <x v="0"/>
    <x v="114"/>
    <x v="3"/>
    <n v="-11465"/>
  </r>
  <r>
    <x v="0"/>
    <s v="10256"/>
    <d v="2026-01-15T00:00:00"/>
    <n v="1"/>
    <x v="0"/>
    <x v="114"/>
    <x v="3"/>
    <n v="-4695"/>
  </r>
  <r>
    <x v="0"/>
    <s v="10256"/>
    <d v="2026-01-15T00:00:00"/>
    <n v="1"/>
    <x v="0"/>
    <x v="114"/>
    <x v="3"/>
    <n v="-5305"/>
  </r>
  <r>
    <x v="0"/>
    <s v="10256"/>
    <d v="2026-01-15T00:00:00"/>
    <n v="1"/>
    <x v="0"/>
    <x v="114"/>
    <x v="3"/>
    <n v="-9805"/>
  </r>
  <r>
    <x v="0"/>
    <s v="10256"/>
    <d v="2026-01-15T00:00:00"/>
    <n v="1"/>
    <x v="0"/>
    <x v="114"/>
    <x v="3"/>
    <n v="-9595"/>
  </r>
  <r>
    <x v="0"/>
    <s v="10256"/>
    <d v="2026-01-15T00:00:00"/>
    <n v="1"/>
    <x v="0"/>
    <x v="114"/>
    <x v="3"/>
    <n v="-2490"/>
  </r>
  <r>
    <x v="0"/>
    <s v="10256"/>
    <d v="2026-01-15T00:00:00"/>
    <n v="1"/>
    <x v="0"/>
    <x v="114"/>
    <x v="3"/>
    <n v="-1595"/>
  </r>
  <r>
    <x v="0"/>
    <s v="10251"/>
    <d v="2026-01-15T00:00:00"/>
    <n v="1"/>
    <x v="0"/>
    <x v="114"/>
    <x v="3"/>
    <n v="-7465"/>
  </r>
  <r>
    <x v="0"/>
    <s v="10251"/>
    <d v="2026-01-15T00:00:00"/>
    <n v="1"/>
    <x v="0"/>
    <x v="114"/>
    <x v="3"/>
    <n v="-7965"/>
  </r>
  <r>
    <x v="0"/>
    <s v="10251"/>
    <d v="2026-01-15T00:00:00"/>
    <n v="1"/>
    <x v="0"/>
    <x v="114"/>
    <x v="3"/>
    <n v="-11775"/>
  </r>
  <r>
    <x v="0"/>
    <s v="10251"/>
    <d v="2026-01-15T00:00:00"/>
    <n v="1"/>
    <x v="0"/>
    <x v="114"/>
    <x v="3"/>
    <n v="-5095"/>
  </r>
  <r>
    <x v="0"/>
    <s v="10251"/>
    <d v="2026-01-15T00:00:00"/>
    <n v="1"/>
    <x v="0"/>
    <x v="114"/>
    <x v="3"/>
    <n v="-4625"/>
  </r>
  <r>
    <x v="0"/>
    <s v="10251"/>
    <d v="2026-01-15T00:00:00"/>
    <n v="1"/>
    <x v="0"/>
    <x v="114"/>
    <x v="3"/>
    <n v="-5085"/>
  </r>
  <r>
    <x v="0"/>
    <s v="10251"/>
    <d v="2026-01-15T00:00:00"/>
    <n v="1"/>
    <x v="0"/>
    <x v="114"/>
    <x v="3"/>
    <n v="-5440"/>
  </r>
  <r>
    <x v="0"/>
    <s v="10251"/>
    <d v="2026-01-15T00:00:00"/>
    <n v="1"/>
    <x v="0"/>
    <x v="114"/>
    <x v="3"/>
    <n v="-5520"/>
  </r>
  <r>
    <x v="0"/>
    <s v="10251"/>
    <d v="2026-01-15T00:00:00"/>
    <n v="1"/>
    <x v="0"/>
    <x v="114"/>
    <x v="3"/>
    <n v="-5445"/>
  </r>
  <r>
    <x v="0"/>
    <s v="10251"/>
    <d v="2026-01-15T00:00:00"/>
    <n v="1"/>
    <x v="0"/>
    <x v="114"/>
    <x v="3"/>
    <n v="-4945"/>
  </r>
  <r>
    <x v="0"/>
    <s v="10251"/>
    <d v="2026-01-15T00:00:00"/>
    <n v="1"/>
    <x v="0"/>
    <x v="114"/>
    <x v="3"/>
    <n v="-5030"/>
  </r>
  <r>
    <x v="0"/>
    <s v="10251"/>
    <d v="2026-01-15T00:00:00"/>
    <n v="1"/>
    <x v="0"/>
    <x v="114"/>
    <x v="3"/>
    <n v="-5115"/>
  </r>
  <r>
    <x v="0"/>
    <s v="10251"/>
    <d v="2026-01-15T00:00:00"/>
    <n v="1"/>
    <x v="0"/>
    <x v="114"/>
    <x v="3"/>
    <n v="-5600"/>
  </r>
  <r>
    <x v="0"/>
    <s v="10251"/>
    <d v="2026-01-15T00:00:00"/>
    <n v="1"/>
    <x v="0"/>
    <x v="114"/>
    <x v="3"/>
    <n v="-5360"/>
  </r>
  <r>
    <x v="0"/>
    <s v="10251"/>
    <d v="2026-01-15T00:00:00"/>
    <n v="1"/>
    <x v="0"/>
    <x v="114"/>
    <x v="3"/>
    <n v="-5105"/>
  </r>
  <r>
    <x v="0"/>
    <s v="10251"/>
    <d v="2026-01-15T00:00:00"/>
    <n v="1"/>
    <x v="0"/>
    <x v="114"/>
    <x v="3"/>
    <n v="-4000"/>
  </r>
  <r>
    <x v="0"/>
    <s v="10251"/>
    <d v="2026-01-15T00:00:00"/>
    <n v="1"/>
    <x v="0"/>
    <x v="114"/>
    <x v="3"/>
    <n v="-5265"/>
  </r>
  <r>
    <x v="0"/>
    <s v="10251"/>
    <d v="2026-01-15T00:00:00"/>
    <n v="1"/>
    <x v="0"/>
    <x v="114"/>
    <x v="3"/>
    <n v="-4885"/>
  </r>
  <r>
    <x v="0"/>
    <s v="10251"/>
    <d v="2026-01-15T00:00:00"/>
    <n v="1"/>
    <x v="0"/>
    <x v="114"/>
    <x v="3"/>
    <n v="-5370"/>
  </r>
  <r>
    <x v="0"/>
    <s v="10251"/>
    <d v="2026-01-15T00:00:00"/>
    <n v="1"/>
    <x v="0"/>
    <x v="114"/>
    <x v="3"/>
    <n v="-4980"/>
  </r>
  <r>
    <x v="0"/>
    <s v="10251"/>
    <d v="2026-01-15T00:00:00"/>
    <n v="1"/>
    <x v="0"/>
    <x v="114"/>
    <x v="3"/>
    <n v="-5275"/>
  </r>
  <r>
    <x v="0"/>
    <s v="10251"/>
    <d v="2026-01-15T00:00:00"/>
    <n v="1"/>
    <x v="0"/>
    <x v="114"/>
    <x v="3"/>
    <n v="-4850"/>
  </r>
  <r>
    <x v="0"/>
    <s v="10251"/>
    <d v="2026-01-15T00:00:00"/>
    <n v="1"/>
    <x v="0"/>
    <x v="114"/>
    <x v="3"/>
    <n v="-4900"/>
  </r>
  <r>
    <x v="0"/>
    <s v="10251"/>
    <d v="2026-01-15T00:00:00"/>
    <n v="1"/>
    <x v="0"/>
    <x v="114"/>
    <x v="3"/>
    <n v="-5495"/>
  </r>
  <r>
    <x v="0"/>
    <s v="10251"/>
    <d v="2026-01-15T00:00:00"/>
    <n v="1"/>
    <x v="0"/>
    <x v="114"/>
    <x v="3"/>
    <n v="-4805"/>
  </r>
  <r>
    <x v="0"/>
    <s v="10256"/>
    <d v="2026-01-15T00:00:00"/>
    <n v="1"/>
    <x v="0"/>
    <x v="166"/>
    <x v="0"/>
    <n v="-1664.52"/>
  </r>
  <r>
    <x v="0"/>
    <s v="20001"/>
    <d v="2026-01-15T00:00:00"/>
    <n v="1"/>
    <x v="0"/>
    <x v="59"/>
    <x v="0"/>
    <n v="-32855.879999999997"/>
  </r>
  <r>
    <x v="0"/>
    <s v="20001"/>
    <d v="2026-01-15T00:00:00"/>
    <n v="1"/>
    <x v="0"/>
    <x v="59"/>
    <x v="0"/>
    <n v="-131423.54"/>
  </r>
  <r>
    <x v="0"/>
    <s v="10256"/>
    <d v="2026-01-15T00:00:00"/>
    <n v="1"/>
    <x v="0"/>
    <x v="13"/>
    <x v="0"/>
    <n v="-137.34"/>
  </r>
  <r>
    <x v="0"/>
    <s v="20001"/>
    <d v="2026-01-15T00:00:00"/>
    <n v="1"/>
    <x v="0"/>
    <x v="13"/>
    <x v="0"/>
    <n v="-188.04"/>
  </r>
  <r>
    <x v="0"/>
    <s v="10256"/>
    <d v="2026-01-15T00:00:00"/>
    <n v="1"/>
    <x v="0"/>
    <x v="62"/>
    <x v="0"/>
    <n v="-485.12"/>
  </r>
  <r>
    <x v="0"/>
    <s v="20001"/>
    <d v="2026-01-15T00:00:00"/>
    <n v="1"/>
    <x v="0"/>
    <x v="167"/>
    <x v="0"/>
    <n v="-3778.4"/>
  </r>
  <r>
    <x v="0"/>
    <s v=""/>
    <d v="2026-01-15T00:00:00"/>
    <n v="1"/>
    <x v="0"/>
    <x v="168"/>
    <x v="4"/>
    <n v="-676995.42999999993"/>
  </r>
  <r>
    <x v="0"/>
    <s v=""/>
    <d v="2026-01-15T00:00:00"/>
    <n v="1"/>
    <x v="0"/>
    <x v="169"/>
    <x v="4"/>
    <n v="-10478.869999999999"/>
  </r>
  <r>
    <x v="0"/>
    <s v="10256"/>
    <d v="2026-01-15T00:00:00"/>
    <n v="1"/>
    <x v="0"/>
    <x v="67"/>
    <x v="0"/>
    <n v="-6381"/>
  </r>
  <r>
    <x v="0"/>
    <s v="10256"/>
    <d v="2026-01-15T00:00:00"/>
    <n v="1"/>
    <x v="0"/>
    <x v="70"/>
    <x v="0"/>
    <n v="-659.77"/>
  </r>
  <r>
    <x v="0"/>
    <s v="10256"/>
    <d v="2026-01-15T00:00:00"/>
    <n v="1"/>
    <x v="0"/>
    <x v="70"/>
    <x v="0"/>
    <n v="-737.21"/>
  </r>
  <r>
    <x v="0"/>
    <s v="20001"/>
    <d v="2026-01-15T00:00:00"/>
    <n v="1"/>
    <x v="0"/>
    <x v="20"/>
    <x v="0"/>
    <n v="-5456.37"/>
  </r>
  <r>
    <x v="0"/>
    <s v="10256"/>
    <d v="2026-01-15T00:00:00"/>
    <n v="1"/>
    <x v="0"/>
    <x v="170"/>
    <x v="0"/>
    <n v="-198"/>
  </r>
  <r>
    <x v="0"/>
    <s v="10251"/>
    <d v="2026-01-15T00:00:00"/>
    <n v="1"/>
    <x v="0"/>
    <x v="171"/>
    <x v="0"/>
    <n v="-1822.99"/>
  </r>
  <r>
    <x v="0"/>
    <s v="10251"/>
    <d v="2026-01-15T00:00:00"/>
    <n v="1"/>
    <x v="0"/>
    <x v="110"/>
    <x v="3"/>
    <n v="-441.88"/>
  </r>
  <r>
    <x v="0"/>
    <s v="10251"/>
    <d v="2026-01-15T00:00:00"/>
    <n v="1"/>
    <x v="0"/>
    <x v="110"/>
    <x v="3"/>
    <n v="-1712.64"/>
  </r>
  <r>
    <x v="0"/>
    <s v="10251"/>
    <d v="2026-01-15T00:00:00"/>
    <n v="1"/>
    <x v="0"/>
    <x v="23"/>
    <x v="0"/>
    <n v="-8876.09"/>
  </r>
  <r>
    <x v="0"/>
    <s v="10251"/>
    <d v="2026-01-15T00:00:00"/>
    <n v="1"/>
    <x v="0"/>
    <x v="23"/>
    <x v="0"/>
    <n v="-19.38"/>
  </r>
  <r>
    <x v="0"/>
    <s v="10256"/>
    <d v="2026-01-15T00:00:00"/>
    <n v="1"/>
    <x v="0"/>
    <x v="147"/>
    <x v="0"/>
    <n v="-14886.67"/>
  </r>
  <r>
    <x v="0"/>
    <s v="10251"/>
    <d v="2026-01-15T00:00:00"/>
    <n v="1"/>
    <x v="0"/>
    <x v="79"/>
    <x v="0"/>
    <n v="-680"/>
  </r>
  <r>
    <x v="0"/>
    <s v="10256"/>
    <d v="2026-01-15T00:00:00"/>
    <n v="1"/>
    <x v="0"/>
    <x v="81"/>
    <x v="0"/>
    <n v="-642.77"/>
  </r>
  <r>
    <x v="0"/>
    <s v="10256"/>
    <d v="2026-01-15T00:00:00"/>
    <n v="1"/>
    <x v="0"/>
    <x v="84"/>
    <x v="0"/>
    <n v="-5580"/>
  </r>
  <r>
    <x v="0"/>
    <s v="10256"/>
    <d v="2026-01-15T00:00:00"/>
    <n v="1"/>
    <x v="0"/>
    <x v="84"/>
    <x v="0"/>
    <n v="-2790"/>
  </r>
  <r>
    <x v="0"/>
    <s v="10256"/>
    <d v="2026-01-15T00:00:00"/>
    <n v="1"/>
    <x v="0"/>
    <x v="32"/>
    <x v="0"/>
    <n v="-249.5"/>
  </r>
  <r>
    <x v="0"/>
    <s v="10256"/>
    <d v="2026-01-15T00:00:00"/>
    <n v="1"/>
    <x v="0"/>
    <x v="33"/>
    <x v="0"/>
    <n v="-536.63"/>
  </r>
  <r>
    <x v="0"/>
    <s v="10256"/>
    <d v="2026-01-15T00:00:00"/>
    <n v="1"/>
    <x v="0"/>
    <x v="34"/>
    <x v="0"/>
    <n v="-38607.24"/>
  </r>
  <r>
    <x v="0"/>
    <s v="10256"/>
    <d v="2026-01-15T00:00:00"/>
    <n v="1"/>
    <x v="0"/>
    <x v="34"/>
    <x v="0"/>
    <n v="-1724.27"/>
  </r>
  <r>
    <x v="0"/>
    <s v="10251"/>
    <d v="2026-01-15T00:00:00"/>
    <n v="1"/>
    <x v="0"/>
    <x v="172"/>
    <x v="2"/>
    <n v="-1047214.25"/>
  </r>
  <r>
    <x v="0"/>
    <s v="10256"/>
    <d v="2026-01-15T00:00:00"/>
    <n v="1"/>
    <x v="0"/>
    <x v="172"/>
    <x v="2"/>
    <n v="-1022103.42"/>
  </r>
  <r>
    <x v="0"/>
    <s v="20001"/>
    <d v="2026-01-15T00:00:00"/>
    <n v="1"/>
    <x v="0"/>
    <x v="172"/>
    <x v="2"/>
    <n v="-47431.55"/>
  </r>
  <r>
    <x v="0"/>
    <s v="10259"/>
    <d v="2026-01-15T00:00:00"/>
    <n v="1"/>
    <x v="0"/>
    <x v="172"/>
    <x v="2"/>
    <n v="-65102.13"/>
  </r>
  <r>
    <x v="0"/>
    <s v="10256"/>
    <d v="2026-01-15T00:00:00"/>
    <n v="1"/>
    <x v="0"/>
    <x v="173"/>
    <x v="0"/>
    <n v="-331.87"/>
  </r>
  <r>
    <x v="0"/>
    <s v="10256"/>
    <d v="2026-01-15T00:00:00"/>
    <n v="1"/>
    <x v="0"/>
    <x v="173"/>
    <x v="0"/>
    <n v="-834.91"/>
  </r>
  <r>
    <x v="0"/>
    <s v="10256"/>
    <d v="2026-01-15T00:00:00"/>
    <n v="1"/>
    <x v="0"/>
    <x v="173"/>
    <x v="0"/>
    <n v="-573.37"/>
  </r>
  <r>
    <x v="0"/>
    <s v="20001"/>
    <d v="2026-01-16T00:00:00"/>
    <n v="1"/>
    <x v="0"/>
    <x v="0"/>
    <x v="0"/>
    <n v="-597"/>
  </r>
  <r>
    <x v="0"/>
    <s v="20001"/>
    <d v="2026-01-16T00:00:00"/>
    <n v="1"/>
    <x v="0"/>
    <x v="111"/>
    <x v="0"/>
    <n v="-5941.47"/>
  </r>
  <r>
    <x v="0"/>
    <s v="10256"/>
    <d v="2026-01-16T00:00:00"/>
    <n v="1"/>
    <x v="0"/>
    <x v="89"/>
    <x v="0"/>
    <n v="-13520"/>
  </r>
  <r>
    <x v="0"/>
    <s v="10256"/>
    <d v="2026-01-16T00:00:00"/>
    <n v="1"/>
    <x v="0"/>
    <x v="137"/>
    <x v="0"/>
    <n v="-5953.65"/>
  </r>
  <r>
    <x v="0"/>
    <s v="10256"/>
    <d v="2026-01-16T00:00:00"/>
    <n v="1"/>
    <x v="0"/>
    <x v="56"/>
    <x v="0"/>
    <n v="-431.1"/>
  </r>
  <r>
    <x v="0"/>
    <s v="10256"/>
    <d v="2026-01-16T00:00:00"/>
    <n v="1"/>
    <x v="0"/>
    <x v="56"/>
    <x v="0"/>
    <n v="-2376"/>
  </r>
  <r>
    <x v="0"/>
    <s v="10256"/>
    <d v="2026-01-16T00:00:00"/>
    <n v="1"/>
    <x v="0"/>
    <x v="56"/>
    <x v="0"/>
    <n v="-1210.32"/>
  </r>
  <r>
    <x v="0"/>
    <s v="10256"/>
    <d v="2026-01-16T00:00:00"/>
    <n v="1"/>
    <x v="0"/>
    <x v="56"/>
    <x v="0"/>
    <n v="-7236"/>
  </r>
  <r>
    <x v="0"/>
    <s v="10256"/>
    <d v="2026-01-16T00:00:00"/>
    <n v="1"/>
    <x v="0"/>
    <x v="11"/>
    <x v="0"/>
    <n v="-13147.08"/>
  </r>
  <r>
    <x v="0"/>
    <m/>
    <d v="2026-01-16T00:00:00"/>
    <n v="1"/>
    <x v="0"/>
    <x v="174"/>
    <x v="4"/>
    <n v="-18124.509999999998"/>
  </r>
  <r>
    <x v="0"/>
    <s v="10256"/>
    <d v="2026-01-16T00:00:00"/>
    <n v="1"/>
    <x v="0"/>
    <x v="12"/>
    <x v="0"/>
    <n v="-182.27"/>
  </r>
  <r>
    <x v="0"/>
    <s v="10251"/>
    <d v="2026-01-16T00:00:00"/>
    <n v="1"/>
    <x v="0"/>
    <x v="92"/>
    <x v="0"/>
    <n v="-4695"/>
  </r>
  <r>
    <x v="0"/>
    <s v="10256"/>
    <d v="2026-01-16T00:00:00"/>
    <n v="1"/>
    <x v="0"/>
    <x v="127"/>
    <x v="0"/>
    <n v="-81000"/>
  </r>
  <r>
    <x v="0"/>
    <s v="10256"/>
    <d v="2026-01-16T00:00:00"/>
    <n v="1"/>
    <x v="0"/>
    <x v="127"/>
    <x v="0"/>
    <n v="-16000"/>
  </r>
  <r>
    <x v="0"/>
    <s v="10256"/>
    <d v="2026-01-16T00:00:00"/>
    <n v="1"/>
    <x v="0"/>
    <x v="67"/>
    <x v="0"/>
    <n v="-684"/>
  </r>
  <r>
    <x v="0"/>
    <s v="10256"/>
    <d v="2026-01-16T00:00:00"/>
    <n v="1"/>
    <x v="0"/>
    <x v="17"/>
    <x v="0"/>
    <n v="-4550.72"/>
  </r>
  <r>
    <x v="0"/>
    <s v="10256"/>
    <d v="2026-01-16T00:00:00"/>
    <n v="1"/>
    <x v="0"/>
    <x v="144"/>
    <x v="0"/>
    <n v="-575.5"/>
  </r>
  <r>
    <x v="0"/>
    <s v="10256"/>
    <d v="2026-01-16T00:00:00"/>
    <n v="1"/>
    <x v="0"/>
    <x v="104"/>
    <x v="0"/>
    <n v="-999.26"/>
  </r>
  <r>
    <x v="0"/>
    <s v="10256"/>
    <d v="2026-01-16T00:00:00"/>
    <n v="1"/>
    <x v="0"/>
    <x v="104"/>
    <x v="0"/>
    <n v="-111.74"/>
  </r>
  <r>
    <x v="0"/>
    <s v="10251"/>
    <d v="2026-01-16T00:00:00"/>
    <n v="1"/>
    <x v="0"/>
    <x v="70"/>
    <x v="0"/>
    <n v="-6917.75"/>
  </r>
  <r>
    <x v="0"/>
    <s v="10256"/>
    <d v="2026-01-16T00:00:00"/>
    <n v="1"/>
    <x v="0"/>
    <x v="70"/>
    <x v="0"/>
    <n v="-4841.43"/>
  </r>
  <r>
    <x v="0"/>
    <s v="10256"/>
    <d v="2026-01-16T00:00:00"/>
    <n v="1"/>
    <x v="0"/>
    <x v="70"/>
    <x v="0"/>
    <n v="-1011.75"/>
  </r>
  <r>
    <x v="0"/>
    <s v="10251"/>
    <d v="2026-01-16T00:00:00"/>
    <n v="1"/>
    <x v="0"/>
    <x v="70"/>
    <x v="0"/>
    <n v="-1322.64"/>
  </r>
  <r>
    <x v="0"/>
    <s v="10251"/>
    <d v="2026-01-16T00:00:00"/>
    <n v="1"/>
    <x v="0"/>
    <x v="70"/>
    <x v="0"/>
    <n v="-511.2"/>
  </r>
  <r>
    <x v="0"/>
    <s v="10256"/>
    <d v="2026-01-16T00:00:00"/>
    <n v="1"/>
    <x v="0"/>
    <x v="107"/>
    <x v="0"/>
    <n v="-2717.96"/>
  </r>
  <r>
    <x v="0"/>
    <s v="10256"/>
    <d v="2026-01-16T00:00:00"/>
    <n v="1"/>
    <x v="0"/>
    <x v="107"/>
    <x v="0"/>
    <n v="-93.39"/>
  </r>
  <r>
    <x v="0"/>
    <s v="20001"/>
    <d v="2026-01-16T00:00:00"/>
    <n v="1"/>
    <x v="0"/>
    <x v="72"/>
    <x v="0"/>
    <n v="-1100"/>
  </r>
  <r>
    <x v="0"/>
    <s v="20001"/>
    <d v="2026-01-16T00:00:00"/>
    <n v="1"/>
    <x v="0"/>
    <x v="72"/>
    <x v="0"/>
    <n v="-570"/>
  </r>
  <r>
    <x v="0"/>
    <s v="10251"/>
    <d v="2026-01-16T00:00:00"/>
    <n v="1"/>
    <x v="0"/>
    <x v="75"/>
    <x v="0"/>
    <n v="-17118"/>
  </r>
  <r>
    <x v="0"/>
    <s v="10251"/>
    <d v="2026-01-16T00:00:00"/>
    <n v="1"/>
    <x v="0"/>
    <x v="75"/>
    <x v="0"/>
    <n v="-6814"/>
  </r>
  <r>
    <x v="0"/>
    <s v="10251"/>
    <d v="2026-01-16T00:00:00"/>
    <n v="1"/>
    <x v="0"/>
    <x v="75"/>
    <x v="0"/>
    <n v="-7494.8"/>
  </r>
  <r>
    <x v="0"/>
    <s v="10251"/>
    <d v="2026-01-16T00:00:00"/>
    <n v="1"/>
    <x v="0"/>
    <x v="75"/>
    <x v="0"/>
    <n v="-47148"/>
  </r>
  <r>
    <x v="0"/>
    <s v="10251"/>
    <d v="2026-01-16T00:00:00"/>
    <n v="1"/>
    <x v="0"/>
    <x v="75"/>
    <x v="0"/>
    <n v="-9470.7999999999993"/>
  </r>
  <r>
    <x v="0"/>
    <s v="10251"/>
    <d v="2026-01-16T00:00:00"/>
    <n v="1"/>
    <x v="0"/>
    <x v="26"/>
    <x v="0"/>
    <n v="-47220.15"/>
  </r>
  <r>
    <x v="0"/>
    <s v="20001"/>
    <d v="2026-01-16T00:00:00"/>
    <n v="1"/>
    <x v="0"/>
    <x v="175"/>
    <x v="0"/>
    <n v="-523.98"/>
  </r>
  <r>
    <x v="0"/>
    <s v="10256"/>
    <d v="2026-01-16T00:00:00"/>
    <n v="1"/>
    <x v="0"/>
    <x v="97"/>
    <x v="3"/>
    <n v="-3859.59"/>
  </r>
  <r>
    <x v="0"/>
    <s v="10256"/>
    <d v="2026-01-16T00:00:00"/>
    <n v="1"/>
    <x v="0"/>
    <x v="97"/>
    <x v="3"/>
    <n v="-5542.59"/>
  </r>
  <r>
    <x v="0"/>
    <s v="10256"/>
    <d v="2026-01-16T00:00:00"/>
    <n v="1"/>
    <x v="0"/>
    <x v="97"/>
    <x v="3"/>
    <n v="-18220.28"/>
  </r>
  <r>
    <x v="0"/>
    <s v="10251"/>
    <d v="2026-01-16T00:00:00"/>
    <n v="1"/>
    <x v="0"/>
    <x v="97"/>
    <x v="3"/>
    <n v="-8869.7199999999993"/>
  </r>
  <r>
    <x v="0"/>
    <s v="10256"/>
    <d v="2026-01-16T00:00:00"/>
    <n v="1"/>
    <x v="0"/>
    <x v="97"/>
    <x v="3"/>
    <n v="-11325.26"/>
  </r>
  <r>
    <x v="0"/>
    <s v="10256"/>
    <d v="2026-01-16T00:00:00"/>
    <n v="1"/>
    <x v="0"/>
    <x v="97"/>
    <x v="3"/>
    <n v="-11315.24"/>
  </r>
  <r>
    <x v="0"/>
    <s v="10251"/>
    <d v="2026-01-16T00:00:00"/>
    <n v="1"/>
    <x v="0"/>
    <x v="97"/>
    <x v="3"/>
    <n v="-9510.02"/>
  </r>
  <r>
    <x v="0"/>
    <s v="10259"/>
    <d v="2026-01-16T00:00:00"/>
    <n v="1"/>
    <x v="0"/>
    <x v="97"/>
    <x v="3"/>
    <n v="-10753.34"/>
  </r>
  <r>
    <x v="0"/>
    <s v="10256"/>
    <d v="2026-01-16T00:00:00"/>
    <n v="1"/>
    <x v="0"/>
    <x v="97"/>
    <x v="3"/>
    <n v="-13566.38"/>
  </r>
  <r>
    <x v="0"/>
    <s v="10251"/>
    <d v="2026-01-16T00:00:00"/>
    <n v="1"/>
    <x v="0"/>
    <x v="97"/>
    <x v="3"/>
    <n v="-4662.4399999999996"/>
  </r>
  <r>
    <x v="0"/>
    <s v="10256"/>
    <d v="2026-01-16T00:00:00"/>
    <n v="1"/>
    <x v="0"/>
    <x v="79"/>
    <x v="0"/>
    <n v="-154"/>
  </r>
  <r>
    <x v="0"/>
    <s v="10256"/>
    <d v="2026-01-16T00:00:00"/>
    <n v="1"/>
    <x v="0"/>
    <x v="79"/>
    <x v="0"/>
    <n v="-2600"/>
  </r>
  <r>
    <x v="0"/>
    <s v="10256"/>
    <d v="2026-01-16T00:00:00"/>
    <n v="1"/>
    <x v="0"/>
    <x v="27"/>
    <x v="0"/>
    <n v="-358.74"/>
  </r>
  <r>
    <x v="0"/>
    <s v="10256"/>
    <d v="2026-01-16T00:00:00"/>
    <n v="1"/>
    <x v="0"/>
    <x v="28"/>
    <x v="0"/>
    <n v="-75.349999999999994"/>
  </r>
  <r>
    <x v="0"/>
    <s v="10256"/>
    <d v="2026-01-16T00:00:00"/>
    <n v="1"/>
    <x v="0"/>
    <x v="28"/>
    <x v="0"/>
    <n v="-250"/>
  </r>
  <r>
    <x v="0"/>
    <s v="10256"/>
    <d v="2026-01-16T00:00:00"/>
    <n v="1"/>
    <x v="0"/>
    <x v="176"/>
    <x v="0"/>
    <n v="-6866"/>
  </r>
  <r>
    <x v="0"/>
    <s v="10256"/>
    <d v="2026-01-16T00:00:00"/>
    <n v="1"/>
    <x v="0"/>
    <x v="177"/>
    <x v="0"/>
    <n v="-1200"/>
  </r>
  <r>
    <x v="0"/>
    <s v="10251"/>
    <d v="2026-01-16T00:00:00"/>
    <n v="1"/>
    <x v="0"/>
    <x v="101"/>
    <x v="0"/>
    <n v="-6225.98"/>
  </r>
  <r>
    <x v="0"/>
    <s v="10256"/>
    <d v="2026-01-16T00:00:00"/>
    <n v="1"/>
    <x v="0"/>
    <x v="101"/>
    <x v="0"/>
    <n v="-12921.23"/>
  </r>
  <r>
    <x v="0"/>
    <s v="10256"/>
    <d v="2026-01-19T00:00:00"/>
    <n v="1"/>
    <x v="0"/>
    <x v="178"/>
    <x v="0"/>
    <n v="-783"/>
  </r>
  <r>
    <x v="0"/>
    <s v="10251"/>
    <d v="2026-01-19T00:00:00"/>
    <n v="1"/>
    <x v="0"/>
    <x v="179"/>
    <x v="0"/>
    <n v="-46615.63"/>
  </r>
  <r>
    <x v="0"/>
    <s v="10256"/>
    <d v="2026-01-19T00:00:00"/>
    <n v="1"/>
    <x v="0"/>
    <x v="42"/>
    <x v="0"/>
    <n v="-547.9"/>
  </r>
  <r>
    <x v="0"/>
    <s v="10256"/>
    <d v="2026-01-19T00:00:00"/>
    <n v="1"/>
    <x v="0"/>
    <x v="2"/>
    <x v="0"/>
    <n v="-24410"/>
  </r>
  <r>
    <x v="0"/>
    <s v="20001"/>
    <d v="2026-01-19T00:00:00"/>
    <n v="1"/>
    <x v="0"/>
    <x v="43"/>
    <x v="0"/>
    <n v="-964"/>
  </r>
  <r>
    <x v="0"/>
    <s v="20001"/>
    <d v="2026-01-19T00:00:00"/>
    <n v="1"/>
    <x v="0"/>
    <x v="180"/>
    <x v="0"/>
    <n v="-11049.8"/>
  </r>
  <r>
    <x v="0"/>
    <s v="10256"/>
    <d v="2026-01-19T00:00:00"/>
    <n v="1"/>
    <x v="0"/>
    <x v="181"/>
    <x v="0"/>
    <n v="-17144.2"/>
  </r>
  <r>
    <x v="0"/>
    <s v="10251"/>
    <d v="2026-01-19T00:00:00"/>
    <n v="1"/>
    <x v="0"/>
    <x v="182"/>
    <x v="2"/>
    <n v="-126.34"/>
  </r>
  <r>
    <x v="0"/>
    <s v="10251"/>
    <d v="2026-01-19T00:00:00"/>
    <n v="1"/>
    <x v="0"/>
    <x v="160"/>
    <x v="0"/>
    <n v="-2460"/>
  </r>
  <r>
    <x v="0"/>
    <m/>
    <d v="2026-01-19T00:00:00"/>
    <n v="1"/>
    <x v="0"/>
    <x v="174"/>
    <x v="4"/>
    <n v="-13201.4"/>
  </r>
  <r>
    <x v="0"/>
    <s v="10251"/>
    <d v="2026-01-19T00:00:00"/>
    <n v="1"/>
    <x v="0"/>
    <x v="183"/>
    <x v="0"/>
    <n v="-864.65"/>
  </r>
  <r>
    <x v="0"/>
    <s v="10256"/>
    <d v="2026-01-19T00:00:00"/>
    <n v="1"/>
    <x v="0"/>
    <x v="153"/>
    <x v="0"/>
    <n v="-598.84"/>
  </r>
  <r>
    <x v="0"/>
    <s v="10256"/>
    <d v="2026-01-19T00:00:00"/>
    <n v="1"/>
    <x v="0"/>
    <x v="153"/>
    <x v="0"/>
    <n v="-2636.85"/>
  </r>
  <r>
    <x v="0"/>
    <s v="10256"/>
    <d v="2026-01-19T00:00:00"/>
    <n v="1"/>
    <x v="0"/>
    <x v="141"/>
    <x v="0"/>
    <n v="-4894.76"/>
  </r>
  <r>
    <x v="0"/>
    <s v="10251"/>
    <d v="2026-01-19T00:00:00"/>
    <n v="1"/>
    <x v="0"/>
    <x v="184"/>
    <x v="0"/>
    <n v="-15480"/>
  </r>
  <r>
    <x v="0"/>
    <s v="10251"/>
    <d v="2026-01-19T00:00:00"/>
    <n v="1"/>
    <x v="0"/>
    <x v="184"/>
    <x v="0"/>
    <n v="-29108.1"/>
  </r>
  <r>
    <x v="0"/>
    <s v="20001"/>
    <d v="2026-01-19T00:00:00"/>
    <n v="1"/>
    <x v="0"/>
    <x v="116"/>
    <x v="0"/>
    <n v="-65500"/>
  </r>
  <r>
    <x v="0"/>
    <s v="20001"/>
    <d v="2026-01-19T00:00:00"/>
    <n v="1"/>
    <x v="0"/>
    <x v="116"/>
    <x v="0"/>
    <n v="-4130"/>
  </r>
  <r>
    <x v="0"/>
    <s v="10256"/>
    <d v="2026-01-19T00:00:00"/>
    <n v="1"/>
    <x v="0"/>
    <x v="66"/>
    <x v="0"/>
    <n v="-2721.31"/>
  </r>
  <r>
    <x v="0"/>
    <s v="10256"/>
    <d v="2026-01-19T00:00:00"/>
    <n v="1"/>
    <x v="0"/>
    <x v="185"/>
    <x v="0"/>
    <n v="-1642.53"/>
  </r>
  <r>
    <x v="0"/>
    <s v="10251"/>
    <d v="2026-01-19T00:00:00"/>
    <n v="1"/>
    <x v="0"/>
    <x v="67"/>
    <x v="0"/>
    <n v="-14120"/>
  </r>
  <r>
    <x v="0"/>
    <n v="10251"/>
    <d v="2026-01-19T00:00:00"/>
    <n v="1"/>
    <x v="0"/>
    <x v="186"/>
    <x v="0"/>
    <n v="-172859.24"/>
  </r>
  <r>
    <x v="0"/>
    <s v="10256"/>
    <d v="2026-01-19T00:00:00"/>
    <n v="1"/>
    <x v="0"/>
    <x v="16"/>
    <x v="0"/>
    <n v="-13529.88"/>
  </r>
  <r>
    <x v="0"/>
    <s v="10256"/>
    <d v="2026-01-19T00:00:00"/>
    <n v="1"/>
    <x v="0"/>
    <x v="17"/>
    <x v="0"/>
    <n v="-11595"/>
  </r>
  <r>
    <x v="0"/>
    <s v="10251"/>
    <d v="2026-01-19T00:00:00"/>
    <n v="1"/>
    <x v="0"/>
    <x v="17"/>
    <x v="0"/>
    <n v="-3657.6"/>
  </r>
  <r>
    <x v="0"/>
    <s v="10256"/>
    <d v="2026-01-19T00:00:00"/>
    <n v="1"/>
    <x v="0"/>
    <x v="144"/>
    <x v="0"/>
    <n v="-1058.94"/>
  </r>
  <r>
    <x v="0"/>
    <s v="20001"/>
    <d v="2026-01-19T00:00:00"/>
    <n v="1"/>
    <x v="0"/>
    <x v="121"/>
    <x v="0"/>
    <n v="-8765.09"/>
  </r>
  <r>
    <x v="0"/>
    <s v="10256"/>
    <d v="2026-01-19T00:00:00"/>
    <n v="1"/>
    <x v="0"/>
    <x v="121"/>
    <x v="0"/>
    <n v="-781.9"/>
  </r>
  <r>
    <x v="0"/>
    <s v="10251"/>
    <d v="2026-01-19T00:00:00"/>
    <n v="1"/>
    <x v="0"/>
    <x v="70"/>
    <x v="0"/>
    <n v="-3106.8"/>
  </r>
  <r>
    <x v="0"/>
    <s v="10256"/>
    <d v="2026-01-19T00:00:00"/>
    <n v="1"/>
    <x v="0"/>
    <x v="70"/>
    <x v="0"/>
    <n v="-6135.12"/>
  </r>
  <r>
    <x v="0"/>
    <s v="10256"/>
    <d v="2026-01-19T00:00:00"/>
    <n v="1"/>
    <x v="0"/>
    <x v="70"/>
    <x v="0"/>
    <n v="-6236.31"/>
  </r>
  <r>
    <x v="0"/>
    <s v="10256"/>
    <d v="2026-01-19T00:00:00"/>
    <n v="1"/>
    <x v="0"/>
    <x v="70"/>
    <x v="0"/>
    <n v="-165.2"/>
  </r>
  <r>
    <x v="0"/>
    <s v="10256"/>
    <d v="2026-01-19T00:00:00"/>
    <n v="1"/>
    <x v="0"/>
    <x v="70"/>
    <x v="0"/>
    <n v="-433.65"/>
  </r>
  <r>
    <x v="0"/>
    <s v="10256"/>
    <d v="2026-01-19T00:00:00"/>
    <n v="1"/>
    <x v="0"/>
    <x v="70"/>
    <x v="0"/>
    <n v="-1246.18"/>
  </r>
  <r>
    <x v="0"/>
    <s v="10256"/>
    <d v="2026-01-19T00:00:00"/>
    <n v="1"/>
    <x v="0"/>
    <x v="70"/>
    <x v="0"/>
    <n v="-1755.25"/>
  </r>
  <r>
    <x v="0"/>
    <s v="10256"/>
    <d v="2026-01-19T00:00:00"/>
    <n v="1"/>
    <x v="0"/>
    <x v="70"/>
    <x v="0"/>
    <n v="-257.08999999999997"/>
  </r>
  <r>
    <x v="0"/>
    <s v="10256"/>
    <d v="2026-01-19T00:00:00"/>
    <n v="1"/>
    <x v="0"/>
    <x v="70"/>
    <x v="0"/>
    <n v="-929.25"/>
  </r>
  <r>
    <x v="0"/>
    <s v="20001"/>
    <d v="2026-01-19T00:00:00"/>
    <n v="1"/>
    <x v="0"/>
    <x v="20"/>
    <x v="0"/>
    <n v="-8639.23"/>
  </r>
  <r>
    <x v="0"/>
    <s v="20001"/>
    <d v="2026-01-19T00:00:00"/>
    <n v="1"/>
    <x v="0"/>
    <x v="20"/>
    <x v="0"/>
    <n v="-16955.28"/>
  </r>
  <r>
    <x v="0"/>
    <s v="20001"/>
    <d v="2026-01-19T00:00:00"/>
    <n v="1"/>
    <x v="0"/>
    <x v="20"/>
    <x v="0"/>
    <n v="-13692.75"/>
  </r>
  <r>
    <x v="0"/>
    <s v="20001"/>
    <d v="2026-01-19T00:00:00"/>
    <n v="1"/>
    <x v="0"/>
    <x v="95"/>
    <x v="0"/>
    <n v="-4080"/>
  </r>
  <r>
    <x v="0"/>
    <s v="20001"/>
    <d v="2026-01-19T00:00:00"/>
    <n v="1"/>
    <x v="0"/>
    <x v="95"/>
    <x v="0"/>
    <n v="-4080"/>
  </r>
  <r>
    <x v="0"/>
    <s v="10251"/>
    <d v="2026-01-19T00:00:00"/>
    <n v="1"/>
    <x v="0"/>
    <x v="73"/>
    <x v="0"/>
    <n v="-1303.25"/>
  </r>
  <r>
    <x v="0"/>
    <s v="10256"/>
    <d v="2026-01-19T00:00:00"/>
    <n v="1"/>
    <x v="0"/>
    <x v="110"/>
    <x v="3"/>
    <n v="-1205"/>
  </r>
  <r>
    <x v="0"/>
    <s v="10251"/>
    <d v="2026-01-19T00:00:00"/>
    <n v="1"/>
    <x v="0"/>
    <x v="23"/>
    <x v="0"/>
    <n v="-209.51"/>
  </r>
  <r>
    <x v="0"/>
    <s v="10251"/>
    <d v="2026-01-19T00:00:00"/>
    <n v="1"/>
    <x v="0"/>
    <x v="23"/>
    <x v="0"/>
    <n v="-126.35"/>
  </r>
  <r>
    <x v="0"/>
    <s v="10256"/>
    <d v="2026-01-19T00:00:00"/>
    <n v="1"/>
    <x v="0"/>
    <x v="23"/>
    <x v="0"/>
    <n v="-2400.2800000000002"/>
  </r>
  <r>
    <x v="0"/>
    <s v="10256"/>
    <d v="2026-01-19T00:00:00"/>
    <n v="1"/>
    <x v="0"/>
    <x v="23"/>
    <x v="0"/>
    <n v="-278.16000000000003"/>
  </r>
  <r>
    <x v="0"/>
    <s v="10256"/>
    <d v="2026-01-19T00:00:00"/>
    <n v="1"/>
    <x v="0"/>
    <x v="23"/>
    <x v="0"/>
    <n v="-241.15"/>
  </r>
  <r>
    <x v="0"/>
    <s v="10256"/>
    <d v="2026-01-19T00:00:00"/>
    <n v="1"/>
    <x v="0"/>
    <x v="23"/>
    <x v="0"/>
    <n v="-60.82"/>
  </r>
  <r>
    <x v="0"/>
    <s v="10256"/>
    <d v="2026-01-19T00:00:00"/>
    <n v="1"/>
    <x v="0"/>
    <x v="23"/>
    <x v="0"/>
    <n v="-268.19"/>
  </r>
  <r>
    <x v="0"/>
    <s v="20001"/>
    <d v="2026-01-19T00:00:00"/>
    <n v="1"/>
    <x v="0"/>
    <x v="187"/>
    <x v="0"/>
    <n v="-1596.5"/>
  </r>
  <r>
    <x v="0"/>
    <s v="10256"/>
    <d v="2026-01-19T00:00:00"/>
    <n v="1"/>
    <x v="0"/>
    <x v="76"/>
    <x v="0"/>
    <n v="-2912.69"/>
  </r>
  <r>
    <x v="0"/>
    <s v="10256"/>
    <d v="2026-01-19T00:00:00"/>
    <n v="1"/>
    <x v="0"/>
    <x v="97"/>
    <x v="3"/>
    <n v="-13295.96"/>
  </r>
  <r>
    <x v="0"/>
    <s v="10256"/>
    <d v="2026-01-19T00:00:00"/>
    <n v="1"/>
    <x v="0"/>
    <x v="97"/>
    <x v="3"/>
    <n v="-15383.55"/>
  </r>
  <r>
    <x v="0"/>
    <s v="10256"/>
    <d v="2026-01-19T00:00:00"/>
    <n v="1"/>
    <x v="0"/>
    <x v="97"/>
    <x v="3"/>
    <n v="-1984.08"/>
  </r>
  <r>
    <x v="0"/>
    <s v="10256"/>
    <d v="2026-01-19T00:00:00"/>
    <n v="1"/>
    <x v="0"/>
    <x v="97"/>
    <x v="3"/>
    <n v="-1984.08"/>
  </r>
  <r>
    <x v="0"/>
    <s v="10256"/>
    <d v="2026-01-19T00:00:00"/>
    <n v="1"/>
    <x v="0"/>
    <x v="97"/>
    <x v="3"/>
    <n v="-1984.08"/>
  </r>
  <r>
    <x v="0"/>
    <s v="10256"/>
    <d v="2026-01-19T00:00:00"/>
    <n v="1"/>
    <x v="0"/>
    <x v="97"/>
    <x v="3"/>
    <n v="-1984.08"/>
  </r>
  <r>
    <x v="0"/>
    <s v="10256"/>
    <d v="2026-01-19T00:00:00"/>
    <n v="1"/>
    <x v="0"/>
    <x v="97"/>
    <x v="3"/>
    <n v="-1984.08"/>
  </r>
  <r>
    <x v="0"/>
    <s v="10256"/>
    <d v="2026-01-19T00:00:00"/>
    <n v="1"/>
    <x v="0"/>
    <x v="97"/>
    <x v="3"/>
    <n v="-1984.08"/>
  </r>
  <r>
    <x v="0"/>
    <s v="10256"/>
    <d v="2026-01-19T00:00:00"/>
    <n v="1"/>
    <x v="0"/>
    <x v="97"/>
    <x v="3"/>
    <n v="-1984.08"/>
  </r>
  <r>
    <x v="0"/>
    <s v="10256"/>
    <d v="2026-01-19T00:00:00"/>
    <n v="1"/>
    <x v="0"/>
    <x v="97"/>
    <x v="3"/>
    <n v="-1984.08"/>
  </r>
  <r>
    <x v="0"/>
    <s v="10256"/>
    <d v="2026-01-19T00:00:00"/>
    <n v="1"/>
    <x v="0"/>
    <x v="97"/>
    <x v="3"/>
    <n v="-1984.08"/>
  </r>
  <r>
    <x v="0"/>
    <s v="10256"/>
    <d v="2026-01-19T00:00:00"/>
    <n v="1"/>
    <x v="0"/>
    <x v="97"/>
    <x v="3"/>
    <n v="-1984.08"/>
  </r>
  <r>
    <x v="0"/>
    <s v="10256"/>
    <d v="2026-01-19T00:00:00"/>
    <n v="1"/>
    <x v="0"/>
    <x v="97"/>
    <x v="3"/>
    <n v="-1984.08"/>
  </r>
  <r>
    <x v="0"/>
    <s v="10256"/>
    <d v="2026-01-19T00:00:00"/>
    <n v="1"/>
    <x v="0"/>
    <x v="97"/>
    <x v="3"/>
    <n v="-1984.08"/>
  </r>
  <r>
    <x v="0"/>
    <s v="10256"/>
    <d v="2026-01-19T00:00:00"/>
    <n v="1"/>
    <x v="0"/>
    <x v="97"/>
    <x v="3"/>
    <n v="-1984.08"/>
  </r>
  <r>
    <x v="0"/>
    <s v="10256"/>
    <d v="2026-01-19T00:00:00"/>
    <n v="1"/>
    <x v="0"/>
    <x v="97"/>
    <x v="3"/>
    <n v="-1984.08"/>
  </r>
  <r>
    <x v="0"/>
    <s v="10256"/>
    <d v="2026-01-19T00:00:00"/>
    <n v="1"/>
    <x v="0"/>
    <x v="97"/>
    <x v="3"/>
    <n v="-1984.08"/>
  </r>
  <r>
    <x v="0"/>
    <s v="10256"/>
    <d v="2026-01-19T00:00:00"/>
    <n v="1"/>
    <x v="0"/>
    <x v="97"/>
    <x v="3"/>
    <n v="-1984.08"/>
  </r>
  <r>
    <x v="0"/>
    <s v="10256"/>
    <d v="2026-01-19T00:00:00"/>
    <n v="1"/>
    <x v="0"/>
    <x v="97"/>
    <x v="3"/>
    <n v="-1984.08"/>
  </r>
  <r>
    <x v="0"/>
    <s v="10256"/>
    <d v="2026-01-19T00:00:00"/>
    <n v="1"/>
    <x v="0"/>
    <x v="97"/>
    <x v="3"/>
    <n v="-1984.08"/>
  </r>
  <r>
    <x v="0"/>
    <s v="10256"/>
    <d v="2026-01-19T00:00:00"/>
    <n v="1"/>
    <x v="0"/>
    <x v="97"/>
    <x v="3"/>
    <n v="-1984.08"/>
  </r>
  <r>
    <x v="0"/>
    <s v="10256"/>
    <d v="2026-01-19T00:00:00"/>
    <n v="1"/>
    <x v="0"/>
    <x v="97"/>
    <x v="3"/>
    <n v="-1984.08"/>
  </r>
  <r>
    <x v="0"/>
    <s v="10256"/>
    <d v="2026-01-19T00:00:00"/>
    <n v="1"/>
    <x v="0"/>
    <x v="97"/>
    <x v="3"/>
    <n v="-1984.08"/>
  </r>
  <r>
    <x v="0"/>
    <s v="10256"/>
    <d v="2026-01-19T00:00:00"/>
    <n v="1"/>
    <x v="0"/>
    <x v="97"/>
    <x v="3"/>
    <n v="-1984.08"/>
  </r>
  <r>
    <x v="0"/>
    <s v="10256"/>
    <d v="2026-01-19T00:00:00"/>
    <n v="1"/>
    <x v="0"/>
    <x v="97"/>
    <x v="3"/>
    <n v="-1984.08"/>
  </r>
  <r>
    <x v="0"/>
    <s v="10256"/>
    <d v="2026-01-19T00:00:00"/>
    <n v="1"/>
    <x v="0"/>
    <x v="97"/>
    <x v="3"/>
    <n v="-1984.08"/>
  </r>
  <r>
    <x v="0"/>
    <s v="10256"/>
    <d v="2026-01-19T00:00:00"/>
    <n v="1"/>
    <x v="0"/>
    <x v="97"/>
    <x v="3"/>
    <n v="-1984.08"/>
  </r>
  <r>
    <x v="0"/>
    <s v="10256"/>
    <d v="2026-01-19T00:00:00"/>
    <n v="1"/>
    <x v="0"/>
    <x v="97"/>
    <x v="3"/>
    <n v="-1984.08"/>
  </r>
  <r>
    <x v="0"/>
    <s v="10256"/>
    <d v="2026-01-19T00:00:00"/>
    <n v="1"/>
    <x v="0"/>
    <x v="97"/>
    <x v="3"/>
    <n v="-1984.08"/>
  </r>
  <r>
    <x v="0"/>
    <s v="10256"/>
    <d v="2026-01-19T00:00:00"/>
    <n v="1"/>
    <x v="0"/>
    <x v="97"/>
    <x v="3"/>
    <n v="-1984.08"/>
  </r>
  <r>
    <x v="0"/>
    <s v="10256"/>
    <d v="2026-01-19T00:00:00"/>
    <n v="1"/>
    <x v="0"/>
    <x v="97"/>
    <x v="3"/>
    <n v="-1984.08"/>
  </r>
  <r>
    <x v="0"/>
    <s v="10256"/>
    <d v="2026-01-19T00:00:00"/>
    <n v="1"/>
    <x v="0"/>
    <x v="97"/>
    <x v="3"/>
    <n v="-1951.18"/>
  </r>
  <r>
    <x v="0"/>
    <s v="10251"/>
    <d v="2026-01-19T00:00:00"/>
    <n v="1"/>
    <x v="0"/>
    <x v="97"/>
    <x v="3"/>
    <n v="-4308.91"/>
  </r>
  <r>
    <x v="0"/>
    <s v="10251"/>
    <d v="2026-01-19T00:00:00"/>
    <n v="1"/>
    <x v="0"/>
    <x v="97"/>
    <x v="3"/>
    <n v="-1984.69"/>
  </r>
  <r>
    <x v="0"/>
    <s v="10251"/>
    <d v="2026-01-19T00:00:00"/>
    <n v="1"/>
    <x v="0"/>
    <x v="97"/>
    <x v="3"/>
    <n v="-1984.08"/>
  </r>
  <r>
    <x v="0"/>
    <s v="10251"/>
    <d v="2026-01-19T00:00:00"/>
    <n v="1"/>
    <x v="0"/>
    <x v="97"/>
    <x v="3"/>
    <n v="-1984.08"/>
  </r>
  <r>
    <x v="0"/>
    <s v="10251"/>
    <d v="2026-01-19T00:00:00"/>
    <n v="1"/>
    <x v="0"/>
    <x v="97"/>
    <x v="3"/>
    <n v="-1984.08"/>
  </r>
  <r>
    <x v="0"/>
    <s v="10251"/>
    <d v="2026-01-19T00:00:00"/>
    <n v="1"/>
    <x v="0"/>
    <x v="97"/>
    <x v="3"/>
    <n v="-1984.08"/>
  </r>
  <r>
    <x v="0"/>
    <s v="10251"/>
    <d v="2026-01-19T00:00:00"/>
    <n v="1"/>
    <x v="0"/>
    <x v="97"/>
    <x v="3"/>
    <n v="-1984.08"/>
  </r>
  <r>
    <x v="0"/>
    <s v="10251"/>
    <d v="2026-01-19T00:00:00"/>
    <n v="1"/>
    <x v="0"/>
    <x v="97"/>
    <x v="3"/>
    <n v="-1984.08"/>
  </r>
  <r>
    <x v="0"/>
    <s v="10251"/>
    <d v="2026-01-19T00:00:00"/>
    <n v="1"/>
    <x v="0"/>
    <x v="97"/>
    <x v="3"/>
    <n v="-1984.08"/>
  </r>
  <r>
    <x v="0"/>
    <s v="10251"/>
    <d v="2026-01-19T00:00:00"/>
    <n v="1"/>
    <x v="0"/>
    <x v="97"/>
    <x v="3"/>
    <n v="-1984.08"/>
  </r>
  <r>
    <x v="0"/>
    <s v="10251"/>
    <d v="2026-01-19T00:00:00"/>
    <n v="1"/>
    <x v="0"/>
    <x v="97"/>
    <x v="3"/>
    <n v="-1984.08"/>
  </r>
  <r>
    <x v="0"/>
    <s v="10251"/>
    <d v="2026-01-19T00:00:00"/>
    <n v="1"/>
    <x v="0"/>
    <x v="97"/>
    <x v="3"/>
    <n v="-1984.08"/>
  </r>
  <r>
    <x v="0"/>
    <s v="10251"/>
    <d v="2026-01-19T00:00:00"/>
    <n v="1"/>
    <x v="0"/>
    <x v="97"/>
    <x v="3"/>
    <n v="-1984.08"/>
  </r>
  <r>
    <x v="0"/>
    <s v="10251"/>
    <d v="2026-01-19T00:00:00"/>
    <n v="1"/>
    <x v="0"/>
    <x v="97"/>
    <x v="3"/>
    <n v="-1984.08"/>
  </r>
  <r>
    <x v="0"/>
    <s v="10251"/>
    <d v="2026-01-19T00:00:00"/>
    <n v="1"/>
    <x v="0"/>
    <x v="97"/>
    <x v="3"/>
    <n v="-1984.08"/>
  </r>
  <r>
    <x v="0"/>
    <s v="10251"/>
    <d v="2026-01-19T00:00:00"/>
    <n v="1"/>
    <x v="0"/>
    <x v="97"/>
    <x v="3"/>
    <n v="-1984.08"/>
  </r>
  <r>
    <x v="0"/>
    <s v="10251"/>
    <d v="2026-01-19T00:00:00"/>
    <n v="1"/>
    <x v="0"/>
    <x v="97"/>
    <x v="3"/>
    <n v="-1984.08"/>
  </r>
  <r>
    <x v="0"/>
    <s v="10251"/>
    <d v="2026-01-19T00:00:00"/>
    <n v="1"/>
    <x v="0"/>
    <x v="97"/>
    <x v="3"/>
    <n v="-1984.08"/>
  </r>
  <r>
    <x v="0"/>
    <s v="10251"/>
    <d v="2026-01-19T00:00:00"/>
    <n v="1"/>
    <x v="0"/>
    <x v="97"/>
    <x v="3"/>
    <n v="-1984.08"/>
  </r>
  <r>
    <x v="0"/>
    <s v="10251"/>
    <d v="2026-01-19T00:00:00"/>
    <n v="1"/>
    <x v="0"/>
    <x v="97"/>
    <x v="3"/>
    <n v="-1984.08"/>
  </r>
  <r>
    <x v="0"/>
    <s v="10251"/>
    <d v="2026-01-19T00:00:00"/>
    <n v="1"/>
    <x v="0"/>
    <x v="97"/>
    <x v="3"/>
    <n v="-1984.08"/>
  </r>
  <r>
    <x v="0"/>
    <s v="10251"/>
    <d v="2026-01-19T00:00:00"/>
    <n v="1"/>
    <x v="0"/>
    <x v="97"/>
    <x v="3"/>
    <n v="-1984.08"/>
  </r>
  <r>
    <x v="0"/>
    <s v="10251"/>
    <d v="2026-01-19T00:00:00"/>
    <n v="1"/>
    <x v="0"/>
    <x v="97"/>
    <x v="3"/>
    <n v="-1984.08"/>
  </r>
  <r>
    <x v="0"/>
    <s v="10251"/>
    <d v="2026-01-19T00:00:00"/>
    <n v="1"/>
    <x v="0"/>
    <x v="97"/>
    <x v="3"/>
    <n v="-1984.08"/>
  </r>
  <r>
    <x v="0"/>
    <s v="10251"/>
    <d v="2026-01-19T00:00:00"/>
    <n v="1"/>
    <x v="0"/>
    <x v="97"/>
    <x v="3"/>
    <n v="-1984.08"/>
  </r>
  <r>
    <x v="0"/>
    <s v="10251"/>
    <d v="2026-01-19T00:00:00"/>
    <n v="1"/>
    <x v="0"/>
    <x v="97"/>
    <x v="3"/>
    <n v="-1984.08"/>
  </r>
  <r>
    <x v="0"/>
    <s v="10251"/>
    <d v="2026-01-19T00:00:00"/>
    <n v="1"/>
    <x v="0"/>
    <x v="97"/>
    <x v="3"/>
    <n v="-1984.08"/>
  </r>
  <r>
    <x v="0"/>
    <s v="10251"/>
    <d v="2026-01-19T00:00:00"/>
    <n v="1"/>
    <x v="0"/>
    <x v="97"/>
    <x v="3"/>
    <n v="-1984.08"/>
  </r>
  <r>
    <x v="0"/>
    <s v="10251"/>
    <d v="2026-01-19T00:00:00"/>
    <n v="1"/>
    <x v="0"/>
    <x v="97"/>
    <x v="3"/>
    <n v="-1984.08"/>
  </r>
  <r>
    <x v="0"/>
    <s v="10251"/>
    <d v="2026-01-19T00:00:00"/>
    <n v="1"/>
    <x v="0"/>
    <x v="97"/>
    <x v="3"/>
    <n v="-1984.08"/>
  </r>
  <r>
    <x v="0"/>
    <s v="10251"/>
    <d v="2026-01-19T00:00:00"/>
    <n v="1"/>
    <x v="0"/>
    <x v="97"/>
    <x v="3"/>
    <n v="-5207.1000000000004"/>
  </r>
  <r>
    <x v="0"/>
    <s v="10251"/>
    <d v="2026-01-19T00:00:00"/>
    <n v="1"/>
    <x v="0"/>
    <x v="97"/>
    <x v="3"/>
    <n v="-1998.36"/>
  </r>
  <r>
    <x v="0"/>
    <s v="10251"/>
    <d v="2026-01-19T00:00:00"/>
    <n v="1"/>
    <x v="0"/>
    <x v="28"/>
    <x v="0"/>
    <n v="-83.98"/>
  </r>
  <r>
    <x v="0"/>
    <s v="10251"/>
    <d v="2026-01-19T00:00:00"/>
    <n v="1"/>
    <x v="0"/>
    <x v="28"/>
    <x v="0"/>
    <n v="-4000.01"/>
  </r>
  <r>
    <x v="0"/>
    <s v="10256"/>
    <d v="2026-01-19T00:00:00"/>
    <n v="1"/>
    <x v="0"/>
    <x v="29"/>
    <x v="0"/>
    <n v="-112.53"/>
  </r>
  <r>
    <x v="0"/>
    <s v="10251"/>
    <d v="2026-01-19T00:00:00"/>
    <n v="1"/>
    <x v="0"/>
    <x v="188"/>
    <x v="0"/>
    <n v="-504.38"/>
  </r>
  <r>
    <x v="0"/>
    <s v="10256"/>
    <d v="2026-01-19T00:00:00"/>
    <n v="1"/>
    <x v="0"/>
    <x v="188"/>
    <x v="0"/>
    <n v="-894.6"/>
  </r>
  <r>
    <x v="0"/>
    <s v="10256"/>
    <d v="2026-01-19T00:00:00"/>
    <n v="1"/>
    <x v="0"/>
    <x v="157"/>
    <x v="0"/>
    <n v="-99.95"/>
  </r>
  <r>
    <x v="0"/>
    <s v="10256"/>
    <d v="2026-01-19T00:00:00"/>
    <n v="1"/>
    <x v="0"/>
    <x v="157"/>
    <x v="0"/>
    <n v="-194.23"/>
  </r>
  <r>
    <x v="0"/>
    <s v="20001"/>
    <d v="2026-01-19T00:00:00"/>
    <n v="1"/>
    <x v="0"/>
    <x v="189"/>
    <x v="0"/>
    <n v="-1900"/>
  </r>
  <r>
    <x v="0"/>
    <s v="20001"/>
    <d v="2026-01-19T00:00:00"/>
    <n v="1"/>
    <x v="0"/>
    <x v="151"/>
    <x v="0"/>
    <n v="-10501.92"/>
  </r>
  <r>
    <x v="0"/>
    <s v="10251"/>
    <d v="2026-01-19T00:00:00"/>
    <n v="1"/>
    <x v="0"/>
    <x v="190"/>
    <x v="0"/>
    <n v="-5895.26"/>
  </r>
  <r>
    <x v="0"/>
    <s v="10256"/>
    <d v="2026-01-19T00:00:00"/>
    <n v="1"/>
    <x v="0"/>
    <x v="190"/>
    <x v="0"/>
    <n v="-222.72"/>
  </r>
  <r>
    <x v="0"/>
    <s v="10251"/>
    <d v="2026-01-19T00:00:00"/>
    <n v="1"/>
    <x v="0"/>
    <x v="191"/>
    <x v="0"/>
    <n v="-8500"/>
  </r>
  <r>
    <x v="0"/>
    <s v="10251"/>
    <d v="2026-01-19T00:00:00"/>
    <n v="1"/>
    <x v="0"/>
    <x v="191"/>
    <x v="0"/>
    <n v="-2700"/>
  </r>
  <r>
    <x v="0"/>
    <s v="20001"/>
    <d v="2026-01-20T00:00:00"/>
    <n v="1"/>
    <x v="0"/>
    <x v="38"/>
    <x v="0"/>
    <n v="-6500"/>
  </r>
  <r>
    <x v="0"/>
    <s v="20001"/>
    <d v="2026-01-20T00:00:00"/>
    <n v="1"/>
    <x v="0"/>
    <x v="43"/>
    <x v="0"/>
    <n v="-4808"/>
  </r>
  <r>
    <x v="0"/>
    <s v="10259"/>
    <d v="2026-01-20T00:00:00"/>
    <n v="1"/>
    <x v="0"/>
    <x v="192"/>
    <x v="0"/>
    <n v="-573"/>
  </r>
  <r>
    <x v="0"/>
    <s v="10256"/>
    <d v="2026-01-20T00:00:00"/>
    <n v="1"/>
    <x v="0"/>
    <x v="4"/>
    <x v="0"/>
    <n v="-1680"/>
  </r>
  <r>
    <x v="0"/>
    <s v="10256"/>
    <d v="2026-01-20T00:00:00"/>
    <n v="1"/>
    <x v="0"/>
    <x v="91"/>
    <x v="0"/>
    <n v="-2820"/>
  </r>
  <r>
    <x v="0"/>
    <s v="10251"/>
    <d v="2026-01-20T00:00:00"/>
    <n v="1"/>
    <x v="0"/>
    <x v="125"/>
    <x v="0"/>
    <n v="-27003.4"/>
  </r>
  <r>
    <x v="0"/>
    <m/>
    <d v="2026-01-20T00:00:00"/>
    <n v="1"/>
    <x v="0"/>
    <x v="174"/>
    <x v="4"/>
    <n v="-2039037.51"/>
  </r>
  <r>
    <x v="0"/>
    <s v="10234"/>
    <d v="2026-01-20T00:00:00"/>
    <n v="1"/>
    <x v="0"/>
    <x v="59"/>
    <x v="0"/>
    <n v="-271447.62"/>
  </r>
  <r>
    <x v="0"/>
    <s v="10256"/>
    <d v="2026-01-20T00:00:00"/>
    <n v="1"/>
    <x v="0"/>
    <x v="59"/>
    <x v="0"/>
    <n v="-8397.3799999999992"/>
  </r>
  <r>
    <x v="0"/>
    <s v="10256"/>
    <d v="2026-01-20T00:00:00"/>
    <n v="1"/>
    <x v="0"/>
    <x v="59"/>
    <x v="0"/>
    <n v="-8010.26"/>
  </r>
  <r>
    <x v="0"/>
    <s v="10256"/>
    <d v="2026-01-20T00:00:00"/>
    <n v="1"/>
    <x v="0"/>
    <x v="59"/>
    <x v="0"/>
    <n v="-4416.47"/>
  </r>
  <r>
    <x v="0"/>
    <s v="10256"/>
    <d v="2026-01-20T00:00:00"/>
    <n v="1"/>
    <x v="0"/>
    <x v="59"/>
    <x v="0"/>
    <n v="-4249.88"/>
  </r>
  <r>
    <x v="0"/>
    <s v="10256"/>
    <d v="2026-01-20T00:00:00"/>
    <n v="1"/>
    <x v="0"/>
    <x v="59"/>
    <x v="0"/>
    <n v="-4761.51"/>
  </r>
  <r>
    <x v="0"/>
    <s v="10256"/>
    <d v="2026-01-20T00:00:00"/>
    <n v="1"/>
    <x v="0"/>
    <x v="59"/>
    <x v="0"/>
    <n v="-4187.12"/>
  </r>
  <r>
    <x v="0"/>
    <s v="10256"/>
    <d v="2026-01-20T00:00:00"/>
    <n v="1"/>
    <x v="0"/>
    <x v="59"/>
    <x v="0"/>
    <n v="-4286.8900000000003"/>
  </r>
  <r>
    <x v="0"/>
    <s v="10256"/>
    <d v="2026-01-20T00:00:00"/>
    <n v="1"/>
    <x v="0"/>
    <x v="59"/>
    <x v="0"/>
    <n v="-4266.6099999999997"/>
  </r>
  <r>
    <x v="0"/>
    <s v="10256"/>
    <d v="2026-01-20T00:00:00"/>
    <n v="1"/>
    <x v="0"/>
    <x v="59"/>
    <x v="0"/>
    <n v="-4640.57"/>
  </r>
  <r>
    <x v="0"/>
    <s v="10256"/>
    <d v="2026-01-20T00:00:00"/>
    <n v="1"/>
    <x v="0"/>
    <x v="59"/>
    <x v="0"/>
    <n v="-4187.12"/>
  </r>
  <r>
    <x v="0"/>
    <s v="10256"/>
    <d v="2026-01-20T00:00:00"/>
    <n v="1"/>
    <x v="0"/>
    <x v="59"/>
    <x v="0"/>
    <n v="-4330.03"/>
  </r>
  <r>
    <x v="0"/>
    <s v="10256"/>
    <d v="2026-01-20T00:00:00"/>
    <n v="1"/>
    <x v="0"/>
    <x v="59"/>
    <x v="0"/>
    <n v="-9354.86"/>
  </r>
  <r>
    <x v="0"/>
    <s v="10256"/>
    <d v="2026-01-20T00:00:00"/>
    <n v="1"/>
    <x v="0"/>
    <x v="59"/>
    <x v="0"/>
    <n v="-7112.82"/>
  </r>
  <r>
    <x v="0"/>
    <s v="20001"/>
    <d v="2026-01-20T00:00:00"/>
    <n v="1"/>
    <x v="0"/>
    <x v="193"/>
    <x v="0"/>
    <n v="-1030.23"/>
  </r>
  <r>
    <x v="0"/>
    <s v="10251"/>
    <d v="2026-01-20T00:00:00"/>
    <n v="1"/>
    <x v="0"/>
    <x v="65"/>
    <x v="0"/>
    <n v="-185552.53"/>
  </r>
  <r>
    <x v="0"/>
    <s v="20001"/>
    <d v="2026-01-20T00:00:00"/>
    <n v="1"/>
    <x v="0"/>
    <x v="194"/>
    <x v="0"/>
    <n v="-1406.79"/>
  </r>
  <r>
    <x v="0"/>
    <s v="20001"/>
    <d v="2026-01-20T00:00:00"/>
    <n v="1"/>
    <x v="0"/>
    <x v="195"/>
    <x v="0"/>
    <n v="-1700"/>
  </r>
  <r>
    <x v="0"/>
    <s v="10251"/>
    <d v="2026-01-20T00:00:00"/>
    <n v="1"/>
    <x v="0"/>
    <x v="94"/>
    <x v="0"/>
    <n v="-165.79"/>
  </r>
  <r>
    <x v="0"/>
    <s v="10256"/>
    <d v="2026-01-20T00:00:00"/>
    <n v="1"/>
    <x v="0"/>
    <x v="70"/>
    <x v="0"/>
    <n v="-5348.43"/>
  </r>
  <r>
    <x v="0"/>
    <s v="10251"/>
    <d v="2026-01-20T00:00:00"/>
    <n v="1"/>
    <x v="0"/>
    <x v="70"/>
    <x v="0"/>
    <n v="-247.8"/>
  </r>
  <r>
    <x v="0"/>
    <s v="10256"/>
    <d v="2026-01-20T00:00:00"/>
    <n v="1"/>
    <x v="0"/>
    <x v="70"/>
    <x v="0"/>
    <n v="-560.54999999999995"/>
  </r>
  <r>
    <x v="0"/>
    <s v="10256"/>
    <d v="2026-01-20T00:00:00"/>
    <n v="1"/>
    <x v="0"/>
    <x v="70"/>
    <x v="0"/>
    <n v="-567.88"/>
  </r>
  <r>
    <x v="0"/>
    <s v="20001"/>
    <d v="2026-01-20T00:00:00"/>
    <n v="1"/>
    <x v="0"/>
    <x v="20"/>
    <x v="0"/>
    <n v="-5911.06"/>
  </r>
  <r>
    <x v="0"/>
    <s v="10251"/>
    <d v="2026-01-20T00:00:00"/>
    <n v="1"/>
    <x v="0"/>
    <x v="196"/>
    <x v="0"/>
    <n v="-63883.519999999997"/>
  </r>
  <r>
    <x v="0"/>
    <s v="10251"/>
    <d v="2026-01-20T00:00:00"/>
    <n v="1"/>
    <x v="0"/>
    <x v="72"/>
    <x v="0"/>
    <n v="-6640"/>
  </r>
  <r>
    <x v="0"/>
    <s v="10251"/>
    <d v="2026-01-20T00:00:00"/>
    <n v="1"/>
    <x v="0"/>
    <x v="197"/>
    <x v="2"/>
    <n v="-46098.23"/>
  </r>
  <r>
    <x v="0"/>
    <s v="10256"/>
    <d v="2026-01-20T00:00:00"/>
    <n v="1"/>
    <x v="0"/>
    <x v="197"/>
    <x v="2"/>
    <n v="-44827.96"/>
  </r>
  <r>
    <x v="0"/>
    <s v="20001"/>
    <d v="2026-01-20T00:00:00"/>
    <n v="1"/>
    <x v="0"/>
    <x v="197"/>
    <x v="2"/>
    <n v="-2048.81"/>
  </r>
  <r>
    <x v="0"/>
    <s v="10259"/>
    <d v="2026-01-20T00:00:00"/>
    <n v="1"/>
    <x v="0"/>
    <x v="197"/>
    <x v="2"/>
    <n v="-2581.5"/>
  </r>
  <r>
    <x v="0"/>
    <s v="10256"/>
    <d v="2026-01-20T00:00:00"/>
    <n v="1"/>
    <x v="0"/>
    <x v="84"/>
    <x v="0"/>
    <n v="-41240"/>
  </r>
  <r>
    <x v="0"/>
    <s v="10256"/>
    <d v="2026-01-20T00:00:00"/>
    <n v="1"/>
    <x v="0"/>
    <x v="157"/>
    <x v="0"/>
    <n v="-176.17"/>
  </r>
  <r>
    <x v="0"/>
    <s v="10251"/>
    <d v="2026-01-20T00:00:00"/>
    <n v="1"/>
    <x v="0"/>
    <x v="198"/>
    <x v="0"/>
    <n v="-4013.9"/>
  </r>
  <r>
    <x v="0"/>
    <s v="10256"/>
    <d v="2026-01-20T00:00:00"/>
    <n v="1"/>
    <x v="0"/>
    <x v="159"/>
    <x v="0"/>
    <n v="-11250"/>
  </r>
  <r>
    <x v="0"/>
    <s v="10259"/>
    <d v="2026-01-21T00:00:00"/>
    <n v="1"/>
    <x v="0"/>
    <x v="136"/>
    <x v="0"/>
    <n v="-696"/>
  </r>
  <r>
    <x v="0"/>
    <s v="20001"/>
    <d v="2026-01-21T00:00:00"/>
    <n v="1"/>
    <x v="0"/>
    <x v="136"/>
    <x v="0"/>
    <n v="-560"/>
  </r>
  <r>
    <x v="0"/>
    <s v="10256"/>
    <d v="2026-01-21T00:00:00"/>
    <n v="1"/>
    <x v="0"/>
    <x v="9"/>
    <x v="0"/>
    <n v="-1760"/>
  </r>
  <r>
    <x v="0"/>
    <s v="10251"/>
    <d v="2026-01-21T00:00:00"/>
    <n v="1"/>
    <x v="0"/>
    <x v="9"/>
    <x v="0"/>
    <n v="-880"/>
  </r>
  <r>
    <x v="0"/>
    <s v="10256"/>
    <d v="2026-01-21T00:00:00"/>
    <n v="1"/>
    <x v="0"/>
    <x v="13"/>
    <x v="0"/>
    <n v="-615"/>
  </r>
  <r>
    <x v="0"/>
    <s v="20001"/>
    <d v="2026-01-21T00:00:00"/>
    <n v="1"/>
    <x v="0"/>
    <x v="13"/>
    <x v="0"/>
    <n v="-59.16"/>
  </r>
  <r>
    <x v="0"/>
    <s v="10256"/>
    <d v="2026-01-21T00:00:00"/>
    <n v="1"/>
    <x v="0"/>
    <x v="141"/>
    <x v="0"/>
    <n v="-2044.65"/>
  </r>
  <r>
    <x v="0"/>
    <s v="10256"/>
    <d v="2026-01-21T00:00:00"/>
    <n v="1"/>
    <x v="0"/>
    <x v="23"/>
    <x v="0"/>
    <n v="-561.26"/>
  </r>
  <r>
    <x v="0"/>
    <s v="10256"/>
    <d v="2026-01-21T00:00:00"/>
    <n v="1"/>
    <x v="0"/>
    <x v="23"/>
    <x v="0"/>
    <n v="-120.45"/>
  </r>
  <r>
    <x v="0"/>
    <s v="20001"/>
    <d v="2026-01-21T00:00:00"/>
    <n v="1"/>
    <x v="0"/>
    <x v="199"/>
    <x v="0"/>
    <n v="-105256.78"/>
  </r>
  <r>
    <x v="0"/>
    <s v="10251"/>
    <d v="2026-01-21T00:00:00"/>
    <n v="1"/>
    <x v="0"/>
    <x v="27"/>
    <x v="0"/>
    <n v="-2600.3200000000002"/>
  </r>
  <r>
    <x v="0"/>
    <s v="10251"/>
    <d v="2026-01-21T00:00:00"/>
    <n v="1"/>
    <x v="0"/>
    <x v="98"/>
    <x v="3"/>
    <n v="-1563.33"/>
  </r>
  <r>
    <x v="0"/>
    <s v="10256"/>
    <d v="2026-01-21T00:00:00"/>
    <n v="1"/>
    <x v="0"/>
    <x v="98"/>
    <x v="3"/>
    <n v="-2461.06"/>
  </r>
  <r>
    <x v="0"/>
    <s v="20001"/>
    <d v="2026-01-21T00:00:00"/>
    <n v="1"/>
    <x v="0"/>
    <x v="98"/>
    <x v="3"/>
    <n v="-751.53"/>
  </r>
  <r>
    <x v="0"/>
    <s v="10256"/>
    <d v="2026-01-21T00:00:00"/>
    <n v="1"/>
    <x v="0"/>
    <x v="130"/>
    <x v="2"/>
    <n v="-126.34"/>
  </r>
  <r>
    <x v="0"/>
    <s v="10251"/>
    <d v="2026-01-21T00:00:00"/>
    <n v="1"/>
    <x v="0"/>
    <x v="35"/>
    <x v="0"/>
    <n v="-4047.5"/>
  </r>
  <r>
    <x v="0"/>
    <s v="10256"/>
    <d v="2026-01-21T00:00:00"/>
    <n v="1"/>
    <x v="0"/>
    <x v="35"/>
    <x v="0"/>
    <n v="-4047.5"/>
  </r>
  <r>
    <x v="0"/>
    <s v="10251"/>
    <d v="2026-01-21T00:00:00"/>
    <n v="1"/>
    <x v="0"/>
    <x v="35"/>
    <x v="0"/>
    <n v="-2885.84"/>
  </r>
  <r>
    <x v="0"/>
    <s v="10256"/>
    <d v="2026-01-22T00:00:00"/>
    <n v="1"/>
    <x v="0"/>
    <x v="37"/>
    <x v="0"/>
    <n v="-3684.9"/>
  </r>
  <r>
    <x v="0"/>
    <s v="10251"/>
    <d v="2026-01-22T00:00:00"/>
    <n v="1"/>
    <x v="0"/>
    <x v="2"/>
    <x v="0"/>
    <n v="-472.5"/>
  </r>
  <r>
    <x v="0"/>
    <s v="10256"/>
    <d v="2026-01-22T00:00:00"/>
    <n v="1"/>
    <x v="0"/>
    <x v="43"/>
    <x v="0"/>
    <n v="-3280"/>
  </r>
  <r>
    <x v="0"/>
    <s v="10256"/>
    <d v="2026-01-22T00:00:00"/>
    <n v="1"/>
    <x v="0"/>
    <x v="44"/>
    <x v="0"/>
    <n v="-877.68"/>
  </r>
  <r>
    <x v="0"/>
    <s v="10251"/>
    <d v="2026-01-22T00:00:00"/>
    <n v="1"/>
    <x v="0"/>
    <x v="54"/>
    <x v="0"/>
    <n v="-17200"/>
  </r>
  <r>
    <x v="0"/>
    <s v="10256"/>
    <d v="2026-01-22T00:00:00"/>
    <n v="1"/>
    <x v="0"/>
    <x v="114"/>
    <x v="3"/>
    <n v="-4790"/>
  </r>
  <r>
    <x v="0"/>
    <s v="10256"/>
    <d v="2026-01-22T00:00:00"/>
    <n v="1"/>
    <x v="0"/>
    <x v="114"/>
    <x v="3"/>
    <n v="-9585"/>
  </r>
  <r>
    <x v="0"/>
    <s v="10256"/>
    <d v="2026-01-22T00:00:00"/>
    <n v="1"/>
    <x v="0"/>
    <x v="114"/>
    <x v="3"/>
    <n v="-5370"/>
  </r>
  <r>
    <x v="0"/>
    <s v="10256"/>
    <d v="2026-01-22T00:00:00"/>
    <n v="1"/>
    <x v="0"/>
    <x v="114"/>
    <x v="3"/>
    <n v="-5175"/>
  </r>
  <r>
    <x v="0"/>
    <s v="10256"/>
    <d v="2026-01-22T00:00:00"/>
    <n v="1"/>
    <x v="0"/>
    <x v="114"/>
    <x v="3"/>
    <n v="-5375"/>
  </r>
  <r>
    <x v="0"/>
    <s v="10256"/>
    <d v="2026-01-22T00:00:00"/>
    <n v="1"/>
    <x v="0"/>
    <x v="114"/>
    <x v="3"/>
    <n v="-5165"/>
  </r>
  <r>
    <x v="0"/>
    <s v="10256"/>
    <d v="2026-01-22T00:00:00"/>
    <n v="1"/>
    <x v="0"/>
    <x v="114"/>
    <x v="3"/>
    <n v="-2370"/>
  </r>
  <r>
    <x v="0"/>
    <s v="10256"/>
    <d v="2026-01-22T00:00:00"/>
    <n v="1"/>
    <x v="0"/>
    <x v="114"/>
    <x v="3"/>
    <n v="-5205"/>
  </r>
  <r>
    <x v="0"/>
    <s v="10256"/>
    <d v="2026-01-22T00:00:00"/>
    <n v="1"/>
    <x v="0"/>
    <x v="114"/>
    <x v="3"/>
    <n v="-5280"/>
  </r>
  <r>
    <x v="0"/>
    <s v="10251"/>
    <d v="2026-01-22T00:00:00"/>
    <n v="1"/>
    <x v="0"/>
    <x v="114"/>
    <x v="3"/>
    <n v="-4975"/>
  </r>
  <r>
    <x v="0"/>
    <s v="10251"/>
    <d v="2026-01-22T00:00:00"/>
    <n v="1"/>
    <x v="0"/>
    <x v="114"/>
    <x v="3"/>
    <n v="-3940"/>
  </r>
  <r>
    <x v="0"/>
    <s v="10251"/>
    <d v="2026-01-22T00:00:00"/>
    <n v="1"/>
    <x v="0"/>
    <x v="114"/>
    <x v="3"/>
    <n v="-5440"/>
  </r>
  <r>
    <x v="0"/>
    <s v="10251"/>
    <d v="2026-01-22T00:00:00"/>
    <n v="1"/>
    <x v="0"/>
    <x v="114"/>
    <x v="3"/>
    <n v="-5050"/>
  </r>
  <r>
    <x v="0"/>
    <s v="10251"/>
    <d v="2026-01-22T00:00:00"/>
    <n v="1"/>
    <x v="0"/>
    <x v="114"/>
    <x v="3"/>
    <n v="-3850"/>
  </r>
  <r>
    <x v="0"/>
    <m/>
    <d v="2026-01-22T00:00:00"/>
    <n v="1"/>
    <x v="0"/>
    <x v="174"/>
    <x v="4"/>
    <n v="-9387.84"/>
  </r>
  <r>
    <x v="0"/>
    <s v="20001"/>
    <d v="2026-01-22T00:00:00"/>
    <n v="1"/>
    <x v="0"/>
    <x v="200"/>
    <x v="0"/>
    <n v="-500"/>
  </r>
  <r>
    <x v="0"/>
    <s v="10256"/>
    <d v="2026-01-22T00:00:00"/>
    <n v="1"/>
    <x v="0"/>
    <x v="200"/>
    <x v="0"/>
    <n v="-600"/>
  </r>
  <r>
    <x v="0"/>
    <s v="10256"/>
    <d v="2026-01-22T00:00:00"/>
    <n v="1"/>
    <x v="0"/>
    <x v="154"/>
    <x v="0"/>
    <n v="-4225.3500000000004"/>
  </r>
  <r>
    <x v="0"/>
    <s v="10251"/>
    <d v="2026-01-22T00:00:00"/>
    <n v="1"/>
    <x v="0"/>
    <x v="154"/>
    <x v="0"/>
    <n v="-30985.79"/>
  </r>
  <r>
    <x v="0"/>
    <s v="10256"/>
    <d v="2026-01-22T00:00:00"/>
    <n v="1"/>
    <x v="0"/>
    <x v="154"/>
    <x v="0"/>
    <n v="-23469.119999999999"/>
  </r>
  <r>
    <x v="0"/>
    <s v="10251"/>
    <d v="2026-01-22T00:00:00"/>
    <n v="1"/>
    <x v="0"/>
    <x v="154"/>
    <x v="0"/>
    <n v="-32913.910000000003"/>
  </r>
  <r>
    <x v="0"/>
    <s v="10256"/>
    <d v="2026-01-22T00:00:00"/>
    <n v="1"/>
    <x v="0"/>
    <x v="17"/>
    <x v="0"/>
    <n v="-23818.78"/>
  </r>
  <r>
    <x v="0"/>
    <s v="10256"/>
    <d v="2026-01-22T00:00:00"/>
    <n v="1"/>
    <x v="0"/>
    <x v="104"/>
    <x v="0"/>
    <n v="-1206.98"/>
  </r>
  <r>
    <x v="0"/>
    <s v="10259"/>
    <d v="2026-01-22T00:00:00"/>
    <n v="1"/>
    <x v="0"/>
    <x v="201"/>
    <x v="2"/>
    <n v="-3543.8"/>
  </r>
  <r>
    <x v="0"/>
    <s v="10259"/>
    <d v="2026-01-22T00:00:00"/>
    <n v="1"/>
    <x v="0"/>
    <x v="201"/>
    <x v="2"/>
    <n v="-4160.3999999999996"/>
  </r>
  <r>
    <x v="0"/>
    <s v="10259"/>
    <d v="2026-01-22T00:00:00"/>
    <n v="1"/>
    <x v="0"/>
    <x v="201"/>
    <x v="2"/>
    <n v="-141.4"/>
  </r>
  <r>
    <x v="0"/>
    <s v="10251"/>
    <d v="2026-01-22T00:00:00"/>
    <n v="1"/>
    <x v="0"/>
    <x v="201"/>
    <x v="2"/>
    <n v="-14419.7"/>
  </r>
  <r>
    <x v="0"/>
    <s v="10251"/>
    <d v="2026-01-22T00:00:00"/>
    <n v="1"/>
    <x v="0"/>
    <x v="201"/>
    <x v="2"/>
    <n v="-10084"/>
  </r>
  <r>
    <x v="0"/>
    <s v="10251"/>
    <d v="2026-01-22T00:00:00"/>
    <n v="1"/>
    <x v="0"/>
    <x v="201"/>
    <x v="2"/>
    <n v="-1842.6"/>
  </r>
  <r>
    <x v="0"/>
    <s v="10251"/>
    <d v="2026-01-22T00:00:00"/>
    <n v="1"/>
    <x v="0"/>
    <x v="201"/>
    <x v="2"/>
    <n v="-2788.8"/>
  </r>
  <r>
    <x v="0"/>
    <s v="10251"/>
    <d v="2026-01-22T00:00:00"/>
    <n v="1"/>
    <x v="0"/>
    <x v="201"/>
    <x v="2"/>
    <n v="-8839.6"/>
  </r>
  <r>
    <x v="0"/>
    <s v="10251"/>
    <d v="2026-01-22T00:00:00"/>
    <n v="1"/>
    <x v="0"/>
    <x v="201"/>
    <x v="2"/>
    <n v="-2700.1"/>
  </r>
  <r>
    <x v="0"/>
    <s v="10251"/>
    <d v="2026-01-22T00:00:00"/>
    <n v="1"/>
    <x v="0"/>
    <x v="201"/>
    <x v="2"/>
    <n v="-3207.9"/>
  </r>
  <r>
    <x v="0"/>
    <s v="20001"/>
    <d v="2026-01-22T00:00:00"/>
    <n v="1"/>
    <x v="0"/>
    <x v="201"/>
    <x v="2"/>
    <n v="-5348.6"/>
  </r>
  <r>
    <x v="0"/>
    <s v="20001"/>
    <d v="2026-01-22T00:00:00"/>
    <n v="1"/>
    <x v="0"/>
    <x v="201"/>
    <x v="2"/>
    <n v="-10118.299999999999"/>
  </r>
  <r>
    <x v="0"/>
    <s v="20001"/>
    <d v="2026-01-22T00:00:00"/>
    <n v="1"/>
    <x v="0"/>
    <x v="201"/>
    <x v="2"/>
    <n v="-241"/>
  </r>
  <r>
    <x v="0"/>
    <s v="10256"/>
    <d v="2026-01-22T00:00:00"/>
    <n v="1"/>
    <x v="0"/>
    <x v="201"/>
    <x v="2"/>
    <n v="-15763.2"/>
  </r>
  <r>
    <x v="0"/>
    <s v="10256"/>
    <d v="2026-01-22T00:00:00"/>
    <n v="1"/>
    <x v="0"/>
    <x v="201"/>
    <x v="2"/>
    <n v="-16078.1"/>
  </r>
  <r>
    <x v="0"/>
    <s v="10256"/>
    <d v="2026-01-22T00:00:00"/>
    <n v="1"/>
    <x v="0"/>
    <x v="201"/>
    <x v="2"/>
    <n v="-282.60000000000002"/>
  </r>
  <r>
    <x v="0"/>
    <s v="10256"/>
    <d v="2026-01-22T00:00:00"/>
    <n v="1"/>
    <x v="0"/>
    <x v="201"/>
    <x v="2"/>
    <n v="-12503.6"/>
  </r>
  <r>
    <x v="0"/>
    <s v="10256"/>
    <d v="2026-01-22T00:00:00"/>
    <n v="1"/>
    <x v="0"/>
    <x v="201"/>
    <x v="2"/>
    <n v="-10312.700000000001"/>
  </r>
  <r>
    <x v="0"/>
    <s v="10256"/>
    <d v="2026-01-22T00:00:00"/>
    <n v="1"/>
    <x v="0"/>
    <x v="201"/>
    <x v="2"/>
    <n v="-9869.7999999999993"/>
  </r>
  <r>
    <x v="0"/>
    <s v="10256"/>
    <d v="2026-01-22T00:00:00"/>
    <n v="1"/>
    <x v="0"/>
    <x v="201"/>
    <x v="2"/>
    <n v="-723"/>
  </r>
  <r>
    <x v="0"/>
    <s v="10256"/>
    <d v="2026-01-22T00:00:00"/>
    <n v="1"/>
    <x v="0"/>
    <x v="201"/>
    <x v="2"/>
    <n v="-282.60000000000002"/>
  </r>
  <r>
    <x v="0"/>
    <s v="20001"/>
    <d v="2026-01-22T00:00:00"/>
    <n v="1"/>
    <x v="0"/>
    <x v="201"/>
    <x v="2"/>
    <n v="-35"/>
  </r>
  <r>
    <x v="0"/>
    <s v="20001"/>
    <d v="2026-01-22T00:00:00"/>
    <n v="1"/>
    <x v="0"/>
    <x v="201"/>
    <x v="2"/>
    <n v="-35"/>
  </r>
  <r>
    <x v="0"/>
    <s v="10251"/>
    <d v="2026-01-22T00:00:00"/>
    <n v="1"/>
    <x v="0"/>
    <x v="70"/>
    <x v="0"/>
    <n v="-221.99"/>
  </r>
  <r>
    <x v="0"/>
    <s v="10259"/>
    <d v="2026-01-22T00:00:00"/>
    <n v="1"/>
    <x v="0"/>
    <x v="202"/>
    <x v="2"/>
    <n v="-343"/>
  </r>
  <r>
    <x v="0"/>
    <s v="10251"/>
    <d v="2026-01-22T00:00:00"/>
    <n v="1"/>
    <x v="0"/>
    <x v="202"/>
    <x v="2"/>
    <n v="-4798.2"/>
  </r>
  <r>
    <x v="0"/>
    <s v="20001"/>
    <d v="2026-01-22T00:00:00"/>
    <n v="1"/>
    <x v="0"/>
    <x v="202"/>
    <x v="2"/>
    <n v="-2052.6"/>
  </r>
  <r>
    <x v="0"/>
    <s v="10256"/>
    <d v="2026-01-22T00:00:00"/>
    <n v="1"/>
    <x v="0"/>
    <x v="202"/>
    <x v="2"/>
    <n v="-6849.4"/>
  </r>
  <r>
    <x v="0"/>
    <s v="10251"/>
    <d v="2026-01-22T00:00:00"/>
    <n v="1"/>
    <x v="0"/>
    <x v="23"/>
    <x v="0"/>
    <n v="-772.23"/>
  </r>
  <r>
    <x v="0"/>
    <s v="10251"/>
    <d v="2026-01-22T00:00:00"/>
    <n v="1"/>
    <x v="0"/>
    <x v="203"/>
    <x v="0"/>
    <n v="-6510"/>
  </r>
  <r>
    <x v="0"/>
    <s v="20001"/>
    <d v="2026-01-22T00:00:00"/>
    <n v="1"/>
    <x v="0"/>
    <x v="123"/>
    <x v="2"/>
    <n v="-781.46"/>
  </r>
  <r>
    <x v="0"/>
    <s v="10256"/>
    <d v="2026-01-22T00:00:00"/>
    <n v="1"/>
    <x v="0"/>
    <x v="97"/>
    <x v="3"/>
    <n v="-32696.93"/>
  </r>
  <r>
    <x v="0"/>
    <s v="10251"/>
    <d v="2026-01-22T00:00:00"/>
    <n v="1"/>
    <x v="0"/>
    <x v="97"/>
    <x v="3"/>
    <n v="-9229.52"/>
  </r>
  <r>
    <x v="0"/>
    <s v="10256"/>
    <d v="2026-01-22T00:00:00"/>
    <n v="1"/>
    <x v="0"/>
    <x v="97"/>
    <x v="3"/>
    <n v="-601.78"/>
  </r>
  <r>
    <x v="0"/>
    <s v="20001"/>
    <d v="2026-01-22T00:00:00"/>
    <n v="1"/>
    <x v="0"/>
    <x v="97"/>
    <x v="3"/>
    <n v="-35042.67"/>
  </r>
  <r>
    <x v="0"/>
    <s v="20001"/>
    <d v="2026-01-22T00:00:00"/>
    <n v="1"/>
    <x v="0"/>
    <x v="80"/>
    <x v="0"/>
    <n v="-82049.33"/>
  </r>
  <r>
    <x v="0"/>
    <s v="10256"/>
    <d v="2026-01-22T00:00:00"/>
    <n v="1"/>
    <x v="0"/>
    <x v="81"/>
    <x v="0"/>
    <n v="-250.25"/>
  </r>
  <r>
    <x v="0"/>
    <s v="10256"/>
    <d v="2026-01-22T00:00:00"/>
    <n v="1"/>
    <x v="0"/>
    <x v="32"/>
    <x v="0"/>
    <n v="-6453"/>
  </r>
  <r>
    <x v="0"/>
    <s v="10256"/>
    <d v="2026-01-23T00:00:00"/>
    <n v="1"/>
    <x v="0"/>
    <x v="40"/>
    <x v="0"/>
    <n v="-1376.02"/>
  </r>
  <r>
    <x v="0"/>
    <s v="10256"/>
    <d v="2026-01-23T00:00:00"/>
    <n v="1"/>
    <x v="0"/>
    <x v="49"/>
    <x v="0"/>
    <n v="-84.71"/>
  </r>
  <r>
    <x v="0"/>
    <s v="10256"/>
    <d v="2026-01-23T00:00:00"/>
    <n v="1"/>
    <x v="0"/>
    <x v="56"/>
    <x v="0"/>
    <n v="-3769.92"/>
  </r>
  <r>
    <x v="0"/>
    <s v="20001"/>
    <d v="2026-01-23T00:00:00"/>
    <n v="1"/>
    <x v="0"/>
    <x v="204"/>
    <x v="0"/>
    <n v="-15960.26"/>
  </r>
  <r>
    <x v="0"/>
    <m/>
    <d v="2026-01-23T00:00:00"/>
    <n v="1"/>
    <x v="0"/>
    <x v="174"/>
    <x v="4"/>
    <n v="-9017.9500000000007"/>
  </r>
  <r>
    <x v="0"/>
    <s v="10256"/>
    <d v="2026-01-23T00:00:00"/>
    <n v="1"/>
    <x v="0"/>
    <x v="17"/>
    <x v="0"/>
    <n v="-341.09"/>
  </r>
  <r>
    <x v="0"/>
    <s v="10256"/>
    <d v="2026-01-23T00:00:00"/>
    <n v="1"/>
    <x v="0"/>
    <x v="70"/>
    <x v="0"/>
    <n v="-1001.53"/>
  </r>
  <r>
    <x v="0"/>
    <s v="20001"/>
    <d v="2026-01-23T00:00:00"/>
    <n v="1"/>
    <x v="0"/>
    <x v="20"/>
    <x v="0"/>
    <n v="-2950.33"/>
  </r>
  <r>
    <x v="0"/>
    <s v="10251"/>
    <d v="2026-01-23T00:00:00"/>
    <n v="1"/>
    <x v="0"/>
    <x v="97"/>
    <x v="3"/>
    <n v="-7098.31"/>
  </r>
  <r>
    <x v="0"/>
    <s v="10256"/>
    <d v="2026-01-23T00:00:00"/>
    <n v="1"/>
    <x v="0"/>
    <x v="97"/>
    <x v="3"/>
    <n v="-12855.18"/>
  </r>
  <r>
    <x v="0"/>
    <s v="10259"/>
    <d v="2026-01-23T00:00:00"/>
    <n v="1"/>
    <x v="0"/>
    <x v="97"/>
    <x v="3"/>
    <n v="-7810.08"/>
  </r>
  <r>
    <x v="0"/>
    <s v="10256"/>
    <d v="2026-01-23T00:00:00"/>
    <n v="1"/>
    <x v="0"/>
    <x v="97"/>
    <x v="3"/>
    <n v="-34.409999999999997"/>
  </r>
  <r>
    <x v="0"/>
    <s v="10256"/>
    <d v="2026-01-23T00:00:00"/>
    <n v="1"/>
    <x v="0"/>
    <x v="97"/>
    <x v="3"/>
    <n v="-6911.27"/>
  </r>
  <r>
    <x v="0"/>
    <s v="10251"/>
    <d v="2026-01-23T00:00:00"/>
    <n v="1"/>
    <x v="0"/>
    <x v="97"/>
    <x v="3"/>
    <n v="-2871.53"/>
  </r>
  <r>
    <x v="0"/>
    <s v="20001"/>
    <d v="2026-01-23T00:00:00"/>
    <n v="1"/>
    <x v="0"/>
    <x v="205"/>
    <x v="0"/>
    <n v="-12430.2"/>
  </r>
  <r>
    <x v="0"/>
    <s v="10256"/>
    <d v="2026-01-26T00:00:00"/>
    <n v="1"/>
    <x v="0"/>
    <x v="37"/>
    <x v="0"/>
    <n v="-4055"/>
  </r>
  <r>
    <x v="0"/>
    <s v="10251"/>
    <d v="2026-01-26T00:00:00"/>
    <n v="1"/>
    <x v="0"/>
    <x v="41"/>
    <x v="0"/>
    <n v="-554.86"/>
  </r>
  <r>
    <x v="0"/>
    <s v="10256"/>
    <d v="2026-01-26T00:00:00"/>
    <n v="1"/>
    <x v="0"/>
    <x v="41"/>
    <x v="0"/>
    <n v="-2886.66"/>
  </r>
  <r>
    <x v="0"/>
    <s v="10251"/>
    <d v="2026-01-26T00:00:00"/>
    <n v="1"/>
    <x v="0"/>
    <x v="206"/>
    <x v="0"/>
    <n v="-1308.8599999999999"/>
  </r>
  <r>
    <x v="0"/>
    <s v="10256"/>
    <d v="2026-01-26T00:00:00"/>
    <n v="1"/>
    <x v="0"/>
    <x v="48"/>
    <x v="0"/>
    <n v="-185081.82"/>
  </r>
  <r>
    <x v="0"/>
    <s v="10251"/>
    <d v="2026-01-26T00:00:00"/>
    <n v="1"/>
    <x v="0"/>
    <x v="49"/>
    <x v="0"/>
    <n v="-5828.93"/>
  </r>
  <r>
    <x v="0"/>
    <s v="10251"/>
    <d v="2026-01-26T00:00:00"/>
    <n v="1"/>
    <x v="0"/>
    <x v="49"/>
    <x v="0"/>
    <n v="-202.9"/>
  </r>
  <r>
    <x v="0"/>
    <s v="10251"/>
    <d v="2026-01-26T00:00:00"/>
    <n v="1"/>
    <x v="0"/>
    <x v="7"/>
    <x v="0"/>
    <n v="-41862"/>
  </r>
  <r>
    <x v="0"/>
    <s v="20001"/>
    <d v="2026-01-26T00:00:00"/>
    <n v="1"/>
    <x v="0"/>
    <x v="113"/>
    <x v="0"/>
    <n v="-1104.46"/>
  </r>
  <r>
    <x v="0"/>
    <s v="10256"/>
    <d v="2026-01-26T00:00:00"/>
    <n v="1"/>
    <x v="0"/>
    <x v="126"/>
    <x v="0"/>
    <n v="-2003.76"/>
  </r>
  <r>
    <x v="0"/>
    <s v="10256"/>
    <d v="2026-01-26T00:00:00"/>
    <n v="1"/>
    <x v="0"/>
    <x v="126"/>
    <x v="0"/>
    <n v="-6354.99"/>
  </r>
  <r>
    <x v="0"/>
    <s v="10251"/>
    <d v="2026-01-26T00:00:00"/>
    <n v="1"/>
    <x v="0"/>
    <x v="126"/>
    <x v="0"/>
    <n v="-623.66"/>
  </r>
  <r>
    <x v="0"/>
    <m/>
    <d v="2026-01-26T00:00:00"/>
    <n v="1"/>
    <x v="0"/>
    <x v="174"/>
    <x v="4"/>
    <n v="-57404.07"/>
  </r>
  <r>
    <x v="0"/>
    <n v="10259"/>
    <d v="2026-01-26T00:00:00"/>
    <n v="1"/>
    <x v="0"/>
    <x v="12"/>
    <x v="0"/>
    <n v="-575000"/>
  </r>
  <r>
    <x v="0"/>
    <s v="10256"/>
    <d v="2026-01-26T00:00:00"/>
    <n v="1"/>
    <x v="0"/>
    <x v="59"/>
    <x v="0"/>
    <n v="-2900.19"/>
  </r>
  <r>
    <x v="0"/>
    <s v="10256"/>
    <d v="2026-01-26T00:00:00"/>
    <n v="1"/>
    <x v="0"/>
    <x v="59"/>
    <x v="0"/>
    <n v="-3325.61"/>
  </r>
  <r>
    <x v="0"/>
    <s v="10256"/>
    <d v="2026-01-26T00:00:00"/>
    <n v="1"/>
    <x v="0"/>
    <x v="59"/>
    <x v="0"/>
    <n v="-2909.81"/>
  </r>
  <r>
    <x v="0"/>
    <s v="10256"/>
    <d v="2026-01-26T00:00:00"/>
    <n v="1"/>
    <x v="0"/>
    <x v="59"/>
    <x v="0"/>
    <n v="-4148.66"/>
  </r>
  <r>
    <x v="0"/>
    <s v="10259"/>
    <d v="2026-01-26T00:00:00"/>
    <n v="1"/>
    <x v="0"/>
    <x v="193"/>
    <x v="0"/>
    <n v="-309.56"/>
  </r>
  <r>
    <x v="0"/>
    <s v="20001"/>
    <d v="2026-01-26T00:00:00"/>
    <n v="1"/>
    <x v="0"/>
    <x v="193"/>
    <x v="0"/>
    <n v="-1021.98"/>
  </r>
  <r>
    <x v="0"/>
    <s v="10259"/>
    <d v="2026-01-26T00:00:00"/>
    <n v="1"/>
    <x v="0"/>
    <x v="193"/>
    <x v="0"/>
    <n v="-306.49"/>
  </r>
  <r>
    <x v="0"/>
    <s v="10256"/>
    <d v="2026-01-26T00:00:00"/>
    <n v="1"/>
    <x v="0"/>
    <x v="153"/>
    <x v="0"/>
    <n v="-231.28"/>
  </r>
  <r>
    <x v="0"/>
    <s v="20001"/>
    <d v="2026-01-26T00:00:00"/>
    <n v="1"/>
    <x v="0"/>
    <x v="207"/>
    <x v="0"/>
    <n v="-340"/>
  </r>
  <r>
    <x v="0"/>
    <s v="10259"/>
    <d v="2026-01-26T00:00:00"/>
    <n v="1"/>
    <x v="0"/>
    <x v="208"/>
    <x v="0"/>
    <n v="-38940"/>
  </r>
  <r>
    <x v="0"/>
    <s v="10251"/>
    <d v="2026-01-26T00:00:00"/>
    <n v="1"/>
    <x v="0"/>
    <x v="143"/>
    <x v="0"/>
    <n v="-3220"/>
  </r>
  <r>
    <x v="0"/>
    <s v="10251"/>
    <d v="2026-01-26T00:00:00"/>
    <n v="1"/>
    <x v="0"/>
    <x v="67"/>
    <x v="0"/>
    <n v="-6240"/>
  </r>
  <r>
    <x v="0"/>
    <s v="10251"/>
    <d v="2026-01-26T00:00:00"/>
    <n v="1"/>
    <x v="0"/>
    <x v="67"/>
    <x v="0"/>
    <n v="-1823.5"/>
  </r>
  <r>
    <x v="0"/>
    <s v="10256"/>
    <d v="2026-01-26T00:00:00"/>
    <n v="1"/>
    <x v="0"/>
    <x v="16"/>
    <x v="0"/>
    <n v="-59844.800000000003"/>
  </r>
  <r>
    <x v="0"/>
    <s v="10256"/>
    <d v="2026-01-26T00:00:00"/>
    <n v="1"/>
    <x v="0"/>
    <x v="16"/>
    <x v="0"/>
    <n v="-120693.83"/>
  </r>
  <r>
    <x v="0"/>
    <s v="10251"/>
    <d v="2026-01-26T00:00:00"/>
    <n v="1"/>
    <x v="0"/>
    <x v="16"/>
    <x v="0"/>
    <n v="-37323.480000000003"/>
  </r>
  <r>
    <x v="0"/>
    <s v="10256"/>
    <d v="2026-01-26T00:00:00"/>
    <n v="1"/>
    <x v="0"/>
    <x v="17"/>
    <x v="0"/>
    <n v="-10860.73"/>
  </r>
  <r>
    <x v="0"/>
    <s v="10256"/>
    <d v="2026-01-26T00:00:00"/>
    <n v="1"/>
    <x v="0"/>
    <x v="17"/>
    <x v="0"/>
    <n v="-33722.839999999997"/>
  </r>
  <r>
    <x v="0"/>
    <s v="10256"/>
    <d v="2026-01-26T00:00:00"/>
    <n v="1"/>
    <x v="0"/>
    <x v="17"/>
    <x v="0"/>
    <n v="-1212.51"/>
  </r>
  <r>
    <x v="0"/>
    <s v="10256"/>
    <d v="2026-01-26T00:00:00"/>
    <n v="1"/>
    <x v="0"/>
    <x v="17"/>
    <x v="0"/>
    <n v="-11766.5"/>
  </r>
  <r>
    <x v="0"/>
    <s v="20001"/>
    <d v="2026-01-26T00:00:00"/>
    <n v="1"/>
    <x v="0"/>
    <x v="209"/>
    <x v="2"/>
    <n v="-20"/>
  </r>
  <r>
    <x v="0"/>
    <s v="10241"/>
    <d v="2026-01-26T00:00:00"/>
    <n v="1"/>
    <x v="0"/>
    <x v="209"/>
    <x v="2"/>
    <n v="-1000"/>
  </r>
  <r>
    <x v="0"/>
    <s v="10232"/>
    <d v="2026-01-26T00:00:00"/>
    <n v="1"/>
    <x v="0"/>
    <x v="210"/>
    <x v="2"/>
    <n v="-12500"/>
  </r>
  <r>
    <x v="0"/>
    <s v="10232"/>
    <d v="2026-01-26T00:00:00"/>
    <n v="1"/>
    <x v="0"/>
    <x v="210"/>
    <x v="2"/>
    <n v="-37500"/>
  </r>
  <r>
    <x v="0"/>
    <n v="10251"/>
    <d v="2026-01-26T00:00:00"/>
    <n v="1"/>
    <x v="0"/>
    <x v="18"/>
    <x v="0"/>
    <n v="-164883.49"/>
  </r>
  <r>
    <x v="0"/>
    <s v="10251"/>
    <d v="2026-01-26T00:00:00"/>
    <n v="1"/>
    <x v="0"/>
    <x v="119"/>
    <x v="0"/>
    <n v="-2088"/>
  </r>
  <r>
    <x v="0"/>
    <s v="10251"/>
    <d v="2026-01-26T00:00:00"/>
    <n v="1"/>
    <x v="0"/>
    <x v="119"/>
    <x v="0"/>
    <n v="-1560"/>
  </r>
  <r>
    <x v="0"/>
    <s v="10251"/>
    <d v="2026-01-26T00:00:00"/>
    <n v="1"/>
    <x v="0"/>
    <x v="119"/>
    <x v="0"/>
    <n v="-928.8"/>
  </r>
  <r>
    <x v="0"/>
    <s v="10251"/>
    <d v="2026-01-26T00:00:00"/>
    <n v="1"/>
    <x v="0"/>
    <x v="119"/>
    <x v="0"/>
    <n v="-1560"/>
  </r>
  <r>
    <x v="0"/>
    <s v="10256"/>
    <d v="2026-01-26T00:00:00"/>
    <n v="1"/>
    <x v="0"/>
    <x v="119"/>
    <x v="0"/>
    <n v="-1560"/>
  </r>
  <r>
    <x v="0"/>
    <s v="10251"/>
    <d v="2026-01-26T00:00:00"/>
    <n v="1"/>
    <x v="0"/>
    <x v="119"/>
    <x v="0"/>
    <n v="-225"/>
  </r>
  <r>
    <x v="0"/>
    <s v="10256"/>
    <d v="2026-01-26T00:00:00"/>
    <n v="1"/>
    <x v="0"/>
    <x v="119"/>
    <x v="0"/>
    <n v="-225"/>
  </r>
  <r>
    <x v="0"/>
    <s v="10256"/>
    <d v="2026-01-26T00:00:00"/>
    <n v="1"/>
    <x v="0"/>
    <x v="119"/>
    <x v="0"/>
    <n v="-928.8"/>
  </r>
  <r>
    <x v="0"/>
    <s v="20001"/>
    <d v="2026-01-26T00:00:00"/>
    <n v="1"/>
    <x v="0"/>
    <x v="119"/>
    <x v="0"/>
    <n v="-1051.2"/>
  </r>
  <r>
    <x v="0"/>
    <s v="20001"/>
    <d v="2026-01-26T00:00:00"/>
    <n v="1"/>
    <x v="0"/>
    <x v="211"/>
    <x v="0"/>
    <n v="-38904.85"/>
  </r>
  <r>
    <x v="0"/>
    <s v="10259"/>
    <d v="2026-01-26T00:00:00"/>
    <n v="1"/>
    <x v="0"/>
    <x v="94"/>
    <x v="0"/>
    <n v="-17381.240000000002"/>
  </r>
  <r>
    <x v="0"/>
    <s v="10251"/>
    <d v="2026-01-26T00:00:00"/>
    <n v="1"/>
    <x v="0"/>
    <x v="70"/>
    <x v="0"/>
    <n v="-3816.97"/>
  </r>
  <r>
    <x v="0"/>
    <s v="20001"/>
    <d v="2026-01-26T00:00:00"/>
    <n v="1"/>
    <x v="0"/>
    <x v="146"/>
    <x v="0"/>
    <n v="-92271.88"/>
  </r>
  <r>
    <x v="0"/>
    <s v="20001"/>
    <d v="2026-01-26T00:00:00"/>
    <n v="1"/>
    <x v="0"/>
    <x v="72"/>
    <x v="0"/>
    <n v="-6650"/>
  </r>
  <r>
    <x v="0"/>
    <s v="10256"/>
    <d v="2026-01-26T00:00:00"/>
    <n v="1"/>
    <x v="0"/>
    <x v="72"/>
    <x v="0"/>
    <n v="-6650"/>
  </r>
  <r>
    <x v="0"/>
    <s v="10251"/>
    <d v="2026-01-26T00:00:00"/>
    <n v="1"/>
    <x v="0"/>
    <x v="110"/>
    <x v="3"/>
    <n v="-1977.91"/>
  </r>
  <r>
    <x v="0"/>
    <s v="10251"/>
    <d v="2026-01-26T00:00:00"/>
    <n v="1"/>
    <x v="0"/>
    <x v="110"/>
    <x v="3"/>
    <n v="-324.2"/>
  </r>
  <r>
    <x v="0"/>
    <s v="10251"/>
    <d v="2026-01-26T00:00:00"/>
    <n v="1"/>
    <x v="0"/>
    <x v="148"/>
    <x v="0"/>
    <n v="-29884.68"/>
  </r>
  <r>
    <x v="0"/>
    <s v="10256"/>
    <d v="2026-01-26T00:00:00"/>
    <n v="1"/>
    <x v="0"/>
    <x v="148"/>
    <x v="0"/>
    <n v="-832.6"/>
  </r>
  <r>
    <x v="0"/>
    <s v="10251"/>
    <d v="2026-01-26T00:00:00"/>
    <n v="1"/>
    <x v="0"/>
    <x v="97"/>
    <x v="3"/>
    <n v="-15118.43"/>
  </r>
  <r>
    <x v="0"/>
    <s v="10251"/>
    <d v="2026-01-26T00:00:00"/>
    <n v="1"/>
    <x v="0"/>
    <x v="97"/>
    <x v="3"/>
    <n v="-7508.49"/>
  </r>
  <r>
    <x v="0"/>
    <s v="10251"/>
    <d v="2026-01-26T00:00:00"/>
    <n v="1"/>
    <x v="0"/>
    <x v="97"/>
    <x v="3"/>
    <n v="-14794.74"/>
  </r>
  <r>
    <x v="0"/>
    <s v="10251"/>
    <d v="2026-01-26T00:00:00"/>
    <n v="1"/>
    <x v="0"/>
    <x v="97"/>
    <x v="3"/>
    <n v="-13812.3"/>
  </r>
  <r>
    <x v="0"/>
    <s v="10251"/>
    <d v="2026-01-26T00:00:00"/>
    <n v="1"/>
    <x v="0"/>
    <x v="97"/>
    <x v="3"/>
    <n v="-8095.37"/>
  </r>
  <r>
    <x v="0"/>
    <s v="10251"/>
    <d v="2026-01-26T00:00:00"/>
    <n v="1"/>
    <x v="0"/>
    <x v="97"/>
    <x v="3"/>
    <n v="-13430.76"/>
  </r>
  <r>
    <x v="0"/>
    <s v="10251"/>
    <d v="2026-01-26T00:00:00"/>
    <n v="1"/>
    <x v="0"/>
    <x v="97"/>
    <x v="3"/>
    <n v="-13933.35"/>
  </r>
  <r>
    <x v="0"/>
    <s v="10251"/>
    <d v="2026-01-26T00:00:00"/>
    <n v="1"/>
    <x v="0"/>
    <x v="97"/>
    <x v="3"/>
    <n v="-12849.61"/>
  </r>
  <r>
    <x v="0"/>
    <s v="10251"/>
    <d v="2026-01-26T00:00:00"/>
    <n v="1"/>
    <x v="0"/>
    <x v="97"/>
    <x v="3"/>
    <n v="-13946.94"/>
  </r>
  <r>
    <x v="0"/>
    <s v="10256"/>
    <d v="2026-01-26T00:00:00"/>
    <n v="1"/>
    <x v="0"/>
    <x v="97"/>
    <x v="3"/>
    <n v="-12463.43"/>
  </r>
  <r>
    <x v="0"/>
    <s v="10256"/>
    <d v="2026-01-26T00:00:00"/>
    <n v="1"/>
    <x v="0"/>
    <x v="97"/>
    <x v="3"/>
    <n v="-12254.4"/>
  </r>
  <r>
    <x v="0"/>
    <s v="10256"/>
    <d v="2026-01-26T00:00:00"/>
    <n v="1"/>
    <x v="0"/>
    <x v="97"/>
    <x v="3"/>
    <n v="-18091.45"/>
  </r>
  <r>
    <x v="0"/>
    <s v="10256"/>
    <d v="2026-01-26T00:00:00"/>
    <n v="1"/>
    <x v="0"/>
    <x v="27"/>
    <x v="0"/>
    <n v="-568.16"/>
  </r>
  <r>
    <x v="0"/>
    <m/>
    <d v="2026-01-26T00:00:00"/>
    <n v="1"/>
    <x v="0"/>
    <x v="212"/>
    <x v="1"/>
    <n v="-1147107.8600000001"/>
  </r>
  <r>
    <x v="0"/>
    <s v="10251"/>
    <d v="2026-01-26T00:00:00"/>
    <n v="1"/>
    <x v="0"/>
    <x v="31"/>
    <x v="0"/>
    <n v="-7062.42"/>
  </r>
  <r>
    <x v="0"/>
    <s v="10251"/>
    <d v="2026-01-26T00:00:00"/>
    <n v="1"/>
    <x v="0"/>
    <x v="31"/>
    <x v="0"/>
    <n v="-6834.6"/>
  </r>
  <r>
    <x v="0"/>
    <s v="10251"/>
    <d v="2026-01-26T00:00:00"/>
    <n v="1"/>
    <x v="0"/>
    <x v="33"/>
    <x v="0"/>
    <n v="-13428.27"/>
  </r>
  <r>
    <x v="0"/>
    <s v="10256"/>
    <d v="2026-01-26T00:00:00"/>
    <n v="1"/>
    <x v="0"/>
    <x v="35"/>
    <x v="0"/>
    <n v="-5967.64"/>
  </r>
  <r>
    <x v="0"/>
    <s v="10251"/>
    <d v="2026-01-26T00:00:00"/>
    <n v="1"/>
    <x v="0"/>
    <x v="35"/>
    <x v="0"/>
    <n v="-10055.39"/>
  </r>
  <r>
    <x v="0"/>
    <s v="10256"/>
    <d v="2026-01-26T00:00:00"/>
    <n v="1"/>
    <x v="0"/>
    <x v="35"/>
    <x v="0"/>
    <n v="-3106.6"/>
  </r>
  <r>
    <x v="0"/>
    <s v="10251"/>
    <d v="2026-01-26T00:00:00"/>
    <n v="1"/>
    <x v="0"/>
    <x v="35"/>
    <x v="0"/>
    <n v="-372.2"/>
  </r>
  <r>
    <x v="0"/>
    <s v="10256"/>
    <d v="2026-01-26T00:00:00"/>
    <n v="1"/>
    <x v="0"/>
    <x v="36"/>
    <x v="0"/>
    <n v="-11.62"/>
  </r>
  <r>
    <x v="0"/>
    <s v="10251"/>
    <d v="2026-01-26T00:00:00"/>
    <n v="1"/>
    <x v="0"/>
    <x v="101"/>
    <x v="0"/>
    <n v="-21598.12"/>
  </r>
  <r>
    <x v="0"/>
    <s v="10259"/>
    <d v="2026-01-27T00:00:00"/>
    <n v="1"/>
    <x v="0"/>
    <x v="192"/>
    <x v="0"/>
    <n v="-535"/>
  </r>
  <r>
    <x v="0"/>
    <s v="10256"/>
    <d v="2026-01-27T00:00:00"/>
    <n v="1"/>
    <x v="0"/>
    <x v="49"/>
    <x v="0"/>
    <n v="-242.75"/>
  </r>
  <r>
    <x v="0"/>
    <s v="10251"/>
    <d v="2026-01-27T00:00:00"/>
    <n v="1"/>
    <x v="0"/>
    <x v="49"/>
    <x v="0"/>
    <n v="-1136.1300000000001"/>
  </r>
  <r>
    <x v="0"/>
    <s v="10251"/>
    <d v="2026-01-27T00:00:00"/>
    <n v="1"/>
    <x v="0"/>
    <x v="59"/>
    <x v="0"/>
    <n v="-2962.5"/>
  </r>
  <r>
    <x v="0"/>
    <s v="10256"/>
    <d v="2026-01-27T00:00:00"/>
    <n v="1"/>
    <x v="0"/>
    <x v="59"/>
    <x v="0"/>
    <n v="-3068.33"/>
  </r>
  <r>
    <x v="0"/>
    <s v="10256"/>
    <d v="2026-01-27T00:00:00"/>
    <n v="1"/>
    <x v="0"/>
    <x v="59"/>
    <x v="0"/>
    <n v="-3711.02"/>
  </r>
  <r>
    <x v="0"/>
    <s v="10256"/>
    <d v="2026-01-27T00:00:00"/>
    <n v="1"/>
    <x v="0"/>
    <x v="59"/>
    <x v="0"/>
    <n v="-2733.3"/>
  </r>
  <r>
    <x v="0"/>
    <s v="10251"/>
    <d v="2026-01-27T00:00:00"/>
    <n v="1"/>
    <x v="0"/>
    <x v="59"/>
    <x v="0"/>
    <n v="-4199.87"/>
  </r>
  <r>
    <x v="0"/>
    <s v="10251"/>
    <d v="2026-01-27T00:00:00"/>
    <n v="1"/>
    <x v="0"/>
    <x v="59"/>
    <x v="0"/>
    <n v="-4184.49"/>
  </r>
  <r>
    <x v="0"/>
    <s v="10251"/>
    <d v="2026-01-27T00:00:00"/>
    <n v="1"/>
    <x v="0"/>
    <x v="59"/>
    <x v="0"/>
    <n v="-2877.89"/>
  </r>
  <r>
    <x v="0"/>
    <s v="10256"/>
    <d v="2026-01-27T00:00:00"/>
    <n v="1"/>
    <x v="0"/>
    <x v="59"/>
    <x v="0"/>
    <n v="-4399.05"/>
  </r>
  <r>
    <x v="0"/>
    <s v="10256"/>
    <d v="2026-01-27T00:00:00"/>
    <n v="1"/>
    <x v="0"/>
    <x v="59"/>
    <x v="0"/>
    <n v="-4399.05"/>
  </r>
  <r>
    <x v="0"/>
    <s v="10256"/>
    <d v="2026-01-27T00:00:00"/>
    <n v="1"/>
    <x v="0"/>
    <x v="59"/>
    <x v="0"/>
    <n v="-4399.05"/>
  </r>
  <r>
    <x v="0"/>
    <s v="10256"/>
    <d v="2026-01-27T00:00:00"/>
    <n v="1"/>
    <x v="0"/>
    <x v="59"/>
    <x v="0"/>
    <n v="-4249.05"/>
  </r>
  <r>
    <x v="0"/>
    <s v="10251"/>
    <d v="2026-01-27T00:00:00"/>
    <n v="1"/>
    <x v="0"/>
    <x v="59"/>
    <x v="0"/>
    <n v="-4399.05"/>
  </r>
  <r>
    <x v="0"/>
    <s v="10251"/>
    <d v="2026-01-27T00:00:00"/>
    <n v="1"/>
    <x v="0"/>
    <x v="59"/>
    <x v="0"/>
    <n v="-4502.8999999999996"/>
  </r>
  <r>
    <x v="0"/>
    <s v="10251"/>
    <d v="2026-01-27T00:00:00"/>
    <n v="1"/>
    <x v="0"/>
    <x v="59"/>
    <x v="0"/>
    <n v="-4249.05"/>
  </r>
  <r>
    <x v="0"/>
    <s v="10251"/>
    <d v="2026-01-27T00:00:00"/>
    <n v="1"/>
    <x v="0"/>
    <x v="143"/>
    <x v="0"/>
    <n v="-6887.17"/>
  </r>
  <r>
    <x v="0"/>
    <s v="10256"/>
    <d v="2026-01-27T00:00:00"/>
    <n v="1"/>
    <x v="0"/>
    <x v="154"/>
    <x v="0"/>
    <n v="-68661.94"/>
  </r>
  <r>
    <x v="0"/>
    <s v="10256"/>
    <d v="2026-01-27T00:00:00"/>
    <n v="1"/>
    <x v="0"/>
    <x v="154"/>
    <x v="0"/>
    <n v="-25050.78"/>
  </r>
  <r>
    <x v="0"/>
    <s v="10256"/>
    <d v="2026-01-27T00:00:00"/>
    <n v="1"/>
    <x v="0"/>
    <x v="154"/>
    <x v="0"/>
    <n v="-9859.15"/>
  </r>
  <r>
    <x v="0"/>
    <s v="10256"/>
    <d v="2026-01-27T00:00:00"/>
    <n v="1"/>
    <x v="0"/>
    <x v="154"/>
    <x v="0"/>
    <n v="-34569.17"/>
  </r>
  <r>
    <x v="0"/>
    <s v="10251"/>
    <d v="2026-01-27T00:00:00"/>
    <n v="1"/>
    <x v="0"/>
    <x v="16"/>
    <x v="0"/>
    <n v="-73872.2"/>
  </r>
  <r>
    <x v="0"/>
    <s v="10256"/>
    <d v="2026-01-27T00:00:00"/>
    <n v="1"/>
    <x v="0"/>
    <x v="16"/>
    <x v="0"/>
    <n v="-74455.08"/>
  </r>
  <r>
    <x v="0"/>
    <s v="10251"/>
    <d v="2026-01-27T00:00:00"/>
    <n v="1"/>
    <x v="0"/>
    <x v="68"/>
    <x v="0"/>
    <n v="-349"/>
  </r>
  <r>
    <x v="0"/>
    <s v="10256"/>
    <d v="2026-01-27T00:00:00"/>
    <n v="1"/>
    <x v="0"/>
    <x v="147"/>
    <x v="0"/>
    <n v="-4736.66"/>
  </r>
  <r>
    <x v="0"/>
    <s v="10256"/>
    <d v="2026-01-27T00:00:00"/>
    <n v="1"/>
    <x v="0"/>
    <x v="213"/>
    <x v="0"/>
    <n v="-2815.5"/>
  </r>
  <r>
    <x v="0"/>
    <s v="10251"/>
    <d v="2026-01-27T00:00:00"/>
    <n v="1"/>
    <x v="0"/>
    <x v="213"/>
    <x v="0"/>
    <n v="-2815.5"/>
  </r>
  <r>
    <x v="0"/>
    <s v="10256"/>
    <d v="2026-01-27T00:00:00"/>
    <n v="1"/>
    <x v="0"/>
    <x v="83"/>
    <x v="0"/>
    <n v="-11450"/>
  </r>
  <r>
    <x v="0"/>
    <s v="10251"/>
    <d v="2026-01-28T00:00:00"/>
    <n v="1"/>
    <x v="0"/>
    <x v="39"/>
    <x v="0"/>
    <n v="-365.7"/>
  </r>
  <r>
    <x v="0"/>
    <s v="20001"/>
    <d v="2026-01-28T00:00:00"/>
    <n v="1"/>
    <x v="0"/>
    <x v="39"/>
    <x v="0"/>
    <n v="-514"/>
  </r>
  <r>
    <x v="0"/>
    <s v="10251"/>
    <d v="2026-01-28T00:00:00"/>
    <n v="1"/>
    <x v="0"/>
    <x v="39"/>
    <x v="0"/>
    <n v="-3139"/>
  </r>
  <r>
    <x v="0"/>
    <s v="10256"/>
    <d v="2026-01-28T00:00:00"/>
    <n v="1"/>
    <x v="0"/>
    <x v="39"/>
    <x v="0"/>
    <n v="-238"/>
  </r>
  <r>
    <x v="0"/>
    <n v="10251"/>
    <d v="2026-01-28T00:00:00"/>
    <n v="1"/>
    <x v="0"/>
    <x v="214"/>
    <x v="3"/>
    <n v="-141631.76999999999"/>
  </r>
  <r>
    <x v="0"/>
    <n v="10256"/>
    <d v="2026-01-28T00:00:00"/>
    <n v="1"/>
    <x v="0"/>
    <x v="214"/>
    <x v="3"/>
    <n v="-35088.050000000003"/>
  </r>
  <r>
    <x v="0"/>
    <n v="10259"/>
    <d v="2026-01-28T00:00:00"/>
    <n v="1"/>
    <x v="0"/>
    <x v="214"/>
    <x v="3"/>
    <n v="-16874.13"/>
  </r>
  <r>
    <x v="0"/>
    <n v="20001"/>
    <d v="2026-01-28T00:00:00"/>
    <n v="1"/>
    <x v="0"/>
    <x v="215"/>
    <x v="2"/>
    <n v="-22773.41"/>
  </r>
  <r>
    <x v="0"/>
    <n v="20001"/>
    <d v="2026-01-28T00:00:00"/>
    <n v="1"/>
    <x v="0"/>
    <x v="215"/>
    <x v="2"/>
    <n v="-4351.16"/>
  </r>
  <r>
    <x v="0"/>
    <n v="20001"/>
    <d v="2026-01-28T00:00:00"/>
    <n v="1"/>
    <x v="0"/>
    <x v="216"/>
    <x v="2"/>
    <n v="-16048"/>
  </r>
  <r>
    <x v="0"/>
    <n v="20001"/>
    <d v="2026-01-28T00:00:00"/>
    <n v="1"/>
    <x v="0"/>
    <x v="216"/>
    <x v="2"/>
    <n v="-3009"/>
  </r>
  <r>
    <x v="0"/>
    <s v="10241"/>
    <d v="2026-01-28T00:00:00"/>
    <n v="1"/>
    <x v="0"/>
    <x v="217"/>
    <x v="0"/>
    <n v="-72050.58"/>
  </r>
  <r>
    <x v="0"/>
    <m/>
    <d v="2026-01-28T00:00:00"/>
    <n v="1"/>
    <x v="0"/>
    <x v="102"/>
    <x v="1"/>
    <n v="-65215.77"/>
  </r>
  <r>
    <x v="0"/>
    <s v="20001"/>
    <d v="2026-01-28T00:00:00"/>
    <n v="1"/>
    <x v="0"/>
    <x v="52"/>
    <x v="0"/>
    <n v="-802.37"/>
  </r>
  <r>
    <x v="0"/>
    <s v="20001"/>
    <d v="2026-01-28T00:00:00"/>
    <n v="1"/>
    <x v="0"/>
    <x v="52"/>
    <x v="0"/>
    <n v="-211.66"/>
  </r>
  <r>
    <x v="0"/>
    <s v="10251"/>
    <d v="2026-01-28T00:00:00"/>
    <n v="1"/>
    <x v="0"/>
    <x v="59"/>
    <x v="0"/>
    <n v="-4399.05"/>
  </r>
  <r>
    <x v="0"/>
    <s v="10251"/>
    <d v="2026-01-28T00:00:00"/>
    <n v="1"/>
    <x v="0"/>
    <x v="59"/>
    <x v="0"/>
    <n v="-4368.28"/>
  </r>
  <r>
    <x v="0"/>
    <s v="10251"/>
    <d v="2026-01-28T00:00:00"/>
    <n v="1"/>
    <x v="0"/>
    <x v="59"/>
    <x v="0"/>
    <n v="-4368.28"/>
  </r>
  <r>
    <x v="0"/>
    <s v="10251"/>
    <d v="2026-01-28T00:00:00"/>
    <n v="1"/>
    <x v="0"/>
    <x v="59"/>
    <x v="0"/>
    <n v="-4518.28"/>
  </r>
  <r>
    <x v="0"/>
    <s v="10256"/>
    <d v="2026-01-28T00:00:00"/>
    <n v="1"/>
    <x v="0"/>
    <x v="62"/>
    <x v="0"/>
    <n v="-921.16"/>
  </r>
  <r>
    <x v="0"/>
    <s v="20001"/>
    <d v="2026-01-28T00:00:00"/>
    <n v="1"/>
    <x v="0"/>
    <x v="117"/>
    <x v="0"/>
    <n v="-3995"/>
  </r>
  <r>
    <x v="0"/>
    <s v="10256"/>
    <d v="2026-01-28T00:00:00"/>
    <n v="1"/>
    <x v="0"/>
    <x v="117"/>
    <x v="0"/>
    <n v="-1179"/>
  </r>
  <r>
    <x v="0"/>
    <s v="20001"/>
    <d v="2026-01-28T00:00:00"/>
    <n v="1"/>
    <x v="0"/>
    <x v="117"/>
    <x v="0"/>
    <n v="-7185"/>
  </r>
  <r>
    <x v="0"/>
    <s v="10256"/>
    <d v="2026-01-28T00:00:00"/>
    <n v="1"/>
    <x v="0"/>
    <x v="117"/>
    <x v="0"/>
    <n v="-1050"/>
  </r>
  <r>
    <x v="0"/>
    <s v="10251"/>
    <d v="2026-01-28T00:00:00"/>
    <n v="1"/>
    <x v="0"/>
    <x v="218"/>
    <x v="0"/>
    <n v="-735476.35"/>
  </r>
  <r>
    <x v="0"/>
    <s v="20001"/>
    <d v="2026-01-28T00:00:00"/>
    <n v="1"/>
    <x v="0"/>
    <x v="105"/>
    <x v="0"/>
    <n v="-6270"/>
  </r>
  <r>
    <x v="0"/>
    <s v="10256"/>
    <d v="2026-01-28T00:00:00"/>
    <n v="1"/>
    <x v="0"/>
    <x v="21"/>
    <x v="0"/>
    <n v="-2900.4"/>
  </r>
  <r>
    <x v="0"/>
    <s v="10251"/>
    <d v="2026-01-28T00:00:00"/>
    <n v="1"/>
    <x v="0"/>
    <x v="155"/>
    <x v="2"/>
    <n v="-4143.93"/>
  </r>
  <r>
    <x v="0"/>
    <s v="20001"/>
    <d v="2026-01-28T00:00:00"/>
    <n v="1"/>
    <x v="0"/>
    <x v="123"/>
    <x v="2"/>
    <n v="-1808.53"/>
  </r>
  <r>
    <x v="0"/>
    <s v="10259"/>
    <d v="2026-01-28T00:00:00"/>
    <n v="1"/>
    <x v="0"/>
    <x v="219"/>
    <x v="2"/>
    <n v="-33600.5"/>
  </r>
  <r>
    <x v="0"/>
    <s v="10259"/>
    <d v="2026-01-28T00:00:00"/>
    <n v="1"/>
    <x v="0"/>
    <x v="219"/>
    <x v="2"/>
    <n v="-54073.69"/>
  </r>
  <r>
    <x v="0"/>
    <s v="10251"/>
    <d v="2026-01-28T00:00:00"/>
    <n v="1"/>
    <x v="0"/>
    <x v="219"/>
    <x v="2"/>
    <n v="-749908.39"/>
  </r>
  <r>
    <x v="0"/>
    <s v="10256"/>
    <d v="2026-01-28T00:00:00"/>
    <n v="1"/>
    <x v="0"/>
    <x v="219"/>
    <x v="2"/>
    <n v="-759558.14"/>
  </r>
  <r>
    <x v="0"/>
    <s v="10256"/>
    <d v="2026-01-28T00:00:00"/>
    <n v="1"/>
    <x v="0"/>
    <x v="219"/>
    <x v="2"/>
    <n v="-666.71"/>
  </r>
  <r>
    <x v="0"/>
    <s v="10251"/>
    <d v="2026-01-28T00:00:00"/>
    <n v="1"/>
    <x v="0"/>
    <x v="219"/>
    <x v="2"/>
    <n v="-561.44000000000005"/>
  </r>
  <r>
    <x v="0"/>
    <s v="10251"/>
    <d v="2026-01-28T00:00:00"/>
    <n v="1"/>
    <x v="0"/>
    <x v="219"/>
    <x v="2"/>
    <n v="-421.08"/>
  </r>
  <r>
    <x v="0"/>
    <s v="10256"/>
    <d v="2026-01-28T00:00:00"/>
    <n v="1"/>
    <x v="0"/>
    <x v="219"/>
    <x v="2"/>
    <n v="-112424.5"/>
  </r>
  <r>
    <x v="0"/>
    <s v="10251"/>
    <d v="2026-01-28T00:00:00"/>
    <n v="1"/>
    <x v="0"/>
    <x v="219"/>
    <x v="2"/>
    <n v="-115846.5"/>
  </r>
  <r>
    <x v="0"/>
    <s v="20001"/>
    <d v="2026-01-28T00:00:00"/>
    <n v="1"/>
    <x v="0"/>
    <x v="219"/>
    <x v="2"/>
    <n v="-1630.5"/>
  </r>
  <r>
    <x v="0"/>
    <s v="10256"/>
    <d v="2026-01-28T00:00:00"/>
    <n v="1"/>
    <x v="0"/>
    <x v="220"/>
    <x v="0"/>
    <n v="-1353.4"/>
  </r>
  <r>
    <x v="0"/>
    <s v="10251"/>
    <d v="2026-01-28T00:00:00"/>
    <n v="1"/>
    <x v="0"/>
    <x v="36"/>
    <x v="0"/>
    <n v="-9880.6299999999992"/>
  </r>
  <r>
    <x v="0"/>
    <s v="10251"/>
    <d v="2026-01-28T00:00:00"/>
    <n v="1"/>
    <x v="0"/>
    <x v="36"/>
    <x v="0"/>
    <n v="-812.16"/>
  </r>
  <r>
    <x v="0"/>
    <s v="10256"/>
    <d v="2026-01-28T00:00:00"/>
    <n v="1"/>
    <x v="0"/>
    <x v="36"/>
    <x v="0"/>
    <n v="-4142.3500000000004"/>
  </r>
  <r>
    <x v="0"/>
    <s v="10251"/>
    <d v="2026-01-29T00:00:00"/>
    <n v="1"/>
    <x v="0"/>
    <x v="39"/>
    <x v="0"/>
    <n v="-15136"/>
  </r>
  <r>
    <x v="0"/>
    <s v="10256"/>
    <d v="2026-01-29T00:00:00"/>
    <n v="1"/>
    <x v="0"/>
    <x v="2"/>
    <x v="0"/>
    <n v="-113.4"/>
  </r>
  <r>
    <x v="0"/>
    <m/>
    <d v="2026-01-29T00:00:00"/>
    <n v="1"/>
    <x v="0"/>
    <x v="221"/>
    <x v="1"/>
    <n v="-5256648.74"/>
  </r>
  <r>
    <x v="0"/>
    <s v="10256"/>
    <d v="2026-01-29T00:00:00"/>
    <n v="1"/>
    <x v="0"/>
    <x v="114"/>
    <x v="3"/>
    <n v="-12070"/>
  </r>
  <r>
    <x v="0"/>
    <s v="10251"/>
    <d v="2026-01-29T00:00:00"/>
    <n v="1"/>
    <x v="0"/>
    <x v="114"/>
    <x v="3"/>
    <n v="-5975"/>
  </r>
  <r>
    <x v="0"/>
    <s v="10256"/>
    <d v="2026-01-29T00:00:00"/>
    <n v="1"/>
    <x v="0"/>
    <x v="114"/>
    <x v="3"/>
    <n v="-5360"/>
  </r>
  <r>
    <x v="0"/>
    <s v="10251"/>
    <d v="2026-01-29T00:00:00"/>
    <n v="1"/>
    <x v="0"/>
    <x v="114"/>
    <x v="3"/>
    <n v="-12015"/>
  </r>
  <r>
    <x v="0"/>
    <s v="10256"/>
    <d v="2026-01-29T00:00:00"/>
    <n v="1"/>
    <x v="0"/>
    <x v="114"/>
    <x v="3"/>
    <n v="-10225"/>
  </r>
  <r>
    <x v="0"/>
    <s v="10259"/>
    <d v="2026-01-29T00:00:00"/>
    <n v="1"/>
    <x v="0"/>
    <x v="114"/>
    <x v="3"/>
    <n v="-40570"/>
  </r>
  <r>
    <x v="0"/>
    <s v="10251"/>
    <d v="2026-01-29T00:00:00"/>
    <n v="1"/>
    <x v="0"/>
    <x v="114"/>
    <x v="3"/>
    <n v="-7335"/>
  </r>
  <r>
    <x v="0"/>
    <s v="10256"/>
    <d v="2026-01-29T00:00:00"/>
    <n v="1"/>
    <x v="0"/>
    <x v="114"/>
    <x v="3"/>
    <n v="-5270"/>
  </r>
  <r>
    <x v="0"/>
    <s v="10256"/>
    <d v="2026-01-29T00:00:00"/>
    <n v="1"/>
    <x v="0"/>
    <x v="114"/>
    <x v="3"/>
    <n v="-14270"/>
  </r>
  <r>
    <x v="0"/>
    <s v="10256"/>
    <d v="2026-01-29T00:00:00"/>
    <n v="1"/>
    <x v="0"/>
    <x v="114"/>
    <x v="3"/>
    <n v="-9270"/>
  </r>
  <r>
    <x v="0"/>
    <s v="20001"/>
    <d v="2026-01-29T00:00:00"/>
    <n v="1"/>
    <x v="0"/>
    <x v="114"/>
    <x v="3"/>
    <n v="-8490"/>
  </r>
  <r>
    <x v="0"/>
    <s v="10256"/>
    <d v="2026-01-29T00:00:00"/>
    <n v="1"/>
    <x v="0"/>
    <x v="114"/>
    <x v="3"/>
    <n v="-4795"/>
  </r>
  <r>
    <x v="0"/>
    <s v="10256"/>
    <d v="2026-01-29T00:00:00"/>
    <n v="1"/>
    <x v="0"/>
    <x v="114"/>
    <x v="3"/>
    <n v="-3890"/>
  </r>
  <r>
    <x v="0"/>
    <s v="10251"/>
    <d v="2026-01-29T00:00:00"/>
    <n v="1"/>
    <x v="0"/>
    <x v="114"/>
    <x v="3"/>
    <n v="-5590"/>
  </r>
  <r>
    <x v="0"/>
    <s v="10256"/>
    <d v="2026-01-29T00:00:00"/>
    <n v="1"/>
    <x v="0"/>
    <x v="114"/>
    <x v="3"/>
    <n v="-5515"/>
  </r>
  <r>
    <x v="0"/>
    <s v="10256"/>
    <d v="2026-01-29T00:00:00"/>
    <n v="1"/>
    <x v="0"/>
    <x v="114"/>
    <x v="3"/>
    <n v="-10880"/>
  </r>
  <r>
    <x v="0"/>
    <s v="10256"/>
    <d v="2026-01-29T00:00:00"/>
    <n v="1"/>
    <x v="0"/>
    <x v="114"/>
    <x v="3"/>
    <n v="-5650"/>
  </r>
  <r>
    <x v="0"/>
    <s v="10251"/>
    <d v="2026-01-29T00:00:00"/>
    <n v="1"/>
    <x v="0"/>
    <x v="114"/>
    <x v="3"/>
    <n v="-3925"/>
  </r>
  <r>
    <x v="0"/>
    <m/>
    <d v="2026-01-29T00:00:00"/>
    <n v="1"/>
    <x v="0"/>
    <x v="174"/>
    <x v="4"/>
    <n v="-20575.91"/>
  </r>
  <r>
    <x v="0"/>
    <s v="10256"/>
    <d v="2026-01-29T00:00:00"/>
    <n v="1"/>
    <x v="0"/>
    <x v="59"/>
    <x v="0"/>
    <n v="-2752.53"/>
  </r>
  <r>
    <x v="0"/>
    <s v="10251"/>
    <d v="2026-01-29T00:00:00"/>
    <n v="1"/>
    <x v="0"/>
    <x v="59"/>
    <x v="0"/>
    <n v="-2918.27"/>
  </r>
  <r>
    <x v="0"/>
    <s v="10256"/>
    <d v="2026-01-29T00:00:00"/>
    <n v="1"/>
    <x v="0"/>
    <x v="127"/>
    <x v="0"/>
    <n v="-11266"/>
  </r>
  <r>
    <x v="0"/>
    <s v="10251"/>
    <d v="2026-01-29T00:00:00"/>
    <n v="1"/>
    <x v="0"/>
    <x v="127"/>
    <x v="0"/>
    <n v="-194000"/>
  </r>
  <r>
    <x v="0"/>
    <s v="20001"/>
    <d v="2026-01-29T00:00:00"/>
    <n v="1"/>
    <x v="0"/>
    <x v="121"/>
    <x v="0"/>
    <n v="-4668"/>
  </r>
  <r>
    <x v="0"/>
    <s v="10251"/>
    <d v="2026-01-29T00:00:00"/>
    <n v="1"/>
    <x v="0"/>
    <x v="121"/>
    <x v="0"/>
    <n v="-3857.45"/>
  </r>
  <r>
    <x v="0"/>
    <s v="20001"/>
    <d v="2026-01-29T00:00:00"/>
    <n v="1"/>
    <x v="0"/>
    <x v="121"/>
    <x v="0"/>
    <n v="-564.54"/>
  </r>
  <r>
    <x v="0"/>
    <n v="10251"/>
    <d v="2026-01-29T00:00:00"/>
    <n v="1"/>
    <x v="0"/>
    <x v="110"/>
    <x v="3"/>
    <n v="-3031.19"/>
  </r>
  <r>
    <x v="0"/>
    <n v="10256"/>
    <d v="2026-01-29T00:00:00"/>
    <n v="1"/>
    <x v="0"/>
    <x v="110"/>
    <x v="3"/>
    <n v="-686.04"/>
  </r>
  <r>
    <x v="0"/>
    <n v="10251"/>
    <d v="2026-01-29T00:00:00"/>
    <n v="1"/>
    <x v="0"/>
    <x v="110"/>
    <x v="3"/>
    <n v="-1779.03"/>
  </r>
  <r>
    <x v="0"/>
    <s v="10256"/>
    <d v="2026-01-29T00:00:00"/>
    <n v="1"/>
    <x v="0"/>
    <x v="76"/>
    <x v="0"/>
    <n v="-1001.57"/>
  </r>
  <r>
    <x v="0"/>
    <s v="10256"/>
    <d v="2026-01-29T00:00:00"/>
    <n v="1"/>
    <x v="0"/>
    <x v="76"/>
    <x v="0"/>
    <n v="-374.71"/>
  </r>
  <r>
    <x v="0"/>
    <s v="20001"/>
    <d v="2026-01-29T00:00:00"/>
    <n v="1"/>
    <x v="0"/>
    <x v="203"/>
    <x v="0"/>
    <n v="-4478"/>
  </r>
  <r>
    <x v="0"/>
    <n v="10256"/>
    <d v="2026-01-29T00:00:00"/>
    <n v="1"/>
    <x v="0"/>
    <x v="97"/>
    <x v="3"/>
    <n v="-15649.75"/>
  </r>
  <r>
    <x v="0"/>
    <n v="10256"/>
    <d v="2026-01-29T00:00:00"/>
    <n v="1"/>
    <x v="0"/>
    <x v="97"/>
    <x v="3"/>
    <n v="-7433.36"/>
  </r>
  <r>
    <x v="0"/>
    <n v="10256"/>
    <d v="2026-01-29T00:00:00"/>
    <n v="1"/>
    <x v="0"/>
    <x v="97"/>
    <x v="3"/>
    <n v="-8807.5"/>
  </r>
  <r>
    <x v="0"/>
    <n v="10256"/>
    <d v="2026-01-29T00:00:00"/>
    <n v="1"/>
    <x v="0"/>
    <x v="97"/>
    <x v="3"/>
    <n v="-11097.96"/>
  </r>
  <r>
    <x v="0"/>
    <n v="10256"/>
    <d v="2026-01-29T00:00:00"/>
    <n v="1"/>
    <x v="0"/>
    <x v="97"/>
    <x v="3"/>
    <n v="-9386.89"/>
  </r>
  <r>
    <x v="0"/>
    <n v="10256"/>
    <d v="2026-01-29T00:00:00"/>
    <n v="1"/>
    <x v="0"/>
    <x v="97"/>
    <x v="3"/>
    <n v="-11104.06"/>
  </r>
  <r>
    <x v="0"/>
    <n v="10256"/>
    <d v="2026-01-29T00:00:00"/>
    <n v="1"/>
    <x v="0"/>
    <x v="97"/>
    <x v="3"/>
    <n v="-5603.26"/>
  </r>
  <r>
    <x v="0"/>
    <s v="10251"/>
    <d v="2026-01-29T00:00:00"/>
    <n v="1"/>
    <x v="0"/>
    <x v="97"/>
    <x v="3"/>
    <n v="-480.11"/>
  </r>
  <r>
    <x v="0"/>
    <s v="10251"/>
    <d v="2026-01-29T00:00:00"/>
    <n v="1"/>
    <x v="0"/>
    <x v="222"/>
    <x v="0"/>
    <n v="-46000"/>
  </r>
  <r>
    <x v="0"/>
    <s v="10251"/>
    <d v="2026-01-29T00:00:00"/>
    <n v="1"/>
    <x v="0"/>
    <x v="222"/>
    <x v="0"/>
    <n v="-46000"/>
  </r>
  <r>
    <x v="0"/>
    <s v="10251"/>
    <d v="2026-01-29T00:00:00"/>
    <n v="1"/>
    <x v="0"/>
    <x v="222"/>
    <x v="0"/>
    <n v="-37000"/>
  </r>
  <r>
    <x v="0"/>
    <s v="10256"/>
    <d v="2026-01-29T00:00:00"/>
    <n v="1"/>
    <x v="0"/>
    <x v="100"/>
    <x v="0"/>
    <n v="-2592.34"/>
  </r>
  <r>
    <x v="0"/>
    <s v="10256"/>
    <d v="2026-01-29T00:00:00"/>
    <n v="1"/>
    <x v="0"/>
    <x v="101"/>
    <x v="0"/>
    <n v="-31010.93"/>
  </r>
  <r>
    <x v="0"/>
    <s v="10256"/>
    <d v="2026-01-30T00:00:00"/>
    <n v="1"/>
    <x v="0"/>
    <x v="42"/>
    <x v="0"/>
    <n v="-5748.17"/>
  </r>
  <r>
    <x v="0"/>
    <s v="10256"/>
    <d v="2026-01-30T00:00:00"/>
    <n v="1"/>
    <x v="0"/>
    <x v="2"/>
    <x v="0"/>
    <n v="-1417.75"/>
  </r>
  <r>
    <x v="0"/>
    <s v="10256"/>
    <d v="2026-01-30T00:00:00"/>
    <n v="1"/>
    <x v="0"/>
    <x v="48"/>
    <x v="0"/>
    <n v="-8903.56"/>
  </r>
  <r>
    <x v="0"/>
    <m/>
    <d v="2026-01-30T00:00:00"/>
    <n v="1"/>
    <x v="0"/>
    <x v="174"/>
    <x v="4"/>
    <n v="-58159.18"/>
  </r>
  <r>
    <x v="0"/>
    <s v="10256"/>
    <d v="2026-01-30T00:00:00"/>
    <n v="1"/>
    <x v="0"/>
    <x v="12"/>
    <x v="0"/>
    <n v="-9047.25"/>
  </r>
  <r>
    <x v="0"/>
    <s v="10251"/>
    <d v="2026-01-30T00:00:00"/>
    <n v="1"/>
    <x v="0"/>
    <x v="12"/>
    <x v="0"/>
    <n v="-15906.15"/>
  </r>
  <r>
    <x v="0"/>
    <s v="10256"/>
    <d v="2026-01-30T00:00:00"/>
    <n v="1"/>
    <x v="0"/>
    <x v="12"/>
    <x v="0"/>
    <n v="-14247.8"/>
  </r>
  <r>
    <x v="0"/>
    <s v="10251"/>
    <d v="2026-01-30T00:00:00"/>
    <n v="1"/>
    <x v="0"/>
    <x v="12"/>
    <x v="0"/>
    <n v="-4591.88"/>
  </r>
  <r>
    <x v="0"/>
    <s v="10256"/>
    <d v="2026-01-30T00:00:00"/>
    <n v="1"/>
    <x v="0"/>
    <x v="12"/>
    <x v="0"/>
    <n v="-9293.98"/>
  </r>
  <r>
    <x v="0"/>
    <s v="10251"/>
    <d v="2026-01-30T00:00:00"/>
    <n v="1"/>
    <x v="0"/>
    <x v="223"/>
    <x v="2"/>
    <n v="-12164.2"/>
  </r>
  <r>
    <x v="0"/>
    <s v="10256"/>
    <d v="2026-01-30T00:00:00"/>
    <n v="1"/>
    <x v="0"/>
    <x v="223"/>
    <x v="2"/>
    <n v="-10469.19"/>
  </r>
  <r>
    <x v="0"/>
    <s v="20001"/>
    <d v="2026-01-30T00:00:00"/>
    <n v="1"/>
    <x v="0"/>
    <x v="223"/>
    <x v="2"/>
    <n v="-697.65000000000009"/>
  </r>
  <r>
    <x v="0"/>
    <s v="10259"/>
    <d v="2026-01-30T00:00:00"/>
    <n v="1"/>
    <x v="0"/>
    <x v="223"/>
    <x v="2"/>
    <n v="-299.11"/>
  </r>
  <r>
    <x v="0"/>
    <s v="10251"/>
    <d v="2026-01-30T00:00:00"/>
    <n v="1"/>
    <x v="0"/>
    <x v="143"/>
    <x v="0"/>
    <n v="-484"/>
  </r>
  <r>
    <x v="0"/>
    <s v="10256"/>
    <d v="2026-01-30T00:00:00"/>
    <n v="1"/>
    <x v="0"/>
    <x v="16"/>
    <x v="0"/>
    <n v="-33340.959999999999"/>
  </r>
  <r>
    <x v="0"/>
    <s v="10251"/>
    <d v="2026-01-30T00:00:00"/>
    <n v="1"/>
    <x v="0"/>
    <x v="16"/>
    <x v="0"/>
    <n v="-2974.35"/>
  </r>
  <r>
    <x v="0"/>
    <s v="10256"/>
    <d v="2026-01-30T00:00:00"/>
    <n v="1"/>
    <x v="0"/>
    <x v="224"/>
    <x v="0"/>
    <n v="-179954.92"/>
  </r>
  <r>
    <x v="0"/>
    <s v="10256"/>
    <d v="2026-01-30T00:00:00"/>
    <n v="1"/>
    <x v="0"/>
    <x v="144"/>
    <x v="0"/>
    <n v="-427.75"/>
  </r>
  <r>
    <x v="0"/>
    <s v="10251"/>
    <d v="2026-01-30T00:00:00"/>
    <n v="1"/>
    <x v="0"/>
    <x v="18"/>
    <x v="0"/>
    <n v="-169494.2"/>
  </r>
  <r>
    <x v="0"/>
    <s v="10251"/>
    <d v="2026-01-30T00:00:00"/>
    <n v="1"/>
    <x v="0"/>
    <x v="225"/>
    <x v="0"/>
    <n v="-7750"/>
  </r>
  <r>
    <x v="0"/>
    <s v="10251"/>
    <d v="2026-01-30T00:00:00"/>
    <n v="1"/>
    <x v="0"/>
    <x v="225"/>
    <x v="0"/>
    <n v="-7346.66"/>
  </r>
  <r>
    <x v="0"/>
    <s v="10256"/>
    <d v="2026-01-30T00:00:00"/>
    <n v="1"/>
    <x v="0"/>
    <x v="70"/>
    <x v="0"/>
    <n v="-2055.71"/>
  </r>
  <r>
    <x v="0"/>
    <s v="10256"/>
    <d v="2026-01-30T00:00:00"/>
    <n v="1"/>
    <x v="0"/>
    <x v="70"/>
    <x v="0"/>
    <n v="-7676.65"/>
  </r>
  <r>
    <x v="0"/>
    <s v=""/>
    <d v="2026-01-30T00:00:00"/>
    <n v="1"/>
    <x v="0"/>
    <x v="226"/>
    <x v="4"/>
    <n v="-3038.8"/>
  </r>
  <r>
    <x v="0"/>
    <s v=""/>
    <d v="2026-01-30T00:00:00"/>
    <n v="1"/>
    <x v="0"/>
    <x v="226"/>
    <x v="4"/>
    <n v="-8782.49"/>
  </r>
  <r>
    <x v="0"/>
    <s v=""/>
    <d v="2026-01-30T00:00:00"/>
    <n v="1"/>
    <x v="0"/>
    <x v="227"/>
    <x v="4"/>
    <n v="-3020.63"/>
  </r>
  <r>
    <x v="0"/>
    <m/>
    <d v="2026-01-30T00:00:00"/>
    <n v="1"/>
    <x v="0"/>
    <x v="228"/>
    <x v="4"/>
    <n v="-698807.52"/>
  </r>
  <r>
    <x v="0"/>
    <s v="10256"/>
    <d v="2026-01-30T00:00:00"/>
    <n v="1"/>
    <x v="0"/>
    <x v="110"/>
    <x v="3"/>
    <n v="-3084.54"/>
  </r>
  <r>
    <x v="0"/>
    <s v="10256"/>
    <d v="2026-01-30T00:00:00"/>
    <n v="1"/>
    <x v="0"/>
    <x v="97"/>
    <x v="3"/>
    <n v="-232.5"/>
  </r>
  <r>
    <x v="0"/>
    <s v="10256"/>
    <d v="2026-01-30T00:00:00"/>
    <n v="1"/>
    <x v="0"/>
    <x v="97"/>
    <x v="3"/>
    <n v="-39046.36"/>
  </r>
  <r>
    <x v="0"/>
    <s v="10251"/>
    <d v="2026-01-30T00:00:00"/>
    <n v="1"/>
    <x v="0"/>
    <x v="97"/>
    <x v="3"/>
    <n v="-9230.57"/>
  </r>
  <r>
    <x v="0"/>
    <s v="10251"/>
    <d v="2026-01-30T00:00:00"/>
    <n v="1"/>
    <x v="0"/>
    <x v="97"/>
    <x v="3"/>
    <n v="-4975.33"/>
  </r>
  <r>
    <x v="0"/>
    <s v="10256"/>
    <d v="2026-01-30T00:00:00"/>
    <n v="1"/>
    <x v="0"/>
    <x v="97"/>
    <x v="3"/>
    <n v="-7866.19"/>
  </r>
  <r>
    <x v="0"/>
    <s v="10251"/>
    <d v="2026-01-30T00:00:00"/>
    <n v="1"/>
    <x v="0"/>
    <x v="97"/>
    <x v="3"/>
    <n v="-5269.18"/>
  </r>
  <r>
    <x v="0"/>
    <s v="10251"/>
    <d v="2026-01-30T00:00:00"/>
    <n v="1"/>
    <x v="0"/>
    <x v="97"/>
    <x v="3"/>
    <n v="-15103.15"/>
  </r>
  <r>
    <x v="0"/>
    <s v="10256"/>
    <d v="2026-01-30T00:00:00"/>
    <n v="1"/>
    <x v="0"/>
    <x v="97"/>
    <x v="3"/>
    <n v="-12485.66"/>
  </r>
  <r>
    <x v="0"/>
    <s v="10256"/>
    <d v="2026-01-30T00:00:00"/>
    <n v="1"/>
    <x v="0"/>
    <x v="97"/>
    <x v="3"/>
    <n v="-11784.98"/>
  </r>
  <r>
    <x v="0"/>
    <s v="10256"/>
    <d v="2026-01-30T00:00:00"/>
    <n v="1"/>
    <x v="0"/>
    <x v="97"/>
    <x v="3"/>
    <n v="-2998.26"/>
  </r>
  <r>
    <x v="0"/>
    <s v="10251"/>
    <d v="2026-01-30T00:00:00"/>
    <n v="1"/>
    <x v="0"/>
    <x v="97"/>
    <x v="3"/>
    <n v="-14789.58"/>
  </r>
  <r>
    <x v="0"/>
    <s v="20001"/>
    <d v="2026-01-30T00:00:00"/>
    <n v="1"/>
    <x v="0"/>
    <x v="124"/>
    <x v="0"/>
    <n v="-1051.92"/>
  </r>
  <r>
    <x v="0"/>
    <s v="10251"/>
    <d v="2026-01-30T00:00:00"/>
    <n v="1"/>
    <x v="0"/>
    <x v="130"/>
    <x v="2"/>
    <n v="-126.34"/>
  </r>
  <r>
    <x v="0"/>
    <s v="10251"/>
    <d v="2026-01-30T00:00:00"/>
    <n v="1"/>
    <x v="0"/>
    <x v="130"/>
    <x v="2"/>
    <n v="-126.34"/>
  </r>
  <r>
    <x v="0"/>
    <s v="Outros"/>
    <d v="2026-01-30T00:00:00"/>
    <n v="1"/>
    <x v="0"/>
    <x v="229"/>
    <x v="2"/>
    <n v="-25466.959999999999"/>
  </r>
  <r>
    <x v="0"/>
    <s v="Outros"/>
    <d v="2026-01-30T00:00:00"/>
    <n v="1"/>
    <x v="0"/>
    <x v="229"/>
    <x v="2"/>
    <n v="-1636.96"/>
  </r>
  <r>
    <x v="0"/>
    <s v="Outros"/>
    <d v="2026-01-30T00:00:00"/>
    <n v="1"/>
    <x v="0"/>
    <x v="229"/>
    <x v="2"/>
    <n v="-4740.47"/>
  </r>
  <r>
    <x v="0"/>
    <s v="20001"/>
    <d v="2026-01-30T00:00:00"/>
    <n v="1"/>
    <x v="0"/>
    <x v="230"/>
    <x v="0"/>
    <n v="-250"/>
  </r>
  <r>
    <x v="0"/>
    <s v="20001"/>
    <d v="2026-01-30T00:00:00"/>
    <n v="1"/>
    <x v="0"/>
    <x v="230"/>
    <x v="0"/>
    <n v="-250"/>
  </r>
  <r>
    <x v="0"/>
    <s v="10256"/>
    <d v="2026-01-30T00:00:00"/>
    <n v="1"/>
    <x v="0"/>
    <x v="100"/>
    <x v="0"/>
    <n v="-12092.05"/>
  </r>
  <r>
    <x v="0"/>
    <s v="20001"/>
    <d v="2026-01-30T00:00:00"/>
    <n v="1"/>
    <x v="0"/>
    <x v="231"/>
    <x v="2"/>
    <n v="-1203.92"/>
  </r>
  <r>
    <x v="0"/>
    <s v="20001"/>
    <d v="2026-01-30T00:00:00"/>
    <n v="1"/>
    <x v="0"/>
    <x v="231"/>
    <x v="2"/>
    <n v="-49426.2"/>
  </r>
  <r>
    <x v="0"/>
    <s v="10256"/>
    <d v="2026-01-30T00:00:00"/>
    <n v="1"/>
    <x v="0"/>
    <x v="190"/>
    <x v="0"/>
    <n v="-3536.67"/>
  </r>
  <r>
    <x v="0"/>
    <s v="10251"/>
    <d v="2026-02-02T00:00:00"/>
    <n v="2"/>
    <x v="0"/>
    <x v="130"/>
    <x v="4"/>
    <n v="-126.34"/>
  </r>
  <r>
    <x v="0"/>
    <s v="10256"/>
    <d v="2026-02-02T00:00:00"/>
    <n v="2"/>
    <x v="0"/>
    <x v="37"/>
    <x v="0"/>
    <n v="-3063.23"/>
  </r>
  <r>
    <x v="0"/>
    <s v="10251"/>
    <d v="2026-02-02T00:00:00"/>
    <n v="2"/>
    <x v="0"/>
    <x v="133"/>
    <x v="0"/>
    <n v="-5550"/>
  </r>
  <r>
    <x v="0"/>
    <s v="10251"/>
    <d v="2026-02-02T00:00:00"/>
    <n v="2"/>
    <x v="0"/>
    <x v="42"/>
    <x v="0"/>
    <n v="-23055.119999999999"/>
  </r>
  <r>
    <x v="0"/>
    <s v="10256"/>
    <d v="2026-02-02T00:00:00"/>
    <n v="2"/>
    <x v="0"/>
    <x v="2"/>
    <x v="0"/>
    <n v="-2520"/>
  </r>
  <r>
    <x v="0"/>
    <s v="10256"/>
    <d v="2026-02-02T00:00:00"/>
    <n v="2"/>
    <x v="0"/>
    <x v="44"/>
    <x v="0"/>
    <n v="-7899.12"/>
  </r>
  <r>
    <x v="0"/>
    <s v="10251"/>
    <d v="2026-02-02T00:00:00"/>
    <n v="2"/>
    <x v="0"/>
    <x v="49"/>
    <x v="0"/>
    <n v="-6855.14"/>
  </r>
  <r>
    <x v="0"/>
    <s v="10256"/>
    <d v="2026-02-02T00:00:00"/>
    <n v="2"/>
    <x v="0"/>
    <x v="49"/>
    <x v="0"/>
    <n v="-413"/>
  </r>
  <r>
    <x v="0"/>
    <s v="10251"/>
    <d v="2026-02-02T00:00:00"/>
    <n v="2"/>
    <x v="0"/>
    <x v="49"/>
    <x v="0"/>
    <n v="-6188.12"/>
  </r>
  <r>
    <x v="0"/>
    <s v="10251"/>
    <d v="2026-02-02T00:00:00"/>
    <n v="2"/>
    <x v="0"/>
    <x v="49"/>
    <x v="0"/>
    <n v="-1910.13"/>
  </r>
  <r>
    <x v="0"/>
    <s v="10256"/>
    <d v="2026-02-02T00:00:00"/>
    <n v="2"/>
    <x v="0"/>
    <x v="5"/>
    <x v="0"/>
    <n v="-76329"/>
  </r>
  <r>
    <x v="0"/>
    <s v="20001"/>
    <d v="2026-02-02T00:00:00"/>
    <n v="2"/>
    <x v="0"/>
    <x v="5"/>
    <x v="0"/>
    <n v="-26835.63"/>
  </r>
  <r>
    <x v="0"/>
    <s v="10251"/>
    <d v="2026-02-02T00:00:00"/>
    <n v="2"/>
    <x v="0"/>
    <x v="9"/>
    <x v="0"/>
    <n v="-4800"/>
  </r>
  <r>
    <x v="0"/>
    <s v="20001"/>
    <d v="2026-02-02T00:00:00"/>
    <n v="2"/>
    <x v="0"/>
    <x v="60"/>
    <x v="0"/>
    <n v="-1428.8"/>
  </r>
  <r>
    <x v="0"/>
    <s v="10256"/>
    <d v="2026-02-02T00:00:00"/>
    <n v="2"/>
    <x v="0"/>
    <x v="232"/>
    <x v="0"/>
    <n v="-11770.5"/>
  </r>
  <r>
    <x v="0"/>
    <s v="10256"/>
    <d v="2026-02-02T00:00:00"/>
    <n v="2"/>
    <x v="0"/>
    <x v="92"/>
    <x v="0"/>
    <n v="-18689"/>
  </r>
  <r>
    <x v="0"/>
    <s v="10256"/>
    <d v="2026-02-02T00:00:00"/>
    <n v="2"/>
    <x v="0"/>
    <x v="115"/>
    <x v="0"/>
    <n v="-7000"/>
  </r>
  <r>
    <x v="0"/>
    <s v="10256"/>
    <d v="2026-02-02T00:00:00"/>
    <n v="2"/>
    <x v="0"/>
    <x v="115"/>
    <x v="0"/>
    <n v="-23548"/>
  </r>
  <r>
    <x v="0"/>
    <s v="10256"/>
    <d v="2026-02-02T00:00:00"/>
    <n v="2"/>
    <x v="0"/>
    <x v="143"/>
    <x v="0"/>
    <n v="-484"/>
  </r>
  <r>
    <x v="0"/>
    <s v="10256"/>
    <d v="2026-02-02T00:00:00"/>
    <n v="2"/>
    <x v="0"/>
    <x v="67"/>
    <x v="0"/>
    <n v="-1170"/>
  </r>
  <r>
    <x v="0"/>
    <s v="10256"/>
    <d v="2026-02-02T00:00:00"/>
    <n v="2"/>
    <x v="0"/>
    <x v="16"/>
    <x v="0"/>
    <n v="-173703.01"/>
  </r>
  <r>
    <x v="0"/>
    <s v="10251"/>
    <d v="2026-02-02T00:00:00"/>
    <n v="2"/>
    <x v="0"/>
    <x v="144"/>
    <x v="0"/>
    <n v="-25162.28"/>
  </r>
  <r>
    <x v="0"/>
    <s v="10251"/>
    <d v="2026-02-02T00:00:00"/>
    <n v="2"/>
    <x v="0"/>
    <x v="68"/>
    <x v="0"/>
    <n v="-267"/>
  </r>
  <r>
    <x v="0"/>
    <s v="10256"/>
    <d v="2026-02-02T00:00:00"/>
    <n v="2"/>
    <x v="0"/>
    <x v="68"/>
    <x v="0"/>
    <n v="-193.5"/>
  </r>
  <r>
    <x v="0"/>
    <s v="10251"/>
    <d v="2026-02-02T00:00:00"/>
    <n v="2"/>
    <x v="0"/>
    <x v="68"/>
    <x v="0"/>
    <n v="-193.5"/>
  </r>
  <r>
    <x v="0"/>
    <s v="10256"/>
    <d v="2026-02-02T00:00:00"/>
    <n v="2"/>
    <x v="0"/>
    <x v="68"/>
    <x v="0"/>
    <n v="-349"/>
  </r>
  <r>
    <x v="0"/>
    <s v="20001"/>
    <d v="2026-02-02T00:00:00"/>
    <n v="2"/>
    <x v="0"/>
    <x v="233"/>
    <x v="0"/>
    <n v="-29574"/>
  </r>
  <r>
    <x v="0"/>
    <s v="20001"/>
    <d v="2026-02-02T00:00:00"/>
    <n v="2"/>
    <x v="0"/>
    <x v="233"/>
    <x v="0"/>
    <n v="-23174"/>
  </r>
  <r>
    <x v="0"/>
    <s v="10251"/>
    <d v="2026-02-02T00:00:00"/>
    <n v="2"/>
    <x v="0"/>
    <x v="121"/>
    <x v="0"/>
    <n v="-5849.63"/>
  </r>
  <r>
    <x v="0"/>
    <s v="10256"/>
    <d v="2026-02-02T00:00:00"/>
    <n v="2"/>
    <x v="0"/>
    <x v="70"/>
    <x v="0"/>
    <n v="-1104.79"/>
  </r>
  <r>
    <x v="0"/>
    <s v="10256"/>
    <d v="2026-02-02T00:00:00"/>
    <n v="2"/>
    <x v="0"/>
    <x v="70"/>
    <x v="0"/>
    <n v="-187.92"/>
  </r>
  <r>
    <x v="0"/>
    <s v="10256"/>
    <d v="2026-02-02T00:00:00"/>
    <n v="2"/>
    <x v="0"/>
    <x v="70"/>
    <x v="0"/>
    <n v="-1947.65"/>
  </r>
  <r>
    <x v="0"/>
    <s v="10256"/>
    <d v="2026-02-02T00:00:00"/>
    <n v="2"/>
    <x v="0"/>
    <x v="70"/>
    <x v="0"/>
    <n v="-362.03"/>
  </r>
  <r>
    <x v="0"/>
    <s v="10251"/>
    <d v="2026-02-02T00:00:00"/>
    <n v="2"/>
    <x v="0"/>
    <x v="71"/>
    <x v="0"/>
    <n v="-44100"/>
  </r>
  <r>
    <x v="0"/>
    <s v="10256"/>
    <d v="2026-02-02T00:00:00"/>
    <n v="2"/>
    <x v="0"/>
    <x v="23"/>
    <x v="0"/>
    <n v="-49.26"/>
  </r>
  <r>
    <x v="0"/>
    <s v="10251"/>
    <d v="2026-02-02T00:00:00"/>
    <n v="2"/>
    <x v="0"/>
    <x v="23"/>
    <x v="0"/>
    <n v="-207.22"/>
  </r>
  <r>
    <x v="0"/>
    <s v="10256"/>
    <d v="2026-02-02T00:00:00"/>
    <n v="2"/>
    <x v="0"/>
    <x v="234"/>
    <x v="0"/>
    <n v="-22895"/>
  </r>
  <r>
    <x v="0"/>
    <s v="10256"/>
    <d v="2026-02-02T00:00:00"/>
    <n v="2"/>
    <x v="0"/>
    <x v="234"/>
    <x v="0"/>
    <n v="-29100"/>
  </r>
  <r>
    <x v="0"/>
    <s v="10256"/>
    <d v="2026-02-02T00:00:00"/>
    <n v="2"/>
    <x v="0"/>
    <x v="124"/>
    <x v="0"/>
    <n v="-380"/>
  </r>
  <r>
    <x v="0"/>
    <s v="10256"/>
    <d v="2026-02-02T00:00:00"/>
    <n v="2"/>
    <x v="0"/>
    <x v="31"/>
    <x v="0"/>
    <n v="-598.91999999999996"/>
  </r>
  <r>
    <x v="0"/>
    <s v="10256"/>
    <d v="2026-02-02T00:00:00"/>
    <n v="2"/>
    <x v="0"/>
    <x v="31"/>
    <x v="0"/>
    <n v="-3716.9"/>
  </r>
  <r>
    <x v="0"/>
    <s v="10256"/>
    <d v="2026-02-02T00:00:00"/>
    <n v="2"/>
    <x v="0"/>
    <x v="31"/>
    <x v="0"/>
    <n v="-560.79"/>
  </r>
  <r>
    <x v="0"/>
    <s v="10251"/>
    <d v="2026-02-02T00:00:00"/>
    <n v="2"/>
    <x v="0"/>
    <x v="31"/>
    <x v="0"/>
    <n v="-3654.98"/>
  </r>
  <r>
    <x v="0"/>
    <s v="20001"/>
    <d v="2026-02-02T00:00:00"/>
    <n v="2"/>
    <x v="0"/>
    <x v="31"/>
    <x v="0"/>
    <n v="-7650.23"/>
  </r>
  <r>
    <x v="0"/>
    <s v="10256"/>
    <d v="2026-02-02T00:00:00"/>
    <n v="2"/>
    <x v="0"/>
    <x v="31"/>
    <x v="0"/>
    <n v="-6616.33"/>
  </r>
  <r>
    <x v="0"/>
    <s v="10256"/>
    <d v="2026-02-02T00:00:00"/>
    <n v="2"/>
    <x v="0"/>
    <x v="31"/>
    <x v="0"/>
    <n v="-598.91999999999996"/>
  </r>
  <r>
    <x v="0"/>
    <s v="10251"/>
    <d v="2026-02-02T00:00:00"/>
    <n v="2"/>
    <x v="0"/>
    <x v="31"/>
    <x v="0"/>
    <n v="-7062.42"/>
  </r>
  <r>
    <x v="0"/>
    <s v="10256"/>
    <d v="2026-02-02T00:00:00"/>
    <n v="2"/>
    <x v="0"/>
    <x v="32"/>
    <x v="0"/>
    <n v="-13000"/>
  </r>
  <r>
    <x v="0"/>
    <s v="10256"/>
    <d v="2026-02-02T00:00:00"/>
    <n v="2"/>
    <x v="0"/>
    <x v="190"/>
    <x v="0"/>
    <n v="-5043.58"/>
  </r>
  <r>
    <x v="0"/>
    <s v="10251"/>
    <d v="2026-02-02T00:00:00"/>
    <n v="2"/>
    <x v="0"/>
    <x v="101"/>
    <x v="0"/>
    <n v="-10910.01"/>
  </r>
  <r>
    <x v="0"/>
    <s v="10251"/>
    <d v="2026-02-02T00:00:00"/>
    <n v="2"/>
    <x v="0"/>
    <x v="31"/>
    <x v="0"/>
    <n v="-7062.42"/>
  </r>
  <r>
    <x v="0"/>
    <s v="10251"/>
    <d v="2026-02-02T00:00:00"/>
    <n v="2"/>
    <x v="0"/>
    <x v="31"/>
    <x v="0"/>
    <n v="-1224.5"/>
  </r>
  <r>
    <x v="0"/>
    <s v="10251"/>
    <d v="2026-02-02T00:00:00"/>
    <n v="2"/>
    <x v="0"/>
    <x v="31"/>
    <x v="0"/>
    <n v="-1224.5"/>
  </r>
  <r>
    <x v="0"/>
    <s v="10251"/>
    <d v="2026-02-02T00:00:00"/>
    <n v="2"/>
    <x v="0"/>
    <x v="31"/>
    <x v="0"/>
    <n v="-1224.5"/>
  </r>
  <r>
    <x v="0"/>
    <s v="10251"/>
    <d v="2026-02-03T00:00:00"/>
    <n v="2"/>
    <x v="0"/>
    <x v="18"/>
    <x v="0"/>
    <n v="-168999.36"/>
  </r>
  <r>
    <x v="0"/>
    <s v="10251"/>
    <d v="2026-02-03T00:00:00"/>
    <n v="2"/>
    <x v="0"/>
    <x v="18"/>
    <x v="0"/>
    <n v="-148474.88"/>
  </r>
  <r>
    <x v="0"/>
    <s v="10259"/>
    <d v="2026-02-03T00:00:00"/>
    <n v="2"/>
    <x v="0"/>
    <x v="94"/>
    <x v="0"/>
    <n v="-236.77"/>
  </r>
  <r>
    <x v="0"/>
    <s v="10259"/>
    <d v="2026-02-03T00:00:00"/>
    <n v="2"/>
    <x v="0"/>
    <x v="94"/>
    <x v="0"/>
    <n v="-15791.72"/>
  </r>
  <r>
    <x v="0"/>
    <s v="20001"/>
    <d v="2026-02-03T00:00:00"/>
    <n v="2"/>
    <x v="0"/>
    <x v="106"/>
    <x v="0"/>
    <n v="-1540"/>
  </r>
  <r>
    <x v="0"/>
    <s v="10256"/>
    <d v="2026-02-03T00:00:00"/>
    <n v="2"/>
    <x v="0"/>
    <x v="106"/>
    <x v="0"/>
    <n v="-740"/>
  </r>
  <r>
    <x v="0"/>
    <s v="10256"/>
    <d v="2026-02-03T00:00:00"/>
    <n v="2"/>
    <x v="0"/>
    <x v="106"/>
    <x v="0"/>
    <n v="-1600"/>
  </r>
  <r>
    <x v="0"/>
    <s v="10256"/>
    <d v="2026-02-03T00:00:00"/>
    <n v="2"/>
    <x v="0"/>
    <x v="106"/>
    <x v="0"/>
    <n v="-720"/>
  </r>
  <r>
    <x v="0"/>
    <s v="10256"/>
    <d v="2026-02-03T00:00:00"/>
    <n v="2"/>
    <x v="0"/>
    <x v="106"/>
    <x v="0"/>
    <n v="-1310"/>
  </r>
  <r>
    <x v="0"/>
    <s v="20001"/>
    <d v="2026-02-03T00:00:00"/>
    <n v="2"/>
    <x v="0"/>
    <x v="20"/>
    <x v="0"/>
    <n v="-22809.95"/>
  </r>
  <r>
    <x v="0"/>
    <s v="20001"/>
    <d v="2026-02-03T00:00:00"/>
    <n v="2"/>
    <x v="0"/>
    <x v="20"/>
    <x v="0"/>
    <n v="-5957.65"/>
  </r>
  <r>
    <x v="0"/>
    <s v="10251"/>
    <d v="2026-02-03T00:00:00"/>
    <n v="2"/>
    <x v="0"/>
    <x v="39"/>
    <x v="0"/>
    <n v="-316.60000000000002"/>
  </r>
  <r>
    <x v="0"/>
    <s v="20001"/>
    <d v="2026-02-03T00:00:00"/>
    <n v="2"/>
    <x v="0"/>
    <x v="235"/>
    <x v="0"/>
    <n v="-2720"/>
  </r>
  <r>
    <x v="0"/>
    <s v="20001"/>
    <d v="2026-02-03T00:00:00"/>
    <n v="2"/>
    <x v="0"/>
    <x v="165"/>
    <x v="0"/>
    <n v="-173100"/>
  </r>
  <r>
    <x v="0"/>
    <s v="10256"/>
    <d v="2026-02-03T00:00:00"/>
    <n v="2"/>
    <x v="0"/>
    <x v="59"/>
    <x v="0"/>
    <n v="-2975.19"/>
  </r>
  <r>
    <x v="0"/>
    <s v="10256"/>
    <d v="2026-02-03T00:00:00"/>
    <n v="2"/>
    <x v="0"/>
    <x v="236"/>
    <x v="0"/>
    <n v="-477.94"/>
  </r>
  <r>
    <x v="0"/>
    <s v="10251"/>
    <d v="2026-02-03T00:00:00"/>
    <n v="2"/>
    <x v="0"/>
    <x v="220"/>
    <x v="0"/>
    <n v="-1319.8"/>
  </r>
  <r>
    <x v="0"/>
    <s v="20001"/>
    <d v="2026-02-03T00:00:00"/>
    <n v="2"/>
    <x v="0"/>
    <x v="220"/>
    <x v="0"/>
    <n v="-1760"/>
  </r>
  <r>
    <x v="0"/>
    <s v="10256"/>
    <d v="2026-02-04T00:00:00"/>
    <n v="2"/>
    <x v="0"/>
    <x v="39"/>
    <x v="0"/>
    <n v="-15136"/>
  </r>
  <r>
    <x v="0"/>
    <s v="10256"/>
    <d v="2026-02-04T00:00:00"/>
    <n v="2"/>
    <x v="0"/>
    <x v="115"/>
    <x v="0"/>
    <n v="-16155.75"/>
  </r>
  <r>
    <x v="0"/>
    <s v="10251"/>
    <d v="2026-02-04T00:00:00"/>
    <n v="2"/>
    <x v="0"/>
    <x v="237"/>
    <x v="0"/>
    <n v="-32100"/>
  </r>
  <r>
    <x v="0"/>
    <s v="10251"/>
    <d v="2026-02-04T00:00:00"/>
    <n v="2"/>
    <x v="0"/>
    <x v="237"/>
    <x v="0"/>
    <n v="-175"/>
  </r>
  <r>
    <x v="0"/>
    <s v="20001"/>
    <d v="2026-02-04T00:00:00"/>
    <n v="2"/>
    <x v="0"/>
    <x v="68"/>
    <x v="0"/>
    <n v="-299"/>
  </r>
  <r>
    <x v="0"/>
    <s v="10256"/>
    <d v="2026-02-04T00:00:00"/>
    <n v="2"/>
    <x v="0"/>
    <x v="105"/>
    <x v="0"/>
    <n v="-2817"/>
  </r>
  <r>
    <x v="0"/>
    <s v="10251"/>
    <d v="2026-02-04T00:00:00"/>
    <n v="2"/>
    <x v="0"/>
    <x v="105"/>
    <x v="0"/>
    <n v="-2817"/>
  </r>
  <r>
    <x v="0"/>
    <s v="10256"/>
    <d v="2026-02-04T00:00:00"/>
    <n v="2"/>
    <x v="0"/>
    <x v="238"/>
    <x v="0"/>
    <n v="-69600"/>
  </r>
  <r>
    <x v="0"/>
    <s v="10251"/>
    <d v="2026-02-04T00:00:00"/>
    <n v="2"/>
    <x v="0"/>
    <x v="22"/>
    <x v="0"/>
    <n v="-13374"/>
  </r>
  <r>
    <x v="0"/>
    <s v="10251"/>
    <d v="2026-02-04T00:00:00"/>
    <n v="2"/>
    <x v="0"/>
    <x v="239"/>
    <x v="0"/>
    <n v="-5615"/>
  </r>
  <r>
    <x v="0"/>
    <s v="10256"/>
    <d v="2026-02-04T00:00:00"/>
    <n v="2"/>
    <x v="0"/>
    <x v="239"/>
    <x v="0"/>
    <n v="-5615"/>
  </r>
  <r>
    <x v="0"/>
    <s v="10256"/>
    <d v="2026-02-04T00:00:00"/>
    <n v="2"/>
    <x v="0"/>
    <x v="170"/>
    <x v="0"/>
    <n v="-362.5"/>
  </r>
  <r>
    <x v="0"/>
    <s v="10256"/>
    <d v="2026-02-04T00:00:00"/>
    <n v="2"/>
    <x v="0"/>
    <x v="23"/>
    <x v="0"/>
    <n v="-297.22000000000003"/>
  </r>
  <r>
    <x v="0"/>
    <s v="10251"/>
    <d v="2026-02-04T00:00:00"/>
    <n v="2"/>
    <x v="0"/>
    <x v="23"/>
    <x v="0"/>
    <n v="-548.01"/>
  </r>
  <r>
    <x v="0"/>
    <s v="10256"/>
    <d v="2026-02-04T00:00:00"/>
    <n v="2"/>
    <x v="0"/>
    <x v="28"/>
    <x v="0"/>
    <n v="-800"/>
  </r>
  <r>
    <x v="0"/>
    <s v="10256"/>
    <d v="2026-02-04T00:00:00"/>
    <n v="2"/>
    <x v="0"/>
    <x v="32"/>
    <x v="0"/>
    <n v="-264"/>
  </r>
  <r>
    <x v="0"/>
    <s v="10256"/>
    <d v="2026-02-04T00:00:00"/>
    <n v="2"/>
    <x v="0"/>
    <x v="35"/>
    <x v="0"/>
    <n v="-2851.2"/>
  </r>
  <r>
    <x v="0"/>
    <s v="10251"/>
    <d v="2026-02-04T00:00:00"/>
    <n v="2"/>
    <x v="0"/>
    <x v="35"/>
    <x v="0"/>
    <n v="-3029.4"/>
  </r>
  <r>
    <x v="0"/>
    <s v="20001"/>
    <d v="2026-02-04T00:00:00"/>
    <n v="2"/>
    <x v="0"/>
    <x v="36"/>
    <x v="0"/>
    <n v="-2036.19"/>
  </r>
  <r>
    <x v="0"/>
    <s v="10251"/>
    <d v="2026-02-05T00:00:00"/>
    <n v="2"/>
    <x v="0"/>
    <x v="114"/>
    <x v="3"/>
    <n v="-5660"/>
  </r>
  <r>
    <x v="0"/>
    <s v="10251"/>
    <d v="2026-02-05T00:00:00"/>
    <n v="2"/>
    <x v="0"/>
    <x v="114"/>
    <x v="3"/>
    <n v="-5310"/>
  </r>
  <r>
    <x v="0"/>
    <s v="10251"/>
    <d v="2026-02-05T00:00:00"/>
    <n v="2"/>
    <x v="0"/>
    <x v="114"/>
    <x v="3"/>
    <n v="-5345"/>
  </r>
  <r>
    <x v="0"/>
    <s v="10251"/>
    <d v="2026-02-05T00:00:00"/>
    <n v="2"/>
    <x v="0"/>
    <x v="114"/>
    <x v="3"/>
    <n v="-4830"/>
  </r>
  <r>
    <x v="0"/>
    <s v="10251"/>
    <d v="2026-02-05T00:00:00"/>
    <n v="2"/>
    <x v="0"/>
    <x v="114"/>
    <x v="3"/>
    <n v="-8785"/>
  </r>
  <r>
    <x v="0"/>
    <s v="10251"/>
    <d v="2026-02-05T00:00:00"/>
    <n v="2"/>
    <x v="0"/>
    <x v="114"/>
    <x v="3"/>
    <n v="-30430"/>
  </r>
  <r>
    <x v="0"/>
    <s v="10251"/>
    <d v="2026-02-05T00:00:00"/>
    <n v="2"/>
    <x v="0"/>
    <x v="114"/>
    <x v="3"/>
    <n v="-7170"/>
  </r>
  <r>
    <x v="0"/>
    <s v="10251"/>
    <d v="2026-02-05T00:00:00"/>
    <n v="2"/>
    <x v="0"/>
    <x v="114"/>
    <x v="3"/>
    <n v="-5725"/>
  </r>
  <r>
    <x v="0"/>
    <s v="10251"/>
    <d v="2026-02-05T00:00:00"/>
    <n v="2"/>
    <x v="0"/>
    <x v="114"/>
    <x v="3"/>
    <n v="-8350"/>
  </r>
  <r>
    <x v="0"/>
    <s v="10251"/>
    <d v="2026-02-05T00:00:00"/>
    <n v="2"/>
    <x v="0"/>
    <x v="114"/>
    <x v="3"/>
    <n v="-3650"/>
  </r>
  <r>
    <x v="0"/>
    <s v="10251"/>
    <d v="2026-02-05T00:00:00"/>
    <n v="2"/>
    <x v="0"/>
    <x v="114"/>
    <x v="3"/>
    <n v="-2775"/>
  </r>
  <r>
    <x v="0"/>
    <s v="10251"/>
    <d v="2026-02-05T00:00:00"/>
    <n v="2"/>
    <x v="0"/>
    <x v="114"/>
    <x v="3"/>
    <n v="-4540"/>
  </r>
  <r>
    <x v="0"/>
    <s v="10251"/>
    <d v="2026-02-05T00:00:00"/>
    <n v="2"/>
    <x v="0"/>
    <x v="114"/>
    <x v="3"/>
    <n v="-5555"/>
  </r>
  <r>
    <x v="0"/>
    <s v="10251"/>
    <d v="2026-02-05T00:00:00"/>
    <n v="2"/>
    <x v="0"/>
    <x v="114"/>
    <x v="3"/>
    <n v="-5170"/>
  </r>
  <r>
    <x v="0"/>
    <s v="10251"/>
    <d v="2026-02-05T00:00:00"/>
    <n v="2"/>
    <x v="0"/>
    <x v="114"/>
    <x v="3"/>
    <n v="-5705"/>
  </r>
  <r>
    <x v="0"/>
    <s v="20001"/>
    <d v="2026-02-05T00:00:00"/>
    <n v="2"/>
    <x v="0"/>
    <x v="114"/>
    <x v="3"/>
    <n v="-3445"/>
  </r>
  <r>
    <x v="0"/>
    <s v="10251"/>
    <d v="2026-02-05T00:00:00"/>
    <n v="2"/>
    <x v="0"/>
    <x v="114"/>
    <x v="3"/>
    <n v="-4275"/>
  </r>
  <r>
    <x v="0"/>
    <s v="10256"/>
    <d v="2026-02-05T00:00:00"/>
    <n v="2"/>
    <x v="0"/>
    <x v="114"/>
    <x v="3"/>
    <n v="-2510"/>
  </r>
  <r>
    <x v="0"/>
    <s v="10256"/>
    <d v="2026-02-05T00:00:00"/>
    <n v="2"/>
    <x v="0"/>
    <x v="114"/>
    <x v="3"/>
    <n v="-7460"/>
  </r>
  <r>
    <x v="0"/>
    <s v="10256"/>
    <d v="2026-02-05T00:00:00"/>
    <n v="2"/>
    <x v="0"/>
    <x v="114"/>
    <x v="3"/>
    <n v="-3900"/>
  </r>
  <r>
    <x v="0"/>
    <s v="10256"/>
    <d v="2026-02-05T00:00:00"/>
    <n v="2"/>
    <x v="0"/>
    <x v="114"/>
    <x v="3"/>
    <n v="-9880"/>
  </r>
  <r>
    <x v="0"/>
    <s v="10256"/>
    <d v="2026-02-05T00:00:00"/>
    <n v="2"/>
    <x v="0"/>
    <x v="114"/>
    <x v="3"/>
    <n v="-6130"/>
  </r>
  <r>
    <x v="0"/>
    <s v="10256"/>
    <d v="2026-02-05T00:00:00"/>
    <n v="2"/>
    <x v="0"/>
    <x v="114"/>
    <x v="3"/>
    <n v="-7890"/>
  </r>
  <r>
    <x v="0"/>
    <s v="10256"/>
    <d v="2026-02-05T00:00:00"/>
    <n v="2"/>
    <x v="0"/>
    <x v="114"/>
    <x v="3"/>
    <n v="-4975"/>
  </r>
  <r>
    <x v="0"/>
    <s v="10256"/>
    <d v="2026-02-05T00:00:00"/>
    <n v="2"/>
    <x v="0"/>
    <x v="114"/>
    <x v="3"/>
    <n v="-15490"/>
  </r>
  <r>
    <x v="0"/>
    <s v="10256"/>
    <d v="2026-02-05T00:00:00"/>
    <n v="2"/>
    <x v="0"/>
    <x v="114"/>
    <x v="3"/>
    <n v="-11890"/>
  </r>
  <r>
    <x v="0"/>
    <s v="10256"/>
    <d v="2026-02-05T00:00:00"/>
    <n v="2"/>
    <x v="0"/>
    <x v="114"/>
    <x v="3"/>
    <n v="-11420"/>
  </r>
  <r>
    <x v="0"/>
    <s v="10256"/>
    <d v="2026-02-05T00:00:00"/>
    <n v="2"/>
    <x v="0"/>
    <x v="114"/>
    <x v="3"/>
    <n v="-12025"/>
  </r>
  <r>
    <x v="0"/>
    <s v="10256"/>
    <d v="2026-02-05T00:00:00"/>
    <n v="2"/>
    <x v="0"/>
    <x v="114"/>
    <x v="3"/>
    <n v="-3910"/>
  </r>
  <r>
    <x v="0"/>
    <s v="10256"/>
    <d v="2026-02-05T00:00:00"/>
    <n v="2"/>
    <x v="0"/>
    <x v="114"/>
    <x v="3"/>
    <n v="-5575"/>
  </r>
  <r>
    <x v="0"/>
    <s v="10256"/>
    <d v="2026-02-05T00:00:00"/>
    <n v="2"/>
    <x v="0"/>
    <x v="114"/>
    <x v="3"/>
    <n v="-4060"/>
  </r>
  <r>
    <x v="0"/>
    <s v="10256"/>
    <d v="2026-02-05T00:00:00"/>
    <n v="2"/>
    <x v="0"/>
    <x v="114"/>
    <x v="3"/>
    <n v="-5460"/>
  </r>
  <r>
    <x v="0"/>
    <s v="10256"/>
    <d v="2026-02-05T00:00:00"/>
    <n v="2"/>
    <x v="0"/>
    <x v="114"/>
    <x v="3"/>
    <n v="-5785"/>
  </r>
  <r>
    <x v="0"/>
    <s v="10256"/>
    <d v="2026-02-05T00:00:00"/>
    <n v="2"/>
    <x v="0"/>
    <x v="114"/>
    <x v="3"/>
    <n v="-7325"/>
  </r>
  <r>
    <x v="0"/>
    <s v="10256"/>
    <d v="2026-02-05T00:00:00"/>
    <n v="2"/>
    <x v="0"/>
    <x v="114"/>
    <x v="3"/>
    <n v="-6155"/>
  </r>
  <r>
    <x v="0"/>
    <s v="10256"/>
    <d v="2026-02-05T00:00:00"/>
    <n v="2"/>
    <x v="0"/>
    <x v="114"/>
    <x v="3"/>
    <n v="-3655"/>
  </r>
  <r>
    <x v="0"/>
    <s v="10256"/>
    <d v="2026-02-05T00:00:00"/>
    <n v="2"/>
    <x v="0"/>
    <x v="114"/>
    <x v="3"/>
    <n v="-8055"/>
  </r>
  <r>
    <x v="0"/>
    <s v="10256"/>
    <d v="2026-02-05T00:00:00"/>
    <n v="2"/>
    <x v="0"/>
    <x v="114"/>
    <x v="3"/>
    <n v="-3255"/>
  </r>
  <r>
    <x v="0"/>
    <s v="10256"/>
    <d v="2026-02-05T00:00:00"/>
    <n v="2"/>
    <x v="0"/>
    <x v="114"/>
    <x v="3"/>
    <n v="-7145"/>
  </r>
  <r>
    <x v="0"/>
    <s v="10251"/>
    <d v="2026-02-05T00:00:00"/>
    <n v="2"/>
    <x v="0"/>
    <x v="110"/>
    <x v="3"/>
    <n v="-883.47"/>
  </r>
  <r>
    <x v="0"/>
    <s v="10256"/>
    <d v="2026-02-05T00:00:00"/>
    <n v="2"/>
    <x v="0"/>
    <x v="97"/>
    <x v="3"/>
    <n v="-7188.91"/>
  </r>
  <r>
    <x v="0"/>
    <s v="10256"/>
    <d v="2026-02-05T00:00:00"/>
    <n v="2"/>
    <x v="0"/>
    <x v="97"/>
    <x v="3"/>
    <n v="-4173.71"/>
  </r>
  <r>
    <x v="0"/>
    <s v="20001"/>
    <d v="2026-02-05T00:00:00"/>
    <n v="2"/>
    <x v="0"/>
    <x v="50"/>
    <x v="0"/>
    <n v="-230321.76"/>
  </r>
  <r>
    <x v="0"/>
    <s v="20001"/>
    <d v="2026-02-05T00:00:00"/>
    <n v="2"/>
    <x v="0"/>
    <x v="50"/>
    <x v="0"/>
    <n v="-12080.95"/>
  </r>
  <r>
    <x v="0"/>
    <s v="Outros"/>
    <d v="2026-02-05T00:00:00"/>
    <n v="2"/>
    <x v="0"/>
    <x v="123"/>
    <x v="2"/>
    <n v="-1255.2"/>
  </r>
  <r>
    <x v="0"/>
    <s v="20001"/>
    <d v="2026-02-05T00:00:00"/>
    <n v="2"/>
    <x v="0"/>
    <x v="45"/>
    <x v="0"/>
    <n v="-519.96"/>
  </r>
  <r>
    <x v="0"/>
    <s v="20001"/>
    <d v="2026-02-05T00:00:00"/>
    <n v="2"/>
    <x v="0"/>
    <x v="240"/>
    <x v="0"/>
    <n v="-139700"/>
  </r>
  <r>
    <x v="0"/>
    <s v="10251"/>
    <d v="2026-02-05T00:00:00"/>
    <n v="2"/>
    <x v="0"/>
    <x v="4"/>
    <x v="0"/>
    <n v="-12545"/>
  </r>
  <r>
    <x v="0"/>
    <s v="20001"/>
    <d v="2026-02-05T00:00:00"/>
    <n v="2"/>
    <x v="0"/>
    <x v="4"/>
    <x v="0"/>
    <n v="-12030"/>
  </r>
  <r>
    <x v="0"/>
    <s v="10251"/>
    <d v="2026-02-05T00:00:00"/>
    <n v="2"/>
    <x v="0"/>
    <x v="9"/>
    <x v="0"/>
    <n v="-5829.35"/>
  </r>
  <r>
    <x v="0"/>
    <s v="10256"/>
    <d v="2026-02-05T00:00:00"/>
    <n v="2"/>
    <x v="0"/>
    <x v="9"/>
    <x v="0"/>
    <n v="-5829.35"/>
  </r>
  <r>
    <x v="0"/>
    <s v="10256"/>
    <d v="2026-02-05T00:00:00"/>
    <n v="2"/>
    <x v="0"/>
    <x v="56"/>
    <x v="0"/>
    <n v="-3612"/>
  </r>
  <r>
    <x v="0"/>
    <s v="10256"/>
    <d v="2026-02-05T00:00:00"/>
    <n v="2"/>
    <x v="0"/>
    <x v="56"/>
    <x v="0"/>
    <n v="-1634.1"/>
  </r>
  <r>
    <x v="0"/>
    <s v="10256"/>
    <d v="2026-02-05T00:00:00"/>
    <n v="2"/>
    <x v="0"/>
    <x v="56"/>
    <x v="0"/>
    <n v="-11402.38"/>
  </r>
  <r>
    <x v="0"/>
    <s v="10256"/>
    <d v="2026-02-05T00:00:00"/>
    <n v="2"/>
    <x v="0"/>
    <x v="126"/>
    <x v="0"/>
    <n v="-6297.37"/>
  </r>
  <r>
    <x v="0"/>
    <s v="10256"/>
    <d v="2026-02-05T00:00:00"/>
    <n v="2"/>
    <x v="0"/>
    <x v="12"/>
    <x v="0"/>
    <n v="-3553.62"/>
  </r>
  <r>
    <x v="0"/>
    <s v="10251"/>
    <d v="2026-02-05T00:00:00"/>
    <n v="2"/>
    <x v="0"/>
    <x v="12"/>
    <x v="0"/>
    <n v="-5980.09"/>
  </r>
  <r>
    <x v="0"/>
    <s v="10251"/>
    <d v="2026-02-05T00:00:00"/>
    <n v="2"/>
    <x v="0"/>
    <x v="31"/>
    <x v="0"/>
    <n v="-1185"/>
  </r>
  <r>
    <x v="0"/>
    <s v="10251"/>
    <d v="2026-02-05T00:00:00"/>
    <n v="2"/>
    <x v="0"/>
    <x v="154"/>
    <x v="0"/>
    <n v="-23550.12"/>
  </r>
  <r>
    <x v="0"/>
    <s v="20001"/>
    <d v="2026-02-05T00:00:00"/>
    <n v="2"/>
    <x v="0"/>
    <x v="68"/>
    <x v="0"/>
    <n v="-7335.48"/>
  </r>
  <r>
    <x v="0"/>
    <s v="20001"/>
    <d v="2026-02-05T00:00:00"/>
    <n v="2"/>
    <x v="0"/>
    <x v="68"/>
    <x v="0"/>
    <n v="-54"/>
  </r>
  <r>
    <x v="0"/>
    <s v="10256"/>
    <d v="2026-02-05T00:00:00"/>
    <n v="2"/>
    <x v="0"/>
    <x v="70"/>
    <x v="0"/>
    <n v="-1755.26"/>
  </r>
  <r>
    <x v="0"/>
    <s v="10256"/>
    <d v="2026-02-05T00:00:00"/>
    <n v="2"/>
    <x v="0"/>
    <x v="70"/>
    <x v="0"/>
    <n v="-247.8"/>
  </r>
  <r>
    <x v="0"/>
    <s v="10251"/>
    <d v="2026-02-05T00:00:00"/>
    <n v="2"/>
    <x v="0"/>
    <x v="241"/>
    <x v="0"/>
    <n v="-1900"/>
  </r>
  <r>
    <x v="0"/>
    <s v="20001"/>
    <d v="2026-02-05T00:00:00"/>
    <n v="2"/>
    <x v="0"/>
    <x v="241"/>
    <x v="0"/>
    <n v="-499"/>
  </r>
  <r>
    <x v="0"/>
    <s v="10256"/>
    <d v="2026-02-05T00:00:00"/>
    <n v="2"/>
    <x v="0"/>
    <x v="28"/>
    <x v="0"/>
    <n v="-1280.1600000000001"/>
  </r>
  <r>
    <x v="0"/>
    <s v="10256"/>
    <d v="2026-02-05T00:00:00"/>
    <n v="2"/>
    <x v="0"/>
    <x v="32"/>
    <x v="0"/>
    <n v="-854"/>
  </r>
  <r>
    <x v="0"/>
    <s v="10256"/>
    <d v="2026-02-05T00:00:00"/>
    <n v="2"/>
    <x v="0"/>
    <x v="36"/>
    <x v="0"/>
    <n v="-153.72"/>
  </r>
  <r>
    <x v="0"/>
    <n v="10251"/>
    <d v="2026-02-06T00:00:00"/>
    <n v="2"/>
    <x v="0"/>
    <x v="98"/>
    <x v="3"/>
    <n v="-3696988.94"/>
  </r>
  <r>
    <x v="0"/>
    <n v="10256"/>
    <d v="2026-02-06T00:00:00"/>
    <n v="2"/>
    <x v="0"/>
    <x v="98"/>
    <x v="3"/>
    <n v="-4136310"/>
  </r>
  <r>
    <x v="0"/>
    <n v="10259"/>
    <d v="2026-02-06T00:00:00"/>
    <n v="2"/>
    <x v="0"/>
    <x v="98"/>
    <x v="3"/>
    <n v="-405695"/>
  </r>
  <r>
    <x v="0"/>
    <n v="20001"/>
    <d v="2026-02-06T00:00:00"/>
    <n v="2"/>
    <x v="0"/>
    <x v="98"/>
    <x v="3"/>
    <n v="-196306"/>
  </r>
  <r>
    <x v="0"/>
    <n v="10255"/>
    <d v="2026-02-06T00:00:00"/>
    <n v="2"/>
    <x v="0"/>
    <x v="98"/>
    <x v="3"/>
    <n v="-9807"/>
  </r>
  <r>
    <x v="0"/>
    <n v="10251"/>
    <d v="2026-02-06T00:00:00"/>
    <n v="2"/>
    <x v="0"/>
    <x v="110"/>
    <x v="3"/>
    <n v="-63635.13"/>
  </r>
  <r>
    <x v="0"/>
    <n v="10256"/>
    <d v="2026-02-06T00:00:00"/>
    <n v="2"/>
    <x v="0"/>
    <x v="110"/>
    <x v="3"/>
    <n v="-54626.400000000001"/>
  </r>
  <r>
    <x v="0"/>
    <n v="10259"/>
    <d v="2026-02-06T00:00:00"/>
    <n v="2"/>
    <x v="0"/>
    <x v="110"/>
    <x v="3"/>
    <n v="-1473.97"/>
  </r>
  <r>
    <x v="0"/>
    <n v="20001"/>
    <d v="2026-02-06T00:00:00"/>
    <n v="2"/>
    <x v="0"/>
    <x v="110"/>
    <x v="3"/>
    <n v="-12976.86"/>
  </r>
  <r>
    <x v="0"/>
    <n v="10251"/>
    <d v="2026-02-06T00:00:00"/>
    <n v="2"/>
    <x v="0"/>
    <x v="110"/>
    <x v="3"/>
    <n v="-616.46"/>
  </r>
  <r>
    <x v="0"/>
    <s v="Outros"/>
    <d v="2026-02-06T00:00:00"/>
    <n v="2"/>
    <x v="0"/>
    <x v="110"/>
    <x v="3"/>
    <n v="-1674"/>
  </r>
  <r>
    <x v="0"/>
    <s v="Outros"/>
    <d v="2026-02-06T00:00:00"/>
    <n v="2"/>
    <x v="0"/>
    <x v="110"/>
    <x v="3"/>
    <n v="-854.2"/>
  </r>
  <r>
    <x v="0"/>
    <n v="10256"/>
    <d v="2026-02-06T00:00:00"/>
    <n v="2"/>
    <x v="0"/>
    <x v="97"/>
    <x v="3"/>
    <n v="-7193.28"/>
  </r>
  <r>
    <x v="0"/>
    <n v="10251"/>
    <d v="2026-02-06T00:00:00"/>
    <n v="2"/>
    <x v="0"/>
    <x v="97"/>
    <x v="3"/>
    <n v="-5785.99"/>
  </r>
  <r>
    <x v="0"/>
    <n v="10256"/>
    <d v="2026-02-06T00:00:00"/>
    <n v="2"/>
    <x v="0"/>
    <x v="110"/>
    <x v="3"/>
    <n v="-2749.48"/>
  </r>
  <r>
    <x v="0"/>
    <s v="20001"/>
    <d v="2026-02-06T00:00:00"/>
    <n v="2"/>
    <x v="0"/>
    <x v="111"/>
    <x v="0"/>
    <n v="-9744.35"/>
  </r>
  <r>
    <x v="0"/>
    <s v="10241"/>
    <d v="2026-02-06T00:00:00"/>
    <n v="2"/>
    <x v="0"/>
    <x v="217"/>
    <x v="0"/>
    <n v="-597.84"/>
  </r>
  <r>
    <x v="0"/>
    <s v="10241"/>
    <d v="2026-02-06T00:00:00"/>
    <n v="2"/>
    <x v="0"/>
    <x v="217"/>
    <x v="0"/>
    <n v="-597.84"/>
  </r>
  <r>
    <x v="0"/>
    <s v="10241"/>
    <d v="2026-02-06T00:00:00"/>
    <n v="2"/>
    <x v="0"/>
    <x v="217"/>
    <x v="0"/>
    <n v="-597.84"/>
  </r>
  <r>
    <x v="0"/>
    <s v="10256"/>
    <d v="2026-02-06T00:00:00"/>
    <n v="2"/>
    <x v="0"/>
    <x v="90"/>
    <x v="0"/>
    <n v="-6550"/>
  </r>
  <r>
    <x v="0"/>
    <s v="10256"/>
    <d v="2026-02-06T00:00:00"/>
    <n v="2"/>
    <x v="0"/>
    <x v="56"/>
    <x v="0"/>
    <n v="-8837.5300000000007"/>
  </r>
  <r>
    <x v="0"/>
    <s v="10256"/>
    <d v="2026-02-06T00:00:00"/>
    <n v="2"/>
    <x v="0"/>
    <x v="56"/>
    <x v="0"/>
    <n v="-90152.53"/>
  </r>
  <r>
    <x v="0"/>
    <s v="10256"/>
    <d v="2026-02-06T00:00:00"/>
    <n v="2"/>
    <x v="0"/>
    <x v="12"/>
    <x v="0"/>
    <n v="-327.11"/>
  </r>
  <r>
    <x v="0"/>
    <s v="10251"/>
    <d v="2026-02-06T00:00:00"/>
    <n v="2"/>
    <x v="0"/>
    <x v="242"/>
    <x v="0"/>
    <n v="-900"/>
  </r>
  <r>
    <x v="0"/>
    <s v="10256"/>
    <d v="2026-02-06T00:00:00"/>
    <n v="2"/>
    <x v="0"/>
    <x v="242"/>
    <x v="0"/>
    <n v="-900"/>
  </r>
  <r>
    <x v="0"/>
    <s v="10251"/>
    <d v="2026-02-06T00:00:00"/>
    <n v="2"/>
    <x v="0"/>
    <x v="65"/>
    <x v="0"/>
    <n v="-17286.060000000001"/>
  </r>
  <r>
    <x v="0"/>
    <s v="10251"/>
    <d v="2026-02-06T00:00:00"/>
    <n v="2"/>
    <x v="0"/>
    <x v="65"/>
    <x v="0"/>
    <n v="-17286.060000000001"/>
  </r>
  <r>
    <x v="0"/>
    <s v="10251"/>
    <d v="2026-02-06T00:00:00"/>
    <n v="2"/>
    <x v="0"/>
    <x v="65"/>
    <x v="0"/>
    <n v="-17286.060000000001"/>
  </r>
  <r>
    <x v="0"/>
    <s v="10251"/>
    <d v="2026-02-06T00:00:00"/>
    <n v="2"/>
    <x v="0"/>
    <x v="65"/>
    <x v="0"/>
    <n v="-17286.060000000001"/>
  </r>
  <r>
    <x v="0"/>
    <s v="10251"/>
    <d v="2026-02-06T00:00:00"/>
    <n v="2"/>
    <x v="0"/>
    <x v="65"/>
    <x v="0"/>
    <n v="-17286.060000000001"/>
  </r>
  <r>
    <x v="0"/>
    <s v="20001"/>
    <d v="2026-02-06T00:00:00"/>
    <n v="2"/>
    <x v="0"/>
    <x v="116"/>
    <x v="0"/>
    <n v="-26910"/>
  </r>
  <r>
    <x v="0"/>
    <s v="10251"/>
    <d v="2026-02-06T00:00:00"/>
    <n v="2"/>
    <x v="0"/>
    <x v="243"/>
    <x v="0"/>
    <n v="-65313"/>
  </r>
  <r>
    <x v="0"/>
    <s v="10251"/>
    <d v="2026-02-06T00:00:00"/>
    <n v="2"/>
    <x v="0"/>
    <x v="145"/>
    <x v="0"/>
    <n v="-29225"/>
  </r>
  <r>
    <x v="0"/>
    <s v="10256"/>
    <d v="2026-02-06T00:00:00"/>
    <n v="2"/>
    <x v="0"/>
    <x v="145"/>
    <x v="0"/>
    <n v="-17090.650000000001"/>
  </r>
  <r>
    <x v="0"/>
    <s v="10256"/>
    <d v="2026-02-06T00:00:00"/>
    <n v="2"/>
    <x v="0"/>
    <x v="244"/>
    <x v="0"/>
    <n v="-998"/>
  </r>
  <r>
    <x v="0"/>
    <s v="10256"/>
    <d v="2026-02-06T00:00:00"/>
    <n v="2"/>
    <x v="0"/>
    <x v="245"/>
    <x v="0"/>
    <n v="-17478.11"/>
  </r>
  <r>
    <x v="0"/>
    <s v="10251"/>
    <d v="2026-02-06T00:00:00"/>
    <n v="2"/>
    <x v="0"/>
    <x v="77"/>
    <x v="0"/>
    <n v="-54600.6"/>
  </r>
  <r>
    <x v="0"/>
    <s v="10251"/>
    <d v="2026-02-06T00:00:00"/>
    <n v="2"/>
    <x v="0"/>
    <x v="149"/>
    <x v="0"/>
    <n v="-6457.5"/>
  </r>
  <r>
    <x v="0"/>
    <s v="10251"/>
    <d v="2026-02-06T00:00:00"/>
    <n v="2"/>
    <x v="0"/>
    <x v="149"/>
    <x v="0"/>
    <n v="-14984.13"/>
  </r>
  <r>
    <x v="0"/>
    <s v="10256"/>
    <d v="2026-02-06T00:00:00"/>
    <n v="2"/>
    <x v="0"/>
    <x v="149"/>
    <x v="0"/>
    <n v="-140322"/>
  </r>
  <r>
    <x v="0"/>
    <s v="10256"/>
    <d v="2026-02-06T00:00:00"/>
    <n v="2"/>
    <x v="0"/>
    <x v="27"/>
    <x v="0"/>
    <n v="-136.81"/>
  </r>
  <r>
    <x v="0"/>
    <s v="10251"/>
    <d v="2026-02-06T00:00:00"/>
    <n v="2"/>
    <x v="0"/>
    <x v="27"/>
    <x v="0"/>
    <n v="-252.14"/>
  </r>
  <r>
    <x v="0"/>
    <s v="10256"/>
    <d v="2026-02-06T00:00:00"/>
    <n v="2"/>
    <x v="0"/>
    <x v="124"/>
    <x v="0"/>
    <n v="-3478.07"/>
  </r>
  <r>
    <x v="0"/>
    <s v="10256"/>
    <d v="2026-02-06T00:00:00"/>
    <n v="2"/>
    <x v="0"/>
    <x v="32"/>
    <x v="0"/>
    <n v="-44"/>
  </r>
  <r>
    <x v="0"/>
    <s v="10256"/>
    <d v="2026-02-06T00:00:00"/>
    <n v="2"/>
    <x v="0"/>
    <x v="34"/>
    <x v="0"/>
    <n v="-226.11"/>
  </r>
  <r>
    <x v="0"/>
    <s v="20001"/>
    <d v="2026-02-06T00:00:00"/>
    <n v="2"/>
    <x v="0"/>
    <x v="35"/>
    <x v="0"/>
    <n v="-3274.5"/>
  </r>
  <r>
    <x v="0"/>
    <s v="10256"/>
    <d v="2026-02-06T00:00:00"/>
    <n v="2"/>
    <x v="0"/>
    <x v="35"/>
    <x v="0"/>
    <n v="-5011.71"/>
  </r>
  <r>
    <x v="0"/>
    <n v="20001"/>
    <d v="2026-02-09T00:00:00"/>
    <n v="2"/>
    <x v="0"/>
    <x v="246"/>
    <x v="0"/>
    <n v="-6895.54"/>
  </r>
  <r>
    <x v="0"/>
    <n v="20001"/>
    <d v="2026-02-09T00:00:00"/>
    <n v="2"/>
    <x v="0"/>
    <x v="247"/>
    <x v="2"/>
    <n v="-439"/>
  </r>
  <r>
    <x v="0"/>
    <n v="20001"/>
    <d v="2026-02-09T00:00:00"/>
    <n v="2"/>
    <x v="0"/>
    <x v="248"/>
    <x v="2"/>
    <n v="-35"/>
  </r>
  <r>
    <x v="0"/>
    <s v="10251"/>
    <d v="2026-02-09T00:00:00"/>
    <n v="2"/>
    <x v="0"/>
    <x v="98"/>
    <x v="3"/>
    <n v="-23173"/>
  </r>
  <r>
    <x v="0"/>
    <s v="20001"/>
    <d v="2026-02-09T00:00:00"/>
    <n v="2"/>
    <x v="0"/>
    <x v="249"/>
    <x v="2"/>
    <n v="-27627.66"/>
  </r>
  <r>
    <x v="0"/>
    <s v="20001"/>
    <d v="2026-02-09T00:00:00"/>
    <n v="2"/>
    <x v="0"/>
    <x v="249"/>
    <x v="2"/>
    <n v="-27627.66"/>
  </r>
  <r>
    <x v="0"/>
    <n v="40001"/>
    <d v="2026-02-09T00:00:00"/>
    <n v="2"/>
    <x v="0"/>
    <x v="102"/>
    <x v="1"/>
    <n v="-44051.360000000001"/>
  </r>
  <r>
    <x v="0"/>
    <s v="10251"/>
    <d v="2026-02-09T00:00:00"/>
    <n v="2"/>
    <x v="0"/>
    <x v="97"/>
    <x v="3"/>
    <n v="-3833.09"/>
  </r>
  <r>
    <x v="0"/>
    <s v="10256"/>
    <d v="2026-02-09T00:00:00"/>
    <n v="2"/>
    <x v="0"/>
    <x v="178"/>
    <x v="0"/>
    <n v="-696"/>
  </r>
  <r>
    <x v="0"/>
    <s v="20001"/>
    <d v="2026-02-09T00:00:00"/>
    <n v="2"/>
    <x v="0"/>
    <x v="250"/>
    <x v="0"/>
    <n v="-5880"/>
  </r>
  <r>
    <x v="0"/>
    <s v="10256"/>
    <d v="2026-02-09T00:00:00"/>
    <n v="2"/>
    <x v="0"/>
    <x v="251"/>
    <x v="0"/>
    <n v="-14994.73"/>
  </r>
  <r>
    <x v="0"/>
    <s v="10256"/>
    <d v="2026-02-09T00:00:00"/>
    <n v="2"/>
    <x v="0"/>
    <x v="112"/>
    <x v="0"/>
    <n v="-200"/>
  </r>
  <r>
    <x v="0"/>
    <s v="20001"/>
    <d v="2026-02-09T00:00:00"/>
    <n v="2"/>
    <x v="0"/>
    <x v="52"/>
    <x v="0"/>
    <n v="-216.34"/>
  </r>
  <r>
    <x v="0"/>
    <s v="10256"/>
    <d v="2026-02-09T00:00:00"/>
    <n v="2"/>
    <x v="0"/>
    <x v="52"/>
    <x v="0"/>
    <n v="-167.25"/>
  </r>
  <r>
    <x v="0"/>
    <s v="20001"/>
    <d v="2026-02-09T00:00:00"/>
    <n v="2"/>
    <x v="0"/>
    <x v="52"/>
    <x v="0"/>
    <n v="-267.95"/>
  </r>
  <r>
    <x v="0"/>
    <s v="20001"/>
    <d v="2026-02-09T00:00:00"/>
    <n v="2"/>
    <x v="0"/>
    <x v="55"/>
    <x v="0"/>
    <n v="-2987"/>
  </r>
  <r>
    <x v="0"/>
    <s v="20001"/>
    <d v="2026-02-09T00:00:00"/>
    <n v="2"/>
    <x v="0"/>
    <x v="10"/>
    <x v="0"/>
    <n v="-267.22000000000003"/>
  </r>
  <r>
    <x v="0"/>
    <s v="10256"/>
    <d v="2026-02-09T00:00:00"/>
    <n v="2"/>
    <x v="0"/>
    <x v="56"/>
    <x v="0"/>
    <n v="-30080.1"/>
  </r>
  <r>
    <x v="0"/>
    <s v="20001"/>
    <d v="2026-02-09T00:00:00"/>
    <n v="2"/>
    <x v="0"/>
    <x v="164"/>
    <x v="0"/>
    <n v="-705.11"/>
  </r>
  <r>
    <x v="0"/>
    <s v="10256"/>
    <d v="2026-02-09T00:00:00"/>
    <n v="2"/>
    <x v="0"/>
    <x v="12"/>
    <x v="0"/>
    <n v="-1559.63"/>
  </r>
  <r>
    <x v="0"/>
    <s v="10251"/>
    <d v="2026-02-09T00:00:00"/>
    <n v="2"/>
    <x v="0"/>
    <x v="12"/>
    <x v="0"/>
    <n v="-3899.07"/>
  </r>
  <r>
    <x v="0"/>
    <s v="10251"/>
    <d v="2026-02-09T00:00:00"/>
    <n v="2"/>
    <x v="0"/>
    <x v="59"/>
    <x v="0"/>
    <n v="-4437.51"/>
  </r>
  <r>
    <x v="0"/>
    <s v="10251"/>
    <d v="2026-02-09T00:00:00"/>
    <n v="2"/>
    <x v="0"/>
    <x v="59"/>
    <x v="0"/>
    <n v="-4437.51"/>
  </r>
  <r>
    <x v="0"/>
    <s v="10251"/>
    <d v="2026-02-09T00:00:00"/>
    <n v="2"/>
    <x v="0"/>
    <x v="59"/>
    <x v="0"/>
    <n v="-2890.71"/>
  </r>
  <r>
    <x v="0"/>
    <s v="10251"/>
    <d v="2026-02-09T00:00:00"/>
    <n v="2"/>
    <x v="0"/>
    <x v="59"/>
    <x v="0"/>
    <n v="-4435.59"/>
  </r>
  <r>
    <x v="0"/>
    <s v="10251"/>
    <d v="2026-02-09T00:00:00"/>
    <n v="2"/>
    <x v="0"/>
    <x v="59"/>
    <x v="0"/>
    <n v="-4437.51"/>
  </r>
  <r>
    <x v="0"/>
    <s v="10251"/>
    <d v="2026-02-09T00:00:00"/>
    <n v="2"/>
    <x v="0"/>
    <x v="13"/>
    <x v="0"/>
    <n v="-503.44"/>
  </r>
  <r>
    <x v="0"/>
    <s v="20001"/>
    <d v="2026-02-09T00:00:00"/>
    <n v="2"/>
    <x v="0"/>
    <x v="13"/>
    <x v="0"/>
    <n v="-134.5"/>
  </r>
  <r>
    <x v="0"/>
    <s v="20001"/>
    <d v="2026-02-09T00:00:00"/>
    <n v="2"/>
    <x v="0"/>
    <x v="13"/>
    <x v="0"/>
    <n v="-60.94"/>
  </r>
  <r>
    <x v="0"/>
    <s v="20001"/>
    <d v="2026-02-09T00:00:00"/>
    <n v="2"/>
    <x v="0"/>
    <x v="13"/>
    <x v="0"/>
    <n v="-1837.05"/>
  </r>
  <r>
    <x v="0"/>
    <s v="20001"/>
    <d v="2026-02-09T00:00:00"/>
    <n v="2"/>
    <x v="0"/>
    <x v="13"/>
    <x v="0"/>
    <n v="-92.97"/>
  </r>
  <r>
    <x v="0"/>
    <s v="20001"/>
    <d v="2026-02-09T00:00:00"/>
    <n v="2"/>
    <x v="0"/>
    <x v="13"/>
    <x v="0"/>
    <n v="-62"/>
  </r>
  <r>
    <x v="0"/>
    <s v="10256"/>
    <d v="2026-02-09T00:00:00"/>
    <n v="2"/>
    <x v="0"/>
    <x v="252"/>
    <x v="0"/>
    <n v="-58866.54"/>
  </r>
  <r>
    <x v="0"/>
    <s v="10256"/>
    <d v="2026-02-09T00:00:00"/>
    <n v="2"/>
    <x v="0"/>
    <x v="141"/>
    <x v="0"/>
    <n v="-18487.95"/>
  </r>
  <r>
    <x v="0"/>
    <s v="10256"/>
    <d v="2026-02-09T00:00:00"/>
    <n v="2"/>
    <x v="0"/>
    <x v="115"/>
    <x v="0"/>
    <n v="-9047.2199999999993"/>
  </r>
  <r>
    <x v="0"/>
    <s v="10256"/>
    <d v="2026-02-09T00:00:00"/>
    <n v="2"/>
    <x v="0"/>
    <x v="115"/>
    <x v="0"/>
    <n v="-19386.900000000001"/>
  </r>
  <r>
    <x v="0"/>
    <s v="10256"/>
    <d v="2026-02-09T00:00:00"/>
    <n v="2"/>
    <x v="0"/>
    <x v="115"/>
    <x v="0"/>
    <n v="-25782"/>
  </r>
  <r>
    <x v="0"/>
    <s v="10256"/>
    <d v="2026-02-09T00:00:00"/>
    <n v="2"/>
    <x v="0"/>
    <x v="115"/>
    <x v="0"/>
    <n v="-46900"/>
  </r>
  <r>
    <x v="0"/>
    <s v="10256"/>
    <d v="2026-02-09T00:00:00"/>
    <n v="2"/>
    <x v="0"/>
    <x v="66"/>
    <x v="0"/>
    <n v="-8554.51"/>
  </r>
  <r>
    <x v="0"/>
    <s v="10256"/>
    <d v="2026-02-09T00:00:00"/>
    <n v="2"/>
    <x v="0"/>
    <x v="66"/>
    <x v="0"/>
    <n v="-2727.89"/>
  </r>
  <r>
    <x v="0"/>
    <s v="20001"/>
    <d v="2026-02-09T00:00:00"/>
    <n v="2"/>
    <x v="0"/>
    <x v="253"/>
    <x v="0"/>
    <n v="-620"/>
  </r>
  <r>
    <x v="0"/>
    <s v="10256"/>
    <d v="2026-02-09T00:00:00"/>
    <n v="2"/>
    <x v="0"/>
    <x v="253"/>
    <x v="0"/>
    <n v="-610"/>
  </r>
  <r>
    <x v="0"/>
    <s v="10259"/>
    <d v="2026-02-09T00:00:00"/>
    <n v="2"/>
    <x v="0"/>
    <x v="117"/>
    <x v="0"/>
    <n v="-4488"/>
  </r>
  <r>
    <x v="0"/>
    <s v="10256"/>
    <d v="2026-02-09T00:00:00"/>
    <n v="2"/>
    <x v="0"/>
    <x v="117"/>
    <x v="0"/>
    <n v="-1200"/>
  </r>
  <r>
    <x v="0"/>
    <s v="10256"/>
    <d v="2026-02-09T00:00:00"/>
    <n v="2"/>
    <x v="0"/>
    <x v="117"/>
    <x v="0"/>
    <n v="-940"/>
  </r>
  <r>
    <x v="0"/>
    <s v="20001"/>
    <d v="2026-02-09T00:00:00"/>
    <n v="2"/>
    <x v="0"/>
    <x v="117"/>
    <x v="0"/>
    <n v="-2150"/>
  </r>
  <r>
    <x v="0"/>
    <s v="20001"/>
    <d v="2026-02-09T00:00:00"/>
    <n v="2"/>
    <x v="0"/>
    <x v="117"/>
    <x v="0"/>
    <n v="-435"/>
  </r>
  <r>
    <x v="0"/>
    <s v="10251"/>
    <d v="2026-02-09T00:00:00"/>
    <n v="2"/>
    <x v="0"/>
    <x v="67"/>
    <x v="0"/>
    <n v="-5925"/>
  </r>
  <r>
    <x v="0"/>
    <s v="10256"/>
    <d v="2026-02-09T00:00:00"/>
    <n v="2"/>
    <x v="0"/>
    <x v="67"/>
    <x v="0"/>
    <n v="-11850"/>
  </r>
  <r>
    <x v="0"/>
    <s v="20001"/>
    <d v="2026-02-09T00:00:00"/>
    <n v="2"/>
    <x v="0"/>
    <x v="67"/>
    <x v="0"/>
    <n v="-1735"/>
  </r>
  <r>
    <x v="0"/>
    <s v="10256"/>
    <d v="2026-02-09T00:00:00"/>
    <n v="2"/>
    <x v="0"/>
    <x v="16"/>
    <x v="0"/>
    <n v="-22727.38"/>
  </r>
  <r>
    <x v="0"/>
    <s v="10256"/>
    <d v="2026-02-09T00:00:00"/>
    <n v="2"/>
    <x v="0"/>
    <x v="16"/>
    <x v="0"/>
    <n v="-197923.41"/>
  </r>
  <r>
    <x v="0"/>
    <s v="10251"/>
    <d v="2026-02-09T00:00:00"/>
    <n v="2"/>
    <x v="0"/>
    <x v="16"/>
    <x v="0"/>
    <n v="-67173.58"/>
  </r>
  <r>
    <x v="0"/>
    <s v="10251"/>
    <d v="2026-02-09T00:00:00"/>
    <n v="2"/>
    <x v="0"/>
    <x v="254"/>
    <x v="0"/>
    <n v="-3600"/>
  </r>
  <r>
    <x v="0"/>
    <s v="20001"/>
    <d v="2026-02-09T00:00:00"/>
    <n v="2"/>
    <x v="0"/>
    <x v="68"/>
    <x v="0"/>
    <n v="-399.5"/>
  </r>
  <r>
    <x v="0"/>
    <s v="10256"/>
    <d v="2026-02-09T00:00:00"/>
    <n v="2"/>
    <x v="0"/>
    <x v="70"/>
    <x v="0"/>
    <n v="-130.1"/>
  </r>
  <r>
    <x v="0"/>
    <s v="10256"/>
    <d v="2026-02-09T00:00:00"/>
    <n v="2"/>
    <x v="0"/>
    <x v="107"/>
    <x v="0"/>
    <n v="-319.02"/>
  </r>
  <r>
    <x v="0"/>
    <s v="10256"/>
    <d v="2026-02-09T00:00:00"/>
    <n v="2"/>
    <x v="0"/>
    <x v="107"/>
    <x v="0"/>
    <n v="-748.42"/>
  </r>
  <r>
    <x v="0"/>
    <s v="10256"/>
    <d v="2026-02-09T00:00:00"/>
    <n v="2"/>
    <x v="0"/>
    <x v="107"/>
    <x v="0"/>
    <n v="-16.829999999999998"/>
  </r>
  <r>
    <x v="0"/>
    <s v="20001"/>
    <d v="2026-02-09T00:00:00"/>
    <n v="2"/>
    <x v="0"/>
    <x v="146"/>
    <x v="0"/>
    <n v="-72755.44"/>
  </r>
  <r>
    <x v="0"/>
    <s v="10256"/>
    <d v="2026-02-09T00:00:00"/>
    <n v="2"/>
    <x v="0"/>
    <x v="71"/>
    <x v="0"/>
    <n v="-215.94"/>
  </r>
  <r>
    <x v="0"/>
    <s v="20001"/>
    <d v="2026-02-09T00:00:00"/>
    <n v="2"/>
    <x v="0"/>
    <x v="170"/>
    <x v="0"/>
    <n v="-1095.2"/>
  </r>
  <r>
    <x v="0"/>
    <s v="10256"/>
    <d v="2026-02-09T00:00:00"/>
    <n v="2"/>
    <x v="0"/>
    <x v="170"/>
    <x v="0"/>
    <n v="-984.25"/>
  </r>
  <r>
    <x v="0"/>
    <s v="10256"/>
    <d v="2026-02-09T00:00:00"/>
    <n v="2"/>
    <x v="0"/>
    <x v="241"/>
    <x v="0"/>
    <n v="-4459"/>
  </r>
  <r>
    <x v="0"/>
    <s v="10256"/>
    <d v="2026-02-09T00:00:00"/>
    <n v="2"/>
    <x v="0"/>
    <x v="73"/>
    <x v="0"/>
    <n v="-1305.22"/>
  </r>
  <r>
    <x v="0"/>
    <s v="10256"/>
    <d v="2026-02-09T00:00:00"/>
    <n v="2"/>
    <x v="0"/>
    <x v="76"/>
    <x v="0"/>
    <n v="-273.32"/>
  </r>
  <r>
    <x v="0"/>
    <s v="10256"/>
    <d v="2026-02-09T00:00:00"/>
    <n v="2"/>
    <x v="0"/>
    <x v="76"/>
    <x v="0"/>
    <n v="-159.15"/>
  </r>
  <r>
    <x v="0"/>
    <s v="10256"/>
    <d v="2026-02-09T00:00:00"/>
    <n v="2"/>
    <x v="0"/>
    <x v="76"/>
    <x v="0"/>
    <n v="-687.22"/>
  </r>
  <r>
    <x v="0"/>
    <s v="10259"/>
    <d v="2026-02-09T00:00:00"/>
    <n v="2"/>
    <x v="0"/>
    <x v="26"/>
    <x v="0"/>
    <n v="-40549.46"/>
  </r>
  <r>
    <x v="0"/>
    <s v="10256"/>
    <d v="2026-02-09T00:00:00"/>
    <n v="2"/>
    <x v="0"/>
    <x v="148"/>
    <x v="0"/>
    <n v="-4928.6400000000003"/>
  </r>
  <r>
    <x v="0"/>
    <s v="10256"/>
    <d v="2026-02-09T00:00:00"/>
    <n v="2"/>
    <x v="0"/>
    <x v="148"/>
    <x v="0"/>
    <n v="-99.12"/>
  </r>
  <r>
    <x v="0"/>
    <s v="10256"/>
    <d v="2026-02-09T00:00:00"/>
    <n v="2"/>
    <x v="0"/>
    <x v="148"/>
    <x v="0"/>
    <n v="-2226.79"/>
  </r>
  <r>
    <x v="0"/>
    <s v="20001"/>
    <d v="2026-02-09T00:00:00"/>
    <n v="2"/>
    <x v="0"/>
    <x v="78"/>
    <x v="0"/>
    <n v="-2750"/>
  </r>
  <r>
    <x v="0"/>
    <s v="10251"/>
    <d v="2026-02-09T00:00:00"/>
    <n v="2"/>
    <x v="0"/>
    <x v="28"/>
    <x v="0"/>
    <n v="-650"/>
  </r>
  <r>
    <x v="0"/>
    <s v="10241"/>
    <d v="2026-02-09T00:00:00"/>
    <n v="2"/>
    <x v="0"/>
    <x v="83"/>
    <x v="0"/>
    <n v="-2100"/>
  </r>
  <r>
    <x v="0"/>
    <s v="10251"/>
    <d v="2026-02-09T00:00:00"/>
    <n v="2"/>
    <x v="0"/>
    <x v="84"/>
    <x v="0"/>
    <n v="-40502"/>
  </r>
  <r>
    <x v="0"/>
    <s v="10251"/>
    <d v="2026-02-09T00:00:00"/>
    <n v="2"/>
    <x v="0"/>
    <x v="84"/>
    <x v="0"/>
    <n v="-10757"/>
  </r>
  <r>
    <x v="0"/>
    <s v="10251"/>
    <d v="2026-02-09T00:00:00"/>
    <n v="2"/>
    <x v="0"/>
    <x v="31"/>
    <x v="0"/>
    <n v="-10957.15"/>
  </r>
  <r>
    <x v="0"/>
    <s v="10256"/>
    <d v="2026-02-09T00:00:00"/>
    <n v="2"/>
    <x v="0"/>
    <x v="255"/>
    <x v="0"/>
    <n v="-21890"/>
  </r>
  <r>
    <x v="0"/>
    <s v="10256"/>
    <d v="2026-02-09T00:00:00"/>
    <n v="2"/>
    <x v="0"/>
    <x v="256"/>
    <x v="0"/>
    <n v="-21190.79"/>
  </r>
  <r>
    <x v="0"/>
    <s v="20001"/>
    <d v="2026-02-10T00:00:00"/>
    <n v="2"/>
    <x v="0"/>
    <x v="142"/>
    <x v="4"/>
    <n v="-101972.51"/>
  </r>
  <r>
    <x v="0"/>
    <s v="Outros"/>
    <d v="2026-02-10T00:00:00"/>
    <n v="2"/>
    <x v="0"/>
    <x v="131"/>
    <x v="2"/>
    <n v="-2427.1999999999998"/>
  </r>
  <r>
    <x v="0"/>
    <s v="10251"/>
    <d v="2026-02-10T00:00:00"/>
    <n v="2"/>
    <x v="0"/>
    <x v="131"/>
    <x v="2"/>
    <n v="-29188.98"/>
  </r>
  <r>
    <x v="0"/>
    <s v="10256"/>
    <d v="2026-02-10T00:00:00"/>
    <n v="2"/>
    <x v="0"/>
    <x v="131"/>
    <x v="2"/>
    <n v="-32877.839999999997"/>
  </r>
  <r>
    <x v="0"/>
    <s v="10259"/>
    <d v="2026-02-10T00:00:00"/>
    <n v="2"/>
    <x v="0"/>
    <x v="131"/>
    <x v="2"/>
    <n v="-2920.87"/>
  </r>
  <r>
    <x v="0"/>
    <s v="20001"/>
    <d v="2026-02-10T00:00:00"/>
    <n v="2"/>
    <x v="0"/>
    <x v="131"/>
    <x v="2"/>
    <n v="-1032.52"/>
  </r>
  <r>
    <x v="0"/>
    <s v="10256"/>
    <d v="2026-02-10T00:00:00"/>
    <n v="2"/>
    <x v="0"/>
    <x v="40"/>
    <x v="0"/>
    <n v="-2167.1999999999998"/>
  </r>
  <r>
    <x v="0"/>
    <s v="10251"/>
    <d v="2026-02-10T00:00:00"/>
    <n v="2"/>
    <x v="0"/>
    <x v="40"/>
    <x v="0"/>
    <n v="-88.95"/>
  </r>
  <r>
    <x v="0"/>
    <s v="10251"/>
    <d v="2026-02-10T00:00:00"/>
    <n v="2"/>
    <x v="0"/>
    <x v="133"/>
    <x v="0"/>
    <n v="-4650"/>
  </r>
  <r>
    <x v="0"/>
    <s v="10251"/>
    <d v="2026-02-10T00:00:00"/>
    <n v="2"/>
    <x v="0"/>
    <x v="4"/>
    <x v="0"/>
    <n v="-4851.12"/>
  </r>
  <r>
    <x v="0"/>
    <s v="10251"/>
    <d v="2026-02-10T00:00:00"/>
    <n v="2"/>
    <x v="0"/>
    <x v="8"/>
    <x v="0"/>
    <n v="-77548.800000000003"/>
  </r>
  <r>
    <x v="0"/>
    <s v="10251"/>
    <d v="2026-02-10T00:00:00"/>
    <n v="2"/>
    <x v="0"/>
    <x v="59"/>
    <x v="0"/>
    <n v="-4249.05"/>
  </r>
  <r>
    <x v="0"/>
    <s v="10251"/>
    <d v="2026-02-10T00:00:00"/>
    <n v="2"/>
    <x v="0"/>
    <x v="59"/>
    <x v="0"/>
    <n v="-2918.27"/>
  </r>
  <r>
    <x v="0"/>
    <s v="10251"/>
    <d v="2026-02-10T00:00:00"/>
    <n v="2"/>
    <x v="0"/>
    <x v="59"/>
    <x v="0"/>
    <n v="-4324.05"/>
  </r>
  <r>
    <x v="0"/>
    <s v="10251"/>
    <d v="2026-02-10T00:00:00"/>
    <n v="2"/>
    <x v="0"/>
    <x v="59"/>
    <x v="0"/>
    <n v="-4324.05"/>
  </r>
  <r>
    <x v="0"/>
    <s v="20001"/>
    <d v="2026-02-10T00:00:00"/>
    <n v="2"/>
    <x v="0"/>
    <x v="257"/>
    <x v="0"/>
    <n v="-5096"/>
  </r>
  <r>
    <x v="0"/>
    <s v="10251"/>
    <d v="2026-02-10T00:00:00"/>
    <n v="2"/>
    <x v="0"/>
    <x v="143"/>
    <x v="0"/>
    <n v="-6887.17"/>
  </r>
  <r>
    <x v="0"/>
    <s v="20001"/>
    <d v="2026-02-10T00:00:00"/>
    <n v="2"/>
    <x v="0"/>
    <x v="93"/>
    <x v="0"/>
    <n v="-660"/>
  </r>
  <r>
    <x v="0"/>
    <s v="10256"/>
    <d v="2026-02-10T00:00:00"/>
    <n v="2"/>
    <x v="0"/>
    <x v="70"/>
    <x v="0"/>
    <n v="-1497.13"/>
  </r>
  <r>
    <x v="0"/>
    <s v="10256"/>
    <d v="2026-02-10T00:00:00"/>
    <n v="2"/>
    <x v="0"/>
    <x v="70"/>
    <x v="0"/>
    <n v="-199.26"/>
  </r>
  <r>
    <x v="0"/>
    <s v="10251"/>
    <d v="2026-02-10T00:00:00"/>
    <n v="2"/>
    <x v="0"/>
    <x v="70"/>
    <x v="0"/>
    <n v="-473.93"/>
  </r>
  <r>
    <x v="0"/>
    <s v="10251"/>
    <d v="2026-02-10T00:00:00"/>
    <n v="2"/>
    <x v="0"/>
    <x v="157"/>
    <x v="0"/>
    <n v="-109.32"/>
  </r>
  <r>
    <x v="0"/>
    <s v="10256"/>
    <d v="2026-02-10T00:00:00"/>
    <n v="2"/>
    <x v="0"/>
    <x v="157"/>
    <x v="0"/>
    <n v="-957.08"/>
  </r>
  <r>
    <x v="0"/>
    <s v="10256"/>
    <d v="2026-02-10T00:00:00"/>
    <n v="2"/>
    <x v="0"/>
    <x v="157"/>
    <x v="0"/>
    <n v="-70.77"/>
  </r>
  <r>
    <x v="0"/>
    <s v="20001"/>
    <d v="2026-02-10T00:00:00"/>
    <n v="2"/>
    <x v="0"/>
    <x v="158"/>
    <x v="0"/>
    <n v="-8250"/>
  </r>
  <r>
    <x v="0"/>
    <s v="20001"/>
    <d v="2026-02-10T00:00:00"/>
    <n v="2"/>
    <x v="0"/>
    <x v="109"/>
    <x v="0"/>
    <n v="-9897.7999999999993"/>
  </r>
  <r>
    <x v="0"/>
    <s v="10256"/>
    <d v="2026-02-11T00:00:00"/>
    <n v="2"/>
    <x v="0"/>
    <x v="9"/>
    <x v="0"/>
    <n v="-3886.5"/>
  </r>
  <r>
    <x v="0"/>
    <s v="10251"/>
    <d v="2026-02-11T00:00:00"/>
    <n v="2"/>
    <x v="0"/>
    <x v="9"/>
    <x v="0"/>
    <n v="-3886.5"/>
  </r>
  <r>
    <x v="0"/>
    <s v="10251"/>
    <d v="2026-02-11T00:00:00"/>
    <n v="2"/>
    <x v="0"/>
    <x v="9"/>
    <x v="0"/>
    <n v="-8868"/>
  </r>
  <r>
    <x v="0"/>
    <s v="10251"/>
    <d v="2026-02-11T00:00:00"/>
    <n v="2"/>
    <x v="0"/>
    <x v="12"/>
    <x v="0"/>
    <n v="-2678.77"/>
  </r>
  <r>
    <x v="0"/>
    <s v="10256"/>
    <d v="2026-02-11T00:00:00"/>
    <n v="2"/>
    <x v="0"/>
    <x v="141"/>
    <x v="0"/>
    <n v="-347.79"/>
  </r>
  <r>
    <x v="0"/>
    <s v="10251"/>
    <d v="2026-02-11T00:00:00"/>
    <n v="2"/>
    <x v="0"/>
    <x v="119"/>
    <x v="0"/>
    <n v="-931.2"/>
  </r>
  <r>
    <x v="0"/>
    <s v="10251"/>
    <d v="2026-02-11T00:00:00"/>
    <n v="2"/>
    <x v="0"/>
    <x v="119"/>
    <x v="0"/>
    <n v="-2050"/>
  </r>
  <r>
    <x v="0"/>
    <s v="10256"/>
    <d v="2026-02-11T00:00:00"/>
    <n v="2"/>
    <x v="0"/>
    <x v="119"/>
    <x v="0"/>
    <n v="-2050"/>
  </r>
  <r>
    <x v="0"/>
    <s v="10256"/>
    <d v="2026-02-11T00:00:00"/>
    <n v="2"/>
    <x v="0"/>
    <x v="119"/>
    <x v="0"/>
    <n v="-871.2"/>
  </r>
  <r>
    <x v="0"/>
    <s v="10251"/>
    <d v="2026-02-11T00:00:00"/>
    <n v="2"/>
    <x v="0"/>
    <x v="119"/>
    <x v="0"/>
    <n v="-3850"/>
  </r>
  <r>
    <x v="0"/>
    <s v="10256"/>
    <d v="2026-02-11T00:00:00"/>
    <n v="2"/>
    <x v="0"/>
    <x v="258"/>
    <x v="0"/>
    <n v="-44140.54"/>
  </r>
  <r>
    <x v="0"/>
    <s v="10251"/>
    <d v="2026-02-11T00:00:00"/>
    <n v="2"/>
    <x v="0"/>
    <x v="258"/>
    <x v="0"/>
    <n v="-244565.92"/>
  </r>
  <r>
    <x v="0"/>
    <s v="10251"/>
    <d v="2026-02-11T00:00:00"/>
    <n v="2"/>
    <x v="0"/>
    <x v="258"/>
    <x v="0"/>
    <n v="-208462.86"/>
  </r>
  <r>
    <x v="0"/>
    <s v="10256"/>
    <d v="2026-02-11T00:00:00"/>
    <n v="2"/>
    <x v="0"/>
    <x v="258"/>
    <x v="0"/>
    <n v="-82121.02"/>
  </r>
  <r>
    <x v="0"/>
    <s v="10256"/>
    <d v="2026-02-11T00:00:00"/>
    <n v="2"/>
    <x v="0"/>
    <x v="258"/>
    <x v="0"/>
    <n v="-44140.54"/>
  </r>
  <r>
    <x v="0"/>
    <s v="10256"/>
    <d v="2026-02-11T00:00:00"/>
    <n v="2"/>
    <x v="0"/>
    <x v="258"/>
    <x v="0"/>
    <n v="-25592.14"/>
  </r>
  <r>
    <x v="0"/>
    <s v="10256"/>
    <d v="2026-02-11T00:00:00"/>
    <n v="2"/>
    <x v="0"/>
    <x v="258"/>
    <x v="0"/>
    <n v="-24803.87"/>
  </r>
  <r>
    <x v="0"/>
    <s v="10256"/>
    <d v="2026-02-11T00:00:00"/>
    <n v="2"/>
    <x v="0"/>
    <x v="258"/>
    <x v="0"/>
    <n v="-24803.87"/>
  </r>
  <r>
    <x v="0"/>
    <s v="10256"/>
    <d v="2026-02-11T00:00:00"/>
    <n v="2"/>
    <x v="0"/>
    <x v="258"/>
    <x v="0"/>
    <n v="-25592.14"/>
  </r>
  <r>
    <x v="0"/>
    <s v="10256"/>
    <d v="2026-02-11T00:00:00"/>
    <n v="2"/>
    <x v="0"/>
    <x v="258"/>
    <x v="0"/>
    <n v="-82121.02"/>
  </r>
  <r>
    <x v="0"/>
    <s v="10251"/>
    <d v="2026-02-11T00:00:00"/>
    <n v="2"/>
    <x v="0"/>
    <x v="258"/>
    <x v="0"/>
    <n v="-4462.22"/>
  </r>
  <r>
    <x v="0"/>
    <s v="10251"/>
    <d v="2026-02-11T00:00:00"/>
    <n v="2"/>
    <x v="0"/>
    <x v="258"/>
    <x v="0"/>
    <n v="-4462.22"/>
  </r>
  <r>
    <x v="0"/>
    <s v="10256"/>
    <d v="2026-02-11T00:00:00"/>
    <n v="2"/>
    <x v="0"/>
    <x v="258"/>
    <x v="0"/>
    <n v="-59801.99"/>
  </r>
  <r>
    <x v="0"/>
    <s v="10251"/>
    <d v="2026-02-11T00:00:00"/>
    <n v="2"/>
    <x v="0"/>
    <x v="147"/>
    <x v="0"/>
    <n v="-12856.66"/>
  </r>
  <r>
    <x v="0"/>
    <s v="10251"/>
    <d v="2026-02-11T00:00:00"/>
    <n v="2"/>
    <x v="0"/>
    <x v="34"/>
    <x v="0"/>
    <n v="-19.61"/>
  </r>
  <r>
    <x v="0"/>
    <n v="10259"/>
    <d v="2026-02-12T00:00:00"/>
    <n v="2"/>
    <x v="0"/>
    <x v="97"/>
    <x v="3"/>
    <n v="-3389.01"/>
  </r>
  <r>
    <x v="0"/>
    <n v="10251"/>
    <d v="2026-02-12T00:00:00"/>
    <n v="2"/>
    <x v="0"/>
    <x v="97"/>
    <x v="3"/>
    <n v="-4839.7299999999996"/>
  </r>
  <r>
    <x v="0"/>
    <n v="10256"/>
    <d v="2026-02-12T00:00:00"/>
    <n v="2"/>
    <x v="0"/>
    <x v="110"/>
    <x v="3"/>
    <n v="-1621"/>
  </r>
  <r>
    <x v="0"/>
    <n v="10256"/>
    <d v="2026-02-12T00:00:00"/>
    <n v="2"/>
    <x v="0"/>
    <x v="110"/>
    <x v="3"/>
    <n v="-1412.95"/>
  </r>
  <r>
    <x v="0"/>
    <s v="10232"/>
    <d v="2026-02-12T00:00:00"/>
    <n v="2"/>
    <x v="0"/>
    <x v="259"/>
    <x v="2"/>
    <n v="-8279.31"/>
  </r>
  <r>
    <x v="0"/>
    <s v="10251"/>
    <d v="2026-02-12T00:00:00"/>
    <n v="2"/>
    <x v="0"/>
    <x v="130"/>
    <x v="4"/>
    <n v="-126.34"/>
  </r>
  <r>
    <x v="0"/>
    <s v="20001"/>
    <d v="2026-02-12T00:00:00"/>
    <n v="2"/>
    <x v="0"/>
    <x v="43"/>
    <x v="0"/>
    <n v="-2050"/>
  </r>
  <r>
    <x v="0"/>
    <s v="20001"/>
    <d v="2026-02-12T00:00:00"/>
    <n v="2"/>
    <x v="0"/>
    <x v="47"/>
    <x v="0"/>
    <n v="-1051.76"/>
  </r>
  <r>
    <x v="0"/>
    <s v="10256"/>
    <d v="2026-02-12T00:00:00"/>
    <n v="2"/>
    <x v="0"/>
    <x v="48"/>
    <x v="0"/>
    <n v="-15698.9"/>
  </r>
  <r>
    <x v="0"/>
    <s v="10256"/>
    <d v="2026-02-12T00:00:00"/>
    <n v="2"/>
    <x v="0"/>
    <x v="260"/>
    <x v="0"/>
    <n v="-9240.34"/>
  </r>
  <r>
    <x v="0"/>
    <s v="20001"/>
    <d v="2026-02-12T00:00:00"/>
    <n v="2"/>
    <x v="0"/>
    <x v="113"/>
    <x v="0"/>
    <n v="-305"/>
  </r>
  <r>
    <x v="0"/>
    <s v="10256"/>
    <d v="2026-02-12T00:00:00"/>
    <n v="2"/>
    <x v="0"/>
    <x v="261"/>
    <x v="0"/>
    <n v="-966.67"/>
  </r>
  <r>
    <x v="0"/>
    <s v="10256"/>
    <d v="2026-02-12T00:00:00"/>
    <n v="2"/>
    <x v="0"/>
    <x v="261"/>
    <x v="0"/>
    <n v="-2200"/>
  </r>
  <r>
    <x v="0"/>
    <s v="10256"/>
    <d v="2026-02-12T00:00:00"/>
    <n v="2"/>
    <x v="0"/>
    <x v="14"/>
    <x v="0"/>
    <n v="-90"/>
  </r>
  <r>
    <x v="0"/>
    <s v="20001"/>
    <d v="2026-02-12T00:00:00"/>
    <n v="2"/>
    <x v="0"/>
    <x v="14"/>
    <x v="0"/>
    <n v="-620"/>
  </r>
  <r>
    <x v="0"/>
    <s v="10251"/>
    <d v="2026-02-12T00:00:00"/>
    <n v="2"/>
    <x v="0"/>
    <x v="14"/>
    <x v="0"/>
    <n v="-480"/>
  </r>
  <r>
    <x v="0"/>
    <s v="10256"/>
    <d v="2026-02-12T00:00:00"/>
    <n v="2"/>
    <x v="0"/>
    <x v="119"/>
    <x v="0"/>
    <n v="-390"/>
  </r>
  <r>
    <x v="0"/>
    <s v="10256"/>
    <d v="2026-02-12T00:00:00"/>
    <n v="2"/>
    <x v="0"/>
    <x v="68"/>
    <x v="0"/>
    <n v="-719.37"/>
  </r>
  <r>
    <x v="0"/>
    <s v="10256"/>
    <d v="2026-02-12T00:00:00"/>
    <n v="2"/>
    <x v="0"/>
    <x v="106"/>
    <x v="0"/>
    <n v="-4990"/>
  </r>
  <r>
    <x v="0"/>
    <s v="10256"/>
    <d v="2026-02-12T00:00:00"/>
    <n v="2"/>
    <x v="0"/>
    <x v="244"/>
    <x v="0"/>
    <n v="-285"/>
  </r>
  <r>
    <x v="0"/>
    <s v="10256"/>
    <d v="2026-02-12T00:00:00"/>
    <n v="2"/>
    <x v="0"/>
    <x v="74"/>
    <x v="0"/>
    <n v="-666.1"/>
  </r>
  <r>
    <x v="0"/>
    <s v="20001"/>
    <d v="2026-02-12T00:00:00"/>
    <n v="2"/>
    <x v="0"/>
    <x v="262"/>
    <x v="0"/>
    <n v="-1700"/>
  </r>
  <r>
    <x v="0"/>
    <s v="20001"/>
    <d v="2026-02-12T00:00:00"/>
    <n v="2"/>
    <x v="0"/>
    <x v="203"/>
    <x v="0"/>
    <n v="-2080"/>
  </r>
  <r>
    <x v="0"/>
    <s v="10251"/>
    <d v="2026-02-13T00:00:00"/>
    <n v="2"/>
    <x v="0"/>
    <x v="263"/>
    <x v="2"/>
    <n v="-1022893.95"/>
  </r>
  <r>
    <x v="0"/>
    <s v="10256"/>
    <d v="2026-02-13T00:00:00"/>
    <n v="2"/>
    <x v="0"/>
    <x v="263"/>
    <x v="2"/>
    <n v="-1016472.2"/>
  </r>
  <r>
    <x v="0"/>
    <s v="20001"/>
    <d v="2026-02-13T00:00:00"/>
    <n v="2"/>
    <x v="0"/>
    <x v="263"/>
    <x v="2"/>
    <n v="-48621.87"/>
  </r>
  <r>
    <x v="0"/>
    <s v="10259"/>
    <d v="2026-02-13T00:00:00"/>
    <n v="2"/>
    <x v="0"/>
    <x v="263"/>
    <x v="2"/>
    <n v="-95408.94"/>
  </r>
  <r>
    <x v="0"/>
    <s v="10251"/>
    <d v="2026-02-13T00:00:00"/>
    <n v="2"/>
    <x v="0"/>
    <x v="97"/>
    <x v="3"/>
    <n v="-5829.98"/>
  </r>
  <r>
    <x v="0"/>
    <s v="10256"/>
    <d v="2026-02-13T00:00:00"/>
    <n v="2"/>
    <x v="0"/>
    <x v="97"/>
    <x v="3"/>
    <n v="-889.89"/>
  </r>
  <r>
    <x v="0"/>
    <s v="10256"/>
    <d v="2026-02-13T00:00:00"/>
    <n v="2"/>
    <x v="0"/>
    <x v="97"/>
    <x v="3"/>
    <n v="-1199.02"/>
  </r>
  <r>
    <x v="0"/>
    <s v="10251"/>
    <d v="2026-02-13T00:00:00"/>
    <n v="2"/>
    <x v="0"/>
    <x v="97"/>
    <x v="3"/>
    <n v="-1301.03"/>
  </r>
  <r>
    <x v="0"/>
    <s v="Outros"/>
    <d v="2026-02-13T00:00:00"/>
    <n v="2"/>
    <x v="0"/>
    <x v="264"/>
    <x v="4"/>
    <n v="-1.26"/>
  </r>
  <r>
    <x v="0"/>
    <s v="10251"/>
    <d v="2026-02-13T00:00:00"/>
    <n v="2"/>
    <x v="0"/>
    <x v="265"/>
    <x v="4"/>
    <n v="-65823.97"/>
  </r>
  <r>
    <x v="0"/>
    <s v=""/>
    <d v="2026-02-13T00:00:00"/>
    <n v="2"/>
    <x v="0"/>
    <x v="266"/>
    <x v="4"/>
    <n v="-646174.82999999996"/>
  </r>
  <r>
    <x v="0"/>
    <s v="Outros"/>
    <d v="2026-02-13T00:00:00"/>
    <n v="2"/>
    <x v="0"/>
    <x v="169"/>
    <x v="4"/>
    <n v="-7738.01"/>
  </r>
  <r>
    <x v="0"/>
    <s v="20001"/>
    <d v="2026-02-13T00:00:00"/>
    <n v="2"/>
    <x v="0"/>
    <x v="50"/>
    <x v="0"/>
    <n v="-103124.64"/>
  </r>
  <r>
    <x v="0"/>
    <s v="10259"/>
    <d v="2026-02-13T00:00:00"/>
    <n v="2"/>
    <x v="0"/>
    <x v="37"/>
    <x v="0"/>
    <n v="-5347.8"/>
  </r>
  <r>
    <x v="0"/>
    <s v="10256"/>
    <d v="2026-02-13T00:00:00"/>
    <n v="2"/>
    <x v="0"/>
    <x v="37"/>
    <x v="0"/>
    <n v="-723.75"/>
  </r>
  <r>
    <x v="0"/>
    <s v="10251"/>
    <d v="2026-02-13T00:00:00"/>
    <n v="2"/>
    <x v="0"/>
    <x v="39"/>
    <x v="0"/>
    <n v="-450"/>
  </r>
  <r>
    <x v="0"/>
    <s v="10256"/>
    <d v="2026-02-13T00:00:00"/>
    <n v="2"/>
    <x v="0"/>
    <x v="39"/>
    <x v="0"/>
    <n v="-450"/>
  </r>
  <r>
    <x v="0"/>
    <s v="20001"/>
    <d v="2026-02-13T00:00:00"/>
    <n v="2"/>
    <x v="0"/>
    <x v="39"/>
    <x v="0"/>
    <n v="-1049.79"/>
  </r>
  <r>
    <x v="0"/>
    <s v="10256"/>
    <d v="2026-02-13T00:00:00"/>
    <n v="2"/>
    <x v="0"/>
    <x v="39"/>
    <x v="0"/>
    <n v="-6195"/>
  </r>
  <r>
    <x v="0"/>
    <s v="20001"/>
    <d v="2026-02-13T00:00:00"/>
    <n v="2"/>
    <x v="0"/>
    <x v="39"/>
    <x v="0"/>
    <n v="-1241.4000000000001"/>
  </r>
  <r>
    <x v="0"/>
    <s v="20001"/>
    <d v="2026-02-13T00:00:00"/>
    <n v="2"/>
    <x v="0"/>
    <x v="68"/>
    <x v="0"/>
    <n v="-559"/>
  </r>
  <r>
    <x v="0"/>
    <s v="10256"/>
    <d v="2026-02-13T00:00:00"/>
    <n v="2"/>
    <x v="0"/>
    <x v="1"/>
    <x v="0"/>
    <n v="-201.5"/>
  </r>
  <r>
    <x v="0"/>
    <s v="10251"/>
    <d v="2026-02-13T00:00:00"/>
    <n v="2"/>
    <x v="0"/>
    <x v="1"/>
    <x v="0"/>
    <n v="-3774.85"/>
  </r>
  <r>
    <x v="0"/>
    <s v="10256"/>
    <d v="2026-02-13T00:00:00"/>
    <n v="2"/>
    <x v="0"/>
    <x v="1"/>
    <x v="0"/>
    <n v="-16562.8"/>
  </r>
  <r>
    <x v="0"/>
    <s v="10256"/>
    <d v="2026-02-13T00:00:00"/>
    <n v="2"/>
    <x v="0"/>
    <x v="1"/>
    <x v="0"/>
    <n v="-16134.64"/>
  </r>
  <r>
    <x v="0"/>
    <s v="10256"/>
    <d v="2026-02-13T00:00:00"/>
    <n v="2"/>
    <x v="0"/>
    <x v="1"/>
    <x v="0"/>
    <n v="-15614.17"/>
  </r>
  <r>
    <x v="0"/>
    <s v="10256"/>
    <d v="2026-02-13T00:00:00"/>
    <n v="2"/>
    <x v="0"/>
    <x v="1"/>
    <x v="0"/>
    <n v="-71863.679999999993"/>
  </r>
  <r>
    <x v="0"/>
    <s v="10251"/>
    <d v="2026-02-13T00:00:00"/>
    <n v="2"/>
    <x v="0"/>
    <x v="1"/>
    <x v="0"/>
    <n v="-85110.54"/>
  </r>
  <r>
    <x v="0"/>
    <s v="10251"/>
    <d v="2026-02-13T00:00:00"/>
    <n v="2"/>
    <x v="0"/>
    <x v="1"/>
    <x v="0"/>
    <n v="-56742.89"/>
  </r>
  <r>
    <x v="0"/>
    <s v="10256"/>
    <d v="2026-02-13T00:00:00"/>
    <n v="2"/>
    <x v="0"/>
    <x v="1"/>
    <x v="0"/>
    <n v="-74259.14"/>
  </r>
  <r>
    <x v="0"/>
    <s v="10251"/>
    <d v="2026-02-13T00:00:00"/>
    <n v="2"/>
    <x v="0"/>
    <x v="267"/>
    <x v="0"/>
    <n v="-2291.9299999999998"/>
  </r>
  <r>
    <x v="0"/>
    <s v="10251"/>
    <d v="2026-02-13T00:00:00"/>
    <n v="2"/>
    <x v="0"/>
    <x v="267"/>
    <x v="0"/>
    <n v="-9167.67"/>
  </r>
  <r>
    <x v="0"/>
    <s v="10256"/>
    <d v="2026-02-13T00:00:00"/>
    <n v="2"/>
    <x v="0"/>
    <x v="267"/>
    <x v="0"/>
    <n v="-1145.95"/>
  </r>
  <r>
    <x v="0"/>
    <s v="10256"/>
    <d v="2026-02-13T00:00:00"/>
    <n v="2"/>
    <x v="0"/>
    <x v="267"/>
    <x v="0"/>
    <n v="-465.72"/>
  </r>
  <r>
    <x v="0"/>
    <s v="10256"/>
    <d v="2026-02-13T00:00:00"/>
    <n v="2"/>
    <x v="0"/>
    <x v="267"/>
    <x v="0"/>
    <n v="-916.76"/>
  </r>
  <r>
    <x v="0"/>
    <s v="20001"/>
    <d v="2026-02-13T00:00:00"/>
    <n v="2"/>
    <x v="0"/>
    <x v="51"/>
    <x v="0"/>
    <n v="-29250"/>
  </r>
  <r>
    <x v="0"/>
    <s v="10251"/>
    <d v="2026-02-13T00:00:00"/>
    <n v="2"/>
    <x v="0"/>
    <x v="68"/>
    <x v="0"/>
    <n v="-154.80000000000001"/>
  </r>
  <r>
    <x v="0"/>
    <s v="20001"/>
    <d v="2026-02-13T00:00:00"/>
    <n v="2"/>
    <x v="0"/>
    <x v="68"/>
    <x v="0"/>
    <n v="-163.30000000000001"/>
  </r>
  <r>
    <x v="0"/>
    <s v="20001"/>
    <d v="2026-02-13T00:00:00"/>
    <n v="2"/>
    <x v="0"/>
    <x v="68"/>
    <x v="0"/>
    <n v="-299"/>
  </r>
  <r>
    <x v="0"/>
    <s v="10256"/>
    <d v="2026-02-13T00:00:00"/>
    <n v="2"/>
    <x v="0"/>
    <x v="268"/>
    <x v="0"/>
    <n v="-700"/>
  </r>
  <r>
    <x v="0"/>
    <s v="20001"/>
    <d v="2026-02-13T00:00:00"/>
    <n v="2"/>
    <x v="0"/>
    <x v="68"/>
    <x v="0"/>
    <n v="-309.5"/>
  </r>
  <r>
    <x v="0"/>
    <s v="10256"/>
    <d v="2026-02-13T00:00:00"/>
    <n v="2"/>
    <x v="0"/>
    <x v="28"/>
    <x v="0"/>
    <n v="-164.63"/>
  </r>
  <r>
    <x v="0"/>
    <s v="20001"/>
    <d v="2026-02-13T00:00:00"/>
    <n v="2"/>
    <x v="0"/>
    <x v="140"/>
    <x v="0"/>
    <n v="-1102.5"/>
  </r>
  <r>
    <x v="0"/>
    <s v="10256"/>
    <d v="2026-02-13T00:00:00"/>
    <n v="2"/>
    <x v="0"/>
    <x v="153"/>
    <x v="0"/>
    <n v="-2683.2"/>
  </r>
  <r>
    <x v="0"/>
    <s v="10256"/>
    <d v="2026-02-13T00:00:00"/>
    <n v="2"/>
    <x v="0"/>
    <x v="141"/>
    <x v="0"/>
    <n v="-4894.75"/>
  </r>
  <r>
    <x v="0"/>
    <s v="10259"/>
    <d v="2026-02-13T00:00:00"/>
    <n v="2"/>
    <x v="0"/>
    <x v="141"/>
    <x v="0"/>
    <n v="-815.68"/>
  </r>
  <r>
    <x v="0"/>
    <s v="10256"/>
    <d v="2026-02-13T00:00:00"/>
    <n v="2"/>
    <x v="0"/>
    <x v="65"/>
    <x v="0"/>
    <n v="-13156.39"/>
  </r>
  <r>
    <x v="0"/>
    <s v="10256"/>
    <d v="2026-02-13T00:00:00"/>
    <n v="2"/>
    <x v="0"/>
    <x v="65"/>
    <x v="0"/>
    <n v="-11505.64"/>
  </r>
  <r>
    <x v="0"/>
    <s v="10256"/>
    <d v="2026-02-13T00:00:00"/>
    <n v="2"/>
    <x v="0"/>
    <x v="65"/>
    <x v="0"/>
    <n v="-14144.67"/>
  </r>
  <r>
    <x v="0"/>
    <s v="10251"/>
    <d v="2026-02-13T00:00:00"/>
    <n v="2"/>
    <x v="0"/>
    <x v="28"/>
    <x v="0"/>
    <n v="-300"/>
  </r>
  <r>
    <x v="0"/>
    <s v="10251"/>
    <d v="2026-02-13T00:00:00"/>
    <n v="2"/>
    <x v="0"/>
    <x v="253"/>
    <x v="0"/>
    <n v="-5756"/>
  </r>
  <r>
    <x v="0"/>
    <s v="10256"/>
    <d v="2026-02-13T00:00:00"/>
    <n v="2"/>
    <x v="0"/>
    <x v="127"/>
    <x v="0"/>
    <n v="-16000"/>
  </r>
  <r>
    <x v="0"/>
    <s v="20001"/>
    <d v="2026-02-13T00:00:00"/>
    <n v="2"/>
    <x v="0"/>
    <x v="117"/>
    <x v="0"/>
    <n v="-3554"/>
  </r>
  <r>
    <x v="0"/>
    <s v="10256"/>
    <d v="2026-02-13T00:00:00"/>
    <n v="2"/>
    <x v="0"/>
    <x v="67"/>
    <x v="0"/>
    <n v="-1289.4000000000001"/>
  </r>
  <r>
    <x v="0"/>
    <s v="10256"/>
    <d v="2026-02-13T00:00:00"/>
    <n v="2"/>
    <x v="0"/>
    <x v="67"/>
    <x v="0"/>
    <n v="-16445"/>
  </r>
  <r>
    <x v="0"/>
    <s v="10251"/>
    <d v="2026-02-13T00:00:00"/>
    <n v="2"/>
    <x v="0"/>
    <x v="67"/>
    <x v="0"/>
    <n v="-35915"/>
  </r>
  <r>
    <x v="0"/>
    <s v="20001"/>
    <d v="2026-02-13T00:00:00"/>
    <n v="2"/>
    <x v="0"/>
    <x v="67"/>
    <x v="0"/>
    <n v="-7500"/>
  </r>
  <r>
    <x v="0"/>
    <s v="20001"/>
    <d v="2026-02-13T00:00:00"/>
    <n v="2"/>
    <x v="0"/>
    <x v="67"/>
    <x v="0"/>
    <n v="-408"/>
  </r>
  <r>
    <x v="0"/>
    <s v="10256"/>
    <d v="2026-02-13T00:00:00"/>
    <n v="2"/>
    <x v="0"/>
    <x v="179"/>
    <x v="0"/>
    <n v="-9633.94"/>
  </r>
  <r>
    <x v="0"/>
    <s v="10259"/>
    <d v="2026-02-13T00:00:00"/>
    <n v="2"/>
    <x v="0"/>
    <x v="9"/>
    <x v="0"/>
    <n v="-2710"/>
  </r>
  <r>
    <x v="0"/>
    <s v="10256"/>
    <d v="2026-02-13T00:00:00"/>
    <n v="2"/>
    <x v="0"/>
    <x v="22"/>
    <x v="0"/>
    <n v="-3400.16"/>
  </r>
  <r>
    <x v="0"/>
    <s v="10256"/>
    <d v="2026-02-13T00:00:00"/>
    <n v="2"/>
    <x v="0"/>
    <x v="148"/>
    <x v="0"/>
    <n v="-2713.44"/>
  </r>
  <r>
    <x v="0"/>
    <s v="10256"/>
    <d v="2026-02-13T00:00:00"/>
    <n v="2"/>
    <x v="0"/>
    <x v="136"/>
    <x v="0"/>
    <n v="-3240"/>
  </r>
  <r>
    <x v="0"/>
    <s v="10251"/>
    <d v="2026-02-13T00:00:00"/>
    <n v="2"/>
    <x v="0"/>
    <x v="137"/>
    <x v="0"/>
    <n v="-3969.1"/>
  </r>
  <r>
    <x v="0"/>
    <s v="10251"/>
    <d v="2026-02-13T00:00:00"/>
    <n v="2"/>
    <x v="0"/>
    <x v="200"/>
    <x v="0"/>
    <n v="-17350"/>
  </r>
  <r>
    <x v="0"/>
    <s v="10256"/>
    <d v="2026-02-13T00:00:00"/>
    <n v="2"/>
    <x v="0"/>
    <x v="200"/>
    <x v="0"/>
    <n v="-17350"/>
  </r>
  <r>
    <x v="0"/>
    <s v="10256"/>
    <d v="2026-02-13T00:00:00"/>
    <n v="2"/>
    <x v="0"/>
    <x v="28"/>
    <x v="0"/>
    <n v="-468.44"/>
  </r>
  <r>
    <x v="0"/>
    <s v="10256"/>
    <d v="2026-02-13T00:00:00"/>
    <n v="2"/>
    <x v="0"/>
    <x v="16"/>
    <x v="0"/>
    <n v="-15192.32"/>
  </r>
  <r>
    <x v="0"/>
    <s v="10251"/>
    <d v="2026-02-13T00:00:00"/>
    <n v="2"/>
    <x v="0"/>
    <x v="16"/>
    <x v="0"/>
    <n v="-22129.72"/>
  </r>
  <r>
    <x v="0"/>
    <s v="10251"/>
    <d v="2026-02-13T00:00:00"/>
    <n v="2"/>
    <x v="0"/>
    <x v="16"/>
    <x v="0"/>
    <n v="-17738.560000000001"/>
  </r>
  <r>
    <x v="0"/>
    <s v="10256"/>
    <d v="2026-02-13T00:00:00"/>
    <n v="2"/>
    <x v="0"/>
    <x v="19"/>
    <x v="0"/>
    <n v="-850"/>
  </r>
  <r>
    <x v="0"/>
    <s v="10256"/>
    <d v="2026-02-13T00:00:00"/>
    <n v="2"/>
    <x v="0"/>
    <x v="120"/>
    <x v="0"/>
    <n v="-32710"/>
  </r>
  <r>
    <x v="0"/>
    <s v="10256"/>
    <d v="2026-02-13T00:00:00"/>
    <n v="2"/>
    <x v="0"/>
    <x v="269"/>
    <x v="0"/>
    <n v="-3614"/>
  </r>
  <r>
    <x v="0"/>
    <s v="10251"/>
    <d v="2026-02-13T00:00:00"/>
    <n v="2"/>
    <x v="0"/>
    <x v="106"/>
    <x v="0"/>
    <n v="-380"/>
  </r>
  <r>
    <x v="0"/>
    <s v="10251"/>
    <d v="2026-02-13T00:00:00"/>
    <n v="2"/>
    <x v="0"/>
    <x v="107"/>
    <x v="0"/>
    <n v="-495.6"/>
  </r>
  <r>
    <x v="0"/>
    <s v="10251"/>
    <d v="2026-02-13T00:00:00"/>
    <n v="2"/>
    <x v="0"/>
    <x v="107"/>
    <x v="0"/>
    <n v="-60023.6"/>
  </r>
  <r>
    <x v="0"/>
    <s v="10259"/>
    <d v="2026-02-13T00:00:00"/>
    <n v="2"/>
    <x v="0"/>
    <x v="21"/>
    <x v="0"/>
    <n v="-11592.64"/>
  </r>
  <r>
    <x v="0"/>
    <s v="10256"/>
    <d v="2026-02-13T00:00:00"/>
    <n v="2"/>
    <x v="0"/>
    <x v="119"/>
    <x v="0"/>
    <n v="-1200"/>
  </r>
  <r>
    <x v="0"/>
    <s v="10251"/>
    <d v="2026-02-13T00:00:00"/>
    <n v="2"/>
    <x v="0"/>
    <x v="119"/>
    <x v="0"/>
    <n v="-1200"/>
  </r>
  <r>
    <x v="0"/>
    <s v="20001"/>
    <d v="2026-02-13T00:00:00"/>
    <n v="2"/>
    <x v="0"/>
    <x v="170"/>
    <x v="0"/>
    <n v="-2135"/>
  </r>
  <r>
    <x v="0"/>
    <s v="20001"/>
    <d v="2026-02-13T00:00:00"/>
    <n v="2"/>
    <x v="0"/>
    <x v="170"/>
    <x v="0"/>
    <n v="-1073.4000000000001"/>
  </r>
  <r>
    <x v="0"/>
    <s v="10259"/>
    <d v="2026-02-13T00:00:00"/>
    <n v="2"/>
    <x v="0"/>
    <x v="74"/>
    <x v="0"/>
    <n v="-78.540000000000006"/>
  </r>
  <r>
    <x v="0"/>
    <s v="10251"/>
    <d v="2026-02-13T00:00:00"/>
    <n v="2"/>
    <x v="0"/>
    <x v="119"/>
    <x v="0"/>
    <n v="-412.5"/>
  </r>
  <r>
    <x v="0"/>
    <s v="20001"/>
    <d v="2026-02-13T00:00:00"/>
    <n v="2"/>
    <x v="0"/>
    <x v="270"/>
    <x v="0"/>
    <n v="-3448.5"/>
  </r>
  <r>
    <x v="0"/>
    <s v="10256"/>
    <d v="2026-02-13T00:00:00"/>
    <n v="2"/>
    <x v="0"/>
    <x v="149"/>
    <x v="0"/>
    <n v="-13977.5"/>
  </r>
  <r>
    <x v="0"/>
    <s v="10256"/>
    <d v="2026-02-13T00:00:00"/>
    <n v="2"/>
    <x v="0"/>
    <x v="236"/>
    <x v="0"/>
    <n v="-305.2"/>
  </r>
  <r>
    <x v="0"/>
    <s v="10256"/>
    <d v="2026-02-13T00:00:00"/>
    <n v="2"/>
    <x v="0"/>
    <x v="79"/>
    <x v="0"/>
    <n v="-890"/>
  </r>
  <r>
    <x v="0"/>
    <s v="10256"/>
    <d v="2026-02-13T00:00:00"/>
    <n v="2"/>
    <x v="0"/>
    <x v="79"/>
    <x v="0"/>
    <n v="-2290"/>
  </r>
  <r>
    <x v="0"/>
    <s v="10256"/>
    <d v="2026-02-13T00:00:00"/>
    <n v="2"/>
    <x v="0"/>
    <x v="79"/>
    <x v="0"/>
    <n v="-216.31"/>
  </r>
  <r>
    <x v="0"/>
    <s v="10256"/>
    <d v="2026-02-13T00:00:00"/>
    <n v="2"/>
    <x v="0"/>
    <x v="79"/>
    <x v="0"/>
    <n v="-474.95"/>
  </r>
  <r>
    <x v="0"/>
    <s v="20001"/>
    <d v="2026-02-13T00:00:00"/>
    <n v="2"/>
    <x v="0"/>
    <x v="222"/>
    <x v="0"/>
    <n v="-23000"/>
  </r>
  <r>
    <x v="0"/>
    <s v="10256"/>
    <d v="2026-02-13T00:00:00"/>
    <n v="2"/>
    <x v="0"/>
    <x v="119"/>
    <x v="0"/>
    <n v="-412.5"/>
  </r>
  <r>
    <x v="0"/>
    <s v="10256"/>
    <d v="2026-02-13T00:00:00"/>
    <n v="2"/>
    <x v="0"/>
    <x v="239"/>
    <x v="0"/>
    <n v="-500"/>
  </r>
  <r>
    <x v="0"/>
    <s v="10251"/>
    <d v="2026-02-13T00:00:00"/>
    <n v="2"/>
    <x v="0"/>
    <x v="27"/>
    <x v="0"/>
    <n v="-2266.88"/>
  </r>
  <r>
    <x v="0"/>
    <s v="10256"/>
    <d v="2026-02-13T00:00:00"/>
    <n v="2"/>
    <x v="0"/>
    <x v="100"/>
    <x v="0"/>
    <n v="-1841.22"/>
  </r>
  <r>
    <x v="0"/>
    <s v="10256"/>
    <d v="2026-02-13T00:00:00"/>
    <n v="2"/>
    <x v="0"/>
    <x v="256"/>
    <x v="0"/>
    <n v="-6396"/>
  </r>
  <r>
    <x v="0"/>
    <s v="10256"/>
    <d v="2026-02-13T00:00:00"/>
    <n v="2"/>
    <x v="0"/>
    <x v="190"/>
    <x v="0"/>
    <n v="-18602.95"/>
  </r>
  <r>
    <x v="0"/>
    <s v="10256"/>
    <d v="2026-02-13T00:00:00"/>
    <n v="2"/>
    <x v="0"/>
    <x v="101"/>
    <x v="0"/>
    <n v="-25842.44"/>
  </r>
  <r>
    <x v="0"/>
    <s v="10251"/>
    <d v="2026-02-13T00:00:00"/>
    <n v="2"/>
    <x v="0"/>
    <x v="101"/>
    <x v="0"/>
    <n v="-14750.97"/>
  </r>
  <r>
    <x v="0"/>
    <s v="20001"/>
    <d v="2026-02-19T00:00:00"/>
    <n v="2"/>
    <x v="0"/>
    <x v="201"/>
    <x v="2"/>
    <n v="-25"/>
  </r>
  <r>
    <x v="0"/>
    <s v="10251"/>
    <d v="2026-02-19T00:00:00"/>
    <n v="2"/>
    <x v="0"/>
    <x v="271"/>
    <x v="3"/>
    <n v="-6606"/>
  </r>
  <r>
    <x v="0"/>
    <s v="10256"/>
    <d v="2026-02-19T00:00:00"/>
    <n v="2"/>
    <x v="0"/>
    <x v="271"/>
    <x v="3"/>
    <n v="-2460"/>
  </r>
  <r>
    <x v="0"/>
    <s v="20001"/>
    <d v="2026-02-19T00:00:00"/>
    <n v="2"/>
    <x v="0"/>
    <x v="271"/>
    <x v="3"/>
    <n v="-751"/>
  </r>
  <r>
    <x v="0"/>
    <s v="10251"/>
    <d v="2026-02-19T00:00:00"/>
    <n v="2"/>
    <x v="0"/>
    <x v="97"/>
    <x v="3"/>
    <n v="-18544.349999999999"/>
  </r>
  <r>
    <x v="0"/>
    <s v="10251"/>
    <d v="2026-02-19T00:00:00"/>
    <n v="2"/>
    <x v="0"/>
    <x v="97"/>
    <x v="3"/>
    <n v="-13159.52"/>
  </r>
  <r>
    <x v="0"/>
    <s v="10251"/>
    <d v="2026-02-19T00:00:00"/>
    <n v="2"/>
    <x v="0"/>
    <x v="97"/>
    <x v="3"/>
    <n v="-16198.44"/>
  </r>
  <r>
    <x v="0"/>
    <s v="10256"/>
    <d v="2026-02-19T00:00:00"/>
    <n v="2"/>
    <x v="0"/>
    <x v="97"/>
    <x v="3"/>
    <n v="-24359.21"/>
  </r>
  <r>
    <x v="0"/>
    <s v="10256"/>
    <d v="2026-02-19T00:00:00"/>
    <n v="2"/>
    <x v="0"/>
    <x v="97"/>
    <x v="3"/>
    <n v="-13104.59"/>
  </r>
  <r>
    <x v="0"/>
    <s v="10251"/>
    <d v="2026-02-19T00:00:00"/>
    <n v="2"/>
    <x v="0"/>
    <x v="97"/>
    <x v="3"/>
    <n v="-11561.84"/>
  </r>
  <r>
    <x v="0"/>
    <s v="10256"/>
    <d v="2026-02-19T00:00:00"/>
    <n v="2"/>
    <x v="0"/>
    <x v="97"/>
    <x v="3"/>
    <n v="-6458.85"/>
  </r>
  <r>
    <x v="0"/>
    <s v="10251"/>
    <d v="2026-02-19T00:00:00"/>
    <n v="2"/>
    <x v="0"/>
    <x v="97"/>
    <x v="3"/>
    <n v="-7258.62"/>
  </r>
  <r>
    <x v="0"/>
    <s v="10256"/>
    <d v="2026-02-19T00:00:00"/>
    <n v="2"/>
    <x v="0"/>
    <x v="97"/>
    <x v="3"/>
    <n v="-4337.43"/>
  </r>
  <r>
    <x v="0"/>
    <s v="10251"/>
    <d v="2026-02-19T00:00:00"/>
    <n v="2"/>
    <x v="0"/>
    <x v="97"/>
    <x v="3"/>
    <n v="-15146.11"/>
  </r>
  <r>
    <x v="0"/>
    <s v="10251"/>
    <d v="2026-02-19T00:00:00"/>
    <n v="2"/>
    <x v="0"/>
    <x v="97"/>
    <x v="3"/>
    <n v="-13522.46"/>
  </r>
  <r>
    <x v="0"/>
    <s v="10251"/>
    <d v="2026-02-19T00:00:00"/>
    <n v="2"/>
    <x v="0"/>
    <x v="97"/>
    <x v="3"/>
    <n v="-9958.0400000000009"/>
  </r>
  <r>
    <x v="0"/>
    <s v="10251"/>
    <d v="2026-02-19T00:00:00"/>
    <n v="2"/>
    <x v="0"/>
    <x v="97"/>
    <x v="3"/>
    <n v="-14108.01"/>
  </r>
  <r>
    <x v="0"/>
    <s v="10256"/>
    <d v="2026-02-19T00:00:00"/>
    <n v="2"/>
    <x v="0"/>
    <x v="97"/>
    <x v="3"/>
    <n v="-13476.1"/>
  </r>
  <r>
    <x v="0"/>
    <s v="10256"/>
    <d v="2026-02-19T00:00:00"/>
    <n v="2"/>
    <x v="0"/>
    <x v="97"/>
    <x v="3"/>
    <n v="-12547.39"/>
  </r>
  <r>
    <x v="0"/>
    <s v="10256"/>
    <d v="2026-02-19T00:00:00"/>
    <n v="2"/>
    <x v="0"/>
    <x v="97"/>
    <x v="3"/>
    <n v="-24600.87"/>
  </r>
  <r>
    <x v="0"/>
    <s v="10251"/>
    <d v="2026-02-19T00:00:00"/>
    <n v="2"/>
    <x v="0"/>
    <x v="97"/>
    <x v="3"/>
    <n v="-5671.42"/>
  </r>
  <r>
    <x v="0"/>
    <s v="10251"/>
    <d v="2026-02-19T00:00:00"/>
    <n v="2"/>
    <x v="0"/>
    <x v="97"/>
    <x v="3"/>
    <n v="-6076.76"/>
  </r>
  <r>
    <x v="0"/>
    <s v="10251"/>
    <d v="2026-02-19T00:00:00"/>
    <n v="2"/>
    <x v="0"/>
    <x v="97"/>
    <x v="3"/>
    <n v="-5660.28"/>
  </r>
  <r>
    <x v="0"/>
    <s v="10251"/>
    <d v="2026-02-19T00:00:00"/>
    <n v="2"/>
    <x v="0"/>
    <x v="97"/>
    <x v="3"/>
    <n v="-939.59"/>
  </r>
  <r>
    <x v="0"/>
    <s v="10251"/>
    <d v="2026-02-19T00:00:00"/>
    <n v="2"/>
    <x v="0"/>
    <x v="97"/>
    <x v="3"/>
    <n v="-7821.3"/>
  </r>
  <r>
    <x v="0"/>
    <s v="10256"/>
    <d v="2026-02-19T00:00:00"/>
    <n v="2"/>
    <x v="0"/>
    <x v="97"/>
    <x v="3"/>
    <n v="-2988.15"/>
  </r>
  <r>
    <x v="0"/>
    <s v="10256"/>
    <d v="2026-02-19T00:00:00"/>
    <n v="2"/>
    <x v="0"/>
    <x v="110"/>
    <x v="3"/>
    <n v="-3382.47"/>
  </r>
  <r>
    <x v="0"/>
    <s v="10251"/>
    <d v="2026-02-19T00:00:00"/>
    <n v="2"/>
    <x v="0"/>
    <x v="110"/>
    <x v="3"/>
    <n v="-832.54"/>
  </r>
  <r>
    <x v="0"/>
    <s v="Outros"/>
    <d v="2026-02-19T00:00:00"/>
    <n v="2"/>
    <x v="0"/>
    <x v="174"/>
    <x v="4"/>
    <n v="-95287.65"/>
  </r>
  <r>
    <x v="0"/>
    <s v="20001"/>
    <d v="2026-02-19T00:00:00"/>
    <n v="2"/>
    <x v="0"/>
    <x v="114"/>
    <x v="3"/>
    <n v="-10370"/>
  </r>
  <r>
    <x v="0"/>
    <s v="10256"/>
    <d v="2026-02-19T00:00:00"/>
    <n v="2"/>
    <x v="0"/>
    <x v="114"/>
    <x v="3"/>
    <n v="-4820"/>
  </r>
  <r>
    <x v="0"/>
    <s v="10256"/>
    <d v="2026-02-19T00:00:00"/>
    <n v="2"/>
    <x v="0"/>
    <x v="114"/>
    <x v="3"/>
    <n v="-13305"/>
  </r>
  <r>
    <x v="0"/>
    <s v="10251"/>
    <d v="2026-02-19T00:00:00"/>
    <n v="2"/>
    <x v="0"/>
    <x v="114"/>
    <x v="3"/>
    <n v="-12410"/>
  </r>
  <r>
    <x v="0"/>
    <s v="20001"/>
    <d v="2026-02-19T00:00:00"/>
    <n v="2"/>
    <x v="0"/>
    <x v="114"/>
    <x v="3"/>
    <n v="-7175"/>
  </r>
  <r>
    <x v="0"/>
    <s v="10251"/>
    <d v="2026-02-19T00:00:00"/>
    <n v="2"/>
    <x v="0"/>
    <x v="114"/>
    <x v="3"/>
    <n v="-9140"/>
  </r>
  <r>
    <x v="0"/>
    <s v="10251"/>
    <d v="2026-02-19T00:00:00"/>
    <n v="2"/>
    <x v="0"/>
    <x v="114"/>
    <x v="3"/>
    <n v="-4830"/>
  </r>
  <r>
    <x v="0"/>
    <s v="10251"/>
    <d v="2026-02-19T00:00:00"/>
    <n v="2"/>
    <x v="0"/>
    <x v="114"/>
    <x v="3"/>
    <n v="-10680"/>
  </r>
  <r>
    <x v="0"/>
    <s v="10251"/>
    <d v="2026-02-19T00:00:00"/>
    <n v="2"/>
    <x v="0"/>
    <x v="114"/>
    <x v="3"/>
    <n v="-3660"/>
  </r>
  <r>
    <x v="0"/>
    <s v="10256"/>
    <d v="2026-02-19T00:00:00"/>
    <n v="2"/>
    <x v="0"/>
    <x v="114"/>
    <x v="3"/>
    <n v="-5510"/>
  </r>
  <r>
    <x v="0"/>
    <s v="10251"/>
    <d v="2026-02-19T00:00:00"/>
    <n v="2"/>
    <x v="0"/>
    <x v="114"/>
    <x v="3"/>
    <n v="-4270"/>
  </r>
  <r>
    <x v="0"/>
    <s v="10256"/>
    <d v="2026-02-19T00:00:00"/>
    <n v="2"/>
    <x v="0"/>
    <x v="114"/>
    <x v="3"/>
    <n v="-5025"/>
  </r>
  <r>
    <x v="0"/>
    <s v="10256"/>
    <d v="2026-02-19T00:00:00"/>
    <n v="2"/>
    <x v="0"/>
    <x v="114"/>
    <x v="3"/>
    <n v="-4070"/>
  </r>
  <r>
    <x v="0"/>
    <s v="10251"/>
    <d v="2026-02-19T00:00:00"/>
    <n v="2"/>
    <x v="0"/>
    <x v="114"/>
    <x v="3"/>
    <n v="-14360"/>
  </r>
  <r>
    <x v="0"/>
    <s v="10256"/>
    <d v="2026-02-19T00:00:00"/>
    <n v="2"/>
    <x v="0"/>
    <x v="114"/>
    <x v="3"/>
    <n v="-7155"/>
  </r>
  <r>
    <x v="0"/>
    <s v="10251"/>
    <d v="2026-02-19T00:00:00"/>
    <n v="2"/>
    <x v="0"/>
    <x v="114"/>
    <x v="3"/>
    <n v="-8160"/>
  </r>
  <r>
    <x v="0"/>
    <s v="10251"/>
    <d v="2026-02-19T00:00:00"/>
    <n v="2"/>
    <x v="0"/>
    <x v="114"/>
    <x v="3"/>
    <n v="-2330"/>
  </r>
  <r>
    <x v="0"/>
    <s v="10256"/>
    <d v="2026-02-19T00:00:00"/>
    <n v="2"/>
    <x v="0"/>
    <x v="114"/>
    <x v="3"/>
    <n v="-3475"/>
  </r>
  <r>
    <x v="0"/>
    <s v="10251"/>
    <d v="2026-02-19T00:00:00"/>
    <n v="2"/>
    <x v="0"/>
    <x v="114"/>
    <x v="3"/>
    <n v="-27170"/>
  </r>
  <r>
    <x v="0"/>
    <s v="10256"/>
    <d v="2026-02-19T00:00:00"/>
    <n v="2"/>
    <x v="0"/>
    <x v="114"/>
    <x v="3"/>
    <n v="-2465"/>
  </r>
  <r>
    <x v="0"/>
    <s v="10256"/>
    <d v="2026-02-19T00:00:00"/>
    <n v="2"/>
    <x v="0"/>
    <x v="114"/>
    <x v="3"/>
    <n v="-3305"/>
  </r>
  <r>
    <x v="0"/>
    <s v="10251"/>
    <d v="2026-02-19T00:00:00"/>
    <n v="2"/>
    <x v="0"/>
    <x v="114"/>
    <x v="3"/>
    <n v="-4805"/>
  </r>
  <r>
    <x v="0"/>
    <s v="10251"/>
    <d v="2026-02-19T00:00:00"/>
    <n v="2"/>
    <x v="0"/>
    <x v="114"/>
    <x v="3"/>
    <n v="-7565"/>
  </r>
  <r>
    <x v="0"/>
    <s v="10251"/>
    <d v="2026-02-19T00:00:00"/>
    <n v="2"/>
    <x v="0"/>
    <x v="114"/>
    <x v="3"/>
    <n v="-3070"/>
  </r>
  <r>
    <x v="0"/>
    <s v="10251"/>
    <d v="2026-02-19T00:00:00"/>
    <n v="2"/>
    <x v="0"/>
    <x v="114"/>
    <x v="3"/>
    <n v="-3810"/>
  </r>
  <r>
    <x v="0"/>
    <s v="10256"/>
    <d v="2026-02-19T00:00:00"/>
    <n v="2"/>
    <x v="0"/>
    <x v="114"/>
    <x v="3"/>
    <n v="-1580"/>
  </r>
  <r>
    <x v="0"/>
    <s v="10256"/>
    <d v="2026-02-19T00:00:00"/>
    <n v="2"/>
    <x v="0"/>
    <x v="114"/>
    <x v="3"/>
    <n v="-3565"/>
  </r>
  <r>
    <x v="0"/>
    <s v="10256"/>
    <d v="2026-02-19T00:00:00"/>
    <n v="2"/>
    <x v="0"/>
    <x v="114"/>
    <x v="3"/>
    <n v="-8675"/>
  </r>
  <r>
    <x v="0"/>
    <s v="10256"/>
    <d v="2026-02-19T00:00:00"/>
    <n v="2"/>
    <x v="0"/>
    <x v="114"/>
    <x v="3"/>
    <n v="-4425"/>
  </r>
  <r>
    <x v="0"/>
    <s v="20001"/>
    <d v="2026-02-19T00:00:00"/>
    <n v="2"/>
    <x v="0"/>
    <x v="110"/>
    <x v="3"/>
    <n v="-2842.54"/>
  </r>
  <r>
    <x v="0"/>
    <s v="10256"/>
    <d v="2026-02-19T00:00:00"/>
    <n v="2"/>
    <x v="0"/>
    <x v="110"/>
    <x v="3"/>
    <n v="-1377.16"/>
  </r>
  <r>
    <x v="0"/>
    <s v="10251"/>
    <d v="2026-02-19T00:00:00"/>
    <n v="2"/>
    <x v="0"/>
    <x v="37"/>
    <x v="0"/>
    <n v="-1361.85"/>
  </r>
  <r>
    <x v="0"/>
    <s v="10256"/>
    <d v="2026-02-19T00:00:00"/>
    <n v="2"/>
    <x v="0"/>
    <x v="39"/>
    <x v="0"/>
    <n v="-17.5"/>
  </r>
  <r>
    <x v="0"/>
    <s v="10256"/>
    <d v="2026-02-19T00:00:00"/>
    <n v="2"/>
    <x v="0"/>
    <x v="39"/>
    <x v="0"/>
    <n v="-2242"/>
  </r>
  <r>
    <x v="0"/>
    <s v="10256"/>
    <d v="2026-02-19T00:00:00"/>
    <n v="2"/>
    <x v="0"/>
    <x v="39"/>
    <x v="0"/>
    <n v="-3374.44"/>
  </r>
  <r>
    <x v="0"/>
    <s v="20001"/>
    <d v="2026-02-19T00:00:00"/>
    <n v="2"/>
    <x v="0"/>
    <x v="39"/>
    <x v="0"/>
    <n v="-2401.63"/>
  </r>
  <r>
    <x v="0"/>
    <s v="10259"/>
    <d v="2026-02-19T00:00:00"/>
    <n v="2"/>
    <x v="0"/>
    <x v="41"/>
    <x v="0"/>
    <n v="-41880"/>
  </r>
  <r>
    <x v="0"/>
    <s v="10251"/>
    <d v="2026-02-19T00:00:00"/>
    <n v="2"/>
    <x v="0"/>
    <x v="179"/>
    <x v="0"/>
    <n v="-57093.31"/>
  </r>
  <r>
    <x v="0"/>
    <s v="10256"/>
    <d v="2026-02-19T00:00:00"/>
    <n v="2"/>
    <x v="0"/>
    <x v="42"/>
    <x v="0"/>
    <n v="-76.66"/>
  </r>
  <r>
    <x v="0"/>
    <s v="10259"/>
    <d v="2026-02-19T00:00:00"/>
    <n v="2"/>
    <x v="0"/>
    <x v="2"/>
    <x v="0"/>
    <n v="-2495"/>
  </r>
  <r>
    <x v="0"/>
    <s v="10256"/>
    <d v="2026-02-19T00:00:00"/>
    <n v="2"/>
    <x v="0"/>
    <x v="44"/>
    <x v="0"/>
    <n v="-1087.8"/>
  </r>
  <r>
    <x v="0"/>
    <s v="10241"/>
    <d v="2026-02-19T00:00:00"/>
    <n v="2"/>
    <x v="0"/>
    <x v="217"/>
    <x v="0"/>
    <n v="-939.65"/>
  </r>
  <r>
    <x v="0"/>
    <s v="10256"/>
    <d v="2026-02-19T00:00:00"/>
    <n v="2"/>
    <x v="0"/>
    <x v="272"/>
    <x v="0"/>
    <n v="-6679.24"/>
  </r>
  <r>
    <x v="0"/>
    <s v="10256"/>
    <d v="2026-02-19T00:00:00"/>
    <n v="2"/>
    <x v="0"/>
    <x v="272"/>
    <x v="0"/>
    <n v="-9252.0499999999993"/>
  </r>
  <r>
    <x v="0"/>
    <s v="10251"/>
    <d v="2026-02-19T00:00:00"/>
    <n v="2"/>
    <x v="0"/>
    <x v="273"/>
    <x v="0"/>
    <n v="-28604"/>
  </r>
  <r>
    <x v="0"/>
    <s v="10251"/>
    <d v="2026-02-19T00:00:00"/>
    <n v="2"/>
    <x v="0"/>
    <x v="273"/>
    <x v="0"/>
    <n v="-450"/>
  </r>
  <r>
    <x v="0"/>
    <s v="10251"/>
    <d v="2026-02-19T00:00:00"/>
    <n v="2"/>
    <x v="0"/>
    <x v="267"/>
    <x v="0"/>
    <n v="-3036.79"/>
  </r>
  <r>
    <x v="0"/>
    <s v="10251"/>
    <d v="2026-02-19T00:00:00"/>
    <n v="2"/>
    <x v="0"/>
    <x v="267"/>
    <x v="0"/>
    <n v="-33748.46"/>
  </r>
  <r>
    <x v="0"/>
    <s v="10256"/>
    <d v="2026-02-19T00:00:00"/>
    <n v="2"/>
    <x v="0"/>
    <x v="48"/>
    <x v="0"/>
    <n v="-1961.75"/>
  </r>
  <r>
    <x v="0"/>
    <s v="10256"/>
    <d v="2026-02-19T00:00:00"/>
    <n v="2"/>
    <x v="0"/>
    <x v="48"/>
    <x v="0"/>
    <n v="-14196.88"/>
  </r>
  <r>
    <x v="0"/>
    <s v="10259"/>
    <d v="2026-02-19T00:00:00"/>
    <n v="2"/>
    <x v="0"/>
    <x v="89"/>
    <x v="0"/>
    <n v="-17580"/>
  </r>
  <r>
    <x v="0"/>
    <s v="20001"/>
    <d v="2026-02-19T00:00:00"/>
    <n v="2"/>
    <x v="0"/>
    <x v="4"/>
    <x v="0"/>
    <n v="-4812"/>
  </r>
  <r>
    <x v="0"/>
    <s v="10256"/>
    <d v="2026-02-19T00:00:00"/>
    <n v="2"/>
    <x v="0"/>
    <x v="274"/>
    <x v="0"/>
    <n v="-929.11"/>
  </r>
  <r>
    <x v="0"/>
    <s v="10256"/>
    <d v="2026-02-19T00:00:00"/>
    <n v="2"/>
    <x v="0"/>
    <x v="49"/>
    <x v="0"/>
    <n v="-1694.93"/>
  </r>
  <r>
    <x v="0"/>
    <s v="10251"/>
    <d v="2026-02-19T00:00:00"/>
    <n v="2"/>
    <x v="0"/>
    <x v="49"/>
    <x v="0"/>
    <n v="-16418.91"/>
  </r>
  <r>
    <x v="0"/>
    <s v="20001"/>
    <d v="2026-02-19T00:00:00"/>
    <n v="2"/>
    <x v="0"/>
    <x v="275"/>
    <x v="0"/>
    <n v="-115"/>
  </r>
  <r>
    <x v="0"/>
    <s v="20001"/>
    <d v="2026-02-19T00:00:00"/>
    <n v="2"/>
    <x v="0"/>
    <x v="235"/>
    <x v="0"/>
    <n v="-420"/>
  </r>
  <r>
    <x v="0"/>
    <s v="10251"/>
    <d v="2026-02-19T00:00:00"/>
    <n v="2"/>
    <x v="0"/>
    <x v="8"/>
    <x v="0"/>
    <n v="-7682.5"/>
  </r>
  <r>
    <x v="0"/>
    <s v="10251"/>
    <d v="2026-02-19T00:00:00"/>
    <n v="2"/>
    <x v="0"/>
    <x v="9"/>
    <x v="0"/>
    <n v="-7370"/>
  </r>
  <r>
    <x v="0"/>
    <s v="10251"/>
    <d v="2026-02-19T00:00:00"/>
    <n v="2"/>
    <x v="0"/>
    <x v="9"/>
    <x v="0"/>
    <n v="-1900"/>
  </r>
  <r>
    <x v="0"/>
    <s v="10259"/>
    <d v="2026-02-19T00:00:00"/>
    <n v="2"/>
    <x v="0"/>
    <x v="9"/>
    <x v="0"/>
    <n v="-3038"/>
  </r>
  <r>
    <x v="0"/>
    <s v="10256"/>
    <d v="2026-02-19T00:00:00"/>
    <n v="2"/>
    <x v="0"/>
    <x v="163"/>
    <x v="0"/>
    <n v="-2892"/>
  </r>
  <r>
    <x v="0"/>
    <s v="10251"/>
    <d v="2026-02-19T00:00:00"/>
    <n v="2"/>
    <x v="0"/>
    <x v="163"/>
    <x v="0"/>
    <n v="-2892"/>
  </r>
  <r>
    <x v="0"/>
    <s v="20001"/>
    <d v="2026-02-19T00:00:00"/>
    <n v="2"/>
    <x v="0"/>
    <x v="139"/>
    <x v="0"/>
    <n v="-52122.51"/>
  </r>
  <r>
    <x v="0"/>
    <s v="10256"/>
    <d v="2026-02-19T00:00:00"/>
    <n v="2"/>
    <x v="0"/>
    <x v="56"/>
    <x v="0"/>
    <n v="-16260.08"/>
  </r>
  <r>
    <x v="0"/>
    <s v="10256"/>
    <d v="2026-02-19T00:00:00"/>
    <n v="2"/>
    <x v="0"/>
    <x v="56"/>
    <x v="0"/>
    <n v="-41911.29"/>
  </r>
  <r>
    <x v="0"/>
    <s v="10251"/>
    <d v="2026-02-19T00:00:00"/>
    <n v="2"/>
    <x v="0"/>
    <x v="58"/>
    <x v="0"/>
    <n v="-16726.5"/>
  </r>
  <r>
    <x v="0"/>
    <s v="20001"/>
    <d v="2026-02-19T00:00:00"/>
    <n v="2"/>
    <x v="0"/>
    <x v="13"/>
    <x v="0"/>
    <n v="-97.91"/>
  </r>
  <r>
    <x v="0"/>
    <s v="10251"/>
    <d v="2026-02-19T00:00:00"/>
    <n v="2"/>
    <x v="0"/>
    <x v="13"/>
    <x v="0"/>
    <n v="-1192.3599999999999"/>
  </r>
  <r>
    <x v="0"/>
    <s v="10256"/>
    <d v="2026-02-19T00:00:00"/>
    <n v="2"/>
    <x v="0"/>
    <x v="13"/>
    <x v="0"/>
    <n v="-112.75"/>
  </r>
  <r>
    <x v="0"/>
    <s v="20001"/>
    <d v="2026-02-19T00:00:00"/>
    <n v="2"/>
    <x v="0"/>
    <x v="13"/>
    <x v="0"/>
    <n v="-68.94"/>
  </r>
  <r>
    <x v="0"/>
    <s v="10251"/>
    <d v="2026-02-19T00:00:00"/>
    <n v="2"/>
    <x v="0"/>
    <x v="208"/>
    <x v="0"/>
    <n v="-31260"/>
  </r>
  <r>
    <x v="0"/>
    <s v="20001"/>
    <d v="2026-02-19T00:00:00"/>
    <n v="2"/>
    <x v="0"/>
    <x v="276"/>
    <x v="0"/>
    <n v="-48000"/>
  </r>
  <r>
    <x v="0"/>
    <s v="10256"/>
    <d v="2026-02-19T00:00:00"/>
    <n v="2"/>
    <x v="0"/>
    <x v="66"/>
    <x v="0"/>
    <n v="-624.23"/>
  </r>
  <r>
    <x v="0"/>
    <s v="10256"/>
    <d v="2026-02-19T00:00:00"/>
    <n v="2"/>
    <x v="0"/>
    <x v="66"/>
    <x v="0"/>
    <n v="-1915.11"/>
  </r>
  <r>
    <x v="0"/>
    <s v="10256"/>
    <d v="2026-02-19T00:00:00"/>
    <n v="2"/>
    <x v="0"/>
    <x v="66"/>
    <x v="0"/>
    <n v="-12864.52"/>
  </r>
  <r>
    <x v="0"/>
    <s v="10259"/>
    <d v="2026-02-19T00:00:00"/>
    <n v="2"/>
    <x v="0"/>
    <x v="15"/>
    <x v="0"/>
    <n v="-165.99"/>
  </r>
  <r>
    <x v="0"/>
    <s v="10256"/>
    <d v="2026-02-19T00:00:00"/>
    <n v="2"/>
    <x v="0"/>
    <x v="15"/>
    <x v="0"/>
    <n v="-4848.8500000000004"/>
  </r>
  <r>
    <x v="0"/>
    <s v="10256"/>
    <d v="2026-02-19T00:00:00"/>
    <n v="2"/>
    <x v="0"/>
    <x v="127"/>
    <x v="0"/>
    <n v="-81000"/>
  </r>
  <r>
    <x v="0"/>
    <s v="10256"/>
    <d v="2026-02-19T00:00:00"/>
    <n v="2"/>
    <x v="0"/>
    <x v="117"/>
    <x v="0"/>
    <n v="-1272.5"/>
  </r>
  <r>
    <x v="0"/>
    <s v="10256"/>
    <d v="2026-02-19T00:00:00"/>
    <n v="2"/>
    <x v="0"/>
    <x v="117"/>
    <x v="0"/>
    <n v="-5340"/>
  </r>
  <r>
    <x v="0"/>
    <s v="20001"/>
    <d v="2026-02-19T00:00:00"/>
    <n v="2"/>
    <x v="0"/>
    <x v="117"/>
    <x v="0"/>
    <n v="-945"/>
  </r>
  <r>
    <x v="0"/>
    <s v="20001"/>
    <d v="2026-02-19T00:00:00"/>
    <n v="2"/>
    <x v="0"/>
    <x v="117"/>
    <x v="0"/>
    <n v="-5200"/>
  </r>
  <r>
    <x v="0"/>
    <s v="10256"/>
    <d v="2026-02-19T00:00:00"/>
    <n v="2"/>
    <x v="0"/>
    <x v="117"/>
    <x v="0"/>
    <n v="-785.9"/>
  </r>
  <r>
    <x v="0"/>
    <s v="10251"/>
    <d v="2026-02-19T00:00:00"/>
    <n v="2"/>
    <x v="0"/>
    <x v="117"/>
    <x v="0"/>
    <n v="-5340"/>
  </r>
  <r>
    <x v="0"/>
    <s v="10256"/>
    <d v="2026-02-19T00:00:00"/>
    <n v="2"/>
    <x v="0"/>
    <x v="117"/>
    <x v="0"/>
    <n v="-600"/>
  </r>
  <r>
    <x v="0"/>
    <s v="10256"/>
    <d v="2026-02-19T00:00:00"/>
    <n v="2"/>
    <x v="0"/>
    <x v="144"/>
    <x v="0"/>
    <n v="-313.82"/>
  </r>
  <r>
    <x v="0"/>
    <s v="10256"/>
    <d v="2026-02-19T00:00:00"/>
    <n v="2"/>
    <x v="0"/>
    <x v="104"/>
    <x v="0"/>
    <n v="-20144.32"/>
  </r>
  <r>
    <x v="0"/>
    <s v="10256"/>
    <d v="2026-02-19T00:00:00"/>
    <n v="2"/>
    <x v="0"/>
    <x v="104"/>
    <x v="0"/>
    <n v="-3403.77"/>
  </r>
  <r>
    <x v="0"/>
    <s v="10251"/>
    <d v="2026-02-19T00:00:00"/>
    <n v="2"/>
    <x v="0"/>
    <x v="104"/>
    <x v="0"/>
    <n v="-1414.49"/>
  </r>
  <r>
    <x v="0"/>
    <s v="10256"/>
    <d v="2026-02-19T00:00:00"/>
    <n v="2"/>
    <x v="0"/>
    <x v="104"/>
    <x v="0"/>
    <n v="-209.77"/>
  </r>
  <r>
    <x v="0"/>
    <s v="10256"/>
    <d v="2026-02-19T00:00:00"/>
    <n v="2"/>
    <x v="0"/>
    <x v="104"/>
    <x v="0"/>
    <n v="-128.11000000000001"/>
  </r>
  <r>
    <x v="0"/>
    <s v="10251"/>
    <d v="2026-02-19T00:00:00"/>
    <n v="2"/>
    <x v="0"/>
    <x v="68"/>
    <x v="0"/>
    <n v="-448.5"/>
  </r>
  <r>
    <x v="0"/>
    <s v="10256"/>
    <d v="2026-02-19T00:00:00"/>
    <n v="2"/>
    <x v="0"/>
    <x v="121"/>
    <x v="0"/>
    <n v="-1213.78"/>
  </r>
  <r>
    <x v="0"/>
    <s v="20001"/>
    <d v="2026-02-19T00:00:00"/>
    <n v="2"/>
    <x v="0"/>
    <x v="121"/>
    <x v="0"/>
    <n v="-478"/>
  </r>
  <r>
    <x v="0"/>
    <s v="20001"/>
    <d v="2026-02-19T00:00:00"/>
    <n v="2"/>
    <x v="0"/>
    <x v="244"/>
    <x v="0"/>
    <n v="-260"/>
  </r>
  <r>
    <x v="0"/>
    <s v="10251"/>
    <d v="2026-02-19T00:00:00"/>
    <n v="2"/>
    <x v="0"/>
    <x v="70"/>
    <x v="0"/>
    <n v="-4598.38"/>
  </r>
  <r>
    <x v="0"/>
    <s v="10256"/>
    <d v="2026-02-19T00:00:00"/>
    <n v="2"/>
    <x v="0"/>
    <x v="70"/>
    <x v="0"/>
    <n v="-2687"/>
  </r>
  <r>
    <x v="0"/>
    <s v="10256"/>
    <d v="2026-02-19T00:00:00"/>
    <n v="2"/>
    <x v="0"/>
    <x v="70"/>
    <x v="0"/>
    <n v="-146.97"/>
  </r>
  <r>
    <x v="0"/>
    <s v="10259"/>
    <d v="2026-02-19T00:00:00"/>
    <n v="2"/>
    <x v="0"/>
    <x v="70"/>
    <x v="0"/>
    <n v="-392.36"/>
  </r>
  <r>
    <x v="0"/>
    <s v="10256"/>
    <d v="2026-02-19T00:00:00"/>
    <n v="2"/>
    <x v="0"/>
    <x v="277"/>
    <x v="0"/>
    <n v="-8435.5"/>
  </r>
  <r>
    <x v="0"/>
    <s v="10256"/>
    <d v="2026-02-19T00:00:00"/>
    <n v="2"/>
    <x v="0"/>
    <x v="277"/>
    <x v="0"/>
    <n v="-9486"/>
  </r>
  <r>
    <x v="0"/>
    <s v="10256"/>
    <d v="2026-02-19T00:00:00"/>
    <n v="2"/>
    <x v="0"/>
    <x v="107"/>
    <x v="0"/>
    <n v="-186.86"/>
  </r>
  <r>
    <x v="0"/>
    <s v="10256"/>
    <d v="2026-02-19T00:00:00"/>
    <n v="2"/>
    <x v="0"/>
    <x v="278"/>
    <x v="0"/>
    <n v="-14753.99"/>
  </r>
  <r>
    <x v="0"/>
    <s v="20001"/>
    <d v="2026-02-19T00:00:00"/>
    <n v="2"/>
    <x v="0"/>
    <x v="279"/>
    <x v="0"/>
    <n v="-989.79"/>
  </r>
  <r>
    <x v="0"/>
    <s v="10256"/>
    <d v="2026-02-19T00:00:00"/>
    <n v="2"/>
    <x v="0"/>
    <x v="23"/>
    <x v="0"/>
    <n v="-3016.53"/>
  </r>
  <r>
    <x v="0"/>
    <s v="10256"/>
    <d v="2026-02-19T00:00:00"/>
    <n v="2"/>
    <x v="0"/>
    <x v="147"/>
    <x v="0"/>
    <n v="-14886.66"/>
  </r>
  <r>
    <x v="0"/>
    <s v="10251"/>
    <d v="2026-02-19T00:00:00"/>
    <n v="2"/>
    <x v="0"/>
    <x v="147"/>
    <x v="0"/>
    <n v="-33495"/>
  </r>
  <r>
    <x v="0"/>
    <s v="10256"/>
    <d v="2026-02-19T00:00:00"/>
    <n v="2"/>
    <x v="0"/>
    <x v="26"/>
    <x v="0"/>
    <n v="-7137.94"/>
  </r>
  <r>
    <x v="0"/>
    <s v="10251"/>
    <d v="2026-02-19T00:00:00"/>
    <n v="2"/>
    <x v="0"/>
    <x v="280"/>
    <x v="0"/>
    <n v="-16118.73"/>
  </r>
  <r>
    <x v="0"/>
    <s v="10251"/>
    <d v="2026-02-19T00:00:00"/>
    <n v="2"/>
    <x v="0"/>
    <x v="280"/>
    <x v="0"/>
    <n v="-12403.22"/>
  </r>
  <r>
    <x v="0"/>
    <s v="10256"/>
    <d v="2026-02-19T00:00:00"/>
    <n v="2"/>
    <x v="0"/>
    <x v="280"/>
    <x v="0"/>
    <n v="-7087.55"/>
  </r>
  <r>
    <x v="0"/>
    <s v="10251"/>
    <d v="2026-02-19T00:00:00"/>
    <n v="2"/>
    <x v="0"/>
    <x v="28"/>
    <x v="0"/>
    <n v="-850"/>
  </r>
  <r>
    <x v="0"/>
    <s v="10256"/>
    <d v="2026-02-19T00:00:00"/>
    <n v="2"/>
    <x v="0"/>
    <x v="28"/>
    <x v="0"/>
    <n v="-142.94"/>
  </r>
  <r>
    <x v="0"/>
    <s v="10256"/>
    <d v="2026-02-19T00:00:00"/>
    <n v="2"/>
    <x v="0"/>
    <x v="281"/>
    <x v="0"/>
    <n v="-89667.11"/>
  </r>
  <r>
    <x v="0"/>
    <s v="10256"/>
    <d v="2026-02-19T00:00:00"/>
    <n v="2"/>
    <x v="0"/>
    <x v="281"/>
    <x v="0"/>
    <n v="-62296.34"/>
  </r>
  <r>
    <x v="0"/>
    <s v="10256"/>
    <d v="2026-02-19T00:00:00"/>
    <n v="2"/>
    <x v="0"/>
    <x v="29"/>
    <x v="0"/>
    <n v="-30.5"/>
  </r>
  <r>
    <x v="0"/>
    <s v="10256"/>
    <d v="2026-02-19T00:00:00"/>
    <n v="2"/>
    <x v="0"/>
    <x v="29"/>
    <x v="0"/>
    <n v="-97.5"/>
  </r>
  <r>
    <x v="0"/>
    <s v="10251"/>
    <d v="2026-02-19T00:00:00"/>
    <n v="2"/>
    <x v="0"/>
    <x v="188"/>
    <x v="0"/>
    <n v="-483.08"/>
  </r>
  <r>
    <x v="0"/>
    <s v="10256"/>
    <d v="2026-02-19T00:00:00"/>
    <n v="2"/>
    <x v="0"/>
    <x v="188"/>
    <x v="0"/>
    <n v="-3005.86"/>
  </r>
  <r>
    <x v="0"/>
    <s v="10256"/>
    <d v="2026-02-19T00:00:00"/>
    <n v="2"/>
    <x v="0"/>
    <x v="188"/>
    <x v="0"/>
    <n v="-4616.1400000000003"/>
  </r>
  <r>
    <x v="0"/>
    <s v="10256"/>
    <d v="2026-02-19T00:00:00"/>
    <n v="2"/>
    <x v="0"/>
    <x v="188"/>
    <x v="0"/>
    <n v="-2590.08"/>
  </r>
  <r>
    <x v="0"/>
    <s v="10256"/>
    <d v="2026-02-19T00:00:00"/>
    <n v="2"/>
    <x v="0"/>
    <x v="188"/>
    <x v="0"/>
    <n v="-383.4"/>
  </r>
  <r>
    <x v="0"/>
    <s v="10251"/>
    <d v="2026-02-19T00:00:00"/>
    <n v="2"/>
    <x v="0"/>
    <x v="84"/>
    <x v="0"/>
    <n v="-9150"/>
  </r>
  <r>
    <x v="0"/>
    <s v="10256"/>
    <d v="2026-02-19T00:00:00"/>
    <n v="2"/>
    <x v="0"/>
    <x v="32"/>
    <x v="0"/>
    <n v="-1152"/>
  </r>
  <r>
    <x v="0"/>
    <s v="10256"/>
    <d v="2026-02-19T00:00:00"/>
    <n v="2"/>
    <x v="0"/>
    <x v="34"/>
    <x v="0"/>
    <n v="-41951.5"/>
  </r>
  <r>
    <x v="0"/>
    <s v="10256"/>
    <d v="2026-02-19T00:00:00"/>
    <n v="2"/>
    <x v="0"/>
    <x v="34"/>
    <x v="0"/>
    <n v="-4408.74"/>
  </r>
  <r>
    <x v="0"/>
    <s v="10256"/>
    <d v="2026-02-19T00:00:00"/>
    <n v="2"/>
    <x v="0"/>
    <x v="132"/>
    <x v="0"/>
    <n v="-47401.760000000002"/>
  </r>
  <r>
    <x v="0"/>
    <s v="Outros"/>
    <d v="2026-02-20T00:00:00"/>
    <n v="2"/>
    <x v="0"/>
    <x v="282"/>
    <x v="4"/>
    <n v="-2105066.91"/>
  </r>
  <r>
    <x v="0"/>
    <s v="Outros"/>
    <d v="2026-02-20T00:00:00"/>
    <n v="2"/>
    <x v="0"/>
    <x v="283"/>
    <x v="4"/>
    <n v="-166431.54"/>
  </r>
  <r>
    <x v="0"/>
    <s v="Outros"/>
    <d v="2026-02-20T00:00:00"/>
    <n v="2"/>
    <x v="0"/>
    <x v="174"/>
    <x v="4"/>
    <n v="-1483267.86"/>
  </r>
  <r>
    <x v="0"/>
    <s v="Outros"/>
    <d v="2026-02-20T00:00:00"/>
    <n v="2"/>
    <x v="0"/>
    <x v="174"/>
    <x v="4"/>
    <n v="-837.28"/>
  </r>
  <r>
    <x v="0"/>
    <s v="20001"/>
    <d v="2026-02-20T00:00:00"/>
    <n v="2"/>
    <x v="0"/>
    <x v="202"/>
    <x v="2"/>
    <n v="-2501"/>
  </r>
  <r>
    <x v="0"/>
    <s v="10259"/>
    <d v="2026-02-20T00:00:00"/>
    <n v="2"/>
    <x v="0"/>
    <x v="202"/>
    <x v="2"/>
    <n v="-1974.2"/>
  </r>
  <r>
    <x v="0"/>
    <s v="10256"/>
    <d v="2026-02-20T00:00:00"/>
    <n v="2"/>
    <x v="0"/>
    <x v="202"/>
    <x v="2"/>
    <n v="-9274.2000000000007"/>
  </r>
  <r>
    <x v="0"/>
    <s v="10251"/>
    <d v="2026-02-20T00:00:00"/>
    <n v="2"/>
    <x v="0"/>
    <x v="202"/>
    <x v="2"/>
    <n v="-8672.6"/>
  </r>
  <r>
    <x v="0"/>
    <s v="Outros"/>
    <d v="2026-02-20T00:00:00"/>
    <n v="2"/>
    <x v="0"/>
    <x v="174"/>
    <x v="4"/>
    <n v="-13615.02"/>
  </r>
  <r>
    <x v="0"/>
    <s v="10259"/>
    <d v="2026-02-20T00:00:00"/>
    <n v="2"/>
    <x v="0"/>
    <x v="110"/>
    <x v="3"/>
    <n v="-662.5"/>
  </r>
  <r>
    <x v="0"/>
    <s v="10251"/>
    <d v="2026-02-20T00:00:00"/>
    <n v="2"/>
    <x v="0"/>
    <x v="97"/>
    <x v="3"/>
    <n v="-16434.39"/>
  </r>
  <r>
    <x v="0"/>
    <s v="10256"/>
    <d v="2026-02-20T00:00:00"/>
    <n v="2"/>
    <x v="0"/>
    <x v="97"/>
    <x v="3"/>
    <n v="-306.83"/>
  </r>
  <r>
    <x v="0"/>
    <s v="10256"/>
    <d v="2026-02-20T00:00:00"/>
    <n v="2"/>
    <x v="0"/>
    <x v="97"/>
    <x v="3"/>
    <n v="-1015.7"/>
  </r>
  <r>
    <x v="0"/>
    <s v="10251"/>
    <d v="2026-02-20T00:00:00"/>
    <n v="2"/>
    <x v="0"/>
    <x v="97"/>
    <x v="3"/>
    <n v="-9141.69"/>
  </r>
  <r>
    <x v="0"/>
    <s v="10256"/>
    <d v="2026-02-20T00:00:00"/>
    <n v="2"/>
    <x v="0"/>
    <x v="97"/>
    <x v="3"/>
    <n v="-14710.47"/>
  </r>
  <r>
    <x v="0"/>
    <s v="10259"/>
    <d v="2026-02-20T00:00:00"/>
    <n v="2"/>
    <x v="0"/>
    <x v="97"/>
    <x v="3"/>
    <n v="-16.78"/>
  </r>
  <r>
    <x v="0"/>
    <s v="10259"/>
    <d v="2026-02-20T00:00:00"/>
    <n v="2"/>
    <x v="0"/>
    <x v="97"/>
    <x v="3"/>
    <n v="-4033.95"/>
  </r>
  <r>
    <x v="0"/>
    <s v="10251"/>
    <d v="2026-02-20T00:00:00"/>
    <n v="2"/>
    <x v="0"/>
    <x v="197"/>
    <x v="2"/>
    <n v="-46251.26"/>
  </r>
  <r>
    <x v="0"/>
    <s v="10256"/>
    <d v="2026-02-20T00:00:00"/>
    <n v="2"/>
    <x v="0"/>
    <x v="197"/>
    <x v="2"/>
    <n v="-45836.08"/>
  </r>
  <r>
    <x v="0"/>
    <s v="20001"/>
    <d v="2026-02-20T00:00:00"/>
    <n v="2"/>
    <x v="0"/>
    <x v="197"/>
    <x v="2"/>
    <n v="-2158.9499999999998"/>
  </r>
  <r>
    <x v="0"/>
    <s v="10259"/>
    <d v="2026-02-20T00:00:00"/>
    <n v="2"/>
    <x v="0"/>
    <x v="197"/>
    <x v="2"/>
    <n v="-3902.71"/>
  </r>
  <r>
    <x v="0"/>
    <s v="10234"/>
    <d v="2026-02-20T00:00:00"/>
    <n v="2"/>
    <x v="0"/>
    <x v="59"/>
    <x v="0"/>
    <n v="-271447.62"/>
  </r>
  <r>
    <x v="0"/>
    <s v="10251"/>
    <d v="2026-02-20T00:00:00"/>
    <n v="2"/>
    <x v="0"/>
    <x v="65"/>
    <x v="0"/>
    <n v="-185552.53"/>
  </r>
  <r>
    <x v="0"/>
    <s v="20001"/>
    <d v="2026-02-20T00:00:00"/>
    <n v="2"/>
    <x v="0"/>
    <x v="38"/>
    <x v="0"/>
    <n v="-6500"/>
  </r>
  <r>
    <x v="0"/>
    <s v="20001"/>
    <d v="2026-02-20T00:00:00"/>
    <n v="2"/>
    <x v="0"/>
    <x v="195"/>
    <x v="0"/>
    <n v="-1700"/>
  </r>
  <r>
    <x v="0"/>
    <s v="10251"/>
    <d v="2026-02-20T00:00:00"/>
    <n v="2"/>
    <x v="0"/>
    <x v="198"/>
    <x v="0"/>
    <n v="-4101.78"/>
  </r>
  <r>
    <x v="0"/>
    <s v="10251"/>
    <d v="2026-02-20T00:00:00"/>
    <n v="2"/>
    <x v="0"/>
    <x v="198"/>
    <x v="0"/>
    <n v="-1341.52"/>
  </r>
  <r>
    <x v="0"/>
    <s v="20001"/>
    <d v="2026-02-20T00:00:00"/>
    <n v="2"/>
    <x v="0"/>
    <x v="123"/>
    <x v="2"/>
    <n v="-766.56"/>
  </r>
  <r>
    <x v="0"/>
    <s v="10256"/>
    <d v="2026-02-20T00:00:00"/>
    <n v="2"/>
    <x v="0"/>
    <x v="42"/>
    <x v="0"/>
    <n v="-1175.4000000000001"/>
  </r>
  <r>
    <x v="0"/>
    <s v="10256"/>
    <d v="2026-02-20T00:00:00"/>
    <n v="2"/>
    <x v="0"/>
    <x v="1"/>
    <x v="0"/>
    <n v="-11715.68"/>
  </r>
  <r>
    <x v="0"/>
    <s v="10251"/>
    <d v="2026-02-20T00:00:00"/>
    <n v="2"/>
    <x v="0"/>
    <x v="125"/>
    <x v="0"/>
    <n v="-27003.4"/>
  </r>
  <r>
    <x v="0"/>
    <s v="10256"/>
    <d v="2026-02-20T00:00:00"/>
    <n v="2"/>
    <x v="0"/>
    <x v="12"/>
    <x v="0"/>
    <n v="-14227.13"/>
  </r>
  <r>
    <x v="0"/>
    <s v="20001"/>
    <d v="2026-02-20T00:00:00"/>
    <n v="2"/>
    <x v="0"/>
    <x v="193"/>
    <x v="0"/>
    <n v="-1000"/>
  </r>
  <r>
    <x v="0"/>
    <s v="10259"/>
    <d v="2026-02-20T00:00:00"/>
    <n v="2"/>
    <x v="0"/>
    <x v="193"/>
    <x v="0"/>
    <n v="-299.89999999999998"/>
  </r>
  <r>
    <x v="0"/>
    <s v="10256"/>
    <d v="2026-02-20T00:00:00"/>
    <n v="2"/>
    <x v="0"/>
    <x v="14"/>
    <x v="0"/>
    <n v="-1000"/>
  </r>
  <r>
    <x v="0"/>
    <s v="10256"/>
    <d v="2026-02-20T00:00:00"/>
    <n v="2"/>
    <x v="0"/>
    <x v="14"/>
    <x v="0"/>
    <n v="-300"/>
  </r>
  <r>
    <x v="0"/>
    <s v="10259"/>
    <d v="2026-02-20T00:00:00"/>
    <n v="2"/>
    <x v="0"/>
    <x v="141"/>
    <x v="0"/>
    <n v="-75.28"/>
  </r>
  <r>
    <x v="0"/>
    <s v="10256"/>
    <d v="2026-02-20T00:00:00"/>
    <n v="2"/>
    <x v="0"/>
    <x v="284"/>
    <x v="0"/>
    <n v="-17633.02"/>
  </r>
  <r>
    <x v="0"/>
    <s v="10251"/>
    <d v="2026-02-20T00:00:00"/>
    <n v="2"/>
    <x v="0"/>
    <x v="154"/>
    <x v="0"/>
    <n v="-64623"/>
  </r>
  <r>
    <x v="0"/>
    <s v="10251"/>
    <d v="2026-02-20T00:00:00"/>
    <n v="2"/>
    <x v="0"/>
    <x v="154"/>
    <x v="0"/>
    <n v="-23115.15"/>
  </r>
  <r>
    <x v="0"/>
    <s v="10256"/>
    <d v="2026-02-20T00:00:00"/>
    <n v="2"/>
    <x v="0"/>
    <x v="118"/>
    <x v="0"/>
    <n v="-32628.33"/>
  </r>
  <r>
    <x v="0"/>
    <s v="10259"/>
    <d v="2026-02-20T00:00:00"/>
    <n v="2"/>
    <x v="0"/>
    <x v="17"/>
    <x v="0"/>
    <n v="-2204.2800000000002"/>
  </r>
  <r>
    <x v="0"/>
    <s v="10256"/>
    <d v="2026-02-20T00:00:00"/>
    <n v="2"/>
    <x v="0"/>
    <x v="70"/>
    <x v="0"/>
    <n v="-1512.3"/>
  </r>
  <r>
    <x v="0"/>
    <s v="10256"/>
    <d v="2026-02-20T00:00:00"/>
    <n v="2"/>
    <x v="0"/>
    <x v="23"/>
    <x v="0"/>
    <n v="-623.75"/>
  </r>
  <r>
    <x v="0"/>
    <s v="10256"/>
    <d v="2026-02-20T00:00:00"/>
    <n v="2"/>
    <x v="0"/>
    <x v="79"/>
    <x v="0"/>
    <n v="-154.24"/>
  </r>
  <r>
    <x v="0"/>
    <s v="10251"/>
    <d v="2026-02-20T00:00:00"/>
    <n v="2"/>
    <x v="0"/>
    <x v="79"/>
    <x v="0"/>
    <n v="-235"/>
  </r>
  <r>
    <x v="0"/>
    <s v="10251"/>
    <d v="2026-02-20T00:00:00"/>
    <n v="2"/>
    <x v="0"/>
    <x v="222"/>
    <x v="0"/>
    <n v="-53666.66"/>
  </r>
  <r>
    <x v="0"/>
    <s v="10251"/>
    <d v="2026-02-20T00:00:00"/>
    <n v="2"/>
    <x v="0"/>
    <x v="222"/>
    <x v="0"/>
    <n v="-53666.65"/>
  </r>
  <r>
    <x v="0"/>
    <s v="10251"/>
    <d v="2026-02-20T00:00:00"/>
    <n v="2"/>
    <x v="0"/>
    <x v="222"/>
    <x v="0"/>
    <n v="-2466.66"/>
  </r>
  <r>
    <x v="0"/>
    <s v="10256"/>
    <d v="2026-02-20T00:00:00"/>
    <n v="2"/>
    <x v="0"/>
    <x v="27"/>
    <x v="0"/>
    <n v="-588.66"/>
  </r>
  <r>
    <x v="0"/>
    <s v="10256"/>
    <d v="2026-01-02T00:00:00"/>
    <n v="1"/>
    <x v="0"/>
    <x v="285"/>
    <x v="5"/>
    <n v="123200.84"/>
  </r>
  <r>
    <x v="0"/>
    <s v="10259"/>
    <d v="2026-01-02T00:00:00"/>
    <n v="1"/>
    <x v="0"/>
    <x v="285"/>
    <x v="5"/>
    <n v="26098.05"/>
  </r>
  <r>
    <x v="0"/>
    <s v="Outros"/>
    <d v="2026-01-05T00:00:00"/>
    <n v="1"/>
    <x v="0"/>
    <x v="286"/>
    <x v="6"/>
    <n v="11442.5"/>
  </r>
  <r>
    <x v="0"/>
    <s v="10251"/>
    <d v="2026-01-08T00:00:00"/>
    <n v="1"/>
    <x v="0"/>
    <x v="285"/>
    <x v="5"/>
    <n v="9524"/>
  </r>
  <r>
    <x v="0"/>
    <s v="10256"/>
    <d v="2026-01-08T00:00:00"/>
    <n v="1"/>
    <x v="0"/>
    <x v="285"/>
    <x v="5"/>
    <n v="3651.5"/>
  </r>
  <r>
    <x v="0"/>
    <s v="Outros"/>
    <d v="2026-01-08T00:00:00"/>
    <n v="1"/>
    <x v="0"/>
    <x v="287"/>
    <x v="6"/>
    <n v="369.47"/>
  </r>
  <r>
    <x v="0"/>
    <s v="10241"/>
    <d v="2026-01-12T00:00:00"/>
    <n v="1"/>
    <x v="0"/>
    <x v="285"/>
    <x v="5"/>
    <n v="2713381.08"/>
  </r>
  <r>
    <x v="0"/>
    <s v="10241"/>
    <d v="2026-01-13T00:00:00"/>
    <n v="1"/>
    <x v="0"/>
    <x v="285"/>
    <x v="5"/>
    <n v="4751756.18"/>
  </r>
  <r>
    <x v="0"/>
    <s v="10259"/>
    <d v="2026-01-13T00:00:00"/>
    <n v="1"/>
    <x v="0"/>
    <x v="285"/>
    <x v="5"/>
    <n v="10614.95"/>
  </r>
  <r>
    <x v="0"/>
    <s v="Outros"/>
    <d v="2026-01-14T00:00:00"/>
    <n v="1"/>
    <x v="0"/>
    <x v="287"/>
    <x v="6"/>
    <n v="76415.86"/>
  </r>
  <r>
    <x v="0"/>
    <s v="10259"/>
    <d v="2026-01-15T00:00:00"/>
    <n v="1"/>
    <x v="0"/>
    <x v="285"/>
    <x v="5"/>
    <n v="6192.04"/>
  </r>
  <r>
    <x v="0"/>
    <s v="10251"/>
    <d v="2026-01-15T00:00:00"/>
    <n v="1"/>
    <x v="0"/>
    <x v="285"/>
    <x v="5"/>
    <n v="4976.37"/>
  </r>
  <r>
    <x v="0"/>
    <s v="20001"/>
    <d v="2026-01-15T00:00:00"/>
    <n v="1"/>
    <x v="0"/>
    <x v="288"/>
    <x v="6"/>
    <n v="16355.2"/>
  </r>
  <r>
    <x v="0"/>
    <s v="10256"/>
    <d v="2026-01-15T00:00:00"/>
    <n v="1"/>
    <x v="0"/>
    <x v="285"/>
    <x v="5"/>
    <n v="80158.720000000001"/>
  </r>
  <r>
    <x v="0"/>
    <s v="10241"/>
    <d v="2026-01-19T00:00:00"/>
    <n v="1"/>
    <x v="0"/>
    <x v="285"/>
    <x v="5"/>
    <n v="2500.65"/>
  </r>
  <r>
    <x v="0"/>
    <s v="10256"/>
    <d v="2026-01-19T00:00:00"/>
    <n v="1"/>
    <x v="0"/>
    <x v="285"/>
    <x v="5"/>
    <n v="8544676.4499999993"/>
  </r>
  <r>
    <x v="0"/>
    <s v="10251"/>
    <d v="2026-01-22T00:00:00"/>
    <n v="1"/>
    <x v="0"/>
    <x v="285"/>
    <x v="5"/>
    <n v="337120.83"/>
  </r>
  <r>
    <x v="0"/>
    <s v="10256"/>
    <d v="2026-01-22T00:00:00"/>
    <n v="1"/>
    <x v="0"/>
    <x v="285"/>
    <x v="5"/>
    <n v="5614527.1399999997"/>
  </r>
  <r>
    <x v="0"/>
    <s v="10241"/>
    <d v="2026-01-26T00:00:00"/>
    <n v="1"/>
    <x v="0"/>
    <x v="285"/>
    <x v="5"/>
    <n v="4060879.5"/>
  </r>
  <r>
    <x v="0"/>
    <s v="10241"/>
    <d v="2026-01-27T00:00:00"/>
    <n v="1"/>
    <x v="0"/>
    <x v="285"/>
    <x v="5"/>
    <n v="3335.4"/>
  </r>
  <r>
    <x v="0"/>
    <s v="10251"/>
    <d v="2026-01-29T00:00:00"/>
    <n v="1"/>
    <x v="0"/>
    <x v="285"/>
    <x v="5"/>
    <n v="665760.98"/>
  </r>
  <r>
    <x v="0"/>
    <s v="10256"/>
    <d v="2026-01-29T00:00:00"/>
    <n v="1"/>
    <x v="0"/>
    <x v="285"/>
    <x v="5"/>
    <n v="4211.41"/>
  </r>
  <r>
    <x v="0"/>
    <s v="10259"/>
    <d v="2026-01-30T00:00:00"/>
    <n v="1"/>
    <x v="0"/>
    <x v="285"/>
    <x v="5"/>
    <n v="1030535.74"/>
  </r>
  <r>
    <x v="0"/>
    <s v="10259"/>
    <d v="2026-02-03T00:00:00"/>
    <n v="2"/>
    <x v="0"/>
    <x v="285"/>
    <x v="5"/>
    <n v="287470.37"/>
  </r>
  <r>
    <x v="0"/>
    <s v="10259"/>
    <d v="2026-02-04T00:00:00"/>
    <n v="2"/>
    <x v="0"/>
    <x v="285"/>
    <x v="5"/>
    <n v="87771.83"/>
  </r>
  <r>
    <x v="0"/>
    <s v="10241"/>
    <d v="2026-02-05T00:00:00"/>
    <n v="2"/>
    <x v="0"/>
    <x v="285"/>
    <x v="5"/>
    <n v="0.02"/>
  </r>
  <r>
    <x v="0"/>
    <s v="10256"/>
    <d v="2026-02-05T00:00:00"/>
    <n v="2"/>
    <x v="0"/>
    <x v="285"/>
    <x v="5"/>
    <n v="680281.29"/>
  </r>
  <r>
    <x v="0"/>
    <s v="10251"/>
    <d v="2026-02-05T00:00:00"/>
    <n v="2"/>
    <x v="0"/>
    <x v="285"/>
    <x v="5"/>
    <n v="79316.710000000006"/>
  </r>
  <r>
    <x v="0"/>
    <s v="10251"/>
    <d v="2026-02-12T00:00:00"/>
    <n v="2"/>
    <x v="0"/>
    <x v="285"/>
    <x v="5"/>
    <n v="20144.150000000001"/>
  </r>
  <r>
    <x v="0"/>
    <s v="10256"/>
    <d v="2026-02-12T00:00:00"/>
    <n v="2"/>
    <x v="0"/>
    <x v="285"/>
    <x v="5"/>
    <n v="172427.65"/>
  </r>
  <r>
    <x v="0"/>
    <s v="10256"/>
    <d v="2026-02-18T00:00:00"/>
    <n v="2"/>
    <x v="0"/>
    <x v="285"/>
    <x v="5"/>
    <n v="7288.5"/>
  </r>
  <r>
    <x v="0"/>
    <s v="20001"/>
    <d v="2026-02-18T00:00:00"/>
    <n v="2"/>
    <x v="0"/>
    <x v="288"/>
    <x v="6"/>
    <n v="16355.2"/>
  </r>
  <r>
    <x v="0"/>
    <s v="10251"/>
    <d v="2026-02-19T00:00:00"/>
    <n v="2"/>
    <x v="0"/>
    <x v="285"/>
    <x v="5"/>
    <n v="13684688.33"/>
  </r>
  <r>
    <x v="0"/>
    <s v="10256"/>
    <d v="2026-02-19T00:00:00"/>
    <n v="2"/>
    <x v="0"/>
    <x v="285"/>
    <x v="5"/>
    <n v="14831267.49"/>
  </r>
  <r>
    <x v="0"/>
    <s v="10259"/>
    <d v="2026-02-19T00:00:00"/>
    <n v="2"/>
    <x v="0"/>
    <x v="285"/>
    <x v="5"/>
    <n v="1902186.29"/>
  </r>
  <r>
    <x v="1"/>
    <s v="30099"/>
    <d v="2026-01-02T00:00:00"/>
    <n v="1"/>
    <x v="0"/>
    <x v="289"/>
    <x v="0"/>
    <n v="-600"/>
  </r>
  <r>
    <x v="1"/>
    <s v="10258"/>
    <d v="2026-01-02T00:00:00"/>
    <n v="1"/>
    <x v="0"/>
    <x v="290"/>
    <x v="0"/>
    <n v="-300"/>
  </r>
  <r>
    <x v="1"/>
    <s v="10258"/>
    <d v="2026-01-02T00:00:00"/>
    <n v="1"/>
    <x v="0"/>
    <x v="291"/>
    <x v="0"/>
    <n v="-3267.48"/>
  </r>
  <r>
    <x v="1"/>
    <s v="20099"/>
    <d v="2026-01-02T00:00:00"/>
    <n v="1"/>
    <x v="0"/>
    <x v="292"/>
    <x v="0"/>
    <n v="-42351.25"/>
  </r>
  <r>
    <x v="1"/>
    <s v="20023"/>
    <d v="2026-01-02T00:00:00"/>
    <n v="1"/>
    <x v="0"/>
    <x v="293"/>
    <x v="0"/>
    <n v="-382.2"/>
  </r>
  <r>
    <x v="1"/>
    <s v="40001"/>
    <d v="2026-01-02T00:00:00"/>
    <n v="1"/>
    <x v="0"/>
    <x v="294"/>
    <x v="1"/>
    <n v="-417288.39"/>
  </r>
  <r>
    <x v="1"/>
    <s v="40001"/>
    <d v="2026-01-02T00:00:00"/>
    <n v="1"/>
    <x v="0"/>
    <x v="294"/>
    <x v="1"/>
    <n v="-680968.87"/>
  </r>
  <r>
    <x v="1"/>
    <s v="10258"/>
    <d v="2026-01-02T00:00:00"/>
    <n v="1"/>
    <x v="0"/>
    <x v="295"/>
    <x v="0"/>
    <n v="-1350"/>
  </r>
  <r>
    <x v="1"/>
    <s v="10258"/>
    <d v="2026-01-02T00:00:00"/>
    <n v="1"/>
    <x v="0"/>
    <x v="296"/>
    <x v="0"/>
    <n v="-200"/>
  </r>
  <r>
    <x v="1"/>
    <s v="40001"/>
    <d v="2026-01-02T00:00:00"/>
    <n v="1"/>
    <x v="0"/>
    <x v="297"/>
    <x v="1"/>
    <n v="-12320.08"/>
  </r>
  <r>
    <x v="1"/>
    <s v="10258"/>
    <d v="2026-01-02T00:00:00"/>
    <n v="1"/>
    <x v="0"/>
    <x v="298"/>
    <x v="0"/>
    <n v="-945"/>
  </r>
  <r>
    <x v="1"/>
    <s v="31001"/>
    <d v="2026-01-02T00:00:00"/>
    <n v="1"/>
    <x v="0"/>
    <x v="299"/>
    <x v="0"/>
    <n v="-1479.55"/>
  </r>
  <r>
    <x v="1"/>
    <s v="10258"/>
    <d v="2026-01-02T00:00:00"/>
    <n v="1"/>
    <x v="0"/>
    <x v="300"/>
    <x v="0"/>
    <n v="-445"/>
  </r>
  <r>
    <x v="1"/>
    <s v="10258"/>
    <d v="2026-01-02T00:00:00"/>
    <n v="1"/>
    <x v="0"/>
    <x v="301"/>
    <x v="0"/>
    <n v="-4448"/>
  </r>
  <r>
    <x v="1"/>
    <s v="10258"/>
    <d v="2026-01-02T00:00:00"/>
    <n v="1"/>
    <x v="0"/>
    <x v="301"/>
    <x v="0"/>
    <n v="-3336"/>
  </r>
  <r>
    <x v="1"/>
    <s v="20001"/>
    <d v="2026-01-02T00:00:00"/>
    <n v="1"/>
    <x v="0"/>
    <x v="302"/>
    <x v="2"/>
    <n v="-95.85"/>
  </r>
  <r>
    <x v="1"/>
    <n v="20029"/>
    <d v="2026-01-02T00:00:00"/>
    <n v="1"/>
    <x v="0"/>
    <x v="303"/>
    <x v="0"/>
    <n v="-27000"/>
  </r>
  <r>
    <x v="1"/>
    <s v="10258"/>
    <d v="2026-01-02T00:00:00"/>
    <n v="1"/>
    <x v="0"/>
    <x v="304"/>
    <x v="0"/>
    <n v="-41.5"/>
  </r>
  <r>
    <x v="1"/>
    <s v="20001"/>
    <d v="2026-01-02T00:00:00"/>
    <n v="1"/>
    <x v="0"/>
    <x v="305"/>
    <x v="2"/>
    <n v="-270"/>
  </r>
  <r>
    <x v="1"/>
    <s v="20008"/>
    <d v="2026-01-02T00:00:00"/>
    <n v="1"/>
    <x v="0"/>
    <x v="305"/>
    <x v="2"/>
    <n v="-540"/>
  </r>
  <r>
    <x v="1"/>
    <s v="20099"/>
    <d v="2026-01-02T00:00:00"/>
    <n v="1"/>
    <x v="0"/>
    <x v="305"/>
    <x v="2"/>
    <n v="-270"/>
  </r>
  <r>
    <x v="1"/>
    <s v="20004"/>
    <d v="2026-01-02T00:00:00"/>
    <n v="1"/>
    <x v="0"/>
    <x v="306"/>
    <x v="0"/>
    <n v="-185.2"/>
  </r>
  <r>
    <x v="1"/>
    <s v="20001"/>
    <d v="2026-01-02T00:00:00"/>
    <n v="1"/>
    <x v="0"/>
    <x v="307"/>
    <x v="2"/>
    <n v="-1558"/>
  </r>
  <r>
    <x v="1"/>
    <s v="10001"/>
    <d v="2026-01-02T00:00:00"/>
    <n v="1"/>
    <x v="0"/>
    <x v="308"/>
    <x v="2"/>
    <n v="-98516.71"/>
  </r>
  <r>
    <x v="1"/>
    <n v="10250"/>
    <d v="2026-01-02T00:00:00"/>
    <n v="1"/>
    <x v="0"/>
    <x v="309"/>
    <x v="2"/>
    <n v="-2166.85"/>
  </r>
  <r>
    <x v="1"/>
    <n v="10250"/>
    <d v="2026-01-02T00:00:00"/>
    <n v="1"/>
    <x v="0"/>
    <x v="309"/>
    <x v="2"/>
    <n v="-256.7"/>
  </r>
  <r>
    <x v="1"/>
    <s v="10258"/>
    <d v="2026-01-02T00:00:00"/>
    <n v="1"/>
    <x v="0"/>
    <x v="310"/>
    <x v="4"/>
    <n v="-36948.83"/>
  </r>
  <r>
    <x v="1"/>
    <s v="20008"/>
    <d v="2026-01-02T00:00:00"/>
    <n v="1"/>
    <x v="0"/>
    <x v="311"/>
    <x v="0"/>
    <n v="-34521.43"/>
  </r>
  <r>
    <x v="1"/>
    <s v="20023"/>
    <d v="2026-01-02T00:00:00"/>
    <n v="1"/>
    <x v="0"/>
    <x v="312"/>
    <x v="0"/>
    <n v="-2897.02"/>
  </r>
  <r>
    <x v="1"/>
    <s v="30001"/>
    <d v="2026-01-02T00:00:00"/>
    <n v="1"/>
    <x v="0"/>
    <x v="313"/>
    <x v="0"/>
    <n v="-940.8"/>
  </r>
  <r>
    <x v="1"/>
    <s v="20010"/>
    <d v="2026-01-02T00:00:00"/>
    <n v="1"/>
    <x v="0"/>
    <x v="314"/>
    <x v="0"/>
    <n v="-1770"/>
  </r>
  <r>
    <x v="1"/>
    <s v="40001"/>
    <d v="2026-01-02T00:00:00"/>
    <n v="1"/>
    <x v="0"/>
    <x v="315"/>
    <x v="4"/>
    <n v="-456.25"/>
  </r>
  <r>
    <x v="1"/>
    <s v="10258"/>
    <d v="2026-01-02T00:00:00"/>
    <n v="1"/>
    <x v="0"/>
    <x v="316"/>
    <x v="0"/>
    <n v="-1140"/>
  </r>
  <r>
    <x v="1"/>
    <s v="10258"/>
    <d v="2026-01-02T00:00:00"/>
    <n v="1"/>
    <x v="0"/>
    <x v="317"/>
    <x v="0"/>
    <n v="-255"/>
  </r>
  <r>
    <x v="1"/>
    <s v="20001"/>
    <d v="2026-01-02T00:00:00"/>
    <n v="1"/>
    <x v="0"/>
    <x v="318"/>
    <x v="0"/>
    <n v="-8434.68"/>
  </r>
  <r>
    <x v="1"/>
    <s v="20023"/>
    <d v="2026-01-02T00:00:00"/>
    <n v="1"/>
    <x v="0"/>
    <x v="319"/>
    <x v="0"/>
    <n v="-4646.24"/>
  </r>
  <r>
    <x v="1"/>
    <s v="20008"/>
    <d v="2026-01-02T00:00:00"/>
    <n v="1"/>
    <x v="0"/>
    <x v="319"/>
    <x v="0"/>
    <n v="-895"/>
  </r>
  <r>
    <x v="1"/>
    <s v="20021"/>
    <d v="2026-01-02T00:00:00"/>
    <n v="1"/>
    <x v="0"/>
    <x v="320"/>
    <x v="0"/>
    <n v="-20000"/>
  </r>
  <r>
    <x v="1"/>
    <s v="30002"/>
    <d v="2026-01-02T00:00:00"/>
    <n v="1"/>
    <x v="0"/>
    <x v="321"/>
    <x v="0"/>
    <n v="-1000"/>
  </r>
  <r>
    <x v="1"/>
    <s v="30002"/>
    <d v="2026-01-02T00:00:00"/>
    <n v="1"/>
    <x v="0"/>
    <x v="321"/>
    <x v="0"/>
    <n v="-1140"/>
  </r>
  <r>
    <x v="1"/>
    <s v="10258"/>
    <d v="2026-01-02T00:00:00"/>
    <n v="1"/>
    <x v="0"/>
    <x v="322"/>
    <x v="0"/>
    <n v="-480"/>
  </r>
  <r>
    <x v="1"/>
    <s v="10258"/>
    <d v="2026-01-02T00:00:00"/>
    <n v="1"/>
    <x v="0"/>
    <x v="322"/>
    <x v="0"/>
    <n v="-720"/>
  </r>
  <r>
    <x v="1"/>
    <s v="10258"/>
    <d v="2026-01-02T00:00:00"/>
    <n v="1"/>
    <x v="0"/>
    <x v="323"/>
    <x v="0"/>
    <n v="-1398"/>
  </r>
  <r>
    <x v="1"/>
    <s v="20104"/>
    <d v="2026-01-02T00:00:00"/>
    <n v="1"/>
    <x v="0"/>
    <x v="324"/>
    <x v="2"/>
    <n v="-706.99"/>
  </r>
  <r>
    <x v="1"/>
    <s v="10258"/>
    <d v="2026-01-02T00:00:00"/>
    <n v="1"/>
    <x v="0"/>
    <x v="325"/>
    <x v="0"/>
    <n v="-2529.66"/>
  </r>
  <r>
    <x v="1"/>
    <s v="20099"/>
    <d v="2026-01-02T00:00:00"/>
    <n v="1"/>
    <x v="0"/>
    <x v="326"/>
    <x v="0"/>
    <n v="-42356.25"/>
  </r>
  <r>
    <x v="1"/>
    <s v="10258"/>
    <d v="2026-01-02T00:00:00"/>
    <n v="1"/>
    <x v="0"/>
    <x v="327"/>
    <x v="0"/>
    <n v="-245"/>
  </r>
  <r>
    <x v="1"/>
    <s v="10258"/>
    <d v="2026-01-02T00:00:00"/>
    <n v="1"/>
    <x v="0"/>
    <x v="327"/>
    <x v="0"/>
    <n v="-102"/>
  </r>
  <r>
    <x v="1"/>
    <s v="10258"/>
    <d v="2026-01-02T00:00:00"/>
    <n v="1"/>
    <x v="0"/>
    <x v="328"/>
    <x v="0"/>
    <n v="-755"/>
  </r>
  <r>
    <x v="1"/>
    <s v="10258"/>
    <d v="2026-01-02T00:00:00"/>
    <n v="1"/>
    <x v="0"/>
    <x v="329"/>
    <x v="0"/>
    <n v="-1125.5999999999999"/>
  </r>
  <r>
    <x v="1"/>
    <s v="10258"/>
    <d v="2026-01-02T00:00:00"/>
    <n v="1"/>
    <x v="0"/>
    <x v="330"/>
    <x v="0"/>
    <n v="-380"/>
  </r>
  <r>
    <x v="1"/>
    <s v="10258"/>
    <d v="2026-01-02T00:00:00"/>
    <n v="1"/>
    <x v="0"/>
    <x v="331"/>
    <x v="3"/>
    <n v="-105942.46"/>
  </r>
  <r>
    <x v="1"/>
    <s v="20008"/>
    <d v="2026-01-02T00:00:00"/>
    <n v="1"/>
    <x v="0"/>
    <x v="331"/>
    <x v="3"/>
    <n v="-1421.61"/>
  </r>
  <r>
    <x v="1"/>
    <s v="10258"/>
    <d v="2026-01-02T00:00:00"/>
    <n v="1"/>
    <x v="0"/>
    <x v="332"/>
    <x v="0"/>
    <n v="-10000"/>
  </r>
  <r>
    <x v="1"/>
    <s v="10258"/>
    <d v="2026-01-02T00:00:00"/>
    <n v="1"/>
    <x v="0"/>
    <x v="333"/>
    <x v="0"/>
    <n v="-2085"/>
  </r>
  <r>
    <x v="1"/>
    <s v="10258"/>
    <d v="2026-01-02T00:00:00"/>
    <n v="1"/>
    <x v="0"/>
    <x v="333"/>
    <x v="0"/>
    <n v="-1547.15"/>
  </r>
  <r>
    <x v="1"/>
    <s v="30099"/>
    <d v="2026-01-02T00:00:00"/>
    <n v="1"/>
    <x v="0"/>
    <x v="333"/>
    <x v="0"/>
    <n v="-1469.79"/>
  </r>
  <r>
    <x v="1"/>
    <s v="20099"/>
    <d v="2026-01-02T00:00:00"/>
    <n v="1"/>
    <x v="0"/>
    <x v="333"/>
    <x v="0"/>
    <n v="-1469.79"/>
  </r>
  <r>
    <x v="1"/>
    <s v="10258"/>
    <d v="2026-01-02T00:00:00"/>
    <n v="1"/>
    <x v="0"/>
    <x v="334"/>
    <x v="0"/>
    <n v="-2217.62"/>
  </r>
  <r>
    <x v="1"/>
    <s v="10258"/>
    <d v="2026-01-02T00:00:00"/>
    <n v="1"/>
    <x v="0"/>
    <x v="334"/>
    <x v="0"/>
    <n v="-696"/>
  </r>
  <r>
    <x v="1"/>
    <s v="30002"/>
    <d v="2026-01-02T00:00:00"/>
    <n v="1"/>
    <x v="0"/>
    <x v="335"/>
    <x v="0"/>
    <n v="-9891"/>
  </r>
  <r>
    <x v="1"/>
    <s v="30003"/>
    <d v="2026-01-02T00:00:00"/>
    <n v="1"/>
    <x v="0"/>
    <x v="336"/>
    <x v="0"/>
    <n v="-6000"/>
  </r>
  <r>
    <x v="1"/>
    <s v="40001"/>
    <d v="2026-01-02T00:00:00"/>
    <n v="1"/>
    <x v="0"/>
    <x v="337"/>
    <x v="2"/>
    <n v="-786.75"/>
  </r>
  <r>
    <x v="1"/>
    <s v="30002"/>
    <d v="2026-01-02T00:00:00"/>
    <n v="1"/>
    <x v="0"/>
    <x v="338"/>
    <x v="2"/>
    <n v="-22399.3"/>
  </r>
  <r>
    <x v="1"/>
    <s v="30001"/>
    <d v="2026-01-02T00:00:00"/>
    <n v="1"/>
    <x v="0"/>
    <x v="339"/>
    <x v="0"/>
    <n v="-563.53"/>
  </r>
  <r>
    <x v="1"/>
    <s v="30001"/>
    <d v="2026-01-02T00:00:00"/>
    <n v="1"/>
    <x v="0"/>
    <x v="339"/>
    <x v="0"/>
    <n v="-397.9"/>
  </r>
  <r>
    <x v="1"/>
    <s v="20001"/>
    <d v="2026-01-02T00:00:00"/>
    <n v="1"/>
    <x v="0"/>
    <x v="340"/>
    <x v="0"/>
    <n v="-661000"/>
  </r>
  <r>
    <x v="1"/>
    <s v="20005"/>
    <d v="2026-01-02T00:00:00"/>
    <n v="1"/>
    <x v="0"/>
    <x v="341"/>
    <x v="0"/>
    <n v="-1690.31"/>
  </r>
  <r>
    <x v="1"/>
    <s v="10257"/>
    <d v="2026-01-02T00:00:00"/>
    <n v="1"/>
    <x v="0"/>
    <x v="342"/>
    <x v="0"/>
    <n v="-93850"/>
  </r>
  <r>
    <x v="1"/>
    <s v="10258"/>
    <d v="2026-01-02T00:00:00"/>
    <n v="1"/>
    <x v="0"/>
    <x v="343"/>
    <x v="0"/>
    <n v="-490"/>
  </r>
  <r>
    <x v="1"/>
    <s v="10258"/>
    <d v="2026-01-02T00:00:00"/>
    <n v="1"/>
    <x v="0"/>
    <x v="343"/>
    <x v="0"/>
    <n v="-1530"/>
  </r>
  <r>
    <x v="1"/>
    <s v="20004"/>
    <d v="2026-01-05T00:00:00"/>
    <n v="1"/>
    <x v="0"/>
    <x v="344"/>
    <x v="0"/>
    <n v="-1209"/>
  </r>
  <r>
    <x v="1"/>
    <s v="30001"/>
    <d v="2026-01-05T00:00:00"/>
    <n v="1"/>
    <x v="0"/>
    <x v="295"/>
    <x v="0"/>
    <n v="-1554"/>
  </r>
  <r>
    <x v="1"/>
    <s v="40001"/>
    <d v="2026-01-05T00:00:00"/>
    <n v="1"/>
    <x v="0"/>
    <x v="345"/>
    <x v="2"/>
    <n v="-1090"/>
  </r>
  <r>
    <x v="1"/>
    <s v="30002"/>
    <d v="2026-01-05T00:00:00"/>
    <n v="1"/>
    <x v="0"/>
    <x v="346"/>
    <x v="0"/>
    <n v="-401.02"/>
  </r>
  <r>
    <x v="1"/>
    <s v="20001"/>
    <d v="2026-01-05T00:00:00"/>
    <n v="1"/>
    <x v="0"/>
    <x v="347"/>
    <x v="0"/>
    <n v="-1762.8"/>
  </r>
  <r>
    <x v="1"/>
    <s v="20029"/>
    <d v="2026-01-05T00:00:00"/>
    <n v="1"/>
    <x v="0"/>
    <x v="348"/>
    <x v="0"/>
    <n v="-15805.51"/>
  </r>
  <r>
    <x v="1"/>
    <s v="10243"/>
    <d v="2026-01-05T00:00:00"/>
    <n v="1"/>
    <x v="0"/>
    <x v="349"/>
    <x v="0"/>
    <n v="-7799.76"/>
  </r>
  <r>
    <x v="1"/>
    <s v="10243"/>
    <d v="2026-01-05T00:00:00"/>
    <n v="1"/>
    <x v="0"/>
    <x v="349"/>
    <x v="0"/>
    <n v="-22477.65"/>
  </r>
  <r>
    <x v="1"/>
    <s v="10258"/>
    <d v="2026-01-05T00:00:00"/>
    <n v="1"/>
    <x v="0"/>
    <x v="350"/>
    <x v="0"/>
    <n v="-144.46"/>
  </r>
  <r>
    <x v="1"/>
    <s v="10258"/>
    <d v="2026-01-05T00:00:00"/>
    <n v="1"/>
    <x v="0"/>
    <x v="350"/>
    <x v="0"/>
    <n v="-898.35"/>
  </r>
  <r>
    <x v="1"/>
    <s v="10258"/>
    <d v="2026-01-05T00:00:00"/>
    <n v="1"/>
    <x v="0"/>
    <x v="350"/>
    <x v="0"/>
    <n v="-424.74"/>
  </r>
  <r>
    <x v="1"/>
    <s v="10258"/>
    <d v="2026-01-05T00:00:00"/>
    <n v="1"/>
    <x v="0"/>
    <x v="351"/>
    <x v="0"/>
    <n v="-2237.38"/>
  </r>
  <r>
    <x v="1"/>
    <s v="20005"/>
    <d v="2026-01-05T00:00:00"/>
    <n v="1"/>
    <x v="0"/>
    <x v="352"/>
    <x v="2"/>
    <n v="-672.98"/>
  </r>
  <r>
    <x v="1"/>
    <s v="20099"/>
    <d v="2026-01-05T00:00:00"/>
    <n v="1"/>
    <x v="0"/>
    <x v="353"/>
    <x v="0"/>
    <n v="-195.7"/>
  </r>
  <r>
    <x v="1"/>
    <n v="20002"/>
    <d v="2026-01-05T00:00:00"/>
    <n v="1"/>
    <x v="0"/>
    <x v="354"/>
    <x v="2"/>
    <n v="-596.63"/>
  </r>
  <r>
    <x v="1"/>
    <s v="20104"/>
    <d v="2026-01-05T00:00:00"/>
    <n v="1"/>
    <x v="0"/>
    <x v="355"/>
    <x v="0"/>
    <n v="-49250"/>
  </r>
  <r>
    <x v="1"/>
    <s v="20015"/>
    <d v="2026-01-05T00:00:00"/>
    <n v="1"/>
    <x v="0"/>
    <x v="356"/>
    <x v="3"/>
    <n v="-15930.920000000002"/>
  </r>
  <r>
    <x v="1"/>
    <s v="20003"/>
    <d v="2026-01-05T00:00:00"/>
    <n v="1"/>
    <x v="0"/>
    <x v="356"/>
    <x v="3"/>
    <n v="-2574.63"/>
  </r>
  <r>
    <x v="1"/>
    <s v="30002"/>
    <d v="2026-01-05T00:00:00"/>
    <n v="1"/>
    <x v="0"/>
    <x v="356"/>
    <x v="3"/>
    <n v="-3562.8100000000004"/>
  </r>
  <r>
    <x v="1"/>
    <s v="20104"/>
    <d v="2026-01-05T00:00:00"/>
    <n v="1"/>
    <x v="0"/>
    <x v="357"/>
    <x v="0"/>
    <n v="-29098.560000000001"/>
  </r>
  <r>
    <x v="1"/>
    <s v="20030"/>
    <d v="2026-01-05T00:00:00"/>
    <n v="1"/>
    <x v="0"/>
    <x v="357"/>
    <x v="0"/>
    <n v="-9177.2099999999991"/>
  </r>
  <r>
    <x v="1"/>
    <s v="10258"/>
    <d v="2026-01-05T00:00:00"/>
    <n v="1"/>
    <x v="0"/>
    <x v="358"/>
    <x v="0"/>
    <n v="-28000"/>
  </r>
  <r>
    <x v="1"/>
    <s v="20030"/>
    <d v="2026-01-05T00:00:00"/>
    <n v="1"/>
    <x v="0"/>
    <x v="359"/>
    <x v="0"/>
    <n v="-18000"/>
  </r>
  <r>
    <x v="1"/>
    <s v="20031"/>
    <d v="2026-01-05T00:00:00"/>
    <n v="1"/>
    <x v="0"/>
    <x v="360"/>
    <x v="0"/>
    <n v="-317898"/>
  </r>
  <r>
    <x v="1"/>
    <s v="40001"/>
    <d v="2026-01-05T00:00:00"/>
    <n v="1"/>
    <x v="0"/>
    <x v="361"/>
    <x v="4"/>
    <n v="-38.15"/>
  </r>
  <r>
    <x v="1"/>
    <s v="10258"/>
    <d v="2026-01-05T00:00:00"/>
    <n v="1"/>
    <x v="0"/>
    <x v="362"/>
    <x v="0"/>
    <n v="-4180"/>
  </r>
  <r>
    <x v="1"/>
    <s v="20029"/>
    <d v="2026-01-05T00:00:00"/>
    <n v="1"/>
    <x v="0"/>
    <x v="363"/>
    <x v="0"/>
    <n v="-22749.279999999999"/>
  </r>
  <r>
    <x v="1"/>
    <s v="20029"/>
    <d v="2026-01-05T00:00:00"/>
    <n v="1"/>
    <x v="0"/>
    <x v="363"/>
    <x v="0"/>
    <n v="-50829.18"/>
  </r>
  <r>
    <x v="1"/>
    <s v="20030"/>
    <d v="2026-01-05T00:00:00"/>
    <n v="1"/>
    <x v="0"/>
    <x v="364"/>
    <x v="0"/>
    <n v="-1246.93"/>
  </r>
  <r>
    <x v="1"/>
    <s v="30002"/>
    <d v="2026-01-05T00:00:00"/>
    <n v="1"/>
    <x v="0"/>
    <x v="365"/>
    <x v="0"/>
    <n v="-3227.62"/>
  </r>
  <r>
    <x v="1"/>
    <s v="30002"/>
    <d v="2026-01-05T00:00:00"/>
    <n v="1"/>
    <x v="0"/>
    <x v="365"/>
    <x v="0"/>
    <n v="-459.2"/>
  </r>
  <r>
    <x v="1"/>
    <s v="30002"/>
    <d v="2026-01-05T00:00:00"/>
    <n v="1"/>
    <x v="0"/>
    <x v="365"/>
    <x v="0"/>
    <n v="-703.5"/>
  </r>
  <r>
    <x v="1"/>
    <s v="30002"/>
    <d v="2026-01-05T00:00:00"/>
    <n v="1"/>
    <x v="0"/>
    <x v="365"/>
    <x v="0"/>
    <n v="-5644.13"/>
  </r>
  <r>
    <x v="1"/>
    <s v="30002"/>
    <d v="2026-01-05T00:00:00"/>
    <n v="1"/>
    <x v="0"/>
    <x v="365"/>
    <x v="0"/>
    <n v="-6789.22"/>
  </r>
  <r>
    <x v="1"/>
    <s v="30002"/>
    <d v="2026-01-05T00:00:00"/>
    <n v="1"/>
    <x v="0"/>
    <x v="365"/>
    <x v="0"/>
    <n v="-2885.23"/>
  </r>
  <r>
    <x v="1"/>
    <s v="30002"/>
    <d v="2026-01-05T00:00:00"/>
    <n v="1"/>
    <x v="0"/>
    <x v="365"/>
    <x v="0"/>
    <n v="-4052.83"/>
  </r>
  <r>
    <x v="1"/>
    <s v="30002"/>
    <d v="2026-01-05T00:00:00"/>
    <n v="1"/>
    <x v="0"/>
    <x v="365"/>
    <x v="0"/>
    <n v="-3550.85"/>
  </r>
  <r>
    <x v="1"/>
    <s v="30002"/>
    <d v="2026-01-05T00:00:00"/>
    <n v="1"/>
    <x v="0"/>
    <x v="365"/>
    <x v="0"/>
    <n v="-2398.6999999999998"/>
  </r>
  <r>
    <x v="1"/>
    <s v="30002"/>
    <d v="2026-01-05T00:00:00"/>
    <n v="1"/>
    <x v="0"/>
    <x v="365"/>
    <x v="0"/>
    <n v="-1522.29"/>
  </r>
  <r>
    <x v="1"/>
    <s v="30002"/>
    <d v="2026-01-05T00:00:00"/>
    <n v="1"/>
    <x v="0"/>
    <x v="365"/>
    <x v="0"/>
    <n v="-1357.16"/>
  </r>
  <r>
    <x v="1"/>
    <s v="10258"/>
    <d v="2026-01-05T00:00:00"/>
    <n v="1"/>
    <x v="0"/>
    <x v="323"/>
    <x v="0"/>
    <n v="-575"/>
  </r>
  <r>
    <x v="1"/>
    <s v="10258"/>
    <d v="2026-01-05T00:00:00"/>
    <n v="1"/>
    <x v="0"/>
    <x v="323"/>
    <x v="0"/>
    <n v="-43.96"/>
  </r>
  <r>
    <x v="1"/>
    <s v="10258"/>
    <d v="2026-01-05T00:00:00"/>
    <n v="1"/>
    <x v="0"/>
    <x v="366"/>
    <x v="0"/>
    <n v="-202761.12"/>
  </r>
  <r>
    <x v="1"/>
    <s v="30001"/>
    <d v="2026-01-05T00:00:00"/>
    <n v="1"/>
    <x v="0"/>
    <x v="367"/>
    <x v="0"/>
    <n v="-320"/>
  </r>
  <r>
    <x v="1"/>
    <s v="20023"/>
    <d v="2026-01-05T00:00:00"/>
    <n v="1"/>
    <x v="0"/>
    <x v="368"/>
    <x v="0"/>
    <n v="-352981.26"/>
  </r>
  <r>
    <x v="1"/>
    <s v="30001"/>
    <d v="2026-01-05T00:00:00"/>
    <n v="1"/>
    <x v="0"/>
    <x v="368"/>
    <x v="0"/>
    <n v="-1424.14"/>
  </r>
  <r>
    <x v="1"/>
    <s v="20004"/>
    <d v="2026-01-05T00:00:00"/>
    <n v="1"/>
    <x v="0"/>
    <x v="368"/>
    <x v="0"/>
    <n v="-12834.34"/>
  </r>
  <r>
    <x v="1"/>
    <s v="20004"/>
    <d v="2026-01-05T00:00:00"/>
    <n v="1"/>
    <x v="0"/>
    <x v="368"/>
    <x v="0"/>
    <n v="-89.06"/>
  </r>
  <r>
    <x v="1"/>
    <s v="Outros"/>
    <d v="2026-01-05T00:00:00"/>
    <n v="1"/>
    <x v="0"/>
    <x v="369"/>
    <x v="0"/>
    <n v="-275000"/>
  </r>
  <r>
    <x v="1"/>
    <s v="20104"/>
    <d v="2026-01-05T00:00:00"/>
    <n v="1"/>
    <x v="0"/>
    <x v="370"/>
    <x v="0"/>
    <n v="-68000"/>
  </r>
  <r>
    <x v="1"/>
    <s v="10258"/>
    <d v="2026-01-05T00:00:00"/>
    <n v="1"/>
    <x v="0"/>
    <x v="371"/>
    <x v="0"/>
    <n v="-262.81"/>
  </r>
  <r>
    <x v="1"/>
    <s v="10258"/>
    <d v="2026-01-05T00:00:00"/>
    <n v="1"/>
    <x v="0"/>
    <x v="371"/>
    <x v="0"/>
    <n v="-13401.05"/>
  </r>
  <r>
    <x v="1"/>
    <s v="10258"/>
    <d v="2026-01-05T00:00:00"/>
    <n v="1"/>
    <x v="0"/>
    <x v="371"/>
    <x v="0"/>
    <n v="-211.8"/>
  </r>
  <r>
    <x v="1"/>
    <s v="10258"/>
    <d v="2026-01-05T00:00:00"/>
    <n v="1"/>
    <x v="0"/>
    <x v="372"/>
    <x v="0"/>
    <n v="-270"/>
  </r>
  <r>
    <x v="1"/>
    <s v="10258"/>
    <d v="2026-01-05T00:00:00"/>
    <n v="1"/>
    <x v="0"/>
    <x v="372"/>
    <x v="0"/>
    <n v="-440.4"/>
  </r>
  <r>
    <x v="1"/>
    <s v="20008"/>
    <d v="2026-01-05T00:00:00"/>
    <n v="1"/>
    <x v="0"/>
    <x v="373"/>
    <x v="0"/>
    <n v="-1966.58"/>
  </r>
  <r>
    <x v="1"/>
    <s v="20008"/>
    <d v="2026-01-05T00:00:00"/>
    <n v="1"/>
    <x v="0"/>
    <x v="374"/>
    <x v="0"/>
    <n v="-929.59"/>
  </r>
  <r>
    <x v="1"/>
    <s v="20008"/>
    <d v="2026-01-05T00:00:00"/>
    <n v="1"/>
    <x v="0"/>
    <x v="374"/>
    <x v="0"/>
    <n v="-1425.48"/>
  </r>
  <r>
    <x v="1"/>
    <s v="10258"/>
    <d v="2026-01-05T00:00:00"/>
    <n v="1"/>
    <x v="0"/>
    <x v="375"/>
    <x v="0"/>
    <n v="-12500"/>
  </r>
  <r>
    <x v="1"/>
    <s v="10258"/>
    <d v="2026-01-05T00:00:00"/>
    <n v="1"/>
    <x v="0"/>
    <x v="376"/>
    <x v="0"/>
    <n v="-115935.3"/>
  </r>
  <r>
    <x v="1"/>
    <s v="10258"/>
    <d v="2026-01-05T00:00:00"/>
    <n v="1"/>
    <x v="0"/>
    <x v="377"/>
    <x v="0"/>
    <n v="-455.58"/>
  </r>
  <r>
    <x v="1"/>
    <s v="20099"/>
    <d v="2026-01-05T00:00:00"/>
    <n v="1"/>
    <x v="0"/>
    <x v="378"/>
    <x v="0"/>
    <n v="-4092.13"/>
  </r>
  <r>
    <x v="1"/>
    <s v="20099"/>
    <d v="2026-01-05T00:00:00"/>
    <n v="1"/>
    <x v="0"/>
    <x v="378"/>
    <x v="0"/>
    <n v="-1346.8"/>
  </r>
  <r>
    <x v="1"/>
    <s v="20099"/>
    <d v="2026-01-05T00:00:00"/>
    <n v="1"/>
    <x v="0"/>
    <x v="378"/>
    <x v="0"/>
    <n v="-880.59"/>
  </r>
  <r>
    <x v="1"/>
    <s v="30099"/>
    <d v="2026-01-05T00:00:00"/>
    <n v="1"/>
    <x v="0"/>
    <x v="379"/>
    <x v="0"/>
    <n v="-1583.16"/>
  </r>
  <r>
    <x v="1"/>
    <s v="20008"/>
    <d v="2026-01-05T00:00:00"/>
    <n v="1"/>
    <x v="0"/>
    <x v="380"/>
    <x v="0"/>
    <n v="-3191.84"/>
  </r>
  <r>
    <x v="1"/>
    <s v="20008"/>
    <d v="2026-01-05T00:00:00"/>
    <n v="1"/>
    <x v="0"/>
    <x v="381"/>
    <x v="0"/>
    <n v="-26882.799999999999"/>
  </r>
  <r>
    <x v="1"/>
    <s v="20008"/>
    <d v="2026-01-05T00:00:00"/>
    <n v="1"/>
    <x v="0"/>
    <x v="381"/>
    <x v="0"/>
    <n v="-7584.79"/>
  </r>
  <r>
    <x v="1"/>
    <n v="20104"/>
    <d v="2026-01-05T00:00:00"/>
    <n v="1"/>
    <x v="0"/>
    <x v="382"/>
    <x v="2"/>
    <n v="-585"/>
  </r>
  <r>
    <x v="1"/>
    <n v="10253"/>
    <d v="2026-01-05T00:00:00"/>
    <n v="1"/>
    <x v="0"/>
    <x v="382"/>
    <x v="2"/>
    <n v="-942"/>
  </r>
  <r>
    <x v="1"/>
    <s v="31001"/>
    <d v="2026-01-05T00:00:00"/>
    <n v="1"/>
    <x v="0"/>
    <x v="383"/>
    <x v="0"/>
    <n v="-4842.5"/>
  </r>
  <r>
    <x v="1"/>
    <s v="20104"/>
    <d v="2026-01-05T00:00:00"/>
    <n v="1"/>
    <x v="0"/>
    <x v="384"/>
    <x v="0"/>
    <n v="-9220.7800000000007"/>
  </r>
  <r>
    <x v="1"/>
    <s v="10258"/>
    <d v="2026-01-05T00:00:00"/>
    <n v="1"/>
    <x v="0"/>
    <x v="385"/>
    <x v="0"/>
    <n v="-20701.2"/>
  </r>
  <r>
    <x v="1"/>
    <s v="10258"/>
    <d v="2026-01-05T00:00:00"/>
    <n v="1"/>
    <x v="0"/>
    <x v="334"/>
    <x v="0"/>
    <n v="-267.62"/>
  </r>
  <r>
    <x v="1"/>
    <s v="40001"/>
    <d v="2026-01-05T00:00:00"/>
    <n v="1"/>
    <x v="0"/>
    <x v="337"/>
    <x v="2"/>
    <n v="-126.34"/>
  </r>
  <r>
    <x v="1"/>
    <s v="10258"/>
    <d v="2026-01-05T00:00:00"/>
    <n v="1"/>
    <x v="0"/>
    <x v="386"/>
    <x v="0"/>
    <n v="-84466.67"/>
  </r>
  <r>
    <x v="1"/>
    <s v="10258"/>
    <d v="2026-01-05T00:00:00"/>
    <n v="1"/>
    <x v="0"/>
    <x v="386"/>
    <x v="0"/>
    <n v="-554.66999999999996"/>
  </r>
  <r>
    <x v="1"/>
    <s v="10258"/>
    <d v="2026-01-05T00:00:00"/>
    <n v="1"/>
    <x v="0"/>
    <x v="387"/>
    <x v="0"/>
    <n v="-8700"/>
  </r>
  <r>
    <x v="1"/>
    <s v="10258"/>
    <d v="2026-01-05T00:00:00"/>
    <n v="1"/>
    <x v="0"/>
    <x v="388"/>
    <x v="0"/>
    <n v="-12000"/>
  </r>
  <r>
    <x v="1"/>
    <s v="10258"/>
    <d v="2026-01-05T00:00:00"/>
    <n v="1"/>
    <x v="0"/>
    <x v="389"/>
    <x v="0"/>
    <n v="-520"/>
  </r>
  <r>
    <x v="1"/>
    <s v="20099"/>
    <d v="2026-01-06T00:00:00"/>
    <n v="1"/>
    <x v="0"/>
    <x v="390"/>
    <x v="0"/>
    <n v="-81701.8"/>
  </r>
  <r>
    <x v="1"/>
    <s v="20010"/>
    <d v="2026-01-06T00:00:00"/>
    <n v="1"/>
    <x v="0"/>
    <x v="391"/>
    <x v="0"/>
    <n v="-27687.439999999999"/>
  </r>
  <r>
    <x v="1"/>
    <s v="20010"/>
    <d v="2026-01-06T00:00:00"/>
    <n v="1"/>
    <x v="0"/>
    <x v="392"/>
    <x v="0"/>
    <n v="-2739.26"/>
  </r>
  <r>
    <x v="1"/>
    <s v="20099"/>
    <d v="2026-01-06T00:00:00"/>
    <n v="1"/>
    <x v="0"/>
    <x v="393"/>
    <x v="2"/>
    <n v="-1.89"/>
  </r>
  <r>
    <x v="1"/>
    <s v="20004"/>
    <d v="2026-01-06T00:00:00"/>
    <n v="1"/>
    <x v="0"/>
    <x v="346"/>
    <x v="0"/>
    <n v="-99.95"/>
  </r>
  <r>
    <x v="1"/>
    <s v="20029"/>
    <d v="2026-01-06T00:00:00"/>
    <n v="1"/>
    <x v="0"/>
    <x v="394"/>
    <x v="0"/>
    <n v="-153.96"/>
  </r>
  <r>
    <x v="1"/>
    <s v="10243"/>
    <d v="2026-01-06T00:00:00"/>
    <n v="1"/>
    <x v="0"/>
    <x v="349"/>
    <x v="0"/>
    <n v="-76926.52"/>
  </r>
  <r>
    <x v="1"/>
    <s v="20030"/>
    <d v="2026-01-06T00:00:00"/>
    <n v="1"/>
    <x v="0"/>
    <x v="395"/>
    <x v="0"/>
    <n v="-272224.69"/>
  </r>
  <r>
    <x v="1"/>
    <s v="20030"/>
    <d v="2026-01-06T00:00:00"/>
    <n v="1"/>
    <x v="0"/>
    <x v="395"/>
    <x v="0"/>
    <n v="-277268.2"/>
  </r>
  <r>
    <x v="1"/>
    <s v="20004"/>
    <d v="2026-01-06T00:00:00"/>
    <n v="1"/>
    <x v="0"/>
    <x v="396"/>
    <x v="2"/>
    <n v="-250"/>
  </r>
  <r>
    <x v="1"/>
    <s v="20029"/>
    <d v="2026-01-06T00:00:00"/>
    <n v="1"/>
    <x v="0"/>
    <x v="397"/>
    <x v="0"/>
    <n v="-301.73"/>
  </r>
  <r>
    <x v="1"/>
    <s v="20030"/>
    <d v="2026-01-06T00:00:00"/>
    <n v="1"/>
    <x v="0"/>
    <x v="398"/>
    <x v="0"/>
    <n v="-63818"/>
  </r>
  <r>
    <x v="1"/>
    <s v="20008"/>
    <d v="2026-01-06T00:00:00"/>
    <n v="1"/>
    <x v="0"/>
    <x v="399"/>
    <x v="2"/>
    <n v="-49.87"/>
  </r>
  <r>
    <x v="1"/>
    <s v="30002"/>
    <d v="2026-01-06T00:00:00"/>
    <n v="1"/>
    <x v="0"/>
    <x v="400"/>
    <x v="0"/>
    <n v="-39867.800000000003"/>
  </r>
  <r>
    <x v="1"/>
    <s v="20013"/>
    <d v="2026-01-06T00:00:00"/>
    <n v="1"/>
    <x v="0"/>
    <x v="401"/>
    <x v="0"/>
    <n v="-2850.48"/>
  </r>
  <r>
    <x v="1"/>
    <s v="40001"/>
    <d v="2026-01-06T00:00:00"/>
    <n v="1"/>
    <x v="0"/>
    <x v="402"/>
    <x v="4"/>
    <n v="-2859.56"/>
  </r>
  <r>
    <x v="1"/>
    <s v="40001"/>
    <d v="2026-01-06T00:00:00"/>
    <n v="1"/>
    <x v="0"/>
    <x v="403"/>
    <x v="4"/>
    <n v="-19115.175500000001"/>
  </r>
  <r>
    <x v="1"/>
    <s v="20099"/>
    <d v="2026-01-06T00:00:00"/>
    <n v="1"/>
    <x v="0"/>
    <x v="404"/>
    <x v="2"/>
    <n v="-14549.53"/>
  </r>
  <r>
    <x v="1"/>
    <s v="40001"/>
    <d v="2026-01-06T00:00:00"/>
    <n v="1"/>
    <x v="0"/>
    <x v="405"/>
    <x v="1"/>
    <n v="-1755721.27"/>
  </r>
  <r>
    <x v="1"/>
    <s v="20009"/>
    <d v="2026-01-06T00:00:00"/>
    <n v="1"/>
    <x v="0"/>
    <x v="406"/>
    <x v="2"/>
    <n v="-518.21"/>
  </r>
  <r>
    <x v="1"/>
    <s v="30001"/>
    <d v="2026-01-06T00:00:00"/>
    <n v="1"/>
    <x v="0"/>
    <x v="407"/>
    <x v="0"/>
    <n v="-800"/>
  </r>
  <r>
    <x v="1"/>
    <s v="20030"/>
    <d v="2026-01-06T00:00:00"/>
    <n v="1"/>
    <x v="0"/>
    <x v="408"/>
    <x v="0"/>
    <n v="-63818"/>
  </r>
  <r>
    <x v="1"/>
    <s v="20003"/>
    <d v="2026-01-06T00:00:00"/>
    <n v="1"/>
    <x v="0"/>
    <x v="409"/>
    <x v="2"/>
    <n v="-5531.36"/>
  </r>
  <r>
    <x v="1"/>
    <s v="20003"/>
    <d v="2026-01-06T00:00:00"/>
    <n v="1"/>
    <x v="0"/>
    <x v="409"/>
    <x v="2"/>
    <n v="-1232.76"/>
  </r>
  <r>
    <x v="1"/>
    <s v="20001"/>
    <d v="2026-01-06T00:00:00"/>
    <n v="1"/>
    <x v="0"/>
    <x v="98"/>
    <x v="3"/>
    <n v="-332891.21999999997"/>
  </r>
  <r>
    <x v="1"/>
    <s v="20003"/>
    <d v="2026-01-06T00:00:00"/>
    <n v="1"/>
    <x v="0"/>
    <x v="98"/>
    <x v="3"/>
    <n v="-36572.06"/>
  </r>
  <r>
    <x v="1"/>
    <s v="20108"/>
    <d v="2026-01-06T00:00:00"/>
    <n v="1"/>
    <x v="0"/>
    <x v="98"/>
    <x v="3"/>
    <n v="-63073.75"/>
  </r>
  <r>
    <x v="1"/>
    <s v="20024"/>
    <d v="2026-01-06T00:00:00"/>
    <n v="1"/>
    <x v="0"/>
    <x v="98"/>
    <x v="3"/>
    <n v="-35114.36"/>
  </r>
  <r>
    <x v="1"/>
    <s v="20023"/>
    <d v="2026-01-06T00:00:00"/>
    <n v="1"/>
    <x v="0"/>
    <x v="98"/>
    <x v="3"/>
    <n v="-42136.29"/>
  </r>
  <r>
    <x v="1"/>
    <s v="20021"/>
    <d v="2026-01-06T00:00:00"/>
    <n v="1"/>
    <x v="0"/>
    <x v="98"/>
    <x v="3"/>
    <n v="-36360.19"/>
  </r>
  <r>
    <x v="1"/>
    <s v="30002"/>
    <d v="2026-01-06T00:00:00"/>
    <n v="1"/>
    <x v="0"/>
    <x v="335"/>
    <x v="0"/>
    <n v="-1059.75"/>
  </r>
  <r>
    <x v="1"/>
    <s v="40001"/>
    <d v="2026-01-06T00:00:00"/>
    <n v="1"/>
    <x v="0"/>
    <x v="337"/>
    <x v="2"/>
    <n v="-2072.06"/>
  </r>
  <r>
    <x v="1"/>
    <s v="10258"/>
    <d v="2026-01-07T00:00:00"/>
    <n v="1"/>
    <x v="0"/>
    <x v="410"/>
    <x v="0"/>
    <n v="-4950"/>
  </r>
  <r>
    <x v="1"/>
    <n v="10001"/>
    <d v="2026-01-07T00:00:00"/>
    <n v="1"/>
    <x v="0"/>
    <x v="411"/>
    <x v="2"/>
    <n v="-11914.97"/>
  </r>
  <r>
    <x v="1"/>
    <n v="10001"/>
    <d v="2026-01-07T00:00:00"/>
    <n v="1"/>
    <x v="0"/>
    <x v="411"/>
    <x v="2"/>
    <n v="-35744.9"/>
  </r>
  <r>
    <x v="1"/>
    <s v="40001"/>
    <d v="2026-01-07T00:00:00"/>
    <n v="1"/>
    <x v="0"/>
    <x v="412"/>
    <x v="1"/>
    <n v="-452397.21"/>
  </r>
  <r>
    <x v="1"/>
    <s v="10258"/>
    <d v="2026-01-07T00:00:00"/>
    <n v="1"/>
    <x v="0"/>
    <x v="413"/>
    <x v="0"/>
    <n v="-52471.11"/>
  </r>
  <r>
    <x v="1"/>
    <s v="10243"/>
    <d v="2026-01-07T00:00:00"/>
    <n v="1"/>
    <x v="0"/>
    <x v="349"/>
    <x v="0"/>
    <n v="-668990.14"/>
  </r>
  <r>
    <x v="1"/>
    <s v="20008"/>
    <d v="2026-01-07T00:00:00"/>
    <n v="1"/>
    <x v="0"/>
    <x v="414"/>
    <x v="0"/>
    <n v="-1556.87"/>
  </r>
  <r>
    <x v="1"/>
    <s v="20008"/>
    <d v="2026-01-07T00:00:00"/>
    <n v="1"/>
    <x v="0"/>
    <x v="414"/>
    <x v="0"/>
    <n v="-10058.129999999999"/>
  </r>
  <r>
    <x v="1"/>
    <s v="20008"/>
    <d v="2026-01-07T00:00:00"/>
    <n v="1"/>
    <x v="0"/>
    <x v="414"/>
    <x v="0"/>
    <n v="-7087.5"/>
  </r>
  <r>
    <x v="1"/>
    <s v="20099"/>
    <d v="2026-01-07T00:00:00"/>
    <n v="1"/>
    <x v="0"/>
    <x v="415"/>
    <x v="4"/>
    <n v="-14877.37"/>
  </r>
  <r>
    <x v="1"/>
    <s v="10258"/>
    <d v="2026-01-07T00:00:00"/>
    <n v="1"/>
    <x v="0"/>
    <x v="416"/>
    <x v="0"/>
    <n v="-18180"/>
  </r>
  <r>
    <x v="1"/>
    <s v="10258"/>
    <d v="2026-01-07T00:00:00"/>
    <n v="1"/>
    <x v="0"/>
    <x v="417"/>
    <x v="0"/>
    <n v="-763.02"/>
  </r>
  <r>
    <x v="1"/>
    <s v="30002"/>
    <d v="2026-01-07T00:00:00"/>
    <n v="1"/>
    <x v="0"/>
    <x v="418"/>
    <x v="0"/>
    <n v="-129.13"/>
  </r>
  <r>
    <x v="1"/>
    <s v="30001"/>
    <d v="2026-01-07T00:00:00"/>
    <n v="1"/>
    <x v="0"/>
    <x v="418"/>
    <x v="0"/>
    <n v="-129.13"/>
  </r>
  <r>
    <x v="1"/>
    <s v="30002"/>
    <d v="2026-01-07T00:00:00"/>
    <n v="1"/>
    <x v="0"/>
    <x v="418"/>
    <x v="0"/>
    <n v="-2043.26"/>
  </r>
  <r>
    <x v="1"/>
    <s v="30002"/>
    <d v="2026-01-07T00:00:00"/>
    <n v="1"/>
    <x v="0"/>
    <x v="418"/>
    <x v="0"/>
    <n v="-89916.160000000003"/>
  </r>
  <r>
    <x v="1"/>
    <s v="30002"/>
    <d v="2026-01-07T00:00:00"/>
    <n v="1"/>
    <x v="0"/>
    <x v="418"/>
    <x v="0"/>
    <n v="-1725"/>
  </r>
  <r>
    <x v="1"/>
    <s v="30002"/>
    <d v="2026-01-07T00:00:00"/>
    <n v="1"/>
    <x v="0"/>
    <x v="418"/>
    <x v="0"/>
    <n v="-370"/>
  </r>
  <r>
    <x v="1"/>
    <s v="Outros"/>
    <d v="2026-01-07T00:00:00"/>
    <n v="1"/>
    <x v="0"/>
    <x v="419"/>
    <x v="0"/>
    <n v="-425000"/>
  </r>
  <r>
    <x v="1"/>
    <s v="10250"/>
    <d v="2026-01-07T00:00:00"/>
    <n v="1"/>
    <x v="0"/>
    <x v="420"/>
    <x v="3"/>
    <n v="-607.20000000000005"/>
  </r>
  <r>
    <x v="1"/>
    <s v="30001"/>
    <d v="2026-01-07T00:00:00"/>
    <n v="1"/>
    <x v="0"/>
    <x v="420"/>
    <x v="3"/>
    <n v="-1544.48"/>
  </r>
  <r>
    <x v="1"/>
    <s v="20102"/>
    <d v="2026-01-07T00:00:00"/>
    <n v="1"/>
    <x v="0"/>
    <x v="420"/>
    <x v="3"/>
    <n v="-4554"/>
  </r>
  <r>
    <x v="1"/>
    <s v="31001"/>
    <d v="2026-01-07T00:00:00"/>
    <n v="1"/>
    <x v="0"/>
    <x v="420"/>
    <x v="3"/>
    <n v="-798.64"/>
  </r>
  <r>
    <x v="1"/>
    <s v="30001"/>
    <d v="2026-01-07T00:00:00"/>
    <n v="1"/>
    <x v="0"/>
    <x v="420"/>
    <x v="3"/>
    <n v="-385.42"/>
  </r>
  <r>
    <x v="1"/>
    <s v="30002"/>
    <d v="2026-01-07T00:00:00"/>
    <n v="1"/>
    <x v="0"/>
    <x v="420"/>
    <x v="3"/>
    <n v="-1338.02"/>
  </r>
  <r>
    <x v="1"/>
    <s v="20104"/>
    <d v="2026-01-07T00:00:00"/>
    <n v="1"/>
    <x v="0"/>
    <x v="420"/>
    <x v="3"/>
    <n v="-1245.03"/>
  </r>
  <r>
    <x v="1"/>
    <s v="10258"/>
    <d v="2026-01-07T00:00:00"/>
    <n v="1"/>
    <x v="0"/>
    <x v="420"/>
    <x v="3"/>
    <n v="-1628.97"/>
  </r>
  <r>
    <x v="1"/>
    <s v="10258"/>
    <d v="2026-01-07T00:00:00"/>
    <n v="1"/>
    <x v="0"/>
    <x v="420"/>
    <x v="3"/>
    <n v="-409.48"/>
  </r>
  <r>
    <x v="1"/>
    <s v="10248"/>
    <d v="2026-01-07T00:00:00"/>
    <n v="1"/>
    <x v="0"/>
    <x v="421"/>
    <x v="0"/>
    <n v="-1734.07"/>
  </r>
  <r>
    <x v="1"/>
    <s v="10248"/>
    <d v="2026-01-07T00:00:00"/>
    <n v="1"/>
    <x v="0"/>
    <x v="421"/>
    <x v="0"/>
    <n v="-4075.57"/>
  </r>
  <r>
    <x v="1"/>
    <s v="10257"/>
    <d v="2026-01-07T00:00:00"/>
    <n v="1"/>
    <x v="0"/>
    <x v="98"/>
    <x v="3"/>
    <n v="-44380.31"/>
  </r>
  <r>
    <x v="1"/>
    <s v="10258"/>
    <d v="2026-01-07T00:00:00"/>
    <n v="1"/>
    <x v="0"/>
    <x v="98"/>
    <x v="3"/>
    <n v="-676776.36000000045"/>
  </r>
  <r>
    <x v="1"/>
    <s v="10260"/>
    <d v="2026-01-07T00:00:00"/>
    <n v="1"/>
    <x v="0"/>
    <x v="98"/>
    <x v="3"/>
    <n v="-274281.17000000004"/>
  </r>
  <r>
    <x v="1"/>
    <s v="20001"/>
    <d v="2026-01-07T00:00:00"/>
    <n v="1"/>
    <x v="0"/>
    <x v="98"/>
    <x v="3"/>
    <n v="-4937.97"/>
  </r>
  <r>
    <x v="1"/>
    <s v="20002"/>
    <d v="2026-01-07T00:00:00"/>
    <n v="1"/>
    <x v="0"/>
    <x v="98"/>
    <x v="3"/>
    <n v="-71092.459999999992"/>
  </r>
  <r>
    <x v="1"/>
    <s v="20003"/>
    <d v="2026-01-07T00:00:00"/>
    <n v="1"/>
    <x v="0"/>
    <x v="98"/>
    <x v="3"/>
    <n v="-13838.11"/>
  </r>
  <r>
    <x v="1"/>
    <s v="20004"/>
    <d v="2026-01-07T00:00:00"/>
    <n v="1"/>
    <x v="0"/>
    <x v="98"/>
    <x v="3"/>
    <n v="-123319.33999999998"/>
  </r>
  <r>
    <x v="1"/>
    <s v="20005"/>
    <d v="2026-01-07T00:00:00"/>
    <n v="1"/>
    <x v="0"/>
    <x v="98"/>
    <x v="3"/>
    <n v="-73735.890000000014"/>
  </r>
  <r>
    <x v="1"/>
    <s v="20006"/>
    <d v="2026-01-07T00:00:00"/>
    <n v="1"/>
    <x v="0"/>
    <x v="98"/>
    <x v="3"/>
    <n v="-36150.880000000005"/>
  </r>
  <r>
    <x v="1"/>
    <s v="20008"/>
    <d v="2026-01-07T00:00:00"/>
    <n v="1"/>
    <x v="0"/>
    <x v="98"/>
    <x v="3"/>
    <n v="-45438.719999999987"/>
  </r>
  <r>
    <x v="1"/>
    <s v="20009"/>
    <d v="2026-01-07T00:00:00"/>
    <n v="1"/>
    <x v="0"/>
    <x v="98"/>
    <x v="3"/>
    <n v="-51983.279999999992"/>
  </r>
  <r>
    <x v="1"/>
    <s v="20010"/>
    <d v="2026-01-07T00:00:00"/>
    <n v="1"/>
    <x v="0"/>
    <x v="98"/>
    <x v="3"/>
    <n v="-49330.92"/>
  </r>
  <r>
    <x v="1"/>
    <s v="20013"/>
    <d v="2026-01-07T00:00:00"/>
    <n v="1"/>
    <x v="0"/>
    <x v="98"/>
    <x v="3"/>
    <n v="-15814.29"/>
  </r>
  <r>
    <x v="1"/>
    <s v="20015"/>
    <d v="2026-01-07T00:00:00"/>
    <n v="1"/>
    <x v="0"/>
    <x v="98"/>
    <x v="3"/>
    <n v="-26061.06"/>
  </r>
  <r>
    <x v="1"/>
    <s v="20017"/>
    <d v="2026-01-07T00:00:00"/>
    <n v="1"/>
    <x v="0"/>
    <x v="98"/>
    <x v="3"/>
    <n v="-19321.879999999997"/>
  </r>
  <r>
    <x v="1"/>
    <s v="20020"/>
    <d v="2026-01-07T00:00:00"/>
    <n v="1"/>
    <x v="0"/>
    <x v="98"/>
    <x v="3"/>
    <n v="-19462.04"/>
  </r>
  <r>
    <x v="1"/>
    <s v="20021"/>
    <d v="2026-01-07T00:00:00"/>
    <n v="1"/>
    <x v="0"/>
    <x v="98"/>
    <x v="3"/>
    <n v="-18869.900000000001"/>
  </r>
  <r>
    <x v="1"/>
    <s v="20023"/>
    <d v="2026-01-07T00:00:00"/>
    <n v="1"/>
    <x v="0"/>
    <x v="98"/>
    <x v="3"/>
    <n v="-26562.460000000003"/>
  </r>
  <r>
    <x v="1"/>
    <s v="20024"/>
    <d v="2026-01-07T00:00:00"/>
    <n v="1"/>
    <x v="0"/>
    <x v="98"/>
    <x v="3"/>
    <n v="-16297.949999999999"/>
  </r>
  <r>
    <x v="1"/>
    <s v="20029"/>
    <d v="2026-01-07T00:00:00"/>
    <n v="1"/>
    <x v="0"/>
    <x v="98"/>
    <x v="3"/>
    <n v="-5816.04"/>
  </r>
  <r>
    <x v="1"/>
    <s v="20099"/>
    <d v="2026-01-07T00:00:00"/>
    <n v="1"/>
    <x v="0"/>
    <x v="98"/>
    <x v="3"/>
    <n v="-18413.779999999995"/>
  </r>
  <r>
    <x v="1"/>
    <s v="20104"/>
    <d v="2026-01-07T00:00:00"/>
    <n v="1"/>
    <x v="0"/>
    <x v="98"/>
    <x v="3"/>
    <n v="-84410.19"/>
  </r>
  <r>
    <x v="1"/>
    <s v="20107"/>
    <d v="2026-01-07T00:00:00"/>
    <n v="1"/>
    <x v="0"/>
    <x v="98"/>
    <x v="3"/>
    <n v="-25890.14"/>
  </r>
  <r>
    <x v="1"/>
    <s v="20108"/>
    <d v="2026-01-07T00:00:00"/>
    <n v="1"/>
    <x v="0"/>
    <x v="98"/>
    <x v="3"/>
    <n v="-68685.14"/>
  </r>
  <r>
    <x v="1"/>
    <s v="20111"/>
    <d v="2026-01-07T00:00:00"/>
    <n v="1"/>
    <x v="0"/>
    <x v="98"/>
    <x v="3"/>
    <n v="-19561.96"/>
  </r>
  <r>
    <x v="1"/>
    <s v="30001"/>
    <d v="2026-01-07T00:00:00"/>
    <n v="1"/>
    <x v="0"/>
    <x v="98"/>
    <x v="3"/>
    <n v="-103139.95"/>
  </r>
  <r>
    <x v="1"/>
    <s v="30002"/>
    <d v="2026-01-07T00:00:00"/>
    <n v="1"/>
    <x v="0"/>
    <x v="98"/>
    <x v="3"/>
    <n v="-54087.970000000008"/>
  </r>
  <r>
    <x v="1"/>
    <s v="30003"/>
    <d v="2026-01-07T00:00:00"/>
    <n v="1"/>
    <x v="0"/>
    <x v="98"/>
    <x v="3"/>
    <n v="-48122.58"/>
  </r>
  <r>
    <x v="1"/>
    <s v="30099"/>
    <d v="2026-01-07T00:00:00"/>
    <n v="1"/>
    <x v="0"/>
    <x v="98"/>
    <x v="3"/>
    <n v="-3005.45"/>
  </r>
  <r>
    <x v="1"/>
    <s v="30258"/>
    <d v="2026-01-07T00:00:00"/>
    <n v="1"/>
    <x v="0"/>
    <x v="98"/>
    <x v="3"/>
    <n v="-76258.829999999987"/>
  </r>
  <r>
    <x v="1"/>
    <s v="31001"/>
    <d v="2026-01-07T00:00:00"/>
    <n v="1"/>
    <x v="0"/>
    <x v="98"/>
    <x v="3"/>
    <n v="-16408.95"/>
  </r>
  <r>
    <x v="1"/>
    <s v="20004"/>
    <d v="2026-01-07T00:00:00"/>
    <n v="1"/>
    <x v="0"/>
    <x v="98"/>
    <x v="3"/>
    <n v="-5094.22"/>
  </r>
  <r>
    <x v="1"/>
    <s v="Outros"/>
    <d v="2026-01-07T00:00:00"/>
    <n v="1"/>
    <x v="0"/>
    <x v="422"/>
    <x v="0"/>
    <n v="-10000000"/>
  </r>
  <r>
    <x v="1"/>
    <s v="40001"/>
    <d v="2026-01-07T00:00:00"/>
    <n v="1"/>
    <x v="0"/>
    <x v="337"/>
    <x v="2"/>
    <n v="-985"/>
  </r>
  <r>
    <x v="1"/>
    <s v="20008"/>
    <d v="2026-01-08T00:00:00"/>
    <n v="1"/>
    <x v="0"/>
    <x v="423"/>
    <x v="0"/>
    <n v="-469.32"/>
  </r>
  <r>
    <x v="1"/>
    <s v="20009"/>
    <d v="2026-01-08T00:00:00"/>
    <n v="1"/>
    <x v="0"/>
    <x v="424"/>
    <x v="2"/>
    <n v="-68.430000000000007"/>
  </r>
  <r>
    <x v="1"/>
    <s v="10258"/>
    <d v="2026-01-08T00:00:00"/>
    <n v="1"/>
    <x v="0"/>
    <x v="295"/>
    <x v="0"/>
    <n v="-830"/>
  </r>
  <r>
    <x v="1"/>
    <s v="10258"/>
    <d v="2026-01-08T00:00:00"/>
    <n v="1"/>
    <x v="0"/>
    <x v="425"/>
    <x v="0"/>
    <n v="-38"/>
  </r>
  <r>
    <x v="1"/>
    <s v="10243"/>
    <d v="2026-01-08T00:00:00"/>
    <n v="1"/>
    <x v="0"/>
    <x v="349"/>
    <x v="0"/>
    <n v="-27160.1"/>
  </r>
  <r>
    <x v="1"/>
    <s v="20008"/>
    <d v="2026-01-08T00:00:00"/>
    <n v="1"/>
    <x v="0"/>
    <x v="426"/>
    <x v="0"/>
    <n v="-1054.9000000000001"/>
  </r>
  <r>
    <x v="1"/>
    <s v="10258"/>
    <d v="2026-01-08T00:00:00"/>
    <n v="1"/>
    <x v="0"/>
    <x v="427"/>
    <x v="0"/>
    <n v="-2968.5"/>
  </r>
  <r>
    <x v="1"/>
    <s v="20100"/>
    <d v="2026-01-08T00:00:00"/>
    <n v="1"/>
    <x v="0"/>
    <x v="309"/>
    <x v="2"/>
    <n v="-2166.85"/>
  </r>
  <r>
    <x v="1"/>
    <s v="20100"/>
    <d v="2026-01-08T00:00:00"/>
    <n v="1"/>
    <x v="0"/>
    <x v="309"/>
    <x v="2"/>
    <n v="-1086.1500000000001"/>
  </r>
  <r>
    <x v="1"/>
    <s v="20001"/>
    <d v="2026-01-08T00:00:00"/>
    <n v="1"/>
    <x v="0"/>
    <x v="428"/>
    <x v="2"/>
    <n v="-250"/>
  </r>
  <r>
    <x v="1"/>
    <s v="20104"/>
    <d v="2026-01-08T00:00:00"/>
    <n v="1"/>
    <x v="0"/>
    <x v="429"/>
    <x v="0"/>
    <n v="-28970.84"/>
  </r>
  <r>
    <x v="1"/>
    <s v="20030"/>
    <d v="2026-01-08T00:00:00"/>
    <n v="1"/>
    <x v="0"/>
    <x v="430"/>
    <x v="0"/>
    <n v="-15000"/>
  </r>
  <r>
    <x v="1"/>
    <s v="Outros"/>
    <d v="2026-01-08T00:00:00"/>
    <n v="1"/>
    <x v="0"/>
    <x v="431"/>
    <x v="4"/>
    <n v="-203044.52"/>
  </r>
  <r>
    <x v="1"/>
    <s v="Outros"/>
    <d v="2026-01-08T00:00:00"/>
    <n v="1"/>
    <x v="0"/>
    <x v="431"/>
    <x v="4"/>
    <n v="-59186.86"/>
  </r>
  <r>
    <x v="1"/>
    <s v="Outros"/>
    <d v="2026-01-08T00:00:00"/>
    <n v="1"/>
    <x v="0"/>
    <x v="431"/>
    <x v="4"/>
    <n v="-898.77"/>
  </r>
  <r>
    <x v="1"/>
    <s v="20008"/>
    <d v="2026-01-08T00:00:00"/>
    <n v="1"/>
    <x v="0"/>
    <x v="432"/>
    <x v="2"/>
    <n v="-818.55"/>
  </r>
  <r>
    <x v="1"/>
    <n v="20008"/>
    <d v="2026-01-08T00:00:00"/>
    <n v="1"/>
    <x v="0"/>
    <x v="432"/>
    <x v="2"/>
    <n v="-840"/>
  </r>
  <r>
    <x v="1"/>
    <s v="20104"/>
    <d v="2026-01-08T00:00:00"/>
    <n v="1"/>
    <x v="0"/>
    <x v="433"/>
    <x v="0"/>
    <n v="-50276.38"/>
  </r>
  <r>
    <x v="1"/>
    <s v="20001"/>
    <d v="2026-01-08T00:00:00"/>
    <n v="1"/>
    <x v="0"/>
    <x v="434"/>
    <x v="2"/>
    <n v="-460"/>
  </r>
  <r>
    <x v="1"/>
    <s v="20001"/>
    <d v="2026-01-08T00:00:00"/>
    <n v="1"/>
    <x v="0"/>
    <x v="435"/>
    <x v="0"/>
    <n v="-9460.85"/>
  </r>
  <r>
    <x v="1"/>
    <s v="20104"/>
    <d v="2026-01-08T00:00:00"/>
    <n v="1"/>
    <x v="0"/>
    <x v="436"/>
    <x v="0"/>
    <n v="-72000"/>
  </r>
  <r>
    <x v="1"/>
    <s v="20104"/>
    <d v="2026-01-08T00:00:00"/>
    <n v="1"/>
    <x v="0"/>
    <x v="437"/>
    <x v="0"/>
    <n v="-32000"/>
  </r>
  <r>
    <x v="1"/>
    <s v="10258"/>
    <d v="2026-01-08T00:00:00"/>
    <n v="1"/>
    <x v="0"/>
    <x v="438"/>
    <x v="0"/>
    <n v="-3581.11"/>
  </r>
  <r>
    <x v="1"/>
    <s v="10258"/>
    <d v="2026-01-08T00:00:00"/>
    <n v="1"/>
    <x v="0"/>
    <x v="327"/>
    <x v="0"/>
    <n v="-174"/>
  </r>
  <r>
    <x v="1"/>
    <s v="20024"/>
    <d v="2026-01-08T00:00:00"/>
    <n v="1"/>
    <x v="0"/>
    <x v="439"/>
    <x v="0"/>
    <n v="-5114.8599999999997"/>
  </r>
  <r>
    <x v="1"/>
    <s v="20010"/>
    <d v="2026-01-08T00:00:00"/>
    <n v="1"/>
    <x v="0"/>
    <x v="440"/>
    <x v="0"/>
    <n v="-17232.080000000002"/>
  </r>
  <r>
    <x v="1"/>
    <s v="20108"/>
    <d v="2026-01-08T00:00:00"/>
    <n v="1"/>
    <x v="0"/>
    <x v="441"/>
    <x v="2"/>
    <n v="-394.16"/>
  </r>
  <r>
    <x v="1"/>
    <s v="30001"/>
    <d v="2026-01-08T00:00:00"/>
    <n v="1"/>
    <x v="0"/>
    <x v="442"/>
    <x v="0"/>
    <n v="-470"/>
  </r>
  <r>
    <x v="1"/>
    <s v="30001"/>
    <d v="2026-01-08T00:00:00"/>
    <n v="1"/>
    <x v="0"/>
    <x v="442"/>
    <x v="0"/>
    <n v="-190"/>
  </r>
  <r>
    <x v="1"/>
    <s v="20030"/>
    <d v="2026-01-08T00:00:00"/>
    <n v="1"/>
    <x v="0"/>
    <x v="443"/>
    <x v="0"/>
    <n v="-32847.5"/>
  </r>
  <r>
    <x v="1"/>
    <s v="20003"/>
    <d v="2026-01-08T00:00:00"/>
    <n v="1"/>
    <x v="0"/>
    <x v="409"/>
    <x v="2"/>
    <n v="-460"/>
  </r>
  <r>
    <x v="1"/>
    <s v="20104"/>
    <d v="2026-01-08T00:00:00"/>
    <n v="1"/>
    <x v="0"/>
    <x v="444"/>
    <x v="0"/>
    <n v="-43595.05"/>
  </r>
  <r>
    <x v="1"/>
    <s v="20010"/>
    <d v="2026-01-08T00:00:00"/>
    <n v="1"/>
    <x v="0"/>
    <x v="445"/>
    <x v="2"/>
    <n v="-14.06"/>
  </r>
  <r>
    <x v="1"/>
    <s v="20001"/>
    <d v="2026-01-08T00:00:00"/>
    <n v="1"/>
    <x v="0"/>
    <x v="446"/>
    <x v="2"/>
    <n v="-68.760000000000005"/>
  </r>
  <r>
    <x v="1"/>
    <s v="40001"/>
    <d v="2026-01-08T00:00:00"/>
    <n v="1"/>
    <x v="0"/>
    <x v="447"/>
    <x v="2"/>
    <n v="-249"/>
  </r>
  <r>
    <x v="1"/>
    <s v="40001"/>
    <d v="2026-01-08T00:00:00"/>
    <n v="1"/>
    <x v="0"/>
    <x v="337"/>
    <x v="2"/>
    <n v="-1815.42"/>
  </r>
  <r>
    <x v="1"/>
    <s v="10001"/>
    <d v="2026-01-09T00:00:00"/>
    <n v="1"/>
    <x v="0"/>
    <x v="411"/>
    <x v="2"/>
    <n v="-7864.27"/>
  </r>
  <r>
    <x v="1"/>
    <s v="20108"/>
    <d v="2026-01-09T00:00:00"/>
    <n v="1"/>
    <x v="0"/>
    <x v="448"/>
    <x v="2"/>
    <n v="-105.9"/>
  </r>
  <r>
    <x v="1"/>
    <s v="20030"/>
    <d v="2026-01-09T00:00:00"/>
    <n v="1"/>
    <x v="0"/>
    <x v="449"/>
    <x v="0"/>
    <n v="-48000"/>
  </r>
  <r>
    <x v="1"/>
    <s v="40001"/>
    <d v="2026-01-09T00:00:00"/>
    <n v="1"/>
    <x v="0"/>
    <x v="297"/>
    <x v="1"/>
    <n v="-365.15"/>
  </r>
  <r>
    <x v="1"/>
    <s v="10243"/>
    <d v="2026-01-09T00:00:00"/>
    <n v="1"/>
    <x v="0"/>
    <x v="349"/>
    <x v="0"/>
    <n v="-9435.6200000000008"/>
  </r>
  <r>
    <x v="1"/>
    <s v="10243"/>
    <d v="2026-01-09T00:00:00"/>
    <n v="1"/>
    <x v="0"/>
    <x v="349"/>
    <x v="0"/>
    <n v="-318609.5"/>
  </r>
  <r>
    <x v="1"/>
    <s v="10243"/>
    <d v="2026-01-09T00:00:00"/>
    <n v="1"/>
    <x v="0"/>
    <x v="349"/>
    <x v="0"/>
    <n v="-197231.53"/>
  </r>
  <r>
    <x v="1"/>
    <s v="30001"/>
    <d v="2026-01-09T00:00:00"/>
    <n v="1"/>
    <x v="0"/>
    <x v="450"/>
    <x v="0"/>
    <n v="-286"/>
  </r>
  <r>
    <x v="1"/>
    <s v="20004"/>
    <d v="2026-01-09T00:00:00"/>
    <n v="1"/>
    <x v="0"/>
    <x v="396"/>
    <x v="2"/>
    <n v="-250"/>
  </r>
  <r>
    <x v="1"/>
    <s v="30099"/>
    <d v="2026-01-09T00:00:00"/>
    <n v="1"/>
    <x v="0"/>
    <x v="451"/>
    <x v="0"/>
    <n v="-121.4"/>
  </r>
  <r>
    <x v="1"/>
    <s v="30001"/>
    <d v="2026-01-09T00:00:00"/>
    <n v="1"/>
    <x v="0"/>
    <x v="452"/>
    <x v="0"/>
    <n v="-1333.6"/>
  </r>
  <r>
    <x v="1"/>
    <s v="10258"/>
    <d v="2026-01-09T00:00:00"/>
    <n v="1"/>
    <x v="0"/>
    <x v="453"/>
    <x v="0"/>
    <n v="-21.19"/>
  </r>
  <r>
    <x v="1"/>
    <s v="20008"/>
    <d v="2026-01-09T00:00:00"/>
    <n v="1"/>
    <x v="0"/>
    <x v="399"/>
    <x v="2"/>
    <n v="-56.88"/>
  </r>
  <r>
    <x v="1"/>
    <s v="10258"/>
    <d v="2026-01-09T00:00:00"/>
    <n v="1"/>
    <x v="0"/>
    <x v="316"/>
    <x v="0"/>
    <n v="-2790"/>
  </r>
  <r>
    <x v="1"/>
    <s v="20030"/>
    <d v="2026-01-09T00:00:00"/>
    <n v="1"/>
    <x v="0"/>
    <x v="454"/>
    <x v="0"/>
    <n v="-15000"/>
  </r>
  <r>
    <x v="1"/>
    <s v="30001"/>
    <d v="2026-01-09T00:00:00"/>
    <n v="1"/>
    <x v="0"/>
    <x v="455"/>
    <x v="0"/>
    <n v="-1639"/>
  </r>
  <r>
    <x v="1"/>
    <s v="30001"/>
    <d v="2026-01-09T00:00:00"/>
    <n v="1"/>
    <x v="0"/>
    <x v="455"/>
    <x v="0"/>
    <n v="-1866"/>
  </r>
  <r>
    <x v="1"/>
    <s v="30001"/>
    <d v="2026-01-09T00:00:00"/>
    <n v="1"/>
    <x v="0"/>
    <x v="455"/>
    <x v="0"/>
    <n v="-74"/>
  </r>
  <r>
    <x v="1"/>
    <s v="30001"/>
    <d v="2026-01-09T00:00:00"/>
    <n v="1"/>
    <x v="0"/>
    <x v="455"/>
    <x v="0"/>
    <n v="-393"/>
  </r>
  <r>
    <x v="1"/>
    <s v="30001"/>
    <d v="2026-01-09T00:00:00"/>
    <n v="1"/>
    <x v="0"/>
    <x v="455"/>
    <x v="0"/>
    <n v="-713"/>
  </r>
  <r>
    <x v="1"/>
    <s v="30001"/>
    <d v="2026-01-09T00:00:00"/>
    <n v="1"/>
    <x v="0"/>
    <x v="455"/>
    <x v="0"/>
    <n v="-1500"/>
  </r>
  <r>
    <x v="1"/>
    <s v="30001"/>
    <d v="2026-01-09T00:00:00"/>
    <n v="1"/>
    <x v="0"/>
    <x v="455"/>
    <x v="0"/>
    <n v="-1601"/>
  </r>
  <r>
    <x v="1"/>
    <s v="20001"/>
    <d v="2026-01-09T00:00:00"/>
    <n v="1"/>
    <x v="0"/>
    <x v="456"/>
    <x v="2"/>
    <n v="-11129.83"/>
  </r>
  <r>
    <x v="1"/>
    <s v="10258"/>
    <d v="2026-01-09T00:00:00"/>
    <n v="1"/>
    <x v="0"/>
    <x v="457"/>
    <x v="0"/>
    <n v="-60.62"/>
  </r>
  <r>
    <x v="1"/>
    <s v="20104"/>
    <d v="2026-01-09T00:00:00"/>
    <n v="1"/>
    <x v="0"/>
    <x v="370"/>
    <x v="0"/>
    <n v="-68000"/>
  </r>
  <r>
    <x v="1"/>
    <s v="20020"/>
    <d v="2026-01-09T00:00:00"/>
    <n v="1"/>
    <x v="0"/>
    <x v="458"/>
    <x v="0"/>
    <n v="-99799.76"/>
  </r>
  <r>
    <x v="1"/>
    <s v="10258"/>
    <d v="2026-01-09T00:00:00"/>
    <n v="1"/>
    <x v="0"/>
    <x v="459"/>
    <x v="0"/>
    <n v="-4160"/>
  </r>
  <r>
    <x v="1"/>
    <s v="10258"/>
    <d v="2026-01-09T00:00:00"/>
    <n v="1"/>
    <x v="0"/>
    <x v="459"/>
    <x v="0"/>
    <n v="-2670"/>
  </r>
  <r>
    <x v="1"/>
    <s v="30001"/>
    <d v="2026-01-09T00:00:00"/>
    <n v="1"/>
    <x v="0"/>
    <x v="460"/>
    <x v="0"/>
    <n v="-559.79999999999995"/>
  </r>
  <r>
    <x v="1"/>
    <s v="10258"/>
    <d v="2026-01-09T00:00:00"/>
    <n v="1"/>
    <x v="0"/>
    <x v="328"/>
    <x v="0"/>
    <n v="-1685"/>
  </r>
  <r>
    <x v="1"/>
    <s v="30099"/>
    <d v="2026-01-09T00:00:00"/>
    <n v="1"/>
    <x v="0"/>
    <x v="461"/>
    <x v="0"/>
    <n v="-365.7"/>
  </r>
  <r>
    <x v="1"/>
    <s v="20104"/>
    <d v="2026-01-09T00:00:00"/>
    <n v="1"/>
    <x v="0"/>
    <x v="462"/>
    <x v="0"/>
    <n v="-31558.85"/>
  </r>
  <r>
    <x v="1"/>
    <s v="20010"/>
    <d v="2026-01-09T00:00:00"/>
    <n v="1"/>
    <x v="0"/>
    <x v="463"/>
    <x v="0"/>
    <n v="-3040.74"/>
  </r>
  <r>
    <x v="1"/>
    <s v="10258"/>
    <d v="2026-01-09T00:00:00"/>
    <n v="1"/>
    <x v="0"/>
    <x v="332"/>
    <x v="0"/>
    <n v="-6000"/>
  </r>
  <r>
    <x v="1"/>
    <s v="10258"/>
    <d v="2026-01-09T00:00:00"/>
    <n v="1"/>
    <x v="0"/>
    <x v="332"/>
    <x v="0"/>
    <n v="-3996.92"/>
  </r>
  <r>
    <x v="1"/>
    <s v="20003"/>
    <d v="2026-01-09T00:00:00"/>
    <n v="1"/>
    <x v="0"/>
    <x v="409"/>
    <x v="2"/>
    <n v="-320"/>
  </r>
  <r>
    <x v="1"/>
    <s v="10258"/>
    <d v="2026-01-09T00:00:00"/>
    <n v="1"/>
    <x v="0"/>
    <x v="464"/>
    <x v="0"/>
    <n v="-303779"/>
  </r>
  <r>
    <x v="1"/>
    <s v="10258"/>
    <d v="2026-01-09T00:00:00"/>
    <n v="1"/>
    <x v="0"/>
    <x v="334"/>
    <x v="0"/>
    <n v="-224.02"/>
  </r>
  <r>
    <x v="1"/>
    <s v="40001"/>
    <d v="2026-01-09T00:00:00"/>
    <n v="1"/>
    <x v="0"/>
    <x v="337"/>
    <x v="2"/>
    <n v="-126.10000000000002"/>
  </r>
  <r>
    <x v="1"/>
    <s v="30002"/>
    <d v="2026-01-09T00:00:00"/>
    <n v="1"/>
    <x v="0"/>
    <x v="465"/>
    <x v="0"/>
    <n v="-2039.5"/>
  </r>
  <r>
    <x v="1"/>
    <s v="10258"/>
    <d v="2026-01-12T00:00:00"/>
    <n v="1"/>
    <x v="0"/>
    <x v="466"/>
    <x v="0"/>
    <n v="-9820"/>
  </r>
  <r>
    <x v="1"/>
    <s v="20099"/>
    <d v="2026-01-12T00:00:00"/>
    <n v="1"/>
    <x v="0"/>
    <x v="467"/>
    <x v="0"/>
    <n v="-4827.2"/>
  </r>
  <r>
    <x v="1"/>
    <s v="30003"/>
    <d v="2026-01-12T00:00:00"/>
    <n v="1"/>
    <x v="0"/>
    <x v="468"/>
    <x v="0"/>
    <n v="-17850"/>
  </r>
  <r>
    <x v="1"/>
    <s v="20099"/>
    <d v="2026-01-12T00:00:00"/>
    <n v="1"/>
    <x v="0"/>
    <x v="469"/>
    <x v="2"/>
    <n v="-2400"/>
  </r>
  <r>
    <x v="1"/>
    <s v="20099"/>
    <d v="2026-01-12T00:00:00"/>
    <n v="1"/>
    <x v="0"/>
    <x v="469"/>
    <x v="2"/>
    <n v="-1600"/>
  </r>
  <r>
    <x v="1"/>
    <n v="20004"/>
    <d v="2026-01-12T00:00:00"/>
    <n v="1"/>
    <x v="0"/>
    <x v="470"/>
    <x v="2"/>
    <n v="-8545.1299999999992"/>
  </r>
  <r>
    <x v="1"/>
    <s v="20010"/>
    <d v="2026-01-12T00:00:00"/>
    <n v="1"/>
    <x v="0"/>
    <x v="391"/>
    <x v="0"/>
    <n v="-27790.89"/>
  </r>
  <r>
    <x v="1"/>
    <s v="10258"/>
    <d v="2026-01-12T00:00:00"/>
    <n v="1"/>
    <x v="0"/>
    <x v="471"/>
    <x v="0"/>
    <n v="-447.88"/>
  </r>
  <r>
    <x v="1"/>
    <s v="10258"/>
    <d v="2026-01-12T00:00:00"/>
    <n v="1"/>
    <x v="0"/>
    <x v="471"/>
    <x v="0"/>
    <n v="-66"/>
  </r>
  <r>
    <x v="1"/>
    <s v="10258"/>
    <d v="2026-01-12T00:00:00"/>
    <n v="1"/>
    <x v="0"/>
    <x v="472"/>
    <x v="0"/>
    <n v="-259.87"/>
  </r>
  <r>
    <x v="1"/>
    <s v="40001"/>
    <d v="2026-01-12T00:00:00"/>
    <n v="1"/>
    <x v="0"/>
    <x v="473"/>
    <x v="1"/>
    <n v="-813196.96"/>
  </r>
  <r>
    <x v="1"/>
    <s v="40001"/>
    <d v="2026-01-12T00:00:00"/>
    <n v="1"/>
    <x v="0"/>
    <x v="474"/>
    <x v="1"/>
    <n v="-29108.67"/>
  </r>
  <r>
    <x v="1"/>
    <s v="10258"/>
    <d v="2026-01-12T00:00:00"/>
    <n v="1"/>
    <x v="0"/>
    <x v="475"/>
    <x v="0"/>
    <n v="-1596"/>
  </r>
  <r>
    <x v="1"/>
    <s v="20008"/>
    <d v="2026-01-12T00:00:00"/>
    <n v="1"/>
    <x v="0"/>
    <x v="476"/>
    <x v="0"/>
    <n v="-685.93"/>
  </r>
  <r>
    <x v="1"/>
    <s v="10258"/>
    <d v="2026-01-12T00:00:00"/>
    <n v="1"/>
    <x v="0"/>
    <x v="477"/>
    <x v="0"/>
    <n v="-1200"/>
  </r>
  <r>
    <x v="1"/>
    <s v="20099"/>
    <d v="2026-01-12T00:00:00"/>
    <n v="1"/>
    <x v="0"/>
    <x v="478"/>
    <x v="0"/>
    <n v="-1800"/>
  </r>
  <r>
    <x v="1"/>
    <s v="10258"/>
    <d v="2026-01-12T00:00:00"/>
    <n v="1"/>
    <x v="0"/>
    <x v="479"/>
    <x v="0"/>
    <n v="-6050"/>
  </r>
  <r>
    <x v="1"/>
    <s v="10258"/>
    <d v="2026-01-12T00:00:00"/>
    <n v="1"/>
    <x v="0"/>
    <x v="298"/>
    <x v="0"/>
    <n v="-965"/>
  </r>
  <r>
    <x v="1"/>
    <s v="10258"/>
    <d v="2026-01-12T00:00:00"/>
    <n v="1"/>
    <x v="0"/>
    <x v="346"/>
    <x v="0"/>
    <n v="-171.82"/>
  </r>
  <r>
    <x v="1"/>
    <s v="20003"/>
    <d v="2026-01-12T00:00:00"/>
    <n v="1"/>
    <x v="0"/>
    <x v="346"/>
    <x v="0"/>
    <n v="-222.31"/>
  </r>
  <r>
    <x v="1"/>
    <s v="20001"/>
    <d v="2026-01-12T00:00:00"/>
    <n v="1"/>
    <x v="0"/>
    <x v="346"/>
    <x v="0"/>
    <n v="-175.7"/>
  </r>
  <r>
    <x v="1"/>
    <s v="20001"/>
    <d v="2026-01-12T00:00:00"/>
    <n v="1"/>
    <x v="0"/>
    <x v="346"/>
    <x v="0"/>
    <n v="-233.85"/>
  </r>
  <r>
    <x v="1"/>
    <s v="20001"/>
    <d v="2026-01-12T00:00:00"/>
    <n v="1"/>
    <x v="0"/>
    <x v="346"/>
    <x v="0"/>
    <n v="-153.85"/>
  </r>
  <r>
    <x v="1"/>
    <s v="30001"/>
    <d v="2026-01-12T00:00:00"/>
    <n v="1"/>
    <x v="0"/>
    <x v="480"/>
    <x v="0"/>
    <n v="-337.04"/>
  </r>
  <r>
    <x v="1"/>
    <s v="10258"/>
    <d v="2026-01-12T00:00:00"/>
    <n v="1"/>
    <x v="0"/>
    <x v="480"/>
    <x v="0"/>
    <n v="-505.56"/>
  </r>
  <r>
    <x v="1"/>
    <s v="20003"/>
    <d v="2026-01-12T00:00:00"/>
    <n v="1"/>
    <x v="0"/>
    <x v="481"/>
    <x v="0"/>
    <n v="-258.25"/>
  </r>
  <r>
    <x v="1"/>
    <s v="20108"/>
    <d v="2026-01-12T00:00:00"/>
    <n v="1"/>
    <x v="0"/>
    <x v="481"/>
    <x v="0"/>
    <n v="-261.18"/>
  </r>
  <r>
    <x v="1"/>
    <s v="20108"/>
    <d v="2026-01-12T00:00:00"/>
    <n v="1"/>
    <x v="0"/>
    <x v="482"/>
    <x v="0"/>
    <n v="-69.16"/>
  </r>
  <r>
    <x v="1"/>
    <s v="20001"/>
    <d v="2026-01-12T00:00:00"/>
    <n v="1"/>
    <x v="0"/>
    <x v="483"/>
    <x v="0"/>
    <n v="-2249.85"/>
  </r>
  <r>
    <x v="1"/>
    <s v="20104"/>
    <d v="2026-01-12T00:00:00"/>
    <n v="1"/>
    <x v="0"/>
    <x v="484"/>
    <x v="0"/>
    <n v="-4330.6099999999997"/>
  </r>
  <r>
    <x v="1"/>
    <s v="20001"/>
    <d v="2026-01-12T00:00:00"/>
    <n v="1"/>
    <x v="0"/>
    <x v="485"/>
    <x v="0"/>
    <n v="-2290.6799999999998"/>
  </r>
  <r>
    <x v="1"/>
    <s v="20029"/>
    <d v="2026-01-12T00:00:00"/>
    <n v="1"/>
    <x v="0"/>
    <x v="486"/>
    <x v="0"/>
    <n v="-3119.93"/>
  </r>
  <r>
    <x v="1"/>
    <s v="10243"/>
    <d v="2026-01-12T00:00:00"/>
    <n v="1"/>
    <x v="0"/>
    <x v="349"/>
    <x v="0"/>
    <n v="-21408.94"/>
  </r>
  <r>
    <x v="1"/>
    <s v="20008"/>
    <d v="2026-01-12T00:00:00"/>
    <n v="1"/>
    <x v="0"/>
    <x v="414"/>
    <x v="0"/>
    <n v="-17073.11"/>
  </r>
  <r>
    <x v="1"/>
    <s v="20008"/>
    <d v="2026-01-12T00:00:00"/>
    <n v="1"/>
    <x v="0"/>
    <x v="414"/>
    <x v="0"/>
    <n v="-172.53"/>
  </r>
  <r>
    <x v="1"/>
    <s v="20008"/>
    <d v="2026-01-12T00:00:00"/>
    <n v="1"/>
    <x v="0"/>
    <x v="414"/>
    <x v="0"/>
    <n v="-2312.58"/>
  </r>
  <r>
    <x v="1"/>
    <s v="20008"/>
    <d v="2026-01-12T00:00:00"/>
    <n v="1"/>
    <x v="0"/>
    <x v="414"/>
    <x v="0"/>
    <n v="-42406.69"/>
  </r>
  <r>
    <x v="1"/>
    <s v="20008"/>
    <d v="2026-01-12T00:00:00"/>
    <n v="1"/>
    <x v="0"/>
    <x v="414"/>
    <x v="0"/>
    <n v="-5720.2"/>
  </r>
  <r>
    <x v="1"/>
    <s v="10258"/>
    <d v="2026-01-12T00:00:00"/>
    <n v="1"/>
    <x v="0"/>
    <x v="427"/>
    <x v="0"/>
    <n v="-1283.0999999999999"/>
  </r>
  <r>
    <x v="1"/>
    <s v="20021"/>
    <d v="2026-01-12T00:00:00"/>
    <n v="1"/>
    <x v="0"/>
    <x v="487"/>
    <x v="0"/>
    <n v="-11158.73"/>
  </r>
  <r>
    <x v="1"/>
    <s v="20032"/>
    <d v="2026-01-12T00:00:00"/>
    <n v="1"/>
    <x v="0"/>
    <x v="453"/>
    <x v="0"/>
    <n v="-2075.64"/>
  </r>
  <r>
    <x v="1"/>
    <s v="10257"/>
    <d v="2026-01-12T00:00:00"/>
    <n v="1"/>
    <x v="0"/>
    <x v="488"/>
    <x v="0"/>
    <n v="-33608.39"/>
  </r>
  <r>
    <x v="1"/>
    <s v="20009"/>
    <d v="2026-01-12T00:00:00"/>
    <n v="1"/>
    <x v="0"/>
    <x v="356"/>
    <x v="3"/>
    <n v="-9134.5499999999993"/>
  </r>
  <r>
    <x v="1"/>
    <s v="20009"/>
    <d v="2026-01-12T00:00:00"/>
    <n v="1"/>
    <x v="0"/>
    <x v="356"/>
    <x v="3"/>
    <n v="-745.4"/>
  </r>
  <r>
    <x v="1"/>
    <s v="20009"/>
    <d v="2026-01-12T00:00:00"/>
    <n v="1"/>
    <x v="0"/>
    <x v="356"/>
    <x v="3"/>
    <n v="-1968.47"/>
  </r>
  <r>
    <x v="1"/>
    <s v="10260"/>
    <d v="2026-01-12T00:00:00"/>
    <n v="1"/>
    <x v="0"/>
    <x v="271"/>
    <x v="3"/>
    <n v="-24437.51"/>
  </r>
  <r>
    <x v="1"/>
    <s v="10258"/>
    <d v="2026-01-12T00:00:00"/>
    <n v="1"/>
    <x v="0"/>
    <x v="489"/>
    <x v="0"/>
    <n v="-374"/>
  </r>
  <r>
    <x v="1"/>
    <s v="30001"/>
    <d v="2026-01-12T00:00:00"/>
    <n v="1"/>
    <x v="0"/>
    <x v="490"/>
    <x v="0"/>
    <n v="-1300"/>
  </r>
  <r>
    <x v="1"/>
    <s v="10258"/>
    <d v="2026-01-12T00:00:00"/>
    <n v="1"/>
    <x v="0"/>
    <x v="491"/>
    <x v="0"/>
    <n v="-3300"/>
  </r>
  <r>
    <x v="1"/>
    <s v="30001"/>
    <d v="2026-01-12T00:00:00"/>
    <n v="1"/>
    <x v="0"/>
    <x v="313"/>
    <x v="0"/>
    <n v="-372.4"/>
  </r>
  <r>
    <x v="1"/>
    <s v="20004"/>
    <d v="2026-01-12T00:00:00"/>
    <n v="1"/>
    <x v="0"/>
    <x v="492"/>
    <x v="0"/>
    <n v="-337860"/>
  </r>
  <r>
    <x v="1"/>
    <s v="10258"/>
    <d v="2026-01-12T00:00:00"/>
    <n v="1"/>
    <x v="0"/>
    <x v="431"/>
    <x v="4"/>
    <n v="-21912.07"/>
  </r>
  <r>
    <x v="1"/>
    <s v="10243"/>
    <d v="2026-01-12T00:00:00"/>
    <n v="1"/>
    <x v="0"/>
    <x v="431"/>
    <x v="2"/>
    <n v="-2880"/>
  </r>
  <r>
    <x v="1"/>
    <s v="10258"/>
    <d v="2026-01-12T00:00:00"/>
    <n v="1"/>
    <x v="0"/>
    <x v="493"/>
    <x v="0"/>
    <n v="-287.01"/>
  </r>
  <r>
    <x v="1"/>
    <s v="10258"/>
    <d v="2026-01-12T00:00:00"/>
    <n v="1"/>
    <x v="0"/>
    <x v="493"/>
    <x v="0"/>
    <n v="-994.97"/>
  </r>
  <r>
    <x v="1"/>
    <s v="30099"/>
    <d v="2026-01-12T00:00:00"/>
    <n v="1"/>
    <x v="0"/>
    <x v="494"/>
    <x v="0"/>
    <n v="-2924"/>
  </r>
  <r>
    <x v="1"/>
    <s v="20108"/>
    <d v="2026-01-12T00:00:00"/>
    <n v="1"/>
    <x v="0"/>
    <x v="364"/>
    <x v="0"/>
    <n v="-193.56"/>
  </r>
  <r>
    <x v="1"/>
    <s v="30001"/>
    <d v="2026-01-12T00:00:00"/>
    <n v="1"/>
    <x v="0"/>
    <x v="495"/>
    <x v="0"/>
    <n v="-1520"/>
  </r>
  <r>
    <x v="1"/>
    <s v="10216"/>
    <d v="2026-01-12T00:00:00"/>
    <n v="1"/>
    <x v="0"/>
    <x v="496"/>
    <x v="0"/>
    <n v="-15441.65"/>
  </r>
  <r>
    <x v="1"/>
    <s v="Outros"/>
    <d v="2026-01-12T00:00:00"/>
    <n v="1"/>
    <x v="0"/>
    <x v="419"/>
    <x v="0"/>
    <n v="-100000"/>
  </r>
  <r>
    <x v="1"/>
    <s v="10258"/>
    <d v="2026-01-12T00:00:00"/>
    <n v="1"/>
    <x v="0"/>
    <x v="328"/>
    <x v="0"/>
    <n v="-130"/>
  </r>
  <r>
    <x v="1"/>
    <s v="30001"/>
    <d v="2026-01-12T00:00:00"/>
    <n v="1"/>
    <x v="0"/>
    <x v="497"/>
    <x v="0"/>
    <n v="-5559.84"/>
  </r>
  <r>
    <x v="1"/>
    <s v="20005"/>
    <d v="2026-01-12T00:00:00"/>
    <n v="1"/>
    <x v="0"/>
    <x v="498"/>
    <x v="0"/>
    <n v="-1282.5"/>
  </r>
  <r>
    <x v="1"/>
    <s v="10257"/>
    <d v="2026-01-12T00:00:00"/>
    <n v="1"/>
    <x v="0"/>
    <x v="499"/>
    <x v="0"/>
    <n v="-43560"/>
  </r>
  <r>
    <x v="1"/>
    <s v="10258"/>
    <d v="2026-01-12T00:00:00"/>
    <n v="1"/>
    <x v="0"/>
    <x v="500"/>
    <x v="0"/>
    <n v="-6700"/>
  </r>
  <r>
    <x v="1"/>
    <s v="20001"/>
    <d v="2026-01-12T00:00:00"/>
    <n v="1"/>
    <x v="0"/>
    <x v="501"/>
    <x v="0"/>
    <n v="-1048.6600000000001"/>
  </r>
  <r>
    <x v="1"/>
    <s v="20005"/>
    <d v="2026-01-12T00:00:00"/>
    <n v="1"/>
    <x v="0"/>
    <x v="501"/>
    <x v="0"/>
    <n v="-1245.18"/>
  </r>
  <r>
    <x v="1"/>
    <s v="20108"/>
    <d v="2026-01-12T00:00:00"/>
    <n v="1"/>
    <x v="0"/>
    <x v="502"/>
    <x v="0"/>
    <n v="-13288.91"/>
  </r>
  <r>
    <x v="1"/>
    <s v="20099"/>
    <d v="2026-01-12T00:00:00"/>
    <n v="1"/>
    <x v="0"/>
    <x v="503"/>
    <x v="0"/>
    <n v="-11315.5"/>
  </r>
  <r>
    <x v="1"/>
    <s v="20010"/>
    <d v="2026-01-12T00:00:00"/>
    <n v="1"/>
    <x v="0"/>
    <x v="463"/>
    <x v="0"/>
    <n v="-3116.75"/>
  </r>
  <r>
    <x v="1"/>
    <s v="20008"/>
    <d v="2026-01-12T00:00:00"/>
    <n v="1"/>
    <x v="0"/>
    <x v="504"/>
    <x v="0"/>
    <n v="-2106.7600000000002"/>
  </r>
  <r>
    <x v="1"/>
    <s v="20008"/>
    <d v="2026-01-12T00:00:00"/>
    <n v="1"/>
    <x v="0"/>
    <x v="504"/>
    <x v="0"/>
    <n v="-9681.44"/>
  </r>
  <r>
    <x v="1"/>
    <s v="20008"/>
    <d v="2026-01-12T00:00:00"/>
    <n v="1"/>
    <x v="0"/>
    <x v="504"/>
    <x v="0"/>
    <n v="-922.07"/>
  </r>
  <r>
    <x v="1"/>
    <s v="20008"/>
    <d v="2026-01-12T00:00:00"/>
    <n v="1"/>
    <x v="0"/>
    <x v="504"/>
    <x v="0"/>
    <n v="-342.37"/>
  </r>
  <r>
    <x v="1"/>
    <s v="20008"/>
    <d v="2026-01-12T00:00:00"/>
    <n v="1"/>
    <x v="0"/>
    <x v="504"/>
    <x v="0"/>
    <n v="-4752.3999999999996"/>
  </r>
  <r>
    <x v="1"/>
    <s v="30002"/>
    <d v="2026-01-12T00:00:00"/>
    <n v="1"/>
    <x v="0"/>
    <x v="505"/>
    <x v="0"/>
    <n v="-13548.19"/>
  </r>
  <r>
    <x v="1"/>
    <s v="10258"/>
    <d v="2026-01-12T00:00:00"/>
    <n v="1"/>
    <x v="0"/>
    <x v="506"/>
    <x v="0"/>
    <n v="-239.17"/>
  </r>
  <r>
    <x v="1"/>
    <s v="40001"/>
    <d v="2026-01-12T00:00:00"/>
    <n v="1"/>
    <x v="0"/>
    <x v="337"/>
    <x v="2"/>
    <n v="-93.4"/>
  </r>
  <r>
    <x v="1"/>
    <s v="20099"/>
    <d v="2026-01-12T00:00:00"/>
    <n v="1"/>
    <x v="0"/>
    <x v="507"/>
    <x v="0"/>
    <n v="-520"/>
  </r>
  <r>
    <x v="1"/>
    <s v="30099"/>
    <d v="2026-01-13T00:00:00"/>
    <n v="1"/>
    <x v="0"/>
    <x v="508"/>
    <x v="0"/>
    <n v="-8131.58"/>
  </r>
  <r>
    <x v="1"/>
    <s v="30099"/>
    <d v="2026-01-13T00:00:00"/>
    <n v="1"/>
    <x v="0"/>
    <x v="508"/>
    <x v="0"/>
    <n v="-20430.57"/>
  </r>
  <r>
    <x v="1"/>
    <s v="40001"/>
    <d v="2026-01-13T00:00:00"/>
    <n v="1"/>
    <x v="0"/>
    <x v="509"/>
    <x v="1"/>
    <n v="-1434489.66"/>
  </r>
  <r>
    <x v="1"/>
    <s v="20099"/>
    <d v="2026-01-13T00:00:00"/>
    <n v="1"/>
    <x v="0"/>
    <x v="293"/>
    <x v="0"/>
    <n v="-764.4"/>
  </r>
  <r>
    <x v="1"/>
    <s v="20099"/>
    <d v="2026-01-13T00:00:00"/>
    <n v="1"/>
    <x v="0"/>
    <x v="293"/>
    <x v="0"/>
    <n v="-764.4"/>
  </r>
  <r>
    <x v="1"/>
    <s v="10258"/>
    <d v="2026-01-13T00:00:00"/>
    <n v="1"/>
    <x v="0"/>
    <x v="510"/>
    <x v="0"/>
    <n v="-1010"/>
  </r>
  <r>
    <x v="1"/>
    <s v="20023"/>
    <d v="2026-01-13T00:00:00"/>
    <n v="1"/>
    <x v="0"/>
    <x v="511"/>
    <x v="0"/>
    <n v="-12111"/>
  </r>
  <r>
    <x v="1"/>
    <s v="40001"/>
    <d v="2026-01-13T00:00:00"/>
    <n v="1"/>
    <x v="0"/>
    <x v="512"/>
    <x v="1"/>
    <n v="-40415.81"/>
  </r>
  <r>
    <x v="1"/>
    <s v="20023"/>
    <d v="2026-01-13T00:00:00"/>
    <n v="1"/>
    <x v="0"/>
    <x v="513"/>
    <x v="0"/>
    <n v="-1741.43"/>
  </r>
  <r>
    <x v="1"/>
    <s v="10243"/>
    <d v="2026-01-13T00:00:00"/>
    <n v="1"/>
    <x v="0"/>
    <x v="349"/>
    <x v="0"/>
    <n v="-2498.29"/>
  </r>
  <r>
    <x v="1"/>
    <s v="10258"/>
    <d v="2026-01-13T00:00:00"/>
    <n v="1"/>
    <x v="0"/>
    <x v="514"/>
    <x v="0"/>
    <n v="-3124.14"/>
  </r>
  <r>
    <x v="1"/>
    <s v="20099"/>
    <d v="2026-01-13T00:00:00"/>
    <n v="1"/>
    <x v="0"/>
    <x v="353"/>
    <x v="0"/>
    <n v="-7798.7"/>
  </r>
  <r>
    <x v="1"/>
    <s v="20029"/>
    <d v="2026-01-13T00:00:00"/>
    <n v="1"/>
    <x v="0"/>
    <x v="515"/>
    <x v="0"/>
    <n v="-988"/>
  </r>
  <r>
    <x v="1"/>
    <s v="20023"/>
    <d v="2026-01-13T00:00:00"/>
    <n v="1"/>
    <x v="0"/>
    <x v="397"/>
    <x v="0"/>
    <n v="-62.32"/>
  </r>
  <r>
    <x v="1"/>
    <s v="20030"/>
    <d v="2026-01-13T00:00:00"/>
    <n v="1"/>
    <x v="0"/>
    <x v="516"/>
    <x v="0"/>
    <n v="-7350"/>
  </r>
  <r>
    <x v="1"/>
    <s v="30001"/>
    <d v="2026-01-13T00:00:00"/>
    <n v="1"/>
    <x v="0"/>
    <x v="517"/>
    <x v="0"/>
    <n v="-416.66"/>
  </r>
  <r>
    <x v="1"/>
    <s v="10258"/>
    <d v="2026-01-13T00:00:00"/>
    <n v="1"/>
    <x v="0"/>
    <x v="518"/>
    <x v="0"/>
    <n v="-2445.6999999999998"/>
  </r>
  <r>
    <x v="1"/>
    <s v="10258"/>
    <d v="2026-01-13T00:00:00"/>
    <n v="1"/>
    <x v="0"/>
    <x v="519"/>
    <x v="0"/>
    <n v="-414.4"/>
  </r>
  <r>
    <x v="1"/>
    <s v="30001"/>
    <d v="2026-01-13T00:00:00"/>
    <n v="1"/>
    <x v="0"/>
    <x v="520"/>
    <x v="0"/>
    <n v="-3114.9"/>
  </r>
  <r>
    <x v="1"/>
    <s v="20009"/>
    <d v="2026-01-13T00:00:00"/>
    <n v="1"/>
    <x v="0"/>
    <x v="520"/>
    <x v="0"/>
    <n v="-387.5"/>
  </r>
  <r>
    <x v="1"/>
    <s v="30099"/>
    <d v="2026-01-13T00:00:00"/>
    <n v="1"/>
    <x v="0"/>
    <x v="520"/>
    <x v="0"/>
    <n v="-325.39999999999998"/>
  </r>
  <r>
    <x v="1"/>
    <s v="20010"/>
    <d v="2026-01-13T00:00:00"/>
    <n v="1"/>
    <x v="0"/>
    <x v="521"/>
    <x v="2"/>
    <n v="-944.28"/>
  </r>
  <r>
    <x v="1"/>
    <s v="20029"/>
    <d v="2026-01-13T00:00:00"/>
    <n v="1"/>
    <x v="0"/>
    <x v="522"/>
    <x v="2"/>
    <n v="-14608.91"/>
  </r>
  <r>
    <x v="1"/>
    <s v="40001"/>
    <d v="2026-01-13T00:00:00"/>
    <n v="1"/>
    <x v="0"/>
    <x v="337"/>
    <x v="2"/>
    <n v="-243.6"/>
  </r>
  <r>
    <x v="1"/>
    <s v="20004"/>
    <d v="2026-01-13T00:00:00"/>
    <n v="1"/>
    <x v="0"/>
    <x v="523"/>
    <x v="0"/>
    <n v="-3270"/>
  </r>
  <r>
    <x v="1"/>
    <s v="20099"/>
    <d v="2026-01-13T00:00:00"/>
    <n v="1"/>
    <x v="0"/>
    <x v="524"/>
    <x v="2"/>
    <n v="-125"/>
  </r>
  <r>
    <x v="1"/>
    <s v="20010"/>
    <d v="2026-01-13T00:00:00"/>
    <n v="1"/>
    <x v="0"/>
    <x v="525"/>
    <x v="2"/>
    <n v="-301.41000000000003"/>
  </r>
  <r>
    <x v="1"/>
    <s v="10258"/>
    <d v="2026-01-14T00:00:00"/>
    <n v="1"/>
    <x v="0"/>
    <x v="526"/>
    <x v="0"/>
    <n v="-500"/>
  </r>
  <r>
    <x v="1"/>
    <s v="20001"/>
    <d v="2026-01-14T00:00:00"/>
    <n v="1"/>
    <x v="0"/>
    <x v="527"/>
    <x v="0"/>
    <n v="-2792"/>
  </r>
  <r>
    <x v="1"/>
    <s v="20009"/>
    <d v="2026-01-14T00:00:00"/>
    <n v="1"/>
    <x v="0"/>
    <x v="528"/>
    <x v="2"/>
    <n v="-170"/>
  </r>
  <r>
    <x v="1"/>
    <s v="20030"/>
    <d v="2026-01-14T00:00:00"/>
    <n v="1"/>
    <x v="0"/>
    <x v="529"/>
    <x v="0"/>
    <n v="-25209.45"/>
  </r>
  <r>
    <x v="1"/>
    <s v="10258"/>
    <d v="2026-01-14T00:00:00"/>
    <n v="1"/>
    <x v="0"/>
    <x v="295"/>
    <x v="0"/>
    <n v="-8350"/>
  </r>
  <r>
    <x v="1"/>
    <s v="30001"/>
    <d v="2026-01-14T00:00:00"/>
    <n v="1"/>
    <x v="0"/>
    <x v="530"/>
    <x v="0"/>
    <n v="-492"/>
  </r>
  <r>
    <x v="1"/>
    <s v="30099"/>
    <d v="2026-01-14T00:00:00"/>
    <n v="1"/>
    <x v="0"/>
    <x v="531"/>
    <x v="0"/>
    <n v="-648"/>
  </r>
  <r>
    <x v="1"/>
    <s v="30099"/>
    <d v="2026-01-14T00:00:00"/>
    <n v="1"/>
    <x v="0"/>
    <x v="346"/>
    <x v="0"/>
    <n v="-6519.13"/>
  </r>
  <r>
    <x v="1"/>
    <s v="20030"/>
    <d v="2026-01-14T00:00:00"/>
    <n v="1"/>
    <x v="0"/>
    <x v="532"/>
    <x v="0"/>
    <n v="-78005.649999999994"/>
  </r>
  <r>
    <x v="1"/>
    <s v="20104"/>
    <d v="2026-01-14T00:00:00"/>
    <n v="1"/>
    <x v="0"/>
    <x v="484"/>
    <x v="0"/>
    <n v="-4285.0200000000004"/>
  </r>
  <r>
    <x v="1"/>
    <s v="20104"/>
    <d v="2026-01-14T00:00:00"/>
    <n v="1"/>
    <x v="0"/>
    <x v="484"/>
    <x v="0"/>
    <n v="-4584.16"/>
  </r>
  <r>
    <x v="1"/>
    <s v="20104"/>
    <d v="2026-01-14T00:00:00"/>
    <n v="1"/>
    <x v="0"/>
    <x v="484"/>
    <x v="0"/>
    <n v="-3836.08"/>
  </r>
  <r>
    <x v="1"/>
    <s v="10243"/>
    <d v="2026-01-14T00:00:00"/>
    <n v="1"/>
    <x v="0"/>
    <x v="349"/>
    <x v="0"/>
    <n v="-44970.47"/>
  </r>
  <r>
    <x v="1"/>
    <s v="40001"/>
    <d v="2026-01-14T00:00:00"/>
    <n v="1"/>
    <x v="0"/>
    <x v="533"/>
    <x v="1"/>
    <n v="-72.48"/>
  </r>
  <r>
    <x v="1"/>
    <s v="10258"/>
    <d v="2026-01-14T00:00:00"/>
    <n v="1"/>
    <x v="0"/>
    <x v="427"/>
    <x v="0"/>
    <n v="-427.2"/>
  </r>
  <r>
    <x v="1"/>
    <s v="30002"/>
    <d v="2026-01-14T00:00:00"/>
    <n v="1"/>
    <x v="0"/>
    <x v="534"/>
    <x v="0"/>
    <n v="-21900"/>
  </r>
  <r>
    <x v="1"/>
    <s v="10258"/>
    <d v="2026-01-14T00:00:00"/>
    <n v="1"/>
    <x v="0"/>
    <x v="535"/>
    <x v="0"/>
    <n v="-1580"/>
  </r>
  <r>
    <x v="1"/>
    <s v="40001"/>
    <d v="2026-01-14T00:00:00"/>
    <n v="1"/>
    <x v="0"/>
    <x v="361"/>
    <x v="4"/>
    <n v="-10927.49"/>
  </r>
  <r>
    <x v="1"/>
    <s v="20030"/>
    <d v="2026-01-14T00:00:00"/>
    <n v="1"/>
    <x v="0"/>
    <x v="536"/>
    <x v="2"/>
    <n v="-45647.59"/>
  </r>
  <r>
    <x v="1"/>
    <s v="30099"/>
    <d v="2026-01-14T00:00:00"/>
    <n v="1"/>
    <x v="0"/>
    <x v="537"/>
    <x v="2"/>
    <n v="-6665.65"/>
  </r>
  <r>
    <x v="1"/>
    <s v="30001"/>
    <d v="2026-01-14T00:00:00"/>
    <n v="1"/>
    <x v="0"/>
    <x v="537"/>
    <x v="2"/>
    <n v="-1013.2600000000002"/>
  </r>
  <r>
    <x v="1"/>
    <s v="10258"/>
    <d v="2026-01-14T00:00:00"/>
    <n v="1"/>
    <x v="0"/>
    <x v="316"/>
    <x v="0"/>
    <n v="-5140"/>
  </r>
  <r>
    <x v="1"/>
    <s v="10258"/>
    <d v="2026-01-14T00:00:00"/>
    <n v="1"/>
    <x v="0"/>
    <x v="316"/>
    <x v="0"/>
    <n v="-2760"/>
  </r>
  <r>
    <x v="1"/>
    <s v="10258"/>
    <d v="2026-01-14T00:00:00"/>
    <n v="1"/>
    <x v="0"/>
    <x v="538"/>
    <x v="0"/>
    <n v="-29.4"/>
  </r>
  <r>
    <x v="1"/>
    <s v="20104"/>
    <d v="2026-01-14T00:00:00"/>
    <n v="1"/>
    <x v="0"/>
    <x v="364"/>
    <x v="0"/>
    <n v="-1075.46"/>
  </r>
  <r>
    <x v="1"/>
    <s v="20104"/>
    <d v="2026-01-14T00:00:00"/>
    <n v="1"/>
    <x v="0"/>
    <x v="364"/>
    <x v="0"/>
    <n v="-2049.75"/>
  </r>
  <r>
    <x v="1"/>
    <s v="20104"/>
    <d v="2026-01-14T00:00:00"/>
    <n v="1"/>
    <x v="0"/>
    <x v="364"/>
    <x v="0"/>
    <n v="-3632.18"/>
  </r>
  <r>
    <x v="1"/>
    <s v="30002"/>
    <d v="2026-01-14T00:00:00"/>
    <n v="1"/>
    <x v="0"/>
    <x v="539"/>
    <x v="2"/>
    <n v="-598.83000000000004"/>
  </r>
  <r>
    <x v="1"/>
    <s v="30002"/>
    <d v="2026-01-14T00:00:00"/>
    <n v="1"/>
    <x v="0"/>
    <x v="539"/>
    <x v="2"/>
    <n v="-686.32"/>
  </r>
  <r>
    <x v="1"/>
    <s v="10258"/>
    <d v="2026-01-14T00:00:00"/>
    <n v="1"/>
    <x v="0"/>
    <x v="457"/>
    <x v="0"/>
    <n v="-240.6"/>
  </r>
  <r>
    <x v="1"/>
    <s v="20099"/>
    <d v="2026-01-14T00:00:00"/>
    <n v="1"/>
    <x v="0"/>
    <x v="540"/>
    <x v="2"/>
    <n v="-10000"/>
  </r>
  <r>
    <x v="1"/>
    <s v="20108"/>
    <d v="2026-01-14T00:00:00"/>
    <n v="1"/>
    <x v="0"/>
    <x v="441"/>
    <x v="2"/>
    <n v="-266.95999999999998"/>
  </r>
  <r>
    <x v="1"/>
    <s v="20002"/>
    <d v="2026-01-14T00:00:00"/>
    <n v="1"/>
    <x v="0"/>
    <x v="541"/>
    <x v="0"/>
    <n v="-58886.559999999998"/>
  </r>
  <r>
    <x v="1"/>
    <s v="20002"/>
    <d v="2026-01-14T00:00:00"/>
    <n v="1"/>
    <x v="0"/>
    <x v="541"/>
    <x v="0"/>
    <n v="-58886.559999999998"/>
  </r>
  <r>
    <x v="1"/>
    <s v="20002"/>
    <d v="2026-01-14T00:00:00"/>
    <n v="1"/>
    <x v="0"/>
    <x v="541"/>
    <x v="0"/>
    <n v="-58886.559999999998"/>
  </r>
  <r>
    <x v="1"/>
    <s v="20108"/>
    <d v="2026-01-14T00:00:00"/>
    <n v="1"/>
    <x v="0"/>
    <x v="542"/>
    <x v="2"/>
    <n v="-7693.46"/>
  </r>
  <r>
    <x v="1"/>
    <s v="20030"/>
    <d v="2026-01-14T00:00:00"/>
    <n v="1"/>
    <x v="0"/>
    <x v="543"/>
    <x v="0"/>
    <n v="-69398.13"/>
  </r>
  <r>
    <x v="1"/>
    <s v="20001"/>
    <d v="2026-01-14T00:00:00"/>
    <n v="1"/>
    <x v="0"/>
    <x v="544"/>
    <x v="2"/>
    <n v="-24186.47"/>
  </r>
  <r>
    <x v="1"/>
    <s v="20001"/>
    <d v="2026-01-14T00:00:00"/>
    <n v="1"/>
    <x v="0"/>
    <x v="544"/>
    <x v="2"/>
    <n v="-18052.78"/>
  </r>
  <r>
    <x v="1"/>
    <s v="20108"/>
    <d v="2026-01-14T00:00:00"/>
    <n v="1"/>
    <x v="0"/>
    <x v="544"/>
    <x v="2"/>
    <n v="-24172.67"/>
  </r>
  <r>
    <x v="1"/>
    <s v="40001"/>
    <d v="2026-01-14T00:00:00"/>
    <n v="1"/>
    <x v="0"/>
    <x v="337"/>
    <x v="2"/>
    <n v="-82.5"/>
  </r>
  <r>
    <x v="1"/>
    <s v="20008"/>
    <d v="2026-01-14T00:00:00"/>
    <n v="1"/>
    <x v="0"/>
    <x v="545"/>
    <x v="0"/>
    <n v="-9292.2800000000007"/>
  </r>
  <r>
    <x v="1"/>
    <s v="20008"/>
    <d v="2026-01-14T00:00:00"/>
    <n v="1"/>
    <x v="0"/>
    <x v="545"/>
    <x v="0"/>
    <n v="-20815.82"/>
  </r>
  <r>
    <x v="1"/>
    <s v="20008"/>
    <d v="2026-01-14T00:00:00"/>
    <n v="1"/>
    <x v="0"/>
    <x v="545"/>
    <x v="0"/>
    <n v="-5328.09"/>
  </r>
  <r>
    <x v="1"/>
    <s v="10258"/>
    <d v="2026-01-14T00:00:00"/>
    <n v="1"/>
    <x v="0"/>
    <x v="546"/>
    <x v="0"/>
    <n v="-590"/>
  </r>
  <r>
    <x v="1"/>
    <s v="20030"/>
    <d v="2026-01-14T00:00:00"/>
    <n v="1"/>
    <x v="0"/>
    <x v="547"/>
    <x v="0"/>
    <n v="-78005.649999999994"/>
  </r>
  <r>
    <x v="1"/>
    <s v="20030"/>
    <d v="2026-01-14T00:00:00"/>
    <n v="1"/>
    <x v="0"/>
    <x v="548"/>
    <x v="0"/>
    <n v="-69398.13"/>
  </r>
  <r>
    <x v="1"/>
    <s v="20030"/>
    <d v="2026-01-14T00:00:00"/>
    <n v="1"/>
    <x v="0"/>
    <x v="549"/>
    <x v="0"/>
    <n v="-17215.04"/>
  </r>
  <r>
    <x v="1"/>
    <s v="30001"/>
    <d v="2026-01-15T00:00:00"/>
    <n v="1"/>
    <x v="0"/>
    <x v="526"/>
    <x v="0"/>
    <n v="-3450"/>
  </r>
  <r>
    <x v="1"/>
    <s v="20002"/>
    <d v="2026-01-15T00:00:00"/>
    <n v="1"/>
    <x v="0"/>
    <x v="550"/>
    <x v="0"/>
    <n v="-2054.06"/>
  </r>
  <r>
    <x v="1"/>
    <s v="20104"/>
    <d v="2026-01-15T00:00:00"/>
    <n v="1"/>
    <x v="0"/>
    <x v="551"/>
    <x v="2"/>
    <n v="-370"/>
  </r>
  <r>
    <x v="1"/>
    <s v="20005"/>
    <d v="2026-01-15T00:00:00"/>
    <n v="1"/>
    <x v="0"/>
    <x v="552"/>
    <x v="0"/>
    <n v="-4676.12"/>
  </r>
  <r>
    <x v="1"/>
    <s v="20004"/>
    <d v="2026-01-15T00:00:00"/>
    <n v="1"/>
    <x v="0"/>
    <x v="553"/>
    <x v="0"/>
    <n v="-3975"/>
  </r>
  <r>
    <x v="1"/>
    <s v="10001"/>
    <d v="2026-01-15T00:00:00"/>
    <n v="1"/>
    <x v="0"/>
    <x v="554"/>
    <x v="2"/>
    <n v="-4565.01"/>
  </r>
  <r>
    <x v="1"/>
    <s v="20099"/>
    <d v="2026-01-15T00:00:00"/>
    <n v="1"/>
    <x v="0"/>
    <x v="555"/>
    <x v="0"/>
    <n v="-1517.4"/>
  </r>
  <r>
    <x v="1"/>
    <s v="10258"/>
    <d v="2026-01-15T00:00:00"/>
    <n v="1"/>
    <x v="0"/>
    <x v="479"/>
    <x v="0"/>
    <n v="-4730"/>
  </r>
  <r>
    <x v="1"/>
    <s v="40001"/>
    <d v="2026-01-15T00:00:00"/>
    <n v="1"/>
    <x v="0"/>
    <x v="556"/>
    <x v="0"/>
    <n v="-5968.47"/>
  </r>
  <r>
    <x v="1"/>
    <s v="10243"/>
    <d v="2026-01-15T00:00:00"/>
    <n v="1"/>
    <x v="0"/>
    <x v="349"/>
    <x v="0"/>
    <n v="-8762.27"/>
  </r>
  <r>
    <x v="1"/>
    <s v="10243"/>
    <d v="2026-01-15T00:00:00"/>
    <n v="1"/>
    <x v="0"/>
    <x v="349"/>
    <x v="0"/>
    <n v="-264059.02"/>
  </r>
  <r>
    <x v="1"/>
    <s v="30003"/>
    <d v="2026-01-15T00:00:00"/>
    <n v="1"/>
    <x v="0"/>
    <x v="356"/>
    <x v="3"/>
    <n v="-11491.4"/>
  </r>
  <r>
    <x v="1"/>
    <s v="20108"/>
    <d v="2026-01-15T00:00:00"/>
    <n v="1"/>
    <x v="0"/>
    <x v="356"/>
    <x v="3"/>
    <n v="-15182.33"/>
  </r>
  <r>
    <x v="1"/>
    <s v="20099"/>
    <d v="2026-01-15T00:00:00"/>
    <n v="1"/>
    <x v="0"/>
    <x v="356"/>
    <x v="3"/>
    <n v="-1393.49"/>
  </r>
  <r>
    <x v="1"/>
    <s v="10258"/>
    <d v="2026-01-15T00:00:00"/>
    <n v="1"/>
    <x v="0"/>
    <x v="356"/>
    <x v="3"/>
    <n v="-4272.26"/>
  </r>
  <r>
    <x v="1"/>
    <s v="10258"/>
    <d v="2026-01-15T00:00:00"/>
    <n v="1"/>
    <x v="0"/>
    <x v="557"/>
    <x v="0"/>
    <n v="-1844.5"/>
  </r>
  <r>
    <x v="1"/>
    <s v="30099"/>
    <d v="2026-01-15T00:00:00"/>
    <n v="1"/>
    <x v="0"/>
    <x v="558"/>
    <x v="2"/>
    <n v="-428"/>
  </r>
  <r>
    <x v="1"/>
    <s v="30002"/>
    <d v="2026-01-15T00:00:00"/>
    <n v="1"/>
    <x v="0"/>
    <x v="558"/>
    <x v="2"/>
    <n v="-210"/>
  </r>
  <r>
    <x v="1"/>
    <s v="Outros"/>
    <d v="2026-01-15T00:00:00"/>
    <n v="1"/>
    <x v="0"/>
    <x v="431"/>
    <x v="4"/>
    <n v="-5304.57"/>
  </r>
  <r>
    <x v="1"/>
    <s v="20104"/>
    <d v="2026-01-15T00:00:00"/>
    <n v="1"/>
    <x v="0"/>
    <x v="559"/>
    <x v="2"/>
    <n v="-1176.54"/>
  </r>
  <r>
    <x v="1"/>
    <s v="20104"/>
    <d v="2026-01-15T00:00:00"/>
    <n v="1"/>
    <x v="0"/>
    <x v="560"/>
    <x v="2"/>
    <n v="-994.44"/>
  </r>
  <r>
    <x v="1"/>
    <s v="30099"/>
    <d v="2026-01-15T00:00:00"/>
    <n v="1"/>
    <x v="0"/>
    <x v="561"/>
    <x v="2"/>
    <n v="-118.99"/>
  </r>
  <r>
    <x v="1"/>
    <s v="30099"/>
    <d v="2026-01-15T00:00:00"/>
    <n v="1"/>
    <x v="0"/>
    <x v="562"/>
    <x v="0"/>
    <n v="-130.09"/>
  </r>
  <r>
    <x v="1"/>
    <s v="10248"/>
    <d v="2026-01-15T00:00:00"/>
    <n v="1"/>
    <x v="0"/>
    <x v="563"/>
    <x v="0"/>
    <n v="-5157.54"/>
  </r>
  <r>
    <x v="1"/>
    <s v="10248"/>
    <d v="2026-01-15T00:00:00"/>
    <n v="1"/>
    <x v="0"/>
    <x v="563"/>
    <x v="0"/>
    <n v="-2377.75"/>
  </r>
  <r>
    <x v="1"/>
    <s v="10258"/>
    <d v="2026-01-15T00:00:00"/>
    <n v="1"/>
    <x v="0"/>
    <x v="371"/>
    <x v="0"/>
    <n v="-154.9"/>
  </r>
  <r>
    <x v="1"/>
    <s v="30001"/>
    <d v="2026-01-15T00:00:00"/>
    <n v="1"/>
    <x v="0"/>
    <x v="371"/>
    <x v="0"/>
    <n v="-756.22"/>
  </r>
  <r>
    <x v="1"/>
    <s v="20099"/>
    <d v="2026-01-15T00:00:00"/>
    <n v="1"/>
    <x v="0"/>
    <x v="564"/>
    <x v="0"/>
    <n v="-2658.74"/>
  </r>
  <r>
    <x v="1"/>
    <s v="20001"/>
    <d v="2026-01-15T00:00:00"/>
    <n v="1"/>
    <x v="0"/>
    <x v="565"/>
    <x v="2"/>
    <n v="-90"/>
  </r>
  <r>
    <x v="1"/>
    <s v="40001"/>
    <d v="2026-01-15T00:00:00"/>
    <n v="1"/>
    <x v="0"/>
    <x v="337"/>
    <x v="2"/>
    <n v="-63"/>
  </r>
  <r>
    <x v="1"/>
    <s v="30003"/>
    <d v="2026-01-15T00:00:00"/>
    <n v="1"/>
    <x v="0"/>
    <x v="566"/>
    <x v="2"/>
    <n v="-883.8"/>
  </r>
  <r>
    <x v="1"/>
    <s v="30003"/>
    <d v="2026-01-15T00:00:00"/>
    <n v="1"/>
    <x v="0"/>
    <x v="566"/>
    <x v="2"/>
    <n v="-2846.15"/>
  </r>
  <r>
    <x v="1"/>
    <s v="20099"/>
    <d v="2026-01-15T00:00:00"/>
    <n v="1"/>
    <x v="0"/>
    <x v="566"/>
    <x v="2"/>
    <n v="-7232.03"/>
  </r>
  <r>
    <x v="1"/>
    <s v="30003"/>
    <d v="2026-01-15T00:00:00"/>
    <n v="1"/>
    <x v="0"/>
    <x v="566"/>
    <x v="2"/>
    <n v="-8670.85"/>
  </r>
  <r>
    <x v="1"/>
    <s v="30003"/>
    <d v="2026-01-15T00:00:00"/>
    <n v="1"/>
    <x v="0"/>
    <x v="566"/>
    <x v="2"/>
    <n v="-15714.1"/>
  </r>
  <r>
    <x v="1"/>
    <s v="10260"/>
    <d v="2026-01-15T00:00:00"/>
    <n v="1"/>
    <x v="0"/>
    <x v="566"/>
    <x v="2"/>
    <n v="-43136.49"/>
  </r>
  <r>
    <x v="1"/>
    <s v="30002"/>
    <d v="2026-01-15T00:00:00"/>
    <n v="1"/>
    <x v="0"/>
    <x v="566"/>
    <x v="2"/>
    <n v="-674.72"/>
  </r>
  <r>
    <x v="1"/>
    <s v="30002"/>
    <d v="2026-01-15T00:00:00"/>
    <n v="1"/>
    <x v="0"/>
    <x v="566"/>
    <x v="2"/>
    <n v="-938.03"/>
  </r>
  <r>
    <x v="1"/>
    <s v="31001"/>
    <d v="2026-01-15T00:00:00"/>
    <n v="1"/>
    <x v="0"/>
    <x v="566"/>
    <x v="2"/>
    <n v="-5924.36"/>
  </r>
  <r>
    <x v="1"/>
    <s v="31001"/>
    <d v="2026-01-15T00:00:00"/>
    <n v="1"/>
    <x v="0"/>
    <x v="566"/>
    <x v="2"/>
    <n v="-3390.1"/>
  </r>
  <r>
    <x v="1"/>
    <s v="30001"/>
    <d v="2026-01-15T00:00:00"/>
    <n v="1"/>
    <x v="0"/>
    <x v="566"/>
    <x v="2"/>
    <n v="-6287.29"/>
  </r>
  <r>
    <x v="1"/>
    <s v="10258"/>
    <d v="2026-01-15T00:00:00"/>
    <n v="1"/>
    <x v="0"/>
    <x v="566"/>
    <x v="2"/>
    <n v="-8574.39"/>
  </r>
  <r>
    <x v="1"/>
    <s v="10258"/>
    <d v="2026-01-15T00:00:00"/>
    <n v="1"/>
    <x v="0"/>
    <x v="566"/>
    <x v="2"/>
    <n v="-3873.62"/>
  </r>
  <r>
    <x v="1"/>
    <s v="10258"/>
    <d v="2026-01-15T00:00:00"/>
    <n v="1"/>
    <x v="0"/>
    <x v="566"/>
    <x v="2"/>
    <n v="-1922.19"/>
  </r>
  <r>
    <x v="1"/>
    <s v="10258"/>
    <d v="2026-01-15T00:00:00"/>
    <n v="1"/>
    <x v="0"/>
    <x v="566"/>
    <x v="2"/>
    <n v="-35688.92"/>
  </r>
  <r>
    <x v="1"/>
    <s v="10258"/>
    <d v="2026-01-15T00:00:00"/>
    <n v="1"/>
    <x v="0"/>
    <x v="566"/>
    <x v="2"/>
    <n v="-14339.26"/>
  </r>
  <r>
    <x v="1"/>
    <s v="10258"/>
    <d v="2026-01-15T00:00:00"/>
    <n v="1"/>
    <x v="0"/>
    <x v="566"/>
    <x v="2"/>
    <n v="-11402.44"/>
  </r>
  <r>
    <x v="1"/>
    <s v="10248"/>
    <d v="2026-01-15T00:00:00"/>
    <n v="1"/>
    <x v="0"/>
    <x v="566"/>
    <x v="2"/>
    <n v="-348.05"/>
  </r>
  <r>
    <x v="1"/>
    <s v="10248"/>
    <d v="2026-01-15T00:00:00"/>
    <n v="1"/>
    <x v="0"/>
    <x v="566"/>
    <x v="2"/>
    <n v="-5081.42"/>
  </r>
  <r>
    <x v="1"/>
    <s v="10257"/>
    <d v="2026-01-15T00:00:00"/>
    <n v="1"/>
    <x v="0"/>
    <x v="567"/>
    <x v="2"/>
    <n v="-2705.98"/>
  </r>
  <r>
    <x v="1"/>
    <s v="10260"/>
    <d v="2026-01-15T00:00:00"/>
    <n v="1"/>
    <x v="0"/>
    <x v="567"/>
    <x v="2"/>
    <n v="-19805.23"/>
  </r>
  <r>
    <x v="1"/>
    <s v="10258"/>
    <d v="2026-01-15T00:00:00"/>
    <n v="1"/>
    <x v="0"/>
    <x v="568"/>
    <x v="0"/>
    <n v="-30933.33"/>
  </r>
  <r>
    <x v="1"/>
    <s v="20005"/>
    <d v="2026-01-16T00:00:00"/>
    <n v="1"/>
    <x v="0"/>
    <x v="528"/>
    <x v="2"/>
    <n v="-108.67"/>
  </r>
  <r>
    <x v="1"/>
    <s v="10260"/>
    <d v="2026-01-16T00:00:00"/>
    <n v="1"/>
    <x v="0"/>
    <x v="569"/>
    <x v="0"/>
    <n v="-578"/>
  </r>
  <r>
    <x v="1"/>
    <s v="10252"/>
    <d v="2026-01-16T00:00:00"/>
    <n v="1"/>
    <x v="0"/>
    <x v="569"/>
    <x v="0"/>
    <n v="-578"/>
  </r>
  <r>
    <x v="1"/>
    <s v="10252"/>
    <d v="2026-01-16T00:00:00"/>
    <n v="1"/>
    <x v="0"/>
    <x v="569"/>
    <x v="0"/>
    <n v="-578"/>
  </r>
  <r>
    <x v="1"/>
    <s v="10252"/>
    <d v="2026-01-16T00:00:00"/>
    <n v="1"/>
    <x v="0"/>
    <x v="569"/>
    <x v="0"/>
    <n v="-578"/>
  </r>
  <r>
    <x v="1"/>
    <s v="10252"/>
    <d v="2026-01-16T00:00:00"/>
    <n v="1"/>
    <x v="0"/>
    <x v="569"/>
    <x v="0"/>
    <n v="-578"/>
  </r>
  <r>
    <x v="1"/>
    <s v="40001"/>
    <d v="2026-01-16T00:00:00"/>
    <n v="1"/>
    <x v="0"/>
    <x v="297"/>
    <x v="1"/>
    <n v="-8015.87"/>
  </r>
  <r>
    <x v="1"/>
    <s v="10258"/>
    <d v="2026-01-16T00:00:00"/>
    <n v="1"/>
    <x v="0"/>
    <x v="570"/>
    <x v="0"/>
    <n v="-402"/>
  </r>
  <r>
    <x v="1"/>
    <s v="10243"/>
    <d v="2026-01-16T00:00:00"/>
    <n v="1"/>
    <x v="0"/>
    <x v="349"/>
    <x v="0"/>
    <n v="-1342667.97"/>
  </r>
  <r>
    <x v="1"/>
    <s v="10258"/>
    <d v="2026-01-16T00:00:00"/>
    <n v="1"/>
    <x v="0"/>
    <x v="571"/>
    <x v="0"/>
    <n v="-24.94"/>
  </r>
  <r>
    <x v="1"/>
    <s v="20004"/>
    <d v="2026-01-16T00:00:00"/>
    <n v="1"/>
    <x v="0"/>
    <x v="396"/>
    <x v="2"/>
    <n v="-250"/>
  </r>
  <r>
    <x v="1"/>
    <s v="20020"/>
    <d v="2026-01-16T00:00:00"/>
    <n v="1"/>
    <x v="0"/>
    <x v="572"/>
    <x v="2"/>
    <n v="-204.99"/>
  </r>
  <r>
    <x v="1"/>
    <s v="20029"/>
    <d v="2026-01-16T00:00:00"/>
    <n v="1"/>
    <x v="0"/>
    <x v="573"/>
    <x v="0"/>
    <n v="-876.9"/>
  </r>
  <r>
    <x v="1"/>
    <s v="30001"/>
    <d v="2026-01-16T00:00:00"/>
    <n v="1"/>
    <x v="0"/>
    <x v="574"/>
    <x v="2"/>
    <n v="-1000"/>
  </r>
  <r>
    <x v="1"/>
    <s v="20002"/>
    <d v="2026-01-16T00:00:00"/>
    <n v="1"/>
    <x v="0"/>
    <x v="575"/>
    <x v="2"/>
    <n v="-34.96"/>
  </r>
  <r>
    <x v="1"/>
    <s v="20001"/>
    <d v="2026-01-16T00:00:00"/>
    <n v="1"/>
    <x v="0"/>
    <x v="434"/>
    <x v="2"/>
    <n v="-230"/>
  </r>
  <r>
    <x v="1"/>
    <s v="10258"/>
    <d v="2026-01-16T00:00:00"/>
    <n v="1"/>
    <x v="0"/>
    <x v="576"/>
    <x v="0"/>
    <n v="-900"/>
  </r>
  <r>
    <x v="1"/>
    <s v="10258"/>
    <d v="2026-01-16T00:00:00"/>
    <n v="1"/>
    <x v="0"/>
    <x v="377"/>
    <x v="0"/>
    <n v="-750.14"/>
  </r>
  <r>
    <x v="1"/>
    <s v="20099"/>
    <d v="2026-01-16T00:00:00"/>
    <n v="1"/>
    <x v="0"/>
    <x v="577"/>
    <x v="0"/>
    <n v="-2838.48"/>
  </r>
  <r>
    <x v="1"/>
    <s v="10248"/>
    <d v="2026-01-16T00:00:00"/>
    <n v="1"/>
    <x v="0"/>
    <x v="578"/>
    <x v="0"/>
    <n v="-16740"/>
  </r>
  <r>
    <x v="1"/>
    <s v="10258"/>
    <d v="2026-01-16T00:00:00"/>
    <n v="1"/>
    <x v="0"/>
    <x v="332"/>
    <x v="0"/>
    <n v="-5000"/>
  </r>
  <r>
    <x v="1"/>
    <s v="20003"/>
    <d v="2026-01-16T00:00:00"/>
    <n v="1"/>
    <x v="0"/>
    <x v="579"/>
    <x v="2"/>
    <n v="-230"/>
  </r>
  <r>
    <x v="1"/>
    <s v="40001"/>
    <d v="2026-01-16T00:00:00"/>
    <n v="1"/>
    <x v="0"/>
    <x v="337"/>
    <x v="2"/>
    <n v="-147.80000000000001"/>
  </r>
  <r>
    <x v="1"/>
    <n v="20021"/>
    <d v="2026-01-16T00:00:00"/>
    <n v="1"/>
    <x v="0"/>
    <x v="580"/>
    <x v="2"/>
    <n v="-328.1"/>
  </r>
  <r>
    <x v="1"/>
    <s v="20099"/>
    <d v="2026-01-19T00:00:00"/>
    <n v="1"/>
    <x v="0"/>
    <x v="469"/>
    <x v="2"/>
    <n v="-2405.12"/>
  </r>
  <r>
    <x v="1"/>
    <s v="20099"/>
    <d v="2026-01-19T00:00:00"/>
    <n v="1"/>
    <x v="0"/>
    <x v="469"/>
    <x v="2"/>
    <n v="-1200"/>
  </r>
  <r>
    <x v="1"/>
    <s v="20099"/>
    <d v="2026-01-19T00:00:00"/>
    <n v="1"/>
    <x v="0"/>
    <x v="469"/>
    <x v="2"/>
    <n v="-886.49"/>
  </r>
  <r>
    <x v="1"/>
    <s v="20099"/>
    <d v="2026-01-19T00:00:00"/>
    <n v="1"/>
    <x v="0"/>
    <x v="581"/>
    <x v="0"/>
    <n v="-1894.2"/>
  </r>
  <r>
    <x v="1"/>
    <s v="10258"/>
    <d v="2026-01-19T00:00:00"/>
    <n v="1"/>
    <x v="0"/>
    <x v="472"/>
    <x v="0"/>
    <n v="-120.78"/>
  </r>
  <r>
    <x v="1"/>
    <s v="40001"/>
    <d v="2026-01-19T00:00:00"/>
    <n v="1"/>
    <x v="0"/>
    <x v="582"/>
    <x v="1"/>
    <n v="-650452.51"/>
  </r>
  <r>
    <x v="1"/>
    <s v="40001"/>
    <d v="2026-01-19T00:00:00"/>
    <n v="1"/>
    <x v="0"/>
    <x v="412"/>
    <x v="1"/>
    <n v="-848505.3"/>
  </r>
  <r>
    <x v="1"/>
    <s v="40001"/>
    <d v="2026-01-19T00:00:00"/>
    <n v="1"/>
    <x v="0"/>
    <x v="583"/>
    <x v="1"/>
    <n v="-629221.96"/>
  </r>
  <r>
    <x v="1"/>
    <s v="40001"/>
    <d v="2026-01-19T00:00:00"/>
    <n v="1"/>
    <x v="0"/>
    <x v="583"/>
    <x v="1"/>
    <n v="-532168.49"/>
  </r>
  <r>
    <x v="1"/>
    <s v="20009"/>
    <d v="2026-01-19T00:00:00"/>
    <n v="1"/>
    <x v="0"/>
    <x v="584"/>
    <x v="2"/>
    <n v="-1000"/>
  </r>
  <r>
    <x v="1"/>
    <s v="40001"/>
    <d v="2026-01-19T00:00:00"/>
    <n v="1"/>
    <x v="0"/>
    <x v="297"/>
    <x v="1"/>
    <n v="-854467.64"/>
  </r>
  <r>
    <x v="1"/>
    <s v="20010"/>
    <d v="2026-01-19T00:00:00"/>
    <n v="1"/>
    <x v="0"/>
    <x v="585"/>
    <x v="0"/>
    <n v="-902.97"/>
  </r>
  <r>
    <x v="1"/>
    <s v="10258"/>
    <d v="2026-01-19T00:00:00"/>
    <n v="1"/>
    <x v="0"/>
    <x v="477"/>
    <x v="0"/>
    <n v="-900"/>
  </r>
  <r>
    <x v="1"/>
    <s v="10258"/>
    <d v="2026-01-19T00:00:00"/>
    <n v="1"/>
    <x v="0"/>
    <x v="346"/>
    <x v="0"/>
    <n v="-444.26"/>
  </r>
  <r>
    <x v="1"/>
    <s v="30001"/>
    <d v="2026-01-19T00:00:00"/>
    <n v="1"/>
    <x v="0"/>
    <x v="346"/>
    <x v="0"/>
    <n v="-167.49"/>
  </r>
  <r>
    <x v="1"/>
    <s v="30001"/>
    <d v="2026-01-19T00:00:00"/>
    <n v="1"/>
    <x v="0"/>
    <x v="570"/>
    <x v="0"/>
    <n v="-1164"/>
  </r>
  <r>
    <x v="1"/>
    <s v="10243"/>
    <d v="2026-01-19T00:00:00"/>
    <n v="1"/>
    <x v="0"/>
    <x v="349"/>
    <x v="0"/>
    <n v="-3343707.77"/>
  </r>
  <r>
    <x v="1"/>
    <s v="20099"/>
    <d v="2026-01-19T00:00:00"/>
    <n v="1"/>
    <x v="0"/>
    <x v="571"/>
    <x v="0"/>
    <n v="-4710.32"/>
  </r>
  <r>
    <x v="1"/>
    <s v="30099"/>
    <d v="2026-01-19T00:00:00"/>
    <n v="1"/>
    <x v="0"/>
    <x v="571"/>
    <x v="0"/>
    <n v="-2456.38"/>
  </r>
  <r>
    <x v="1"/>
    <s v="30001"/>
    <d v="2026-01-19T00:00:00"/>
    <n v="1"/>
    <x v="0"/>
    <x v="571"/>
    <x v="0"/>
    <n v="-77.010000000000005"/>
  </r>
  <r>
    <x v="1"/>
    <s v="30001"/>
    <d v="2026-01-19T00:00:00"/>
    <n v="1"/>
    <x v="0"/>
    <x v="451"/>
    <x v="0"/>
    <n v="-72.849999999999994"/>
  </r>
  <r>
    <x v="1"/>
    <s v="20005"/>
    <d v="2026-01-19T00:00:00"/>
    <n v="1"/>
    <x v="0"/>
    <x v="586"/>
    <x v="0"/>
    <n v="-10251.33"/>
  </r>
  <r>
    <x v="1"/>
    <s v="30001"/>
    <d v="2026-01-19T00:00:00"/>
    <n v="1"/>
    <x v="0"/>
    <x v="587"/>
    <x v="0"/>
    <n v="-1804.5"/>
  </r>
  <r>
    <x v="1"/>
    <s v="10258"/>
    <d v="2026-01-19T00:00:00"/>
    <n v="1"/>
    <x v="0"/>
    <x v="304"/>
    <x v="0"/>
    <n v="-408"/>
  </r>
  <r>
    <x v="1"/>
    <s v="10258"/>
    <d v="2026-01-19T00:00:00"/>
    <n v="1"/>
    <x v="0"/>
    <x v="588"/>
    <x v="0"/>
    <n v="-4336.1000000000004"/>
  </r>
  <r>
    <x v="1"/>
    <s v="10258"/>
    <d v="2026-01-19T00:00:00"/>
    <n v="1"/>
    <x v="0"/>
    <x v="588"/>
    <x v="0"/>
    <n v="-2375.48"/>
  </r>
  <r>
    <x v="1"/>
    <s v="10258"/>
    <d v="2026-01-19T00:00:00"/>
    <n v="1"/>
    <x v="0"/>
    <x v="588"/>
    <x v="0"/>
    <n v="-2375.48"/>
  </r>
  <r>
    <x v="1"/>
    <s v="10258"/>
    <d v="2026-01-19T00:00:00"/>
    <n v="1"/>
    <x v="0"/>
    <x v="588"/>
    <x v="0"/>
    <n v="-2168.0500000000002"/>
  </r>
  <r>
    <x v="1"/>
    <s v="20104"/>
    <d v="2026-01-19T00:00:00"/>
    <n v="1"/>
    <x v="0"/>
    <x v="356"/>
    <x v="3"/>
    <n v="-6297.41"/>
  </r>
  <r>
    <x v="1"/>
    <s v="30002"/>
    <d v="2026-01-19T00:00:00"/>
    <n v="1"/>
    <x v="0"/>
    <x v="589"/>
    <x v="0"/>
    <n v="-14752"/>
  </r>
  <r>
    <x v="1"/>
    <s v="10258"/>
    <d v="2026-01-19T00:00:00"/>
    <n v="1"/>
    <x v="0"/>
    <x v="590"/>
    <x v="0"/>
    <n v="-145.93"/>
  </r>
  <r>
    <x v="1"/>
    <s v="20029"/>
    <d v="2026-01-19T00:00:00"/>
    <n v="1"/>
    <x v="0"/>
    <x v="591"/>
    <x v="0"/>
    <n v="-4776.92"/>
  </r>
  <r>
    <x v="1"/>
    <s v="20099"/>
    <d v="2026-01-19T00:00:00"/>
    <n v="1"/>
    <x v="0"/>
    <x v="312"/>
    <x v="0"/>
    <n v="-953.46"/>
  </r>
  <r>
    <x v="1"/>
    <s v="40001"/>
    <d v="2026-01-19T00:00:00"/>
    <n v="1"/>
    <x v="0"/>
    <x v="592"/>
    <x v="4"/>
    <n v="-358.8"/>
  </r>
  <r>
    <x v="1"/>
    <s v="40001"/>
    <d v="2026-01-19T00:00:00"/>
    <n v="1"/>
    <x v="0"/>
    <x v="315"/>
    <x v="4"/>
    <n v="-1140.6500000000001"/>
  </r>
  <r>
    <x v="1"/>
    <s v="40001"/>
    <d v="2026-01-19T00:00:00"/>
    <n v="1"/>
    <x v="0"/>
    <x v="405"/>
    <x v="1"/>
    <n v="-1437318.5"/>
  </r>
  <r>
    <x v="1"/>
    <s v="20029"/>
    <d v="2026-01-19T00:00:00"/>
    <n v="1"/>
    <x v="0"/>
    <x v="593"/>
    <x v="0"/>
    <n v="-4776.92"/>
  </r>
  <r>
    <x v="1"/>
    <s v="10258"/>
    <d v="2026-01-19T00:00:00"/>
    <n v="1"/>
    <x v="0"/>
    <x v="316"/>
    <x v="0"/>
    <n v="-1990"/>
  </r>
  <r>
    <x v="1"/>
    <s v="30002"/>
    <d v="2026-01-19T00:00:00"/>
    <n v="1"/>
    <x v="0"/>
    <x v="365"/>
    <x v="0"/>
    <n v="-14958.05"/>
  </r>
  <r>
    <x v="1"/>
    <s v="30002"/>
    <d v="2026-01-19T00:00:00"/>
    <n v="1"/>
    <x v="0"/>
    <x v="365"/>
    <x v="0"/>
    <n v="-9725.18"/>
  </r>
  <r>
    <x v="1"/>
    <s v="30002"/>
    <d v="2026-01-19T00:00:00"/>
    <n v="1"/>
    <x v="0"/>
    <x v="365"/>
    <x v="0"/>
    <n v="-8888.5499999999993"/>
  </r>
  <r>
    <x v="1"/>
    <s v="30002"/>
    <d v="2026-01-19T00:00:00"/>
    <n v="1"/>
    <x v="0"/>
    <x v="365"/>
    <x v="0"/>
    <n v="-5908.22"/>
  </r>
  <r>
    <x v="1"/>
    <s v="30002"/>
    <d v="2026-01-19T00:00:00"/>
    <n v="1"/>
    <x v="0"/>
    <x v="365"/>
    <x v="0"/>
    <n v="-4840.75"/>
  </r>
  <r>
    <x v="1"/>
    <s v="30002"/>
    <d v="2026-01-19T00:00:00"/>
    <n v="1"/>
    <x v="0"/>
    <x v="365"/>
    <x v="0"/>
    <n v="-4620"/>
  </r>
  <r>
    <x v="1"/>
    <s v="30002"/>
    <d v="2026-01-19T00:00:00"/>
    <n v="1"/>
    <x v="0"/>
    <x v="365"/>
    <x v="0"/>
    <n v="-3435.26"/>
  </r>
  <r>
    <x v="1"/>
    <s v="30002"/>
    <d v="2026-01-19T00:00:00"/>
    <n v="1"/>
    <x v="0"/>
    <x v="365"/>
    <x v="0"/>
    <n v="-3038.45"/>
  </r>
  <r>
    <x v="1"/>
    <s v="30002"/>
    <d v="2026-01-19T00:00:00"/>
    <n v="1"/>
    <x v="0"/>
    <x v="365"/>
    <x v="0"/>
    <n v="-2885.23"/>
  </r>
  <r>
    <x v="1"/>
    <s v="30002"/>
    <d v="2026-01-19T00:00:00"/>
    <n v="1"/>
    <x v="0"/>
    <x v="365"/>
    <x v="0"/>
    <n v="-2693.04"/>
  </r>
  <r>
    <x v="1"/>
    <s v="30002"/>
    <d v="2026-01-19T00:00:00"/>
    <n v="1"/>
    <x v="0"/>
    <x v="365"/>
    <x v="0"/>
    <n v="-1377.6"/>
  </r>
  <r>
    <x v="1"/>
    <s v="30002"/>
    <d v="2026-01-19T00:00:00"/>
    <n v="1"/>
    <x v="0"/>
    <x v="365"/>
    <x v="0"/>
    <n v="-1135.6600000000001"/>
  </r>
  <r>
    <x v="1"/>
    <s v="10258"/>
    <d v="2026-01-19T00:00:00"/>
    <n v="1"/>
    <x v="0"/>
    <x v="366"/>
    <x v="0"/>
    <n v="-130215.96"/>
  </r>
  <r>
    <x v="1"/>
    <s v="30001"/>
    <d v="2026-01-19T00:00:00"/>
    <n v="1"/>
    <x v="0"/>
    <x v="455"/>
    <x v="0"/>
    <n v="-1993.5"/>
  </r>
  <r>
    <x v="1"/>
    <s v="30001"/>
    <d v="2026-01-19T00:00:00"/>
    <n v="1"/>
    <x v="0"/>
    <x v="455"/>
    <x v="0"/>
    <n v="-1955"/>
  </r>
  <r>
    <x v="1"/>
    <s v="30001"/>
    <d v="2026-01-19T00:00:00"/>
    <n v="1"/>
    <x v="0"/>
    <x v="517"/>
    <x v="0"/>
    <n v="-416.68"/>
  </r>
  <r>
    <x v="1"/>
    <s v="30001"/>
    <d v="2026-01-19T00:00:00"/>
    <n v="1"/>
    <x v="0"/>
    <x v="517"/>
    <x v="0"/>
    <n v="-416.66"/>
  </r>
  <r>
    <x v="1"/>
    <s v="20004"/>
    <d v="2026-01-19T00:00:00"/>
    <n v="1"/>
    <x v="0"/>
    <x v="594"/>
    <x v="0"/>
    <n v="-6100.25"/>
  </r>
  <r>
    <x v="1"/>
    <s v="30001"/>
    <d v="2026-01-19T00:00:00"/>
    <n v="1"/>
    <x v="0"/>
    <x v="595"/>
    <x v="0"/>
    <n v="-9455.49"/>
  </r>
  <r>
    <x v="1"/>
    <s v="30258"/>
    <d v="2026-01-19T00:00:00"/>
    <n v="1"/>
    <x v="0"/>
    <x v="328"/>
    <x v="0"/>
    <n v="-594"/>
  </r>
  <r>
    <x v="1"/>
    <s v="20008"/>
    <d v="2026-01-19T00:00:00"/>
    <n v="1"/>
    <x v="0"/>
    <x v="596"/>
    <x v="0"/>
    <n v="-8572.66"/>
  </r>
  <r>
    <x v="1"/>
    <s v="10257"/>
    <d v="2026-01-19T00:00:00"/>
    <n v="1"/>
    <x v="0"/>
    <x v="499"/>
    <x v="0"/>
    <n v="-43560"/>
  </r>
  <r>
    <x v="1"/>
    <s v="10258"/>
    <d v="2026-01-19T00:00:00"/>
    <n v="1"/>
    <x v="0"/>
    <x v="376"/>
    <x v="0"/>
    <n v="-215.71"/>
  </r>
  <r>
    <x v="1"/>
    <s v="20099"/>
    <d v="2026-01-19T00:00:00"/>
    <n v="1"/>
    <x v="0"/>
    <x v="597"/>
    <x v="0"/>
    <n v="-5595"/>
  </r>
  <r>
    <x v="1"/>
    <s v="30099"/>
    <d v="2026-01-19T00:00:00"/>
    <n v="1"/>
    <x v="0"/>
    <x v="577"/>
    <x v="0"/>
    <n v="-1886.94"/>
  </r>
  <r>
    <x v="1"/>
    <s v="10258"/>
    <d v="2026-01-19T00:00:00"/>
    <n v="1"/>
    <x v="0"/>
    <x v="379"/>
    <x v="0"/>
    <n v="-1000"/>
  </r>
  <r>
    <x v="1"/>
    <s v="20010"/>
    <d v="2026-01-19T00:00:00"/>
    <n v="1"/>
    <x v="0"/>
    <x v="463"/>
    <x v="0"/>
    <n v="-760"/>
  </r>
  <r>
    <x v="1"/>
    <s v="10001"/>
    <d v="2026-01-19T00:00:00"/>
    <n v="1"/>
    <x v="0"/>
    <x v="598"/>
    <x v="0"/>
    <n v="-39104.160000000003"/>
  </r>
  <r>
    <x v="1"/>
    <s v="10001"/>
    <d v="2026-01-19T00:00:00"/>
    <n v="1"/>
    <x v="0"/>
    <x v="598"/>
    <x v="0"/>
    <n v="-39104.160000000003"/>
  </r>
  <r>
    <x v="1"/>
    <s v="10258"/>
    <d v="2026-01-19T00:00:00"/>
    <n v="1"/>
    <x v="0"/>
    <x v="385"/>
    <x v="0"/>
    <n v="-58394.32"/>
  </r>
  <r>
    <x v="1"/>
    <s v="10258"/>
    <d v="2026-01-19T00:00:00"/>
    <n v="1"/>
    <x v="0"/>
    <x v="385"/>
    <x v="0"/>
    <n v="-92.95"/>
  </r>
  <r>
    <x v="1"/>
    <s v="40001"/>
    <d v="2026-01-19T00:00:00"/>
    <n v="1"/>
    <x v="0"/>
    <x v="337"/>
    <x v="2"/>
    <n v="-1238.2"/>
  </r>
  <r>
    <x v="1"/>
    <s v="20008"/>
    <d v="2026-01-19T00:00:00"/>
    <n v="1"/>
    <x v="0"/>
    <x v="599"/>
    <x v="0"/>
    <n v="-16084.91"/>
  </r>
  <r>
    <x v="1"/>
    <s v="30001"/>
    <d v="2026-01-19T00:00:00"/>
    <n v="1"/>
    <x v="0"/>
    <x v="600"/>
    <x v="0"/>
    <n v="-1033.19"/>
  </r>
  <r>
    <x v="1"/>
    <s v="20010"/>
    <d v="2026-01-19T00:00:00"/>
    <n v="1"/>
    <x v="0"/>
    <x v="601"/>
    <x v="0"/>
    <n v="-267.89999999999998"/>
  </r>
  <r>
    <x v="1"/>
    <s v="20005"/>
    <d v="2026-01-19T00:00:00"/>
    <n v="1"/>
    <x v="0"/>
    <x v="602"/>
    <x v="0"/>
    <n v="-8154.66"/>
  </r>
  <r>
    <x v="1"/>
    <s v="20008"/>
    <d v="2026-01-19T00:00:00"/>
    <n v="1"/>
    <x v="0"/>
    <x v="603"/>
    <x v="0"/>
    <n v="-121601.44"/>
  </r>
  <r>
    <x v="1"/>
    <s v="10257"/>
    <d v="2026-01-19T00:00:00"/>
    <n v="1"/>
    <x v="0"/>
    <x v="342"/>
    <x v="0"/>
    <n v="-93850"/>
  </r>
  <r>
    <x v="1"/>
    <s v="10001"/>
    <d v="2026-01-20T00:00:00"/>
    <n v="1"/>
    <x v="0"/>
    <x v="411"/>
    <x v="2"/>
    <n v="-43182.12"/>
  </r>
  <r>
    <x v="1"/>
    <s v="20010"/>
    <d v="2026-01-20T00:00:00"/>
    <n v="1"/>
    <x v="0"/>
    <x v="391"/>
    <x v="0"/>
    <n v="-1400"/>
  </r>
  <r>
    <x v="1"/>
    <s v="10001"/>
    <d v="2026-01-20T00:00:00"/>
    <n v="1"/>
    <x v="0"/>
    <x v="604"/>
    <x v="0"/>
    <n v="-250851.76"/>
  </r>
  <r>
    <x v="1"/>
    <s v="20009"/>
    <d v="2026-01-20T00:00:00"/>
    <n v="1"/>
    <x v="0"/>
    <x v="605"/>
    <x v="2"/>
    <n v="-184.55"/>
  </r>
  <r>
    <x v="1"/>
    <s v="10243"/>
    <d v="2026-01-20T00:00:00"/>
    <n v="1"/>
    <x v="0"/>
    <x v="349"/>
    <x v="0"/>
    <n v="-609350.56999999995"/>
  </r>
  <r>
    <x v="1"/>
    <s v="10258"/>
    <d v="2026-01-20T00:00:00"/>
    <n v="1"/>
    <x v="0"/>
    <x v="606"/>
    <x v="0"/>
    <n v="-1917.72"/>
  </r>
  <r>
    <x v="1"/>
    <s v="Outros"/>
    <d v="2026-01-20T00:00:00"/>
    <n v="1"/>
    <x v="0"/>
    <x v="174"/>
    <x v="4"/>
    <n v="-499236.71"/>
  </r>
  <r>
    <x v="1"/>
    <s v="30001"/>
    <d v="2026-01-20T00:00:00"/>
    <n v="1"/>
    <x v="0"/>
    <x v="310"/>
    <x v="4"/>
    <n v="-4.67"/>
  </r>
  <r>
    <x v="1"/>
    <s v="10258"/>
    <d v="2026-01-20T00:00:00"/>
    <n v="1"/>
    <x v="0"/>
    <x v="607"/>
    <x v="0"/>
    <n v="-17040"/>
  </r>
  <r>
    <x v="1"/>
    <n v="10258"/>
    <d v="2026-01-20T00:00:00"/>
    <n v="1"/>
    <x v="0"/>
    <x v="608"/>
    <x v="3"/>
    <n v="-799.96"/>
  </r>
  <r>
    <x v="1"/>
    <s v="10260"/>
    <d v="2026-01-20T00:00:00"/>
    <n v="1"/>
    <x v="0"/>
    <x v="608"/>
    <x v="3"/>
    <n v="-100233.93"/>
  </r>
  <r>
    <x v="1"/>
    <s v="20004"/>
    <d v="2026-01-20T00:00:00"/>
    <n v="1"/>
    <x v="0"/>
    <x v="608"/>
    <x v="3"/>
    <n v="-32256.09"/>
  </r>
  <r>
    <x v="1"/>
    <s v="20005"/>
    <d v="2026-01-20T00:00:00"/>
    <n v="1"/>
    <x v="0"/>
    <x v="608"/>
    <x v="3"/>
    <n v="-21020.720000000001"/>
  </r>
  <r>
    <x v="1"/>
    <s v="20008"/>
    <d v="2026-01-20T00:00:00"/>
    <n v="1"/>
    <x v="0"/>
    <x v="608"/>
    <x v="3"/>
    <n v="-4115.2"/>
  </r>
  <r>
    <x v="1"/>
    <s v="20009"/>
    <d v="2026-01-20T00:00:00"/>
    <n v="1"/>
    <x v="0"/>
    <x v="608"/>
    <x v="3"/>
    <n v="-4553.01"/>
  </r>
  <r>
    <x v="1"/>
    <s v="20017"/>
    <d v="2026-01-20T00:00:00"/>
    <n v="1"/>
    <x v="0"/>
    <x v="608"/>
    <x v="3"/>
    <n v="-4338.5600000000004"/>
  </r>
  <r>
    <x v="1"/>
    <s v="20020"/>
    <d v="2026-01-20T00:00:00"/>
    <n v="1"/>
    <x v="0"/>
    <x v="608"/>
    <x v="3"/>
    <n v="-9684.07"/>
  </r>
  <r>
    <x v="1"/>
    <s v="20023"/>
    <d v="2026-01-20T00:00:00"/>
    <n v="1"/>
    <x v="0"/>
    <x v="608"/>
    <x v="3"/>
    <n v="-2462.59"/>
  </r>
  <r>
    <x v="1"/>
    <s v="20099"/>
    <d v="2026-01-20T00:00:00"/>
    <n v="1"/>
    <x v="0"/>
    <x v="608"/>
    <x v="3"/>
    <n v="-4765.25"/>
  </r>
  <r>
    <x v="1"/>
    <s v="20104"/>
    <d v="2026-01-20T00:00:00"/>
    <n v="1"/>
    <x v="0"/>
    <x v="608"/>
    <x v="3"/>
    <n v="-14901.48"/>
  </r>
  <r>
    <x v="1"/>
    <s v="20107"/>
    <d v="2026-01-20T00:00:00"/>
    <n v="1"/>
    <x v="0"/>
    <x v="608"/>
    <x v="3"/>
    <n v="-4881.62"/>
  </r>
  <r>
    <x v="1"/>
    <s v="20108"/>
    <d v="2026-01-20T00:00:00"/>
    <n v="1"/>
    <x v="0"/>
    <x v="608"/>
    <x v="3"/>
    <n v="-7554.64"/>
  </r>
  <r>
    <x v="1"/>
    <s v="30001"/>
    <d v="2026-01-20T00:00:00"/>
    <n v="1"/>
    <x v="0"/>
    <x v="608"/>
    <x v="3"/>
    <n v="-1446.15"/>
  </r>
  <r>
    <x v="1"/>
    <s v="30002"/>
    <d v="2026-01-20T00:00:00"/>
    <n v="1"/>
    <x v="0"/>
    <x v="608"/>
    <x v="3"/>
    <n v="-15248.51"/>
  </r>
  <r>
    <x v="1"/>
    <s v="30099"/>
    <d v="2026-01-20T00:00:00"/>
    <n v="1"/>
    <x v="0"/>
    <x v="608"/>
    <x v="3"/>
    <n v="-1866.06"/>
  </r>
  <r>
    <x v="1"/>
    <s v="31001"/>
    <d v="2026-01-20T00:00:00"/>
    <n v="1"/>
    <x v="0"/>
    <x v="608"/>
    <x v="3"/>
    <n v="-2563.23"/>
  </r>
  <r>
    <x v="1"/>
    <s v="20002"/>
    <d v="2026-01-20T00:00:00"/>
    <n v="1"/>
    <x v="0"/>
    <x v="608"/>
    <x v="3"/>
    <n v="-4145.34"/>
  </r>
  <r>
    <x v="1"/>
    <s v="20029"/>
    <d v="2026-01-20T00:00:00"/>
    <n v="1"/>
    <x v="0"/>
    <x v="608"/>
    <x v="3"/>
    <n v="-2290.96"/>
  </r>
  <r>
    <x v="1"/>
    <s v="10258"/>
    <d v="2026-01-20T00:00:00"/>
    <n v="1"/>
    <x v="0"/>
    <x v="609"/>
    <x v="0"/>
    <n v="-2459.98"/>
  </r>
  <r>
    <x v="1"/>
    <s v="20001"/>
    <d v="2026-01-20T00:00:00"/>
    <n v="1"/>
    <x v="0"/>
    <x v="610"/>
    <x v="0"/>
    <n v="-6260.05"/>
  </r>
  <r>
    <x v="1"/>
    <s v="30099"/>
    <d v="2026-01-20T00:00:00"/>
    <n v="1"/>
    <x v="0"/>
    <x v="611"/>
    <x v="0"/>
    <n v="-955.93"/>
  </r>
  <r>
    <x v="1"/>
    <s v="Outros"/>
    <d v="2026-01-20T00:00:00"/>
    <n v="1"/>
    <x v="0"/>
    <x v="419"/>
    <x v="0"/>
    <n v="-425000"/>
  </r>
  <r>
    <x v="1"/>
    <s v="20008"/>
    <d v="2026-01-20T00:00:00"/>
    <n v="1"/>
    <x v="0"/>
    <x v="373"/>
    <x v="0"/>
    <n v="-1918.14"/>
  </r>
  <r>
    <x v="1"/>
    <s v="20104"/>
    <d v="2026-01-20T00:00:00"/>
    <n v="1"/>
    <x v="0"/>
    <x v="612"/>
    <x v="0"/>
    <n v="-89.84"/>
  </r>
  <r>
    <x v="1"/>
    <s v="20104"/>
    <d v="2026-01-20T00:00:00"/>
    <n v="1"/>
    <x v="0"/>
    <x v="374"/>
    <x v="0"/>
    <n v="-1799.67"/>
  </r>
  <r>
    <x v="1"/>
    <s v="20008"/>
    <d v="2026-01-20T00:00:00"/>
    <n v="1"/>
    <x v="0"/>
    <x v="374"/>
    <x v="0"/>
    <n v="-906.66"/>
  </r>
  <r>
    <x v="1"/>
    <s v="20008"/>
    <d v="2026-01-20T00:00:00"/>
    <n v="1"/>
    <x v="0"/>
    <x v="374"/>
    <x v="0"/>
    <n v="-1390.32"/>
  </r>
  <r>
    <x v="1"/>
    <s v="20104"/>
    <d v="2026-01-20T00:00:00"/>
    <n v="1"/>
    <x v="0"/>
    <x v="613"/>
    <x v="0"/>
    <n v="-1199.78"/>
  </r>
  <r>
    <x v="1"/>
    <s v="30001"/>
    <d v="2026-01-20T00:00:00"/>
    <n v="1"/>
    <x v="0"/>
    <x v="614"/>
    <x v="0"/>
    <n v="-1728"/>
  </r>
  <r>
    <x v="1"/>
    <s v="20023"/>
    <d v="2026-01-20T00:00:00"/>
    <n v="1"/>
    <x v="0"/>
    <x v="615"/>
    <x v="2"/>
    <n v="-1949.83"/>
  </r>
  <r>
    <x v="1"/>
    <s v="30001"/>
    <d v="2026-01-20T00:00:00"/>
    <n v="1"/>
    <x v="0"/>
    <x v="331"/>
    <x v="3"/>
    <n v="-1941.08"/>
  </r>
  <r>
    <x v="1"/>
    <s v="20029"/>
    <d v="2026-01-20T00:00:00"/>
    <n v="1"/>
    <x v="0"/>
    <x v="522"/>
    <x v="2"/>
    <n v="-21889.15"/>
  </r>
  <r>
    <x v="1"/>
    <s v="20104"/>
    <d v="2026-01-20T00:00:00"/>
    <n v="1"/>
    <x v="0"/>
    <x v="616"/>
    <x v="2"/>
    <n v="-32.9"/>
  </r>
  <r>
    <x v="1"/>
    <s v="20108"/>
    <d v="2026-01-20T00:00:00"/>
    <n v="1"/>
    <x v="0"/>
    <x v="542"/>
    <x v="2"/>
    <n v="-1295.8"/>
  </r>
  <r>
    <x v="1"/>
    <s v="10258"/>
    <d v="2026-01-20T00:00:00"/>
    <n v="1"/>
    <x v="0"/>
    <x v="617"/>
    <x v="2"/>
    <n v="-31784"/>
  </r>
  <r>
    <x v="1"/>
    <s v="10260"/>
    <d v="2026-01-20T00:00:00"/>
    <n v="1"/>
    <x v="0"/>
    <x v="617"/>
    <x v="2"/>
    <n v="-10045.450000000001"/>
  </r>
  <r>
    <x v="1"/>
    <s v="20001"/>
    <d v="2026-01-20T00:00:00"/>
    <n v="1"/>
    <x v="0"/>
    <x v="617"/>
    <x v="2"/>
    <n v="-130.6"/>
  </r>
  <r>
    <x v="1"/>
    <s v="20003"/>
    <d v="2026-01-20T00:00:00"/>
    <n v="1"/>
    <x v="0"/>
    <x v="617"/>
    <x v="2"/>
    <n v="-1399.91"/>
  </r>
  <r>
    <x v="1"/>
    <s v="20004"/>
    <d v="2026-01-20T00:00:00"/>
    <n v="1"/>
    <x v="0"/>
    <x v="617"/>
    <x v="2"/>
    <n v="-6344.42"/>
  </r>
  <r>
    <x v="1"/>
    <s v="20005"/>
    <d v="2026-01-20T00:00:00"/>
    <n v="1"/>
    <x v="0"/>
    <x v="617"/>
    <x v="2"/>
    <n v="-3138.28"/>
  </r>
  <r>
    <x v="1"/>
    <s v="20006"/>
    <d v="2026-01-20T00:00:00"/>
    <n v="1"/>
    <x v="0"/>
    <x v="617"/>
    <x v="2"/>
    <n v="-1969.52"/>
  </r>
  <r>
    <x v="1"/>
    <s v="20008"/>
    <d v="2026-01-20T00:00:00"/>
    <n v="1"/>
    <x v="0"/>
    <x v="617"/>
    <x v="2"/>
    <n v="-1506.94"/>
  </r>
  <r>
    <x v="1"/>
    <s v="20009"/>
    <d v="2026-01-20T00:00:00"/>
    <n v="1"/>
    <x v="0"/>
    <x v="617"/>
    <x v="2"/>
    <n v="-1935.45"/>
  </r>
  <r>
    <x v="1"/>
    <s v="20010"/>
    <d v="2026-01-20T00:00:00"/>
    <n v="1"/>
    <x v="0"/>
    <x v="617"/>
    <x v="2"/>
    <n v="-1450.11"/>
  </r>
  <r>
    <x v="1"/>
    <s v="20013"/>
    <d v="2026-01-20T00:00:00"/>
    <n v="1"/>
    <x v="0"/>
    <x v="617"/>
    <x v="2"/>
    <n v="-930.88"/>
  </r>
  <r>
    <x v="1"/>
    <s v="20015"/>
    <d v="2026-01-20T00:00:00"/>
    <n v="1"/>
    <x v="0"/>
    <x v="617"/>
    <x v="2"/>
    <n v="-860.75"/>
  </r>
  <r>
    <x v="1"/>
    <s v="20017"/>
    <d v="2026-01-20T00:00:00"/>
    <n v="1"/>
    <x v="0"/>
    <x v="617"/>
    <x v="2"/>
    <n v="-774.9"/>
  </r>
  <r>
    <x v="1"/>
    <s v="20020"/>
    <d v="2026-01-20T00:00:00"/>
    <n v="1"/>
    <x v="0"/>
    <x v="617"/>
    <x v="2"/>
    <n v="-805.61"/>
  </r>
  <r>
    <x v="1"/>
    <s v="20021"/>
    <d v="2026-01-20T00:00:00"/>
    <n v="1"/>
    <x v="0"/>
    <x v="617"/>
    <x v="2"/>
    <n v="-1376.41"/>
  </r>
  <r>
    <x v="1"/>
    <s v="20023"/>
    <d v="2026-01-20T00:00:00"/>
    <n v="1"/>
    <x v="0"/>
    <x v="617"/>
    <x v="2"/>
    <n v="-1857.63"/>
  </r>
  <r>
    <x v="1"/>
    <s v="20024"/>
    <d v="2026-01-20T00:00:00"/>
    <n v="1"/>
    <x v="0"/>
    <x v="617"/>
    <x v="2"/>
    <n v="-514.22"/>
  </r>
  <r>
    <x v="1"/>
    <s v="20099"/>
    <d v="2026-01-20T00:00:00"/>
    <n v="1"/>
    <x v="0"/>
    <x v="617"/>
    <x v="2"/>
    <n v="-762.62"/>
  </r>
  <r>
    <x v="1"/>
    <s v="20104"/>
    <d v="2026-01-20T00:00:00"/>
    <n v="1"/>
    <x v="0"/>
    <x v="617"/>
    <x v="2"/>
    <n v="-2480.16"/>
  </r>
  <r>
    <x v="1"/>
    <s v="20107"/>
    <d v="2026-01-20T00:00:00"/>
    <n v="1"/>
    <x v="0"/>
    <x v="617"/>
    <x v="2"/>
    <n v="-2693"/>
  </r>
  <r>
    <x v="1"/>
    <s v="20108"/>
    <d v="2026-01-20T00:00:00"/>
    <n v="1"/>
    <x v="0"/>
    <x v="617"/>
    <x v="2"/>
    <n v="-3713.39"/>
  </r>
  <r>
    <x v="1"/>
    <s v="20111"/>
    <d v="2026-01-20T00:00:00"/>
    <n v="1"/>
    <x v="0"/>
    <x v="617"/>
    <x v="2"/>
    <n v="-2443.48"/>
  </r>
  <r>
    <x v="1"/>
    <s v="30001"/>
    <d v="2026-01-20T00:00:00"/>
    <n v="1"/>
    <x v="0"/>
    <x v="617"/>
    <x v="2"/>
    <n v="-2253.02"/>
  </r>
  <r>
    <x v="1"/>
    <s v="30002"/>
    <d v="2026-01-20T00:00:00"/>
    <n v="1"/>
    <x v="0"/>
    <x v="617"/>
    <x v="2"/>
    <n v="-3157.78"/>
  </r>
  <r>
    <x v="1"/>
    <s v="30003"/>
    <d v="2026-01-20T00:00:00"/>
    <n v="1"/>
    <x v="0"/>
    <x v="617"/>
    <x v="2"/>
    <n v="-1948.24"/>
  </r>
  <r>
    <x v="1"/>
    <s v="30099"/>
    <d v="2026-01-20T00:00:00"/>
    <n v="1"/>
    <x v="0"/>
    <x v="617"/>
    <x v="2"/>
    <n v="-754.8"/>
  </r>
  <r>
    <x v="1"/>
    <s v="30258"/>
    <d v="2026-01-20T00:00:00"/>
    <n v="1"/>
    <x v="0"/>
    <x v="617"/>
    <x v="2"/>
    <n v="-1847.11"/>
  </r>
  <r>
    <x v="1"/>
    <s v="31001"/>
    <d v="2026-01-20T00:00:00"/>
    <n v="1"/>
    <x v="0"/>
    <x v="617"/>
    <x v="2"/>
    <n v="-1750.54"/>
  </r>
  <r>
    <x v="1"/>
    <s v="10257"/>
    <d v="2026-01-20T00:00:00"/>
    <n v="1"/>
    <x v="0"/>
    <x v="617"/>
    <x v="2"/>
    <n v="-74.010000000000005"/>
  </r>
  <r>
    <x v="1"/>
    <s v="20002"/>
    <d v="2026-01-20T00:00:00"/>
    <n v="1"/>
    <x v="0"/>
    <x v="617"/>
    <x v="2"/>
    <n v="-2933.05"/>
  </r>
  <r>
    <x v="1"/>
    <s v="20029"/>
    <d v="2026-01-20T00:00:00"/>
    <n v="1"/>
    <x v="0"/>
    <x v="617"/>
    <x v="2"/>
    <n v="-234.54"/>
  </r>
  <r>
    <x v="1"/>
    <s v="40001"/>
    <d v="2026-01-20T00:00:00"/>
    <n v="1"/>
    <x v="0"/>
    <x v="337"/>
    <x v="2"/>
    <n v="-416.46999999999997"/>
  </r>
  <r>
    <x v="1"/>
    <s v="20001"/>
    <d v="2026-01-20T00:00:00"/>
    <n v="1"/>
    <x v="0"/>
    <x v="618"/>
    <x v="0"/>
    <n v="-272.98"/>
  </r>
  <r>
    <x v="1"/>
    <s v="20008"/>
    <d v="2026-01-20T00:00:00"/>
    <n v="1"/>
    <x v="0"/>
    <x v="603"/>
    <x v="0"/>
    <n v="-34.46"/>
  </r>
  <r>
    <x v="1"/>
    <s v="20008"/>
    <d v="2026-01-20T00:00:00"/>
    <n v="1"/>
    <x v="0"/>
    <x v="603"/>
    <x v="0"/>
    <n v="-2523.11"/>
  </r>
  <r>
    <x v="1"/>
    <s v="20008"/>
    <d v="2026-01-20T00:00:00"/>
    <n v="1"/>
    <x v="0"/>
    <x v="603"/>
    <x v="0"/>
    <n v="-961.38"/>
  </r>
  <r>
    <x v="1"/>
    <s v="30099"/>
    <d v="2026-01-20T00:00:00"/>
    <n v="1"/>
    <x v="0"/>
    <x v="603"/>
    <x v="0"/>
    <n v="-1986.03"/>
  </r>
  <r>
    <x v="1"/>
    <s v="20108"/>
    <d v="2026-01-21T00:00:00"/>
    <n v="1"/>
    <x v="0"/>
    <x v="448"/>
    <x v="2"/>
    <n v="-607.55999999999995"/>
  </r>
  <r>
    <x v="1"/>
    <s v="20001"/>
    <d v="2026-01-21T00:00:00"/>
    <n v="1"/>
    <x v="0"/>
    <x v="619"/>
    <x v="2"/>
    <n v="-1800"/>
  </r>
  <r>
    <x v="1"/>
    <s v="10258"/>
    <d v="2026-01-21T00:00:00"/>
    <n v="1"/>
    <x v="0"/>
    <x v="620"/>
    <x v="0"/>
    <n v="-2349.6"/>
  </r>
  <r>
    <x v="1"/>
    <s v="10258"/>
    <d v="2026-01-21T00:00:00"/>
    <n v="1"/>
    <x v="0"/>
    <x v="620"/>
    <x v="0"/>
    <n v="-2349.6"/>
  </r>
  <r>
    <x v="1"/>
    <s v="40001"/>
    <d v="2026-01-21T00:00:00"/>
    <n v="1"/>
    <x v="0"/>
    <x v="621"/>
    <x v="1"/>
    <n v="-419174.96"/>
  </r>
  <r>
    <x v="1"/>
    <s v="30001"/>
    <d v="2026-01-21T00:00:00"/>
    <n v="1"/>
    <x v="0"/>
    <x v="622"/>
    <x v="0"/>
    <n v="-232.8"/>
  </r>
  <r>
    <x v="1"/>
    <s v="20099"/>
    <d v="2026-01-21T00:00:00"/>
    <n v="1"/>
    <x v="0"/>
    <x v="623"/>
    <x v="0"/>
    <n v="-442.65"/>
  </r>
  <r>
    <x v="1"/>
    <s v="10243"/>
    <d v="2026-01-21T00:00:00"/>
    <n v="1"/>
    <x v="0"/>
    <x v="349"/>
    <x v="0"/>
    <n v="-25966.18"/>
  </r>
  <r>
    <x v="1"/>
    <s v="10258"/>
    <d v="2026-01-21T00:00:00"/>
    <n v="1"/>
    <x v="0"/>
    <x v="350"/>
    <x v="0"/>
    <n v="-80"/>
  </r>
  <r>
    <x v="1"/>
    <s v="10258"/>
    <d v="2026-01-21T00:00:00"/>
    <n v="1"/>
    <x v="0"/>
    <x v="589"/>
    <x v="0"/>
    <n v="-1826"/>
  </r>
  <r>
    <x v="1"/>
    <s v="20010"/>
    <d v="2026-01-21T00:00:00"/>
    <n v="1"/>
    <x v="0"/>
    <x v="624"/>
    <x v="2"/>
    <n v="-583.98"/>
  </r>
  <r>
    <x v="1"/>
    <s v="30001"/>
    <d v="2026-01-21T00:00:00"/>
    <n v="1"/>
    <x v="0"/>
    <x v="625"/>
    <x v="0"/>
    <n v="-1598"/>
  </r>
  <r>
    <x v="1"/>
    <s v="30001"/>
    <d v="2026-01-21T00:00:00"/>
    <n v="1"/>
    <x v="0"/>
    <x v="455"/>
    <x v="0"/>
    <n v="-640"/>
  </r>
  <r>
    <x v="1"/>
    <s v="Outros"/>
    <d v="2026-01-21T00:00:00"/>
    <n v="1"/>
    <x v="0"/>
    <x v="419"/>
    <x v="0"/>
    <n v="-391256.9"/>
  </r>
  <r>
    <x v="1"/>
    <s v="20104"/>
    <d v="2026-01-21T00:00:00"/>
    <n v="1"/>
    <x v="0"/>
    <x v="626"/>
    <x v="0"/>
    <n v="-25403.4"/>
  </r>
  <r>
    <x v="1"/>
    <s v="20002"/>
    <d v="2026-01-21T00:00:00"/>
    <n v="1"/>
    <x v="0"/>
    <x v="541"/>
    <x v="0"/>
    <n v="-58886.559999999998"/>
  </r>
  <r>
    <x v="1"/>
    <s v="20099"/>
    <d v="2026-01-21T00:00:00"/>
    <n v="1"/>
    <x v="0"/>
    <x v="627"/>
    <x v="0"/>
    <n v="-337.2"/>
  </r>
  <r>
    <x v="1"/>
    <s v="10258"/>
    <d v="2026-01-21T00:00:00"/>
    <n v="1"/>
    <x v="0"/>
    <x v="332"/>
    <x v="0"/>
    <n v="-6000"/>
  </r>
  <r>
    <x v="1"/>
    <s v="20001"/>
    <d v="2026-01-21T00:00:00"/>
    <n v="1"/>
    <x v="0"/>
    <x v="446"/>
    <x v="2"/>
    <n v="-750"/>
  </r>
  <r>
    <x v="1"/>
    <s v="10258"/>
    <d v="2026-01-21T00:00:00"/>
    <n v="1"/>
    <x v="0"/>
    <x v="334"/>
    <x v="0"/>
    <n v="-254.4"/>
  </r>
  <r>
    <x v="1"/>
    <s v="30003"/>
    <d v="2026-01-21T00:00:00"/>
    <n v="1"/>
    <x v="0"/>
    <x v="336"/>
    <x v="0"/>
    <n v="-6000"/>
  </r>
  <r>
    <x v="1"/>
    <s v="40001"/>
    <d v="2026-01-21T00:00:00"/>
    <n v="1"/>
    <x v="0"/>
    <x v="337"/>
    <x v="2"/>
    <n v="-145.79"/>
  </r>
  <r>
    <x v="1"/>
    <n v="40001"/>
    <d v="2026-01-21T00:00:00"/>
    <n v="1"/>
    <x v="0"/>
    <x v="337"/>
    <x v="2"/>
    <n v="-20996.82"/>
  </r>
  <r>
    <x v="1"/>
    <s v="30002"/>
    <d v="2026-01-21T00:00:00"/>
    <n v="1"/>
    <x v="0"/>
    <x v="338"/>
    <x v="2"/>
    <n v="-13777.82"/>
  </r>
  <r>
    <x v="1"/>
    <s v="20021"/>
    <d v="2026-01-21T00:00:00"/>
    <n v="1"/>
    <x v="0"/>
    <x v="338"/>
    <x v="2"/>
    <n v="-367.18"/>
  </r>
  <r>
    <x v="1"/>
    <s v="20008"/>
    <d v="2026-01-21T00:00:00"/>
    <n v="1"/>
    <x v="0"/>
    <x v="523"/>
    <x v="0"/>
    <n v="-3590"/>
  </r>
  <r>
    <x v="1"/>
    <s v="20002"/>
    <d v="2026-01-21T00:00:00"/>
    <n v="1"/>
    <x v="0"/>
    <x v="628"/>
    <x v="0"/>
    <n v="-3519.37"/>
  </r>
  <r>
    <x v="1"/>
    <s v="10258"/>
    <d v="2026-01-21T00:00:00"/>
    <n v="1"/>
    <x v="0"/>
    <x v="629"/>
    <x v="2"/>
    <n v="-1498.3000000000004"/>
  </r>
  <r>
    <x v="1"/>
    <s v="10260"/>
    <d v="2026-01-21T00:00:00"/>
    <n v="1"/>
    <x v="0"/>
    <x v="629"/>
    <x v="2"/>
    <n v="-139.9"/>
  </r>
  <r>
    <x v="1"/>
    <s v="20004"/>
    <d v="2026-01-21T00:00:00"/>
    <n v="1"/>
    <x v="0"/>
    <x v="629"/>
    <x v="2"/>
    <n v="-179.8"/>
  </r>
  <r>
    <x v="1"/>
    <s v="20005"/>
    <d v="2026-01-21T00:00:00"/>
    <n v="1"/>
    <x v="0"/>
    <x v="629"/>
    <x v="2"/>
    <n v="-139.9"/>
  </r>
  <r>
    <x v="1"/>
    <s v="20009"/>
    <d v="2026-01-21T00:00:00"/>
    <n v="1"/>
    <x v="0"/>
    <x v="629"/>
    <x v="2"/>
    <n v="-59.9"/>
  </r>
  <r>
    <x v="1"/>
    <s v="20099"/>
    <d v="2026-01-21T00:00:00"/>
    <n v="1"/>
    <x v="0"/>
    <x v="629"/>
    <x v="2"/>
    <n v="-139.9"/>
  </r>
  <r>
    <x v="1"/>
    <s v="20100"/>
    <d v="2026-01-21T00:00:00"/>
    <n v="1"/>
    <x v="0"/>
    <x v="629"/>
    <x v="2"/>
    <n v="-125.80000000000001"/>
  </r>
  <r>
    <x v="1"/>
    <s v="20104"/>
    <d v="2026-01-21T00:00:00"/>
    <n v="1"/>
    <x v="0"/>
    <x v="629"/>
    <x v="2"/>
    <n v="-139.9"/>
  </r>
  <r>
    <x v="1"/>
    <s v="20108"/>
    <d v="2026-01-21T00:00:00"/>
    <n v="1"/>
    <x v="0"/>
    <x v="629"/>
    <x v="2"/>
    <n v="-279.8"/>
  </r>
  <r>
    <x v="1"/>
    <s v="30002"/>
    <d v="2026-01-21T00:00:00"/>
    <n v="1"/>
    <x v="0"/>
    <x v="629"/>
    <x v="2"/>
    <n v="-319.70000000000005"/>
  </r>
  <r>
    <x v="1"/>
    <s v="30003"/>
    <d v="2026-01-21T00:00:00"/>
    <n v="1"/>
    <x v="0"/>
    <x v="629"/>
    <x v="2"/>
    <n v="-89.9"/>
  </r>
  <r>
    <x v="1"/>
    <s v="30258"/>
    <d v="2026-01-21T00:00:00"/>
    <n v="1"/>
    <x v="0"/>
    <x v="629"/>
    <x v="2"/>
    <n v="-319.70000000000005"/>
  </r>
  <r>
    <x v="1"/>
    <s v="31001"/>
    <d v="2026-01-21T00:00:00"/>
    <n v="1"/>
    <x v="0"/>
    <x v="629"/>
    <x v="2"/>
    <n v="-189.9"/>
  </r>
  <r>
    <x v="1"/>
    <s v="40001"/>
    <d v="2026-01-21T00:00:00"/>
    <n v="1"/>
    <x v="0"/>
    <x v="629"/>
    <x v="2"/>
    <n v="-113.26"/>
  </r>
  <r>
    <x v="1"/>
    <s v="10243"/>
    <d v="2026-01-21T00:00:00"/>
    <n v="1"/>
    <x v="0"/>
    <x v="629"/>
    <x v="2"/>
    <n v="-59.9"/>
  </r>
  <r>
    <x v="1"/>
    <s v="10244"/>
    <d v="2026-01-21T00:00:00"/>
    <n v="1"/>
    <x v="0"/>
    <x v="629"/>
    <x v="2"/>
    <n v="-1068.8"/>
  </r>
  <r>
    <x v="1"/>
    <s v="20002"/>
    <d v="2026-01-21T00:00:00"/>
    <n v="1"/>
    <x v="0"/>
    <x v="629"/>
    <x v="2"/>
    <n v="-629.79999999999995"/>
  </r>
  <r>
    <x v="1"/>
    <s v="20029"/>
    <d v="2026-01-21T00:00:00"/>
    <n v="1"/>
    <x v="0"/>
    <x v="629"/>
    <x v="2"/>
    <n v="-189.9"/>
  </r>
  <r>
    <x v="1"/>
    <s v="10248"/>
    <d v="2026-01-22T00:00:00"/>
    <n v="1"/>
    <x v="0"/>
    <x v="411"/>
    <x v="2"/>
    <n v="-126000"/>
  </r>
  <r>
    <x v="1"/>
    <s v="20009"/>
    <d v="2026-01-22T00:00:00"/>
    <n v="1"/>
    <x v="0"/>
    <x v="630"/>
    <x v="0"/>
    <n v="-649.6"/>
  </r>
  <r>
    <x v="1"/>
    <s v="20009"/>
    <d v="2026-01-22T00:00:00"/>
    <n v="1"/>
    <x v="0"/>
    <x v="424"/>
    <x v="2"/>
    <n v="-1000"/>
  </r>
  <r>
    <x v="1"/>
    <s v="40001"/>
    <d v="2026-01-22T00:00:00"/>
    <n v="1"/>
    <x v="0"/>
    <x v="631"/>
    <x v="1"/>
    <n v="-561452.71"/>
  </r>
  <r>
    <x v="1"/>
    <s v="20009"/>
    <d v="2026-01-22T00:00:00"/>
    <n v="1"/>
    <x v="0"/>
    <x v="632"/>
    <x v="2"/>
    <n v="-4000"/>
  </r>
  <r>
    <x v="1"/>
    <s v="20001"/>
    <d v="2026-01-22T00:00:00"/>
    <n v="1"/>
    <x v="0"/>
    <x v="346"/>
    <x v="0"/>
    <n v="-478.76"/>
  </r>
  <r>
    <x v="1"/>
    <s v="20099"/>
    <d v="2026-01-22T00:00:00"/>
    <n v="1"/>
    <x v="0"/>
    <x v="346"/>
    <x v="0"/>
    <n v="-13499.59"/>
  </r>
  <r>
    <x v="1"/>
    <s v="20005"/>
    <d v="2026-01-22T00:00:00"/>
    <n v="1"/>
    <x v="0"/>
    <x v="346"/>
    <x v="0"/>
    <n v="-216.96"/>
  </r>
  <r>
    <x v="1"/>
    <s v="20001"/>
    <d v="2026-01-22T00:00:00"/>
    <n v="1"/>
    <x v="0"/>
    <x v="346"/>
    <x v="0"/>
    <n v="-444.64"/>
  </r>
  <r>
    <x v="1"/>
    <s v="20008"/>
    <d v="2026-01-22T00:00:00"/>
    <n v="1"/>
    <x v="0"/>
    <x v="633"/>
    <x v="0"/>
    <n v="-431.17"/>
  </r>
  <r>
    <x v="1"/>
    <s v="20008"/>
    <d v="2026-01-22T00:00:00"/>
    <n v="1"/>
    <x v="0"/>
    <x v="633"/>
    <x v="0"/>
    <n v="-1068.75"/>
  </r>
  <r>
    <x v="1"/>
    <s v="20008"/>
    <d v="2026-01-22T00:00:00"/>
    <n v="1"/>
    <x v="0"/>
    <x v="633"/>
    <x v="0"/>
    <n v="-4940.97"/>
  </r>
  <r>
    <x v="1"/>
    <s v="10243"/>
    <d v="2026-01-22T00:00:00"/>
    <n v="1"/>
    <x v="0"/>
    <x v="349"/>
    <x v="0"/>
    <n v="-17745.150000000001"/>
  </r>
  <r>
    <x v="1"/>
    <s v="20104"/>
    <d v="2026-01-22T00:00:00"/>
    <n v="1"/>
    <x v="0"/>
    <x v="356"/>
    <x v="3"/>
    <n v="-13210.97"/>
  </r>
  <r>
    <x v="1"/>
    <s v="20029"/>
    <d v="2026-01-22T00:00:00"/>
    <n v="1"/>
    <x v="0"/>
    <x v="310"/>
    <x v="4"/>
    <n v="-4290.74"/>
  </r>
  <r>
    <x v="1"/>
    <s v="20020"/>
    <d v="2026-01-22T00:00:00"/>
    <n v="1"/>
    <x v="0"/>
    <x v="310"/>
    <x v="4"/>
    <n v="-30401.72"/>
  </r>
  <r>
    <x v="1"/>
    <s v="40001"/>
    <d v="2026-01-22T00:00:00"/>
    <n v="1"/>
    <x v="0"/>
    <x v="405"/>
    <x v="1"/>
    <n v="-711037.51"/>
  </r>
  <r>
    <x v="1"/>
    <s v="20009"/>
    <d v="2026-01-22T00:00:00"/>
    <n v="1"/>
    <x v="0"/>
    <x v="634"/>
    <x v="2"/>
    <n v="-516.37"/>
  </r>
  <r>
    <x v="1"/>
    <s v="20104"/>
    <d v="2026-01-22T00:00:00"/>
    <n v="1"/>
    <x v="0"/>
    <x v="635"/>
    <x v="0"/>
    <n v="-1102.79"/>
  </r>
  <r>
    <x v="1"/>
    <s v="10258"/>
    <d v="2026-01-22T00:00:00"/>
    <n v="1"/>
    <x v="0"/>
    <x v="493"/>
    <x v="0"/>
    <n v="-200"/>
  </r>
  <r>
    <x v="1"/>
    <s v="20030"/>
    <d v="2026-01-22T00:00:00"/>
    <n v="1"/>
    <x v="0"/>
    <x v="364"/>
    <x v="0"/>
    <n v="-1592.85"/>
  </r>
  <r>
    <x v="1"/>
    <s v="20104"/>
    <d v="2026-01-22T00:00:00"/>
    <n v="1"/>
    <x v="0"/>
    <x v="364"/>
    <x v="0"/>
    <n v="-2419.54"/>
  </r>
  <r>
    <x v="1"/>
    <s v="20104"/>
    <d v="2026-01-22T00:00:00"/>
    <n v="1"/>
    <x v="0"/>
    <x v="364"/>
    <x v="0"/>
    <n v="-3042.61"/>
  </r>
  <r>
    <x v="1"/>
    <s v="20104"/>
    <d v="2026-01-22T00:00:00"/>
    <n v="1"/>
    <x v="0"/>
    <x v="364"/>
    <x v="0"/>
    <n v="-856.12"/>
  </r>
  <r>
    <x v="1"/>
    <s v="10258"/>
    <d v="2026-01-22T00:00:00"/>
    <n v="1"/>
    <x v="0"/>
    <x v="636"/>
    <x v="0"/>
    <n v="-1500"/>
  </r>
  <r>
    <x v="1"/>
    <s v="10258"/>
    <d v="2026-01-22T00:00:00"/>
    <n v="1"/>
    <x v="0"/>
    <x v="636"/>
    <x v="0"/>
    <n v="-1500"/>
  </r>
  <r>
    <x v="1"/>
    <n v="20029"/>
    <d v="2026-01-22T00:00:00"/>
    <n v="1"/>
    <x v="0"/>
    <x v="331"/>
    <x v="3"/>
    <n v="-9606.0499999999993"/>
  </r>
  <r>
    <x v="1"/>
    <s v="20020"/>
    <d v="2026-01-22T00:00:00"/>
    <n v="1"/>
    <x v="0"/>
    <x v="331"/>
    <x v="3"/>
    <n v="-121692.74"/>
  </r>
  <r>
    <x v="1"/>
    <s v="40001"/>
    <d v="2026-01-22T00:00:00"/>
    <n v="1"/>
    <x v="0"/>
    <x v="337"/>
    <x v="2"/>
    <n v="-35.4"/>
  </r>
  <r>
    <x v="1"/>
    <s v="10258"/>
    <d v="2026-01-23T00:00:00"/>
    <n v="1"/>
    <x v="0"/>
    <x v="637"/>
    <x v="0"/>
    <n v="-16206.06"/>
  </r>
  <r>
    <x v="1"/>
    <s v="10258"/>
    <d v="2026-01-23T00:00:00"/>
    <n v="1"/>
    <x v="0"/>
    <x v="637"/>
    <x v="0"/>
    <n v="-15944.82"/>
  </r>
  <r>
    <x v="1"/>
    <s v="10258"/>
    <d v="2026-01-23T00:00:00"/>
    <n v="1"/>
    <x v="0"/>
    <x v="637"/>
    <x v="0"/>
    <n v="-9057.06"/>
  </r>
  <r>
    <x v="1"/>
    <s v="40001"/>
    <d v="2026-01-23T00:00:00"/>
    <n v="1"/>
    <x v="0"/>
    <x v="294"/>
    <x v="1"/>
    <n v="-217513.52"/>
  </r>
  <r>
    <x v="1"/>
    <s v="40001"/>
    <d v="2026-01-23T00:00:00"/>
    <n v="1"/>
    <x v="0"/>
    <x v="294"/>
    <x v="1"/>
    <n v="-870116.51"/>
  </r>
  <r>
    <x v="1"/>
    <s v="10243"/>
    <d v="2026-01-23T00:00:00"/>
    <n v="1"/>
    <x v="0"/>
    <x v="349"/>
    <x v="0"/>
    <n v="-98353.24"/>
  </r>
  <r>
    <x v="1"/>
    <s v="20030"/>
    <d v="2026-01-23T00:00:00"/>
    <n v="1"/>
    <x v="0"/>
    <x v="638"/>
    <x v="0"/>
    <n v="-28000"/>
  </r>
  <r>
    <x v="1"/>
    <s v="20004"/>
    <d v="2026-01-23T00:00:00"/>
    <n v="1"/>
    <x v="0"/>
    <x v="396"/>
    <x v="2"/>
    <n v="-250"/>
  </r>
  <r>
    <x v="1"/>
    <s v="20001"/>
    <d v="2026-01-23T00:00:00"/>
    <n v="1"/>
    <x v="0"/>
    <x v="639"/>
    <x v="2"/>
    <n v="-1674"/>
  </r>
  <r>
    <x v="1"/>
    <s v="10258"/>
    <d v="2026-01-23T00:00:00"/>
    <n v="1"/>
    <x v="0"/>
    <x v="310"/>
    <x v="4"/>
    <n v="-1592.79"/>
  </r>
  <r>
    <x v="1"/>
    <s v="10258"/>
    <d v="2026-01-23T00:00:00"/>
    <n v="1"/>
    <x v="0"/>
    <x v="589"/>
    <x v="0"/>
    <n v="-73876.67"/>
  </r>
  <r>
    <x v="1"/>
    <s v="10258"/>
    <d v="2026-01-23T00:00:00"/>
    <n v="1"/>
    <x v="0"/>
    <x v="589"/>
    <x v="0"/>
    <n v="-46990"/>
  </r>
  <r>
    <x v="1"/>
    <s v="10258"/>
    <d v="2026-01-23T00:00:00"/>
    <n v="1"/>
    <x v="0"/>
    <x v="640"/>
    <x v="0"/>
    <n v="-153000"/>
  </r>
  <r>
    <x v="1"/>
    <s v="10258"/>
    <d v="2026-01-23T00:00:00"/>
    <n v="1"/>
    <x v="0"/>
    <x v="640"/>
    <x v="0"/>
    <n v="-10370"/>
  </r>
  <r>
    <x v="1"/>
    <s v="10258"/>
    <d v="2026-01-23T00:00:00"/>
    <n v="1"/>
    <x v="0"/>
    <x v="641"/>
    <x v="0"/>
    <n v="-5557.5"/>
  </r>
  <r>
    <x v="1"/>
    <s v="10258"/>
    <d v="2026-01-23T00:00:00"/>
    <n v="1"/>
    <x v="0"/>
    <x v="641"/>
    <x v="0"/>
    <n v="-33150"/>
  </r>
  <r>
    <x v="1"/>
    <s v="20002"/>
    <d v="2026-01-23T00:00:00"/>
    <n v="1"/>
    <x v="0"/>
    <x v="642"/>
    <x v="2"/>
    <n v="-112.9"/>
  </r>
  <r>
    <x v="1"/>
    <s v="20001"/>
    <d v="2026-01-23T00:00:00"/>
    <n v="1"/>
    <x v="0"/>
    <x v="643"/>
    <x v="2"/>
    <n v="-230"/>
  </r>
  <r>
    <x v="1"/>
    <s v="20030"/>
    <d v="2026-01-23T00:00:00"/>
    <n v="1"/>
    <x v="0"/>
    <x v="644"/>
    <x v="0"/>
    <n v="-394.59"/>
  </r>
  <r>
    <x v="1"/>
    <s v="Outros"/>
    <d v="2026-01-23T00:00:00"/>
    <n v="1"/>
    <x v="0"/>
    <x v="419"/>
    <x v="0"/>
    <n v="-250000"/>
  </r>
  <r>
    <x v="1"/>
    <s v="20008"/>
    <d v="2026-01-23T00:00:00"/>
    <n v="1"/>
    <x v="0"/>
    <x v="381"/>
    <x v="0"/>
    <n v="-11446.5"/>
  </r>
  <r>
    <x v="1"/>
    <s v="20008"/>
    <d v="2026-01-23T00:00:00"/>
    <n v="1"/>
    <x v="0"/>
    <x v="381"/>
    <x v="0"/>
    <n v="-7702.5"/>
  </r>
  <r>
    <x v="1"/>
    <s v="10258"/>
    <d v="2026-01-23T00:00:00"/>
    <n v="1"/>
    <x v="0"/>
    <x v="645"/>
    <x v="2"/>
    <n v="-4861.8100000000004"/>
  </r>
  <r>
    <x v="1"/>
    <s v="10258"/>
    <d v="2026-01-23T00:00:00"/>
    <n v="1"/>
    <x v="0"/>
    <x v="331"/>
    <x v="3"/>
    <n v="-8070.85"/>
  </r>
  <r>
    <x v="1"/>
    <s v="20003"/>
    <d v="2026-01-23T00:00:00"/>
    <n v="1"/>
    <x v="0"/>
    <x v="409"/>
    <x v="2"/>
    <n v="-230"/>
  </r>
  <r>
    <x v="1"/>
    <s v="10258"/>
    <d v="2026-01-23T00:00:00"/>
    <n v="1"/>
    <x v="0"/>
    <x v="646"/>
    <x v="0"/>
    <n v="-31000"/>
  </r>
  <r>
    <x v="1"/>
    <s v="40001"/>
    <d v="2026-01-23T00:00:00"/>
    <n v="1"/>
    <x v="0"/>
    <x v="337"/>
    <x v="2"/>
    <n v="-56.129999999999995"/>
  </r>
  <r>
    <x v="1"/>
    <s v="10248"/>
    <d v="2026-01-26T00:00:00"/>
    <n v="1"/>
    <x v="0"/>
    <x v="411"/>
    <x v="2"/>
    <n v="-60"/>
  </r>
  <r>
    <x v="1"/>
    <s v="10248"/>
    <d v="2026-01-26T00:00:00"/>
    <n v="1"/>
    <x v="0"/>
    <x v="411"/>
    <x v="2"/>
    <n v="-2284.09"/>
  </r>
  <r>
    <x v="1"/>
    <s v="20005"/>
    <d v="2026-01-26T00:00:00"/>
    <n v="1"/>
    <x v="0"/>
    <x v="528"/>
    <x v="2"/>
    <n v="-762.71"/>
  </r>
  <r>
    <x v="1"/>
    <s v="20010"/>
    <d v="2026-01-26T00:00:00"/>
    <n v="1"/>
    <x v="0"/>
    <x v="647"/>
    <x v="0"/>
    <n v="-450"/>
  </r>
  <r>
    <x v="1"/>
    <s v="20010"/>
    <d v="2026-01-26T00:00:00"/>
    <n v="1"/>
    <x v="0"/>
    <x v="647"/>
    <x v="0"/>
    <n v="-4500"/>
  </r>
  <r>
    <x v="1"/>
    <s v="20010"/>
    <d v="2026-01-26T00:00:00"/>
    <n v="1"/>
    <x v="0"/>
    <x v="647"/>
    <x v="0"/>
    <n v="-3375"/>
  </r>
  <r>
    <x v="1"/>
    <s v="10248"/>
    <d v="2026-01-26T00:00:00"/>
    <n v="1"/>
    <x v="0"/>
    <x v="648"/>
    <x v="0"/>
    <n v="-12797.36"/>
  </r>
  <r>
    <x v="1"/>
    <s v="40001"/>
    <d v="2026-01-26T00:00:00"/>
    <n v="1"/>
    <x v="0"/>
    <x v="649"/>
    <x v="1"/>
    <n v="-3705868.57"/>
  </r>
  <r>
    <x v="1"/>
    <s v="20099"/>
    <d v="2026-01-26T00:00:00"/>
    <n v="1"/>
    <x v="0"/>
    <x v="650"/>
    <x v="0"/>
    <n v="-945"/>
  </r>
  <r>
    <x v="1"/>
    <s v="20001"/>
    <d v="2026-01-26T00:00:00"/>
    <n v="1"/>
    <x v="0"/>
    <x v="651"/>
    <x v="2"/>
    <n v="-28084.73"/>
  </r>
  <r>
    <x v="1"/>
    <s v="40001"/>
    <d v="2026-01-26T00:00:00"/>
    <n v="1"/>
    <x v="0"/>
    <x v="651"/>
    <x v="2"/>
    <n v="-610"/>
  </r>
  <r>
    <x v="1"/>
    <s v="40001"/>
    <d v="2026-01-26T00:00:00"/>
    <n v="1"/>
    <x v="0"/>
    <x v="651"/>
    <x v="2"/>
    <n v="-3059.19"/>
  </r>
  <r>
    <x v="1"/>
    <s v="20001"/>
    <d v="2026-01-26T00:00:00"/>
    <n v="1"/>
    <x v="0"/>
    <x v="652"/>
    <x v="2"/>
    <n v="-4137.25"/>
  </r>
  <r>
    <x v="1"/>
    <s v="20008"/>
    <d v="2026-01-26T00:00:00"/>
    <n v="1"/>
    <x v="0"/>
    <x v="652"/>
    <x v="2"/>
    <n v="-1799.99"/>
  </r>
  <r>
    <x v="1"/>
    <s v="20005"/>
    <d v="2026-01-26T00:00:00"/>
    <n v="1"/>
    <x v="0"/>
    <x v="652"/>
    <x v="2"/>
    <n v="-8458.25"/>
  </r>
  <r>
    <x v="1"/>
    <s v="40001"/>
    <d v="2026-01-26T00:00:00"/>
    <n v="1"/>
    <x v="0"/>
    <x v="652"/>
    <x v="2"/>
    <n v="-362.15"/>
  </r>
  <r>
    <x v="1"/>
    <s v="10258"/>
    <d v="2026-01-26T00:00:00"/>
    <n v="1"/>
    <x v="0"/>
    <x v="653"/>
    <x v="0"/>
    <n v="-246.6"/>
  </r>
  <r>
    <x v="1"/>
    <s v="20001"/>
    <d v="2026-01-26T00:00:00"/>
    <n v="1"/>
    <x v="0"/>
    <x v="481"/>
    <x v="0"/>
    <n v="-318.64999999999998"/>
  </r>
  <r>
    <x v="1"/>
    <s v="20024"/>
    <d v="2026-01-26T00:00:00"/>
    <n v="1"/>
    <x v="0"/>
    <x v="481"/>
    <x v="0"/>
    <n v="-199.55"/>
  </r>
  <r>
    <x v="1"/>
    <s v="20020"/>
    <d v="2026-01-26T00:00:00"/>
    <n v="1"/>
    <x v="0"/>
    <x v="481"/>
    <x v="0"/>
    <n v="-278.74"/>
  </r>
  <r>
    <x v="1"/>
    <s v="20001"/>
    <d v="2026-01-26T00:00:00"/>
    <n v="1"/>
    <x v="0"/>
    <x v="654"/>
    <x v="0"/>
    <n v="-365.47"/>
  </r>
  <r>
    <x v="1"/>
    <s v="10243"/>
    <d v="2026-01-26T00:00:00"/>
    <n v="1"/>
    <x v="0"/>
    <x v="349"/>
    <x v="0"/>
    <n v="-8341.17"/>
  </r>
  <r>
    <x v="1"/>
    <s v="10243"/>
    <d v="2026-01-26T00:00:00"/>
    <n v="1"/>
    <x v="0"/>
    <x v="349"/>
    <x v="0"/>
    <n v="-4565484.33"/>
  </r>
  <r>
    <x v="1"/>
    <s v="20023"/>
    <d v="2026-01-26T00:00:00"/>
    <n v="1"/>
    <x v="0"/>
    <x v="655"/>
    <x v="0"/>
    <n v="-27706.67"/>
  </r>
  <r>
    <x v="1"/>
    <s v="20023"/>
    <d v="2026-01-26T00:00:00"/>
    <n v="1"/>
    <x v="0"/>
    <x v="655"/>
    <x v="0"/>
    <n v="-816.67"/>
  </r>
  <r>
    <x v="1"/>
    <s v="20023"/>
    <d v="2026-01-26T00:00:00"/>
    <n v="1"/>
    <x v="0"/>
    <x v="655"/>
    <x v="0"/>
    <n v="-21466.67"/>
  </r>
  <r>
    <x v="1"/>
    <s v="10258"/>
    <d v="2026-01-26T00:00:00"/>
    <n v="1"/>
    <x v="0"/>
    <x v="356"/>
    <x v="3"/>
    <n v="-65984.570000000007"/>
  </r>
  <r>
    <x v="1"/>
    <s v="30258"/>
    <d v="2026-01-26T00:00:00"/>
    <n v="1"/>
    <x v="0"/>
    <x v="356"/>
    <x v="3"/>
    <n v="-5401.3"/>
  </r>
  <r>
    <x v="1"/>
    <s v="30258"/>
    <d v="2026-01-26T00:00:00"/>
    <n v="1"/>
    <x v="0"/>
    <x v="310"/>
    <x v="4"/>
    <n v="-7.38"/>
  </r>
  <r>
    <x v="1"/>
    <s v="20030"/>
    <d v="2026-01-26T00:00:00"/>
    <n v="1"/>
    <x v="0"/>
    <x v="656"/>
    <x v="0"/>
    <n v="-35000"/>
  </r>
  <r>
    <x v="1"/>
    <s v="10258"/>
    <d v="2026-01-26T00:00:00"/>
    <n v="1"/>
    <x v="0"/>
    <x v="312"/>
    <x v="0"/>
    <n v="-5149.32"/>
  </r>
  <r>
    <x v="1"/>
    <s v="30001"/>
    <d v="2026-01-26T00:00:00"/>
    <n v="1"/>
    <x v="0"/>
    <x v="657"/>
    <x v="0"/>
    <n v="-9610"/>
  </r>
  <r>
    <x v="1"/>
    <s v="20001"/>
    <d v="2026-01-26T00:00:00"/>
    <n v="1"/>
    <x v="0"/>
    <x v="368"/>
    <x v="0"/>
    <n v="-193.65"/>
  </r>
  <r>
    <x v="1"/>
    <s v="20023"/>
    <d v="2026-01-26T00:00:00"/>
    <n v="1"/>
    <x v="0"/>
    <x v="368"/>
    <x v="0"/>
    <n v="-284.45999999999998"/>
  </r>
  <r>
    <x v="1"/>
    <s v="20001"/>
    <d v="2026-01-26T00:00:00"/>
    <n v="1"/>
    <x v="0"/>
    <x v="368"/>
    <x v="0"/>
    <n v="-67131.539999999994"/>
  </r>
  <r>
    <x v="1"/>
    <s v="20004"/>
    <d v="2026-01-26T00:00:00"/>
    <n v="1"/>
    <x v="0"/>
    <x v="368"/>
    <x v="0"/>
    <n v="-5134"/>
  </r>
  <r>
    <x v="1"/>
    <s v="20004"/>
    <d v="2026-01-26T00:00:00"/>
    <n v="1"/>
    <x v="0"/>
    <x v="368"/>
    <x v="0"/>
    <n v="-14.39"/>
  </r>
  <r>
    <x v="1"/>
    <s v="20023"/>
    <d v="2026-01-26T00:00:00"/>
    <n v="1"/>
    <x v="0"/>
    <x v="368"/>
    <x v="0"/>
    <n v="-64676.81"/>
  </r>
  <r>
    <x v="1"/>
    <s v="20008"/>
    <d v="2026-01-26T00:00:00"/>
    <n v="1"/>
    <x v="0"/>
    <x v="658"/>
    <x v="0"/>
    <n v="-8550"/>
  </r>
  <r>
    <x v="1"/>
    <s v="10258"/>
    <d v="2026-01-26T00:00:00"/>
    <n v="1"/>
    <x v="0"/>
    <x v="659"/>
    <x v="0"/>
    <n v="-43987.5"/>
  </r>
  <r>
    <x v="1"/>
    <s v="10258"/>
    <d v="2026-01-26T00:00:00"/>
    <n v="1"/>
    <x v="0"/>
    <x v="659"/>
    <x v="0"/>
    <n v="-28825"/>
  </r>
  <r>
    <x v="1"/>
    <s v="40001"/>
    <d v="2026-01-26T00:00:00"/>
    <n v="1"/>
    <x v="0"/>
    <x v="660"/>
    <x v="0"/>
    <n v="-168680.49"/>
  </r>
  <r>
    <x v="1"/>
    <s v="30001"/>
    <d v="2026-01-26T00:00:00"/>
    <n v="1"/>
    <x v="0"/>
    <x v="661"/>
    <x v="0"/>
    <n v="-2285.0500000000002"/>
  </r>
  <r>
    <x v="1"/>
    <s v="20008"/>
    <d v="2026-01-26T00:00:00"/>
    <n v="1"/>
    <x v="0"/>
    <x v="380"/>
    <x v="0"/>
    <n v="-269.8"/>
  </r>
  <r>
    <x v="1"/>
    <s v="20008"/>
    <d v="2026-01-26T00:00:00"/>
    <n v="1"/>
    <x v="0"/>
    <x v="380"/>
    <x v="0"/>
    <n v="-3306"/>
  </r>
  <r>
    <x v="1"/>
    <s v="20008"/>
    <d v="2026-01-26T00:00:00"/>
    <n v="1"/>
    <x v="0"/>
    <x v="380"/>
    <x v="0"/>
    <n v="-3196.99"/>
  </r>
  <r>
    <x v="1"/>
    <s v="20030"/>
    <d v="2026-01-26T00:00:00"/>
    <n v="1"/>
    <x v="0"/>
    <x v="662"/>
    <x v="0"/>
    <n v="-23000"/>
  </r>
  <r>
    <x v="1"/>
    <s v="20008"/>
    <d v="2026-01-26T00:00:00"/>
    <n v="1"/>
    <x v="0"/>
    <x v="663"/>
    <x v="0"/>
    <n v="-5452.12"/>
  </r>
  <r>
    <x v="1"/>
    <s v="20008"/>
    <d v="2026-01-26T00:00:00"/>
    <n v="1"/>
    <x v="0"/>
    <x v="663"/>
    <x v="0"/>
    <n v="-1455.18"/>
  </r>
  <r>
    <x v="1"/>
    <s v="20008"/>
    <d v="2026-01-26T00:00:00"/>
    <n v="1"/>
    <x v="0"/>
    <x v="663"/>
    <x v="0"/>
    <n v="-1931.49"/>
  </r>
  <r>
    <x v="1"/>
    <s v="20008"/>
    <d v="2026-01-26T00:00:00"/>
    <n v="1"/>
    <x v="0"/>
    <x v="663"/>
    <x v="0"/>
    <n v="-10272.34"/>
  </r>
  <r>
    <x v="1"/>
    <s v="20008"/>
    <d v="2026-01-26T00:00:00"/>
    <n v="1"/>
    <x v="0"/>
    <x v="663"/>
    <x v="0"/>
    <n v="-710.7"/>
  </r>
  <r>
    <x v="1"/>
    <s v="20008"/>
    <d v="2026-01-26T00:00:00"/>
    <n v="1"/>
    <x v="0"/>
    <x v="663"/>
    <x v="0"/>
    <n v="-1246.3"/>
  </r>
  <r>
    <x v="1"/>
    <s v="20008"/>
    <d v="2026-01-26T00:00:00"/>
    <n v="1"/>
    <x v="0"/>
    <x v="663"/>
    <x v="0"/>
    <n v="-1121.67"/>
  </r>
  <r>
    <x v="1"/>
    <s v="20008"/>
    <d v="2026-01-26T00:00:00"/>
    <n v="1"/>
    <x v="0"/>
    <x v="663"/>
    <x v="0"/>
    <n v="-1059.78"/>
  </r>
  <r>
    <x v="1"/>
    <s v="20008"/>
    <d v="2026-01-26T00:00:00"/>
    <n v="1"/>
    <x v="0"/>
    <x v="663"/>
    <x v="0"/>
    <n v="-2601.11"/>
  </r>
  <r>
    <x v="1"/>
    <s v="10248"/>
    <d v="2026-01-26T00:00:00"/>
    <n v="1"/>
    <x v="0"/>
    <x v="664"/>
    <x v="3"/>
    <n v="-5648.01"/>
  </r>
  <r>
    <x v="1"/>
    <s v="20021"/>
    <d v="2026-01-26T00:00:00"/>
    <n v="1"/>
    <x v="0"/>
    <x v="665"/>
    <x v="2"/>
    <n v="-702.89"/>
  </r>
  <r>
    <x v="1"/>
    <s v="20099"/>
    <d v="2026-01-26T00:00:00"/>
    <n v="1"/>
    <x v="0"/>
    <x v="666"/>
    <x v="2"/>
    <n v="-1000"/>
  </r>
  <r>
    <x v="1"/>
    <n v="20010"/>
    <d v="2026-01-26T00:00:00"/>
    <n v="1"/>
    <x v="0"/>
    <x v="667"/>
    <x v="2"/>
    <n v="-1341.9"/>
  </r>
  <r>
    <x v="1"/>
    <s v="20001"/>
    <d v="2026-01-26T00:00:00"/>
    <n v="1"/>
    <x v="0"/>
    <x v="668"/>
    <x v="0"/>
    <n v="-609.49"/>
  </r>
  <r>
    <x v="1"/>
    <s v="40001"/>
    <d v="2026-01-26T00:00:00"/>
    <n v="1"/>
    <x v="0"/>
    <x v="337"/>
    <x v="2"/>
    <n v="-241.81"/>
  </r>
  <r>
    <x v="1"/>
    <s v="10258"/>
    <d v="2026-01-26T00:00:00"/>
    <n v="1"/>
    <x v="0"/>
    <x v="669"/>
    <x v="0"/>
    <n v="-10055.67"/>
  </r>
  <r>
    <x v="1"/>
    <s v="10258"/>
    <d v="2026-01-26T00:00:00"/>
    <n v="1"/>
    <x v="0"/>
    <x v="669"/>
    <x v="0"/>
    <n v="-16336.17"/>
  </r>
  <r>
    <x v="1"/>
    <s v="40001"/>
    <d v="2026-01-26T00:00:00"/>
    <n v="1"/>
    <x v="0"/>
    <x v="670"/>
    <x v="0"/>
    <n v="-14431.19"/>
  </r>
  <r>
    <x v="1"/>
    <s v="10258"/>
    <d v="2026-01-26T00:00:00"/>
    <n v="1"/>
    <x v="0"/>
    <x v="671"/>
    <x v="0"/>
    <n v="-3000"/>
  </r>
  <r>
    <x v="1"/>
    <s v="10258"/>
    <d v="2026-01-26T00:00:00"/>
    <n v="1"/>
    <x v="0"/>
    <x v="672"/>
    <x v="0"/>
    <n v="-2000"/>
  </r>
  <r>
    <x v="1"/>
    <s v="20099"/>
    <d v="2026-01-26T00:00:00"/>
    <n v="1"/>
    <x v="0"/>
    <x v="673"/>
    <x v="0"/>
    <n v="-1585"/>
  </r>
  <r>
    <x v="1"/>
    <s v="20001"/>
    <d v="2026-01-27T00:00:00"/>
    <n v="1"/>
    <x v="0"/>
    <x v="674"/>
    <x v="2"/>
    <n v="-3300"/>
  </r>
  <r>
    <x v="1"/>
    <s v="40001"/>
    <d v="2026-01-27T00:00:00"/>
    <n v="1"/>
    <x v="0"/>
    <x v="583"/>
    <x v="1"/>
    <n v="-730104.02"/>
  </r>
  <r>
    <x v="1"/>
    <s v="20104"/>
    <d v="2026-01-27T00:00:00"/>
    <n v="1"/>
    <x v="0"/>
    <x v="293"/>
    <x v="0"/>
    <n v="-2640"/>
  </r>
  <r>
    <x v="1"/>
    <s v="20009"/>
    <d v="2026-01-27T00:00:00"/>
    <n v="1"/>
    <x v="0"/>
    <x v="584"/>
    <x v="2"/>
    <n v="-43.25"/>
  </r>
  <r>
    <x v="1"/>
    <s v="20008"/>
    <d v="2026-01-27T00:00:00"/>
    <n v="1"/>
    <x v="0"/>
    <x v="675"/>
    <x v="4"/>
    <n v="-1507.15"/>
  </r>
  <r>
    <x v="1"/>
    <s v="10258"/>
    <d v="2026-01-27T00:00:00"/>
    <n v="1"/>
    <x v="0"/>
    <x v="571"/>
    <x v="0"/>
    <n v="-28.55"/>
  </r>
  <r>
    <x v="1"/>
    <s v="20099"/>
    <d v="2026-01-27T00:00:00"/>
    <n v="1"/>
    <x v="0"/>
    <x v="676"/>
    <x v="2"/>
    <n v="-232.58"/>
  </r>
  <r>
    <x v="1"/>
    <s v="40001"/>
    <d v="2026-01-27T00:00:00"/>
    <n v="1"/>
    <x v="0"/>
    <x v="361"/>
    <x v="4"/>
    <n v="-509.9"/>
  </r>
  <r>
    <x v="1"/>
    <s v="20008"/>
    <d v="2026-01-27T00:00:00"/>
    <n v="1"/>
    <x v="0"/>
    <x v="536"/>
    <x v="2"/>
    <n v="-2570.94"/>
  </r>
  <r>
    <x v="1"/>
    <s v="20021"/>
    <d v="2026-01-27T00:00:00"/>
    <n v="1"/>
    <x v="0"/>
    <x v="677"/>
    <x v="2"/>
    <n v="-433.02"/>
  </r>
  <r>
    <x v="1"/>
    <s v="20030"/>
    <d v="2026-01-27T00:00:00"/>
    <n v="1"/>
    <x v="0"/>
    <x v="644"/>
    <x v="0"/>
    <n v="-10978.8"/>
  </r>
  <r>
    <x v="1"/>
    <s v="20001"/>
    <d v="2026-01-27T00:00:00"/>
    <n v="1"/>
    <x v="0"/>
    <x v="435"/>
    <x v="0"/>
    <n v="-4771.09"/>
  </r>
  <r>
    <x v="1"/>
    <s v="20104"/>
    <d v="2026-01-27T00:00:00"/>
    <n v="1"/>
    <x v="0"/>
    <x v="626"/>
    <x v="0"/>
    <n v="-25403.4"/>
  </r>
  <r>
    <x v="1"/>
    <s v="20008"/>
    <d v="2026-01-27T00:00:00"/>
    <n v="1"/>
    <x v="0"/>
    <x v="678"/>
    <x v="2"/>
    <n v="-327.20999999999998"/>
  </r>
  <r>
    <x v="1"/>
    <s v="40001"/>
    <d v="2026-01-27T00:00:00"/>
    <n v="1"/>
    <x v="0"/>
    <x v="337"/>
    <x v="2"/>
    <n v="-341.85"/>
  </r>
  <r>
    <x v="1"/>
    <s v="20008"/>
    <d v="2026-01-27T00:00:00"/>
    <n v="1"/>
    <x v="0"/>
    <x v="679"/>
    <x v="0"/>
    <n v="-14568.66"/>
  </r>
  <r>
    <x v="1"/>
    <s v="20010"/>
    <d v="2026-01-28T00:00:00"/>
    <n v="1"/>
    <x v="0"/>
    <x v="680"/>
    <x v="2"/>
    <n v="-48.88"/>
  </r>
  <r>
    <x v="1"/>
    <s v="10258"/>
    <d v="2026-01-28T00:00:00"/>
    <n v="1"/>
    <x v="0"/>
    <x v="584"/>
    <x v="2"/>
    <n v="-628.57000000000005"/>
  </r>
  <r>
    <x v="1"/>
    <s v="20009"/>
    <d v="2026-01-28T00:00:00"/>
    <n v="1"/>
    <x v="0"/>
    <x v="681"/>
    <x v="0"/>
    <n v="-1672"/>
  </r>
  <r>
    <x v="1"/>
    <s v="10243"/>
    <d v="2026-01-28T00:00:00"/>
    <n v="1"/>
    <x v="0"/>
    <x v="349"/>
    <x v="0"/>
    <n v="-9287.75"/>
  </r>
  <r>
    <x v="1"/>
    <s v="30001"/>
    <d v="2026-01-28T00:00:00"/>
    <n v="1"/>
    <x v="0"/>
    <x v="682"/>
    <x v="2"/>
    <n v="-720"/>
  </r>
  <r>
    <x v="1"/>
    <s v="20024"/>
    <d v="2026-01-28T00:00:00"/>
    <n v="1"/>
    <x v="0"/>
    <x v="682"/>
    <x v="2"/>
    <n v="-450"/>
  </r>
  <r>
    <x v="1"/>
    <s v="20004"/>
    <d v="2026-01-28T00:00:00"/>
    <n v="1"/>
    <x v="0"/>
    <x v="682"/>
    <x v="2"/>
    <n v="-1350"/>
  </r>
  <r>
    <x v="1"/>
    <s v="20020"/>
    <d v="2026-01-28T00:00:00"/>
    <n v="1"/>
    <x v="0"/>
    <x v="682"/>
    <x v="2"/>
    <n v="-400"/>
  </r>
  <r>
    <x v="1"/>
    <s v="20021"/>
    <d v="2026-01-28T00:00:00"/>
    <n v="1"/>
    <x v="0"/>
    <x v="682"/>
    <x v="2"/>
    <n v="-150"/>
  </r>
  <r>
    <x v="1"/>
    <s v="20023"/>
    <d v="2026-01-28T00:00:00"/>
    <n v="1"/>
    <x v="0"/>
    <x v="682"/>
    <x v="2"/>
    <n v="-300"/>
  </r>
  <r>
    <x v="1"/>
    <s v="20001"/>
    <d v="2026-01-28T00:00:00"/>
    <n v="1"/>
    <x v="0"/>
    <x v="682"/>
    <x v="2"/>
    <n v="-1930"/>
  </r>
  <r>
    <x v="1"/>
    <s v="20009"/>
    <d v="2026-01-28T00:00:00"/>
    <n v="1"/>
    <x v="0"/>
    <x v="682"/>
    <x v="2"/>
    <n v="-600"/>
  </r>
  <r>
    <x v="1"/>
    <s v="20022"/>
    <d v="2026-01-28T00:00:00"/>
    <n v="1"/>
    <x v="0"/>
    <x v="682"/>
    <x v="2"/>
    <n v="-340"/>
  </r>
  <r>
    <x v="1"/>
    <s v="20005"/>
    <d v="2026-01-28T00:00:00"/>
    <n v="1"/>
    <x v="0"/>
    <x v="682"/>
    <x v="2"/>
    <n v="-500"/>
  </r>
  <r>
    <x v="1"/>
    <s v="10258"/>
    <d v="2026-01-28T00:00:00"/>
    <n v="1"/>
    <x v="0"/>
    <x v="358"/>
    <x v="0"/>
    <n v="-27757.94"/>
  </r>
  <r>
    <x v="1"/>
    <s v="10258"/>
    <d v="2026-01-28T00:00:00"/>
    <n v="1"/>
    <x v="0"/>
    <x v="358"/>
    <x v="0"/>
    <n v="-1748.85"/>
  </r>
  <r>
    <x v="1"/>
    <s v="20004"/>
    <d v="2026-01-28T00:00:00"/>
    <n v="1"/>
    <x v="0"/>
    <x v="683"/>
    <x v="2"/>
    <n v="-33"/>
  </r>
  <r>
    <x v="1"/>
    <s v="20017"/>
    <d v="2026-01-28T00:00:00"/>
    <n v="1"/>
    <x v="0"/>
    <x v="684"/>
    <x v="2"/>
    <n v="-340"/>
  </r>
  <r>
    <x v="1"/>
    <s v="20104"/>
    <d v="2026-01-28T00:00:00"/>
    <n v="1"/>
    <x v="0"/>
    <x v="684"/>
    <x v="2"/>
    <n v="-1317.9"/>
  </r>
  <r>
    <x v="1"/>
    <s v="10257"/>
    <d v="2026-01-28T00:00:00"/>
    <n v="1"/>
    <x v="0"/>
    <x v="684"/>
    <x v="2"/>
    <n v="-438.6"/>
  </r>
  <r>
    <x v="1"/>
    <s v="10257"/>
    <d v="2026-01-28T00:00:00"/>
    <n v="1"/>
    <x v="0"/>
    <x v="684"/>
    <x v="2"/>
    <n v="-533.79999999999995"/>
  </r>
  <r>
    <x v="1"/>
    <s v="10257"/>
    <d v="2026-01-28T00:00:00"/>
    <n v="1"/>
    <x v="0"/>
    <x v="684"/>
    <x v="2"/>
    <n v="-266.89999999999998"/>
  </r>
  <r>
    <x v="1"/>
    <s v="20001"/>
    <d v="2026-01-28T00:00:00"/>
    <n v="1"/>
    <x v="0"/>
    <x v="685"/>
    <x v="0"/>
    <n v="-1400"/>
  </r>
  <r>
    <x v="1"/>
    <s v="20001"/>
    <d v="2026-01-28T00:00:00"/>
    <n v="1"/>
    <x v="0"/>
    <x v="685"/>
    <x v="0"/>
    <n v="-1050"/>
  </r>
  <r>
    <x v="1"/>
    <s v="20008"/>
    <d v="2026-01-28T00:00:00"/>
    <n v="1"/>
    <x v="0"/>
    <x v="686"/>
    <x v="2"/>
    <n v="-266.74099999999999"/>
  </r>
  <r>
    <x v="1"/>
    <s v="20099"/>
    <d v="2026-01-28T00:00:00"/>
    <n v="1"/>
    <x v="0"/>
    <x v="686"/>
    <x v="2"/>
    <n v="-927.25"/>
  </r>
  <r>
    <x v="1"/>
    <s v="30003"/>
    <d v="2026-01-28T00:00:00"/>
    <n v="1"/>
    <x v="0"/>
    <x v="686"/>
    <x v="2"/>
    <n v="-334.31"/>
  </r>
  <r>
    <x v="1"/>
    <s v="30001"/>
    <d v="2026-01-28T00:00:00"/>
    <n v="1"/>
    <x v="0"/>
    <x v="686"/>
    <x v="2"/>
    <n v="-1161.98"/>
  </r>
  <r>
    <x v="1"/>
    <s v="20002"/>
    <d v="2026-01-28T00:00:00"/>
    <n v="1"/>
    <x v="0"/>
    <x v="686"/>
    <x v="2"/>
    <n v="-367.43799999999999"/>
  </r>
  <r>
    <x v="1"/>
    <s v="20099"/>
    <d v="2026-01-28T00:00:00"/>
    <n v="1"/>
    <x v="0"/>
    <x v="687"/>
    <x v="2"/>
    <n v="-481.29"/>
  </r>
  <r>
    <x v="1"/>
    <s v="40001"/>
    <d v="2026-01-28T00:00:00"/>
    <n v="1"/>
    <x v="0"/>
    <x v="521"/>
    <x v="2"/>
    <n v="-276.24"/>
  </r>
  <r>
    <x v="1"/>
    <s v="10258"/>
    <d v="2026-01-28T00:00:00"/>
    <n v="1"/>
    <x v="0"/>
    <x v="645"/>
    <x v="2"/>
    <n v="-4826.67"/>
  </r>
  <r>
    <x v="1"/>
    <s v="40001"/>
    <d v="2026-01-28T00:00:00"/>
    <n v="1"/>
    <x v="0"/>
    <x v="337"/>
    <x v="2"/>
    <n v="-34.6"/>
  </r>
  <r>
    <x v="1"/>
    <s v="30002"/>
    <d v="2026-01-28T00:00:00"/>
    <n v="1"/>
    <x v="0"/>
    <x v="688"/>
    <x v="2"/>
    <n v="-143079.59"/>
  </r>
  <r>
    <x v="1"/>
    <s v="30002"/>
    <d v="2026-01-28T00:00:00"/>
    <n v="1"/>
    <x v="0"/>
    <x v="688"/>
    <x v="2"/>
    <n v="-1936.08"/>
  </r>
  <r>
    <x v="1"/>
    <s v="10258"/>
    <d v="2026-01-28T00:00:00"/>
    <n v="1"/>
    <x v="0"/>
    <x v="689"/>
    <x v="2"/>
    <n v="-832.69"/>
  </r>
  <r>
    <x v="1"/>
    <s v="20003"/>
    <d v="2026-01-28T00:00:00"/>
    <n v="1"/>
    <x v="0"/>
    <x v="689"/>
    <x v="2"/>
    <n v="-185.84"/>
  </r>
  <r>
    <x v="1"/>
    <s v="20005"/>
    <d v="2026-01-28T00:00:00"/>
    <n v="1"/>
    <x v="0"/>
    <x v="689"/>
    <x v="2"/>
    <n v="-167.16"/>
  </r>
  <r>
    <x v="1"/>
    <s v="20008"/>
    <d v="2026-01-28T00:00:00"/>
    <n v="1"/>
    <x v="0"/>
    <x v="689"/>
    <x v="2"/>
    <n v="-644.76"/>
  </r>
  <r>
    <x v="1"/>
    <s v="20009"/>
    <d v="2026-01-28T00:00:00"/>
    <n v="1"/>
    <x v="0"/>
    <x v="689"/>
    <x v="2"/>
    <n v="-109.33"/>
  </r>
  <r>
    <x v="1"/>
    <s v="20010"/>
    <d v="2026-01-28T00:00:00"/>
    <n v="1"/>
    <x v="0"/>
    <x v="689"/>
    <x v="2"/>
    <n v="-161.85"/>
  </r>
  <r>
    <x v="1"/>
    <s v="20099"/>
    <d v="2026-01-28T00:00:00"/>
    <n v="1"/>
    <x v="0"/>
    <x v="689"/>
    <x v="2"/>
    <n v="-1653.58"/>
  </r>
  <r>
    <x v="1"/>
    <s v="30003"/>
    <d v="2026-01-28T00:00:00"/>
    <n v="1"/>
    <x v="0"/>
    <x v="689"/>
    <x v="2"/>
    <n v="-425.01"/>
  </r>
  <r>
    <x v="1"/>
    <s v="30001"/>
    <d v="2026-01-28T00:00:00"/>
    <n v="1"/>
    <x v="0"/>
    <x v="689"/>
    <x v="2"/>
    <n v="-1208.1200000000001"/>
  </r>
  <r>
    <x v="1"/>
    <s v="31001"/>
    <d v="2026-01-28T00:00:00"/>
    <n v="1"/>
    <x v="0"/>
    <x v="689"/>
    <x v="2"/>
    <n v="-330.9"/>
  </r>
  <r>
    <x v="1"/>
    <s v="20002"/>
    <d v="2026-01-28T00:00:00"/>
    <n v="1"/>
    <x v="0"/>
    <x v="689"/>
    <x v="2"/>
    <n v="-754.7"/>
  </r>
  <r>
    <x v="1"/>
    <s v="20008"/>
    <d v="2026-01-28T00:00:00"/>
    <n v="1"/>
    <x v="0"/>
    <x v="523"/>
    <x v="0"/>
    <n v="-3590"/>
  </r>
  <r>
    <x v="1"/>
    <s v="10258"/>
    <d v="2026-01-29T00:00:00"/>
    <n v="1"/>
    <x v="0"/>
    <x v="690"/>
    <x v="0"/>
    <n v="-21615"/>
  </r>
  <r>
    <x v="1"/>
    <s v="40001"/>
    <d v="2026-01-29T00:00:00"/>
    <n v="1"/>
    <x v="0"/>
    <x v="583"/>
    <x v="1"/>
    <n v="-658642.05000000005"/>
  </r>
  <r>
    <x v="1"/>
    <s v="40001"/>
    <d v="2026-01-29T00:00:00"/>
    <n v="1"/>
    <x v="0"/>
    <x v="297"/>
    <x v="1"/>
    <n v="-421.14"/>
  </r>
  <r>
    <x v="1"/>
    <s v="10243"/>
    <d v="2026-01-29T00:00:00"/>
    <n v="1"/>
    <x v="0"/>
    <x v="349"/>
    <x v="0"/>
    <n v="-83959.51"/>
  </r>
  <r>
    <x v="1"/>
    <s v="20029"/>
    <d v="2026-01-29T00:00:00"/>
    <n v="1"/>
    <x v="0"/>
    <x v="691"/>
    <x v="0"/>
    <n v="-2500"/>
  </r>
  <r>
    <x v="1"/>
    <s v="20004"/>
    <d v="2026-01-29T00:00:00"/>
    <n v="1"/>
    <x v="0"/>
    <x v="356"/>
    <x v="3"/>
    <n v="-27493.4"/>
  </r>
  <r>
    <x v="1"/>
    <s v="Outros"/>
    <d v="2026-01-29T00:00:00"/>
    <n v="1"/>
    <x v="0"/>
    <x v="419"/>
    <x v="0"/>
    <n v="-120000"/>
  </r>
  <r>
    <x v="1"/>
    <s v="10258"/>
    <d v="2026-01-29T00:00:00"/>
    <n v="1"/>
    <x v="0"/>
    <x v="375"/>
    <x v="0"/>
    <n v="-12222.75"/>
  </r>
  <r>
    <x v="1"/>
    <s v="20001"/>
    <d v="2026-01-29T00:00:00"/>
    <n v="1"/>
    <x v="0"/>
    <x v="692"/>
    <x v="2"/>
    <n v="-2504.8000000000002"/>
  </r>
  <r>
    <x v="1"/>
    <s v="20001"/>
    <d v="2026-01-29T00:00:00"/>
    <n v="1"/>
    <x v="0"/>
    <x v="445"/>
    <x v="2"/>
    <n v="-487.68"/>
  </r>
  <r>
    <x v="1"/>
    <s v="10257"/>
    <d v="2026-01-29T00:00:00"/>
    <n v="1"/>
    <x v="0"/>
    <x v="693"/>
    <x v="2"/>
    <n v="-150"/>
  </r>
  <r>
    <x v="1"/>
    <s v="40001"/>
    <d v="2026-01-29T00:00:00"/>
    <n v="1"/>
    <x v="0"/>
    <x v="337"/>
    <x v="2"/>
    <n v="-65.900000000000006"/>
  </r>
  <r>
    <x v="1"/>
    <s v="30099"/>
    <d v="2026-01-29T00:00:00"/>
    <n v="1"/>
    <x v="0"/>
    <x v="694"/>
    <x v="0"/>
    <n v="-1612.5"/>
  </r>
  <r>
    <x v="1"/>
    <s v="30099"/>
    <d v="2026-01-29T00:00:00"/>
    <n v="1"/>
    <x v="0"/>
    <x v="694"/>
    <x v="0"/>
    <n v="-1612.5"/>
  </r>
  <r>
    <x v="1"/>
    <s v="20099"/>
    <d v="2026-01-29T00:00:00"/>
    <n v="1"/>
    <x v="0"/>
    <x v="694"/>
    <x v="0"/>
    <n v="-1612.5"/>
  </r>
  <r>
    <x v="1"/>
    <s v="20099"/>
    <d v="2026-01-29T00:00:00"/>
    <n v="1"/>
    <x v="0"/>
    <x v="694"/>
    <x v="0"/>
    <n v="-1612.5"/>
  </r>
  <r>
    <x v="1"/>
    <s v="10258"/>
    <d v="2026-01-30T00:00:00"/>
    <n v="1"/>
    <x v="0"/>
    <x v="695"/>
    <x v="0"/>
    <n v="-2500"/>
  </r>
  <r>
    <x v="1"/>
    <s v="10258"/>
    <d v="2026-01-30T00:00:00"/>
    <n v="1"/>
    <x v="0"/>
    <x v="469"/>
    <x v="2"/>
    <n v="-120605.6"/>
  </r>
  <r>
    <x v="1"/>
    <s v="10258"/>
    <d v="2026-01-30T00:00:00"/>
    <n v="1"/>
    <x v="0"/>
    <x v="469"/>
    <x v="2"/>
    <n v="-852.48"/>
  </r>
  <r>
    <x v="1"/>
    <n v="10257"/>
    <d v="2026-01-30T00:00:00"/>
    <n v="1"/>
    <x v="0"/>
    <x v="469"/>
    <x v="2"/>
    <n v="-680"/>
  </r>
  <r>
    <x v="1"/>
    <n v="10260"/>
    <d v="2026-01-30T00:00:00"/>
    <n v="1"/>
    <x v="0"/>
    <x v="469"/>
    <x v="2"/>
    <n v="-9520"/>
  </r>
  <r>
    <x v="1"/>
    <n v="20001"/>
    <d v="2026-01-30T00:00:00"/>
    <n v="1"/>
    <x v="0"/>
    <x v="469"/>
    <x v="2"/>
    <n v="-2920"/>
  </r>
  <r>
    <x v="1"/>
    <n v="20002"/>
    <d v="2026-01-30T00:00:00"/>
    <n v="1"/>
    <x v="0"/>
    <x v="469"/>
    <x v="2"/>
    <n v="-4760"/>
  </r>
  <r>
    <x v="1"/>
    <n v="20003"/>
    <d v="2026-01-30T00:00:00"/>
    <n v="1"/>
    <x v="0"/>
    <x v="469"/>
    <x v="2"/>
    <n v="-680"/>
  </r>
  <r>
    <x v="1"/>
    <n v="20004"/>
    <d v="2026-01-30T00:00:00"/>
    <n v="1"/>
    <x v="0"/>
    <x v="469"/>
    <x v="2"/>
    <n v="-2040"/>
  </r>
  <r>
    <x v="1"/>
    <n v="20005"/>
    <d v="2026-01-30T00:00:00"/>
    <n v="1"/>
    <x v="0"/>
    <x v="469"/>
    <x v="2"/>
    <n v="-1400"/>
  </r>
  <r>
    <x v="1"/>
    <n v="20006"/>
    <d v="2026-01-30T00:00:00"/>
    <n v="1"/>
    <x v="0"/>
    <x v="469"/>
    <x v="2"/>
    <n v="-680"/>
  </r>
  <r>
    <x v="1"/>
    <n v="20008"/>
    <d v="2026-01-30T00:00:00"/>
    <n v="1"/>
    <x v="0"/>
    <x v="469"/>
    <x v="2"/>
    <n v="-4080"/>
  </r>
  <r>
    <x v="1"/>
    <n v="20009"/>
    <d v="2026-01-30T00:00:00"/>
    <n v="1"/>
    <x v="0"/>
    <x v="469"/>
    <x v="2"/>
    <n v="-1720"/>
  </r>
  <r>
    <x v="1"/>
    <n v="20010"/>
    <d v="2026-01-30T00:00:00"/>
    <n v="1"/>
    <x v="0"/>
    <x v="469"/>
    <x v="2"/>
    <n v="-1360"/>
  </r>
  <r>
    <x v="1"/>
    <n v="20021"/>
    <d v="2026-01-30T00:00:00"/>
    <n v="1"/>
    <x v="0"/>
    <x v="469"/>
    <x v="2"/>
    <n v="-680"/>
  </r>
  <r>
    <x v="1"/>
    <n v="20023"/>
    <d v="2026-01-30T00:00:00"/>
    <n v="1"/>
    <x v="0"/>
    <x v="469"/>
    <x v="2"/>
    <n v="-3640"/>
  </r>
  <r>
    <x v="1"/>
    <n v="20024"/>
    <d v="2026-01-30T00:00:00"/>
    <n v="1"/>
    <x v="0"/>
    <x v="469"/>
    <x v="2"/>
    <n v="-1360"/>
  </r>
  <r>
    <x v="1"/>
    <n v="20099"/>
    <d v="2026-01-30T00:00:00"/>
    <n v="1"/>
    <x v="0"/>
    <x v="469"/>
    <x v="2"/>
    <n v="-8480"/>
  </r>
  <r>
    <x v="1"/>
    <n v="20100"/>
    <d v="2026-01-30T00:00:00"/>
    <n v="1"/>
    <x v="0"/>
    <x v="469"/>
    <x v="2"/>
    <n v="-507.3"/>
  </r>
  <r>
    <x v="1"/>
    <n v="20104"/>
    <d v="2026-01-30T00:00:00"/>
    <n v="1"/>
    <x v="0"/>
    <x v="469"/>
    <x v="2"/>
    <n v="-7600"/>
  </r>
  <r>
    <x v="1"/>
    <n v="20108"/>
    <d v="2026-01-30T00:00:00"/>
    <n v="1"/>
    <x v="0"/>
    <x v="469"/>
    <x v="2"/>
    <n v="-680"/>
  </r>
  <r>
    <x v="1"/>
    <n v="20111"/>
    <d v="2026-01-30T00:00:00"/>
    <n v="1"/>
    <x v="0"/>
    <x v="469"/>
    <x v="2"/>
    <n v="-680"/>
  </r>
  <r>
    <x v="1"/>
    <n v="30003"/>
    <d v="2026-01-30T00:00:00"/>
    <n v="1"/>
    <x v="0"/>
    <x v="469"/>
    <x v="2"/>
    <n v="-1840"/>
  </r>
  <r>
    <x v="1"/>
    <n v="10258"/>
    <d v="2026-01-30T00:00:00"/>
    <n v="1"/>
    <x v="0"/>
    <x v="469"/>
    <x v="2"/>
    <n v="-681.28"/>
  </r>
  <r>
    <x v="1"/>
    <n v="10260"/>
    <d v="2026-01-30T00:00:00"/>
    <n v="1"/>
    <x v="0"/>
    <x v="469"/>
    <x v="2"/>
    <n v="-7494.0799999999981"/>
  </r>
  <r>
    <x v="1"/>
    <n v="20001"/>
    <d v="2026-01-30T00:00:00"/>
    <n v="1"/>
    <x v="0"/>
    <x v="469"/>
    <x v="2"/>
    <n v="-1362.56"/>
  </r>
  <r>
    <x v="1"/>
    <n v="20002"/>
    <d v="2026-01-30T00:00:00"/>
    <n v="1"/>
    <x v="0"/>
    <x v="469"/>
    <x v="2"/>
    <n v="-3567.6799999999994"/>
  </r>
  <r>
    <x v="1"/>
    <n v="20003"/>
    <d v="2026-01-30T00:00:00"/>
    <n v="1"/>
    <x v="0"/>
    <x v="469"/>
    <x v="2"/>
    <n v="-2043.84"/>
  </r>
  <r>
    <x v="1"/>
    <n v="20004"/>
    <d v="2026-01-30T00:00:00"/>
    <n v="1"/>
    <x v="0"/>
    <x v="469"/>
    <x v="2"/>
    <n v="-5931.5199999999986"/>
  </r>
  <r>
    <x v="1"/>
    <n v="20005"/>
    <d v="2026-01-30T00:00:00"/>
    <n v="1"/>
    <x v="0"/>
    <x v="469"/>
    <x v="2"/>
    <n v="-7655.3599999999979"/>
  </r>
  <r>
    <x v="1"/>
    <n v="20006"/>
    <d v="2026-01-30T00:00:00"/>
    <n v="1"/>
    <x v="0"/>
    <x v="469"/>
    <x v="2"/>
    <n v="-1362.56"/>
  </r>
  <r>
    <x v="1"/>
    <n v="20008"/>
    <d v="2026-01-30T00:00:00"/>
    <n v="1"/>
    <x v="0"/>
    <x v="469"/>
    <x v="2"/>
    <n v="-1362.56"/>
  </r>
  <r>
    <x v="1"/>
    <n v="20009"/>
    <d v="2026-01-30T00:00:00"/>
    <n v="1"/>
    <x v="0"/>
    <x v="469"/>
    <x v="2"/>
    <n v="-2525.12"/>
  </r>
  <r>
    <x v="1"/>
    <n v="20010"/>
    <d v="2026-01-30T00:00:00"/>
    <n v="1"/>
    <x v="0"/>
    <x v="469"/>
    <x v="2"/>
    <n v="-4087.6799999999994"/>
  </r>
  <r>
    <x v="1"/>
    <n v="20013"/>
    <d v="2026-01-30T00:00:00"/>
    <n v="1"/>
    <x v="0"/>
    <x v="469"/>
    <x v="2"/>
    <n v="-1362.56"/>
  </r>
  <r>
    <x v="1"/>
    <n v="20015"/>
    <d v="2026-01-30T00:00:00"/>
    <n v="1"/>
    <x v="0"/>
    <x v="469"/>
    <x v="2"/>
    <n v="-681.28"/>
  </r>
  <r>
    <x v="1"/>
    <n v="20017"/>
    <d v="2026-01-30T00:00:00"/>
    <n v="1"/>
    <x v="0"/>
    <x v="469"/>
    <x v="2"/>
    <n v="-2725.12"/>
  </r>
  <r>
    <x v="1"/>
    <n v="20021"/>
    <d v="2026-01-30T00:00:00"/>
    <n v="1"/>
    <x v="0"/>
    <x v="469"/>
    <x v="2"/>
    <n v="-1362.56"/>
  </r>
  <r>
    <x v="1"/>
    <n v="20023"/>
    <d v="2026-01-30T00:00:00"/>
    <n v="1"/>
    <x v="0"/>
    <x v="469"/>
    <x v="2"/>
    <n v="-2443.84"/>
  </r>
  <r>
    <x v="1"/>
    <n v="20024"/>
    <d v="2026-01-30T00:00:00"/>
    <n v="1"/>
    <x v="0"/>
    <x v="469"/>
    <x v="2"/>
    <n v="-681.28"/>
  </r>
  <r>
    <x v="1"/>
    <n v="20029"/>
    <d v="2026-01-30T00:00:00"/>
    <n v="1"/>
    <x v="0"/>
    <x v="469"/>
    <x v="2"/>
    <n v="-1602.56"/>
  </r>
  <r>
    <x v="1"/>
    <n v="20099"/>
    <d v="2026-01-30T00:00:00"/>
    <n v="1"/>
    <x v="0"/>
    <x v="469"/>
    <x v="2"/>
    <n v="-561.28"/>
  </r>
  <r>
    <x v="1"/>
    <n v="20104"/>
    <d v="2026-01-30T00:00:00"/>
    <n v="1"/>
    <x v="0"/>
    <x v="469"/>
    <x v="2"/>
    <n v="-3687.6799999999994"/>
  </r>
  <r>
    <x v="1"/>
    <n v="20107"/>
    <d v="2026-01-30T00:00:00"/>
    <n v="1"/>
    <x v="0"/>
    <x v="469"/>
    <x v="2"/>
    <n v="-1362.56"/>
  </r>
  <r>
    <x v="1"/>
    <n v="20108"/>
    <d v="2026-01-30T00:00:00"/>
    <n v="1"/>
    <x v="0"/>
    <x v="469"/>
    <x v="2"/>
    <n v="-2043.84"/>
  </r>
  <r>
    <x v="1"/>
    <n v="30003"/>
    <d v="2026-01-30T00:00:00"/>
    <n v="1"/>
    <x v="0"/>
    <x v="469"/>
    <x v="2"/>
    <n v="-3406.3999999999996"/>
  </r>
  <r>
    <x v="1"/>
    <n v="30001"/>
    <d v="2026-01-30T00:00:00"/>
    <n v="1"/>
    <x v="0"/>
    <x v="469"/>
    <x v="2"/>
    <n v="-17840"/>
  </r>
  <r>
    <x v="1"/>
    <n v="30002"/>
    <d v="2026-01-30T00:00:00"/>
    <n v="1"/>
    <x v="0"/>
    <x v="469"/>
    <x v="2"/>
    <n v="-6280"/>
  </r>
  <r>
    <x v="1"/>
    <n v="30099"/>
    <d v="2026-01-30T00:00:00"/>
    <n v="1"/>
    <x v="0"/>
    <x v="469"/>
    <x v="2"/>
    <n v="-400"/>
  </r>
  <r>
    <x v="1"/>
    <n v="31001"/>
    <d v="2026-01-30T00:00:00"/>
    <n v="1"/>
    <x v="0"/>
    <x v="469"/>
    <x v="2"/>
    <n v="-2040"/>
  </r>
  <r>
    <x v="1"/>
    <s v="30001"/>
    <d v="2026-01-30T00:00:00"/>
    <n v="1"/>
    <x v="0"/>
    <x v="469"/>
    <x v="2"/>
    <n v="-2043.84"/>
  </r>
  <r>
    <x v="1"/>
    <s v="30002"/>
    <d v="2026-01-30T00:00:00"/>
    <n v="1"/>
    <x v="0"/>
    <x v="469"/>
    <x v="2"/>
    <n v="-681.28"/>
  </r>
  <r>
    <x v="1"/>
    <s v="Outros"/>
    <d v="2026-01-30T00:00:00"/>
    <n v="1"/>
    <x v="0"/>
    <x v="469"/>
    <x v="0"/>
    <n v="-1362.56"/>
  </r>
  <r>
    <x v="1"/>
    <s v="10257"/>
    <d v="2026-01-30T00:00:00"/>
    <n v="1"/>
    <x v="0"/>
    <x v="469"/>
    <x v="2"/>
    <n v="-4550"/>
  </r>
  <r>
    <x v="1"/>
    <s v="10257"/>
    <d v="2026-01-30T00:00:00"/>
    <n v="1"/>
    <x v="0"/>
    <x v="469"/>
    <x v="2"/>
    <n v="-8916.9599999999991"/>
  </r>
  <r>
    <x v="1"/>
    <s v="40001"/>
    <d v="2026-01-30T00:00:00"/>
    <n v="1"/>
    <x v="0"/>
    <x v="696"/>
    <x v="2"/>
    <n v="-5548.35"/>
  </r>
  <r>
    <x v="1"/>
    <s v="10258"/>
    <d v="2026-01-30T00:00:00"/>
    <n v="1"/>
    <x v="0"/>
    <x v="291"/>
    <x v="0"/>
    <n v="-3267.48"/>
  </r>
  <r>
    <x v="1"/>
    <s v="40001"/>
    <d v="2026-01-30T00:00:00"/>
    <n v="1"/>
    <x v="0"/>
    <x v="294"/>
    <x v="1"/>
    <n v="-586308.37"/>
  </r>
  <r>
    <x v="1"/>
    <s v="40001"/>
    <d v="2026-01-30T00:00:00"/>
    <n v="1"/>
    <x v="0"/>
    <x v="294"/>
    <x v="1"/>
    <n v="-484290.07"/>
  </r>
  <r>
    <x v="1"/>
    <s v="10243"/>
    <d v="2026-01-30T00:00:00"/>
    <n v="1"/>
    <x v="0"/>
    <x v="349"/>
    <x v="0"/>
    <n v="-832859.78"/>
  </r>
  <r>
    <x v="1"/>
    <n v="10242"/>
    <d v="2026-01-30T00:00:00"/>
    <n v="1"/>
    <x v="0"/>
    <x v="697"/>
    <x v="0"/>
    <n v="-85872.81"/>
  </r>
  <r>
    <x v="1"/>
    <s v="10258"/>
    <d v="2026-01-30T00:00:00"/>
    <n v="1"/>
    <x v="0"/>
    <x v="698"/>
    <x v="2"/>
    <n v="-598.83000000000004"/>
  </r>
  <r>
    <x v="1"/>
    <s v="Outros"/>
    <d v="2026-01-30T00:00:00"/>
    <n v="1"/>
    <x v="0"/>
    <x v="699"/>
    <x v="4"/>
    <n v="-88577.59"/>
  </r>
  <r>
    <x v="1"/>
    <s v="Outros"/>
    <d v="2026-01-30T00:00:00"/>
    <n v="1"/>
    <x v="0"/>
    <x v="700"/>
    <x v="4"/>
    <n v="-3068.76"/>
  </r>
  <r>
    <x v="1"/>
    <s v="Outros"/>
    <d v="2026-01-30T00:00:00"/>
    <n v="1"/>
    <x v="0"/>
    <x v="701"/>
    <x v="4"/>
    <n v="-70473.679999999993"/>
  </r>
  <r>
    <x v="1"/>
    <s v="Outros"/>
    <d v="2026-01-30T00:00:00"/>
    <n v="1"/>
    <x v="0"/>
    <x v="702"/>
    <x v="4"/>
    <n v="-12453.51"/>
  </r>
  <r>
    <x v="1"/>
    <s v="10257"/>
    <d v="2026-01-30T00:00:00"/>
    <n v="1"/>
    <x v="0"/>
    <x v="703"/>
    <x v="0"/>
    <n v="-1360"/>
  </r>
  <r>
    <x v="1"/>
    <n v="10257"/>
    <d v="2026-01-30T00:00:00"/>
    <n v="1"/>
    <x v="0"/>
    <x v="703"/>
    <x v="0"/>
    <n v="-7650"/>
  </r>
  <r>
    <x v="1"/>
    <s v="20004"/>
    <d v="2026-01-30T00:00:00"/>
    <n v="1"/>
    <x v="0"/>
    <x v="396"/>
    <x v="2"/>
    <n v="-250"/>
  </r>
  <r>
    <x v="1"/>
    <n v="10258"/>
    <d v="2026-01-30T00:00:00"/>
    <n v="1"/>
    <x v="0"/>
    <x v="310"/>
    <x v="4"/>
    <n v="-111889.29"/>
  </r>
  <r>
    <x v="1"/>
    <s v="20008"/>
    <d v="2026-01-30T00:00:00"/>
    <n v="1"/>
    <x v="0"/>
    <x v="399"/>
    <x v="2"/>
    <n v="-38.46"/>
  </r>
  <r>
    <x v="1"/>
    <s v="20004"/>
    <d v="2026-01-30T00:00:00"/>
    <n v="1"/>
    <x v="0"/>
    <x v="704"/>
    <x v="0"/>
    <n v="-57314.01"/>
  </r>
  <r>
    <x v="1"/>
    <s v="10258"/>
    <d v="2026-01-30T00:00:00"/>
    <n v="1"/>
    <x v="0"/>
    <x v="705"/>
    <x v="2"/>
    <n v="-6760.46"/>
  </r>
  <r>
    <x v="1"/>
    <s v="20004"/>
    <d v="2026-01-30T00:00:00"/>
    <n v="1"/>
    <x v="0"/>
    <x v="705"/>
    <x v="2"/>
    <n v="-301"/>
  </r>
  <r>
    <x v="1"/>
    <s v="20005"/>
    <d v="2026-01-30T00:00:00"/>
    <n v="1"/>
    <x v="0"/>
    <x v="705"/>
    <x v="2"/>
    <n v="-175.69"/>
  </r>
  <r>
    <x v="1"/>
    <s v="20006"/>
    <d v="2026-01-30T00:00:00"/>
    <n v="1"/>
    <x v="0"/>
    <x v="705"/>
    <x v="2"/>
    <n v="-50"/>
  </r>
  <r>
    <x v="1"/>
    <s v="20008"/>
    <d v="2026-01-30T00:00:00"/>
    <n v="1"/>
    <x v="0"/>
    <x v="705"/>
    <x v="2"/>
    <n v="-119.80000000000001"/>
  </r>
  <r>
    <x v="1"/>
    <s v="20009"/>
    <d v="2026-01-30T00:00:00"/>
    <n v="1"/>
    <x v="0"/>
    <x v="705"/>
    <x v="2"/>
    <n v="-224.27"/>
  </r>
  <r>
    <x v="1"/>
    <s v="20010"/>
    <d v="2026-01-30T00:00:00"/>
    <n v="1"/>
    <x v="0"/>
    <x v="705"/>
    <x v="2"/>
    <n v="-150"/>
  </r>
  <r>
    <x v="1"/>
    <s v="20013"/>
    <d v="2026-01-30T00:00:00"/>
    <n v="1"/>
    <x v="0"/>
    <x v="705"/>
    <x v="2"/>
    <n v="-99.97999999999999"/>
  </r>
  <r>
    <x v="1"/>
    <s v="20015"/>
    <d v="2026-01-30T00:00:00"/>
    <n v="1"/>
    <x v="0"/>
    <x v="705"/>
    <x v="2"/>
    <n v="-50"/>
  </r>
  <r>
    <x v="1"/>
    <s v="20017"/>
    <d v="2026-01-30T00:00:00"/>
    <n v="1"/>
    <x v="0"/>
    <x v="705"/>
    <x v="2"/>
    <n v="-151"/>
  </r>
  <r>
    <x v="1"/>
    <s v="20020"/>
    <d v="2026-01-30T00:00:00"/>
    <n v="1"/>
    <x v="0"/>
    <x v="705"/>
    <x v="2"/>
    <n v="-50"/>
  </r>
  <r>
    <x v="1"/>
    <s v="20023"/>
    <d v="2026-01-30T00:00:00"/>
    <n v="1"/>
    <x v="0"/>
    <x v="705"/>
    <x v="2"/>
    <n v="-160"/>
  </r>
  <r>
    <x v="1"/>
    <s v="20024"/>
    <d v="2026-01-30T00:00:00"/>
    <n v="1"/>
    <x v="0"/>
    <x v="705"/>
    <x v="2"/>
    <n v="-50"/>
  </r>
  <r>
    <x v="1"/>
    <s v="20099"/>
    <d v="2026-01-30T00:00:00"/>
    <n v="1"/>
    <x v="0"/>
    <x v="705"/>
    <x v="2"/>
    <n v="-208.54000000000002"/>
  </r>
  <r>
    <x v="1"/>
    <s v="20104"/>
    <d v="2026-01-30T00:00:00"/>
    <n v="1"/>
    <x v="0"/>
    <x v="705"/>
    <x v="2"/>
    <n v="-141.65"/>
  </r>
  <r>
    <x v="1"/>
    <s v="20107"/>
    <d v="2026-01-30T00:00:00"/>
    <n v="1"/>
    <x v="0"/>
    <x v="705"/>
    <x v="2"/>
    <n v="-100"/>
  </r>
  <r>
    <x v="1"/>
    <s v="20108"/>
    <d v="2026-01-30T00:00:00"/>
    <n v="1"/>
    <x v="0"/>
    <x v="705"/>
    <x v="2"/>
    <n v="-150"/>
  </r>
  <r>
    <x v="1"/>
    <s v="30001"/>
    <d v="2026-01-30T00:00:00"/>
    <n v="1"/>
    <x v="0"/>
    <x v="705"/>
    <x v="2"/>
    <n v="-201.11"/>
  </r>
  <r>
    <x v="1"/>
    <s v="30002"/>
    <d v="2026-01-30T00:00:00"/>
    <n v="1"/>
    <x v="0"/>
    <x v="705"/>
    <x v="2"/>
    <n v="-50"/>
  </r>
  <r>
    <x v="1"/>
    <s v="30003"/>
    <d v="2026-01-30T00:00:00"/>
    <n v="1"/>
    <x v="0"/>
    <x v="705"/>
    <x v="2"/>
    <n v="-96.37"/>
  </r>
  <r>
    <x v="1"/>
    <s v="30258"/>
    <d v="2026-01-30T00:00:00"/>
    <n v="1"/>
    <x v="0"/>
    <x v="705"/>
    <x v="2"/>
    <n v="-528.46"/>
  </r>
  <r>
    <x v="1"/>
    <s v="31001"/>
    <d v="2026-01-30T00:00:00"/>
    <n v="1"/>
    <x v="0"/>
    <x v="705"/>
    <x v="2"/>
    <n v="-100"/>
  </r>
  <r>
    <x v="1"/>
    <s v="10257"/>
    <d v="2026-01-30T00:00:00"/>
    <n v="1"/>
    <x v="0"/>
    <x v="705"/>
    <x v="2"/>
    <n v="-17.850000000000001"/>
  </r>
  <r>
    <x v="1"/>
    <s v="20029"/>
    <d v="2026-01-30T00:00:00"/>
    <n v="1"/>
    <x v="0"/>
    <x v="705"/>
    <x v="2"/>
    <n v="-74.289999999999992"/>
  </r>
  <r>
    <x v="1"/>
    <s v="20001"/>
    <d v="2026-01-30T00:00:00"/>
    <n v="1"/>
    <x v="0"/>
    <x v="706"/>
    <x v="3"/>
    <n v="-76514.649999999994"/>
  </r>
  <r>
    <x v="1"/>
    <s v="20001"/>
    <d v="2026-01-30T00:00:00"/>
    <n v="1"/>
    <x v="0"/>
    <x v="643"/>
    <x v="2"/>
    <n v="-230"/>
  </r>
  <r>
    <x v="1"/>
    <s v="Outros"/>
    <d v="2026-01-30T00:00:00"/>
    <n v="1"/>
    <x v="0"/>
    <x v="369"/>
    <x v="0"/>
    <n v="-5018036.93"/>
  </r>
  <r>
    <x v="1"/>
    <s v="Outros"/>
    <d v="2026-01-30T00:00:00"/>
    <n v="1"/>
    <x v="0"/>
    <x v="419"/>
    <x v="0"/>
    <n v="-20000"/>
  </r>
  <r>
    <x v="1"/>
    <s v="10258"/>
    <d v="2026-01-30T00:00:00"/>
    <n v="1"/>
    <x v="0"/>
    <x v="707"/>
    <x v="0"/>
    <n v="-37099.5"/>
  </r>
  <r>
    <x v="1"/>
    <s v="10258"/>
    <d v="2026-01-30T00:00:00"/>
    <n v="1"/>
    <x v="0"/>
    <x v="707"/>
    <x v="0"/>
    <n v="-4700"/>
  </r>
  <r>
    <x v="1"/>
    <s v="10258"/>
    <d v="2026-01-30T00:00:00"/>
    <n v="1"/>
    <x v="0"/>
    <x v="708"/>
    <x v="0"/>
    <n v="-4080.46"/>
  </r>
  <r>
    <x v="1"/>
    <s v="Outros"/>
    <d v="2026-01-30T00:00:00"/>
    <n v="1"/>
    <x v="0"/>
    <x v="709"/>
    <x v="4"/>
    <n v="-78266.37"/>
  </r>
  <r>
    <x v="1"/>
    <s v="Outros"/>
    <d v="2026-01-30T00:00:00"/>
    <n v="1"/>
    <x v="0"/>
    <x v="710"/>
    <x v="4"/>
    <n v="-11053.44"/>
  </r>
  <r>
    <x v="1"/>
    <s v="Outros"/>
    <d v="2026-01-30T00:00:00"/>
    <n v="1"/>
    <x v="0"/>
    <x v="711"/>
    <x v="4"/>
    <n v="-122328.78"/>
  </r>
  <r>
    <x v="1"/>
    <s v="Outros"/>
    <d v="2026-01-30T00:00:00"/>
    <n v="1"/>
    <x v="0"/>
    <x v="712"/>
    <x v="4"/>
    <n v="-29111.42"/>
  </r>
  <r>
    <x v="1"/>
    <s v="Outros"/>
    <d v="2026-01-30T00:00:00"/>
    <n v="1"/>
    <x v="0"/>
    <x v="713"/>
    <x v="4"/>
    <n v="-61161.38"/>
  </r>
  <r>
    <x v="1"/>
    <s v="Outros"/>
    <d v="2026-01-30T00:00:00"/>
    <n v="1"/>
    <x v="0"/>
    <x v="714"/>
    <x v="4"/>
    <n v="-176043.4"/>
  </r>
  <r>
    <x v="1"/>
    <s v="Outros"/>
    <d v="2026-01-30T00:00:00"/>
    <n v="1"/>
    <x v="0"/>
    <x v="715"/>
    <x v="4"/>
    <n v="-25546.91"/>
  </r>
  <r>
    <x v="1"/>
    <s v="Outros"/>
    <d v="2026-01-30T00:00:00"/>
    <n v="1"/>
    <x v="0"/>
    <x v="716"/>
    <x v="4"/>
    <n v="-10880.88"/>
  </r>
  <r>
    <x v="1"/>
    <s v="Outros"/>
    <d v="2026-01-30T00:00:00"/>
    <n v="1"/>
    <x v="0"/>
    <x v="717"/>
    <x v="4"/>
    <n v="-196554"/>
  </r>
  <r>
    <x v="1"/>
    <s v="Outros"/>
    <d v="2026-01-30T00:00:00"/>
    <n v="1"/>
    <x v="0"/>
    <x v="717"/>
    <x v="4"/>
    <n v="-156857.73000000001"/>
  </r>
  <r>
    <x v="1"/>
    <s v="Outros"/>
    <d v="2026-01-30T00:00:00"/>
    <n v="1"/>
    <x v="0"/>
    <x v="718"/>
    <x v="4"/>
    <n v="-13362.35"/>
  </r>
  <r>
    <x v="1"/>
    <s v="Outros"/>
    <d v="2026-01-30T00:00:00"/>
    <n v="1"/>
    <x v="0"/>
    <x v="719"/>
    <x v="4"/>
    <n v="-42252.35"/>
  </r>
  <r>
    <x v="1"/>
    <s v="Outros"/>
    <d v="2026-01-30T00:00:00"/>
    <n v="1"/>
    <x v="0"/>
    <x v="720"/>
    <x v="4"/>
    <n v="-45986.57"/>
  </r>
  <r>
    <x v="1"/>
    <s v="10258"/>
    <d v="2026-01-30T00:00:00"/>
    <n v="1"/>
    <x v="0"/>
    <x v="420"/>
    <x v="3"/>
    <n v="-804.74"/>
  </r>
  <r>
    <x v="1"/>
    <s v="10258"/>
    <d v="2026-01-30T00:00:00"/>
    <n v="1"/>
    <x v="0"/>
    <x v="379"/>
    <x v="0"/>
    <n v="-389.45"/>
  </r>
  <r>
    <x v="1"/>
    <s v="20001"/>
    <d v="2026-01-30T00:00:00"/>
    <n v="1"/>
    <x v="0"/>
    <x v="721"/>
    <x v="2"/>
    <n v="-9026.0499999999993"/>
  </r>
  <r>
    <x v="1"/>
    <s v="20001"/>
    <d v="2026-01-30T00:00:00"/>
    <n v="1"/>
    <x v="0"/>
    <x v="721"/>
    <x v="2"/>
    <n v="-7913.01"/>
  </r>
  <r>
    <x v="1"/>
    <s v="20001"/>
    <d v="2026-01-30T00:00:00"/>
    <n v="1"/>
    <x v="0"/>
    <x v="721"/>
    <x v="2"/>
    <n v="-294.73"/>
  </r>
  <r>
    <x v="1"/>
    <s v="20003"/>
    <d v="2026-01-30T00:00:00"/>
    <n v="1"/>
    <x v="0"/>
    <x v="721"/>
    <x v="2"/>
    <n v="-4212.8599999999997"/>
  </r>
  <r>
    <x v="1"/>
    <s v="20099"/>
    <d v="2026-01-30T00:00:00"/>
    <n v="1"/>
    <x v="0"/>
    <x v="721"/>
    <x v="2"/>
    <n v="-123265.97"/>
  </r>
  <r>
    <x v="1"/>
    <s v="20005"/>
    <d v="2026-01-30T00:00:00"/>
    <n v="1"/>
    <x v="0"/>
    <x v="721"/>
    <x v="2"/>
    <n v="-123.88"/>
  </r>
  <r>
    <x v="1"/>
    <s v="20005"/>
    <d v="2026-01-30T00:00:00"/>
    <n v="1"/>
    <x v="0"/>
    <x v="721"/>
    <x v="2"/>
    <n v="-5395.64"/>
  </r>
  <r>
    <x v="1"/>
    <s v="20001"/>
    <d v="2026-01-30T00:00:00"/>
    <n v="1"/>
    <x v="0"/>
    <x v="721"/>
    <x v="2"/>
    <n v="-8941.4"/>
  </r>
  <r>
    <x v="1"/>
    <s v="30099"/>
    <d v="2026-01-30T00:00:00"/>
    <n v="1"/>
    <x v="0"/>
    <x v="721"/>
    <x v="2"/>
    <n v="-8403.25"/>
  </r>
  <r>
    <x v="1"/>
    <s v="30099"/>
    <d v="2026-01-30T00:00:00"/>
    <n v="1"/>
    <x v="0"/>
    <x v="721"/>
    <x v="2"/>
    <n v="-23704"/>
  </r>
  <r>
    <x v="1"/>
    <s v="20008"/>
    <d v="2026-01-30T00:00:00"/>
    <n v="1"/>
    <x v="0"/>
    <x v="380"/>
    <x v="0"/>
    <n v="-355"/>
  </r>
  <r>
    <x v="1"/>
    <s v="20023"/>
    <d v="2026-01-30T00:00:00"/>
    <n v="1"/>
    <x v="0"/>
    <x v="615"/>
    <x v="2"/>
    <n v="-2940"/>
  </r>
  <r>
    <x v="1"/>
    <s v="10258"/>
    <d v="2026-01-30T00:00:00"/>
    <n v="1"/>
    <x v="0"/>
    <x v="331"/>
    <x v="3"/>
    <n v="-308257.17"/>
  </r>
  <r>
    <x v="1"/>
    <s v="10258"/>
    <d v="2026-01-30T00:00:00"/>
    <n v="1"/>
    <x v="0"/>
    <x v="722"/>
    <x v="0"/>
    <n v="-43230"/>
  </r>
  <r>
    <x v="1"/>
    <s v="20003"/>
    <d v="2026-01-30T00:00:00"/>
    <n v="1"/>
    <x v="0"/>
    <x v="409"/>
    <x v="2"/>
    <n v="-230"/>
  </r>
  <r>
    <x v="1"/>
    <s v="20004"/>
    <d v="2026-01-30T00:00:00"/>
    <n v="1"/>
    <x v="0"/>
    <x v="723"/>
    <x v="2"/>
    <n v="-2778"/>
  </r>
  <r>
    <x v="1"/>
    <n v="20099"/>
    <d v="2026-01-30T00:00:00"/>
    <n v="1"/>
    <x v="0"/>
    <x v="724"/>
    <x v="2"/>
    <n v="-250"/>
  </r>
  <r>
    <x v="1"/>
    <n v="20099"/>
    <d v="2026-01-30T00:00:00"/>
    <n v="1"/>
    <x v="0"/>
    <x v="724"/>
    <x v="2"/>
    <n v="-250"/>
  </r>
  <r>
    <x v="1"/>
    <n v="40001"/>
    <d v="2026-01-30T00:00:00"/>
    <n v="1"/>
    <x v="0"/>
    <x v="337"/>
    <x v="2"/>
    <n v="-48.11"/>
  </r>
  <r>
    <x v="1"/>
    <s v="10258"/>
    <d v="2026-01-30T00:00:00"/>
    <n v="1"/>
    <x v="0"/>
    <x v="387"/>
    <x v="0"/>
    <n v="-8700"/>
  </r>
  <r>
    <x v="1"/>
    <n v="10260"/>
    <d v="2026-01-30T00:00:00"/>
    <n v="1"/>
    <x v="0"/>
    <x v="338"/>
    <x v="2"/>
    <n v="-711.44"/>
  </r>
  <r>
    <x v="1"/>
    <n v="20001"/>
    <d v="2026-01-30T00:00:00"/>
    <n v="1"/>
    <x v="0"/>
    <x v="338"/>
    <x v="2"/>
    <n v="-889.30000000000007"/>
  </r>
  <r>
    <x v="1"/>
    <n v="20002"/>
    <d v="2026-01-30T00:00:00"/>
    <n v="1"/>
    <x v="0"/>
    <x v="338"/>
    <x v="2"/>
    <n v="-177.86"/>
  </r>
  <r>
    <x v="1"/>
    <n v="20003"/>
    <d v="2026-01-30T00:00:00"/>
    <n v="1"/>
    <x v="0"/>
    <x v="338"/>
    <x v="2"/>
    <n v="-177.86"/>
  </r>
  <r>
    <x v="1"/>
    <n v="20004"/>
    <d v="2026-01-30T00:00:00"/>
    <n v="1"/>
    <x v="0"/>
    <x v="338"/>
    <x v="2"/>
    <n v="-881.5"/>
  </r>
  <r>
    <x v="1"/>
    <n v="20005"/>
    <d v="2026-01-30T00:00:00"/>
    <n v="1"/>
    <x v="0"/>
    <x v="338"/>
    <x v="2"/>
    <n v="-177.86"/>
  </r>
  <r>
    <x v="1"/>
    <n v="20008"/>
    <d v="2026-01-30T00:00:00"/>
    <n v="1"/>
    <x v="0"/>
    <x v="338"/>
    <x v="2"/>
    <n v="-177.86"/>
  </r>
  <r>
    <x v="1"/>
    <n v="20009"/>
    <d v="2026-01-30T00:00:00"/>
    <n v="1"/>
    <x v="0"/>
    <x v="338"/>
    <x v="2"/>
    <n v="-177.86"/>
  </r>
  <r>
    <x v="1"/>
    <n v="20013"/>
    <d v="2026-01-30T00:00:00"/>
    <n v="1"/>
    <x v="0"/>
    <x v="338"/>
    <x v="2"/>
    <n v="-177.86"/>
  </r>
  <r>
    <x v="1"/>
    <n v="20015"/>
    <d v="2026-01-30T00:00:00"/>
    <n v="1"/>
    <x v="0"/>
    <x v="338"/>
    <x v="2"/>
    <n v="-177.86"/>
  </r>
  <r>
    <x v="1"/>
    <n v="20021"/>
    <d v="2026-01-30T00:00:00"/>
    <n v="1"/>
    <x v="0"/>
    <x v="338"/>
    <x v="2"/>
    <n v="-177.86"/>
  </r>
  <r>
    <x v="1"/>
    <n v="20023"/>
    <d v="2026-01-30T00:00:00"/>
    <n v="1"/>
    <x v="0"/>
    <x v="338"/>
    <x v="2"/>
    <n v="-177.86"/>
  </r>
  <r>
    <x v="1"/>
    <n v="20024"/>
    <d v="2026-01-30T00:00:00"/>
    <n v="1"/>
    <x v="0"/>
    <x v="338"/>
    <x v="2"/>
    <n v="-177.86"/>
  </r>
  <r>
    <x v="1"/>
    <n v="20104"/>
    <d v="2026-01-30T00:00:00"/>
    <n v="1"/>
    <x v="0"/>
    <x v="338"/>
    <x v="2"/>
    <n v="-355.72"/>
  </r>
  <r>
    <x v="1"/>
    <n v="20107"/>
    <d v="2026-01-30T00:00:00"/>
    <n v="1"/>
    <x v="0"/>
    <x v="338"/>
    <x v="2"/>
    <n v="-177.86"/>
  </r>
  <r>
    <x v="1"/>
    <n v="20108"/>
    <d v="2026-01-30T00:00:00"/>
    <n v="1"/>
    <x v="0"/>
    <x v="338"/>
    <x v="2"/>
    <n v="-711.44"/>
  </r>
  <r>
    <x v="1"/>
    <n v="30001"/>
    <d v="2026-01-30T00:00:00"/>
    <n v="1"/>
    <x v="0"/>
    <x v="338"/>
    <x v="2"/>
    <n v="-355.72"/>
  </r>
  <r>
    <x v="1"/>
    <n v="30002"/>
    <d v="2026-01-30T00:00:00"/>
    <n v="1"/>
    <x v="0"/>
    <x v="338"/>
    <x v="2"/>
    <n v="-177.86"/>
  </r>
  <r>
    <x v="1"/>
    <s v="10253"/>
    <d v="2026-01-30T00:00:00"/>
    <n v="1"/>
    <x v="0"/>
    <x v="338"/>
    <x v="2"/>
    <n v="-72.69"/>
  </r>
  <r>
    <x v="1"/>
    <s v="20100"/>
    <d v="2026-01-30T00:00:00"/>
    <n v="1"/>
    <x v="0"/>
    <x v="338"/>
    <x v="2"/>
    <n v="-41.56"/>
  </r>
  <r>
    <x v="1"/>
    <n v="10255"/>
    <d v="2026-01-30T00:00:00"/>
    <n v="1"/>
    <x v="0"/>
    <x v="338"/>
    <x v="2"/>
    <n v="-24.23"/>
  </r>
  <r>
    <x v="1"/>
    <n v="10257"/>
    <d v="2026-01-30T00:00:00"/>
    <n v="1"/>
    <x v="0"/>
    <x v="338"/>
    <x v="2"/>
    <n v="-24.23"/>
  </r>
  <r>
    <x v="1"/>
    <n v="10258"/>
    <d v="2026-01-30T00:00:00"/>
    <n v="1"/>
    <x v="0"/>
    <x v="338"/>
    <x v="2"/>
    <n v="-7632.45"/>
  </r>
  <r>
    <x v="1"/>
    <n v="10260"/>
    <d v="2026-01-30T00:00:00"/>
    <n v="1"/>
    <x v="0"/>
    <x v="338"/>
    <x v="2"/>
    <n v="-218.06999999999996"/>
  </r>
  <r>
    <x v="1"/>
    <n v="20001"/>
    <d v="2026-01-30T00:00:00"/>
    <n v="1"/>
    <x v="0"/>
    <x v="338"/>
    <x v="2"/>
    <n v="-24.23"/>
  </r>
  <r>
    <x v="1"/>
    <n v="20002"/>
    <d v="2026-01-30T00:00:00"/>
    <n v="1"/>
    <x v="0"/>
    <x v="338"/>
    <x v="2"/>
    <n v="-266.52999999999997"/>
  </r>
  <r>
    <x v="1"/>
    <n v="20003"/>
    <d v="2026-01-30T00:00:00"/>
    <n v="1"/>
    <x v="0"/>
    <x v="338"/>
    <x v="2"/>
    <n v="-72.69"/>
  </r>
  <r>
    <x v="1"/>
    <n v="20004"/>
    <d v="2026-01-30T00:00:00"/>
    <n v="1"/>
    <x v="0"/>
    <x v="338"/>
    <x v="2"/>
    <n v="-193.83999999999997"/>
  </r>
  <r>
    <x v="1"/>
    <n v="20005"/>
    <d v="2026-01-30T00:00:00"/>
    <n v="1"/>
    <x v="0"/>
    <x v="338"/>
    <x v="2"/>
    <n v="-290.76"/>
  </r>
  <r>
    <x v="1"/>
    <n v="20006"/>
    <d v="2026-01-30T00:00:00"/>
    <n v="1"/>
    <x v="0"/>
    <x v="338"/>
    <x v="2"/>
    <n v="-72.69"/>
  </r>
  <r>
    <x v="1"/>
    <n v="20008"/>
    <d v="2026-01-30T00:00:00"/>
    <n v="1"/>
    <x v="0"/>
    <x v="338"/>
    <x v="2"/>
    <n v="-121.15"/>
  </r>
  <r>
    <x v="1"/>
    <n v="20009"/>
    <d v="2026-01-30T00:00:00"/>
    <n v="1"/>
    <x v="0"/>
    <x v="338"/>
    <x v="2"/>
    <n v="-145.38"/>
  </r>
  <r>
    <x v="1"/>
    <n v="20010"/>
    <d v="2026-01-30T00:00:00"/>
    <n v="1"/>
    <x v="0"/>
    <x v="338"/>
    <x v="2"/>
    <n v="-121.15"/>
  </r>
  <r>
    <x v="1"/>
    <n v="20013"/>
    <d v="2026-01-30T00:00:00"/>
    <n v="1"/>
    <x v="0"/>
    <x v="338"/>
    <x v="2"/>
    <n v="-24.23"/>
  </r>
  <r>
    <x v="1"/>
    <n v="20017"/>
    <d v="2026-01-30T00:00:00"/>
    <n v="1"/>
    <x v="0"/>
    <x v="338"/>
    <x v="2"/>
    <n v="-96.92"/>
  </r>
  <r>
    <x v="1"/>
    <n v="20023"/>
    <d v="2026-01-30T00:00:00"/>
    <n v="1"/>
    <x v="0"/>
    <x v="338"/>
    <x v="2"/>
    <n v="-48.46"/>
  </r>
  <r>
    <x v="1"/>
    <n v="20024"/>
    <d v="2026-01-30T00:00:00"/>
    <n v="1"/>
    <x v="0"/>
    <x v="338"/>
    <x v="2"/>
    <n v="-48.46"/>
  </r>
  <r>
    <x v="1"/>
    <n v="20029"/>
    <d v="2026-01-30T00:00:00"/>
    <n v="1"/>
    <x v="0"/>
    <x v="338"/>
    <x v="2"/>
    <n v="-48.46"/>
  </r>
  <r>
    <x v="1"/>
    <n v="20099"/>
    <d v="2026-01-30T00:00:00"/>
    <n v="1"/>
    <x v="0"/>
    <x v="338"/>
    <x v="2"/>
    <n v="-314.99"/>
  </r>
  <r>
    <x v="1"/>
    <n v="20100"/>
    <d v="2026-01-30T00:00:00"/>
    <n v="1"/>
    <x v="0"/>
    <x v="338"/>
    <x v="2"/>
    <n v="-1187.2700000000007"/>
  </r>
  <r>
    <x v="1"/>
    <n v="20104"/>
    <d v="2026-01-30T00:00:00"/>
    <n v="1"/>
    <x v="0"/>
    <x v="338"/>
    <x v="2"/>
    <n v="-314.99"/>
  </r>
  <r>
    <x v="1"/>
    <n v="20107"/>
    <d v="2026-01-30T00:00:00"/>
    <n v="1"/>
    <x v="0"/>
    <x v="338"/>
    <x v="2"/>
    <n v="-24.23"/>
  </r>
  <r>
    <x v="1"/>
    <n v="20111"/>
    <d v="2026-01-30T00:00:00"/>
    <n v="1"/>
    <x v="0"/>
    <x v="338"/>
    <x v="2"/>
    <n v="-24.23"/>
  </r>
  <r>
    <x v="1"/>
    <n v="30001"/>
    <d v="2026-01-30T00:00:00"/>
    <n v="1"/>
    <x v="0"/>
    <x v="338"/>
    <x v="2"/>
    <n v="-436.1400000000001"/>
  </r>
  <r>
    <x v="1"/>
    <n v="30002"/>
    <d v="2026-01-30T00:00:00"/>
    <n v="1"/>
    <x v="0"/>
    <x v="338"/>
    <x v="2"/>
    <n v="-169.60999999999999"/>
  </r>
  <r>
    <x v="1"/>
    <n v="30003"/>
    <d v="2026-01-30T00:00:00"/>
    <n v="1"/>
    <x v="0"/>
    <x v="338"/>
    <x v="2"/>
    <n v="-193.83999999999997"/>
  </r>
  <r>
    <x v="1"/>
    <n v="30099"/>
    <d v="2026-01-30T00:00:00"/>
    <n v="1"/>
    <x v="0"/>
    <x v="338"/>
    <x v="2"/>
    <n v="-24.23"/>
  </r>
  <r>
    <x v="1"/>
    <n v="30258"/>
    <d v="2026-01-30T00:00:00"/>
    <n v="1"/>
    <x v="0"/>
    <x v="338"/>
    <x v="2"/>
    <n v="-508.83000000000015"/>
  </r>
  <r>
    <x v="1"/>
    <n v="31001"/>
    <d v="2026-01-30T00:00:00"/>
    <n v="1"/>
    <x v="0"/>
    <x v="338"/>
    <x v="2"/>
    <n v="-72.69"/>
  </r>
  <r>
    <x v="1"/>
    <s v="10258"/>
    <d v="2026-01-30T00:00:00"/>
    <n v="1"/>
    <x v="0"/>
    <x v="388"/>
    <x v="0"/>
    <n v="-3695.38"/>
  </r>
  <r>
    <x v="1"/>
    <s v="30001"/>
    <d v="2026-01-30T00:00:00"/>
    <n v="1"/>
    <x v="0"/>
    <x v="725"/>
    <x v="0"/>
    <n v="-1889.61"/>
  </r>
  <r>
    <x v="1"/>
    <s v="20099"/>
    <d v="2026-01-30T00:00:00"/>
    <n v="1"/>
    <x v="0"/>
    <x v="726"/>
    <x v="0"/>
    <n v="-659.4"/>
  </r>
  <r>
    <x v="1"/>
    <s v="10258"/>
    <d v="2026-01-30T00:00:00"/>
    <n v="1"/>
    <x v="0"/>
    <x v="343"/>
    <x v="0"/>
    <n v="-411"/>
  </r>
  <r>
    <x v="1"/>
    <s v="10258"/>
    <d v="2026-01-30T00:00:00"/>
    <n v="1"/>
    <x v="0"/>
    <x v="343"/>
    <x v="0"/>
    <n v="-750"/>
  </r>
  <r>
    <x v="1"/>
    <s v="10248"/>
    <d v="2026-02-02T00:00:00"/>
    <n v="2"/>
    <x v="0"/>
    <x v="411"/>
    <x v="2"/>
    <n v="-12550"/>
  </r>
  <r>
    <x v="1"/>
    <s v="10258"/>
    <d v="2026-02-02T00:00:00"/>
    <n v="2"/>
    <x v="0"/>
    <x v="411"/>
    <x v="2"/>
    <n v="-1539.12"/>
  </r>
  <r>
    <x v="1"/>
    <s v="20001"/>
    <d v="2026-02-02T00:00:00"/>
    <n v="2"/>
    <x v="0"/>
    <x v="411"/>
    <x v="2"/>
    <n v="-5.32"/>
  </r>
  <r>
    <x v="1"/>
    <s v="10258"/>
    <d v="2026-02-02T00:00:00"/>
    <n v="2"/>
    <x v="0"/>
    <x v="727"/>
    <x v="0"/>
    <n v="-10380"/>
  </r>
  <r>
    <x v="1"/>
    <s v="20099"/>
    <d v="2026-02-02T00:00:00"/>
    <n v="2"/>
    <x v="0"/>
    <x v="292"/>
    <x v="0"/>
    <n v="-42356.25"/>
  </r>
  <r>
    <x v="1"/>
    <s v="40001"/>
    <d v="2026-02-02T00:00:00"/>
    <n v="2"/>
    <x v="0"/>
    <x v="294"/>
    <x v="1"/>
    <n v="-404225.64"/>
  </r>
  <r>
    <x v="1"/>
    <s v="40001"/>
    <d v="2026-02-02T00:00:00"/>
    <n v="2"/>
    <x v="0"/>
    <x v="294"/>
    <x v="1"/>
    <n v="-659650.65"/>
  </r>
  <r>
    <x v="1"/>
    <s v="20008"/>
    <d v="2026-02-02T00:00:00"/>
    <n v="2"/>
    <x v="0"/>
    <x v="728"/>
    <x v="0"/>
    <n v="-1490"/>
  </r>
  <r>
    <x v="1"/>
    <s v="10258"/>
    <d v="2026-02-02T00:00:00"/>
    <n v="2"/>
    <x v="0"/>
    <x v="480"/>
    <x v="0"/>
    <n v="-505.56"/>
  </r>
  <r>
    <x v="1"/>
    <s v="20002"/>
    <d v="2026-02-02T00:00:00"/>
    <n v="2"/>
    <x v="0"/>
    <x v="480"/>
    <x v="0"/>
    <n v="-219.08"/>
  </r>
  <r>
    <x v="1"/>
    <s v="20029"/>
    <d v="2026-02-02T00:00:00"/>
    <n v="2"/>
    <x v="0"/>
    <x v="394"/>
    <x v="0"/>
    <n v="-164.05"/>
  </r>
  <r>
    <x v="1"/>
    <s v="10258"/>
    <d v="2026-02-02T00:00:00"/>
    <n v="2"/>
    <x v="0"/>
    <x v="729"/>
    <x v="0"/>
    <n v="-327.71"/>
  </r>
  <r>
    <x v="1"/>
    <s v="10243"/>
    <d v="2026-02-02T00:00:00"/>
    <n v="2"/>
    <x v="0"/>
    <x v="349"/>
    <x v="0"/>
    <n v="-6687.37"/>
  </r>
  <r>
    <x v="1"/>
    <s v="10243"/>
    <d v="2026-02-02T00:00:00"/>
    <n v="2"/>
    <x v="0"/>
    <x v="349"/>
    <x v="0"/>
    <n v="-1386220.46"/>
  </r>
  <r>
    <x v="1"/>
    <s v="10258"/>
    <d v="2026-02-02T00:00:00"/>
    <n v="2"/>
    <x v="0"/>
    <x v="730"/>
    <x v="0"/>
    <n v="-9850"/>
  </r>
  <r>
    <x v="1"/>
    <s v="20029"/>
    <d v="2026-02-02T00:00:00"/>
    <n v="2"/>
    <x v="0"/>
    <x v="515"/>
    <x v="0"/>
    <n v="-659.4"/>
  </r>
  <r>
    <x v="1"/>
    <s v="10001"/>
    <d v="2026-02-02T00:00:00"/>
    <n v="2"/>
    <x v="0"/>
    <x v="308"/>
    <x v="2"/>
    <n v="-98516.71"/>
  </r>
  <r>
    <x v="1"/>
    <s v="20104"/>
    <d v="2026-02-02T00:00:00"/>
    <n v="2"/>
    <x v="0"/>
    <x v="309"/>
    <x v="0"/>
    <n v="-225.72"/>
  </r>
  <r>
    <x v="1"/>
    <s v="20104"/>
    <d v="2026-02-02T00:00:00"/>
    <n v="2"/>
    <x v="0"/>
    <x v="309"/>
    <x v="0"/>
    <n v="-2166.85"/>
  </r>
  <r>
    <x v="1"/>
    <s v="20030"/>
    <d v="2026-02-02T00:00:00"/>
    <n v="2"/>
    <x v="0"/>
    <x v="398"/>
    <x v="0"/>
    <n v="-63818"/>
  </r>
  <r>
    <x v="1"/>
    <s v="10258"/>
    <d v="2026-02-02T00:00:00"/>
    <n v="2"/>
    <x v="0"/>
    <x v="731"/>
    <x v="4"/>
    <n v="-12276.43"/>
  </r>
  <r>
    <x v="1"/>
    <s v="20030"/>
    <d v="2026-02-02T00:00:00"/>
    <n v="2"/>
    <x v="0"/>
    <x v="359"/>
    <x v="0"/>
    <n v="-18000"/>
  </r>
  <r>
    <x v="1"/>
    <s v="20022"/>
    <d v="2026-02-02T00:00:00"/>
    <n v="2"/>
    <x v="0"/>
    <x v="732"/>
    <x v="2"/>
    <n v="-1262"/>
  </r>
  <r>
    <x v="1"/>
    <s v="20001"/>
    <d v="2026-02-02T00:00:00"/>
    <n v="2"/>
    <x v="0"/>
    <x v="318"/>
    <x v="0"/>
    <n v="-8434.68"/>
  </r>
  <r>
    <x v="1"/>
    <s v="20030"/>
    <d v="2026-02-02T00:00:00"/>
    <n v="2"/>
    <x v="0"/>
    <x v="516"/>
    <x v="0"/>
    <n v="-7350"/>
  </r>
  <r>
    <x v="1"/>
    <s v="20004"/>
    <d v="2026-02-02T00:00:00"/>
    <n v="2"/>
    <x v="0"/>
    <x v="733"/>
    <x v="0"/>
    <n v="-65000"/>
  </r>
  <r>
    <x v="1"/>
    <s v="20021"/>
    <d v="2026-02-02T00:00:00"/>
    <n v="2"/>
    <x v="0"/>
    <x v="320"/>
    <x v="0"/>
    <n v="-20000"/>
  </r>
  <r>
    <x v="1"/>
    <s v="10258"/>
    <d v="2026-02-02T00:00:00"/>
    <n v="2"/>
    <x v="0"/>
    <x v="734"/>
    <x v="0"/>
    <n v="-70500"/>
  </r>
  <r>
    <x v="1"/>
    <s v="20004"/>
    <d v="2026-02-02T00:00:00"/>
    <n v="2"/>
    <x v="0"/>
    <x v="368"/>
    <x v="0"/>
    <n v="-38708.5"/>
  </r>
  <r>
    <x v="1"/>
    <s v="20004"/>
    <d v="2026-02-02T00:00:00"/>
    <n v="2"/>
    <x v="0"/>
    <x v="368"/>
    <x v="0"/>
    <n v="-85.51"/>
  </r>
  <r>
    <x v="1"/>
    <s v="30003"/>
    <d v="2026-02-02T00:00:00"/>
    <n v="2"/>
    <x v="0"/>
    <x v="368"/>
    <x v="0"/>
    <n v="-875.74"/>
  </r>
  <r>
    <x v="1"/>
    <s v="20001"/>
    <d v="2026-02-02T00:00:00"/>
    <n v="2"/>
    <x v="0"/>
    <x v="368"/>
    <x v="0"/>
    <n v="-301163.99"/>
  </r>
  <r>
    <x v="1"/>
    <s v="20099"/>
    <d v="2026-02-02T00:00:00"/>
    <n v="2"/>
    <x v="0"/>
    <x v="326"/>
    <x v="0"/>
    <n v="-42351.25"/>
  </r>
  <r>
    <x v="1"/>
    <s v="20104"/>
    <d v="2026-02-02T00:00:00"/>
    <n v="2"/>
    <x v="0"/>
    <x v="370"/>
    <x v="0"/>
    <n v="-68000"/>
  </r>
  <r>
    <x v="1"/>
    <s v="20030"/>
    <d v="2026-02-02T00:00:00"/>
    <n v="2"/>
    <x v="0"/>
    <x v="443"/>
    <x v="0"/>
    <n v="-32847.5"/>
  </r>
  <r>
    <x v="1"/>
    <s v="20030"/>
    <d v="2026-02-02T00:00:00"/>
    <n v="2"/>
    <x v="0"/>
    <x v="662"/>
    <x v="0"/>
    <n v="-14560"/>
  </r>
  <r>
    <x v="1"/>
    <s v="10258"/>
    <d v="2026-02-02T00:00:00"/>
    <n v="2"/>
    <x v="0"/>
    <x v="735"/>
    <x v="3"/>
    <n v="-39982.35"/>
  </r>
  <r>
    <x v="1"/>
    <s v="10258"/>
    <d v="2026-02-02T00:00:00"/>
    <n v="2"/>
    <x v="0"/>
    <x v="736"/>
    <x v="0"/>
    <n v="-1250"/>
  </r>
  <r>
    <x v="1"/>
    <s v="20008"/>
    <d v="2026-02-02T00:00:00"/>
    <n v="2"/>
    <x v="0"/>
    <x v="737"/>
    <x v="0"/>
    <n v="-31774.36"/>
  </r>
  <r>
    <x v="1"/>
    <s v="20008"/>
    <d v="2026-02-02T00:00:00"/>
    <n v="2"/>
    <x v="0"/>
    <x v="737"/>
    <x v="0"/>
    <n v="-28301.41"/>
  </r>
  <r>
    <x v="1"/>
    <s v="20008"/>
    <d v="2026-02-02T00:00:00"/>
    <n v="2"/>
    <x v="0"/>
    <x v="738"/>
    <x v="0"/>
    <n v="-800"/>
  </r>
  <r>
    <x v="1"/>
    <s v="10258"/>
    <d v="2026-02-02T00:00:00"/>
    <n v="2"/>
    <x v="0"/>
    <x v="739"/>
    <x v="0"/>
    <n v="-21615"/>
  </r>
  <r>
    <x v="1"/>
    <s v="20001"/>
    <d v="2026-02-02T00:00:00"/>
    <n v="2"/>
    <x v="0"/>
    <x v="446"/>
    <x v="2"/>
    <n v="-460"/>
  </r>
  <r>
    <x v="1"/>
    <s v="10258"/>
    <d v="2026-02-02T00:00:00"/>
    <n v="2"/>
    <x v="0"/>
    <x v="385"/>
    <x v="0"/>
    <n v="-12739.2"/>
  </r>
  <r>
    <x v="1"/>
    <s v="10258"/>
    <d v="2026-02-02T00:00:00"/>
    <n v="2"/>
    <x v="0"/>
    <x v="385"/>
    <x v="0"/>
    <n v="-1168.3499999999999"/>
  </r>
  <r>
    <x v="1"/>
    <s v="10258"/>
    <d v="2026-02-02T00:00:00"/>
    <n v="2"/>
    <x v="0"/>
    <x v="385"/>
    <x v="0"/>
    <n v="-29086.87"/>
  </r>
  <r>
    <x v="1"/>
    <s v="10258"/>
    <d v="2026-02-02T00:00:00"/>
    <n v="2"/>
    <x v="0"/>
    <x v="740"/>
    <x v="0"/>
    <n v="-110"/>
  </r>
  <r>
    <x v="1"/>
    <s v="40001"/>
    <d v="2026-02-02T00:00:00"/>
    <n v="2"/>
    <x v="0"/>
    <x v="741"/>
    <x v="2"/>
    <n v="-999.86999999999989"/>
  </r>
  <r>
    <x v="1"/>
    <s v="30002"/>
    <d v="2026-02-02T00:00:00"/>
    <n v="2"/>
    <x v="0"/>
    <x v="338"/>
    <x v="2"/>
    <n v="-22399.3"/>
  </r>
  <r>
    <x v="1"/>
    <n v="20001"/>
    <d v="2026-02-02T00:00:00"/>
    <n v="2"/>
    <x v="0"/>
    <x v="340"/>
    <x v="0"/>
    <n v="-270000"/>
  </r>
  <r>
    <x v="1"/>
    <s v="20005"/>
    <d v="2026-02-02T00:00:00"/>
    <n v="2"/>
    <x v="0"/>
    <x v="341"/>
    <x v="0"/>
    <n v="-1690.31"/>
  </r>
  <r>
    <x v="1"/>
    <s v="10258"/>
    <d v="2026-02-02T00:00:00"/>
    <n v="2"/>
    <x v="0"/>
    <x v="742"/>
    <x v="0"/>
    <n v="-18945.78"/>
  </r>
  <r>
    <x v="1"/>
    <s v="20004"/>
    <d v="2026-02-03T00:00:00"/>
    <n v="2"/>
    <x v="0"/>
    <x v="344"/>
    <x v="0"/>
    <n v="-1209"/>
  </r>
  <r>
    <x v="1"/>
    <s v="20002"/>
    <d v="2026-02-03T00:00:00"/>
    <n v="2"/>
    <x v="0"/>
    <x v="743"/>
    <x v="2"/>
    <n v="-250"/>
  </r>
  <r>
    <x v="1"/>
    <s v="20009"/>
    <d v="2026-02-03T00:00:00"/>
    <n v="2"/>
    <x v="0"/>
    <x v="424"/>
    <x v="2"/>
    <n v="-438.34"/>
  </r>
  <r>
    <x v="1"/>
    <s v="20008"/>
    <d v="2026-02-03T00:00:00"/>
    <n v="2"/>
    <x v="0"/>
    <x v="476"/>
    <x v="0"/>
    <n v="-11758.8"/>
  </r>
  <r>
    <x v="1"/>
    <s v="40001"/>
    <d v="2026-02-03T00:00:00"/>
    <n v="2"/>
    <x v="0"/>
    <x v="393"/>
    <x v="2"/>
    <n v="-9431.2800000000007"/>
  </r>
  <r>
    <x v="1"/>
    <s v="20099"/>
    <d v="2026-02-03T00:00:00"/>
    <n v="2"/>
    <x v="0"/>
    <x v="744"/>
    <x v="0"/>
    <n v="-795"/>
  </r>
  <r>
    <x v="1"/>
    <s v="30002"/>
    <d v="2026-02-03T00:00:00"/>
    <n v="2"/>
    <x v="0"/>
    <x v="346"/>
    <x v="0"/>
    <n v="-547.99"/>
  </r>
  <r>
    <x v="1"/>
    <s v="10243"/>
    <d v="2026-02-03T00:00:00"/>
    <n v="2"/>
    <x v="0"/>
    <x v="349"/>
    <x v="0"/>
    <n v="-77622.429999999993"/>
  </r>
  <r>
    <x v="1"/>
    <s v="20002"/>
    <d v="2026-02-03T00:00:00"/>
    <n v="2"/>
    <x v="0"/>
    <x v="745"/>
    <x v="0"/>
    <n v="-596.63"/>
  </r>
  <r>
    <x v="1"/>
    <s v="20029"/>
    <d v="2026-02-03T00:00:00"/>
    <n v="2"/>
    <x v="0"/>
    <x v="397"/>
    <x v="0"/>
    <n v="-22.56"/>
  </r>
  <r>
    <x v="1"/>
    <s v="10258"/>
    <d v="2026-02-03T00:00:00"/>
    <n v="2"/>
    <x v="0"/>
    <x v="606"/>
    <x v="0"/>
    <n v="-1917.72"/>
  </r>
  <r>
    <x v="1"/>
    <s v="30002"/>
    <d v="2026-02-03T00:00:00"/>
    <n v="2"/>
    <x v="0"/>
    <x v="400"/>
    <x v="0"/>
    <n v="-9186"/>
  </r>
  <r>
    <x v="1"/>
    <s v="20030"/>
    <d v="2026-02-03T00:00:00"/>
    <n v="2"/>
    <x v="0"/>
    <x v="746"/>
    <x v="0"/>
    <n v="-2840"/>
  </r>
  <r>
    <x v="1"/>
    <s v="40001"/>
    <d v="2026-02-03T00:00:00"/>
    <n v="2"/>
    <x v="0"/>
    <x v="315"/>
    <x v="4"/>
    <n v="-24626.36"/>
  </r>
  <r>
    <x v="1"/>
    <s v="20030"/>
    <d v="2026-02-03T00:00:00"/>
    <n v="2"/>
    <x v="0"/>
    <x v="747"/>
    <x v="2"/>
    <n v="-4125.34"/>
  </r>
  <r>
    <x v="1"/>
    <s v="20008"/>
    <d v="2026-02-03T00:00:00"/>
    <n v="2"/>
    <x v="0"/>
    <x v="596"/>
    <x v="0"/>
    <n v="-8572.66"/>
  </r>
  <r>
    <x v="1"/>
    <s v="30002"/>
    <d v="2026-02-03T00:00:00"/>
    <n v="2"/>
    <x v="0"/>
    <x v="748"/>
    <x v="2"/>
    <n v="-1206.74"/>
  </r>
  <r>
    <x v="1"/>
    <s v="10258"/>
    <d v="2026-02-03T00:00:00"/>
    <n v="2"/>
    <x v="0"/>
    <x v="518"/>
    <x v="0"/>
    <n v="-1135.28"/>
  </r>
  <r>
    <x v="1"/>
    <s v="30002"/>
    <d v="2026-02-03T00:00:00"/>
    <n v="2"/>
    <x v="0"/>
    <x v="520"/>
    <x v="0"/>
    <n v="-1758.9"/>
  </r>
  <r>
    <x v="1"/>
    <s v="31001"/>
    <d v="2026-02-03T00:00:00"/>
    <n v="2"/>
    <x v="0"/>
    <x v="520"/>
    <x v="0"/>
    <n v="-902.8"/>
  </r>
  <r>
    <x v="1"/>
    <s v="40001"/>
    <d v="2026-02-03T00:00:00"/>
    <n v="2"/>
    <x v="0"/>
    <x v="741"/>
    <x v="2"/>
    <n v="-1057.1199999999999"/>
  </r>
  <r>
    <x v="1"/>
    <s v="40001"/>
    <d v="2026-02-03T00:00:00"/>
    <n v="2"/>
    <x v="0"/>
    <x v="749"/>
    <x v="1"/>
    <n v="-4479.8599999999997"/>
  </r>
  <r>
    <x v="1"/>
    <s v="20009"/>
    <d v="2026-02-03T00:00:00"/>
    <n v="2"/>
    <x v="0"/>
    <x v="750"/>
    <x v="2"/>
    <n v="-2041.45"/>
  </r>
  <r>
    <x v="1"/>
    <s v="20001"/>
    <d v="2026-02-04T00:00:00"/>
    <n v="2"/>
    <x v="0"/>
    <x v="751"/>
    <x v="2"/>
    <n v="-19125.039999999997"/>
  </r>
  <r>
    <x v="1"/>
    <s v="20002"/>
    <d v="2026-02-04T00:00:00"/>
    <n v="2"/>
    <x v="0"/>
    <x v="751"/>
    <x v="2"/>
    <n v="-1757.4620000000002"/>
  </r>
  <r>
    <x v="1"/>
    <s v="20003"/>
    <d v="2026-02-04T00:00:00"/>
    <n v="2"/>
    <x v="0"/>
    <x v="751"/>
    <x v="2"/>
    <n v="-3007.462"/>
  </r>
  <r>
    <x v="1"/>
    <s v="20021"/>
    <d v="2026-02-04T00:00:00"/>
    <n v="2"/>
    <x v="0"/>
    <x v="751"/>
    <x v="2"/>
    <n v="-3007.462"/>
  </r>
  <r>
    <x v="1"/>
    <s v="20023"/>
    <d v="2026-02-04T00:00:00"/>
    <n v="2"/>
    <x v="0"/>
    <x v="751"/>
    <x v="2"/>
    <n v="-3007.462"/>
  </r>
  <r>
    <x v="1"/>
    <s v="20109"/>
    <d v="2026-02-04T00:00:00"/>
    <n v="2"/>
    <x v="0"/>
    <x v="751"/>
    <x v="2"/>
    <n v="-3007.462"/>
  </r>
  <r>
    <x v="1"/>
    <s v="20108"/>
    <d v="2026-02-04T00:00:00"/>
    <n v="2"/>
    <x v="0"/>
    <x v="448"/>
    <x v="2"/>
    <n v="-675"/>
  </r>
  <r>
    <x v="1"/>
    <s v="10258"/>
    <d v="2026-02-04T00:00:00"/>
    <n v="2"/>
    <x v="0"/>
    <x v="752"/>
    <x v="0"/>
    <n v="-816.25"/>
  </r>
  <r>
    <x v="1"/>
    <s v="10258"/>
    <d v="2026-02-04T00:00:00"/>
    <n v="2"/>
    <x v="0"/>
    <x v="300"/>
    <x v="0"/>
    <n v="-488"/>
  </r>
  <r>
    <x v="1"/>
    <s v="10243"/>
    <d v="2026-02-04T00:00:00"/>
    <n v="2"/>
    <x v="0"/>
    <x v="349"/>
    <x v="0"/>
    <n v="-30682.23"/>
  </r>
  <r>
    <x v="1"/>
    <s v="10258"/>
    <d v="2026-02-04T00:00:00"/>
    <n v="2"/>
    <x v="0"/>
    <x v="427"/>
    <x v="0"/>
    <n v="-3281.3"/>
  </r>
  <r>
    <x v="1"/>
    <s v="20004"/>
    <d v="2026-02-04T00:00:00"/>
    <n v="2"/>
    <x v="0"/>
    <x v="306"/>
    <x v="0"/>
    <n v="-4729.04"/>
  </r>
  <r>
    <x v="1"/>
    <s v="20004"/>
    <d v="2026-02-04T00:00:00"/>
    <n v="2"/>
    <x v="0"/>
    <x v="753"/>
    <x v="0"/>
    <n v="-45000"/>
  </r>
  <r>
    <x v="1"/>
    <s v="10260"/>
    <d v="2026-02-04T00:00:00"/>
    <n v="2"/>
    <x v="0"/>
    <x v="754"/>
    <x v="2"/>
    <n v="-615.97"/>
  </r>
  <r>
    <x v="1"/>
    <s v="20010"/>
    <d v="2026-02-04T00:00:00"/>
    <n v="2"/>
    <x v="0"/>
    <x v="314"/>
    <x v="0"/>
    <n v="-1770"/>
  </r>
  <r>
    <x v="1"/>
    <s v="40001"/>
    <d v="2026-02-04T00:00:00"/>
    <n v="2"/>
    <x v="0"/>
    <x v="315"/>
    <x v="4"/>
    <n v="-798.3"/>
  </r>
  <r>
    <x v="1"/>
    <s v="30002"/>
    <d v="2026-02-04T00:00:00"/>
    <n v="2"/>
    <x v="0"/>
    <x v="365"/>
    <x v="0"/>
    <n v="-2398.6999999999998"/>
  </r>
  <r>
    <x v="1"/>
    <s v="30002"/>
    <d v="2026-02-04T00:00:00"/>
    <n v="2"/>
    <x v="0"/>
    <x v="365"/>
    <x v="0"/>
    <n v="-3550.85"/>
  </r>
  <r>
    <x v="1"/>
    <s v="30002"/>
    <d v="2026-02-04T00:00:00"/>
    <n v="2"/>
    <x v="0"/>
    <x v="365"/>
    <x v="0"/>
    <n v="-2693.04"/>
  </r>
  <r>
    <x v="1"/>
    <s v="30002"/>
    <d v="2026-02-04T00:00:00"/>
    <n v="2"/>
    <x v="0"/>
    <x v="365"/>
    <x v="0"/>
    <n v="-8893.58"/>
  </r>
  <r>
    <x v="1"/>
    <s v="30002"/>
    <d v="2026-02-04T00:00:00"/>
    <n v="2"/>
    <x v="0"/>
    <x v="365"/>
    <x v="0"/>
    <n v="-5644.13"/>
  </r>
  <r>
    <x v="1"/>
    <s v="30002"/>
    <d v="2026-02-04T00:00:00"/>
    <n v="2"/>
    <x v="0"/>
    <x v="365"/>
    <x v="0"/>
    <n v="-6657.23"/>
  </r>
  <r>
    <x v="1"/>
    <s v="30002"/>
    <d v="2026-02-04T00:00:00"/>
    <n v="2"/>
    <x v="0"/>
    <x v="365"/>
    <x v="0"/>
    <n v="-2885.23"/>
  </r>
  <r>
    <x v="1"/>
    <s v="30002"/>
    <d v="2026-02-04T00:00:00"/>
    <n v="2"/>
    <x v="0"/>
    <x v="365"/>
    <x v="0"/>
    <n v="-6789.22"/>
  </r>
  <r>
    <x v="1"/>
    <s v="10258"/>
    <d v="2026-02-04T00:00:00"/>
    <n v="2"/>
    <x v="0"/>
    <x v="323"/>
    <x v="0"/>
    <n v="-27"/>
  </r>
  <r>
    <x v="1"/>
    <s v="10258"/>
    <d v="2026-02-04T00:00:00"/>
    <n v="2"/>
    <x v="0"/>
    <x v="323"/>
    <x v="0"/>
    <n v="-699"/>
  </r>
  <r>
    <x v="1"/>
    <s v="20004"/>
    <d v="2026-02-04T00:00:00"/>
    <n v="2"/>
    <x v="0"/>
    <x v="755"/>
    <x v="0"/>
    <n v="-40934"/>
  </r>
  <r>
    <x v="1"/>
    <s v="10260"/>
    <d v="2026-02-04T00:00:00"/>
    <n v="2"/>
    <x v="0"/>
    <x v="756"/>
    <x v="2"/>
    <n v="-629.44000000000005"/>
  </r>
  <r>
    <x v="1"/>
    <s v="10258"/>
    <d v="2026-02-04T00:00:00"/>
    <n v="2"/>
    <x v="0"/>
    <x v="459"/>
    <x v="0"/>
    <n v="-2600"/>
  </r>
  <r>
    <x v="1"/>
    <s v="20021"/>
    <d v="2026-02-04T00:00:00"/>
    <n v="2"/>
    <x v="0"/>
    <x v="757"/>
    <x v="2"/>
    <n v="-702.89"/>
  </r>
  <r>
    <x v="1"/>
    <s v="20001"/>
    <d v="2026-02-04T00:00:00"/>
    <n v="2"/>
    <x v="0"/>
    <x v="445"/>
    <x v="0"/>
    <n v="-487.68"/>
  </r>
  <r>
    <x v="1"/>
    <s v="10258"/>
    <d v="2026-02-04T00:00:00"/>
    <n v="2"/>
    <x v="0"/>
    <x v="646"/>
    <x v="0"/>
    <n v="-13000"/>
  </r>
  <r>
    <x v="1"/>
    <s v="10258"/>
    <d v="2026-02-04T00:00:00"/>
    <n v="2"/>
    <x v="0"/>
    <x v="334"/>
    <x v="0"/>
    <n v="-324.52"/>
  </r>
  <r>
    <x v="1"/>
    <s v="40001"/>
    <d v="2026-02-04T00:00:00"/>
    <n v="2"/>
    <x v="0"/>
    <x v="741"/>
    <x v="2"/>
    <n v="-767.53"/>
  </r>
  <r>
    <x v="1"/>
    <s v="20029"/>
    <d v="2026-02-04T00:00:00"/>
    <n v="2"/>
    <x v="0"/>
    <x v="758"/>
    <x v="2"/>
    <n v="-2752.4"/>
  </r>
  <r>
    <x v="1"/>
    <s v="10258"/>
    <d v="2026-02-04T00:00:00"/>
    <n v="2"/>
    <x v="0"/>
    <x v="759"/>
    <x v="0"/>
    <n v="-218"/>
  </r>
  <r>
    <x v="1"/>
    <s v="20008"/>
    <d v="2026-02-05T00:00:00"/>
    <n v="2"/>
    <x v="0"/>
    <x v="760"/>
    <x v="0"/>
    <n v="-4153.84"/>
  </r>
  <r>
    <x v="1"/>
    <s v="20008"/>
    <d v="2026-02-05T00:00:00"/>
    <n v="2"/>
    <x v="0"/>
    <x v="760"/>
    <x v="0"/>
    <n v="-621.20000000000005"/>
  </r>
  <r>
    <x v="1"/>
    <s v="10243"/>
    <d v="2026-02-05T00:00:00"/>
    <n v="2"/>
    <x v="0"/>
    <x v="761"/>
    <x v="2"/>
    <n v="-130.16"/>
  </r>
  <r>
    <x v="1"/>
    <s v="30099"/>
    <d v="2026-02-05T00:00:00"/>
    <n v="2"/>
    <x v="0"/>
    <x v="508"/>
    <x v="0"/>
    <n v="-20430.57"/>
  </r>
  <r>
    <x v="1"/>
    <s v="20010"/>
    <d v="2026-02-05T00:00:00"/>
    <n v="2"/>
    <x v="0"/>
    <x v="391"/>
    <x v="0"/>
    <n v="-28185.81"/>
  </r>
  <r>
    <x v="1"/>
    <s v="10258"/>
    <d v="2026-02-05T00:00:00"/>
    <n v="2"/>
    <x v="0"/>
    <x v="762"/>
    <x v="0"/>
    <n v="-348.13"/>
  </r>
  <r>
    <x v="1"/>
    <s v="10258"/>
    <d v="2026-02-05T00:00:00"/>
    <n v="2"/>
    <x v="0"/>
    <x v="762"/>
    <x v="0"/>
    <n v="-348.13"/>
  </r>
  <r>
    <x v="1"/>
    <s v="20022"/>
    <d v="2026-02-05T00:00:00"/>
    <n v="2"/>
    <x v="0"/>
    <x v="762"/>
    <x v="0"/>
    <n v="-368.08"/>
  </r>
  <r>
    <x v="1"/>
    <s v="20022"/>
    <d v="2026-02-05T00:00:00"/>
    <n v="2"/>
    <x v="0"/>
    <x v="762"/>
    <x v="0"/>
    <n v="-368.08"/>
  </r>
  <r>
    <x v="1"/>
    <s v="10258"/>
    <d v="2026-02-05T00:00:00"/>
    <n v="2"/>
    <x v="0"/>
    <x v="762"/>
    <x v="0"/>
    <n v="-368.08"/>
  </r>
  <r>
    <x v="1"/>
    <n v="10258"/>
    <d v="2026-02-05T00:00:00"/>
    <n v="2"/>
    <x v="0"/>
    <x v="752"/>
    <x v="0"/>
    <n v="-230"/>
  </r>
  <r>
    <x v="1"/>
    <s v="40001"/>
    <d v="2026-02-05T00:00:00"/>
    <n v="2"/>
    <x v="0"/>
    <x v="297"/>
    <x v="1"/>
    <n v="-68028.12"/>
  </r>
  <r>
    <x v="1"/>
    <s v="10253"/>
    <d v="2026-02-05T00:00:00"/>
    <n v="2"/>
    <x v="0"/>
    <x v="763"/>
    <x v="0"/>
    <n v="-14944.33"/>
  </r>
  <r>
    <x v="1"/>
    <s v="10253"/>
    <d v="2026-02-05T00:00:00"/>
    <n v="2"/>
    <x v="0"/>
    <x v="763"/>
    <x v="0"/>
    <n v="-1126.2"/>
  </r>
  <r>
    <x v="1"/>
    <s v="20023"/>
    <d v="2026-02-05T00:00:00"/>
    <n v="2"/>
    <x v="0"/>
    <x v="513"/>
    <x v="0"/>
    <n v="-1837.55"/>
  </r>
  <r>
    <x v="1"/>
    <s v="20029"/>
    <d v="2026-02-05T00:00:00"/>
    <n v="2"/>
    <x v="0"/>
    <x v="348"/>
    <x v="0"/>
    <n v="-16961.43"/>
  </r>
  <r>
    <x v="1"/>
    <s v="10243"/>
    <d v="2026-02-05T00:00:00"/>
    <n v="2"/>
    <x v="0"/>
    <x v="349"/>
    <x v="0"/>
    <n v="-17584.150000000001"/>
  </r>
  <r>
    <x v="1"/>
    <s v="10260"/>
    <d v="2026-02-05T00:00:00"/>
    <n v="2"/>
    <x v="0"/>
    <x v="764"/>
    <x v="2"/>
    <n v="-1035.8499999999999"/>
  </r>
  <r>
    <x v="1"/>
    <n v="20021"/>
    <d v="2026-02-05T00:00:00"/>
    <n v="2"/>
    <x v="0"/>
    <x v="765"/>
    <x v="0"/>
    <n v="-1697.01"/>
  </r>
  <r>
    <x v="1"/>
    <s v="40001"/>
    <d v="2026-02-05T00:00:00"/>
    <n v="2"/>
    <x v="0"/>
    <x v="361"/>
    <x v="4"/>
    <n v="-16790.25"/>
  </r>
  <r>
    <x v="1"/>
    <s v="30001"/>
    <d v="2026-02-05T00:00:00"/>
    <n v="2"/>
    <x v="0"/>
    <x v="537"/>
    <x v="2"/>
    <n v="-250.77"/>
  </r>
  <r>
    <x v="1"/>
    <s v="20029"/>
    <d v="2026-02-05T00:00:00"/>
    <n v="2"/>
    <x v="0"/>
    <x v="363"/>
    <x v="0"/>
    <n v="-22749.279999999999"/>
  </r>
  <r>
    <x v="1"/>
    <s v="20029"/>
    <d v="2026-02-05T00:00:00"/>
    <n v="2"/>
    <x v="0"/>
    <x v="363"/>
    <x v="0"/>
    <n v="-50829.18"/>
  </r>
  <r>
    <x v="1"/>
    <s v="10258"/>
    <d v="2026-02-05T00:00:00"/>
    <n v="2"/>
    <x v="0"/>
    <x v="322"/>
    <x v="0"/>
    <n v="-276"/>
  </r>
  <r>
    <x v="1"/>
    <s v="10258"/>
    <d v="2026-02-05T00:00:00"/>
    <n v="2"/>
    <x v="0"/>
    <x v="323"/>
    <x v="0"/>
    <n v="-998"/>
  </r>
  <r>
    <x v="1"/>
    <s v="10258"/>
    <d v="2026-02-05T00:00:00"/>
    <n v="2"/>
    <x v="0"/>
    <x v="327"/>
    <x v="0"/>
    <n v="-100"/>
  </r>
  <r>
    <x v="1"/>
    <s v="10258"/>
    <d v="2026-02-05T00:00:00"/>
    <n v="2"/>
    <x v="0"/>
    <x v="327"/>
    <x v="0"/>
    <n v="-343"/>
  </r>
  <r>
    <x v="1"/>
    <s v="10258"/>
    <d v="2026-02-05T00:00:00"/>
    <n v="2"/>
    <x v="0"/>
    <x v="372"/>
    <x v="0"/>
    <n v="-23.7"/>
  </r>
  <r>
    <x v="1"/>
    <s v="10001"/>
    <d v="2026-02-05T00:00:00"/>
    <n v="2"/>
    <x v="0"/>
    <x v="766"/>
    <x v="0"/>
    <n v="-7.51"/>
  </r>
  <r>
    <x v="1"/>
    <s v="10258"/>
    <d v="2026-02-05T00:00:00"/>
    <n v="2"/>
    <x v="0"/>
    <x v="708"/>
    <x v="0"/>
    <n v="-3504.12"/>
  </r>
  <r>
    <x v="1"/>
    <s v="10258"/>
    <d v="2026-02-05T00:00:00"/>
    <n v="2"/>
    <x v="0"/>
    <x v="645"/>
    <x v="0"/>
    <n v="-4898.88"/>
  </r>
  <r>
    <x v="1"/>
    <s v="20004"/>
    <d v="2026-02-05T00:00:00"/>
    <n v="2"/>
    <x v="0"/>
    <x v="767"/>
    <x v="2"/>
    <n v="-435.39"/>
  </r>
  <r>
    <x v="1"/>
    <s v="10001"/>
    <d v="2026-02-05T00:00:00"/>
    <n v="2"/>
    <x v="0"/>
    <x v="768"/>
    <x v="0"/>
    <n v="-476.75"/>
  </r>
  <r>
    <x v="1"/>
    <s v="20003"/>
    <d v="2026-02-05T00:00:00"/>
    <n v="2"/>
    <x v="0"/>
    <x v="769"/>
    <x v="3"/>
    <n v="-35455.800000000003"/>
  </r>
  <r>
    <x v="1"/>
    <s v="20001"/>
    <d v="2026-02-05T00:00:00"/>
    <n v="2"/>
    <x v="0"/>
    <x v="769"/>
    <x v="3"/>
    <n v="-309526.84999999998"/>
  </r>
  <r>
    <x v="1"/>
    <s v="20108"/>
    <d v="2026-02-05T00:00:00"/>
    <n v="2"/>
    <x v="0"/>
    <x v="769"/>
    <x v="3"/>
    <n v="-62119.39"/>
  </r>
  <r>
    <x v="1"/>
    <s v="20024"/>
    <d v="2026-02-05T00:00:00"/>
    <n v="2"/>
    <x v="0"/>
    <x v="769"/>
    <x v="3"/>
    <n v="-33008.92"/>
  </r>
  <r>
    <x v="1"/>
    <s v="20023"/>
    <d v="2026-02-05T00:00:00"/>
    <n v="2"/>
    <x v="0"/>
    <x v="769"/>
    <x v="3"/>
    <n v="-39610.699999999997"/>
  </r>
  <r>
    <x v="1"/>
    <s v="40001"/>
    <d v="2026-02-05T00:00:00"/>
    <n v="2"/>
    <x v="0"/>
    <x v="741"/>
    <x v="2"/>
    <n v="-1122.3"/>
  </r>
  <r>
    <x v="1"/>
    <s v="30099"/>
    <d v="2026-02-05T00:00:00"/>
    <n v="2"/>
    <x v="0"/>
    <x v="770"/>
    <x v="2"/>
    <n v="-590"/>
  </r>
  <r>
    <x v="1"/>
    <s v="10001"/>
    <d v="2026-02-06T00:00:00"/>
    <n v="2"/>
    <x v="0"/>
    <x v="411"/>
    <x v="2"/>
    <n v="-11914.97"/>
  </r>
  <r>
    <x v="1"/>
    <s v="10001"/>
    <d v="2026-02-06T00:00:00"/>
    <n v="2"/>
    <x v="0"/>
    <x v="411"/>
    <x v="2"/>
    <n v="-35744.9"/>
  </r>
  <r>
    <x v="1"/>
    <s v="30099"/>
    <d v="2026-02-06T00:00:00"/>
    <n v="2"/>
    <x v="0"/>
    <x v="508"/>
    <x v="0"/>
    <n v="-8131.58"/>
  </r>
  <r>
    <x v="1"/>
    <s v="20030"/>
    <d v="2026-02-06T00:00:00"/>
    <n v="2"/>
    <x v="0"/>
    <x v="529"/>
    <x v="0"/>
    <n v="-25209.45"/>
  </r>
  <r>
    <x v="1"/>
    <s v="20030"/>
    <d v="2026-02-06T00:00:00"/>
    <n v="2"/>
    <x v="0"/>
    <x v="449"/>
    <x v="0"/>
    <n v="-48000"/>
  </r>
  <r>
    <x v="1"/>
    <s v="10001"/>
    <d v="2026-02-06T00:00:00"/>
    <n v="2"/>
    <x v="0"/>
    <x v="771"/>
    <x v="0"/>
    <n v="-25000"/>
  </r>
  <r>
    <x v="1"/>
    <s v="20004"/>
    <d v="2026-02-06T00:00:00"/>
    <n v="2"/>
    <x v="0"/>
    <x v="346"/>
    <x v="0"/>
    <n v="-63.77"/>
  </r>
  <r>
    <x v="1"/>
    <n v="10243"/>
    <d v="2026-02-06T00:00:00"/>
    <n v="2"/>
    <x v="0"/>
    <x v="349"/>
    <x v="0"/>
    <n v="-600159.11"/>
  </r>
  <r>
    <x v="1"/>
    <s v="10258"/>
    <d v="2026-02-06T00:00:00"/>
    <n v="2"/>
    <x v="0"/>
    <x v="353"/>
    <x v="0"/>
    <n v="-7497.66"/>
  </r>
  <r>
    <x v="1"/>
    <s v="20008"/>
    <d v="2026-02-06T00:00:00"/>
    <n v="2"/>
    <x v="0"/>
    <x v="414"/>
    <x v="0"/>
    <n v="-10058.129999999999"/>
  </r>
  <r>
    <x v="1"/>
    <s v="20008"/>
    <d v="2026-02-06T00:00:00"/>
    <n v="2"/>
    <x v="0"/>
    <x v="414"/>
    <x v="0"/>
    <n v="-7087.5"/>
  </r>
  <r>
    <x v="1"/>
    <s v="20008"/>
    <d v="2026-02-06T00:00:00"/>
    <n v="2"/>
    <x v="0"/>
    <x v="414"/>
    <x v="0"/>
    <n v="-31109.95"/>
  </r>
  <r>
    <x v="1"/>
    <s v="20029"/>
    <d v="2026-02-06T00:00:00"/>
    <n v="2"/>
    <x v="0"/>
    <x v="397"/>
    <x v="0"/>
    <n v="-212.78"/>
  </r>
  <r>
    <x v="1"/>
    <s v="20023"/>
    <d v="2026-02-06T00:00:00"/>
    <n v="2"/>
    <x v="0"/>
    <x v="397"/>
    <x v="0"/>
    <n v="-163.80000000000001"/>
  </r>
  <r>
    <x v="1"/>
    <n v="20001"/>
    <d v="2026-02-06T00:00:00"/>
    <n v="2"/>
    <x v="0"/>
    <x v="305"/>
    <x v="2"/>
    <n v="-270"/>
  </r>
  <r>
    <x v="1"/>
    <n v="20008"/>
    <d v="2026-02-06T00:00:00"/>
    <n v="2"/>
    <x v="0"/>
    <x v="305"/>
    <x v="2"/>
    <n v="-540"/>
  </r>
  <r>
    <x v="1"/>
    <n v="20009"/>
    <d v="2026-02-06T00:00:00"/>
    <n v="2"/>
    <x v="0"/>
    <x v="305"/>
    <x v="2"/>
    <n v="-270"/>
  </r>
  <r>
    <x v="1"/>
    <n v="20099"/>
    <d v="2026-02-06T00:00:00"/>
    <n v="2"/>
    <x v="0"/>
    <x v="676"/>
    <x v="2"/>
    <n v="-89"/>
  </r>
  <r>
    <x v="1"/>
    <n v="20001"/>
    <d v="2026-02-06T00:00:00"/>
    <n v="2"/>
    <x v="0"/>
    <x v="676"/>
    <x v="2"/>
    <n v="-35"/>
  </r>
  <r>
    <x v="1"/>
    <s v="20104"/>
    <d v="2026-02-06T00:00:00"/>
    <n v="2"/>
    <x v="0"/>
    <x v="355"/>
    <x v="0"/>
    <n v="-49250"/>
  </r>
  <r>
    <x v="1"/>
    <n v="20099"/>
    <d v="2026-02-06T00:00:00"/>
    <n v="2"/>
    <x v="0"/>
    <x v="415"/>
    <x v="4"/>
    <n v="-14949.76"/>
  </r>
  <r>
    <x v="1"/>
    <n v="10258"/>
    <d v="2026-02-06T00:00:00"/>
    <n v="2"/>
    <x v="0"/>
    <x v="731"/>
    <x v="4"/>
    <n v="-17908.71"/>
  </r>
  <r>
    <x v="1"/>
    <s v="10258"/>
    <d v="2026-02-06T00:00:00"/>
    <n v="2"/>
    <x v="0"/>
    <x v="640"/>
    <x v="0"/>
    <n v="-79900"/>
  </r>
  <r>
    <x v="1"/>
    <s v="10258"/>
    <d v="2026-02-06T00:00:00"/>
    <n v="2"/>
    <x v="0"/>
    <x v="640"/>
    <x v="0"/>
    <n v="-1290"/>
  </r>
  <r>
    <x v="1"/>
    <n v="20004"/>
    <d v="2026-02-06T00:00:00"/>
    <n v="2"/>
    <x v="0"/>
    <x v="772"/>
    <x v="2"/>
    <n v="-5067.54"/>
  </r>
  <r>
    <x v="1"/>
    <s v="20030"/>
    <d v="2026-02-06T00:00:00"/>
    <n v="2"/>
    <x v="0"/>
    <x v="430"/>
    <x v="0"/>
    <n v="-15000"/>
  </r>
  <r>
    <x v="1"/>
    <s v="10258"/>
    <d v="2026-02-06T00:00:00"/>
    <n v="2"/>
    <x v="0"/>
    <x v="312"/>
    <x v="0"/>
    <n v="-499.34"/>
  </r>
  <r>
    <x v="1"/>
    <n v="40001"/>
    <d v="2026-02-06T00:00:00"/>
    <n v="2"/>
    <x v="0"/>
    <x v="405"/>
    <x v="1"/>
    <n v="-1785307.35"/>
  </r>
  <r>
    <x v="1"/>
    <s v="20104"/>
    <d v="2026-02-06T00:00:00"/>
    <n v="2"/>
    <x v="0"/>
    <x v="433"/>
    <x v="0"/>
    <n v="-50276.38"/>
  </r>
  <r>
    <x v="1"/>
    <n v="10252"/>
    <d v="2026-02-06T00:00:00"/>
    <n v="2"/>
    <x v="0"/>
    <x v="773"/>
    <x v="2"/>
    <n v="-271.48"/>
  </r>
  <r>
    <x v="1"/>
    <s v="20030"/>
    <d v="2026-02-06T00:00:00"/>
    <n v="2"/>
    <x v="0"/>
    <x v="454"/>
    <x v="0"/>
    <n v="-15000"/>
  </r>
  <r>
    <x v="1"/>
    <n v="30099"/>
    <d v="2026-02-06T00:00:00"/>
    <n v="2"/>
    <x v="0"/>
    <x v="774"/>
    <x v="2"/>
    <n v="-1130"/>
  </r>
  <r>
    <x v="1"/>
    <n v="20099"/>
    <d v="2026-02-06T00:00:00"/>
    <n v="2"/>
    <x v="0"/>
    <x v="774"/>
    <x v="2"/>
    <n v="-1700"/>
  </r>
  <r>
    <x v="1"/>
    <s v="20104"/>
    <d v="2026-02-06T00:00:00"/>
    <n v="2"/>
    <x v="0"/>
    <x v="436"/>
    <x v="0"/>
    <n v="-72000"/>
  </r>
  <r>
    <x v="1"/>
    <s v="20104"/>
    <d v="2026-02-06T00:00:00"/>
    <n v="2"/>
    <x v="0"/>
    <x v="437"/>
    <x v="0"/>
    <n v="-32000"/>
  </r>
  <r>
    <x v="1"/>
    <s v="20104"/>
    <d v="2026-02-06T00:00:00"/>
    <n v="2"/>
    <x v="0"/>
    <x v="370"/>
    <x v="0"/>
    <n v="-68000"/>
  </r>
  <r>
    <x v="1"/>
    <n v="30099"/>
    <d v="2026-02-06T00:00:00"/>
    <n v="2"/>
    <x v="0"/>
    <x v="595"/>
    <x v="0"/>
    <n v="-2387.5"/>
  </r>
  <r>
    <x v="1"/>
    <s v="Outros"/>
    <d v="2026-02-06T00:00:00"/>
    <n v="2"/>
    <x v="0"/>
    <x v="419"/>
    <x v="0"/>
    <n v="-340000"/>
  </r>
  <r>
    <x v="1"/>
    <s v="10258"/>
    <d v="2026-02-06T00:00:00"/>
    <n v="2"/>
    <x v="0"/>
    <x v="329"/>
    <x v="0"/>
    <n v="-476"/>
  </r>
  <r>
    <x v="1"/>
    <s v="20030"/>
    <d v="2026-02-06T00:00:00"/>
    <n v="2"/>
    <x v="0"/>
    <x v="408"/>
    <x v="0"/>
    <n v="-63818"/>
  </r>
  <r>
    <x v="1"/>
    <s v="10250"/>
    <d v="2026-02-06T00:00:00"/>
    <n v="2"/>
    <x v="0"/>
    <x v="775"/>
    <x v="3"/>
    <n v="-648.4"/>
  </r>
  <r>
    <x v="1"/>
    <s v="20102"/>
    <d v="2026-02-06T00:00:00"/>
    <n v="2"/>
    <x v="0"/>
    <x v="775"/>
    <x v="3"/>
    <n v="-4863"/>
  </r>
  <r>
    <x v="1"/>
    <s v="31001"/>
    <d v="2026-02-06T00:00:00"/>
    <n v="2"/>
    <x v="0"/>
    <x v="775"/>
    <x v="3"/>
    <n v="-539.76"/>
  </r>
  <r>
    <x v="1"/>
    <s v="30001"/>
    <d v="2026-02-06T00:00:00"/>
    <n v="2"/>
    <x v="0"/>
    <x v="775"/>
    <x v="3"/>
    <n v="-848.95"/>
  </r>
  <r>
    <x v="1"/>
    <s v="30002"/>
    <d v="2026-02-06T00:00:00"/>
    <n v="2"/>
    <x v="0"/>
    <x v="775"/>
    <x v="3"/>
    <n v="-588.24"/>
  </r>
  <r>
    <x v="1"/>
    <s v="20104"/>
    <d v="2026-02-06T00:00:00"/>
    <n v="2"/>
    <x v="0"/>
    <x v="775"/>
    <x v="3"/>
    <n v="-225.12"/>
  </r>
  <r>
    <x v="1"/>
    <s v="10258"/>
    <d v="2026-02-06T00:00:00"/>
    <n v="2"/>
    <x v="0"/>
    <x v="775"/>
    <x v="3"/>
    <n v="-1109.74"/>
  </r>
  <r>
    <x v="1"/>
    <s v="30099"/>
    <d v="2026-02-06T00:00:00"/>
    <n v="2"/>
    <x v="0"/>
    <x v="775"/>
    <x v="3"/>
    <n v="-1289.82"/>
  </r>
  <r>
    <x v="1"/>
    <s v="10258"/>
    <d v="2026-02-06T00:00:00"/>
    <n v="2"/>
    <x v="0"/>
    <x v="379"/>
    <x v="0"/>
    <n v="-432.9"/>
  </r>
  <r>
    <x v="1"/>
    <n v="10258"/>
    <d v="2026-02-06T00:00:00"/>
    <n v="2"/>
    <x v="0"/>
    <x v="331"/>
    <x v="3"/>
    <n v="-45204.71"/>
  </r>
  <r>
    <x v="1"/>
    <s v="20104"/>
    <d v="2026-02-06T00:00:00"/>
    <n v="2"/>
    <x v="0"/>
    <x v="462"/>
    <x v="0"/>
    <n v="-31558.85"/>
  </r>
  <r>
    <x v="1"/>
    <s v="10258"/>
    <d v="2026-02-06T00:00:00"/>
    <n v="2"/>
    <x v="0"/>
    <x v="464"/>
    <x v="0"/>
    <n v="-110624.7"/>
  </r>
  <r>
    <x v="1"/>
    <s v="10257"/>
    <d v="2026-02-06T00:00:00"/>
    <n v="2"/>
    <x v="0"/>
    <x v="769"/>
    <x v="3"/>
    <n v="-59656.840000000011"/>
  </r>
  <r>
    <x v="1"/>
    <s v="10258"/>
    <d v="2026-02-06T00:00:00"/>
    <n v="2"/>
    <x v="0"/>
    <x v="769"/>
    <x v="3"/>
    <n v="-643616.62999999989"/>
  </r>
  <r>
    <x v="1"/>
    <s v="10260"/>
    <d v="2026-02-06T00:00:00"/>
    <n v="2"/>
    <x v="0"/>
    <x v="769"/>
    <x v="3"/>
    <n v="-312047.75000000006"/>
  </r>
  <r>
    <x v="1"/>
    <s v="20001"/>
    <d v="2026-02-06T00:00:00"/>
    <n v="2"/>
    <x v="0"/>
    <x v="769"/>
    <x v="3"/>
    <n v="-1780.66"/>
  </r>
  <r>
    <x v="1"/>
    <s v="20002"/>
    <d v="2026-02-06T00:00:00"/>
    <n v="2"/>
    <x v="0"/>
    <x v="769"/>
    <x v="3"/>
    <n v="-92627.819999999978"/>
  </r>
  <r>
    <x v="1"/>
    <s v="20003"/>
    <d v="2026-02-06T00:00:00"/>
    <n v="2"/>
    <x v="0"/>
    <x v="769"/>
    <x v="3"/>
    <n v="-9675.81"/>
  </r>
  <r>
    <x v="1"/>
    <s v="20004"/>
    <d v="2026-02-06T00:00:00"/>
    <n v="2"/>
    <x v="0"/>
    <x v="769"/>
    <x v="3"/>
    <n v="-132936.51999999999"/>
  </r>
  <r>
    <x v="1"/>
    <s v="20005"/>
    <d v="2026-02-06T00:00:00"/>
    <n v="2"/>
    <x v="0"/>
    <x v="769"/>
    <x v="3"/>
    <n v="-77552.900000000009"/>
  </r>
  <r>
    <x v="1"/>
    <s v="20006"/>
    <d v="2026-02-06T00:00:00"/>
    <n v="2"/>
    <x v="0"/>
    <x v="769"/>
    <x v="3"/>
    <n v="-53167.74"/>
  </r>
  <r>
    <x v="1"/>
    <s v="20008"/>
    <d v="2026-02-06T00:00:00"/>
    <n v="2"/>
    <x v="0"/>
    <x v="769"/>
    <x v="3"/>
    <n v="-31869.289999999997"/>
  </r>
  <r>
    <x v="1"/>
    <s v="20009"/>
    <d v="2026-02-06T00:00:00"/>
    <n v="2"/>
    <x v="0"/>
    <x v="769"/>
    <x v="3"/>
    <n v="-34154.76"/>
  </r>
  <r>
    <x v="1"/>
    <s v="20010"/>
    <d v="2026-02-06T00:00:00"/>
    <n v="2"/>
    <x v="0"/>
    <x v="769"/>
    <x v="3"/>
    <n v="-55753.71"/>
  </r>
  <r>
    <x v="1"/>
    <s v="20013"/>
    <d v="2026-02-06T00:00:00"/>
    <n v="2"/>
    <x v="0"/>
    <x v="769"/>
    <x v="3"/>
    <n v="-23997.71"/>
  </r>
  <r>
    <x v="1"/>
    <s v="20015"/>
    <d v="2026-02-06T00:00:00"/>
    <n v="2"/>
    <x v="0"/>
    <x v="769"/>
    <x v="3"/>
    <n v="-9599.07"/>
  </r>
  <r>
    <x v="1"/>
    <s v="20017"/>
    <d v="2026-02-06T00:00:00"/>
    <n v="2"/>
    <x v="0"/>
    <x v="769"/>
    <x v="3"/>
    <n v="-8698.92"/>
  </r>
  <r>
    <x v="1"/>
    <s v="20021"/>
    <d v="2026-02-06T00:00:00"/>
    <n v="2"/>
    <x v="0"/>
    <x v="769"/>
    <x v="3"/>
    <n v="-16538.29"/>
  </r>
  <r>
    <x v="1"/>
    <s v="20023"/>
    <d v="2026-02-06T00:00:00"/>
    <n v="2"/>
    <x v="0"/>
    <x v="769"/>
    <x v="3"/>
    <n v="-25580.04"/>
  </r>
  <r>
    <x v="1"/>
    <s v="20024"/>
    <d v="2026-02-06T00:00:00"/>
    <n v="2"/>
    <x v="0"/>
    <x v="769"/>
    <x v="3"/>
    <n v="-17512.09"/>
  </r>
  <r>
    <x v="1"/>
    <s v="20029"/>
    <d v="2026-02-06T00:00:00"/>
    <n v="2"/>
    <x v="0"/>
    <x v="769"/>
    <x v="3"/>
    <n v="-7568.57"/>
  </r>
  <r>
    <x v="1"/>
    <s v="20099"/>
    <d v="2026-02-06T00:00:00"/>
    <n v="2"/>
    <x v="0"/>
    <x v="769"/>
    <x v="3"/>
    <n v="-15199.43"/>
  </r>
  <r>
    <x v="1"/>
    <s v="20104"/>
    <d v="2026-02-06T00:00:00"/>
    <n v="2"/>
    <x v="0"/>
    <x v="769"/>
    <x v="3"/>
    <n v="-105161.61000000002"/>
  </r>
  <r>
    <x v="1"/>
    <s v="20107"/>
    <d v="2026-02-06T00:00:00"/>
    <n v="2"/>
    <x v="0"/>
    <x v="769"/>
    <x v="3"/>
    <n v="-26002.82"/>
  </r>
  <r>
    <x v="1"/>
    <s v="20108"/>
    <d v="2026-02-06T00:00:00"/>
    <n v="2"/>
    <x v="0"/>
    <x v="769"/>
    <x v="3"/>
    <n v="-71330.28"/>
  </r>
  <r>
    <x v="1"/>
    <s v="20111"/>
    <d v="2026-02-06T00:00:00"/>
    <n v="2"/>
    <x v="0"/>
    <x v="769"/>
    <x v="3"/>
    <n v="-19671.830000000002"/>
  </r>
  <r>
    <x v="1"/>
    <s v="30001"/>
    <d v="2026-02-06T00:00:00"/>
    <n v="2"/>
    <x v="0"/>
    <x v="769"/>
    <x v="3"/>
    <n v="-93576.16"/>
  </r>
  <r>
    <x v="1"/>
    <s v="30002"/>
    <d v="2026-02-06T00:00:00"/>
    <n v="2"/>
    <x v="0"/>
    <x v="769"/>
    <x v="3"/>
    <n v="-40281.399999999994"/>
  </r>
  <r>
    <x v="1"/>
    <s v="30003"/>
    <d v="2026-02-06T00:00:00"/>
    <n v="2"/>
    <x v="0"/>
    <x v="769"/>
    <x v="3"/>
    <n v="-45408.57"/>
  </r>
  <r>
    <x v="1"/>
    <s v="30099"/>
    <d v="2026-02-06T00:00:00"/>
    <n v="2"/>
    <x v="0"/>
    <x v="769"/>
    <x v="3"/>
    <n v="-1137.78"/>
  </r>
  <r>
    <x v="1"/>
    <s v="30258"/>
    <d v="2026-02-06T00:00:00"/>
    <n v="2"/>
    <x v="0"/>
    <x v="769"/>
    <x v="3"/>
    <n v="-79333.680000000022"/>
  </r>
  <r>
    <x v="1"/>
    <s v="31001"/>
    <d v="2026-02-06T00:00:00"/>
    <n v="2"/>
    <x v="0"/>
    <x v="769"/>
    <x v="3"/>
    <n v="-14217.13"/>
  </r>
  <r>
    <x v="1"/>
    <n v="20004"/>
    <d v="2026-02-06T00:00:00"/>
    <n v="2"/>
    <x v="0"/>
    <x v="769"/>
    <x v="3"/>
    <n v="-5096.4799999999996"/>
  </r>
  <r>
    <x v="1"/>
    <s v="20104"/>
    <d v="2026-02-06T00:00:00"/>
    <n v="2"/>
    <x v="0"/>
    <x v="444"/>
    <x v="0"/>
    <n v="-43595.06"/>
  </r>
  <r>
    <x v="1"/>
    <s v="40001"/>
    <d v="2026-02-06T00:00:00"/>
    <n v="2"/>
    <x v="0"/>
    <x v="741"/>
    <x v="2"/>
    <n v="-1175.56"/>
  </r>
  <r>
    <x v="1"/>
    <s v="10258"/>
    <d v="2026-02-06T00:00:00"/>
    <n v="2"/>
    <x v="0"/>
    <x v="669"/>
    <x v="0"/>
    <n v="-1665"/>
  </r>
  <r>
    <x v="1"/>
    <s v="20008"/>
    <d v="2026-02-06T00:00:00"/>
    <n v="2"/>
    <x v="0"/>
    <x v="523"/>
    <x v="0"/>
    <n v="-4830"/>
  </r>
  <r>
    <x v="1"/>
    <s v="10258"/>
    <d v="2026-02-06T00:00:00"/>
    <n v="2"/>
    <x v="0"/>
    <x v="568"/>
    <x v="0"/>
    <n v="-10666.66"/>
  </r>
  <r>
    <x v="1"/>
    <s v="20008"/>
    <d v="2026-02-09T00:00:00"/>
    <n v="2"/>
    <x v="0"/>
    <x v="423"/>
    <x v="0"/>
    <n v="-469.32"/>
  </r>
  <r>
    <x v="1"/>
    <n v="30099"/>
    <d v="2026-02-09T00:00:00"/>
    <n v="2"/>
    <x v="0"/>
    <x v="776"/>
    <x v="0"/>
    <n v="-346.2"/>
  </r>
  <r>
    <x v="1"/>
    <n v="10250"/>
    <d v="2026-02-09T00:00:00"/>
    <n v="2"/>
    <x v="0"/>
    <x v="411"/>
    <x v="2"/>
    <n v="-1149.1199999999999"/>
  </r>
  <r>
    <x v="1"/>
    <n v="10001"/>
    <d v="2026-02-09T00:00:00"/>
    <n v="2"/>
    <x v="0"/>
    <x v="411"/>
    <x v="2"/>
    <n v="-4530.55"/>
  </r>
  <r>
    <x v="1"/>
    <s v="20021"/>
    <d v="2026-02-09T00:00:00"/>
    <n v="2"/>
    <x v="0"/>
    <x v="777"/>
    <x v="0"/>
    <n v="-25500"/>
  </r>
  <r>
    <x v="1"/>
    <n v="20108"/>
    <d v="2026-02-09T00:00:00"/>
    <n v="2"/>
    <x v="0"/>
    <x v="448"/>
    <x v="2"/>
    <n v="-666.48"/>
  </r>
  <r>
    <x v="1"/>
    <s v="30001"/>
    <d v="2026-02-09T00:00:00"/>
    <n v="2"/>
    <x v="0"/>
    <x v="778"/>
    <x v="0"/>
    <n v="-2092.98"/>
  </r>
  <r>
    <x v="1"/>
    <n v="20004"/>
    <d v="2026-02-09T00:00:00"/>
    <n v="2"/>
    <x v="0"/>
    <x v="470"/>
    <x v="2"/>
    <n v="-8519.75"/>
  </r>
  <r>
    <x v="1"/>
    <s v="10258"/>
    <d v="2026-02-09T00:00:00"/>
    <n v="2"/>
    <x v="0"/>
    <x v="637"/>
    <x v="0"/>
    <n v="-3364.46"/>
  </r>
  <r>
    <x v="1"/>
    <s v="40001"/>
    <d v="2026-02-09T00:00:00"/>
    <n v="2"/>
    <x v="0"/>
    <x v="412"/>
    <x v="1"/>
    <n v="-449072.57"/>
  </r>
  <r>
    <x v="1"/>
    <s v="20009"/>
    <d v="2026-02-09T00:00:00"/>
    <n v="2"/>
    <x v="0"/>
    <x v="293"/>
    <x v="0"/>
    <n v="-1146.5999999999999"/>
  </r>
  <r>
    <x v="1"/>
    <s v="20099"/>
    <d v="2026-02-09T00:00:00"/>
    <n v="2"/>
    <x v="0"/>
    <x v="478"/>
    <x v="0"/>
    <n v="-1800"/>
  </r>
  <r>
    <x v="1"/>
    <s v="10258"/>
    <d v="2026-02-09T00:00:00"/>
    <n v="2"/>
    <x v="0"/>
    <x v="779"/>
    <x v="0"/>
    <n v="-101983.56"/>
  </r>
  <r>
    <x v="1"/>
    <n v="10243"/>
    <d v="2026-02-09T00:00:00"/>
    <n v="2"/>
    <x v="0"/>
    <x v="349"/>
    <x v="0"/>
    <n v="-5901.47"/>
  </r>
  <r>
    <x v="1"/>
    <n v="10243"/>
    <d v="2026-02-09T00:00:00"/>
    <n v="2"/>
    <x v="0"/>
    <x v="349"/>
    <x v="0"/>
    <n v="-5959150.5099999998"/>
  </r>
  <r>
    <x v="1"/>
    <s v="20008"/>
    <d v="2026-02-09T00:00:00"/>
    <n v="2"/>
    <x v="0"/>
    <x v="426"/>
    <x v="0"/>
    <n v="-1054.9000000000001"/>
  </r>
  <r>
    <x v="1"/>
    <n v="30001"/>
    <d v="2026-02-09T00:00:00"/>
    <n v="2"/>
    <x v="0"/>
    <x v="450"/>
    <x v="0"/>
    <n v="-540"/>
  </r>
  <r>
    <x v="1"/>
    <s v="20008"/>
    <d v="2026-02-09T00:00:00"/>
    <n v="2"/>
    <x v="0"/>
    <x v="414"/>
    <x v="0"/>
    <n v="-1556.87"/>
  </r>
  <r>
    <x v="1"/>
    <s v="20008"/>
    <d v="2026-02-09T00:00:00"/>
    <n v="2"/>
    <x v="0"/>
    <x v="414"/>
    <x v="0"/>
    <n v="-32106.45"/>
  </r>
  <r>
    <x v="1"/>
    <s v="20008"/>
    <d v="2026-02-09T00:00:00"/>
    <n v="2"/>
    <x v="0"/>
    <x v="414"/>
    <x v="0"/>
    <n v="-17073.080000000002"/>
  </r>
  <r>
    <x v="1"/>
    <n v="40001"/>
    <d v="2026-02-09T00:00:00"/>
    <n v="2"/>
    <x v="0"/>
    <x v="780"/>
    <x v="1"/>
    <n v="-3940.29"/>
  </r>
  <r>
    <x v="1"/>
    <n v="10258"/>
    <d v="2026-02-09T00:00:00"/>
    <n v="2"/>
    <x v="0"/>
    <x v="427"/>
    <x v="0"/>
    <n v="-1955.6"/>
  </r>
  <r>
    <x v="1"/>
    <s v="10258"/>
    <d v="2026-02-09T00:00:00"/>
    <n v="2"/>
    <x v="0"/>
    <x v="588"/>
    <x v="0"/>
    <n v="-4543.5200000000004"/>
  </r>
  <r>
    <x v="1"/>
    <n v="31001"/>
    <d v="2026-02-09T00:00:00"/>
    <n v="2"/>
    <x v="0"/>
    <x v="356"/>
    <x v="3"/>
    <n v="-9164.1299999999992"/>
  </r>
  <r>
    <x v="1"/>
    <n v="10248"/>
    <d v="2026-02-09T00:00:00"/>
    <n v="2"/>
    <x v="0"/>
    <x v="310"/>
    <x v="4"/>
    <n v="-315.89999999999998"/>
  </r>
  <r>
    <x v="1"/>
    <n v="10248"/>
    <d v="2026-02-09T00:00:00"/>
    <n v="2"/>
    <x v="0"/>
    <x v="310"/>
    <x v="4"/>
    <n v="-1297.05"/>
  </r>
  <r>
    <x v="1"/>
    <n v="20008"/>
    <d v="2026-02-09T00:00:00"/>
    <n v="2"/>
    <x v="0"/>
    <x v="781"/>
    <x v="2"/>
    <n v="-66.010000000000005"/>
  </r>
  <r>
    <x v="1"/>
    <n v="20010"/>
    <d v="2026-02-09T00:00:00"/>
    <n v="2"/>
    <x v="0"/>
    <x v="271"/>
    <x v="3"/>
    <n v="-384.99"/>
  </r>
  <r>
    <x v="1"/>
    <n v="20008"/>
    <d v="2026-02-09T00:00:00"/>
    <n v="2"/>
    <x v="0"/>
    <x v="399"/>
    <x v="2"/>
    <n v="-45.67"/>
  </r>
  <r>
    <x v="1"/>
    <n v="30099"/>
    <d v="2026-02-09T00:00:00"/>
    <n v="2"/>
    <x v="0"/>
    <x v="782"/>
    <x v="2"/>
    <n v="-822.1"/>
  </r>
  <r>
    <x v="1"/>
    <s v="10258"/>
    <d v="2026-02-09T00:00:00"/>
    <n v="2"/>
    <x v="0"/>
    <x v="783"/>
    <x v="0"/>
    <n v="-50000"/>
  </r>
  <r>
    <x v="1"/>
    <s v="10258"/>
    <d v="2026-02-09T00:00:00"/>
    <n v="2"/>
    <x v="0"/>
    <x v="783"/>
    <x v="0"/>
    <n v="-775.5"/>
  </r>
  <r>
    <x v="1"/>
    <s v="30002"/>
    <d v="2026-02-09T00:00:00"/>
    <n v="2"/>
    <x v="0"/>
    <x v="534"/>
    <x v="0"/>
    <n v="-21900"/>
  </r>
  <r>
    <x v="1"/>
    <s v="10258"/>
    <d v="2026-02-09T00:00:00"/>
    <n v="2"/>
    <x v="0"/>
    <x v="784"/>
    <x v="0"/>
    <n v="-19490.400000000001"/>
  </r>
  <r>
    <x v="1"/>
    <s v="10258"/>
    <d v="2026-02-09T00:00:00"/>
    <n v="2"/>
    <x v="0"/>
    <x v="784"/>
    <x v="0"/>
    <n v="-2096.1"/>
  </r>
  <r>
    <x v="1"/>
    <n v="10248"/>
    <d v="2026-02-09T00:00:00"/>
    <n v="2"/>
    <x v="0"/>
    <x v="282"/>
    <x v="4"/>
    <n v="-2395.0100000000002"/>
  </r>
  <r>
    <x v="1"/>
    <s v="40001"/>
    <d v="2026-02-09T00:00:00"/>
    <n v="2"/>
    <x v="0"/>
    <x v="785"/>
    <x v="2"/>
    <n v="-7620.28"/>
  </r>
  <r>
    <x v="1"/>
    <s v="Outros"/>
    <d v="2026-02-09T00:00:00"/>
    <n v="2"/>
    <x v="0"/>
    <x v="431"/>
    <x v="4"/>
    <n v="-11541.2"/>
  </r>
  <r>
    <x v="1"/>
    <s v="Outros"/>
    <d v="2026-02-09T00:00:00"/>
    <n v="2"/>
    <x v="0"/>
    <x v="431"/>
    <x v="4"/>
    <n v="-3830.15"/>
  </r>
  <r>
    <x v="1"/>
    <s v="Outros"/>
    <d v="2026-02-09T00:00:00"/>
    <n v="2"/>
    <x v="0"/>
    <x v="431"/>
    <x v="4"/>
    <n v="-201172.74"/>
  </r>
  <r>
    <x v="1"/>
    <s v="Outros"/>
    <d v="2026-02-09T00:00:00"/>
    <n v="2"/>
    <x v="0"/>
    <x v="431"/>
    <x v="4"/>
    <n v="-856.98"/>
  </r>
  <r>
    <x v="1"/>
    <n v="30099"/>
    <d v="2026-02-09T00:00:00"/>
    <n v="2"/>
    <x v="0"/>
    <x v="537"/>
    <x v="2"/>
    <n v="-1000"/>
  </r>
  <r>
    <x v="1"/>
    <s v="10258"/>
    <d v="2026-02-09T00:00:00"/>
    <n v="2"/>
    <x v="0"/>
    <x v="786"/>
    <x v="0"/>
    <n v="-81568.509999999995"/>
  </r>
  <r>
    <x v="1"/>
    <n v="40001"/>
    <d v="2026-02-09T00:00:00"/>
    <n v="2"/>
    <x v="0"/>
    <x v="787"/>
    <x v="1"/>
    <n v="-25742126.039999999"/>
  </r>
  <r>
    <x v="1"/>
    <s v="30002"/>
    <d v="2026-02-09T00:00:00"/>
    <n v="2"/>
    <x v="0"/>
    <x v="418"/>
    <x v="0"/>
    <n v="-259.77999999999997"/>
  </r>
  <r>
    <x v="1"/>
    <s v="30002"/>
    <d v="2026-02-09T00:00:00"/>
    <n v="2"/>
    <x v="0"/>
    <x v="418"/>
    <x v="0"/>
    <n v="-129.13"/>
  </r>
  <r>
    <x v="1"/>
    <s v="30002"/>
    <d v="2026-02-09T00:00:00"/>
    <n v="2"/>
    <x v="0"/>
    <x v="418"/>
    <x v="0"/>
    <n v="-842"/>
  </r>
  <r>
    <x v="1"/>
    <s v="30002"/>
    <d v="2026-02-09T00:00:00"/>
    <n v="2"/>
    <x v="0"/>
    <x v="418"/>
    <x v="0"/>
    <n v="-1701"/>
  </r>
  <r>
    <x v="1"/>
    <s v="30002"/>
    <d v="2026-02-09T00:00:00"/>
    <n v="2"/>
    <x v="0"/>
    <x v="418"/>
    <x v="0"/>
    <n v="-89916.160000000003"/>
  </r>
  <r>
    <x v="1"/>
    <s v="30002"/>
    <d v="2026-02-09T00:00:00"/>
    <n v="2"/>
    <x v="0"/>
    <x v="418"/>
    <x v="0"/>
    <n v="-2587.96"/>
  </r>
  <r>
    <x v="1"/>
    <s v="30002"/>
    <d v="2026-02-09T00:00:00"/>
    <n v="2"/>
    <x v="0"/>
    <x v="418"/>
    <x v="0"/>
    <n v="-805"/>
  </r>
  <r>
    <x v="1"/>
    <s v="30002"/>
    <d v="2026-02-09T00:00:00"/>
    <n v="2"/>
    <x v="0"/>
    <x v="418"/>
    <x v="0"/>
    <n v="-618"/>
  </r>
  <r>
    <x v="1"/>
    <s v="30002"/>
    <d v="2026-02-09T00:00:00"/>
    <n v="2"/>
    <x v="0"/>
    <x v="418"/>
    <x v="0"/>
    <n v="-410"/>
  </r>
  <r>
    <x v="1"/>
    <s v="30002"/>
    <d v="2026-02-09T00:00:00"/>
    <n v="2"/>
    <x v="0"/>
    <x v="418"/>
    <x v="0"/>
    <n v="-117.04"/>
  </r>
  <r>
    <x v="1"/>
    <s v="30002"/>
    <d v="2026-02-09T00:00:00"/>
    <n v="2"/>
    <x v="0"/>
    <x v="418"/>
    <x v="0"/>
    <n v="-149"/>
  </r>
  <r>
    <x v="1"/>
    <n v="20001"/>
    <d v="2026-02-09T00:00:00"/>
    <n v="2"/>
    <x v="0"/>
    <x v="643"/>
    <x v="2"/>
    <n v="-230"/>
  </r>
  <r>
    <x v="1"/>
    <n v="10258"/>
    <d v="2026-02-09T00:00:00"/>
    <n v="2"/>
    <x v="0"/>
    <x v="328"/>
    <x v="0"/>
    <n v="-340"/>
  </r>
  <r>
    <x v="1"/>
    <s v="20008"/>
    <d v="2026-02-09T00:00:00"/>
    <n v="2"/>
    <x v="0"/>
    <x v="374"/>
    <x v="0"/>
    <n v="-687.51"/>
  </r>
  <r>
    <x v="1"/>
    <s v="20008"/>
    <d v="2026-02-09T00:00:00"/>
    <n v="2"/>
    <x v="0"/>
    <x v="788"/>
    <x v="0"/>
    <n v="-438.2"/>
  </r>
  <r>
    <x v="1"/>
    <s v="20008"/>
    <d v="2026-02-09T00:00:00"/>
    <n v="2"/>
    <x v="0"/>
    <x v="788"/>
    <x v="0"/>
    <n v="-5476"/>
  </r>
  <r>
    <x v="1"/>
    <s v="10258"/>
    <d v="2026-02-09T00:00:00"/>
    <n v="2"/>
    <x v="0"/>
    <x v="376"/>
    <x v="0"/>
    <n v="-114792.29"/>
  </r>
  <r>
    <x v="1"/>
    <s v="31001"/>
    <d v="2026-02-09T00:00:00"/>
    <n v="2"/>
    <x v="0"/>
    <x v="775"/>
    <x v="3"/>
    <n v="-368.48"/>
  </r>
  <r>
    <x v="1"/>
    <s v="30002"/>
    <d v="2026-02-09T00:00:00"/>
    <n v="2"/>
    <x v="0"/>
    <x v="775"/>
    <x v="3"/>
    <n v="-1231.24"/>
  </r>
  <r>
    <x v="1"/>
    <s v="20104"/>
    <d v="2026-02-09T00:00:00"/>
    <n v="2"/>
    <x v="0"/>
    <x v="775"/>
    <x v="3"/>
    <n v="-1090.46"/>
  </r>
  <r>
    <x v="1"/>
    <s v="30099"/>
    <d v="2026-02-09T00:00:00"/>
    <n v="2"/>
    <x v="0"/>
    <x v="789"/>
    <x v="0"/>
    <n v="-488.44"/>
  </r>
  <r>
    <x v="1"/>
    <s v="20099"/>
    <d v="2026-02-09T00:00:00"/>
    <n v="2"/>
    <x v="0"/>
    <x v="577"/>
    <x v="0"/>
    <n v="-789"/>
  </r>
  <r>
    <x v="1"/>
    <s v="20008"/>
    <d v="2026-02-09T00:00:00"/>
    <n v="2"/>
    <x v="0"/>
    <x v="379"/>
    <x v="0"/>
    <n v="-1667.2"/>
  </r>
  <r>
    <x v="1"/>
    <s v="10258"/>
    <d v="2026-02-09T00:00:00"/>
    <n v="2"/>
    <x v="0"/>
    <x v="379"/>
    <x v="0"/>
    <n v="-347.52"/>
  </r>
  <r>
    <x v="1"/>
    <s v="30002"/>
    <d v="2026-02-09T00:00:00"/>
    <n v="2"/>
    <x v="0"/>
    <x v="520"/>
    <x v="0"/>
    <n v="-681.6"/>
  </r>
  <r>
    <x v="1"/>
    <s v="31001"/>
    <d v="2026-02-09T00:00:00"/>
    <n v="2"/>
    <x v="0"/>
    <x v="520"/>
    <x v="0"/>
    <n v="-255.6"/>
  </r>
  <r>
    <x v="1"/>
    <s v="20108"/>
    <d v="2026-02-09T00:00:00"/>
    <n v="2"/>
    <x v="0"/>
    <x v="502"/>
    <x v="0"/>
    <n v="-11754"/>
  </r>
  <r>
    <x v="1"/>
    <s v="20099"/>
    <d v="2026-02-09T00:00:00"/>
    <n v="2"/>
    <x v="0"/>
    <x v="503"/>
    <x v="0"/>
    <n v="-11315.5"/>
  </r>
  <r>
    <x v="1"/>
    <n v="10248"/>
    <d v="2026-02-09T00:00:00"/>
    <n v="2"/>
    <x v="0"/>
    <x v="790"/>
    <x v="3"/>
    <n v="-3145.79"/>
  </r>
  <r>
    <x v="1"/>
    <s v="20010"/>
    <d v="2026-02-09T00:00:00"/>
    <n v="2"/>
    <x v="0"/>
    <x v="463"/>
    <x v="0"/>
    <n v="-4140"/>
  </r>
  <r>
    <x v="1"/>
    <s v="20010"/>
    <d v="2026-02-09T00:00:00"/>
    <n v="2"/>
    <x v="0"/>
    <x v="463"/>
    <x v="0"/>
    <n v="-2812.68"/>
  </r>
  <r>
    <x v="1"/>
    <n v="20003"/>
    <d v="2026-02-09T00:00:00"/>
    <n v="2"/>
    <x v="0"/>
    <x v="579"/>
    <x v="2"/>
    <n v="-5531.36"/>
  </r>
  <r>
    <x v="1"/>
    <n v="20003"/>
    <d v="2026-02-09T00:00:00"/>
    <n v="2"/>
    <x v="0"/>
    <x v="579"/>
    <x v="2"/>
    <n v="-1261.81"/>
  </r>
  <r>
    <x v="1"/>
    <n v="20003"/>
    <d v="2026-02-09T00:00:00"/>
    <n v="2"/>
    <x v="0"/>
    <x v="579"/>
    <x v="2"/>
    <n v="-230"/>
  </r>
  <r>
    <x v="1"/>
    <s v="30002"/>
    <d v="2026-02-09T00:00:00"/>
    <n v="2"/>
    <x v="0"/>
    <x v="445"/>
    <x v="4"/>
    <n v="-2626.07"/>
  </r>
  <r>
    <x v="1"/>
    <s v="30002"/>
    <d v="2026-02-09T00:00:00"/>
    <n v="2"/>
    <x v="0"/>
    <x v="445"/>
    <x v="4"/>
    <n v="-2897.63"/>
  </r>
  <r>
    <x v="1"/>
    <s v="30002"/>
    <d v="2026-02-09T00:00:00"/>
    <n v="2"/>
    <x v="0"/>
    <x v="445"/>
    <x v="4"/>
    <n v="-2683.6"/>
  </r>
  <r>
    <x v="1"/>
    <s v="30002"/>
    <d v="2026-02-09T00:00:00"/>
    <n v="2"/>
    <x v="0"/>
    <x v="445"/>
    <x v="4"/>
    <n v="-2683.6"/>
  </r>
  <r>
    <x v="1"/>
    <s v="30002"/>
    <d v="2026-02-09T00:00:00"/>
    <n v="2"/>
    <x v="0"/>
    <x v="445"/>
    <x v="4"/>
    <n v="-1874.39"/>
  </r>
  <r>
    <x v="1"/>
    <s v="30002"/>
    <d v="2026-02-09T00:00:00"/>
    <n v="2"/>
    <x v="0"/>
    <x v="445"/>
    <x v="4"/>
    <n v="-2626.07"/>
  </r>
  <r>
    <x v="1"/>
    <s v="30002"/>
    <d v="2026-02-09T00:00:00"/>
    <n v="2"/>
    <x v="0"/>
    <x v="445"/>
    <x v="4"/>
    <n v="-2626.07"/>
  </r>
  <r>
    <x v="1"/>
    <s v="30002"/>
    <d v="2026-02-09T00:00:00"/>
    <n v="2"/>
    <x v="0"/>
    <x v="445"/>
    <x v="4"/>
    <n v="-2626.07"/>
  </r>
  <r>
    <x v="1"/>
    <s v="30002"/>
    <d v="2026-02-09T00:00:00"/>
    <n v="2"/>
    <x v="0"/>
    <x v="445"/>
    <x v="4"/>
    <n v="-2626.07"/>
  </r>
  <r>
    <x v="1"/>
    <s v="30002"/>
    <d v="2026-02-09T00:00:00"/>
    <n v="2"/>
    <x v="0"/>
    <x v="445"/>
    <x v="4"/>
    <n v="-2626.07"/>
  </r>
  <r>
    <x v="1"/>
    <s v="30002"/>
    <d v="2026-02-09T00:00:00"/>
    <n v="2"/>
    <x v="0"/>
    <x v="445"/>
    <x v="4"/>
    <n v="-2683.6"/>
  </r>
  <r>
    <x v="1"/>
    <s v="30002"/>
    <d v="2026-02-09T00:00:00"/>
    <n v="2"/>
    <x v="0"/>
    <x v="445"/>
    <x v="4"/>
    <n v="-1589.97"/>
  </r>
  <r>
    <x v="1"/>
    <s v="30002"/>
    <d v="2026-02-09T00:00:00"/>
    <n v="2"/>
    <x v="0"/>
    <x v="445"/>
    <x v="4"/>
    <n v="-3043.77"/>
  </r>
  <r>
    <x v="1"/>
    <s v="30002"/>
    <d v="2026-02-09T00:00:00"/>
    <n v="2"/>
    <x v="0"/>
    <x v="445"/>
    <x v="4"/>
    <n v="-2626.07"/>
  </r>
  <r>
    <x v="1"/>
    <s v="30002"/>
    <d v="2026-02-09T00:00:00"/>
    <n v="2"/>
    <x v="0"/>
    <x v="445"/>
    <x v="4"/>
    <n v="-2626.07"/>
  </r>
  <r>
    <x v="1"/>
    <s v="10258"/>
    <d v="2026-02-09T00:00:00"/>
    <n v="2"/>
    <x v="0"/>
    <x v="791"/>
    <x v="0"/>
    <n v="-22750"/>
  </r>
  <r>
    <x v="1"/>
    <n v="20001"/>
    <d v="2026-02-09T00:00:00"/>
    <n v="2"/>
    <x v="0"/>
    <x v="446"/>
    <x v="2"/>
    <n v="-230"/>
  </r>
  <r>
    <x v="1"/>
    <s v="40001"/>
    <d v="2026-02-09T00:00:00"/>
    <n v="2"/>
    <x v="0"/>
    <x v="337"/>
    <x v="2"/>
    <n v="-1843.71"/>
  </r>
  <r>
    <x v="1"/>
    <n v="10258"/>
    <d v="2026-02-09T00:00:00"/>
    <n v="2"/>
    <x v="0"/>
    <x v="792"/>
    <x v="0"/>
    <n v="-895"/>
  </r>
  <r>
    <x v="1"/>
    <n v="30001"/>
    <d v="2026-02-09T00:00:00"/>
    <n v="2"/>
    <x v="0"/>
    <x v="507"/>
    <x v="0"/>
    <n v="-109.06"/>
  </r>
  <r>
    <x v="1"/>
    <n v="30001"/>
    <d v="2026-02-09T00:00:00"/>
    <n v="2"/>
    <x v="0"/>
    <x v="507"/>
    <x v="0"/>
    <n v="-109.06"/>
  </r>
  <r>
    <x v="1"/>
    <n v="10258"/>
    <d v="2026-02-09T00:00:00"/>
    <n v="2"/>
    <x v="0"/>
    <x v="793"/>
    <x v="0"/>
    <n v="-231.25"/>
  </r>
  <r>
    <x v="1"/>
    <s v="10258"/>
    <d v="2026-02-09T00:00:00"/>
    <n v="2"/>
    <x v="0"/>
    <x v="388"/>
    <x v="0"/>
    <n v="-4800"/>
  </r>
  <r>
    <x v="1"/>
    <s v="30099"/>
    <d v="2026-02-09T00:00:00"/>
    <n v="2"/>
    <x v="0"/>
    <x v="794"/>
    <x v="0"/>
    <n v="-660"/>
  </r>
  <r>
    <x v="1"/>
    <s v="10257"/>
    <d v="2026-02-09T00:00:00"/>
    <n v="2"/>
    <x v="0"/>
    <x v="794"/>
    <x v="0"/>
    <n v="-660"/>
  </r>
  <r>
    <x v="1"/>
    <s v="20008"/>
    <d v="2026-02-09T00:00:00"/>
    <n v="2"/>
    <x v="0"/>
    <x v="603"/>
    <x v="0"/>
    <n v="-125571.86"/>
  </r>
  <r>
    <x v="1"/>
    <s v="20099"/>
    <d v="2026-02-09T00:00:00"/>
    <n v="2"/>
    <x v="0"/>
    <x v="694"/>
    <x v="0"/>
    <n v="-1612.5"/>
  </r>
  <r>
    <x v="1"/>
    <s v="20099"/>
    <d v="2026-02-09T00:00:00"/>
    <n v="2"/>
    <x v="0"/>
    <x v="694"/>
    <x v="0"/>
    <n v="-1612.5"/>
  </r>
  <r>
    <x v="1"/>
    <n v="10258"/>
    <d v="2026-02-09T00:00:00"/>
    <n v="2"/>
    <x v="0"/>
    <x v="343"/>
    <x v="0"/>
    <n v="-140"/>
  </r>
  <r>
    <x v="1"/>
    <n v="10001"/>
    <d v="2026-02-10T00:00:00"/>
    <n v="2"/>
    <x v="0"/>
    <x v="411"/>
    <x v="2"/>
    <n v="-7864.27"/>
  </r>
  <r>
    <x v="1"/>
    <s v="20023"/>
    <d v="2026-02-10T00:00:00"/>
    <n v="2"/>
    <x v="0"/>
    <x v="511"/>
    <x v="0"/>
    <n v="-11000"/>
  </r>
  <r>
    <x v="1"/>
    <n v="30001"/>
    <d v="2026-02-10T00:00:00"/>
    <n v="2"/>
    <x v="0"/>
    <x v="795"/>
    <x v="0"/>
    <n v="-1529.23"/>
  </r>
  <r>
    <x v="1"/>
    <s v="20010"/>
    <d v="2026-02-10T00:00:00"/>
    <n v="2"/>
    <x v="0"/>
    <x v="585"/>
    <x v="0"/>
    <n v="-6573.5"/>
  </r>
  <r>
    <x v="1"/>
    <s v="10258"/>
    <d v="2026-02-10T00:00:00"/>
    <n v="2"/>
    <x v="0"/>
    <x v="346"/>
    <x v="0"/>
    <n v="-153.32"/>
  </r>
  <r>
    <x v="1"/>
    <s v="20030"/>
    <d v="2026-02-10T00:00:00"/>
    <n v="2"/>
    <x v="0"/>
    <x v="532"/>
    <x v="0"/>
    <n v="-75646.5"/>
  </r>
  <r>
    <x v="1"/>
    <s v="20108"/>
    <d v="2026-02-10T00:00:00"/>
    <n v="2"/>
    <x v="0"/>
    <x v="481"/>
    <x v="0"/>
    <n v="-261.18"/>
  </r>
  <r>
    <x v="1"/>
    <s v="20003"/>
    <d v="2026-02-10T00:00:00"/>
    <n v="2"/>
    <x v="0"/>
    <x v="481"/>
    <x v="0"/>
    <n v="-258.25"/>
  </r>
  <r>
    <x v="1"/>
    <s v="20030"/>
    <d v="2026-02-10T00:00:00"/>
    <n v="2"/>
    <x v="0"/>
    <x v="675"/>
    <x v="4"/>
    <n v="-29125.119999999999"/>
  </r>
  <r>
    <x v="1"/>
    <s v="20108"/>
    <d v="2026-02-10T00:00:00"/>
    <n v="2"/>
    <x v="0"/>
    <x v="482"/>
    <x v="0"/>
    <n v="-69.14"/>
  </r>
  <r>
    <x v="1"/>
    <s v="20001"/>
    <d v="2026-02-10T00:00:00"/>
    <n v="2"/>
    <x v="0"/>
    <x v="483"/>
    <x v="0"/>
    <n v="-2234.73"/>
  </r>
  <r>
    <x v="1"/>
    <s v="20104"/>
    <d v="2026-02-10T00:00:00"/>
    <n v="2"/>
    <x v="0"/>
    <x v="484"/>
    <x v="0"/>
    <n v="-4191.55"/>
  </r>
  <r>
    <x v="1"/>
    <s v="20104"/>
    <d v="2026-02-10T00:00:00"/>
    <n v="2"/>
    <x v="0"/>
    <x v="484"/>
    <x v="0"/>
    <n v="-4164.05"/>
  </r>
  <r>
    <x v="1"/>
    <s v="20104"/>
    <d v="2026-02-10T00:00:00"/>
    <n v="2"/>
    <x v="0"/>
    <x v="484"/>
    <x v="0"/>
    <n v="-4515.1099999999997"/>
  </r>
  <r>
    <x v="1"/>
    <s v="20030"/>
    <d v="2026-02-10T00:00:00"/>
    <n v="2"/>
    <x v="0"/>
    <x v="484"/>
    <x v="0"/>
    <n v="-3747.6"/>
  </r>
  <r>
    <x v="1"/>
    <s v="20001"/>
    <d v="2026-02-10T00:00:00"/>
    <n v="2"/>
    <x v="0"/>
    <x v="485"/>
    <x v="0"/>
    <n v="-2236.56"/>
  </r>
  <r>
    <x v="1"/>
    <s v="20029"/>
    <d v="2026-02-10T00:00:00"/>
    <n v="2"/>
    <x v="0"/>
    <x v="486"/>
    <x v="0"/>
    <n v="-3233.44"/>
  </r>
  <r>
    <x v="1"/>
    <n v="10243"/>
    <d v="2026-02-10T00:00:00"/>
    <n v="2"/>
    <x v="0"/>
    <x v="349"/>
    <x v="0"/>
    <n v="-2780182.19"/>
  </r>
  <r>
    <x v="1"/>
    <s v="10257"/>
    <d v="2026-02-10T00:00:00"/>
    <n v="2"/>
    <x v="0"/>
    <x v="703"/>
    <x v="0"/>
    <n v="-2550"/>
  </r>
  <r>
    <x v="1"/>
    <s v="20008"/>
    <d v="2026-02-10T00:00:00"/>
    <n v="2"/>
    <x v="0"/>
    <x v="414"/>
    <x v="0"/>
    <n v="-172.53"/>
  </r>
  <r>
    <x v="1"/>
    <s v="20008"/>
    <d v="2026-02-10T00:00:00"/>
    <n v="2"/>
    <x v="0"/>
    <x v="414"/>
    <x v="0"/>
    <n v="-2312.58"/>
  </r>
  <r>
    <x v="1"/>
    <s v="20008"/>
    <d v="2026-02-10T00:00:00"/>
    <n v="2"/>
    <x v="0"/>
    <x v="414"/>
    <x v="0"/>
    <n v="-42406.69"/>
  </r>
  <r>
    <x v="1"/>
    <s v="20008"/>
    <d v="2026-02-10T00:00:00"/>
    <n v="2"/>
    <x v="0"/>
    <x v="414"/>
    <x v="0"/>
    <n v="-5720.2"/>
  </r>
  <r>
    <x v="1"/>
    <s v="20021"/>
    <d v="2026-02-10T00:00:00"/>
    <n v="2"/>
    <x v="0"/>
    <x v="487"/>
    <x v="0"/>
    <n v="-11418.35"/>
  </r>
  <r>
    <x v="1"/>
    <s v="10257"/>
    <d v="2026-02-10T00:00:00"/>
    <n v="2"/>
    <x v="0"/>
    <x v="488"/>
    <x v="0"/>
    <n v="-34042.57"/>
  </r>
  <r>
    <x v="1"/>
    <n v="20010"/>
    <d v="2026-02-10T00:00:00"/>
    <n v="2"/>
    <x v="0"/>
    <x v="271"/>
    <x v="3"/>
    <n v="-1200"/>
  </r>
  <r>
    <x v="1"/>
    <s v="20030"/>
    <d v="2026-02-10T00:00:00"/>
    <n v="2"/>
    <x v="0"/>
    <x v="357"/>
    <x v="0"/>
    <n v="-9738.48"/>
  </r>
  <r>
    <x v="1"/>
    <s v="20104"/>
    <d v="2026-02-10T00:00:00"/>
    <n v="2"/>
    <x v="0"/>
    <x v="357"/>
    <x v="0"/>
    <n v="-29719.16"/>
  </r>
  <r>
    <x v="1"/>
    <s v="20104"/>
    <d v="2026-02-10T00:00:00"/>
    <n v="2"/>
    <x v="0"/>
    <x v="429"/>
    <x v="0"/>
    <n v="-28970.84"/>
  </r>
  <r>
    <x v="1"/>
    <s v="30001"/>
    <d v="2026-02-10T00:00:00"/>
    <n v="2"/>
    <x v="0"/>
    <x v="490"/>
    <x v="0"/>
    <n v="-1300"/>
  </r>
  <r>
    <x v="1"/>
    <s v="20009"/>
    <d v="2026-02-10T00:00:00"/>
    <n v="2"/>
    <x v="0"/>
    <x v="796"/>
    <x v="0"/>
    <n v="-1059.24"/>
  </r>
  <r>
    <x v="1"/>
    <s v="10258"/>
    <d v="2026-02-10T00:00:00"/>
    <n v="2"/>
    <x v="0"/>
    <x v="784"/>
    <x v="0"/>
    <n v="-1170"/>
  </r>
  <r>
    <x v="1"/>
    <s v="10258"/>
    <d v="2026-02-10T00:00:00"/>
    <n v="2"/>
    <x v="0"/>
    <x v="784"/>
    <x v="0"/>
    <n v="-13020"/>
  </r>
  <r>
    <x v="1"/>
    <s v="10258"/>
    <d v="2026-02-10T00:00:00"/>
    <n v="2"/>
    <x v="0"/>
    <x v="784"/>
    <x v="0"/>
    <n v="-3720"/>
  </r>
  <r>
    <x v="1"/>
    <s v="10258"/>
    <d v="2026-02-10T00:00:00"/>
    <n v="2"/>
    <x v="0"/>
    <x v="784"/>
    <x v="0"/>
    <n v="-1950"/>
  </r>
  <r>
    <x v="1"/>
    <n v="40001"/>
    <d v="2026-02-10T00:00:00"/>
    <n v="2"/>
    <x v="0"/>
    <x v="361"/>
    <x v="4"/>
    <n v="-10590.52"/>
  </r>
  <r>
    <x v="1"/>
    <s v="40001"/>
    <d v="2026-02-10T00:00:00"/>
    <n v="2"/>
    <x v="0"/>
    <x v="785"/>
    <x v="2"/>
    <n v="-2890.05"/>
  </r>
  <r>
    <x v="1"/>
    <s v="20030"/>
    <d v="2026-02-10T00:00:00"/>
    <n v="2"/>
    <x v="0"/>
    <x v="536"/>
    <x v="4"/>
    <n v="-44199.070000000007"/>
  </r>
  <r>
    <x v="1"/>
    <n v="40001"/>
    <d v="2026-02-10T00:00:00"/>
    <n v="2"/>
    <x v="0"/>
    <x v="431"/>
    <x v="4"/>
    <n v="-14682.67"/>
  </r>
  <r>
    <x v="1"/>
    <s v="20108"/>
    <d v="2026-02-10T00:00:00"/>
    <n v="2"/>
    <x v="0"/>
    <x v="364"/>
    <x v="0"/>
    <n v="-212.08"/>
  </r>
  <r>
    <x v="1"/>
    <s v="Outros"/>
    <d v="2026-02-10T00:00:00"/>
    <n v="2"/>
    <x v="0"/>
    <x v="369"/>
    <x v="0"/>
    <n v="-200000"/>
  </r>
  <r>
    <x v="1"/>
    <n v="20020"/>
    <d v="2026-02-10T00:00:00"/>
    <n v="2"/>
    <x v="0"/>
    <x v="458"/>
    <x v="0"/>
    <n v="-99799.76"/>
  </r>
  <r>
    <x v="1"/>
    <s v="Outros"/>
    <d v="2026-02-10T00:00:00"/>
    <n v="2"/>
    <x v="0"/>
    <x v="419"/>
    <x v="0"/>
    <n v="-425000"/>
  </r>
  <r>
    <x v="1"/>
    <s v="20029"/>
    <d v="2026-02-10T00:00:00"/>
    <n v="2"/>
    <x v="0"/>
    <x v="797"/>
    <x v="0"/>
    <n v="-1634.89"/>
  </r>
  <r>
    <x v="1"/>
    <s v="20001"/>
    <d v="2026-02-10T00:00:00"/>
    <n v="2"/>
    <x v="0"/>
    <x v="501"/>
    <x v="0"/>
    <n v="-1072.83"/>
  </r>
  <r>
    <x v="1"/>
    <s v="20005"/>
    <d v="2026-02-10T00:00:00"/>
    <n v="2"/>
    <x v="0"/>
    <x v="501"/>
    <x v="0"/>
    <n v="-1245.18"/>
  </r>
  <r>
    <x v="1"/>
    <s v="20099"/>
    <d v="2026-02-10T00:00:00"/>
    <n v="2"/>
    <x v="0"/>
    <x v="798"/>
    <x v="0"/>
    <n v="-21230"/>
  </r>
  <r>
    <x v="1"/>
    <s v="20030"/>
    <d v="2026-02-10T00:00:00"/>
    <n v="2"/>
    <x v="0"/>
    <x v="799"/>
    <x v="4"/>
    <n v="-6323.22"/>
  </r>
  <r>
    <x v="1"/>
    <s v="10248"/>
    <d v="2026-02-10T00:00:00"/>
    <n v="2"/>
    <x v="0"/>
    <x v="578"/>
    <x v="0"/>
    <n v="-540"/>
  </r>
  <r>
    <x v="1"/>
    <s v="20030"/>
    <d v="2026-02-10T00:00:00"/>
    <n v="2"/>
    <x v="0"/>
    <x v="543"/>
    <x v="0"/>
    <n v="-67299.3"/>
  </r>
  <r>
    <x v="1"/>
    <s v="30002"/>
    <d v="2026-02-10T00:00:00"/>
    <n v="2"/>
    <x v="0"/>
    <x v="445"/>
    <x v="4"/>
    <n v="-2626.07"/>
  </r>
  <r>
    <x v="1"/>
    <s v="30002"/>
    <d v="2026-02-10T00:00:00"/>
    <n v="2"/>
    <x v="0"/>
    <x v="445"/>
    <x v="4"/>
    <n v="-1461.23"/>
  </r>
  <r>
    <x v="1"/>
    <s v="30002"/>
    <d v="2026-02-10T00:00:00"/>
    <n v="2"/>
    <x v="0"/>
    <x v="445"/>
    <x v="4"/>
    <n v="-1323.5"/>
  </r>
  <r>
    <x v="1"/>
    <s v="30002"/>
    <d v="2026-02-10T00:00:00"/>
    <n v="2"/>
    <x v="0"/>
    <x v="445"/>
    <x v="4"/>
    <n v="-1554.35"/>
  </r>
  <r>
    <x v="1"/>
    <s v="30002"/>
    <d v="2026-02-10T00:00:00"/>
    <n v="2"/>
    <x v="0"/>
    <x v="445"/>
    <x v="4"/>
    <n v="-2666.75"/>
  </r>
  <r>
    <x v="1"/>
    <s v="30002"/>
    <d v="2026-02-10T00:00:00"/>
    <n v="2"/>
    <x v="0"/>
    <x v="445"/>
    <x v="4"/>
    <n v="-2862.01"/>
  </r>
  <r>
    <x v="1"/>
    <s v="30002"/>
    <d v="2026-02-10T00:00:00"/>
    <n v="2"/>
    <x v="0"/>
    <x v="505"/>
    <x v="0"/>
    <n v="-16058.35"/>
  </r>
  <r>
    <x v="1"/>
    <s v="20104"/>
    <d v="2026-02-10T00:00:00"/>
    <n v="2"/>
    <x v="0"/>
    <x v="384"/>
    <x v="0"/>
    <n v="-9386.8700000000008"/>
  </r>
  <r>
    <x v="1"/>
    <s v="40001"/>
    <d v="2026-02-10T00:00:00"/>
    <n v="2"/>
    <x v="0"/>
    <x v="741"/>
    <x v="2"/>
    <n v="-410.82"/>
  </r>
  <r>
    <x v="1"/>
    <s v="20030"/>
    <d v="2026-02-10T00:00:00"/>
    <n v="2"/>
    <x v="0"/>
    <x v="547"/>
    <x v="0"/>
    <n v="-75646.5"/>
  </r>
  <r>
    <x v="1"/>
    <s v="20030"/>
    <d v="2026-02-10T00:00:00"/>
    <n v="2"/>
    <x v="0"/>
    <x v="548"/>
    <x v="0"/>
    <n v="-67299.3"/>
  </r>
  <r>
    <x v="1"/>
    <s v="20030"/>
    <d v="2026-02-10T00:00:00"/>
    <n v="2"/>
    <x v="0"/>
    <x v="549"/>
    <x v="0"/>
    <n v="-16694.400000000001"/>
  </r>
  <r>
    <x v="1"/>
    <s v="20030"/>
    <d v="2026-02-11T00:00:00"/>
    <n v="2"/>
    <x v="0"/>
    <x v="800"/>
    <x v="0"/>
    <n v="-270"/>
  </r>
  <r>
    <x v="1"/>
    <n v="10258"/>
    <d v="2026-02-11T00:00:00"/>
    <n v="2"/>
    <x v="0"/>
    <x v="801"/>
    <x v="0"/>
    <n v="-1000"/>
  </r>
  <r>
    <x v="1"/>
    <n v="10258"/>
    <d v="2026-02-11T00:00:00"/>
    <n v="2"/>
    <x v="0"/>
    <x v="801"/>
    <x v="0"/>
    <n v="-788.3"/>
  </r>
  <r>
    <x v="1"/>
    <n v="10248"/>
    <d v="2026-02-11T00:00:00"/>
    <n v="2"/>
    <x v="0"/>
    <x v="411"/>
    <x v="2"/>
    <n v="-2027.98"/>
  </r>
  <r>
    <x v="1"/>
    <n v="20005"/>
    <d v="2026-02-11T00:00:00"/>
    <n v="2"/>
    <x v="0"/>
    <x v="528"/>
    <x v="2"/>
    <n v="-484"/>
  </r>
  <r>
    <x v="1"/>
    <n v="20009"/>
    <d v="2026-02-11T00:00:00"/>
    <n v="2"/>
    <x v="0"/>
    <x v="424"/>
    <x v="2"/>
    <n v="-32.15"/>
  </r>
  <r>
    <x v="1"/>
    <s v="40001"/>
    <d v="2026-02-11T00:00:00"/>
    <n v="2"/>
    <x v="0"/>
    <x v="473"/>
    <x v="1"/>
    <n v="-822047.3"/>
  </r>
  <r>
    <x v="1"/>
    <s v="40001"/>
    <d v="2026-02-11T00:00:00"/>
    <n v="2"/>
    <x v="0"/>
    <x v="474"/>
    <x v="1"/>
    <n v="-29108.67"/>
  </r>
  <r>
    <x v="1"/>
    <s v="20001"/>
    <d v="2026-02-11T00:00:00"/>
    <n v="2"/>
    <x v="0"/>
    <x v="346"/>
    <x v="0"/>
    <n v="-160.9"/>
  </r>
  <r>
    <x v="1"/>
    <s v="20001"/>
    <d v="2026-02-11T00:00:00"/>
    <n v="2"/>
    <x v="0"/>
    <x v="346"/>
    <x v="0"/>
    <n v="-111.96"/>
  </r>
  <r>
    <x v="1"/>
    <s v="20001"/>
    <d v="2026-02-11T00:00:00"/>
    <n v="2"/>
    <x v="0"/>
    <x v="346"/>
    <x v="0"/>
    <n v="-953.78"/>
  </r>
  <r>
    <x v="1"/>
    <s v="20003"/>
    <d v="2026-02-11T00:00:00"/>
    <n v="2"/>
    <x v="0"/>
    <x v="346"/>
    <x v="0"/>
    <n v="-94.14"/>
  </r>
  <r>
    <x v="1"/>
    <n v="10243"/>
    <d v="2026-02-11T00:00:00"/>
    <n v="2"/>
    <x v="0"/>
    <x v="349"/>
    <x v="0"/>
    <n v="-42115.76"/>
  </r>
  <r>
    <x v="1"/>
    <n v="20005"/>
    <d v="2026-02-11T00:00:00"/>
    <n v="2"/>
    <x v="0"/>
    <x v="352"/>
    <x v="2"/>
    <n v="-399.25"/>
  </r>
  <r>
    <x v="1"/>
    <s v="30001"/>
    <d v="2026-02-11T00:00:00"/>
    <n v="2"/>
    <x v="0"/>
    <x v="451"/>
    <x v="0"/>
    <n v="-481.33"/>
  </r>
  <r>
    <x v="1"/>
    <s v="10260"/>
    <d v="2026-02-11T00:00:00"/>
    <n v="2"/>
    <x v="0"/>
    <x v="453"/>
    <x v="0"/>
    <n v="-650.39"/>
  </r>
  <r>
    <x v="1"/>
    <s v="10258"/>
    <d v="2026-02-11T00:00:00"/>
    <n v="2"/>
    <x v="0"/>
    <x v="453"/>
    <x v="0"/>
    <n v="-22.3"/>
  </r>
  <r>
    <x v="1"/>
    <s v="30002"/>
    <d v="2026-02-11T00:00:00"/>
    <n v="2"/>
    <x v="0"/>
    <x v="802"/>
    <x v="1"/>
    <n v="-1948552.13"/>
  </r>
  <r>
    <x v="1"/>
    <s v="20013"/>
    <d v="2026-02-11T00:00:00"/>
    <n v="2"/>
    <x v="0"/>
    <x v="401"/>
    <x v="0"/>
    <n v="-2850.48"/>
  </r>
  <r>
    <x v="1"/>
    <s v="10258"/>
    <d v="2026-02-11T00:00:00"/>
    <n v="2"/>
    <x v="0"/>
    <x v="803"/>
    <x v="0"/>
    <n v="-244481.29"/>
  </r>
  <r>
    <x v="1"/>
    <s v="10258"/>
    <d v="2026-02-11T00:00:00"/>
    <n v="2"/>
    <x v="0"/>
    <x v="803"/>
    <x v="0"/>
    <n v="-32683.8"/>
  </r>
  <r>
    <x v="1"/>
    <n v="20005"/>
    <d v="2026-02-11T00:00:00"/>
    <n v="2"/>
    <x v="0"/>
    <x v="804"/>
    <x v="2"/>
    <n v="-589.22"/>
  </r>
  <r>
    <x v="1"/>
    <s v="10258"/>
    <d v="2026-02-11T00:00:00"/>
    <n v="2"/>
    <x v="0"/>
    <x v="805"/>
    <x v="0"/>
    <n v="-10569.67"/>
  </r>
  <r>
    <x v="1"/>
    <s v="10258"/>
    <d v="2026-02-11T00:00:00"/>
    <n v="2"/>
    <x v="0"/>
    <x v="805"/>
    <x v="0"/>
    <n v="-298"/>
  </r>
  <r>
    <x v="1"/>
    <s v="20010"/>
    <d v="2026-02-11T00:00:00"/>
    <n v="2"/>
    <x v="0"/>
    <x v="806"/>
    <x v="0"/>
    <n v="-6730"/>
  </r>
  <r>
    <x v="1"/>
    <s v="20008"/>
    <d v="2026-02-11T00:00:00"/>
    <n v="2"/>
    <x v="0"/>
    <x v="807"/>
    <x v="0"/>
    <n v="-16980"/>
  </r>
  <r>
    <x v="1"/>
    <s v="10254"/>
    <d v="2026-02-11T00:00:00"/>
    <n v="2"/>
    <x v="0"/>
    <x v="708"/>
    <x v="0"/>
    <n v="-1055.82"/>
  </r>
  <r>
    <x v="1"/>
    <s v="10254"/>
    <d v="2026-02-11T00:00:00"/>
    <n v="2"/>
    <x v="0"/>
    <x v="708"/>
    <x v="0"/>
    <n v="-949.42"/>
  </r>
  <r>
    <x v="1"/>
    <s v="10254"/>
    <d v="2026-02-11T00:00:00"/>
    <n v="2"/>
    <x v="0"/>
    <x v="708"/>
    <x v="0"/>
    <n v="-257.52999999999997"/>
  </r>
  <r>
    <x v="1"/>
    <s v="10254"/>
    <d v="2026-02-11T00:00:00"/>
    <n v="2"/>
    <x v="0"/>
    <x v="708"/>
    <x v="0"/>
    <n v="-427"/>
  </r>
  <r>
    <x v="1"/>
    <s v="10254"/>
    <d v="2026-02-11T00:00:00"/>
    <n v="2"/>
    <x v="0"/>
    <x v="708"/>
    <x v="0"/>
    <n v="-1622.24"/>
  </r>
  <r>
    <x v="1"/>
    <s v="10254"/>
    <d v="2026-02-11T00:00:00"/>
    <n v="2"/>
    <x v="0"/>
    <x v="708"/>
    <x v="0"/>
    <n v="-1251.3699999999999"/>
  </r>
  <r>
    <x v="1"/>
    <s v="10254"/>
    <d v="2026-02-11T00:00:00"/>
    <n v="2"/>
    <x v="0"/>
    <x v="708"/>
    <x v="0"/>
    <n v="-873.85"/>
  </r>
  <r>
    <x v="1"/>
    <s v="10254"/>
    <d v="2026-02-11T00:00:00"/>
    <n v="2"/>
    <x v="0"/>
    <x v="708"/>
    <x v="0"/>
    <n v="-2739.67"/>
  </r>
  <r>
    <x v="1"/>
    <s v="10254"/>
    <d v="2026-02-11T00:00:00"/>
    <n v="2"/>
    <x v="0"/>
    <x v="708"/>
    <x v="0"/>
    <n v="-1490.48"/>
  </r>
  <r>
    <x v="1"/>
    <s v="10254"/>
    <d v="2026-02-11T00:00:00"/>
    <n v="2"/>
    <x v="0"/>
    <x v="708"/>
    <x v="0"/>
    <n v="-1146.9000000000001"/>
  </r>
  <r>
    <x v="1"/>
    <s v="10254"/>
    <d v="2026-02-11T00:00:00"/>
    <n v="2"/>
    <x v="0"/>
    <x v="708"/>
    <x v="0"/>
    <n v="-715.96"/>
  </r>
  <r>
    <x v="1"/>
    <s v="10254"/>
    <d v="2026-02-11T00:00:00"/>
    <n v="2"/>
    <x v="0"/>
    <x v="708"/>
    <x v="0"/>
    <n v="-300.87"/>
  </r>
  <r>
    <x v="1"/>
    <s v="10258"/>
    <d v="2026-02-11T00:00:00"/>
    <n v="2"/>
    <x v="0"/>
    <x v="500"/>
    <x v="0"/>
    <n v="-12200"/>
  </r>
  <r>
    <x v="1"/>
    <s v="10258"/>
    <d v="2026-02-11T00:00:00"/>
    <n v="2"/>
    <x v="0"/>
    <x v="645"/>
    <x v="2"/>
    <n v="-4954.6099999999997"/>
  </r>
  <r>
    <x v="1"/>
    <s v="10001"/>
    <d v="2026-02-11T00:00:00"/>
    <n v="2"/>
    <x v="0"/>
    <x v="768"/>
    <x v="0"/>
    <n v="-476.75"/>
  </r>
  <r>
    <x v="1"/>
    <s v="30002"/>
    <d v="2026-02-11T00:00:00"/>
    <n v="2"/>
    <x v="0"/>
    <x v="445"/>
    <x v="4"/>
    <n v="-2897.63"/>
  </r>
  <r>
    <x v="1"/>
    <s v="30002"/>
    <d v="2026-02-11T00:00:00"/>
    <n v="2"/>
    <x v="0"/>
    <x v="445"/>
    <x v="4"/>
    <n v="-2683.6"/>
  </r>
  <r>
    <x v="1"/>
    <s v="30002"/>
    <d v="2026-02-11T00:00:00"/>
    <n v="2"/>
    <x v="0"/>
    <x v="445"/>
    <x v="4"/>
    <n v="-2683.6"/>
  </r>
  <r>
    <x v="1"/>
    <s v="30002"/>
    <d v="2026-02-11T00:00:00"/>
    <n v="2"/>
    <x v="0"/>
    <x v="445"/>
    <x v="4"/>
    <n v="-1589.97"/>
  </r>
  <r>
    <x v="1"/>
    <s v="30002"/>
    <d v="2026-02-11T00:00:00"/>
    <n v="2"/>
    <x v="0"/>
    <x v="445"/>
    <x v="4"/>
    <n v="-2897.63"/>
  </r>
  <r>
    <x v="1"/>
    <s v="30002"/>
    <d v="2026-02-11T00:00:00"/>
    <n v="2"/>
    <x v="0"/>
    <x v="445"/>
    <x v="4"/>
    <n v="-2897.63"/>
  </r>
  <r>
    <x v="1"/>
    <s v="30002"/>
    <d v="2026-02-11T00:00:00"/>
    <n v="2"/>
    <x v="0"/>
    <x v="445"/>
    <x v="4"/>
    <n v="-2626.07"/>
  </r>
  <r>
    <x v="1"/>
    <s v="30002"/>
    <d v="2026-02-11T00:00:00"/>
    <n v="2"/>
    <x v="0"/>
    <x v="445"/>
    <x v="4"/>
    <n v="-2626.07"/>
  </r>
  <r>
    <x v="1"/>
    <s v="30002"/>
    <d v="2026-02-11T00:00:00"/>
    <n v="2"/>
    <x v="0"/>
    <x v="445"/>
    <x v="4"/>
    <n v="-2626.07"/>
  </r>
  <r>
    <x v="1"/>
    <s v="30002"/>
    <d v="2026-02-11T00:00:00"/>
    <n v="2"/>
    <x v="0"/>
    <x v="445"/>
    <x v="4"/>
    <n v="-1874.39"/>
  </r>
  <r>
    <x v="1"/>
    <s v="30002"/>
    <d v="2026-02-11T00:00:00"/>
    <n v="2"/>
    <x v="0"/>
    <x v="445"/>
    <x v="4"/>
    <n v="-2626.07"/>
  </r>
  <r>
    <x v="1"/>
    <s v="30002"/>
    <d v="2026-02-11T00:00:00"/>
    <n v="2"/>
    <x v="0"/>
    <x v="445"/>
    <x v="4"/>
    <n v="-2626.07"/>
  </r>
  <r>
    <x v="1"/>
    <s v="30002"/>
    <d v="2026-02-11T00:00:00"/>
    <n v="2"/>
    <x v="0"/>
    <x v="445"/>
    <x v="4"/>
    <n v="-2626.07"/>
  </r>
  <r>
    <x v="1"/>
    <s v="30002"/>
    <d v="2026-02-11T00:00:00"/>
    <n v="2"/>
    <x v="0"/>
    <x v="445"/>
    <x v="4"/>
    <n v="-2626.07"/>
  </r>
  <r>
    <x v="1"/>
    <s v="30002"/>
    <d v="2026-02-11T00:00:00"/>
    <n v="2"/>
    <x v="0"/>
    <x v="445"/>
    <x v="4"/>
    <n v="-2626.07"/>
  </r>
  <r>
    <x v="1"/>
    <s v="30002"/>
    <d v="2026-02-11T00:00:00"/>
    <n v="2"/>
    <x v="0"/>
    <x v="445"/>
    <x v="4"/>
    <n v="-2862.01"/>
  </r>
  <r>
    <x v="1"/>
    <n v="10258"/>
    <d v="2026-02-11T00:00:00"/>
    <n v="2"/>
    <x v="0"/>
    <x v="506"/>
    <x v="0"/>
    <n v="-239.17"/>
  </r>
  <r>
    <x v="1"/>
    <s v="40001"/>
    <d v="2026-02-11T00:00:00"/>
    <n v="2"/>
    <x v="0"/>
    <x v="337"/>
    <x v="2"/>
    <n v="-242.31"/>
  </r>
  <r>
    <x v="1"/>
    <n v="10260"/>
    <d v="2026-02-11T00:00:00"/>
    <n v="2"/>
    <x v="0"/>
    <x v="750"/>
    <x v="2"/>
    <n v="-636.5"/>
  </r>
  <r>
    <x v="1"/>
    <n v="20004"/>
    <d v="2026-02-11T00:00:00"/>
    <n v="2"/>
    <x v="0"/>
    <x v="808"/>
    <x v="2"/>
    <n v="-149.74"/>
  </r>
  <r>
    <x v="1"/>
    <s v="10258"/>
    <d v="2026-02-12T00:00:00"/>
    <n v="2"/>
    <x v="0"/>
    <x v="809"/>
    <x v="0"/>
    <n v="-2276"/>
  </r>
  <r>
    <x v="1"/>
    <n v="20009"/>
    <d v="2026-02-12T00:00:00"/>
    <n v="2"/>
    <x v="0"/>
    <x v="528"/>
    <x v="2"/>
    <n v="-170"/>
  </r>
  <r>
    <x v="1"/>
    <n v="20108"/>
    <d v="2026-02-12T00:00:00"/>
    <n v="2"/>
    <x v="0"/>
    <x v="528"/>
    <x v="2"/>
    <n v="-100"/>
  </r>
  <r>
    <x v="1"/>
    <s v="10258"/>
    <d v="2026-02-12T00:00:00"/>
    <n v="2"/>
    <x v="0"/>
    <x v="471"/>
    <x v="0"/>
    <n v="-1930"/>
  </r>
  <r>
    <x v="1"/>
    <s v="10258"/>
    <d v="2026-02-12T00:00:00"/>
    <n v="2"/>
    <x v="0"/>
    <x v="472"/>
    <x v="0"/>
    <n v="-203.09"/>
  </r>
  <r>
    <x v="1"/>
    <n v="40001"/>
    <d v="2026-02-12T00:00:00"/>
    <n v="2"/>
    <x v="0"/>
    <x v="297"/>
    <x v="1"/>
    <n v="-17242.759999999998"/>
  </r>
  <r>
    <x v="1"/>
    <s v="10257"/>
    <d v="2026-02-12T00:00:00"/>
    <n v="2"/>
    <x v="0"/>
    <x v="623"/>
    <x v="0"/>
    <n v="-420.3"/>
  </r>
  <r>
    <x v="1"/>
    <s v="10253"/>
    <d v="2026-02-12T00:00:00"/>
    <n v="2"/>
    <x v="0"/>
    <x v="763"/>
    <x v="0"/>
    <n v="-22974.48"/>
  </r>
  <r>
    <x v="1"/>
    <s v="20099"/>
    <d v="2026-02-12T00:00:00"/>
    <n v="2"/>
    <x v="0"/>
    <x v="744"/>
    <x v="0"/>
    <n v="-795"/>
  </r>
  <r>
    <x v="1"/>
    <s v="20001"/>
    <d v="2026-02-12T00:00:00"/>
    <n v="2"/>
    <x v="0"/>
    <x v="810"/>
    <x v="2"/>
    <n v="-60"/>
  </r>
  <r>
    <x v="1"/>
    <s v="20004"/>
    <d v="2026-02-12T00:00:00"/>
    <n v="2"/>
    <x v="0"/>
    <x v="810"/>
    <x v="2"/>
    <n v="-60"/>
  </r>
  <r>
    <x v="1"/>
    <s v="20108"/>
    <d v="2026-02-12T00:00:00"/>
    <n v="2"/>
    <x v="0"/>
    <x v="810"/>
    <x v="2"/>
    <n v="-300"/>
  </r>
  <r>
    <x v="1"/>
    <s v="20020"/>
    <d v="2026-02-12T00:00:00"/>
    <n v="2"/>
    <x v="0"/>
    <x v="810"/>
    <x v="2"/>
    <n v="-120"/>
  </r>
  <r>
    <x v="1"/>
    <s v="20024"/>
    <d v="2026-02-12T00:00:00"/>
    <n v="2"/>
    <x v="0"/>
    <x v="810"/>
    <x v="2"/>
    <n v="-180"/>
  </r>
  <r>
    <x v="1"/>
    <n v="30002"/>
    <d v="2026-02-12T00:00:00"/>
    <n v="2"/>
    <x v="0"/>
    <x v="810"/>
    <x v="2"/>
    <n v="-180"/>
  </r>
  <r>
    <x v="1"/>
    <n v="20099"/>
    <d v="2026-02-12T00:00:00"/>
    <n v="2"/>
    <x v="0"/>
    <x v="811"/>
    <x v="2"/>
    <n v="-104.01"/>
  </r>
  <r>
    <x v="1"/>
    <n v="20005"/>
    <d v="2026-02-12T00:00:00"/>
    <n v="2"/>
    <x v="0"/>
    <x v="811"/>
    <x v="2"/>
    <n v="-555.91999999999996"/>
  </r>
  <r>
    <x v="1"/>
    <n v="10243"/>
    <d v="2026-02-12T00:00:00"/>
    <n v="2"/>
    <x v="0"/>
    <x v="349"/>
    <x v="0"/>
    <n v="-70533.16"/>
  </r>
  <r>
    <x v="1"/>
    <s v="10258"/>
    <d v="2026-02-12T00:00:00"/>
    <n v="2"/>
    <x v="0"/>
    <x v="514"/>
    <x v="0"/>
    <n v="-3124.14"/>
  </r>
  <r>
    <x v="1"/>
    <n v="20001"/>
    <d v="2026-02-12T00:00:00"/>
    <n v="2"/>
    <x v="0"/>
    <x v="307"/>
    <x v="2"/>
    <n v="-2275"/>
  </r>
  <r>
    <x v="1"/>
    <n v="20020"/>
    <d v="2026-02-12T00:00:00"/>
    <n v="2"/>
    <x v="0"/>
    <x v="307"/>
    <x v="2"/>
    <n v="-766"/>
  </r>
  <r>
    <x v="1"/>
    <n v="30003"/>
    <d v="2026-02-12T00:00:00"/>
    <n v="2"/>
    <x v="0"/>
    <x v="307"/>
    <x v="2"/>
    <n v="-150"/>
  </r>
  <r>
    <x v="1"/>
    <n v="20023"/>
    <d v="2026-02-12T00:00:00"/>
    <n v="2"/>
    <x v="0"/>
    <x v="307"/>
    <x v="2"/>
    <n v="-286"/>
  </r>
  <r>
    <x v="1"/>
    <n v="20004"/>
    <d v="2026-02-12T00:00:00"/>
    <n v="2"/>
    <x v="0"/>
    <x v="307"/>
    <x v="2"/>
    <n v="-80"/>
  </r>
  <r>
    <x v="1"/>
    <n v="20021"/>
    <d v="2026-02-12T00:00:00"/>
    <n v="2"/>
    <x v="0"/>
    <x v="307"/>
    <x v="2"/>
    <n v="-2333"/>
  </r>
  <r>
    <x v="1"/>
    <n v="30001"/>
    <d v="2026-02-12T00:00:00"/>
    <n v="2"/>
    <x v="0"/>
    <x v="310"/>
    <x v="4"/>
    <n v="-4730.78"/>
  </r>
  <r>
    <x v="1"/>
    <s v="40001"/>
    <d v="2026-02-12T00:00:00"/>
    <n v="2"/>
    <x v="0"/>
    <x v="785"/>
    <x v="2"/>
    <n v="-2918.22"/>
  </r>
  <r>
    <x v="1"/>
    <n v="20022"/>
    <d v="2026-02-12T00:00:00"/>
    <n v="2"/>
    <x v="0"/>
    <x v="812"/>
    <x v="2"/>
    <n v="-4500.33"/>
  </r>
  <r>
    <x v="1"/>
    <s v="30099"/>
    <d v="2026-02-12T00:00:00"/>
    <n v="2"/>
    <x v="0"/>
    <x v="494"/>
    <x v="0"/>
    <n v="-2651"/>
  </r>
  <r>
    <x v="1"/>
    <n v="20012"/>
    <d v="2026-02-12T00:00:00"/>
    <n v="2"/>
    <x v="0"/>
    <x v="324"/>
    <x v="2"/>
    <n v="-1159.5"/>
  </r>
  <r>
    <x v="1"/>
    <n v="10258"/>
    <d v="2026-02-12T00:00:00"/>
    <n v="2"/>
    <x v="0"/>
    <x v="330"/>
    <x v="0"/>
    <n v="-450"/>
  </r>
  <r>
    <x v="1"/>
    <n v="30001"/>
    <d v="2026-02-12T00:00:00"/>
    <n v="2"/>
    <x v="0"/>
    <x v="331"/>
    <x v="3"/>
    <n v="-21728.45"/>
  </r>
  <r>
    <x v="1"/>
    <s v="30002"/>
    <d v="2026-02-12T00:00:00"/>
    <n v="2"/>
    <x v="0"/>
    <x v="445"/>
    <x v="4"/>
    <n v="-2897.63"/>
  </r>
  <r>
    <x v="1"/>
    <s v="30002"/>
    <d v="2026-02-12T00:00:00"/>
    <n v="2"/>
    <x v="0"/>
    <x v="445"/>
    <x v="4"/>
    <n v="-2683.6"/>
  </r>
  <r>
    <x v="1"/>
    <s v="30002"/>
    <d v="2026-02-12T00:00:00"/>
    <n v="2"/>
    <x v="0"/>
    <x v="445"/>
    <x v="4"/>
    <n v="-2802.24"/>
  </r>
  <r>
    <x v="1"/>
    <s v="30002"/>
    <d v="2026-02-12T00:00:00"/>
    <n v="2"/>
    <x v="0"/>
    <x v="445"/>
    <x v="4"/>
    <n v="-2683.6"/>
  </r>
  <r>
    <x v="1"/>
    <s v="30002"/>
    <d v="2026-02-12T00:00:00"/>
    <n v="2"/>
    <x v="0"/>
    <x v="445"/>
    <x v="4"/>
    <n v="-1739.75"/>
  </r>
  <r>
    <x v="1"/>
    <s v="30002"/>
    <d v="2026-02-12T00:00:00"/>
    <n v="2"/>
    <x v="0"/>
    <x v="445"/>
    <x v="4"/>
    <n v="-2626.07"/>
  </r>
  <r>
    <x v="1"/>
    <s v="30002"/>
    <d v="2026-02-12T00:00:00"/>
    <n v="2"/>
    <x v="0"/>
    <x v="445"/>
    <x v="4"/>
    <n v="-2626.07"/>
  </r>
  <r>
    <x v="1"/>
    <s v="30002"/>
    <d v="2026-02-12T00:00:00"/>
    <n v="2"/>
    <x v="0"/>
    <x v="445"/>
    <x v="4"/>
    <n v="-1323.5"/>
  </r>
  <r>
    <x v="1"/>
    <n v="40001"/>
    <d v="2026-02-12T00:00:00"/>
    <n v="2"/>
    <x v="0"/>
    <x v="445"/>
    <x v="4"/>
    <n v="-2.14"/>
  </r>
  <r>
    <x v="1"/>
    <n v="40001"/>
    <d v="2026-02-12T00:00:00"/>
    <n v="2"/>
    <x v="0"/>
    <x v="445"/>
    <x v="4"/>
    <n v="-138.66"/>
  </r>
  <r>
    <x v="1"/>
    <n v="20001"/>
    <d v="2026-02-12T00:00:00"/>
    <n v="2"/>
    <x v="0"/>
    <x v="446"/>
    <x v="2"/>
    <n v="-230"/>
  </r>
  <r>
    <x v="1"/>
    <s v="10258"/>
    <d v="2026-02-12T00:00:00"/>
    <n v="2"/>
    <x v="0"/>
    <x v="334"/>
    <x v="0"/>
    <n v="-79.53"/>
  </r>
  <r>
    <x v="1"/>
    <s v="40001"/>
    <d v="2026-02-12T00:00:00"/>
    <n v="2"/>
    <x v="0"/>
    <x v="337"/>
    <x v="2"/>
    <n v="-43"/>
  </r>
  <r>
    <x v="1"/>
    <n v="30099"/>
    <d v="2026-02-13T00:00:00"/>
    <n v="2"/>
    <x v="0"/>
    <x v="813"/>
    <x v="0"/>
    <n v="-1098"/>
  </r>
  <r>
    <x v="1"/>
    <s v="20001"/>
    <d v="2026-02-13T00:00:00"/>
    <n v="2"/>
    <x v="0"/>
    <x v="527"/>
    <x v="0"/>
    <n v="-3674.31"/>
  </r>
  <r>
    <x v="1"/>
    <s v="30003"/>
    <d v="2026-02-13T00:00:00"/>
    <n v="2"/>
    <x v="0"/>
    <x v="468"/>
    <x v="0"/>
    <n v="-17850"/>
  </r>
  <r>
    <x v="1"/>
    <n v="30003"/>
    <d v="2026-02-13T00:00:00"/>
    <n v="2"/>
    <x v="0"/>
    <x v="469"/>
    <x v="2"/>
    <n v="-680"/>
  </r>
  <r>
    <x v="1"/>
    <n v="10260"/>
    <d v="2026-02-13T00:00:00"/>
    <n v="2"/>
    <x v="0"/>
    <x v="469"/>
    <x v="2"/>
    <n v="-400"/>
  </r>
  <r>
    <x v="1"/>
    <n v="10260"/>
    <d v="2026-02-13T00:00:00"/>
    <n v="2"/>
    <x v="0"/>
    <x v="469"/>
    <x v="2"/>
    <n v="-601.28"/>
  </r>
  <r>
    <x v="1"/>
    <n v="20001"/>
    <d v="2026-02-13T00:00:00"/>
    <n v="2"/>
    <x v="0"/>
    <x v="469"/>
    <x v="2"/>
    <n v="-481.28"/>
  </r>
  <r>
    <x v="1"/>
    <n v="20021"/>
    <d v="2026-02-13T00:00:00"/>
    <n v="2"/>
    <x v="0"/>
    <x v="469"/>
    <x v="2"/>
    <n v="-1362.56"/>
  </r>
  <r>
    <x v="1"/>
    <n v="20024"/>
    <d v="2026-02-13T00:00:00"/>
    <n v="2"/>
    <x v="0"/>
    <x v="469"/>
    <x v="2"/>
    <n v="-681.28"/>
  </r>
  <r>
    <x v="1"/>
    <n v="10260"/>
    <d v="2026-02-13T00:00:00"/>
    <n v="2"/>
    <x v="0"/>
    <x v="469"/>
    <x v="2"/>
    <n v="-1040"/>
  </r>
  <r>
    <x v="1"/>
    <n v="20017"/>
    <d v="2026-02-13T00:00:00"/>
    <n v="2"/>
    <x v="0"/>
    <x v="469"/>
    <x v="2"/>
    <n v="-480"/>
  </r>
  <r>
    <x v="1"/>
    <n v="20023"/>
    <d v="2026-02-13T00:00:00"/>
    <n v="2"/>
    <x v="0"/>
    <x v="469"/>
    <x v="2"/>
    <n v="-700"/>
  </r>
  <r>
    <x v="1"/>
    <n v="20099"/>
    <d v="2026-02-13T00:00:00"/>
    <n v="2"/>
    <x v="0"/>
    <x v="469"/>
    <x v="2"/>
    <n v="-480"/>
  </r>
  <r>
    <x v="1"/>
    <s v="10252"/>
    <d v="2026-02-13T00:00:00"/>
    <n v="2"/>
    <x v="0"/>
    <x v="569"/>
    <x v="0"/>
    <n v="-578"/>
  </r>
  <r>
    <x v="1"/>
    <s v="10252"/>
    <d v="2026-02-13T00:00:00"/>
    <n v="2"/>
    <x v="0"/>
    <x v="569"/>
    <x v="0"/>
    <n v="-578"/>
  </r>
  <r>
    <x v="1"/>
    <s v="10252"/>
    <d v="2026-02-13T00:00:00"/>
    <n v="2"/>
    <x v="0"/>
    <x v="569"/>
    <x v="0"/>
    <n v="-578"/>
  </r>
  <r>
    <x v="1"/>
    <s v="10252"/>
    <d v="2026-02-13T00:00:00"/>
    <n v="2"/>
    <x v="0"/>
    <x v="569"/>
    <x v="0"/>
    <n v="-578"/>
  </r>
  <r>
    <x v="1"/>
    <s v="10260"/>
    <d v="2026-02-13T00:00:00"/>
    <n v="2"/>
    <x v="0"/>
    <x v="569"/>
    <x v="0"/>
    <n v="-578"/>
  </r>
  <r>
    <x v="1"/>
    <n v="30002"/>
    <d v="2026-02-13T00:00:00"/>
    <n v="2"/>
    <x v="0"/>
    <x v="814"/>
    <x v="2"/>
    <n v="-664.39"/>
  </r>
  <r>
    <x v="1"/>
    <s v="20005"/>
    <d v="2026-02-13T00:00:00"/>
    <n v="2"/>
    <x v="0"/>
    <x v="552"/>
    <x v="0"/>
    <n v="-4676.87"/>
  </r>
  <r>
    <x v="1"/>
    <s v="10258"/>
    <d v="2026-02-13T00:00:00"/>
    <n v="2"/>
    <x v="0"/>
    <x v="471"/>
    <x v="0"/>
    <n v="-59.7"/>
  </r>
  <r>
    <x v="1"/>
    <s v="10258"/>
    <d v="2026-02-13T00:00:00"/>
    <n v="2"/>
    <x v="0"/>
    <x v="471"/>
    <x v="0"/>
    <n v="-1065.0999999999999"/>
  </r>
  <r>
    <x v="1"/>
    <s v="20004"/>
    <d v="2026-02-13T00:00:00"/>
    <n v="2"/>
    <x v="0"/>
    <x v="553"/>
    <x v="0"/>
    <n v="-4012"/>
  </r>
  <r>
    <x v="1"/>
    <s v="20104"/>
    <d v="2026-02-13T00:00:00"/>
    <n v="2"/>
    <x v="0"/>
    <x v="293"/>
    <x v="0"/>
    <n v="-1146.5999999999999"/>
  </r>
  <r>
    <x v="1"/>
    <s v="20104"/>
    <d v="2026-02-13T00:00:00"/>
    <n v="2"/>
    <x v="0"/>
    <x v="293"/>
    <x v="0"/>
    <n v="-1146.5999999999999"/>
  </r>
  <r>
    <x v="1"/>
    <s v="20004"/>
    <d v="2026-02-13T00:00:00"/>
    <n v="2"/>
    <x v="0"/>
    <x v="293"/>
    <x v="0"/>
    <n v="-4586.3999999999996"/>
  </r>
  <r>
    <x v="1"/>
    <s v="20015"/>
    <d v="2026-02-13T00:00:00"/>
    <n v="2"/>
    <x v="0"/>
    <x v="293"/>
    <x v="0"/>
    <n v="-2310"/>
  </r>
  <r>
    <x v="1"/>
    <n v="10258"/>
    <d v="2026-02-13T00:00:00"/>
    <n v="2"/>
    <x v="0"/>
    <x v="752"/>
    <x v="0"/>
    <n v="-246.94"/>
  </r>
  <r>
    <x v="1"/>
    <s v="10258"/>
    <d v="2026-02-13T00:00:00"/>
    <n v="2"/>
    <x v="0"/>
    <x v="510"/>
    <x v="0"/>
    <n v="-1010"/>
  </r>
  <r>
    <x v="1"/>
    <s v="20010"/>
    <d v="2026-02-13T00:00:00"/>
    <n v="2"/>
    <x v="0"/>
    <x v="556"/>
    <x v="0"/>
    <n v="-1142.46"/>
  </r>
  <r>
    <x v="1"/>
    <s v="30099"/>
    <d v="2026-02-13T00:00:00"/>
    <n v="2"/>
    <x v="0"/>
    <x v="653"/>
    <x v="0"/>
    <n v="-448.42"/>
  </r>
  <r>
    <x v="1"/>
    <s v="30001"/>
    <d v="2026-02-13T00:00:00"/>
    <n v="2"/>
    <x v="0"/>
    <x v="346"/>
    <x v="0"/>
    <n v="-133.54"/>
  </r>
  <r>
    <x v="1"/>
    <s v="10258"/>
    <d v="2026-02-13T00:00:00"/>
    <n v="2"/>
    <x v="0"/>
    <x v="346"/>
    <x v="0"/>
    <n v="-388.4"/>
  </r>
  <r>
    <x v="1"/>
    <s v="30099"/>
    <d v="2026-02-13T00:00:00"/>
    <n v="2"/>
    <x v="0"/>
    <x v="346"/>
    <x v="0"/>
    <n v="-6921.34"/>
  </r>
  <r>
    <x v="1"/>
    <n v="40001"/>
    <d v="2026-02-13T00:00:00"/>
    <n v="2"/>
    <x v="0"/>
    <x v="815"/>
    <x v="4"/>
    <n v="-1713.96"/>
  </r>
  <r>
    <x v="1"/>
    <s v="10258"/>
    <d v="2026-02-13T00:00:00"/>
    <n v="2"/>
    <x v="0"/>
    <x v="299"/>
    <x v="0"/>
    <n v="-628"/>
  </r>
  <r>
    <x v="1"/>
    <n v="30099"/>
    <d v="2026-02-13T00:00:00"/>
    <n v="2"/>
    <x v="0"/>
    <x v="570"/>
    <x v="0"/>
    <n v="-126.62"/>
  </r>
  <r>
    <x v="1"/>
    <n v="10243"/>
    <d v="2026-02-13T00:00:00"/>
    <n v="2"/>
    <x v="0"/>
    <x v="349"/>
    <x v="0"/>
    <n v="-2079114.64"/>
  </r>
  <r>
    <x v="1"/>
    <s v="20099"/>
    <d v="2026-02-13T00:00:00"/>
    <n v="2"/>
    <x v="0"/>
    <x v="571"/>
    <x v="0"/>
    <n v="-4083.66"/>
  </r>
  <r>
    <x v="1"/>
    <s v="30099"/>
    <d v="2026-02-13T00:00:00"/>
    <n v="2"/>
    <x v="0"/>
    <x v="571"/>
    <x v="0"/>
    <n v="-66.599999999999994"/>
  </r>
  <r>
    <x v="1"/>
    <s v="30001"/>
    <d v="2026-02-13T00:00:00"/>
    <n v="2"/>
    <x v="0"/>
    <x v="571"/>
    <x v="0"/>
    <n v="-70.77"/>
  </r>
  <r>
    <x v="1"/>
    <n v="20004"/>
    <d v="2026-02-13T00:00:00"/>
    <n v="2"/>
    <x v="0"/>
    <x v="396"/>
    <x v="2"/>
    <n v="-500"/>
  </r>
  <r>
    <x v="1"/>
    <n v="10258"/>
    <d v="2026-02-13T00:00:00"/>
    <n v="2"/>
    <x v="0"/>
    <x v="427"/>
    <x v="0"/>
    <n v="-860.6"/>
  </r>
  <r>
    <x v="1"/>
    <s v="20104"/>
    <d v="2026-02-13T00:00:00"/>
    <n v="2"/>
    <x v="0"/>
    <x v="816"/>
    <x v="4"/>
    <n v="-757.49"/>
  </r>
  <r>
    <x v="1"/>
    <s v="20104"/>
    <d v="2026-02-13T00:00:00"/>
    <n v="2"/>
    <x v="0"/>
    <x v="816"/>
    <x v="4"/>
    <n v="-769.86"/>
  </r>
  <r>
    <x v="1"/>
    <s v="20104"/>
    <d v="2026-02-13T00:00:00"/>
    <n v="2"/>
    <x v="0"/>
    <x v="816"/>
    <x v="4"/>
    <n v="-759.96"/>
  </r>
  <r>
    <x v="1"/>
    <s v="20030"/>
    <d v="2026-02-13T00:00:00"/>
    <n v="2"/>
    <x v="0"/>
    <x v="816"/>
    <x v="4"/>
    <n v="-769.86"/>
  </r>
  <r>
    <x v="1"/>
    <n v="20002"/>
    <d v="2026-02-13T00:00:00"/>
    <n v="2"/>
    <x v="0"/>
    <x v="356"/>
    <x v="3"/>
    <n v="-860.36"/>
  </r>
  <r>
    <x v="1"/>
    <n v="20005"/>
    <d v="2026-02-13T00:00:00"/>
    <n v="2"/>
    <x v="0"/>
    <x v="356"/>
    <x v="3"/>
    <n v="-11155.83"/>
  </r>
  <r>
    <x v="1"/>
    <n v="30099"/>
    <d v="2026-02-13T00:00:00"/>
    <n v="2"/>
    <x v="0"/>
    <x v="356"/>
    <x v="3"/>
    <n v="-1512.13"/>
  </r>
  <r>
    <x v="1"/>
    <n v="30258"/>
    <d v="2026-02-13T00:00:00"/>
    <n v="2"/>
    <x v="0"/>
    <x v="731"/>
    <x v="4"/>
    <n v="-1394.4"/>
  </r>
  <r>
    <x v="1"/>
    <n v="20008"/>
    <d v="2026-02-13T00:00:00"/>
    <n v="2"/>
    <x v="0"/>
    <x v="781"/>
    <x v="2"/>
    <n v="-386.96"/>
  </r>
  <r>
    <x v="1"/>
    <s v="10258"/>
    <d v="2026-02-13T00:00:00"/>
    <n v="2"/>
    <x v="0"/>
    <x v="557"/>
    <x v="0"/>
    <n v="-1844.5"/>
  </r>
  <r>
    <x v="1"/>
    <n v="30002"/>
    <d v="2026-02-13T00:00:00"/>
    <n v="2"/>
    <x v="0"/>
    <x v="817"/>
    <x v="2"/>
    <n v="-177.36"/>
  </r>
  <r>
    <x v="1"/>
    <s v="10258"/>
    <d v="2026-02-13T00:00:00"/>
    <n v="2"/>
    <x v="0"/>
    <x v="312"/>
    <x v="0"/>
    <n v="-344"/>
  </r>
  <r>
    <x v="1"/>
    <s v="10258"/>
    <d v="2026-02-13T00:00:00"/>
    <n v="2"/>
    <x v="0"/>
    <x v="312"/>
    <x v="0"/>
    <n v="-6088.46"/>
  </r>
  <r>
    <x v="1"/>
    <n v="20008"/>
    <d v="2026-02-13T00:00:00"/>
    <n v="2"/>
    <x v="0"/>
    <x v="818"/>
    <x v="0"/>
    <n v="-11204.15"/>
  </r>
  <r>
    <x v="1"/>
    <s v="40001"/>
    <d v="2026-02-13T00:00:00"/>
    <n v="2"/>
    <x v="0"/>
    <x v="785"/>
    <x v="4"/>
    <n v="-60287.06"/>
  </r>
  <r>
    <x v="1"/>
    <s v="Outros"/>
    <d v="2026-02-13T00:00:00"/>
    <n v="2"/>
    <x v="0"/>
    <x v="819"/>
    <x v="4"/>
    <n v="-3433.2"/>
  </r>
  <r>
    <x v="1"/>
    <n v="30001"/>
    <d v="2026-02-13T00:00:00"/>
    <n v="2"/>
    <x v="0"/>
    <x v="537"/>
    <x v="2"/>
    <n v="-79.28"/>
  </r>
  <r>
    <x v="1"/>
    <n v="10258"/>
    <d v="2026-02-13T00:00:00"/>
    <n v="2"/>
    <x v="0"/>
    <x v="316"/>
    <x v="0"/>
    <n v="-7890"/>
  </r>
  <r>
    <x v="1"/>
    <n v="10258"/>
    <d v="2026-02-13T00:00:00"/>
    <n v="2"/>
    <x v="0"/>
    <x v="657"/>
    <x v="0"/>
    <n v="-9610"/>
  </r>
  <r>
    <x v="1"/>
    <n v="20001"/>
    <d v="2026-02-13T00:00:00"/>
    <n v="2"/>
    <x v="0"/>
    <x v="643"/>
    <x v="2"/>
    <n v="-230"/>
  </r>
  <r>
    <x v="1"/>
    <s v="30003"/>
    <d v="2026-02-13T00:00:00"/>
    <n v="2"/>
    <x v="0"/>
    <x v="368"/>
    <x v="0"/>
    <n v="-541244.36"/>
  </r>
  <r>
    <x v="1"/>
    <s v="20004"/>
    <d v="2026-02-13T00:00:00"/>
    <n v="2"/>
    <x v="0"/>
    <x v="368"/>
    <x v="0"/>
    <n v="-11940.33"/>
  </r>
  <r>
    <x v="1"/>
    <s v="10258"/>
    <d v="2026-02-13T00:00:00"/>
    <n v="2"/>
    <x v="0"/>
    <x v="820"/>
    <x v="0"/>
    <n v="-1952.06"/>
  </r>
  <r>
    <x v="1"/>
    <n v="30099"/>
    <d v="2026-02-13T00:00:00"/>
    <n v="2"/>
    <x v="0"/>
    <x v="455"/>
    <x v="0"/>
    <n v="-722.6"/>
  </r>
  <r>
    <x v="1"/>
    <n v="30002"/>
    <d v="2026-02-13T00:00:00"/>
    <n v="2"/>
    <x v="0"/>
    <x v="821"/>
    <x v="2"/>
    <n v="-106.71"/>
  </r>
  <r>
    <x v="1"/>
    <n v="10258"/>
    <d v="2026-02-13T00:00:00"/>
    <n v="2"/>
    <x v="0"/>
    <x v="371"/>
    <x v="0"/>
    <n v="-507.94"/>
  </r>
  <r>
    <x v="1"/>
    <s v="30001"/>
    <d v="2026-02-13T00:00:00"/>
    <n v="2"/>
    <x v="0"/>
    <x v="822"/>
    <x v="0"/>
    <n v="-2862.77"/>
  </r>
  <r>
    <x v="1"/>
    <n v="30099"/>
    <d v="2026-02-13T00:00:00"/>
    <n v="2"/>
    <x v="0"/>
    <x v="823"/>
    <x v="0"/>
    <n v="-1051.54"/>
  </r>
  <r>
    <x v="1"/>
    <n v="10258"/>
    <d v="2026-02-13T00:00:00"/>
    <n v="2"/>
    <x v="0"/>
    <x v="328"/>
    <x v="0"/>
    <n v="-630"/>
  </r>
  <r>
    <x v="1"/>
    <s v="20029"/>
    <d v="2026-02-13T00:00:00"/>
    <n v="2"/>
    <x v="0"/>
    <x v="797"/>
    <x v="4"/>
    <n v="-73292.61"/>
  </r>
  <r>
    <x v="1"/>
    <s v="20023"/>
    <d v="2026-02-13T00:00:00"/>
    <n v="2"/>
    <x v="0"/>
    <x v="797"/>
    <x v="4"/>
    <n v="-9760.43"/>
  </r>
  <r>
    <x v="1"/>
    <s v="Outros"/>
    <d v="2026-02-13T00:00:00"/>
    <n v="2"/>
    <x v="0"/>
    <x v="824"/>
    <x v="2"/>
    <n v="-7200"/>
  </r>
  <r>
    <x v="1"/>
    <n v="30099"/>
    <d v="2026-02-13T00:00:00"/>
    <n v="2"/>
    <x v="0"/>
    <x v="825"/>
    <x v="0"/>
    <n v="-2215.0700000000002"/>
  </r>
  <r>
    <x v="1"/>
    <s v="30099"/>
    <d v="2026-02-13T00:00:00"/>
    <n v="2"/>
    <x v="0"/>
    <x v="577"/>
    <x v="0"/>
    <n v="-1886.94"/>
  </r>
  <r>
    <x v="1"/>
    <s v="20099"/>
    <d v="2026-02-13T00:00:00"/>
    <n v="2"/>
    <x v="0"/>
    <x v="577"/>
    <x v="0"/>
    <n v="-2838.48"/>
  </r>
  <r>
    <x v="1"/>
    <s v="20002"/>
    <d v="2026-02-13T00:00:00"/>
    <n v="2"/>
    <x v="0"/>
    <x v="541"/>
    <x v="0"/>
    <n v="-58886.559999999998"/>
  </r>
  <r>
    <x v="1"/>
    <n v="10258"/>
    <d v="2026-02-13T00:00:00"/>
    <n v="2"/>
    <x v="0"/>
    <x v="826"/>
    <x v="0"/>
    <n v="-145.6"/>
  </r>
  <r>
    <x v="1"/>
    <n v="30258"/>
    <d v="2026-02-13T00:00:00"/>
    <n v="2"/>
    <x v="0"/>
    <x v="331"/>
    <x v="3"/>
    <n v="-9006.48"/>
  </r>
  <r>
    <x v="1"/>
    <s v="10258"/>
    <d v="2026-02-13T00:00:00"/>
    <n v="2"/>
    <x v="0"/>
    <x v="827"/>
    <x v="0"/>
    <n v="-350"/>
  </r>
  <r>
    <x v="1"/>
    <n v="20004"/>
    <d v="2026-02-13T00:00:00"/>
    <n v="2"/>
    <x v="0"/>
    <x v="828"/>
    <x v="2"/>
    <n v="-5412.48"/>
  </r>
  <r>
    <x v="1"/>
    <n v="20003"/>
    <d v="2026-02-13T00:00:00"/>
    <n v="2"/>
    <x v="0"/>
    <x v="409"/>
    <x v="2"/>
    <n v="-230"/>
  </r>
  <r>
    <x v="1"/>
    <s v="30002"/>
    <d v="2026-02-13T00:00:00"/>
    <n v="2"/>
    <x v="0"/>
    <x v="445"/>
    <x v="4"/>
    <n v="-2683.6"/>
  </r>
  <r>
    <x v="1"/>
    <s v="30002"/>
    <d v="2026-02-13T00:00:00"/>
    <n v="2"/>
    <x v="0"/>
    <x v="445"/>
    <x v="4"/>
    <n v="-1589.97"/>
  </r>
  <r>
    <x v="1"/>
    <s v="30002"/>
    <d v="2026-02-13T00:00:00"/>
    <n v="2"/>
    <x v="0"/>
    <x v="445"/>
    <x v="4"/>
    <n v="-1874.39"/>
  </r>
  <r>
    <x v="1"/>
    <s v="30002"/>
    <d v="2026-02-13T00:00:00"/>
    <n v="2"/>
    <x v="0"/>
    <x v="445"/>
    <x v="4"/>
    <n v="-2626.07"/>
  </r>
  <r>
    <x v="1"/>
    <s v="30002"/>
    <d v="2026-02-13T00:00:00"/>
    <n v="2"/>
    <x v="0"/>
    <x v="445"/>
    <x v="4"/>
    <n v="-2626.07"/>
  </r>
  <r>
    <x v="1"/>
    <s v="30002"/>
    <d v="2026-02-13T00:00:00"/>
    <n v="2"/>
    <x v="0"/>
    <x v="445"/>
    <x v="4"/>
    <n v="-1838.77"/>
  </r>
  <r>
    <x v="1"/>
    <s v="30002"/>
    <d v="2026-02-13T00:00:00"/>
    <n v="2"/>
    <x v="0"/>
    <x v="445"/>
    <x v="4"/>
    <n v="-2950.54"/>
  </r>
  <r>
    <x v="1"/>
    <s v="20099"/>
    <d v="2026-02-13T00:00:00"/>
    <n v="2"/>
    <x v="0"/>
    <x v="564"/>
    <x v="0"/>
    <n v="-5946.7"/>
  </r>
  <r>
    <x v="1"/>
    <s v="40001"/>
    <d v="2026-02-13T00:00:00"/>
    <n v="2"/>
    <x v="0"/>
    <x v="337"/>
    <x v="2"/>
    <n v="-125.01"/>
  </r>
  <r>
    <x v="1"/>
    <s v="20008"/>
    <d v="2026-02-13T00:00:00"/>
    <n v="2"/>
    <x v="0"/>
    <x v="599"/>
    <x v="0"/>
    <n v="-18638.509999999998"/>
  </r>
  <r>
    <x v="1"/>
    <s v="20008"/>
    <d v="2026-02-13T00:00:00"/>
    <n v="2"/>
    <x v="0"/>
    <x v="545"/>
    <x v="0"/>
    <n v="-5328.09"/>
  </r>
  <r>
    <x v="1"/>
    <s v="10258"/>
    <d v="2026-02-13T00:00:00"/>
    <n v="2"/>
    <x v="0"/>
    <x v="566"/>
    <x v="2"/>
    <n v="-3917.14"/>
  </r>
  <r>
    <x v="1"/>
    <s v="10258"/>
    <d v="2026-02-13T00:00:00"/>
    <n v="2"/>
    <x v="0"/>
    <x v="566"/>
    <x v="2"/>
    <n v="-3388.64"/>
  </r>
  <r>
    <x v="1"/>
    <s v="10258"/>
    <d v="2026-02-13T00:00:00"/>
    <n v="2"/>
    <x v="0"/>
    <x v="566"/>
    <x v="2"/>
    <n v="-1934.41"/>
  </r>
  <r>
    <x v="1"/>
    <s v="10258"/>
    <d v="2026-02-13T00:00:00"/>
    <n v="2"/>
    <x v="0"/>
    <x v="566"/>
    <x v="2"/>
    <n v="-38441.47"/>
  </r>
  <r>
    <x v="1"/>
    <s v="10258"/>
    <d v="2026-02-13T00:00:00"/>
    <n v="2"/>
    <x v="0"/>
    <x v="566"/>
    <x v="2"/>
    <n v="-15346.15"/>
  </r>
  <r>
    <x v="1"/>
    <s v="10258"/>
    <d v="2026-02-13T00:00:00"/>
    <n v="2"/>
    <x v="0"/>
    <x v="566"/>
    <x v="2"/>
    <n v="-11761.88"/>
  </r>
  <r>
    <x v="1"/>
    <s v="10248"/>
    <d v="2026-02-13T00:00:00"/>
    <n v="2"/>
    <x v="0"/>
    <x v="566"/>
    <x v="2"/>
    <n v="-317.20999999999998"/>
  </r>
  <r>
    <x v="1"/>
    <s v="10248"/>
    <d v="2026-02-13T00:00:00"/>
    <n v="2"/>
    <x v="0"/>
    <x v="566"/>
    <x v="2"/>
    <n v="-6174.38"/>
  </r>
  <r>
    <x v="1"/>
    <s v="30099"/>
    <d v="2026-02-13T00:00:00"/>
    <n v="2"/>
    <x v="0"/>
    <x v="566"/>
    <x v="2"/>
    <n v="-579.03"/>
  </r>
  <r>
    <x v="1"/>
    <s v="30002"/>
    <d v="2026-02-13T00:00:00"/>
    <n v="2"/>
    <x v="0"/>
    <x v="566"/>
    <x v="2"/>
    <n v="-775.61"/>
  </r>
  <r>
    <x v="1"/>
    <s v="30001"/>
    <d v="2026-02-13T00:00:00"/>
    <n v="2"/>
    <x v="0"/>
    <x v="566"/>
    <x v="2"/>
    <n v="-118.57"/>
  </r>
  <r>
    <x v="1"/>
    <s v="31001"/>
    <d v="2026-02-13T00:00:00"/>
    <n v="2"/>
    <x v="0"/>
    <x v="566"/>
    <x v="2"/>
    <n v="-3390.1"/>
  </r>
  <r>
    <x v="1"/>
    <s v="31001"/>
    <d v="2026-02-13T00:00:00"/>
    <n v="2"/>
    <x v="0"/>
    <x v="566"/>
    <x v="2"/>
    <n v="-5924.36"/>
  </r>
  <r>
    <x v="1"/>
    <s v="30003"/>
    <d v="2026-02-13T00:00:00"/>
    <n v="2"/>
    <x v="0"/>
    <x v="566"/>
    <x v="2"/>
    <n v="-9858.44"/>
  </r>
  <r>
    <x v="1"/>
    <s v="30003"/>
    <d v="2026-02-13T00:00:00"/>
    <n v="2"/>
    <x v="0"/>
    <x v="566"/>
    <x v="2"/>
    <n v="-1110.9100000000001"/>
  </r>
  <r>
    <x v="1"/>
    <s v="30003"/>
    <d v="2026-02-13T00:00:00"/>
    <n v="2"/>
    <x v="0"/>
    <x v="566"/>
    <x v="2"/>
    <n v="-2433.79"/>
  </r>
  <r>
    <x v="1"/>
    <s v="20111"/>
    <d v="2026-02-13T00:00:00"/>
    <n v="2"/>
    <x v="0"/>
    <x v="566"/>
    <x v="2"/>
    <n v="-6700.5"/>
  </r>
  <r>
    <x v="1"/>
    <s v="30003"/>
    <d v="2026-02-13T00:00:00"/>
    <n v="2"/>
    <x v="0"/>
    <x v="566"/>
    <x v="2"/>
    <n v="-16377.33"/>
  </r>
  <r>
    <x v="1"/>
    <s v="20111"/>
    <d v="2026-02-13T00:00:00"/>
    <n v="2"/>
    <x v="0"/>
    <x v="566"/>
    <x v="2"/>
    <n v="-50109.62"/>
  </r>
  <r>
    <x v="1"/>
    <s v="10257"/>
    <d v="2026-02-13T00:00:00"/>
    <n v="2"/>
    <x v="0"/>
    <x v="567"/>
    <x v="2"/>
    <n v="-6799.39"/>
  </r>
  <r>
    <x v="1"/>
    <s v="10260"/>
    <d v="2026-02-13T00:00:00"/>
    <n v="2"/>
    <x v="0"/>
    <x v="567"/>
    <x v="2"/>
    <n v="-17251.849999999999"/>
  </r>
  <r>
    <x v="1"/>
    <s v="40001"/>
    <d v="2026-02-18T00:00:00"/>
    <n v="2"/>
    <x v="0"/>
    <x v="582"/>
    <x v="1"/>
    <n v="-642929.88"/>
  </r>
  <r>
    <x v="1"/>
    <s v="40001"/>
    <d v="2026-02-18T00:00:00"/>
    <n v="2"/>
    <x v="0"/>
    <x v="412"/>
    <x v="1"/>
    <n v="-840136.8"/>
  </r>
  <r>
    <x v="1"/>
    <s v="40001"/>
    <d v="2026-02-18T00:00:00"/>
    <n v="2"/>
    <x v="0"/>
    <x v="583"/>
    <x v="1"/>
    <n v="-513155.98"/>
  </r>
  <r>
    <x v="1"/>
    <s v="40001"/>
    <d v="2026-02-18T00:00:00"/>
    <n v="2"/>
    <x v="0"/>
    <x v="405"/>
    <x v="1"/>
    <n v="-1396393.12"/>
  </r>
  <r>
    <x v="1"/>
    <s v="40001"/>
    <d v="2026-02-18T00:00:00"/>
    <n v="2"/>
    <x v="0"/>
    <x v="337"/>
    <x v="2"/>
    <n v="-214.85"/>
  </r>
  <r>
    <x v="1"/>
    <s v="30001"/>
    <d v="2026-02-19T00:00:00"/>
    <n v="2"/>
    <x v="0"/>
    <x v="829"/>
    <x v="0"/>
    <n v="-215"/>
  </r>
  <r>
    <x v="1"/>
    <s v="10258"/>
    <d v="2026-02-19T00:00:00"/>
    <n v="2"/>
    <x v="0"/>
    <x v="466"/>
    <x v="0"/>
    <n v="-12714.82"/>
  </r>
  <r>
    <x v="1"/>
    <n v="10250"/>
    <d v="2026-02-19T00:00:00"/>
    <n v="2"/>
    <x v="0"/>
    <x v="411"/>
    <x v="2"/>
    <n v="-348.93"/>
  </r>
  <r>
    <x v="1"/>
    <n v="10248"/>
    <d v="2026-02-19T00:00:00"/>
    <n v="2"/>
    <x v="0"/>
    <x v="411"/>
    <x v="2"/>
    <n v="-11388.24"/>
  </r>
  <r>
    <x v="1"/>
    <n v="10001"/>
    <d v="2026-02-19T00:00:00"/>
    <n v="2"/>
    <x v="0"/>
    <x v="411"/>
    <x v="2"/>
    <n v="-26311.67"/>
  </r>
  <r>
    <x v="1"/>
    <n v="10248"/>
    <d v="2026-02-19T00:00:00"/>
    <n v="2"/>
    <x v="0"/>
    <x v="411"/>
    <x v="2"/>
    <n v="-6118.78"/>
  </r>
  <r>
    <x v="1"/>
    <n v="10248"/>
    <d v="2026-02-19T00:00:00"/>
    <n v="2"/>
    <x v="0"/>
    <x v="411"/>
    <x v="2"/>
    <n v="-2947.24"/>
  </r>
  <r>
    <x v="1"/>
    <s v="10258"/>
    <d v="2026-02-19T00:00:00"/>
    <n v="2"/>
    <x v="0"/>
    <x v="690"/>
    <x v="0"/>
    <n v="-14666.67"/>
  </r>
  <r>
    <x v="1"/>
    <s v="10258"/>
    <d v="2026-02-19T00:00:00"/>
    <n v="2"/>
    <x v="0"/>
    <x v="727"/>
    <x v="0"/>
    <n v="-3260.25"/>
  </r>
  <r>
    <x v="1"/>
    <s v="20010"/>
    <d v="2026-02-19T00:00:00"/>
    <n v="2"/>
    <x v="0"/>
    <x v="391"/>
    <x v="0"/>
    <n v="-1820"/>
  </r>
  <r>
    <x v="1"/>
    <s v="40001"/>
    <d v="2026-02-19T00:00:00"/>
    <n v="2"/>
    <x v="0"/>
    <x v="583"/>
    <x v="1"/>
    <n v="-633361.73"/>
  </r>
  <r>
    <x v="1"/>
    <s v="20004"/>
    <d v="2026-02-19T00:00:00"/>
    <n v="2"/>
    <x v="0"/>
    <x v="293"/>
    <x v="0"/>
    <n v="-669.11"/>
  </r>
  <r>
    <x v="1"/>
    <n v="40001"/>
    <d v="2026-02-19T00:00:00"/>
    <n v="2"/>
    <x v="0"/>
    <x v="297"/>
    <x v="1"/>
    <n v="-1483855.59"/>
  </r>
  <r>
    <x v="1"/>
    <n v="20021"/>
    <d v="2026-02-19T00:00:00"/>
    <n v="2"/>
    <x v="0"/>
    <x v="830"/>
    <x v="2"/>
    <n v="-4211.08"/>
  </r>
  <r>
    <x v="1"/>
    <n v="20009"/>
    <d v="2026-02-19T00:00:00"/>
    <n v="2"/>
    <x v="0"/>
    <x v="632"/>
    <x v="2"/>
    <n v="-3000"/>
  </r>
  <r>
    <x v="1"/>
    <s v="30003"/>
    <d v="2026-02-19T00:00:00"/>
    <n v="2"/>
    <x v="0"/>
    <x v="681"/>
    <x v="0"/>
    <n v="-2045.66"/>
  </r>
  <r>
    <x v="1"/>
    <n v="20108"/>
    <d v="2026-02-19T00:00:00"/>
    <n v="2"/>
    <x v="0"/>
    <x v="831"/>
    <x v="2"/>
    <n v="-129.13"/>
  </r>
  <r>
    <x v="1"/>
    <s v="31001"/>
    <d v="2026-02-19T00:00:00"/>
    <n v="2"/>
    <x v="0"/>
    <x v="299"/>
    <x v="0"/>
    <n v="-576.04"/>
  </r>
  <r>
    <x v="1"/>
    <n v="10243"/>
    <d v="2026-02-19T00:00:00"/>
    <n v="2"/>
    <x v="0"/>
    <x v="349"/>
    <x v="0"/>
    <n v="-9359.23"/>
  </r>
  <r>
    <x v="1"/>
    <n v="10243"/>
    <d v="2026-02-19T00:00:00"/>
    <n v="2"/>
    <x v="0"/>
    <x v="349"/>
    <x v="0"/>
    <n v="-6136266.46"/>
  </r>
  <r>
    <x v="1"/>
    <n v="20004"/>
    <d v="2026-02-19T00:00:00"/>
    <n v="2"/>
    <x v="0"/>
    <x v="396"/>
    <x v="2"/>
    <n v="-250"/>
  </r>
  <r>
    <x v="1"/>
    <s v="10258"/>
    <d v="2026-02-19T00:00:00"/>
    <n v="2"/>
    <x v="0"/>
    <x v="606"/>
    <x v="0"/>
    <n v="-1917.72"/>
  </r>
  <r>
    <x v="1"/>
    <s v="20020"/>
    <d v="2026-02-19T00:00:00"/>
    <n v="2"/>
    <x v="0"/>
    <x v="691"/>
    <x v="0"/>
    <n v="-4000"/>
  </r>
  <r>
    <x v="1"/>
    <n v="20021"/>
    <d v="2026-02-19T00:00:00"/>
    <n v="2"/>
    <x v="0"/>
    <x v="832"/>
    <x v="2"/>
    <n v="-99.66"/>
  </r>
  <r>
    <x v="1"/>
    <n v="30002"/>
    <d v="2026-02-19T00:00:00"/>
    <n v="2"/>
    <x v="0"/>
    <x v="356"/>
    <x v="3"/>
    <n v="-880.47"/>
  </r>
  <r>
    <x v="1"/>
    <n v="30001"/>
    <d v="2026-02-19T00:00:00"/>
    <n v="2"/>
    <x v="0"/>
    <x v="356"/>
    <x v="3"/>
    <n v="-887.64"/>
  </r>
  <r>
    <x v="1"/>
    <n v="20004"/>
    <d v="2026-02-19T00:00:00"/>
    <n v="2"/>
    <x v="0"/>
    <x v="356"/>
    <x v="3"/>
    <n v="-15036.88"/>
  </r>
  <r>
    <x v="1"/>
    <n v="10258"/>
    <d v="2026-02-19T00:00:00"/>
    <n v="2"/>
    <x v="0"/>
    <x v="310"/>
    <x v="4"/>
    <n v="-180726.92"/>
  </r>
  <r>
    <x v="1"/>
    <n v="20099"/>
    <d v="2026-02-19T00:00:00"/>
    <n v="2"/>
    <x v="0"/>
    <x v="310"/>
    <x v="4"/>
    <n v="-644.63"/>
  </r>
  <r>
    <x v="1"/>
    <s v="20029"/>
    <d v="2026-02-19T00:00:00"/>
    <n v="2"/>
    <x v="0"/>
    <x v="591"/>
    <x v="0"/>
    <n v="-4776.92"/>
  </r>
  <r>
    <x v="1"/>
    <s v="20005"/>
    <d v="2026-02-19T00:00:00"/>
    <n v="2"/>
    <x v="0"/>
    <x v="796"/>
    <x v="0"/>
    <n v="-1294.95"/>
  </r>
  <r>
    <x v="1"/>
    <s v="20004"/>
    <d v="2026-02-19T00:00:00"/>
    <n v="2"/>
    <x v="0"/>
    <x v="833"/>
    <x v="0"/>
    <n v="-35000"/>
  </r>
  <r>
    <x v="1"/>
    <n v="20017"/>
    <d v="2026-02-19T00:00:00"/>
    <n v="2"/>
    <x v="0"/>
    <x v="834"/>
    <x v="2"/>
    <n v="-238"/>
  </r>
  <r>
    <x v="1"/>
    <s v="20029"/>
    <d v="2026-02-19T00:00:00"/>
    <n v="2"/>
    <x v="0"/>
    <x v="593"/>
    <x v="0"/>
    <n v="-4776.92"/>
  </r>
  <r>
    <x v="1"/>
    <n v="30002"/>
    <d v="2026-02-19T00:00:00"/>
    <n v="2"/>
    <x v="0"/>
    <x v="835"/>
    <x v="2"/>
    <n v="-409.2"/>
  </r>
  <r>
    <x v="1"/>
    <s v="30002"/>
    <d v="2026-02-19T00:00:00"/>
    <n v="2"/>
    <x v="0"/>
    <x v="365"/>
    <x v="0"/>
    <n v="-2885.23"/>
  </r>
  <r>
    <x v="1"/>
    <s v="30002"/>
    <d v="2026-02-19T00:00:00"/>
    <n v="2"/>
    <x v="0"/>
    <x v="365"/>
    <x v="0"/>
    <n v="-3435.26"/>
  </r>
  <r>
    <x v="1"/>
    <s v="30002"/>
    <d v="2026-02-19T00:00:00"/>
    <n v="2"/>
    <x v="0"/>
    <x v="365"/>
    <x v="0"/>
    <n v="-5908.22"/>
  </r>
  <r>
    <x v="1"/>
    <s v="30002"/>
    <d v="2026-02-19T00:00:00"/>
    <n v="2"/>
    <x v="0"/>
    <x v="365"/>
    <x v="0"/>
    <n v="-3215.18"/>
  </r>
  <r>
    <x v="1"/>
    <s v="30002"/>
    <d v="2026-02-19T00:00:00"/>
    <n v="2"/>
    <x v="0"/>
    <x v="365"/>
    <x v="0"/>
    <n v="-4620"/>
  </r>
  <r>
    <x v="1"/>
    <s v="30002"/>
    <d v="2026-02-19T00:00:00"/>
    <n v="2"/>
    <x v="0"/>
    <x v="365"/>
    <x v="0"/>
    <n v="-14958.05"/>
  </r>
  <r>
    <x v="1"/>
    <s v="30002"/>
    <d v="2026-02-19T00:00:00"/>
    <n v="2"/>
    <x v="0"/>
    <x v="365"/>
    <x v="0"/>
    <n v="-12296.93"/>
  </r>
  <r>
    <x v="1"/>
    <s v="30002"/>
    <d v="2026-02-19T00:00:00"/>
    <n v="2"/>
    <x v="0"/>
    <x v="365"/>
    <x v="0"/>
    <n v="-9725.18"/>
  </r>
  <r>
    <x v="1"/>
    <s v="30002"/>
    <d v="2026-02-19T00:00:00"/>
    <n v="2"/>
    <x v="0"/>
    <x v="365"/>
    <x v="0"/>
    <n v="-3038.45"/>
  </r>
  <r>
    <x v="1"/>
    <s v="30258"/>
    <d v="2026-02-19T00:00:00"/>
    <n v="2"/>
    <x v="0"/>
    <x v="327"/>
    <x v="0"/>
    <n v="-100"/>
  </r>
  <r>
    <x v="1"/>
    <s v="10253"/>
    <d v="2026-02-19T00:00:00"/>
    <n v="2"/>
    <x v="0"/>
    <x v="836"/>
    <x v="0"/>
    <n v="-48674.37"/>
  </r>
  <r>
    <x v="1"/>
    <s v="10253"/>
    <d v="2026-02-19T00:00:00"/>
    <n v="2"/>
    <x v="0"/>
    <x v="836"/>
    <x v="0"/>
    <n v="-7083.67"/>
  </r>
  <r>
    <x v="1"/>
    <s v="20004"/>
    <d v="2026-02-19T00:00:00"/>
    <n v="2"/>
    <x v="0"/>
    <x v="594"/>
    <x v="0"/>
    <n v="-6100.25"/>
  </r>
  <r>
    <x v="1"/>
    <s v="Outros"/>
    <d v="2026-02-19T00:00:00"/>
    <n v="2"/>
    <x v="0"/>
    <x v="419"/>
    <x v="0"/>
    <n v="-10000"/>
  </r>
  <r>
    <x v="1"/>
    <s v="10258"/>
    <d v="2026-02-19T00:00:00"/>
    <n v="2"/>
    <x v="0"/>
    <x v="375"/>
    <x v="0"/>
    <n v="-7833.31"/>
  </r>
  <r>
    <x v="1"/>
    <s v="10258"/>
    <d v="2026-02-19T00:00:00"/>
    <n v="2"/>
    <x v="0"/>
    <x v="376"/>
    <x v="0"/>
    <n v="-77290.2"/>
  </r>
  <r>
    <x v="1"/>
    <s v="10258"/>
    <d v="2026-02-19T00:00:00"/>
    <n v="2"/>
    <x v="0"/>
    <x v="636"/>
    <x v="0"/>
    <n v="-1500"/>
  </r>
  <r>
    <x v="1"/>
    <s v="10258"/>
    <d v="2026-02-19T00:00:00"/>
    <n v="2"/>
    <x v="0"/>
    <x v="636"/>
    <x v="0"/>
    <n v="-1500"/>
  </r>
  <r>
    <x v="1"/>
    <n v="30099"/>
    <d v="2026-02-19T00:00:00"/>
    <n v="2"/>
    <x v="0"/>
    <x v="837"/>
    <x v="3"/>
    <n v="-441.17"/>
  </r>
  <r>
    <x v="1"/>
    <s v="20008"/>
    <d v="2026-02-19T00:00:00"/>
    <n v="2"/>
    <x v="0"/>
    <x v="381"/>
    <x v="0"/>
    <n v="-10953.26"/>
  </r>
  <r>
    <x v="1"/>
    <s v="20008"/>
    <d v="2026-02-19T00:00:00"/>
    <n v="2"/>
    <x v="0"/>
    <x v="381"/>
    <x v="0"/>
    <n v="-13885.2"/>
  </r>
  <r>
    <x v="1"/>
    <n v="10258"/>
    <d v="2026-02-19T00:00:00"/>
    <n v="2"/>
    <x v="0"/>
    <x v="331"/>
    <x v="3"/>
    <n v="-484017.62"/>
  </r>
  <r>
    <x v="1"/>
    <n v="20099"/>
    <d v="2026-02-19T00:00:00"/>
    <n v="2"/>
    <x v="0"/>
    <x v="331"/>
    <x v="3"/>
    <n v="-2713.75"/>
  </r>
  <r>
    <x v="1"/>
    <n v="30258"/>
    <d v="2026-02-19T00:00:00"/>
    <n v="2"/>
    <x v="0"/>
    <x v="331"/>
    <x v="3"/>
    <n v="-8613.56"/>
  </r>
  <r>
    <x v="1"/>
    <n v="20108"/>
    <d v="2026-02-19T00:00:00"/>
    <n v="2"/>
    <x v="0"/>
    <x v="838"/>
    <x v="2"/>
    <n v="-204.99"/>
  </r>
  <r>
    <x v="1"/>
    <s v="20008"/>
    <d v="2026-02-19T00:00:00"/>
    <n v="2"/>
    <x v="0"/>
    <x v="737"/>
    <x v="0"/>
    <n v="-28301.41"/>
  </r>
  <r>
    <x v="1"/>
    <s v="10258"/>
    <d v="2026-02-19T00:00:00"/>
    <n v="2"/>
    <x v="0"/>
    <x v="739"/>
    <x v="0"/>
    <n v="-7333.33"/>
  </r>
  <r>
    <x v="1"/>
    <n v="20001"/>
    <d v="2026-02-19T00:00:00"/>
    <n v="2"/>
    <x v="0"/>
    <x v="544"/>
    <x v="2"/>
    <n v="-25874.44"/>
  </r>
  <r>
    <x v="1"/>
    <n v="20004"/>
    <d v="2026-02-19T00:00:00"/>
    <n v="2"/>
    <x v="0"/>
    <x v="544"/>
    <x v="2"/>
    <n v="-19114.29"/>
  </r>
  <r>
    <x v="1"/>
    <n v="20108"/>
    <d v="2026-02-19T00:00:00"/>
    <n v="2"/>
    <x v="0"/>
    <x v="544"/>
    <x v="2"/>
    <n v="-25456.400000000001"/>
  </r>
  <r>
    <x v="1"/>
    <s v="10258"/>
    <d v="2026-02-19T00:00:00"/>
    <n v="2"/>
    <x v="0"/>
    <x v="387"/>
    <x v="0"/>
    <n v="-5800"/>
  </r>
  <r>
    <x v="1"/>
    <n v="30099"/>
    <d v="2026-02-19T00:00:00"/>
    <n v="2"/>
    <x v="0"/>
    <x v="839"/>
    <x v="0"/>
    <n v="-355"/>
  </r>
  <r>
    <x v="1"/>
    <s v="20008"/>
    <d v="2026-02-19T00:00:00"/>
    <n v="2"/>
    <x v="0"/>
    <x v="523"/>
    <x v="0"/>
    <n v="-2130"/>
  </r>
  <r>
    <x v="1"/>
    <s v="10258"/>
    <d v="2026-02-19T00:00:00"/>
    <n v="2"/>
    <x v="0"/>
    <x v="388"/>
    <x v="0"/>
    <n v="-7512.48"/>
  </r>
  <r>
    <x v="1"/>
    <s v="30001"/>
    <d v="2026-02-19T00:00:00"/>
    <n v="2"/>
    <x v="0"/>
    <x v="546"/>
    <x v="0"/>
    <n v="-178"/>
  </r>
  <r>
    <x v="1"/>
    <s v="10258"/>
    <d v="2026-02-19T00:00:00"/>
    <n v="2"/>
    <x v="0"/>
    <x v="742"/>
    <x v="0"/>
    <n v="-9666.66"/>
  </r>
  <r>
    <x v="1"/>
    <s v="10258"/>
    <d v="2026-02-20T00:00:00"/>
    <n v="2"/>
    <x v="0"/>
    <x v="695"/>
    <x v="0"/>
    <n v="-2500"/>
  </r>
  <r>
    <x v="1"/>
    <n v="10001"/>
    <d v="2026-02-20T00:00:00"/>
    <n v="2"/>
    <x v="0"/>
    <x v="411"/>
    <x v="2"/>
    <n v="-43182.12"/>
  </r>
  <r>
    <x v="1"/>
    <s v="20008"/>
    <d v="2026-02-20T00:00:00"/>
    <n v="2"/>
    <x v="0"/>
    <x v="760"/>
    <x v="0"/>
    <n v="-4153.84"/>
  </r>
  <r>
    <x v="1"/>
    <s v="20008"/>
    <d v="2026-02-20T00:00:00"/>
    <n v="2"/>
    <x v="0"/>
    <x v="760"/>
    <x v="0"/>
    <n v="-621.20000000000005"/>
  </r>
  <r>
    <x v="1"/>
    <n v="30099"/>
    <d v="2026-02-20T00:00:00"/>
    <n v="2"/>
    <x v="0"/>
    <x v="840"/>
    <x v="0"/>
    <n v="-1947.5"/>
  </r>
  <r>
    <x v="1"/>
    <s v="10258"/>
    <d v="2026-02-20T00:00:00"/>
    <n v="2"/>
    <x v="0"/>
    <x v="291"/>
    <x v="0"/>
    <n v="-3267.48"/>
  </r>
  <r>
    <x v="1"/>
    <s v="10001"/>
    <d v="2026-02-20T00:00:00"/>
    <n v="2"/>
    <x v="0"/>
    <x v="604"/>
    <x v="0"/>
    <n v="-250851.76"/>
  </r>
  <r>
    <x v="1"/>
    <s v="20099"/>
    <d v="2026-02-20T00:00:00"/>
    <n v="2"/>
    <x v="0"/>
    <x v="623"/>
    <x v="0"/>
    <n v="-203.99"/>
  </r>
  <r>
    <x v="1"/>
    <n v="20006"/>
    <d v="2026-02-20T00:00:00"/>
    <n v="2"/>
    <x v="0"/>
    <x v="841"/>
    <x v="2"/>
    <n v="-344.65"/>
  </r>
  <r>
    <x v="1"/>
    <s v="10258"/>
    <d v="2026-02-20T00:00:00"/>
    <n v="2"/>
    <x v="0"/>
    <x v="779"/>
    <x v="0"/>
    <n v="-58391.67"/>
  </r>
  <r>
    <x v="1"/>
    <n v="10260"/>
    <d v="2026-02-20T00:00:00"/>
    <n v="2"/>
    <x v="0"/>
    <x v="842"/>
    <x v="2"/>
    <n v="-111.94"/>
  </r>
  <r>
    <x v="1"/>
    <n v="10243"/>
    <d v="2026-02-20T00:00:00"/>
    <n v="2"/>
    <x v="0"/>
    <x v="349"/>
    <x v="0"/>
    <n v="-612300.53"/>
  </r>
  <r>
    <x v="1"/>
    <n v="10258"/>
    <d v="2026-02-20T00:00:00"/>
    <n v="2"/>
    <x v="0"/>
    <x v="843"/>
    <x v="0"/>
    <n v="-60"/>
  </r>
  <r>
    <x v="1"/>
    <n v="10258"/>
    <d v="2026-02-20T00:00:00"/>
    <n v="2"/>
    <x v="0"/>
    <x v="843"/>
    <x v="0"/>
    <n v="-100"/>
  </r>
  <r>
    <x v="1"/>
    <n v="10258"/>
    <d v="2026-02-20T00:00:00"/>
    <n v="2"/>
    <x v="0"/>
    <x v="843"/>
    <x v="0"/>
    <n v="-150"/>
  </r>
  <r>
    <x v="1"/>
    <n v="10258"/>
    <d v="2026-02-20T00:00:00"/>
    <n v="2"/>
    <x v="0"/>
    <x v="843"/>
    <x v="0"/>
    <n v="-350"/>
  </r>
  <r>
    <x v="1"/>
    <s v="10257"/>
    <d v="2026-02-20T00:00:00"/>
    <n v="2"/>
    <x v="0"/>
    <x v="174"/>
    <x v="4"/>
    <n v="-5943.07"/>
  </r>
  <r>
    <x v="1"/>
    <s v="10258"/>
    <d v="2026-02-20T00:00:00"/>
    <n v="2"/>
    <x v="0"/>
    <x v="174"/>
    <x v="4"/>
    <n v="-100976.46"/>
  </r>
  <r>
    <x v="1"/>
    <s v="10260"/>
    <d v="2026-02-20T00:00:00"/>
    <n v="2"/>
    <x v="0"/>
    <x v="174"/>
    <x v="4"/>
    <n v="-48368.29"/>
  </r>
  <r>
    <x v="1"/>
    <s v="20001"/>
    <d v="2026-02-20T00:00:00"/>
    <n v="2"/>
    <x v="0"/>
    <x v="174"/>
    <x v="4"/>
    <n v="-544.15000000000009"/>
  </r>
  <r>
    <x v="1"/>
    <s v="20002"/>
    <d v="2026-02-20T00:00:00"/>
    <n v="2"/>
    <x v="0"/>
    <x v="174"/>
    <x v="4"/>
    <n v="-10755.57"/>
  </r>
  <r>
    <x v="1"/>
    <s v="20003"/>
    <d v="2026-02-20T00:00:00"/>
    <n v="2"/>
    <x v="0"/>
    <x v="174"/>
    <x v="4"/>
    <n v="-6089.51"/>
  </r>
  <r>
    <x v="1"/>
    <s v="20004"/>
    <d v="2026-02-20T00:00:00"/>
    <n v="2"/>
    <x v="0"/>
    <x v="174"/>
    <x v="4"/>
    <n v="-20919.04"/>
  </r>
  <r>
    <x v="1"/>
    <s v="20005"/>
    <d v="2026-02-20T00:00:00"/>
    <n v="2"/>
    <x v="0"/>
    <x v="174"/>
    <x v="4"/>
    <n v="-12994.209999999997"/>
  </r>
  <r>
    <x v="1"/>
    <s v="20006"/>
    <d v="2026-02-20T00:00:00"/>
    <n v="2"/>
    <x v="0"/>
    <x v="174"/>
    <x v="4"/>
    <n v="-5953.97"/>
  </r>
  <r>
    <x v="1"/>
    <s v="20008"/>
    <d v="2026-02-20T00:00:00"/>
    <n v="2"/>
    <x v="0"/>
    <x v="174"/>
    <x v="4"/>
    <n v="-6938.35"/>
  </r>
  <r>
    <x v="1"/>
    <s v="20009"/>
    <d v="2026-02-20T00:00:00"/>
    <n v="2"/>
    <x v="0"/>
    <x v="174"/>
    <x v="4"/>
    <n v="-5492.66"/>
  </r>
  <r>
    <x v="1"/>
    <s v="20010"/>
    <d v="2026-02-20T00:00:00"/>
    <n v="2"/>
    <x v="0"/>
    <x v="174"/>
    <x v="4"/>
    <n v="-5924.66"/>
  </r>
  <r>
    <x v="1"/>
    <s v="20013"/>
    <d v="2026-02-20T00:00:00"/>
    <n v="2"/>
    <x v="0"/>
    <x v="174"/>
    <x v="4"/>
    <n v="-2793.79"/>
  </r>
  <r>
    <x v="1"/>
    <s v="20015"/>
    <d v="2026-02-20T00:00:00"/>
    <n v="2"/>
    <x v="0"/>
    <x v="174"/>
    <x v="4"/>
    <n v="-951.43"/>
  </r>
  <r>
    <x v="1"/>
    <s v="20017"/>
    <d v="2026-02-20T00:00:00"/>
    <n v="2"/>
    <x v="0"/>
    <x v="174"/>
    <x v="4"/>
    <n v="-1284.8"/>
  </r>
  <r>
    <x v="1"/>
    <s v="20021"/>
    <d v="2026-02-20T00:00:00"/>
    <n v="2"/>
    <x v="0"/>
    <x v="174"/>
    <x v="4"/>
    <n v="-1883.2"/>
  </r>
  <r>
    <x v="1"/>
    <s v="20023"/>
    <d v="2026-02-20T00:00:00"/>
    <n v="2"/>
    <x v="0"/>
    <x v="174"/>
    <x v="4"/>
    <n v="-8558.4500000000007"/>
  </r>
  <r>
    <x v="1"/>
    <s v="20024"/>
    <d v="2026-02-20T00:00:00"/>
    <n v="2"/>
    <x v="0"/>
    <x v="174"/>
    <x v="4"/>
    <n v="-4735.5300000000007"/>
  </r>
  <r>
    <x v="1"/>
    <s v="20029"/>
    <d v="2026-02-20T00:00:00"/>
    <n v="2"/>
    <x v="0"/>
    <x v="174"/>
    <x v="4"/>
    <n v="-907.89"/>
  </r>
  <r>
    <x v="1"/>
    <s v="20099"/>
    <d v="2026-02-20T00:00:00"/>
    <n v="2"/>
    <x v="0"/>
    <x v="174"/>
    <x v="4"/>
    <n v="-5707.1399999999994"/>
  </r>
  <r>
    <x v="1"/>
    <s v="20100"/>
    <d v="2026-02-20T00:00:00"/>
    <n v="2"/>
    <x v="0"/>
    <x v="174"/>
    <x v="4"/>
    <n v="-245.2"/>
  </r>
  <r>
    <x v="1"/>
    <s v="20104"/>
    <d v="2026-02-20T00:00:00"/>
    <n v="2"/>
    <x v="0"/>
    <x v="174"/>
    <x v="4"/>
    <n v="-23109.93"/>
  </r>
  <r>
    <x v="1"/>
    <s v="20107"/>
    <d v="2026-02-20T00:00:00"/>
    <n v="2"/>
    <x v="0"/>
    <x v="174"/>
    <x v="4"/>
    <n v="-8680.08"/>
  </r>
  <r>
    <x v="1"/>
    <s v="20108"/>
    <d v="2026-02-20T00:00:00"/>
    <n v="2"/>
    <x v="0"/>
    <x v="174"/>
    <x v="4"/>
    <n v="-17946.260000000002"/>
  </r>
  <r>
    <x v="1"/>
    <s v="20111"/>
    <d v="2026-02-20T00:00:00"/>
    <n v="2"/>
    <x v="0"/>
    <x v="174"/>
    <x v="4"/>
    <n v="-2282.2600000000002"/>
  </r>
  <r>
    <x v="1"/>
    <s v="30001"/>
    <d v="2026-02-20T00:00:00"/>
    <n v="2"/>
    <x v="0"/>
    <x v="174"/>
    <x v="4"/>
    <n v="-12710.97"/>
  </r>
  <r>
    <x v="1"/>
    <s v="30002"/>
    <d v="2026-02-20T00:00:00"/>
    <n v="2"/>
    <x v="0"/>
    <x v="174"/>
    <x v="4"/>
    <n v="-8691.91"/>
  </r>
  <r>
    <x v="1"/>
    <s v="30003"/>
    <d v="2026-02-20T00:00:00"/>
    <n v="2"/>
    <x v="0"/>
    <x v="174"/>
    <x v="4"/>
    <n v="-6378.9500000000007"/>
  </r>
  <r>
    <x v="1"/>
    <s v="30099"/>
    <d v="2026-02-20T00:00:00"/>
    <n v="2"/>
    <x v="0"/>
    <x v="174"/>
    <x v="4"/>
    <n v="-381.48"/>
  </r>
  <r>
    <x v="1"/>
    <s v="30258"/>
    <d v="2026-02-20T00:00:00"/>
    <n v="2"/>
    <x v="0"/>
    <x v="174"/>
    <x v="4"/>
    <n v="-14370.82"/>
  </r>
  <r>
    <x v="1"/>
    <s v="31001"/>
    <d v="2026-02-20T00:00:00"/>
    <n v="2"/>
    <x v="0"/>
    <x v="174"/>
    <x v="4"/>
    <n v="-4410.5399999999991"/>
  </r>
  <r>
    <x v="1"/>
    <n v="10258"/>
    <d v="2026-02-20T00:00:00"/>
    <n v="2"/>
    <x v="0"/>
    <x v="310"/>
    <x v="4"/>
    <n v="-22021.66"/>
  </r>
  <r>
    <x v="1"/>
    <n v="20005"/>
    <d v="2026-02-20T00:00:00"/>
    <n v="2"/>
    <x v="0"/>
    <x v="804"/>
    <x v="2"/>
    <n v="-1530.31"/>
  </r>
  <r>
    <x v="1"/>
    <s v="10258"/>
    <d v="2026-02-20T00:00:00"/>
    <n v="2"/>
    <x v="0"/>
    <x v="608"/>
    <x v="3"/>
    <n v="-799.96"/>
  </r>
  <r>
    <x v="1"/>
    <s v="10260"/>
    <d v="2026-02-20T00:00:00"/>
    <n v="2"/>
    <x v="0"/>
    <x v="608"/>
    <x v="3"/>
    <n v="-113333.41"/>
  </r>
  <r>
    <x v="1"/>
    <s v="20004"/>
    <d v="2026-02-20T00:00:00"/>
    <n v="2"/>
    <x v="0"/>
    <x v="608"/>
    <x v="3"/>
    <n v="-32227.75"/>
  </r>
  <r>
    <x v="1"/>
    <s v="20005"/>
    <d v="2026-02-20T00:00:00"/>
    <n v="2"/>
    <x v="0"/>
    <x v="608"/>
    <x v="3"/>
    <n v="-20160.400000000001"/>
  </r>
  <r>
    <x v="1"/>
    <s v="20008"/>
    <d v="2026-02-20T00:00:00"/>
    <n v="2"/>
    <x v="0"/>
    <x v="608"/>
    <x v="3"/>
    <n v="-4115.2"/>
  </r>
  <r>
    <x v="1"/>
    <s v="20009"/>
    <d v="2026-02-20T00:00:00"/>
    <n v="2"/>
    <x v="0"/>
    <x v="608"/>
    <x v="3"/>
    <n v="-6055.27"/>
  </r>
  <r>
    <x v="1"/>
    <s v="20017"/>
    <d v="2026-02-20T00:00:00"/>
    <n v="2"/>
    <x v="0"/>
    <x v="608"/>
    <x v="3"/>
    <n v="-2753.73"/>
  </r>
  <r>
    <x v="1"/>
    <s v="20021"/>
    <d v="2026-02-20T00:00:00"/>
    <n v="2"/>
    <x v="0"/>
    <x v="608"/>
    <x v="3"/>
    <n v="-13977.35"/>
  </r>
  <r>
    <x v="1"/>
    <s v="20023"/>
    <d v="2026-02-20T00:00:00"/>
    <n v="2"/>
    <x v="0"/>
    <x v="608"/>
    <x v="3"/>
    <n v="-1641.41"/>
  </r>
  <r>
    <x v="1"/>
    <s v="20029"/>
    <d v="2026-02-20T00:00:00"/>
    <n v="2"/>
    <x v="0"/>
    <x v="608"/>
    <x v="3"/>
    <n v="-2748.17"/>
  </r>
  <r>
    <x v="1"/>
    <s v="20099"/>
    <d v="2026-02-20T00:00:00"/>
    <n v="2"/>
    <x v="0"/>
    <x v="608"/>
    <x v="3"/>
    <n v="-3877.44"/>
  </r>
  <r>
    <x v="1"/>
    <s v="20104"/>
    <d v="2026-02-20T00:00:00"/>
    <n v="2"/>
    <x v="0"/>
    <x v="608"/>
    <x v="3"/>
    <n v="-15531.35"/>
  </r>
  <r>
    <x v="1"/>
    <s v="20107"/>
    <d v="2026-02-20T00:00:00"/>
    <n v="2"/>
    <x v="0"/>
    <x v="608"/>
    <x v="3"/>
    <n v="-4881.62"/>
  </r>
  <r>
    <x v="1"/>
    <s v="20108"/>
    <d v="2026-02-20T00:00:00"/>
    <n v="2"/>
    <x v="0"/>
    <x v="608"/>
    <x v="3"/>
    <n v="-13331.73"/>
  </r>
  <r>
    <x v="1"/>
    <s v="30001"/>
    <d v="2026-02-20T00:00:00"/>
    <n v="2"/>
    <x v="0"/>
    <x v="608"/>
    <x v="3"/>
    <n v="-2096.48"/>
  </r>
  <r>
    <x v="1"/>
    <s v="30002"/>
    <d v="2026-02-20T00:00:00"/>
    <n v="2"/>
    <x v="0"/>
    <x v="608"/>
    <x v="3"/>
    <n v="-15133.85"/>
  </r>
  <r>
    <x v="1"/>
    <s v="30099"/>
    <d v="2026-02-20T00:00:00"/>
    <n v="2"/>
    <x v="0"/>
    <x v="608"/>
    <x v="3"/>
    <n v="-1244.04"/>
  </r>
  <r>
    <x v="1"/>
    <s v="31001"/>
    <d v="2026-02-20T00:00:00"/>
    <n v="2"/>
    <x v="0"/>
    <x v="608"/>
    <x v="3"/>
    <n v="-769.31"/>
  </r>
  <r>
    <x v="1"/>
    <s v="10258"/>
    <d v="2026-02-20T00:00:00"/>
    <n v="2"/>
    <x v="0"/>
    <x v="734"/>
    <x v="0"/>
    <n v="-43768.73"/>
  </r>
  <r>
    <x v="1"/>
    <n v="20001"/>
    <d v="2026-02-20T00:00:00"/>
    <n v="2"/>
    <x v="0"/>
    <x v="643"/>
    <x v="2"/>
    <n v="-230"/>
  </r>
  <r>
    <x v="1"/>
    <s v="20001"/>
    <d v="2026-02-20T00:00:00"/>
    <n v="2"/>
    <x v="0"/>
    <x v="610"/>
    <x v="0"/>
    <n v="-6260.05"/>
  </r>
  <r>
    <x v="1"/>
    <s v="10258"/>
    <d v="2026-02-20T00:00:00"/>
    <n v="2"/>
    <x v="0"/>
    <x v="438"/>
    <x v="0"/>
    <n v="-1832.58"/>
  </r>
  <r>
    <x v="1"/>
    <s v="Outros"/>
    <d v="2026-02-20T00:00:00"/>
    <n v="2"/>
    <x v="0"/>
    <x v="419"/>
    <x v="0"/>
    <n v="-300000"/>
  </r>
  <r>
    <x v="1"/>
    <s v="10258"/>
    <d v="2026-02-20T00:00:00"/>
    <n v="2"/>
    <x v="0"/>
    <x v="707"/>
    <x v="0"/>
    <n v="-18000"/>
  </r>
  <r>
    <x v="1"/>
    <s v="20029"/>
    <d v="2026-02-20T00:00:00"/>
    <n v="2"/>
    <x v="0"/>
    <x v="374"/>
    <x v="0"/>
    <n v="-1390.32"/>
  </r>
  <r>
    <x v="1"/>
    <s v="30099"/>
    <d v="2026-02-20T00:00:00"/>
    <n v="2"/>
    <x v="0"/>
    <x v="374"/>
    <x v="0"/>
    <n v="-906.66"/>
  </r>
  <r>
    <x v="1"/>
    <s v="20104"/>
    <d v="2026-02-20T00:00:00"/>
    <n v="2"/>
    <x v="0"/>
    <x v="374"/>
    <x v="0"/>
    <n v="-1799.67"/>
  </r>
  <r>
    <x v="1"/>
    <n v="20023"/>
    <d v="2026-02-20T00:00:00"/>
    <n v="2"/>
    <x v="0"/>
    <x v="615"/>
    <x v="2"/>
    <n v="-868.2"/>
  </r>
  <r>
    <x v="1"/>
    <n v="10258"/>
    <d v="2026-02-20T00:00:00"/>
    <n v="2"/>
    <x v="0"/>
    <x v="331"/>
    <x v="3"/>
    <n v="-70055.3"/>
  </r>
  <r>
    <x v="1"/>
    <n v="30258"/>
    <d v="2026-02-20T00:00:00"/>
    <n v="2"/>
    <x v="0"/>
    <x v="331"/>
    <x v="3"/>
    <n v="-8080.83"/>
  </r>
  <r>
    <x v="1"/>
    <s v="10258"/>
    <d v="2026-02-20T00:00:00"/>
    <n v="2"/>
    <x v="0"/>
    <x v="736"/>
    <x v="0"/>
    <n v="-1250"/>
  </r>
  <r>
    <x v="1"/>
    <s v="10258"/>
    <d v="2026-02-20T00:00:00"/>
    <n v="2"/>
    <x v="0"/>
    <x v="722"/>
    <x v="0"/>
    <n v="-24327.93"/>
  </r>
  <r>
    <x v="1"/>
    <n v="10258"/>
    <d v="2026-02-20T00:00:00"/>
    <n v="2"/>
    <x v="0"/>
    <x v="844"/>
    <x v="0"/>
    <n v="-4270"/>
  </r>
  <r>
    <x v="1"/>
    <n v="20003"/>
    <d v="2026-02-20T00:00:00"/>
    <n v="2"/>
    <x v="0"/>
    <x v="409"/>
    <x v="2"/>
    <n v="-230"/>
  </r>
  <r>
    <x v="1"/>
    <s v="30002"/>
    <d v="2026-02-20T00:00:00"/>
    <n v="2"/>
    <x v="0"/>
    <x v="445"/>
    <x v="4"/>
    <n v="-2727.55"/>
  </r>
  <r>
    <x v="1"/>
    <s v="10257"/>
    <d v="2026-02-20T00:00:00"/>
    <n v="2"/>
    <x v="0"/>
    <x v="617"/>
    <x v="2"/>
    <n v="-43.06"/>
  </r>
  <r>
    <x v="1"/>
    <s v="10258"/>
    <d v="2026-02-20T00:00:00"/>
    <n v="2"/>
    <x v="0"/>
    <x v="617"/>
    <x v="2"/>
    <n v="-25600.77"/>
  </r>
  <r>
    <x v="1"/>
    <s v="10260"/>
    <d v="2026-02-20T00:00:00"/>
    <n v="2"/>
    <x v="0"/>
    <x v="617"/>
    <x v="2"/>
    <n v="-14586.08"/>
  </r>
  <r>
    <x v="1"/>
    <s v="20001"/>
    <d v="2026-02-20T00:00:00"/>
    <n v="2"/>
    <x v="0"/>
    <x v="617"/>
    <x v="2"/>
    <n v="-164.1"/>
  </r>
  <r>
    <x v="1"/>
    <s v="20002"/>
    <d v="2026-02-20T00:00:00"/>
    <n v="2"/>
    <x v="0"/>
    <x v="617"/>
    <x v="2"/>
    <n v="-3248.6"/>
  </r>
  <r>
    <x v="1"/>
    <s v="20003"/>
    <d v="2026-02-20T00:00:00"/>
    <n v="2"/>
    <x v="0"/>
    <x v="617"/>
    <x v="2"/>
    <n v="-2694.19"/>
  </r>
  <r>
    <x v="1"/>
    <s v="20004"/>
    <d v="2026-02-20T00:00:00"/>
    <n v="2"/>
    <x v="0"/>
    <x v="617"/>
    <x v="2"/>
    <n v="-6286.17"/>
  </r>
  <r>
    <x v="1"/>
    <s v="20005"/>
    <d v="2026-02-20T00:00:00"/>
    <n v="2"/>
    <x v="0"/>
    <x v="617"/>
    <x v="2"/>
    <n v="-3317.06"/>
  </r>
  <r>
    <x v="1"/>
    <s v="20006"/>
    <d v="2026-02-20T00:00:00"/>
    <n v="2"/>
    <x v="0"/>
    <x v="617"/>
    <x v="2"/>
    <n v="-1795.5"/>
  </r>
  <r>
    <x v="1"/>
    <s v="20008"/>
    <d v="2026-02-20T00:00:00"/>
    <n v="2"/>
    <x v="0"/>
    <x v="617"/>
    <x v="2"/>
    <n v="-1686.33"/>
  </r>
  <r>
    <x v="1"/>
    <s v="20009"/>
    <d v="2026-02-20T00:00:00"/>
    <n v="2"/>
    <x v="0"/>
    <x v="617"/>
    <x v="2"/>
    <n v="-2275.59"/>
  </r>
  <r>
    <x v="1"/>
    <s v="20010"/>
    <d v="2026-02-20T00:00:00"/>
    <n v="2"/>
    <x v="0"/>
    <x v="617"/>
    <x v="2"/>
    <n v="-1786.65"/>
  </r>
  <r>
    <x v="1"/>
    <s v="20013"/>
    <d v="2026-02-20T00:00:00"/>
    <n v="2"/>
    <x v="0"/>
    <x v="617"/>
    <x v="2"/>
    <n v="-842.5"/>
  </r>
  <r>
    <x v="1"/>
    <s v="20015"/>
    <d v="2026-02-20T00:00:00"/>
    <n v="2"/>
    <x v="0"/>
    <x v="617"/>
    <x v="2"/>
    <n v="-1112.33"/>
  </r>
  <r>
    <x v="1"/>
    <s v="20017"/>
    <d v="2026-02-20T00:00:00"/>
    <n v="2"/>
    <x v="0"/>
    <x v="617"/>
    <x v="2"/>
    <n v="-387.45"/>
  </r>
  <r>
    <x v="1"/>
    <s v="20020"/>
    <d v="2026-02-20T00:00:00"/>
    <n v="2"/>
    <x v="0"/>
    <x v="617"/>
    <x v="2"/>
    <n v="-322.24"/>
  </r>
  <r>
    <x v="1"/>
    <s v="20021"/>
    <d v="2026-02-20T00:00:00"/>
    <n v="2"/>
    <x v="0"/>
    <x v="617"/>
    <x v="2"/>
    <n v="-567.9"/>
  </r>
  <r>
    <x v="1"/>
    <s v="20023"/>
    <d v="2026-02-20T00:00:00"/>
    <n v="2"/>
    <x v="0"/>
    <x v="617"/>
    <x v="2"/>
    <n v="-1960.44"/>
  </r>
  <r>
    <x v="1"/>
    <s v="20024"/>
    <d v="2026-02-20T00:00:00"/>
    <n v="2"/>
    <x v="0"/>
    <x v="617"/>
    <x v="2"/>
    <n v="-502.97"/>
  </r>
  <r>
    <x v="1"/>
    <s v="20029"/>
    <d v="2026-02-20T00:00:00"/>
    <n v="2"/>
    <x v="0"/>
    <x v="617"/>
    <x v="2"/>
    <n v="-320.85000000000002"/>
  </r>
  <r>
    <x v="1"/>
    <s v="20099"/>
    <d v="2026-02-20T00:00:00"/>
    <n v="2"/>
    <x v="0"/>
    <x v="617"/>
    <x v="2"/>
    <n v="-775.3"/>
  </r>
  <r>
    <x v="1"/>
    <s v="20104"/>
    <d v="2026-02-20T00:00:00"/>
    <n v="2"/>
    <x v="0"/>
    <x v="617"/>
    <x v="2"/>
    <n v="-4725.38"/>
  </r>
  <r>
    <x v="1"/>
    <s v="20107"/>
    <d v="2026-02-20T00:00:00"/>
    <n v="2"/>
    <x v="0"/>
    <x v="617"/>
    <x v="2"/>
    <n v="-1190.81"/>
  </r>
  <r>
    <x v="1"/>
    <s v="20108"/>
    <d v="2026-02-20T00:00:00"/>
    <n v="2"/>
    <x v="0"/>
    <x v="617"/>
    <x v="2"/>
    <n v="-5411.91"/>
  </r>
  <r>
    <x v="1"/>
    <s v="20111"/>
    <d v="2026-02-20T00:00:00"/>
    <n v="2"/>
    <x v="0"/>
    <x v="617"/>
    <x v="2"/>
    <n v="-688.24"/>
  </r>
  <r>
    <x v="1"/>
    <s v="30001"/>
    <d v="2026-02-20T00:00:00"/>
    <n v="2"/>
    <x v="0"/>
    <x v="617"/>
    <x v="2"/>
    <n v="-3320.93"/>
  </r>
  <r>
    <x v="1"/>
    <s v="30002"/>
    <d v="2026-02-20T00:00:00"/>
    <n v="2"/>
    <x v="0"/>
    <x v="617"/>
    <x v="2"/>
    <n v="-2460.2800000000002"/>
  </r>
  <r>
    <x v="1"/>
    <s v="30003"/>
    <d v="2026-02-20T00:00:00"/>
    <n v="2"/>
    <x v="0"/>
    <x v="617"/>
    <x v="2"/>
    <n v="-1719.53"/>
  </r>
  <r>
    <x v="1"/>
    <s v="30099"/>
    <d v="2026-02-20T00:00:00"/>
    <n v="2"/>
    <x v="0"/>
    <x v="617"/>
    <x v="2"/>
    <n v="-115.04"/>
  </r>
  <r>
    <x v="1"/>
    <s v="30258"/>
    <d v="2026-02-20T00:00:00"/>
    <n v="2"/>
    <x v="0"/>
    <x v="617"/>
    <x v="2"/>
    <n v="-2889.08"/>
  </r>
  <r>
    <x v="1"/>
    <s v="31001"/>
    <d v="2026-02-20T00:00:00"/>
    <n v="2"/>
    <x v="0"/>
    <x v="617"/>
    <x v="2"/>
    <n v="-702.08"/>
  </r>
  <r>
    <x v="1"/>
    <n v="10257"/>
    <d v="2026-02-20T00:00:00"/>
    <n v="2"/>
    <x v="0"/>
    <x v="845"/>
    <x v="2"/>
    <n v="-276.02"/>
  </r>
  <r>
    <x v="1"/>
    <s v="40001"/>
    <d v="2026-02-20T00:00:00"/>
    <n v="2"/>
    <x v="0"/>
    <x v="337"/>
    <x v="2"/>
    <n v="-1077.01"/>
  </r>
  <r>
    <x v="1"/>
    <s v="10258"/>
    <d v="2026-02-20T00:00:00"/>
    <n v="2"/>
    <x v="0"/>
    <x v="669"/>
    <x v="0"/>
    <n v="-7202.67"/>
  </r>
  <r>
    <x v="1"/>
    <s v="10258"/>
    <d v="2026-02-20T00:00:00"/>
    <n v="2"/>
    <x v="0"/>
    <x v="669"/>
    <x v="0"/>
    <n v="-6302.33"/>
  </r>
  <r>
    <x v="1"/>
    <s v="10258"/>
    <d v="2026-02-20T00:00:00"/>
    <n v="2"/>
    <x v="0"/>
    <x v="669"/>
    <x v="0"/>
    <n v="-700"/>
  </r>
  <r>
    <x v="1"/>
    <s v="20008"/>
    <d v="2026-02-20T00:00:00"/>
    <n v="2"/>
    <x v="0"/>
    <x v="603"/>
    <x v="0"/>
    <n v="-1087.18"/>
  </r>
  <r>
    <x v="1"/>
    <s v="30099"/>
    <d v="2026-02-20T00:00:00"/>
    <n v="2"/>
    <x v="0"/>
    <x v="603"/>
    <x v="0"/>
    <n v="-1986.03"/>
  </r>
  <r>
    <x v="1"/>
    <s v="20008"/>
    <d v="2026-02-20T00:00:00"/>
    <n v="2"/>
    <x v="0"/>
    <x v="603"/>
    <x v="0"/>
    <n v="-89"/>
  </r>
  <r>
    <x v="1"/>
    <s v="20008"/>
    <d v="2026-02-20T00:00:00"/>
    <n v="2"/>
    <x v="0"/>
    <x v="603"/>
    <x v="0"/>
    <n v="-2450.0100000000002"/>
  </r>
  <r>
    <x v="1"/>
    <s v="20008"/>
    <d v="2026-02-20T00:00:00"/>
    <n v="2"/>
    <x v="0"/>
    <x v="603"/>
    <x v="0"/>
    <n v="-2911"/>
  </r>
  <r>
    <x v="1"/>
    <s v="30099"/>
    <d v="2026-02-20T00:00:00"/>
    <n v="2"/>
    <x v="0"/>
    <x v="603"/>
    <x v="0"/>
    <n v="-1986.03"/>
  </r>
  <r>
    <x v="1"/>
    <n v="10244"/>
    <d v="2026-02-20T00:00:00"/>
    <n v="2"/>
    <x v="0"/>
    <x v="629"/>
    <x v="2"/>
    <n v="-229.8"/>
  </r>
  <r>
    <x v="1"/>
    <n v="10258"/>
    <d v="2026-02-20T00:00:00"/>
    <n v="2"/>
    <x v="0"/>
    <x v="629"/>
    <x v="2"/>
    <n v="-359.6"/>
  </r>
  <r>
    <x v="1"/>
    <n v="20002"/>
    <d v="2026-02-20T00:00:00"/>
    <n v="2"/>
    <x v="0"/>
    <x v="629"/>
    <x v="2"/>
    <n v="-539.9"/>
  </r>
  <r>
    <x v="1"/>
    <n v="20004"/>
    <d v="2026-02-20T00:00:00"/>
    <n v="2"/>
    <x v="0"/>
    <x v="629"/>
    <x v="2"/>
    <n v="-197.89"/>
  </r>
  <r>
    <x v="1"/>
    <n v="30002"/>
    <d v="2026-02-20T00:00:00"/>
    <n v="2"/>
    <x v="0"/>
    <x v="629"/>
    <x v="2"/>
    <n v="-139.9"/>
  </r>
  <r>
    <x v="1"/>
    <n v="31001"/>
    <d v="2026-02-20T00:00:00"/>
    <n v="2"/>
    <x v="0"/>
    <x v="629"/>
    <x v="2"/>
    <n v="-189.9"/>
  </r>
  <r>
    <x v="1"/>
    <s v="10257"/>
    <d v="2026-01-02T00:00:00"/>
    <n v="1"/>
    <x v="0"/>
    <x v="285"/>
    <x v="5"/>
    <n v="5822959.3700000001"/>
  </r>
  <r>
    <x v="1"/>
    <s v="40001"/>
    <d v="2026-01-02T00:00:00"/>
    <n v="1"/>
    <x v="0"/>
    <x v="846"/>
    <x v="6"/>
    <n v="15089.54"/>
  </r>
  <r>
    <x v="1"/>
    <s v="40001"/>
    <d v="2026-01-05T00:00:00"/>
    <n v="1"/>
    <x v="0"/>
    <x v="846"/>
    <x v="6"/>
    <n v="7.96"/>
  </r>
  <r>
    <x v="1"/>
    <s v="40001"/>
    <d v="2026-01-06T00:00:00"/>
    <n v="1"/>
    <x v="0"/>
    <x v="846"/>
    <x v="6"/>
    <n v="2.63"/>
  </r>
  <r>
    <x v="1"/>
    <s v="40001"/>
    <d v="2026-01-07T00:00:00"/>
    <n v="1"/>
    <x v="0"/>
    <x v="846"/>
    <x v="6"/>
    <n v="2.46"/>
  </r>
  <r>
    <x v="1"/>
    <s v="40001"/>
    <d v="2026-01-08T00:00:00"/>
    <n v="1"/>
    <x v="0"/>
    <x v="846"/>
    <x v="6"/>
    <n v="0.02"/>
  </r>
  <r>
    <x v="1"/>
    <s v="40001"/>
    <d v="2026-01-09T00:00:00"/>
    <n v="1"/>
    <x v="0"/>
    <x v="846"/>
    <x v="6"/>
    <n v="0.46"/>
  </r>
  <r>
    <x v="1"/>
    <s v="Outros"/>
    <d v="2026-01-09T00:00:00"/>
    <n v="1"/>
    <x v="0"/>
    <x v="422"/>
    <x v="6"/>
    <n v="10000000"/>
  </r>
  <r>
    <x v="1"/>
    <s v="30003"/>
    <d v="2026-01-09T00:00:00"/>
    <n v="1"/>
    <x v="0"/>
    <x v="847"/>
    <x v="6"/>
    <n v="200"/>
  </r>
  <r>
    <x v="1"/>
    <s v="40001"/>
    <d v="2026-01-12T00:00:00"/>
    <n v="1"/>
    <x v="0"/>
    <x v="846"/>
    <x v="6"/>
    <n v="0.37"/>
  </r>
  <r>
    <x v="1"/>
    <s v="20029"/>
    <d v="2026-01-12T00:00:00"/>
    <n v="1"/>
    <x v="0"/>
    <x v="848"/>
    <x v="6"/>
    <n v="854.36"/>
  </r>
  <r>
    <x v="1"/>
    <s v="40001"/>
    <d v="2026-01-13T00:00:00"/>
    <n v="1"/>
    <x v="0"/>
    <x v="846"/>
    <x v="6"/>
    <n v="0.36"/>
  </r>
  <r>
    <x v="1"/>
    <s v="40001"/>
    <d v="2026-01-13T00:00:00"/>
    <n v="1"/>
    <x v="0"/>
    <x v="849"/>
    <x v="6"/>
    <n v="1393.03"/>
  </r>
  <r>
    <x v="1"/>
    <s v="10258"/>
    <d v="2026-01-14T00:00:00"/>
    <n v="1"/>
    <x v="0"/>
    <x v="850"/>
    <x v="5"/>
    <n v="6681070.3799999999"/>
  </r>
  <r>
    <x v="1"/>
    <s v="40001"/>
    <d v="2026-01-14T00:00:00"/>
    <n v="1"/>
    <x v="0"/>
    <x v="846"/>
    <x v="6"/>
    <n v="1.06"/>
  </r>
  <r>
    <x v="1"/>
    <s v="10216"/>
    <d v="2026-01-14T00:00:00"/>
    <n v="1"/>
    <x v="0"/>
    <x v="851"/>
    <x v="6"/>
    <n v="6504.55"/>
  </r>
  <r>
    <x v="1"/>
    <s v="40001"/>
    <d v="2026-01-15T00:00:00"/>
    <n v="1"/>
    <x v="0"/>
    <x v="846"/>
    <x v="6"/>
    <n v="0.47"/>
  </r>
  <r>
    <x v="1"/>
    <s v="40001"/>
    <d v="2026-01-16T00:00:00"/>
    <n v="1"/>
    <x v="0"/>
    <x v="846"/>
    <x v="6"/>
    <n v="0.27"/>
  </r>
  <r>
    <x v="1"/>
    <s v="10216"/>
    <d v="2026-01-16T00:00:00"/>
    <n v="1"/>
    <x v="0"/>
    <x v="851"/>
    <x v="6"/>
    <n v="16759.740000000002"/>
  </r>
  <r>
    <x v="1"/>
    <s v="40001"/>
    <d v="2026-01-19T00:00:00"/>
    <n v="1"/>
    <x v="0"/>
    <x v="846"/>
    <x v="6"/>
    <n v="0.37"/>
  </r>
  <r>
    <x v="1"/>
    <s v="10253"/>
    <d v="2026-01-19T00:00:00"/>
    <n v="1"/>
    <x v="0"/>
    <x v="852"/>
    <x v="5"/>
    <n v="63809.4"/>
  </r>
  <r>
    <x v="1"/>
    <s v="10258"/>
    <d v="2026-01-19T00:00:00"/>
    <n v="1"/>
    <x v="0"/>
    <x v="853"/>
    <x v="6"/>
    <n v="294"/>
  </r>
  <r>
    <x v="1"/>
    <s v="40001"/>
    <d v="2026-01-20T00:00:00"/>
    <n v="1"/>
    <x v="0"/>
    <x v="846"/>
    <x v="6"/>
    <n v="66559.429999999993"/>
  </r>
  <r>
    <x v="1"/>
    <s v="10248"/>
    <d v="2026-01-20T00:00:00"/>
    <n v="1"/>
    <x v="0"/>
    <x v="854"/>
    <x v="6"/>
    <n v="4000"/>
  </r>
  <r>
    <x v="1"/>
    <s v="40001"/>
    <d v="2026-01-21T00:00:00"/>
    <n v="1"/>
    <x v="0"/>
    <x v="846"/>
    <x v="6"/>
    <n v="1.81"/>
  </r>
  <r>
    <x v="1"/>
    <s v="10248"/>
    <d v="2026-01-21T00:00:00"/>
    <n v="1"/>
    <x v="0"/>
    <x v="855"/>
    <x v="6"/>
    <n v="1000"/>
  </r>
  <r>
    <x v="1"/>
    <s v="40001"/>
    <d v="2026-01-22T00:00:00"/>
    <n v="1"/>
    <x v="0"/>
    <x v="846"/>
    <x v="6"/>
    <n v="0.69"/>
  </r>
  <r>
    <x v="1"/>
    <s v="10253"/>
    <d v="2026-01-22T00:00:00"/>
    <n v="1"/>
    <x v="0"/>
    <x v="852"/>
    <x v="5"/>
    <n v="199560.95"/>
  </r>
  <r>
    <x v="1"/>
    <s v="40001"/>
    <d v="2026-01-23T00:00:00"/>
    <n v="1"/>
    <x v="0"/>
    <x v="846"/>
    <x v="6"/>
    <n v="0.37"/>
  </r>
  <r>
    <x v="1"/>
    <s v="10260"/>
    <d v="2026-01-23T00:00:00"/>
    <n v="1"/>
    <x v="0"/>
    <x v="856"/>
    <x v="5"/>
    <n v="5562506.3499999996"/>
  </r>
  <r>
    <x v="1"/>
    <s v="40001"/>
    <d v="2026-01-26T00:00:00"/>
    <n v="1"/>
    <x v="0"/>
    <x v="846"/>
    <x v="6"/>
    <n v="0.23"/>
  </r>
  <r>
    <x v="1"/>
    <s v="10243"/>
    <d v="2026-01-26T00:00:00"/>
    <n v="1"/>
    <x v="0"/>
    <x v="285"/>
    <x v="5"/>
    <n v="6318339.1799999997"/>
  </r>
  <r>
    <x v="1"/>
    <s v="10257"/>
    <d v="2026-01-26T00:00:00"/>
    <n v="1"/>
    <x v="0"/>
    <x v="285"/>
    <x v="5"/>
    <n v="7561156.1900000004"/>
  </r>
  <r>
    <x v="1"/>
    <s v="10260"/>
    <d v="2026-01-26T00:00:00"/>
    <n v="1"/>
    <x v="0"/>
    <x v="856"/>
    <x v="5"/>
    <n v="3047175.17"/>
  </r>
  <r>
    <x v="1"/>
    <s v="10260"/>
    <d v="2026-01-27T00:00:00"/>
    <n v="1"/>
    <x v="0"/>
    <x v="856"/>
    <x v="5"/>
    <n v="1338947"/>
  </r>
  <r>
    <x v="1"/>
    <s v="40001"/>
    <d v="2026-01-27T00:00:00"/>
    <n v="1"/>
    <x v="0"/>
    <x v="846"/>
    <x v="6"/>
    <n v="5.81"/>
  </r>
  <r>
    <x v="1"/>
    <s v="40001"/>
    <d v="2026-01-28T00:00:00"/>
    <n v="1"/>
    <x v="0"/>
    <x v="846"/>
    <x v="6"/>
    <n v="6.59"/>
  </r>
  <r>
    <x v="1"/>
    <s v="40001"/>
    <d v="2026-01-29T00:00:00"/>
    <n v="1"/>
    <x v="0"/>
    <x v="846"/>
    <x v="6"/>
    <n v="6.99"/>
  </r>
  <r>
    <x v="1"/>
    <s v="40001"/>
    <d v="2026-01-30T00:00:00"/>
    <n v="1"/>
    <x v="0"/>
    <x v="846"/>
    <x v="6"/>
    <n v="2.8439999999999999"/>
  </r>
  <r>
    <x v="1"/>
    <s v="40001"/>
    <d v="2026-01-30T00:00:00"/>
    <n v="1"/>
    <x v="0"/>
    <x v="473"/>
    <x v="1"/>
    <n v="48899998.920000002"/>
  </r>
  <r>
    <x v="1"/>
    <s v="40001"/>
    <d v="2026-02-02T00:00:00"/>
    <n v="2"/>
    <x v="0"/>
    <x v="846"/>
    <x v="6"/>
    <n v="1.77"/>
  </r>
  <r>
    <x v="1"/>
    <s v="10258"/>
    <d v="2026-02-02T00:00:00"/>
    <n v="2"/>
    <x v="0"/>
    <x v="853"/>
    <x v="6"/>
    <n v="116.2"/>
  </r>
  <r>
    <x v="1"/>
    <s v="Outros"/>
    <d v="2026-02-02T00:00:00"/>
    <n v="2"/>
    <x v="0"/>
    <x v="857"/>
    <x v="6"/>
    <n v="16657.27"/>
  </r>
  <r>
    <x v="1"/>
    <s v="40001"/>
    <d v="2026-02-03T00:00:00"/>
    <n v="2"/>
    <x v="0"/>
    <x v="846"/>
    <x v="6"/>
    <n v="52558.93"/>
  </r>
  <r>
    <x v="1"/>
    <s v="Outros"/>
    <d v="2026-02-03T00:00:00"/>
    <n v="2"/>
    <x v="0"/>
    <x v="858"/>
    <x v="6"/>
    <n v="229568.88"/>
  </r>
  <r>
    <x v="1"/>
    <s v="40001"/>
    <d v="2026-02-04T00:00:00"/>
    <n v="2"/>
    <x v="0"/>
    <x v="846"/>
    <x v="6"/>
    <n v="0.76"/>
  </r>
  <r>
    <x v="1"/>
    <s v="10258"/>
    <d v="2026-02-04T00:00:00"/>
    <n v="2"/>
    <x v="0"/>
    <x v="850"/>
    <x v="5"/>
    <n v="3208918.18"/>
  </r>
  <r>
    <x v="1"/>
    <s v="40001"/>
    <d v="2026-02-05T00:00:00"/>
    <n v="2"/>
    <x v="0"/>
    <x v="846"/>
    <x v="6"/>
    <n v="0.19"/>
  </r>
  <r>
    <x v="1"/>
    <s v="40001"/>
    <d v="2026-02-06T00:00:00"/>
    <n v="2"/>
    <x v="0"/>
    <x v="846"/>
    <x v="6"/>
    <n v="0.47"/>
  </r>
  <r>
    <x v="1"/>
    <s v="Outros"/>
    <d v="2026-02-06T00:00:00"/>
    <n v="2"/>
    <x v="0"/>
    <x v="857"/>
    <x v="6"/>
    <n v="14602.6"/>
  </r>
  <r>
    <x v="1"/>
    <s v="40001"/>
    <d v="2026-02-09T00:00:00"/>
    <n v="2"/>
    <x v="0"/>
    <x v="846"/>
    <x v="6"/>
    <n v="0.8"/>
  </r>
  <r>
    <x v="1"/>
    <s v="10257"/>
    <d v="2026-02-09T00:00:00"/>
    <n v="2"/>
    <x v="0"/>
    <x v="285"/>
    <x v="5"/>
    <n v="119547015.8"/>
  </r>
  <r>
    <x v="1"/>
    <s v="40001"/>
    <d v="2026-02-10T00:00:00"/>
    <n v="2"/>
    <x v="0"/>
    <x v="859"/>
    <x v="1"/>
    <n v="152540000"/>
  </r>
  <r>
    <x v="1"/>
    <s v="30003"/>
    <d v="2026-02-10T00:00:00"/>
    <n v="2"/>
    <x v="0"/>
    <x v="847"/>
    <x v="6"/>
    <n v="200"/>
  </r>
  <r>
    <x v="1"/>
    <s v="40001"/>
    <d v="2026-02-10T00:00:00"/>
    <n v="2"/>
    <x v="0"/>
    <x v="846"/>
    <x v="6"/>
    <n v="2.56"/>
  </r>
  <r>
    <x v="1"/>
    <s v="Outros"/>
    <d v="2026-02-11T00:00:00"/>
    <n v="2"/>
    <x v="0"/>
    <x v="857"/>
    <x v="6"/>
    <n v="7606.66"/>
  </r>
  <r>
    <x v="1"/>
    <s v="40001"/>
    <d v="2026-02-11T00:00:00"/>
    <n v="2"/>
    <x v="0"/>
    <x v="846"/>
    <x v="6"/>
    <n v="2.13"/>
  </r>
  <r>
    <x v="1"/>
    <s v="20009"/>
    <d v="2026-02-11T00:00:00"/>
    <n v="2"/>
    <x v="0"/>
    <x v="632"/>
    <x v="6"/>
    <n v="2825.17"/>
  </r>
  <r>
    <x v="1"/>
    <s v="40001"/>
    <d v="2026-02-11T00:00:00"/>
    <n v="2"/>
    <x v="0"/>
    <x v="860"/>
    <x v="6"/>
    <n v="43.22"/>
  </r>
  <r>
    <x v="1"/>
    <s v="40001"/>
    <d v="2026-02-12T00:00:00"/>
    <n v="2"/>
    <x v="0"/>
    <x v="846"/>
    <x v="6"/>
    <n v="2.17"/>
  </r>
  <r>
    <x v="1"/>
    <s v="10260"/>
    <d v="2026-02-12T00:00:00"/>
    <n v="2"/>
    <x v="0"/>
    <x v="856"/>
    <x v="5"/>
    <n v="669163.51"/>
  </r>
  <r>
    <x v="1"/>
    <s v="30001"/>
    <d v="2026-02-13T00:00:00"/>
    <n v="2"/>
    <x v="0"/>
    <x v="861"/>
    <x v="6"/>
    <n v="1595"/>
  </r>
  <r>
    <x v="1"/>
    <s v="40001"/>
    <d v="2026-02-13T00:00:00"/>
    <n v="2"/>
    <x v="0"/>
    <x v="846"/>
    <x v="6"/>
    <n v="314826.78000000003"/>
  </r>
  <r>
    <x v="1"/>
    <s v="40001"/>
    <d v="2026-02-18T00:00:00"/>
    <n v="2"/>
    <x v="0"/>
    <x v="846"/>
    <x v="6"/>
    <n v="15.07"/>
  </r>
  <r>
    <x v="1"/>
    <s v="40001"/>
    <d v="2026-02-19T00:00:00"/>
    <n v="2"/>
    <x v="0"/>
    <x v="846"/>
    <x v="6"/>
    <n v="0.09"/>
  </r>
  <r>
    <x v="1"/>
    <s v="10253"/>
    <d v="2026-02-19T00:00:00"/>
    <n v="2"/>
    <x v="0"/>
    <x v="852"/>
    <x v="5"/>
    <n v="91552.16"/>
  </r>
  <r>
    <x v="1"/>
    <s v="40001"/>
    <d v="2026-02-20T00:00:00"/>
    <n v="2"/>
    <x v="0"/>
    <x v="846"/>
    <x v="6"/>
    <n v="12.59"/>
  </r>
  <r>
    <x v="1"/>
    <s v="20024"/>
    <d v="2026-02-20T00:00:00"/>
    <n v="2"/>
    <x v="0"/>
    <x v="439"/>
    <x v="6"/>
    <n v="2198.9299999999998"/>
  </r>
  <r>
    <x v="1"/>
    <s v="Outros"/>
    <d v="2026-02-20T00:00:00"/>
    <n v="2"/>
    <x v="0"/>
    <x v="857"/>
    <x v="6"/>
    <n v="165.06"/>
  </r>
  <r>
    <x v="0"/>
    <n v="20001"/>
    <d v="2026-02-23T00:00:00"/>
    <n v="2"/>
    <x v="1"/>
    <x v="97"/>
    <x v="3"/>
    <n v="-25117.51"/>
  </r>
  <r>
    <x v="0"/>
    <n v="10251"/>
    <d v="2026-02-23T00:00:00"/>
    <n v="2"/>
    <x v="1"/>
    <x v="97"/>
    <x v="3"/>
    <n v="-4821.51"/>
  </r>
  <r>
    <x v="0"/>
    <s v="Outros"/>
    <d v="2026-02-23T00:00:00"/>
    <n v="2"/>
    <x v="1"/>
    <x v="174"/>
    <x v="2"/>
    <n v="-5474.74"/>
  </r>
  <r>
    <x v="0"/>
    <n v="20001"/>
    <d v="2026-02-23T00:00:00"/>
    <n v="2"/>
    <x v="1"/>
    <x v="201"/>
    <x v="2"/>
    <n v="-6075.6"/>
  </r>
  <r>
    <x v="0"/>
    <n v="20001"/>
    <d v="2026-02-23T00:00:00"/>
    <n v="2"/>
    <x v="1"/>
    <x v="201"/>
    <x v="2"/>
    <n v="-13791"/>
  </r>
  <r>
    <x v="0"/>
    <n v="10259"/>
    <d v="2026-02-23T00:00:00"/>
    <n v="2"/>
    <x v="1"/>
    <x v="201"/>
    <x v="2"/>
    <n v="-10915.3"/>
  </r>
  <r>
    <x v="0"/>
    <n v="10259"/>
    <d v="2026-02-23T00:00:00"/>
    <n v="2"/>
    <x v="1"/>
    <x v="201"/>
    <x v="2"/>
    <n v="-9627.7999999999993"/>
  </r>
  <r>
    <x v="0"/>
    <n v="10259"/>
    <d v="2026-02-23T00:00:00"/>
    <n v="2"/>
    <x v="1"/>
    <x v="201"/>
    <x v="2"/>
    <n v="-880.4"/>
  </r>
  <r>
    <x v="0"/>
    <n v="10256"/>
    <d v="2026-02-23T00:00:00"/>
    <n v="2"/>
    <x v="1"/>
    <x v="201"/>
    <x v="2"/>
    <n v="-19304.8"/>
  </r>
  <r>
    <x v="0"/>
    <n v="10256"/>
    <d v="2026-02-23T00:00:00"/>
    <n v="2"/>
    <x v="1"/>
    <x v="201"/>
    <x v="2"/>
    <n v="-19337.5"/>
  </r>
  <r>
    <x v="0"/>
    <n v="10256"/>
    <d v="2026-02-23T00:00:00"/>
    <n v="2"/>
    <x v="1"/>
    <x v="201"/>
    <x v="2"/>
    <n v="-345.4"/>
  </r>
  <r>
    <x v="0"/>
    <n v="10256"/>
    <d v="2026-02-23T00:00:00"/>
    <n v="2"/>
    <x v="1"/>
    <x v="201"/>
    <x v="2"/>
    <n v="-15592.1"/>
  </r>
  <r>
    <x v="0"/>
    <n v="10256"/>
    <d v="2026-02-23T00:00:00"/>
    <n v="2"/>
    <x v="1"/>
    <x v="201"/>
    <x v="2"/>
    <n v="-6794.6"/>
  </r>
  <r>
    <x v="0"/>
    <n v="10256"/>
    <d v="2026-02-23T00:00:00"/>
    <n v="2"/>
    <x v="1"/>
    <x v="201"/>
    <x v="2"/>
    <n v="-15546.3"/>
  </r>
  <r>
    <x v="0"/>
    <n v="10256"/>
    <d v="2026-02-23T00:00:00"/>
    <n v="2"/>
    <x v="1"/>
    <x v="201"/>
    <x v="2"/>
    <n v="-1883.2"/>
  </r>
  <r>
    <x v="0"/>
    <n v="10251"/>
    <d v="2026-02-23T00:00:00"/>
    <n v="2"/>
    <x v="1"/>
    <x v="201"/>
    <x v="2"/>
    <n v="-1494"/>
  </r>
  <r>
    <x v="0"/>
    <n v="10251"/>
    <d v="2026-02-23T00:00:00"/>
    <n v="2"/>
    <x v="1"/>
    <x v="201"/>
    <x v="2"/>
    <n v="-17575.8"/>
  </r>
  <r>
    <x v="0"/>
    <n v="10251"/>
    <d v="2026-02-23T00:00:00"/>
    <n v="2"/>
    <x v="1"/>
    <x v="201"/>
    <x v="2"/>
    <n v="-1145.4000000000001"/>
  </r>
  <r>
    <x v="0"/>
    <n v="10251"/>
    <d v="2026-02-23T00:00:00"/>
    <n v="2"/>
    <x v="1"/>
    <x v="201"/>
    <x v="2"/>
    <n v="-13385.8"/>
  </r>
  <r>
    <x v="0"/>
    <n v="10251"/>
    <d v="2026-02-23T00:00:00"/>
    <n v="2"/>
    <x v="1"/>
    <x v="201"/>
    <x v="2"/>
    <n v="-2490"/>
  </r>
  <r>
    <x v="0"/>
    <n v="10251"/>
    <d v="2026-02-23T00:00:00"/>
    <n v="2"/>
    <x v="1"/>
    <x v="201"/>
    <x v="2"/>
    <n v="-11597.4"/>
  </r>
  <r>
    <x v="0"/>
    <n v="10251"/>
    <d v="2026-02-23T00:00:00"/>
    <n v="2"/>
    <x v="1"/>
    <x v="201"/>
    <x v="2"/>
    <n v="-13968.1"/>
  </r>
  <r>
    <x v="0"/>
    <n v="10251"/>
    <d v="2026-02-23T00:00:00"/>
    <n v="2"/>
    <x v="1"/>
    <x v="201"/>
    <x v="2"/>
    <n v="-3996.1"/>
  </r>
  <r>
    <x v="0"/>
    <n v="10251"/>
    <d v="2026-02-23T00:00:00"/>
    <n v="2"/>
    <x v="1"/>
    <x v="201"/>
    <x v="2"/>
    <n v="-1221"/>
  </r>
  <r>
    <x v="0"/>
    <n v="10256"/>
    <d v="2026-02-23T00:00:00"/>
    <n v="2"/>
    <x v="1"/>
    <x v="39"/>
    <x v="0"/>
    <n v="-1428.05"/>
  </r>
  <r>
    <x v="0"/>
    <n v="10256"/>
    <d v="2026-02-23T00:00:00"/>
    <n v="2"/>
    <x v="1"/>
    <x v="42"/>
    <x v="0"/>
    <n v="-511.38"/>
  </r>
  <r>
    <x v="0"/>
    <n v="10256"/>
    <d v="2026-02-23T00:00:00"/>
    <n v="2"/>
    <x v="1"/>
    <x v="0"/>
    <x v="0"/>
    <n v="-415"/>
  </r>
  <r>
    <x v="0"/>
    <n v="20001"/>
    <d v="2026-02-23T00:00:00"/>
    <n v="2"/>
    <x v="1"/>
    <x v="44"/>
    <x v="0"/>
    <n v="-2512.4"/>
  </r>
  <r>
    <x v="0"/>
    <n v="10241"/>
    <d v="2026-02-23T00:00:00"/>
    <n v="2"/>
    <x v="1"/>
    <x v="217"/>
    <x v="0"/>
    <n v="-72050.58"/>
  </r>
  <r>
    <x v="0"/>
    <n v="10251"/>
    <d v="2026-02-23T00:00:00"/>
    <n v="2"/>
    <x v="1"/>
    <x v="49"/>
    <x v="0"/>
    <n v="-552.39"/>
  </r>
  <r>
    <x v="0"/>
    <n v="10256"/>
    <d v="2026-02-23T00:00:00"/>
    <n v="2"/>
    <x v="1"/>
    <x v="49"/>
    <x v="0"/>
    <n v="-57.26"/>
  </r>
  <r>
    <x v="0"/>
    <n v="10256"/>
    <d v="2026-02-23T00:00:00"/>
    <n v="2"/>
    <x v="1"/>
    <x v="862"/>
    <x v="0"/>
    <n v="-1995"/>
  </r>
  <r>
    <x v="0"/>
    <n v="10259"/>
    <d v="2026-02-23T00:00:00"/>
    <n v="2"/>
    <x v="1"/>
    <x v="275"/>
    <x v="0"/>
    <n v="-202.5"/>
  </r>
  <r>
    <x v="0"/>
    <n v="10251"/>
    <d v="2026-02-23T00:00:00"/>
    <n v="2"/>
    <x v="1"/>
    <x v="136"/>
    <x v="0"/>
    <n v="-128"/>
  </r>
  <r>
    <x v="0"/>
    <n v="10256"/>
    <d v="2026-02-23T00:00:00"/>
    <n v="2"/>
    <x v="1"/>
    <x v="137"/>
    <x v="0"/>
    <n v="-39767.879999999997"/>
  </r>
  <r>
    <x v="0"/>
    <n v="10256"/>
    <d v="2026-02-23T00:00:00"/>
    <n v="2"/>
    <x v="1"/>
    <x v="103"/>
    <x v="0"/>
    <n v="-4050"/>
  </r>
  <r>
    <x v="0"/>
    <n v="10256"/>
    <d v="2026-02-23T00:00:00"/>
    <n v="2"/>
    <x v="1"/>
    <x v="9"/>
    <x v="0"/>
    <n v="-795"/>
  </r>
  <r>
    <x v="0"/>
    <n v="20001"/>
    <d v="2026-02-23T00:00:00"/>
    <n v="2"/>
    <x v="1"/>
    <x v="9"/>
    <x v="0"/>
    <n v="-1690"/>
  </r>
  <r>
    <x v="0"/>
    <n v="20001"/>
    <d v="2026-02-23T00:00:00"/>
    <n v="2"/>
    <x v="1"/>
    <x v="163"/>
    <x v="0"/>
    <n v="-785"/>
  </r>
  <r>
    <x v="0"/>
    <n v="10256"/>
    <d v="2026-02-23T00:00:00"/>
    <n v="2"/>
    <x v="1"/>
    <x v="163"/>
    <x v="0"/>
    <n v="-905.34"/>
  </r>
  <r>
    <x v="0"/>
    <n v="20001"/>
    <d v="2026-02-23T00:00:00"/>
    <n v="2"/>
    <x v="1"/>
    <x v="13"/>
    <x v="0"/>
    <n v="-1247.45"/>
  </r>
  <r>
    <x v="0"/>
    <n v="20001"/>
    <d v="2026-02-23T00:00:00"/>
    <n v="2"/>
    <x v="1"/>
    <x v="13"/>
    <x v="0"/>
    <n v="-92.45"/>
  </r>
  <r>
    <x v="0"/>
    <n v="20001"/>
    <d v="2026-02-23T00:00:00"/>
    <n v="2"/>
    <x v="1"/>
    <x v="13"/>
    <x v="0"/>
    <n v="-315.47000000000003"/>
  </r>
  <r>
    <x v="0"/>
    <n v="10256"/>
    <d v="2026-02-23T00:00:00"/>
    <n v="2"/>
    <x v="1"/>
    <x v="62"/>
    <x v="0"/>
    <n v="-634.03"/>
  </r>
  <r>
    <x v="0"/>
    <n v="20001"/>
    <d v="2026-02-23T00:00:00"/>
    <n v="2"/>
    <x v="1"/>
    <x v="200"/>
    <x v="0"/>
    <n v="-5625"/>
  </r>
  <r>
    <x v="0"/>
    <n v="10256"/>
    <d v="2026-02-23T00:00:00"/>
    <n v="2"/>
    <x v="1"/>
    <x v="141"/>
    <x v="0"/>
    <n v="-123.15"/>
  </r>
  <r>
    <x v="0"/>
    <n v="10256"/>
    <d v="2026-02-23T00:00:00"/>
    <n v="2"/>
    <x v="1"/>
    <x v="141"/>
    <x v="0"/>
    <n v="-1135.21"/>
  </r>
  <r>
    <x v="0"/>
    <n v="10251"/>
    <d v="2026-02-23T00:00:00"/>
    <n v="2"/>
    <x v="1"/>
    <x v="65"/>
    <x v="0"/>
    <n v="-132416.69"/>
  </r>
  <r>
    <x v="0"/>
    <n v="20001"/>
    <d v="2026-02-23T00:00:00"/>
    <n v="2"/>
    <x v="1"/>
    <x v="116"/>
    <x v="0"/>
    <n v="-2160"/>
  </r>
  <r>
    <x v="0"/>
    <n v="10251"/>
    <d v="2026-02-23T00:00:00"/>
    <n v="2"/>
    <x v="1"/>
    <x v="67"/>
    <x v="0"/>
    <n v="-22750"/>
  </r>
  <r>
    <x v="0"/>
    <n v="10256"/>
    <d v="2026-02-23T00:00:00"/>
    <n v="2"/>
    <x v="1"/>
    <x v="67"/>
    <x v="0"/>
    <n v="-649.5"/>
  </r>
  <r>
    <x v="0"/>
    <n v="10256"/>
    <d v="2026-02-23T00:00:00"/>
    <n v="2"/>
    <x v="1"/>
    <x v="119"/>
    <x v="0"/>
    <n v="-945.6"/>
  </r>
  <r>
    <x v="0"/>
    <n v="10251"/>
    <d v="2026-02-23T00:00:00"/>
    <n v="2"/>
    <x v="1"/>
    <x v="119"/>
    <x v="0"/>
    <n v="-750"/>
  </r>
  <r>
    <x v="0"/>
    <n v="10251"/>
    <d v="2026-02-23T00:00:00"/>
    <n v="2"/>
    <x v="1"/>
    <x v="119"/>
    <x v="0"/>
    <n v="-390"/>
  </r>
  <r>
    <x v="0"/>
    <n v="10251"/>
    <d v="2026-02-23T00:00:00"/>
    <n v="2"/>
    <x v="1"/>
    <x v="119"/>
    <x v="0"/>
    <n v="-5214"/>
  </r>
  <r>
    <x v="0"/>
    <n v="10256"/>
    <d v="2026-02-23T00:00:00"/>
    <n v="2"/>
    <x v="1"/>
    <x v="863"/>
    <x v="0"/>
    <n v="-369.47"/>
  </r>
  <r>
    <x v="0"/>
    <n v="10256"/>
    <d v="2026-02-23T00:00:00"/>
    <n v="2"/>
    <x v="1"/>
    <x v="69"/>
    <x v="0"/>
    <n v="-5255.6"/>
  </r>
  <r>
    <x v="0"/>
    <n v="20001"/>
    <d v="2026-02-23T00:00:00"/>
    <n v="2"/>
    <x v="1"/>
    <x v="121"/>
    <x v="0"/>
    <n v="-1438.21"/>
  </r>
  <r>
    <x v="0"/>
    <n v="20001"/>
    <d v="2026-02-23T00:00:00"/>
    <n v="2"/>
    <x v="1"/>
    <x v="94"/>
    <x v="0"/>
    <n v="-7043.79"/>
  </r>
  <r>
    <x v="0"/>
    <n v="10251"/>
    <d v="2026-02-23T00:00:00"/>
    <n v="2"/>
    <x v="1"/>
    <x v="70"/>
    <x v="0"/>
    <n v="-274.64999999999998"/>
  </r>
  <r>
    <x v="0"/>
    <n v="20001"/>
    <d v="2026-02-23T00:00:00"/>
    <n v="2"/>
    <x v="1"/>
    <x v="20"/>
    <x v="0"/>
    <n v="-4705.58"/>
  </r>
  <r>
    <x v="0"/>
    <n v="20001"/>
    <d v="2026-02-23T00:00:00"/>
    <n v="2"/>
    <x v="1"/>
    <x v="20"/>
    <x v="0"/>
    <n v="-8496.99"/>
  </r>
  <r>
    <x v="0"/>
    <n v="20001"/>
    <d v="2026-02-23T00:00:00"/>
    <n v="2"/>
    <x v="1"/>
    <x v="20"/>
    <x v="0"/>
    <n v="-10179.74"/>
  </r>
  <r>
    <x v="0"/>
    <n v="20001"/>
    <d v="2026-02-23T00:00:00"/>
    <n v="2"/>
    <x v="1"/>
    <x v="20"/>
    <x v="0"/>
    <n v="-10687.45"/>
  </r>
  <r>
    <x v="0"/>
    <n v="20001"/>
    <d v="2026-02-23T00:00:00"/>
    <n v="2"/>
    <x v="1"/>
    <x v="20"/>
    <x v="0"/>
    <n v="-13096.12"/>
  </r>
  <r>
    <x v="0"/>
    <n v="10256"/>
    <d v="2026-02-23T00:00:00"/>
    <n v="2"/>
    <x v="1"/>
    <x v="107"/>
    <x v="0"/>
    <n v="-2677.87"/>
  </r>
  <r>
    <x v="0"/>
    <n v="10256"/>
    <d v="2026-02-23T00:00:00"/>
    <n v="2"/>
    <x v="1"/>
    <x v="107"/>
    <x v="0"/>
    <n v="-1183.25"/>
  </r>
  <r>
    <x v="0"/>
    <n v="10256"/>
    <d v="2026-02-23T00:00:00"/>
    <n v="2"/>
    <x v="1"/>
    <x v="23"/>
    <x v="0"/>
    <n v="-156.36000000000001"/>
  </r>
  <r>
    <x v="0"/>
    <n v="10256"/>
    <d v="2026-02-23T00:00:00"/>
    <n v="2"/>
    <x v="1"/>
    <x v="23"/>
    <x v="0"/>
    <n v="-166.86"/>
  </r>
  <r>
    <x v="0"/>
    <n v="10259"/>
    <d v="2026-02-23T00:00:00"/>
    <n v="2"/>
    <x v="1"/>
    <x v="864"/>
    <x v="0"/>
    <n v="-234.76"/>
  </r>
  <r>
    <x v="0"/>
    <n v="10251"/>
    <d v="2026-02-23T00:00:00"/>
    <n v="2"/>
    <x v="1"/>
    <x v="74"/>
    <x v="0"/>
    <n v="-199.83"/>
  </r>
  <r>
    <x v="0"/>
    <n v="20001"/>
    <d v="2026-02-23T00:00:00"/>
    <n v="2"/>
    <x v="1"/>
    <x v="74"/>
    <x v="0"/>
    <n v="-726.08"/>
  </r>
  <r>
    <x v="0"/>
    <n v="10251"/>
    <d v="2026-02-23T00:00:00"/>
    <n v="2"/>
    <x v="1"/>
    <x v="258"/>
    <x v="0"/>
    <n v="-208462.86"/>
  </r>
  <r>
    <x v="0"/>
    <n v="10256"/>
    <d v="2026-02-23T00:00:00"/>
    <n v="2"/>
    <x v="1"/>
    <x v="258"/>
    <x v="0"/>
    <n v="-59797.15"/>
  </r>
  <r>
    <x v="0"/>
    <n v="10256"/>
    <d v="2026-02-23T00:00:00"/>
    <n v="2"/>
    <x v="1"/>
    <x v="258"/>
    <x v="0"/>
    <n v="-82121.02"/>
  </r>
  <r>
    <x v="0"/>
    <n v="10251"/>
    <d v="2026-02-23T00:00:00"/>
    <n v="2"/>
    <x v="1"/>
    <x v="258"/>
    <x v="0"/>
    <n v="-208311.09"/>
  </r>
  <r>
    <x v="0"/>
    <n v="10256"/>
    <d v="2026-02-23T00:00:00"/>
    <n v="2"/>
    <x v="1"/>
    <x v="258"/>
    <x v="0"/>
    <n v="-59801.99"/>
  </r>
  <r>
    <x v="0"/>
    <n v="10251"/>
    <d v="2026-02-23T00:00:00"/>
    <n v="2"/>
    <x v="1"/>
    <x v="258"/>
    <x v="0"/>
    <n v="-250470.19"/>
  </r>
  <r>
    <x v="0"/>
    <n v="10256"/>
    <d v="2026-02-23T00:00:00"/>
    <n v="2"/>
    <x v="1"/>
    <x v="258"/>
    <x v="0"/>
    <n v="-24803.87"/>
  </r>
  <r>
    <x v="0"/>
    <n v="10256"/>
    <d v="2026-02-23T00:00:00"/>
    <n v="2"/>
    <x v="1"/>
    <x v="258"/>
    <x v="0"/>
    <n v="-44140.54"/>
  </r>
  <r>
    <x v="0"/>
    <n v="10256"/>
    <d v="2026-02-23T00:00:00"/>
    <n v="2"/>
    <x v="1"/>
    <x v="258"/>
    <x v="0"/>
    <n v="-25592.14"/>
  </r>
  <r>
    <x v="0"/>
    <n v="10251"/>
    <d v="2026-02-23T00:00:00"/>
    <n v="2"/>
    <x v="1"/>
    <x v="258"/>
    <x v="0"/>
    <n v="-4462.22"/>
  </r>
  <r>
    <x v="0"/>
    <n v="10256"/>
    <d v="2026-02-23T00:00:00"/>
    <n v="2"/>
    <x v="1"/>
    <x v="76"/>
    <x v="0"/>
    <n v="-1400.48"/>
  </r>
  <r>
    <x v="0"/>
    <n v="10256"/>
    <d v="2026-02-23T00:00:00"/>
    <n v="2"/>
    <x v="1"/>
    <x v="76"/>
    <x v="0"/>
    <n v="-315.67"/>
  </r>
  <r>
    <x v="0"/>
    <n v="10251"/>
    <d v="2026-02-23T00:00:00"/>
    <n v="2"/>
    <x v="1"/>
    <x v="149"/>
    <x v="0"/>
    <n v="-12180"/>
  </r>
  <r>
    <x v="0"/>
    <n v="10256"/>
    <d v="2026-02-23T00:00:00"/>
    <n v="2"/>
    <x v="1"/>
    <x v="28"/>
    <x v="0"/>
    <n v="-125.53"/>
  </r>
  <r>
    <x v="0"/>
    <n v="10256"/>
    <d v="2026-02-23T00:00:00"/>
    <n v="2"/>
    <x v="1"/>
    <x v="28"/>
    <x v="0"/>
    <n v="-74.92"/>
  </r>
  <r>
    <x v="0"/>
    <n v="10256"/>
    <d v="2026-02-23T00:00:00"/>
    <n v="2"/>
    <x v="1"/>
    <x v="28"/>
    <x v="0"/>
    <n v="-813.86"/>
  </r>
  <r>
    <x v="0"/>
    <n v="10251"/>
    <d v="2026-02-23T00:00:00"/>
    <n v="2"/>
    <x v="1"/>
    <x v="28"/>
    <x v="0"/>
    <n v="-81.05"/>
  </r>
  <r>
    <x v="0"/>
    <n v="20001"/>
    <d v="2026-02-23T00:00:00"/>
    <n v="2"/>
    <x v="1"/>
    <x v="28"/>
    <x v="0"/>
    <n v="-226.82"/>
  </r>
  <r>
    <x v="0"/>
    <n v="10256"/>
    <d v="2026-02-23T00:00:00"/>
    <n v="2"/>
    <x v="1"/>
    <x v="28"/>
    <x v="0"/>
    <n v="-116.01"/>
  </r>
  <r>
    <x v="0"/>
    <n v="10251"/>
    <d v="2026-02-23T00:00:00"/>
    <n v="2"/>
    <x v="1"/>
    <x v="865"/>
    <x v="0"/>
    <n v="-123065"/>
  </r>
  <r>
    <x v="0"/>
    <n v="10251"/>
    <d v="2026-02-23T00:00:00"/>
    <n v="2"/>
    <x v="1"/>
    <x v="865"/>
    <x v="0"/>
    <n v="-121201.33"/>
  </r>
  <r>
    <x v="0"/>
    <n v="10251"/>
    <d v="2026-02-23T00:00:00"/>
    <n v="2"/>
    <x v="1"/>
    <x v="866"/>
    <x v="0"/>
    <n v="-1050"/>
  </r>
  <r>
    <x v="0"/>
    <n v="10251"/>
    <d v="2026-02-23T00:00:00"/>
    <n v="2"/>
    <x v="1"/>
    <x v="866"/>
    <x v="0"/>
    <n v="-1050"/>
  </r>
  <r>
    <x v="0"/>
    <n v="10256"/>
    <d v="2026-02-23T00:00:00"/>
    <n v="2"/>
    <x v="1"/>
    <x v="866"/>
    <x v="0"/>
    <n v="-18945"/>
  </r>
  <r>
    <x v="0"/>
    <n v="10256"/>
    <d v="2026-02-23T00:00:00"/>
    <n v="2"/>
    <x v="1"/>
    <x v="29"/>
    <x v="0"/>
    <n v="-27.41"/>
  </r>
  <r>
    <x v="0"/>
    <n v="10251"/>
    <d v="2026-02-23T00:00:00"/>
    <n v="2"/>
    <x v="1"/>
    <x v="31"/>
    <x v="0"/>
    <n v="-6296.64"/>
  </r>
  <r>
    <x v="0"/>
    <n v="10251"/>
    <d v="2026-02-23T00:00:00"/>
    <n v="2"/>
    <x v="1"/>
    <x v="867"/>
    <x v="0"/>
    <n v="-6648.12"/>
  </r>
  <r>
    <x v="0"/>
    <n v="10256"/>
    <d v="2026-02-23T00:00:00"/>
    <n v="2"/>
    <x v="1"/>
    <x v="867"/>
    <x v="0"/>
    <n v="-17668.060000000001"/>
  </r>
  <r>
    <x v="0"/>
    <n v="10259"/>
    <d v="2026-02-23T00:00:00"/>
    <n v="2"/>
    <x v="1"/>
    <x v="867"/>
    <x v="0"/>
    <n v="-599.54"/>
  </r>
  <r>
    <x v="0"/>
    <n v="10251"/>
    <d v="2026-02-23T00:00:00"/>
    <n v="2"/>
    <x v="1"/>
    <x v="867"/>
    <x v="0"/>
    <n v="-8113.13"/>
  </r>
  <r>
    <x v="0"/>
    <n v="10256"/>
    <d v="2026-02-23T00:00:00"/>
    <n v="2"/>
    <x v="1"/>
    <x v="867"/>
    <x v="0"/>
    <n v="-20359.22"/>
  </r>
  <r>
    <x v="0"/>
    <n v="20001"/>
    <d v="2026-02-23T00:00:00"/>
    <n v="2"/>
    <x v="1"/>
    <x v="867"/>
    <x v="0"/>
    <n v="-1771.54"/>
  </r>
  <r>
    <x v="0"/>
    <n v="20001"/>
    <d v="2026-02-23T00:00:00"/>
    <n v="2"/>
    <x v="1"/>
    <x v="189"/>
    <x v="0"/>
    <n v="-9001.36"/>
  </r>
  <r>
    <x v="0"/>
    <n v="20001"/>
    <d v="2026-02-23T00:00:00"/>
    <n v="2"/>
    <x v="1"/>
    <x v="220"/>
    <x v="0"/>
    <n v="-1760.28"/>
  </r>
  <r>
    <x v="0"/>
    <n v="20001"/>
    <d v="2026-02-23T00:00:00"/>
    <n v="2"/>
    <x v="1"/>
    <x v="220"/>
    <x v="0"/>
    <n v="-276.14999999999998"/>
  </r>
  <r>
    <x v="0"/>
    <n v="10251"/>
    <d v="2026-02-23T00:00:00"/>
    <n v="2"/>
    <x v="1"/>
    <x v="35"/>
    <x v="0"/>
    <n v="-3083.25"/>
  </r>
  <r>
    <x v="0"/>
    <n v="10256"/>
    <d v="2026-02-23T00:00:00"/>
    <n v="2"/>
    <x v="1"/>
    <x v="868"/>
    <x v="0"/>
    <n v="-990"/>
  </r>
  <r>
    <x v="0"/>
    <n v="10256"/>
    <d v="2026-02-23T00:00:00"/>
    <n v="2"/>
    <x v="1"/>
    <x v="190"/>
    <x v="0"/>
    <n v="-8390.1"/>
  </r>
  <r>
    <x v="0"/>
    <n v="20001"/>
    <d v="2026-02-24T00:00:00"/>
    <n v="2"/>
    <x v="1"/>
    <x v="212"/>
    <x v="1"/>
    <n v="-1103846.72"/>
  </r>
  <r>
    <x v="0"/>
    <n v="10256"/>
    <d v="2026-02-24T00:00:00"/>
    <n v="2"/>
    <x v="1"/>
    <x v="59"/>
    <x v="0"/>
    <n v="-2796.15"/>
  </r>
  <r>
    <x v="0"/>
    <n v="10256"/>
    <d v="2026-02-24T00:00:00"/>
    <n v="2"/>
    <x v="1"/>
    <x v="59"/>
    <x v="0"/>
    <n v="-4251.22"/>
  </r>
  <r>
    <x v="0"/>
    <n v="10256"/>
    <d v="2026-02-24T00:00:00"/>
    <n v="2"/>
    <x v="1"/>
    <x v="59"/>
    <x v="0"/>
    <n v="-3965.33"/>
  </r>
  <r>
    <x v="0"/>
    <n v="10256"/>
    <d v="2026-02-24T00:00:00"/>
    <n v="2"/>
    <x v="1"/>
    <x v="59"/>
    <x v="0"/>
    <n v="-3045.71"/>
  </r>
  <r>
    <x v="0"/>
    <n v="10256"/>
    <d v="2026-02-24T00:00:00"/>
    <n v="2"/>
    <x v="1"/>
    <x v="59"/>
    <x v="0"/>
    <n v="-3972.15"/>
  </r>
  <r>
    <x v="0"/>
    <n v="10256"/>
    <d v="2026-02-24T00:00:00"/>
    <n v="2"/>
    <x v="1"/>
    <x v="59"/>
    <x v="0"/>
    <n v="-2917.5"/>
  </r>
  <r>
    <x v="0"/>
    <n v="10256"/>
    <d v="2026-02-24T00:00:00"/>
    <n v="2"/>
    <x v="1"/>
    <x v="59"/>
    <x v="0"/>
    <n v="-3848.68"/>
  </r>
  <r>
    <x v="0"/>
    <n v="10256"/>
    <d v="2026-02-24T00:00:00"/>
    <n v="2"/>
    <x v="1"/>
    <x v="59"/>
    <x v="0"/>
    <n v="-3872.5"/>
  </r>
  <r>
    <x v="0"/>
    <n v="10256"/>
    <d v="2026-02-24T00:00:00"/>
    <n v="2"/>
    <x v="1"/>
    <x v="59"/>
    <x v="0"/>
    <n v="-2748.27"/>
  </r>
  <r>
    <x v="0"/>
    <n v="10256"/>
    <d v="2026-02-24T00:00:00"/>
    <n v="2"/>
    <x v="1"/>
    <x v="59"/>
    <x v="0"/>
    <n v="-2748.27"/>
  </r>
  <r>
    <x v="0"/>
    <n v="10256"/>
    <d v="2026-02-24T00:00:00"/>
    <n v="2"/>
    <x v="1"/>
    <x v="59"/>
    <x v="0"/>
    <n v="-3041.03"/>
  </r>
  <r>
    <x v="0"/>
    <n v="10256"/>
    <d v="2026-02-24T00:00:00"/>
    <n v="2"/>
    <x v="1"/>
    <x v="59"/>
    <x v="0"/>
    <n v="-2877.89"/>
  </r>
  <r>
    <x v="0"/>
    <n v="10256"/>
    <d v="2026-02-24T00:00:00"/>
    <n v="2"/>
    <x v="1"/>
    <x v="59"/>
    <x v="0"/>
    <n v="-4251.22"/>
  </r>
  <r>
    <x v="0"/>
    <n v="10256"/>
    <d v="2026-02-24T00:00:00"/>
    <n v="2"/>
    <x v="1"/>
    <x v="59"/>
    <x v="0"/>
    <n v="-2767.5"/>
  </r>
  <r>
    <x v="0"/>
    <n v="10256"/>
    <d v="2026-02-24T00:00:00"/>
    <n v="2"/>
    <x v="1"/>
    <x v="59"/>
    <x v="0"/>
    <n v="-3408.53"/>
  </r>
  <r>
    <x v="0"/>
    <n v="10256"/>
    <d v="2026-02-24T00:00:00"/>
    <n v="2"/>
    <x v="1"/>
    <x v="59"/>
    <x v="0"/>
    <n v="-3682.89"/>
  </r>
  <r>
    <x v="0"/>
    <n v="10256"/>
    <d v="2026-02-24T00:00:00"/>
    <n v="2"/>
    <x v="1"/>
    <x v="59"/>
    <x v="0"/>
    <n v="-4138.3999999999996"/>
  </r>
  <r>
    <x v="0"/>
    <n v="10256"/>
    <d v="2026-02-24T00:00:00"/>
    <n v="2"/>
    <x v="1"/>
    <x v="59"/>
    <x v="0"/>
    <n v="-6781.99"/>
  </r>
  <r>
    <x v="0"/>
    <n v="10256"/>
    <d v="2026-02-24T00:00:00"/>
    <n v="2"/>
    <x v="1"/>
    <x v="59"/>
    <x v="0"/>
    <n v="-4681.99"/>
  </r>
  <r>
    <x v="0"/>
    <n v="10256"/>
    <d v="2026-02-24T00:00:00"/>
    <n v="2"/>
    <x v="1"/>
    <x v="59"/>
    <x v="0"/>
    <n v="-6510.2"/>
  </r>
  <r>
    <x v="0"/>
    <n v="10256"/>
    <d v="2026-02-24T00:00:00"/>
    <n v="2"/>
    <x v="1"/>
    <x v="59"/>
    <x v="0"/>
    <n v="-4410.2"/>
  </r>
  <r>
    <x v="0"/>
    <n v="10256"/>
    <d v="2026-02-24T00:00:00"/>
    <n v="2"/>
    <x v="1"/>
    <x v="59"/>
    <x v="0"/>
    <n v="-5095.71"/>
  </r>
  <r>
    <x v="0"/>
    <n v="10256"/>
    <d v="2026-02-24T00:00:00"/>
    <n v="2"/>
    <x v="1"/>
    <x v="59"/>
    <x v="0"/>
    <n v="-2767.5"/>
  </r>
  <r>
    <x v="0"/>
    <n v="10256"/>
    <d v="2026-02-24T00:00:00"/>
    <n v="2"/>
    <x v="1"/>
    <x v="59"/>
    <x v="0"/>
    <n v="-3987.12"/>
  </r>
  <r>
    <x v="0"/>
    <n v="10256"/>
    <d v="2026-02-24T00:00:00"/>
    <n v="2"/>
    <x v="1"/>
    <x v="59"/>
    <x v="0"/>
    <n v="-3125.61"/>
  </r>
  <r>
    <x v="0"/>
    <n v="10256"/>
    <d v="2026-02-24T00:00:00"/>
    <n v="2"/>
    <x v="1"/>
    <x v="59"/>
    <x v="0"/>
    <n v="-2767.5"/>
  </r>
  <r>
    <x v="0"/>
    <n v="10256"/>
    <d v="2026-02-24T00:00:00"/>
    <n v="2"/>
    <x v="1"/>
    <x v="59"/>
    <x v="0"/>
    <n v="-4923.0200000000004"/>
  </r>
  <r>
    <x v="0"/>
    <n v="10256"/>
    <d v="2026-02-24T00:00:00"/>
    <n v="2"/>
    <x v="1"/>
    <x v="59"/>
    <x v="0"/>
    <n v="-2760.69"/>
  </r>
  <r>
    <x v="0"/>
    <n v="10256"/>
    <d v="2026-02-24T00:00:00"/>
    <n v="2"/>
    <x v="1"/>
    <x v="59"/>
    <x v="0"/>
    <n v="-2725.19"/>
  </r>
  <r>
    <x v="0"/>
    <n v="10256"/>
    <d v="2026-02-24T00:00:00"/>
    <n v="2"/>
    <x v="1"/>
    <x v="59"/>
    <x v="0"/>
    <n v="-2725.19"/>
  </r>
  <r>
    <x v="0"/>
    <n v="10256"/>
    <d v="2026-02-24T00:00:00"/>
    <n v="2"/>
    <x v="1"/>
    <x v="59"/>
    <x v="0"/>
    <n v="-3335.83"/>
  </r>
  <r>
    <x v="0"/>
    <n v="10256"/>
    <d v="2026-02-24T00:00:00"/>
    <n v="2"/>
    <x v="1"/>
    <x v="59"/>
    <x v="0"/>
    <n v="-2725.19"/>
  </r>
  <r>
    <x v="0"/>
    <n v="10256"/>
    <d v="2026-02-24T00:00:00"/>
    <n v="2"/>
    <x v="1"/>
    <x v="59"/>
    <x v="0"/>
    <n v="-3694.81"/>
  </r>
  <r>
    <x v="0"/>
    <n v="10256"/>
    <d v="2026-02-24T00:00:00"/>
    <n v="2"/>
    <x v="1"/>
    <x v="59"/>
    <x v="0"/>
    <n v="-3694.81"/>
  </r>
  <r>
    <x v="0"/>
    <n v="10256"/>
    <d v="2026-02-24T00:00:00"/>
    <n v="2"/>
    <x v="1"/>
    <x v="59"/>
    <x v="0"/>
    <n v="-3694.81"/>
  </r>
  <r>
    <x v="0"/>
    <n v="10259"/>
    <d v="2026-02-24T00:00:00"/>
    <n v="2"/>
    <x v="1"/>
    <x v="141"/>
    <x v="0"/>
    <n v="-1787.91"/>
  </r>
  <r>
    <x v="0"/>
    <n v="10256"/>
    <d v="2026-02-24T00:00:00"/>
    <n v="2"/>
    <x v="1"/>
    <x v="869"/>
    <x v="0"/>
    <n v="-28310.6"/>
  </r>
  <r>
    <x v="0"/>
    <n v="10251"/>
    <d v="2026-02-24T00:00:00"/>
    <n v="2"/>
    <x v="1"/>
    <x v="196"/>
    <x v="0"/>
    <n v="-80061.279999999999"/>
  </r>
  <r>
    <x v="0"/>
    <n v="10259"/>
    <d v="2026-02-24T00:00:00"/>
    <n v="2"/>
    <x v="1"/>
    <x v="278"/>
    <x v="0"/>
    <n v="-1199"/>
  </r>
  <r>
    <x v="0"/>
    <n v="10251"/>
    <d v="2026-02-25T00:00:00"/>
    <n v="2"/>
    <x v="1"/>
    <x v="469"/>
    <x v="2"/>
    <n v="-25286.859999999986"/>
  </r>
  <r>
    <x v="0"/>
    <n v="10256"/>
    <d v="2026-02-25T00:00:00"/>
    <n v="2"/>
    <x v="1"/>
    <x v="469"/>
    <x v="2"/>
    <n v="-36073.050000000003"/>
  </r>
  <r>
    <x v="0"/>
    <n v="20001"/>
    <d v="2026-02-25T00:00:00"/>
    <n v="2"/>
    <x v="1"/>
    <x v="469"/>
    <x v="2"/>
    <n v="-63345.46"/>
  </r>
  <r>
    <x v="0"/>
    <n v="10259"/>
    <d v="2026-02-25T00:00:00"/>
    <n v="2"/>
    <x v="1"/>
    <x v="469"/>
    <x v="2"/>
    <n v="-150998.70000000001"/>
  </r>
  <r>
    <x v="0"/>
    <n v="10259"/>
    <d v="2026-02-25T00:00:00"/>
    <n v="2"/>
    <x v="1"/>
    <x v="219"/>
    <x v="2"/>
    <n v="-1197.19"/>
  </r>
  <r>
    <x v="0"/>
    <n v="10256"/>
    <d v="2026-02-25T00:00:00"/>
    <n v="2"/>
    <x v="1"/>
    <x v="219"/>
    <x v="2"/>
    <n v="-730573.78"/>
  </r>
  <r>
    <x v="0"/>
    <n v="10251"/>
    <d v="2026-02-25T00:00:00"/>
    <n v="2"/>
    <x v="1"/>
    <x v="219"/>
    <x v="2"/>
    <n v="-727271.17"/>
  </r>
  <r>
    <x v="0"/>
    <n v="20001"/>
    <d v="2026-02-25T00:00:00"/>
    <n v="2"/>
    <x v="1"/>
    <x v="219"/>
    <x v="2"/>
    <n v="-1630.5"/>
  </r>
  <r>
    <x v="0"/>
    <n v="10256"/>
    <d v="2026-02-25T00:00:00"/>
    <n v="2"/>
    <x v="1"/>
    <x v="219"/>
    <x v="2"/>
    <n v="-131747"/>
  </r>
  <r>
    <x v="0"/>
    <n v="10251"/>
    <d v="2026-02-25T00:00:00"/>
    <n v="2"/>
    <x v="1"/>
    <x v="219"/>
    <x v="2"/>
    <n v="-146025"/>
  </r>
  <r>
    <x v="0"/>
    <n v="20001"/>
    <d v="2026-02-25T00:00:00"/>
    <n v="2"/>
    <x v="1"/>
    <x v="678"/>
    <x v="4"/>
    <n v="-2428.25"/>
  </r>
  <r>
    <x v="0"/>
    <n v="20001"/>
    <d v="2026-02-25T00:00:00"/>
    <n v="2"/>
    <x v="1"/>
    <x v="870"/>
    <x v="4"/>
    <n v="-219613.25"/>
  </r>
  <r>
    <x v="0"/>
    <n v="20001"/>
    <d v="2026-02-25T00:00:00"/>
    <n v="2"/>
    <x v="1"/>
    <x v="675"/>
    <x v="4"/>
    <n v="-14943.07"/>
  </r>
  <r>
    <x v="0"/>
    <n v="20001"/>
    <d v="2026-02-25T00:00:00"/>
    <n v="2"/>
    <x v="1"/>
    <x v="871"/>
    <x v="4"/>
    <n v="-1007799.14"/>
  </r>
  <r>
    <x v="0"/>
    <n v="10256"/>
    <d v="2026-02-25T00:00:00"/>
    <n v="2"/>
    <x v="1"/>
    <x v="56"/>
    <x v="0"/>
    <n v="-1883.28"/>
  </r>
  <r>
    <x v="0"/>
    <n v="10256"/>
    <d v="2026-02-25T00:00:00"/>
    <n v="2"/>
    <x v="1"/>
    <x v="11"/>
    <x v="0"/>
    <n v="-174755.65"/>
  </r>
  <r>
    <x v="0"/>
    <n v="10251"/>
    <d v="2026-02-25T00:00:00"/>
    <n v="2"/>
    <x v="1"/>
    <x v="12"/>
    <x v="0"/>
    <n v="-1264.71"/>
  </r>
  <r>
    <x v="0"/>
    <n v="20001"/>
    <d v="2026-02-25T00:00:00"/>
    <n v="2"/>
    <x v="1"/>
    <x v="13"/>
    <x v="0"/>
    <n v="-54.62"/>
  </r>
  <r>
    <x v="0"/>
    <n v="10251"/>
    <d v="2026-02-25T00:00:00"/>
    <n v="2"/>
    <x v="1"/>
    <x v="18"/>
    <x v="0"/>
    <n v="-164883.48000000001"/>
  </r>
  <r>
    <x v="0"/>
    <n v="20001"/>
    <d v="2026-02-25T00:00:00"/>
    <n v="2"/>
    <x v="1"/>
    <x v="105"/>
    <x v="0"/>
    <n v="-557.79999999999995"/>
  </r>
  <r>
    <x v="0"/>
    <n v="10256"/>
    <d v="2026-02-25T00:00:00"/>
    <n v="2"/>
    <x v="1"/>
    <x v="25"/>
    <x v="0"/>
    <n v="-313.75"/>
  </r>
  <r>
    <x v="0"/>
    <n v="10259"/>
    <d v="2026-02-25T00:00:00"/>
    <n v="2"/>
    <x v="1"/>
    <x v="79"/>
    <x v="0"/>
    <n v="-95"/>
  </r>
  <r>
    <x v="0"/>
    <n v="10256"/>
    <d v="2026-02-25T00:00:00"/>
    <n v="2"/>
    <x v="1"/>
    <x v="28"/>
    <x v="0"/>
    <n v="-116.34"/>
  </r>
  <r>
    <x v="0"/>
    <n v="10256"/>
    <d v="2026-02-25T00:00:00"/>
    <n v="2"/>
    <x v="1"/>
    <x v="28"/>
    <x v="0"/>
    <n v="-649.99"/>
  </r>
  <r>
    <x v="0"/>
    <n v="20001"/>
    <d v="2026-02-25T00:00:00"/>
    <n v="2"/>
    <x v="1"/>
    <x v="124"/>
    <x v="0"/>
    <n v="-420"/>
  </r>
  <r>
    <x v="0"/>
    <n v="10256"/>
    <d v="2026-02-25T00:00:00"/>
    <n v="2"/>
    <x v="1"/>
    <x v="35"/>
    <x v="0"/>
    <n v="-2494.8000000000002"/>
  </r>
  <r>
    <x v="0"/>
    <n v="10256"/>
    <d v="2026-02-25T00:00:00"/>
    <n v="2"/>
    <x v="1"/>
    <x v="35"/>
    <x v="0"/>
    <n v="-1425.6"/>
  </r>
  <r>
    <x v="0"/>
    <n v="10256"/>
    <d v="2026-02-25T00:00:00"/>
    <n v="2"/>
    <x v="1"/>
    <x v="35"/>
    <x v="0"/>
    <n v="-4502.7299999999996"/>
  </r>
  <r>
    <x v="0"/>
    <n v="10259"/>
    <d v="2026-02-26T00:00:00"/>
    <n v="2"/>
    <x v="1"/>
    <x v="872"/>
    <x v="0"/>
    <n v="-1150000"/>
  </r>
  <r>
    <x v="0"/>
    <n v="20001"/>
    <d v="2026-02-26T00:00:00"/>
    <n v="2"/>
    <x v="1"/>
    <x v="114"/>
    <x v="3"/>
    <n v="-7365"/>
  </r>
  <r>
    <x v="0"/>
    <n v="10256"/>
    <d v="2026-02-26T00:00:00"/>
    <n v="2"/>
    <x v="1"/>
    <x v="114"/>
    <x v="3"/>
    <n v="-7420"/>
  </r>
  <r>
    <x v="0"/>
    <n v="10251"/>
    <d v="2026-02-26T00:00:00"/>
    <n v="2"/>
    <x v="1"/>
    <x v="114"/>
    <x v="3"/>
    <n v="-4940"/>
  </r>
  <r>
    <x v="0"/>
    <n v="10251"/>
    <d v="2026-02-26T00:00:00"/>
    <n v="2"/>
    <x v="1"/>
    <x v="114"/>
    <x v="3"/>
    <n v="-5175"/>
  </r>
  <r>
    <x v="0"/>
    <n v="10251"/>
    <d v="2026-02-26T00:00:00"/>
    <n v="2"/>
    <x v="1"/>
    <x v="114"/>
    <x v="3"/>
    <n v="-6350"/>
  </r>
  <r>
    <x v="0"/>
    <n v="10251"/>
    <d v="2026-02-26T00:00:00"/>
    <n v="2"/>
    <x v="1"/>
    <x v="114"/>
    <x v="3"/>
    <n v="-12135"/>
  </r>
  <r>
    <x v="0"/>
    <n v="10256"/>
    <d v="2026-02-26T00:00:00"/>
    <n v="2"/>
    <x v="1"/>
    <x v="114"/>
    <x v="3"/>
    <n v="-5980"/>
  </r>
  <r>
    <x v="0"/>
    <n v="10256"/>
    <d v="2026-02-26T00:00:00"/>
    <n v="2"/>
    <x v="1"/>
    <x v="114"/>
    <x v="3"/>
    <n v="-7390"/>
  </r>
  <r>
    <x v="0"/>
    <n v="10251"/>
    <d v="2026-02-26T00:00:00"/>
    <n v="2"/>
    <x v="1"/>
    <x v="114"/>
    <x v="3"/>
    <n v="-4320"/>
  </r>
  <r>
    <x v="0"/>
    <n v="10251"/>
    <d v="2026-02-26T00:00:00"/>
    <n v="2"/>
    <x v="1"/>
    <x v="114"/>
    <x v="3"/>
    <n v="-5935"/>
  </r>
  <r>
    <x v="0"/>
    <n v="10251"/>
    <d v="2026-02-26T00:00:00"/>
    <n v="2"/>
    <x v="1"/>
    <x v="114"/>
    <x v="3"/>
    <n v="-5885"/>
  </r>
  <r>
    <x v="0"/>
    <n v="10251"/>
    <d v="2026-02-26T00:00:00"/>
    <n v="2"/>
    <x v="1"/>
    <x v="114"/>
    <x v="3"/>
    <n v="-8865"/>
  </r>
  <r>
    <x v="0"/>
    <n v="10251"/>
    <d v="2026-02-26T00:00:00"/>
    <n v="2"/>
    <x v="1"/>
    <x v="114"/>
    <x v="3"/>
    <n v="-5160"/>
  </r>
  <r>
    <x v="0"/>
    <n v="10251"/>
    <d v="2026-02-26T00:00:00"/>
    <n v="2"/>
    <x v="1"/>
    <x v="114"/>
    <x v="3"/>
    <n v="-10555"/>
  </r>
  <r>
    <x v="0"/>
    <n v="10251"/>
    <d v="2026-02-26T00:00:00"/>
    <n v="2"/>
    <x v="1"/>
    <x v="114"/>
    <x v="3"/>
    <n v="-9110"/>
  </r>
  <r>
    <x v="0"/>
    <n v="10251"/>
    <d v="2026-02-26T00:00:00"/>
    <n v="2"/>
    <x v="1"/>
    <x v="114"/>
    <x v="3"/>
    <n v="-11740"/>
  </r>
  <r>
    <x v="0"/>
    <n v="10251"/>
    <d v="2026-02-26T00:00:00"/>
    <n v="2"/>
    <x v="1"/>
    <x v="114"/>
    <x v="3"/>
    <n v="-3215"/>
  </r>
  <r>
    <x v="0"/>
    <n v="10251"/>
    <d v="2026-02-26T00:00:00"/>
    <n v="2"/>
    <x v="1"/>
    <x v="114"/>
    <x v="3"/>
    <n v="-5680"/>
  </r>
  <r>
    <x v="0"/>
    <n v="10251"/>
    <d v="2026-02-26T00:00:00"/>
    <n v="2"/>
    <x v="1"/>
    <x v="114"/>
    <x v="3"/>
    <n v="-5635"/>
  </r>
  <r>
    <x v="0"/>
    <n v="10251"/>
    <d v="2026-02-26T00:00:00"/>
    <n v="2"/>
    <x v="1"/>
    <x v="114"/>
    <x v="3"/>
    <n v="-7210"/>
  </r>
  <r>
    <x v="0"/>
    <n v="10251"/>
    <d v="2026-02-26T00:00:00"/>
    <n v="2"/>
    <x v="1"/>
    <x v="114"/>
    <x v="3"/>
    <n v="-4570"/>
  </r>
  <r>
    <x v="0"/>
    <n v="10251"/>
    <d v="2026-02-26T00:00:00"/>
    <n v="2"/>
    <x v="1"/>
    <x v="114"/>
    <x v="3"/>
    <n v="-6065"/>
  </r>
  <r>
    <x v="0"/>
    <n v="10251"/>
    <d v="2026-02-26T00:00:00"/>
    <n v="2"/>
    <x v="1"/>
    <x v="114"/>
    <x v="3"/>
    <n v="-5165"/>
  </r>
  <r>
    <x v="0"/>
    <n v="10251"/>
    <d v="2026-02-26T00:00:00"/>
    <n v="2"/>
    <x v="1"/>
    <x v="114"/>
    <x v="3"/>
    <n v="-7375"/>
  </r>
  <r>
    <x v="0"/>
    <n v="10251"/>
    <d v="2026-02-26T00:00:00"/>
    <n v="2"/>
    <x v="1"/>
    <x v="114"/>
    <x v="3"/>
    <n v="-5475"/>
  </r>
  <r>
    <x v="0"/>
    <n v="10251"/>
    <d v="2026-02-26T00:00:00"/>
    <n v="2"/>
    <x v="1"/>
    <x v="114"/>
    <x v="3"/>
    <n v="-11990"/>
  </r>
  <r>
    <x v="0"/>
    <n v="10251"/>
    <d v="2026-02-26T00:00:00"/>
    <n v="2"/>
    <x v="1"/>
    <x v="114"/>
    <x v="3"/>
    <n v="-13775"/>
  </r>
  <r>
    <x v="0"/>
    <n v="10251"/>
    <d v="2026-02-26T00:00:00"/>
    <n v="2"/>
    <x v="1"/>
    <x v="114"/>
    <x v="3"/>
    <n v="-10135"/>
  </r>
  <r>
    <x v="0"/>
    <n v="10251"/>
    <d v="2026-02-26T00:00:00"/>
    <n v="2"/>
    <x v="1"/>
    <x v="114"/>
    <x v="3"/>
    <n v="-7770"/>
  </r>
  <r>
    <x v="0"/>
    <n v="10251"/>
    <d v="2026-02-26T00:00:00"/>
    <n v="2"/>
    <x v="1"/>
    <x v="114"/>
    <x v="3"/>
    <n v="-11910"/>
  </r>
  <r>
    <x v="0"/>
    <n v="10251"/>
    <d v="2026-02-26T00:00:00"/>
    <n v="2"/>
    <x v="1"/>
    <x v="114"/>
    <x v="3"/>
    <n v="-5290"/>
  </r>
  <r>
    <x v="0"/>
    <n v="10251"/>
    <d v="2026-02-26T00:00:00"/>
    <n v="2"/>
    <x v="1"/>
    <x v="114"/>
    <x v="3"/>
    <n v="-6510"/>
  </r>
  <r>
    <x v="0"/>
    <n v="10251"/>
    <d v="2026-02-26T00:00:00"/>
    <n v="2"/>
    <x v="1"/>
    <x v="114"/>
    <x v="3"/>
    <n v="-5080"/>
  </r>
  <r>
    <x v="0"/>
    <n v="10251"/>
    <d v="2026-02-26T00:00:00"/>
    <n v="2"/>
    <x v="1"/>
    <x v="114"/>
    <x v="3"/>
    <n v="-5245"/>
  </r>
  <r>
    <x v="0"/>
    <n v="10251"/>
    <d v="2026-02-26T00:00:00"/>
    <n v="2"/>
    <x v="1"/>
    <x v="114"/>
    <x v="3"/>
    <n v="-4900"/>
  </r>
  <r>
    <x v="0"/>
    <n v="10251"/>
    <d v="2026-02-26T00:00:00"/>
    <n v="2"/>
    <x v="1"/>
    <x v="114"/>
    <x v="3"/>
    <n v="-4980"/>
  </r>
  <r>
    <x v="0"/>
    <n v="10251"/>
    <d v="2026-02-26T00:00:00"/>
    <n v="2"/>
    <x v="1"/>
    <x v="114"/>
    <x v="3"/>
    <n v="-3545"/>
  </r>
  <r>
    <x v="0"/>
    <n v="10251"/>
    <d v="2026-02-26T00:00:00"/>
    <n v="2"/>
    <x v="1"/>
    <x v="114"/>
    <x v="3"/>
    <n v="-4550"/>
  </r>
  <r>
    <x v="0"/>
    <n v="10251"/>
    <d v="2026-02-26T00:00:00"/>
    <n v="2"/>
    <x v="1"/>
    <x v="114"/>
    <x v="3"/>
    <n v="-5870"/>
  </r>
  <r>
    <x v="0"/>
    <n v="10251"/>
    <d v="2026-02-26T00:00:00"/>
    <n v="2"/>
    <x v="1"/>
    <x v="114"/>
    <x v="3"/>
    <n v="-4820"/>
  </r>
  <r>
    <x v="0"/>
    <n v="10251"/>
    <d v="2026-02-26T00:00:00"/>
    <n v="2"/>
    <x v="1"/>
    <x v="114"/>
    <x v="3"/>
    <n v="-6735"/>
  </r>
  <r>
    <x v="0"/>
    <n v="10251"/>
    <d v="2026-02-26T00:00:00"/>
    <n v="2"/>
    <x v="1"/>
    <x v="114"/>
    <x v="3"/>
    <n v="-4715"/>
  </r>
  <r>
    <x v="0"/>
    <n v="10251"/>
    <d v="2026-02-26T00:00:00"/>
    <n v="2"/>
    <x v="1"/>
    <x v="114"/>
    <x v="3"/>
    <n v="-4915"/>
  </r>
  <r>
    <x v="0"/>
    <n v="10251"/>
    <d v="2026-02-26T00:00:00"/>
    <n v="2"/>
    <x v="1"/>
    <x v="114"/>
    <x v="3"/>
    <n v="-4925"/>
  </r>
  <r>
    <x v="0"/>
    <n v="10251"/>
    <d v="2026-02-26T00:00:00"/>
    <n v="2"/>
    <x v="1"/>
    <x v="114"/>
    <x v="3"/>
    <n v="-5315"/>
  </r>
  <r>
    <x v="0"/>
    <n v="10251"/>
    <d v="2026-02-26T00:00:00"/>
    <n v="2"/>
    <x v="1"/>
    <x v="114"/>
    <x v="3"/>
    <n v="-4315"/>
  </r>
  <r>
    <x v="0"/>
    <n v="10251"/>
    <d v="2026-02-26T00:00:00"/>
    <n v="2"/>
    <x v="1"/>
    <x v="114"/>
    <x v="3"/>
    <n v="-6725"/>
  </r>
  <r>
    <x v="0"/>
    <n v="10251"/>
    <d v="2026-02-26T00:00:00"/>
    <n v="2"/>
    <x v="1"/>
    <x v="114"/>
    <x v="3"/>
    <n v="-6500"/>
  </r>
  <r>
    <x v="0"/>
    <n v="10251"/>
    <d v="2026-02-26T00:00:00"/>
    <n v="2"/>
    <x v="1"/>
    <x v="114"/>
    <x v="3"/>
    <n v="-4795"/>
  </r>
  <r>
    <x v="0"/>
    <n v="10251"/>
    <d v="2026-02-26T00:00:00"/>
    <n v="2"/>
    <x v="1"/>
    <x v="114"/>
    <x v="3"/>
    <n v="-4590"/>
  </r>
  <r>
    <x v="0"/>
    <n v="10251"/>
    <d v="2026-02-26T00:00:00"/>
    <n v="2"/>
    <x v="1"/>
    <x v="114"/>
    <x v="3"/>
    <n v="-5525"/>
  </r>
  <r>
    <x v="0"/>
    <n v="10251"/>
    <d v="2026-02-26T00:00:00"/>
    <n v="2"/>
    <x v="1"/>
    <x v="114"/>
    <x v="3"/>
    <n v="-3810"/>
  </r>
  <r>
    <x v="0"/>
    <n v="10251"/>
    <d v="2026-02-26T00:00:00"/>
    <n v="2"/>
    <x v="1"/>
    <x v="114"/>
    <x v="3"/>
    <n v="-5430"/>
  </r>
  <r>
    <x v="0"/>
    <n v="10251"/>
    <d v="2026-02-26T00:00:00"/>
    <n v="2"/>
    <x v="1"/>
    <x v="114"/>
    <x v="3"/>
    <n v="-4730"/>
  </r>
  <r>
    <x v="0"/>
    <n v="10251"/>
    <d v="2026-02-26T00:00:00"/>
    <n v="2"/>
    <x v="1"/>
    <x v="114"/>
    <x v="3"/>
    <n v="-3925"/>
  </r>
  <r>
    <x v="0"/>
    <n v="10251"/>
    <d v="2026-02-26T00:00:00"/>
    <n v="2"/>
    <x v="1"/>
    <x v="114"/>
    <x v="3"/>
    <n v="-4820"/>
  </r>
  <r>
    <x v="0"/>
    <n v="10251"/>
    <d v="2026-02-26T00:00:00"/>
    <n v="2"/>
    <x v="1"/>
    <x v="114"/>
    <x v="3"/>
    <n v="-10930"/>
  </r>
  <r>
    <x v="0"/>
    <n v="10251"/>
    <d v="2026-02-26T00:00:00"/>
    <n v="2"/>
    <x v="1"/>
    <x v="114"/>
    <x v="3"/>
    <n v="-3995"/>
  </r>
  <r>
    <x v="0"/>
    <n v="10251"/>
    <d v="2026-02-26T00:00:00"/>
    <n v="2"/>
    <x v="1"/>
    <x v="114"/>
    <x v="3"/>
    <n v="-6535"/>
  </r>
  <r>
    <x v="0"/>
    <n v="10251"/>
    <d v="2026-02-26T00:00:00"/>
    <n v="2"/>
    <x v="1"/>
    <x v="114"/>
    <x v="3"/>
    <n v="-8440"/>
  </r>
  <r>
    <x v="0"/>
    <n v="10251"/>
    <d v="2026-02-26T00:00:00"/>
    <n v="2"/>
    <x v="1"/>
    <x v="114"/>
    <x v="3"/>
    <n v="-6445"/>
  </r>
  <r>
    <x v="0"/>
    <n v="10251"/>
    <d v="2026-02-26T00:00:00"/>
    <n v="2"/>
    <x v="1"/>
    <x v="114"/>
    <x v="3"/>
    <n v="-5400"/>
  </r>
  <r>
    <x v="0"/>
    <n v="10251"/>
    <d v="2026-02-26T00:00:00"/>
    <n v="2"/>
    <x v="1"/>
    <x v="114"/>
    <x v="3"/>
    <n v="-4190"/>
  </r>
  <r>
    <x v="0"/>
    <n v="10251"/>
    <d v="2026-02-26T00:00:00"/>
    <n v="2"/>
    <x v="1"/>
    <x v="114"/>
    <x v="3"/>
    <n v="-5150"/>
  </r>
  <r>
    <x v="0"/>
    <n v="10251"/>
    <d v="2026-02-26T00:00:00"/>
    <n v="2"/>
    <x v="1"/>
    <x v="114"/>
    <x v="3"/>
    <n v="-7670"/>
  </r>
  <r>
    <x v="0"/>
    <n v="10251"/>
    <d v="2026-02-26T00:00:00"/>
    <n v="2"/>
    <x v="1"/>
    <x v="114"/>
    <x v="3"/>
    <n v="-4470"/>
  </r>
  <r>
    <x v="0"/>
    <n v="10251"/>
    <d v="2026-02-26T00:00:00"/>
    <n v="2"/>
    <x v="1"/>
    <x v="114"/>
    <x v="3"/>
    <n v="-5425"/>
  </r>
  <r>
    <x v="0"/>
    <n v="10251"/>
    <d v="2026-02-26T00:00:00"/>
    <n v="2"/>
    <x v="1"/>
    <x v="114"/>
    <x v="3"/>
    <n v="-2530"/>
  </r>
  <r>
    <x v="0"/>
    <n v="10251"/>
    <d v="2026-02-26T00:00:00"/>
    <n v="2"/>
    <x v="1"/>
    <x v="114"/>
    <x v="3"/>
    <n v="-7875"/>
  </r>
  <r>
    <x v="0"/>
    <n v="10251"/>
    <d v="2026-02-26T00:00:00"/>
    <n v="2"/>
    <x v="1"/>
    <x v="114"/>
    <x v="3"/>
    <n v="-5105"/>
  </r>
  <r>
    <x v="0"/>
    <n v="10251"/>
    <d v="2026-02-26T00:00:00"/>
    <n v="2"/>
    <x v="1"/>
    <x v="114"/>
    <x v="3"/>
    <n v="-13080"/>
  </r>
  <r>
    <x v="0"/>
    <n v="10251"/>
    <d v="2026-02-26T00:00:00"/>
    <n v="2"/>
    <x v="1"/>
    <x v="114"/>
    <x v="3"/>
    <n v="-4440"/>
  </r>
  <r>
    <x v="0"/>
    <n v="10251"/>
    <d v="2026-02-26T00:00:00"/>
    <n v="2"/>
    <x v="1"/>
    <x v="114"/>
    <x v="3"/>
    <n v="-14550"/>
  </r>
  <r>
    <x v="0"/>
    <n v="10251"/>
    <d v="2026-02-26T00:00:00"/>
    <n v="2"/>
    <x v="1"/>
    <x v="114"/>
    <x v="3"/>
    <n v="-3940"/>
  </r>
  <r>
    <x v="0"/>
    <n v="10251"/>
    <d v="2026-02-26T00:00:00"/>
    <n v="2"/>
    <x v="1"/>
    <x v="114"/>
    <x v="3"/>
    <n v="-4810"/>
  </r>
  <r>
    <x v="0"/>
    <n v="10251"/>
    <d v="2026-02-26T00:00:00"/>
    <n v="2"/>
    <x v="1"/>
    <x v="114"/>
    <x v="3"/>
    <n v="-7270"/>
  </r>
  <r>
    <x v="0"/>
    <n v="10251"/>
    <d v="2026-02-26T00:00:00"/>
    <n v="2"/>
    <x v="1"/>
    <x v="114"/>
    <x v="3"/>
    <n v="-5220"/>
  </r>
  <r>
    <x v="0"/>
    <n v="10251"/>
    <d v="2026-02-26T00:00:00"/>
    <n v="2"/>
    <x v="1"/>
    <x v="114"/>
    <x v="3"/>
    <n v="-3325"/>
  </r>
  <r>
    <x v="0"/>
    <n v="10251"/>
    <d v="2026-02-26T00:00:00"/>
    <n v="2"/>
    <x v="1"/>
    <x v="114"/>
    <x v="3"/>
    <n v="-5740"/>
  </r>
  <r>
    <x v="0"/>
    <n v="10251"/>
    <d v="2026-02-26T00:00:00"/>
    <n v="2"/>
    <x v="1"/>
    <x v="114"/>
    <x v="3"/>
    <n v="-5215"/>
  </r>
  <r>
    <x v="0"/>
    <n v="10251"/>
    <d v="2026-02-26T00:00:00"/>
    <n v="2"/>
    <x v="1"/>
    <x v="114"/>
    <x v="3"/>
    <n v="-5075"/>
  </r>
  <r>
    <x v="0"/>
    <n v="10251"/>
    <d v="2026-02-26T00:00:00"/>
    <n v="2"/>
    <x v="1"/>
    <x v="114"/>
    <x v="3"/>
    <n v="-4140"/>
  </r>
  <r>
    <x v="0"/>
    <n v="10251"/>
    <d v="2026-02-26T00:00:00"/>
    <n v="2"/>
    <x v="1"/>
    <x v="114"/>
    <x v="3"/>
    <n v="-3800"/>
  </r>
  <r>
    <x v="0"/>
    <n v="10251"/>
    <d v="2026-02-26T00:00:00"/>
    <n v="2"/>
    <x v="1"/>
    <x v="114"/>
    <x v="3"/>
    <n v="-7500"/>
  </r>
  <r>
    <x v="0"/>
    <n v="10251"/>
    <d v="2026-02-26T00:00:00"/>
    <n v="2"/>
    <x v="1"/>
    <x v="114"/>
    <x v="3"/>
    <n v="-4995"/>
  </r>
  <r>
    <x v="0"/>
    <n v="10251"/>
    <d v="2026-02-26T00:00:00"/>
    <n v="2"/>
    <x v="1"/>
    <x v="114"/>
    <x v="3"/>
    <n v="-6065"/>
  </r>
  <r>
    <x v="0"/>
    <n v="10251"/>
    <d v="2026-02-26T00:00:00"/>
    <n v="2"/>
    <x v="1"/>
    <x v="114"/>
    <x v="3"/>
    <n v="-4505"/>
  </r>
  <r>
    <x v="0"/>
    <n v="10251"/>
    <d v="2026-02-26T00:00:00"/>
    <n v="2"/>
    <x v="1"/>
    <x v="114"/>
    <x v="3"/>
    <n v="-8115"/>
  </r>
  <r>
    <x v="0"/>
    <n v="10251"/>
    <d v="2026-02-26T00:00:00"/>
    <n v="2"/>
    <x v="1"/>
    <x v="114"/>
    <x v="3"/>
    <n v="-5415"/>
  </r>
  <r>
    <x v="0"/>
    <n v="10251"/>
    <d v="2026-02-26T00:00:00"/>
    <n v="2"/>
    <x v="1"/>
    <x v="114"/>
    <x v="3"/>
    <n v="-7010"/>
  </r>
  <r>
    <x v="0"/>
    <n v="10251"/>
    <d v="2026-02-26T00:00:00"/>
    <n v="2"/>
    <x v="1"/>
    <x v="114"/>
    <x v="3"/>
    <n v="-5190"/>
  </r>
  <r>
    <x v="0"/>
    <n v="10251"/>
    <d v="2026-02-26T00:00:00"/>
    <n v="2"/>
    <x v="1"/>
    <x v="114"/>
    <x v="3"/>
    <n v="-3050"/>
  </r>
  <r>
    <x v="0"/>
    <n v="10251"/>
    <d v="2026-02-26T00:00:00"/>
    <n v="2"/>
    <x v="1"/>
    <x v="114"/>
    <x v="3"/>
    <n v="-9750"/>
  </r>
  <r>
    <x v="0"/>
    <n v="10251"/>
    <d v="2026-02-26T00:00:00"/>
    <n v="2"/>
    <x v="1"/>
    <x v="114"/>
    <x v="3"/>
    <n v="-5450"/>
  </r>
  <r>
    <x v="0"/>
    <n v="10251"/>
    <d v="2026-02-26T00:00:00"/>
    <n v="2"/>
    <x v="1"/>
    <x v="114"/>
    <x v="3"/>
    <n v="-3950"/>
  </r>
  <r>
    <x v="0"/>
    <n v="10251"/>
    <d v="2026-02-26T00:00:00"/>
    <n v="2"/>
    <x v="1"/>
    <x v="114"/>
    <x v="3"/>
    <n v="-4780"/>
  </r>
  <r>
    <x v="0"/>
    <n v="10251"/>
    <d v="2026-02-26T00:00:00"/>
    <n v="2"/>
    <x v="1"/>
    <x v="114"/>
    <x v="3"/>
    <n v="-3920"/>
  </r>
  <r>
    <x v="0"/>
    <n v="10251"/>
    <d v="2026-02-26T00:00:00"/>
    <n v="2"/>
    <x v="1"/>
    <x v="114"/>
    <x v="3"/>
    <n v="-5100"/>
  </r>
  <r>
    <x v="0"/>
    <n v="10251"/>
    <d v="2026-02-26T00:00:00"/>
    <n v="2"/>
    <x v="1"/>
    <x v="114"/>
    <x v="3"/>
    <n v="-3265"/>
  </r>
  <r>
    <x v="0"/>
    <n v="10251"/>
    <d v="2026-02-26T00:00:00"/>
    <n v="2"/>
    <x v="1"/>
    <x v="114"/>
    <x v="3"/>
    <n v="-4845"/>
  </r>
  <r>
    <x v="0"/>
    <n v="10251"/>
    <d v="2026-02-26T00:00:00"/>
    <n v="2"/>
    <x v="1"/>
    <x v="114"/>
    <x v="3"/>
    <n v="-2210"/>
  </r>
  <r>
    <x v="0"/>
    <n v="10251"/>
    <d v="2026-02-26T00:00:00"/>
    <n v="2"/>
    <x v="1"/>
    <x v="114"/>
    <x v="3"/>
    <n v="-3625"/>
  </r>
  <r>
    <x v="0"/>
    <n v="10251"/>
    <d v="2026-02-26T00:00:00"/>
    <n v="2"/>
    <x v="1"/>
    <x v="114"/>
    <x v="3"/>
    <n v="-4825"/>
  </r>
  <r>
    <x v="0"/>
    <n v="10251"/>
    <d v="2026-02-26T00:00:00"/>
    <n v="2"/>
    <x v="1"/>
    <x v="114"/>
    <x v="3"/>
    <n v="-4040"/>
  </r>
  <r>
    <x v="0"/>
    <n v="10251"/>
    <d v="2026-02-26T00:00:00"/>
    <n v="2"/>
    <x v="1"/>
    <x v="114"/>
    <x v="3"/>
    <n v="-4320"/>
  </r>
  <r>
    <x v="0"/>
    <n v="10251"/>
    <d v="2026-02-26T00:00:00"/>
    <n v="2"/>
    <x v="1"/>
    <x v="114"/>
    <x v="3"/>
    <n v="-3695"/>
  </r>
  <r>
    <x v="0"/>
    <n v="10251"/>
    <d v="2026-02-26T00:00:00"/>
    <n v="2"/>
    <x v="1"/>
    <x v="114"/>
    <x v="3"/>
    <n v="-5175"/>
  </r>
  <r>
    <x v="0"/>
    <n v="10251"/>
    <d v="2026-02-26T00:00:00"/>
    <n v="2"/>
    <x v="1"/>
    <x v="114"/>
    <x v="3"/>
    <n v="-4980"/>
  </r>
  <r>
    <x v="0"/>
    <n v="10251"/>
    <d v="2026-02-26T00:00:00"/>
    <n v="2"/>
    <x v="1"/>
    <x v="114"/>
    <x v="3"/>
    <n v="-5510"/>
  </r>
  <r>
    <x v="0"/>
    <n v="10251"/>
    <d v="2026-02-26T00:00:00"/>
    <n v="2"/>
    <x v="1"/>
    <x v="114"/>
    <x v="3"/>
    <n v="-5360"/>
  </r>
  <r>
    <x v="0"/>
    <n v="10251"/>
    <d v="2026-02-26T00:00:00"/>
    <n v="2"/>
    <x v="1"/>
    <x v="114"/>
    <x v="3"/>
    <n v="-5945"/>
  </r>
  <r>
    <x v="0"/>
    <n v="10251"/>
    <d v="2026-02-26T00:00:00"/>
    <n v="2"/>
    <x v="1"/>
    <x v="114"/>
    <x v="3"/>
    <n v="-9245"/>
  </r>
  <r>
    <x v="0"/>
    <n v="10251"/>
    <d v="2026-02-26T00:00:00"/>
    <n v="2"/>
    <x v="1"/>
    <x v="114"/>
    <x v="3"/>
    <n v="-5530"/>
  </r>
  <r>
    <x v="0"/>
    <n v="10251"/>
    <d v="2026-02-26T00:00:00"/>
    <n v="2"/>
    <x v="1"/>
    <x v="114"/>
    <x v="3"/>
    <n v="-6140"/>
  </r>
  <r>
    <x v="0"/>
    <n v="10251"/>
    <d v="2026-02-26T00:00:00"/>
    <n v="2"/>
    <x v="1"/>
    <x v="114"/>
    <x v="3"/>
    <n v="-4630"/>
  </r>
  <r>
    <x v="0"/>
    <n v="10251"/>
    <d v="2026-02-26T00:00:00"/>
    <n v="2"/>
    <x v="1"/>
    <x v="114"/>
    <x v="3"/>
    <n v="-9165"/>
  </r>
  <r>
    <x v="0"/>
    <n v="10256"/>
    <d v="2026-02-26T00:00:00"/>
    <n v="2"/>
    <x v="1"/>
    <x v="114"/>
    <x v="3"/>
    <n v="-11470"/>
  </r>
  <r>
    <x v="0"/>
    <n v="10251"/>
    <d v="2026-02-26T00:00:00"/>
    <n v="2"/>
    <x v="1"/>
    <x v="114"/>
    <x v="3"/>
    <n v="-5235"/>
  </r>
  <r>
    <x v="0"/>
    <n v="10251"/>
    <d v="2026-02-26T00:00:00"/>
    <n v="2"/>
    <x v="1"/>
    <x v="114"/>
    <x v="3"/>
    <n v="-3675"/>
  </r>
  <r>
    <x v="0"/>
    <n v="10251"/>
    <d v="2026-02-26T00:00:00"/>
    <n v="2"/>
    <x v="1"/>
    <x v="114"/>
    <x v="3"/>
    <n v="-5200"/>
  </r>
  <r>
    <x v="0"/>
    <n v="10251"/>
    <d v="2026-02-26T00:00:00"/>
    <n v="2"/>
    <x v="1"/>
    <x v="114"/>
    <x v="3"/>
    <n v="-3240"/>
  </r>
  <r>
    <x v="0"/>
    <n v="10251"/>
    <d v="2026-02-26T00:00:00"/>
    <n v="2"/>
    <x v="1"/>
    <x v="114"/>
    <x v="3"/>
    <n v="-3285"/>
  </r>
  <r>
    <x v="0"/>
    <n v="10251"/>
    <d v="2026-02-26T00:00:00"/>
    <n v="2"/>
    <x v="1"/>
    <x v="114"/>
    <x v="3"/>
    <n v="-3930"/>
  </r>
  <r>
    <x v="0"/>
    <n v="10251"/>
    <d v="2026-02-26T00:00:00"/>
    <n v="2"/>
    <x v="1"/>
    <x v="114"/>
    <x v="3"/>
    <n v="-6010"/>
  </r>
  <r>
    <x v="0"/>
    <n v="10251"/>
    <d v="2026-02-26T00:00:00"/>
    <n v="2"/>
    <x v="1"/>
    <x v="114"/>
    <x v="3"/>
    <n v="-3880"/>
  </r>
  <r>
    <x v="0"/>
    <n v="10251"/>
    <d v="2026-02-26T00:00:00"/>
    <n v="2"/>
    <x v="1"/>
    <x v="114"/>
    <x v="3"/>
    <n v="-2955"/>
  </r>
  <r>
    <x v="0"/>
    <n v="10251"/>
    <d v="2026-02-26T00:00:00"/>
    <n v="2"/>
    <x v="1"/>
    <x v="114"/>
    <x v="3"/>
    <n v="-4695"/>
  </r>
  <r>
    <x v="0"/>
    <n v="10251"/>
    <d v="2026-02-26T00:00:00"/>
    <n v="2"/>
    <x v="1"/>
    <x v="114"/>
    <x v="3"/>
    <n v="-4760"/>
  </r>
  <r>
    <x v="0"/>
    <n v="10251"/>
    <d v="2026-02-26T00:00:00"/>
    <n v="2"/>
    <x v="1"/>
    <x v="114"/>
    <x v="3"/>
    <n v="-6355"/>
  </r>
  <r>
    <x v="0"/>
    <n v="10251"/>
    <d v="2026-02-26T00:00:00"/>
    <n v="2"/>
    <x v="1"/>
    <x v="114"/>
    <x v="3"/>
    <n v="-4945"/>
  </r>
  <r>
    <x v="0"/>
    <n v="10251"/>
    <d v="2026-02-26T00:00:00"/>
    <n v="2"/>
    <x v="1"/>
    <x v="114"/>
    <x v="3"/>
    <n v="-3685"/>
  </r>
  <r>
    <x v="0"/>
    <n v="10251"/>
    <d v="2026-02-26T00:00:00"/>
    <n v="2"/>
    <x v="1"/>
    <x v="114"/>
    <x v="3"/>
    <n v="-4870"/>
  </r>
  <r>
    <x v="0"/>
    <n v="10251"/>
    <d v="2026-02-26T00:00:00"/>
    <n v="2"/>
    <x v="1"/>
    <x v="114"/>
    <x v="3"/>
    <n v="-4685"/>
  </r>
  <r>
    <x v="0"/>
    <n v="10251"/>
    <d v="2026-02-26T00:00:00"/>
    <n v="2"/>
    <x v="1"/>
    <x v="114"/>
    <x v="3"/>
    <n v="-3970"/>
  </r>
  <r>
    <x v="0"/>
    <n v="10251"/>
    <d v="2026-02-26T00:00:00"/>
    <n v="2"/>
    <x v="1"/>
    <x v="114"/>
    <x v="3"/>
    <n v="-6195"/>
  </r>
  <r>
    <x v="0"/>
    <n v="10251"/>
    <d v="2026-02-26T00:00:00"/>
    <n v="2"/>
    <x v="1"/>
    <x v="114"/>
    <x v="3"/>
    <n v="-4630"/>
  </r>
  <r>
    <x v="0"/>
    <n v="10251"/>
    <d v="2026-02-26T00:00:00"/>
    <n v="2"/>
    <x v="1"/>
    <x v="114"/>
    <x v="3"/>
    <n v="-2885"/>
  </r>
  <r>
    <x v="0"/>
    <n v="10251"/>
    <d v="2026-02-26T00:00:00"/>
    <n v="2"/>
    <x v="1"/>
    <x v="114"/>
    <x v="3"/>
    <n v="-5625"/>
  </r>
  <r>
    <x v="0"/>
    <n v="10251"/>
    <d v="2026-02-26T00:00:00"/>
    <n v="2"/>
    <x v="1"/>
    <x v="114"/>
    <x v="3"/>
    <n v="-5615"/>
  </r>
  <r>
    <x v="0"/>
    <n v="10251"/>
    <d v="2026-02-26T00:00:00"/>
    <n v="2"/>
    <x v="1"/>
    <x v="114"/>
    <x v="3"/>
    <n v="-4390"/>
  </r>
  <r>
    <x v="0"/>
    <n v="10251"/>
    <d v="2026-02-26T00:00:00"/>
    <n v="2"/>
    <x v="1"/>
    <x v="114"/>
    <x v="3"/>
    <n v="-4635"/>
  </r>
  <r>
    <x v="0"/>
    <n v="10256"/>
    <d v="2026-02-26T00:00:00"/>
    <n v="2"/>
    <x v="1"/>
    <x v="114"/>
    <x v="3"/>
    <n v="-4880"/>
  </r>
  <r>
    <x v="0"/>
    <n v="10256"/>
    <d v="2026-02-26T00:00:00"/>
    <n v="2"/>
    <x v="1"/>
    <x v="114"/>
    <x v="3"/>
    <n v="-2800"/>
  </r>
  <r>
    <x v="0"/>
    <n v="10256"/>
    <d v="2026-02-26T00:00:00"/>
    <n v="2"/>
    <x v="1"/>
    <x v="114"/>
    <x v="3"/>
    <n v="-4020"/>
  </r>
  <r>
    <x v="0"/>
    <n v="10251"/>
    <d v="2026-02-26T00:00:00"/>
    <n v="2"/>
    <x v="1"/>
    <x v="114"/>
    <x v="3"/>
    <n v="-7640"/>
  </r>
  <r>
    <x v="0"/>
    <n v="10251"/>
    <d v="2026-02-26T00:00:00"/>
    <n v="2"/>
    <x v="1"/>
    <x v="114"/>
    <x v="3"/>
    <n v="-7180"/>
  </r>
  <r>
    <x v="0"/>
    <n v="10251"/>
    <d v="2026-02-26T00:00:00"/>
    <n v="2"/>
    <x v="1"/>
    <x v="114"/>
    <x v="3"/>
    <n v="-7235"/>
  </r>
  <r>
    <x v="0"/>
    <n v="10251"/>
    <d v="2026-02-26T00:00:00"/>
    <n v="2"/>
    <x v="1"/>
    <x v="114"/>
    <x v="3"/>
    <n v="-6745"/>
  </r>
  <r>
    <x v="0"/>
    <n v="10251"/>
    <d v="2026-02-26T00:00:00"/>
    <n v="2"/>
    <x v="1"/>
    <x v="114"/>
    <x v="3"/>
    <n v="-7945"/>
  </r>
  <r>
    <x v="0"/>
    <n v="10259"/>
    <d v="2026-02-26T00:00:00"/>
    <n v="2"/>
    <x v="1"/>
    <x v="114"/>
    <x v="3"/>
    <n v="-12945"/>
  </r>
  <r>
    <x v="0"/>
    <n v="10251"/>
    <d v="2026-02-26T00:00:00"/>
    <n v="2"/>
    <x v="1"/>
    <x v="114"/>
    <x v="3"/>
    <n v="-2840"/>
  </r>
  <r>
    <x v="0"/>
    <n v="10259"/>
    <d v="2026-02-26T00:00:00"/>
    <n v="2"/>
    <x v="1"/>
    <x v="114"/>
    <x v="3"/>
    <n v="-5915"/>
  </r>
  <r>
    <x v="0"/>
    <n v="10251"/>
    <d v="2026-02-26T00:00:00"/>
    <n v="2"/>
    <x v="1"/>
    <x v="114"/>
    <x v="3"/>
    <n v="-11495"/>
  </r>
  <r>
    <x v="0"/>
    <n v="10251"/>
    <d v="2026-02-26T00:00:00"/>
    <n v="2"/>
    <x v="1"/>
    <x v="114"/>
    <x v="3"/>
    <n v="-3575"/>
  </r>
  <r>
    <x v="0"/>
    <n v="10251"/>
    <d v="2026-02-26T00:00:00"/>
    <n v="2"/>
    <x v="1"/>
    <x v="114"/>
    <x v="3"/>
    <n v="-3905"/>
  </r>
  <r>
    <x v="0"/>
    <n v="10251"/>
    <d v="2026-02-26T00:00:00"/>
    <n v="2"/>
    <x v="1"/>
    <x v="114"/>
    <x v="3"/>
    <n v="-3420"/>
  </r>
  <r>
    <x v="0"/>
    <n v="10251"/>
    <d v="2026-02-26T00:00:00"/>
    <n v="2"/>
    <x v="1"/>
    <x v="114"/>
    <x v="3"/>
    <n v="-5015"/>
  </r>
  <r>
    <x v="0"/>
    <n v="10251"/>
    <d v="2026-02-26T00:00:00"/>
    <n v="2"/>
    <x v="1"/>
    <x v="114"/>
    <x v="3"/>
    <n v="-4740"/>
  </r>
  <r>
    <x v="0"/>
    <n v="10251"/>
    <d v="2026-02-26T00:00:00"/>
    <n v="2"/>
    <x v="1"/>
    <x v="114"/>
    <x v="3"/>
    <n v="-4870"/>
  </r>
  <r>
    <x v="0"/>
    <n v="10251"/>
    <d v="2026-02-26T00:00:00"/>
    <n v="2"/>
    <x v="1"/>
    <x v="114"/>
    <x v="3"/>
    <n v="-4540"/>
  </r>
  <r>
    <x v="0"/>
    <n v="10251"/>
    <d v="2026-02-26T00:00:00"/>
    <n v="2"/>
    <x v="1"/>
    <x v="114"/>
    <x v="3"/>
    <n v="-4390"/>
  </r>
  <r>
    <x v="0"/>
    <n v="10251"/>
    <d v="2026-02-26T00:00:00"/>
    <n v="2"/>
    <x v="1"/>
    <x v="114"/>
    <x v="3"/>
    <n v="-4795"/>
  </r>
  <r>
    <x v="0"/>
    <n v="10251"/>
    <d v="2026-02-26T00:00:00"/>
    <n v="2"/>
    <x v="1"/>
    <x v="114"/>
    <x v="3"/>
    <n v="-5225"/>
  </r>
  <r>
    <x v="0"/>
    <n v="10251"/>
    <d v="2026-02-26T00:00:00"/>
    <n v="2"/>
    <x v="1"/>
    <x v="114"/>
    <x v="3"/>
    <n v="-4240"/>
  </r>
  <r>
    <x v="0"/>
    <n v="10251"/>
    <d v="2026-02-26T00:00:00"/>
    <n v="2"/>
    <x v="1"/>
    <x v="114"/>
    <x v="3"/>
    <n v="-5370"/>
  </r>
  <r>
    <x v="0"/>
    <n v="10251"/>
    <d v="2026-02-26T00:00:00"/>
    <n v="2"/>
    <x v="1"/>
    <x v="114"/>
    <x v="3"/>
    <n v="-4735"/>
  </r>
  <r>
    <x v="0"/>
    <n v="10251"/>
    <d v="2026-02-26T00:00:00"/>
    <n v="2"/>
    <x v="1"/>
    <x v="114"/>
    <x v="3"/>
    <n v="-5120"/>
  </r>
  <r>
    <x v="0"/>
    <n v="10251"/>
    <d v="2026-02-26T00:00:00"/>
    <n v="2"/>
    <x v="1"/>
    <x v="114"/>
    <x v="3"/>
    <n v="-3610"/>
  </r>
  <r>
    <x v="0"/>
    <n v="10251"/>
    <d v="2026-02-26T00:00:00"/>
    <n v="2"/>
    <x v="1"/>
    <x v="114"/>
    <x v="3"/>
    <n v="-5245"/>
  </r>
  <r>
    <x v="0"/>
    <n v="10251"/>
    <d v="2026-02-26T00:00:00"/>
    <n v="2"/>
    <x v="1"/>
    <x v="114"/>
    <x v="3"/>
    <n v="-3720"/>
  </r>
  <r>
    <x v="0"/>
    <n v="10251"/>
    <d v="2026-02-26T00:00:00"/>
    <n v="2"/>
    <x v="1"/>
    <x v="114"/>
    <x v="3"/>
    <n v="-10655"/>
  </r>
  <r>
    <x v="0"/>
    <n v="10251"/>
    <d v="2026-02-26T00:00:00"/>
    <n v="2"/>
    <x v="1"/>
    <x v="114"/>
    <x v="3"/>
    <n v="-14510"/>
  </r>
  <r>
    <x v="0"/>
    <n v="10251"/>
    <d v="2026-02-26T00:00:00"/>
    <n v="2"/>
    <x v="1"/>
    <x v="114"/>
    <x v="3"/>
    <n v="-2930"/>
  </r>
  <r>
    <x v="0"/>
    <n v="10251"/>
    <d v="2026-02-26T00:00:00"/>
    <n v="2"/>
    <x v="1"/>
    <x v="114"/>
    <x v="3"/>
    <n v="-2315"/>
  </r>
  <r>
    <x v="0"/>
    <n v="10251"/>
    <d v="2026-02-26T00:00:00"/>
    <n v="2"/>
    <x v="1"/>
    <x v="114"/>
    <x v="3"/>
    <n v="-4905"/>
  </r>
  <r>
    <x v="0"/>
    <n v="10251"/>
    <d v="2026-02-26T00:00:00"/>
    <n v="2"/>
    <x v="1"/>
    <x v="114"/>
    <x v="3"/>
    <n v="-5370"/>
  </r>
  <r>
    <x v="0"/>
    <n v="10251"/>
    <d v="2026-02-26T00:00:00"/>
    <n v="2"/>
    <x v="1"/>
    <x v="114"/>
    <x v="3"/>
    <n v="-3975"/>
  </r>
  <r>
    <x v="0"/>
    <n v="10251"/>
    <d v="2026-02-26T00:00:00"/>
    <n v="2"/>
    <x v="1"/>
    <x v="114"/>
    <x v="3"/>
    <n v="-3440"/>
  </r>
  <r>
    <x v="0"/>
    <n v="10251"/>
    <d v="2026-02-26T00:00:00"/>
    <n v="2"/>
    <x v="1"/>
    <x v="114"/>
    <x v="3"/>
    <n v="-5460"/>
  </r>
  <r>
    <x v="0"/>
    <n v="10251"/>
    <d v="2026-02-26T00:00:00"/>
    <n v="2"/>
    <x v="1"/>
    <x v="114"/>
    <x v="3"/>
    <n v="-5255"/>
  </r>
  <r>
    <x v="0"/>
    <n v="10251"/>
    <d v="2026-02-26T00:00:00"/>
    <n v="2"/>
    <x v="1"/>
    <x v="114"/>
    <x v="3"/>
    <n v="-4815"/>
  </r>
  <r>
    <x v="0"/>
    <n v="10251"/>
    <d v="2026-02-26T00:00:00"/>
    <n v="2"/>
    <x v="1"/>
    <x v="114"/>
    <x v="3"/>
    <n v="-4850"/>
  </r>
  <r>
    <x v="0"/>
    <n v="10251"/>
    <d v="2026-02-26T00:00:00"/>
    <n v="2"/>
    <x v="1"/>
    <x v="114"/>
    <x v="3"/>
    <n v="-5095"/>
  </r>
  <r>
    <x v="0"/>
    <n v="10251"/>
    <d v="2026-02-26T00:00:00"/>
    <n v="2"/>
    <x v="1"/>
    <x v="114"/>
    <x v="3"/>
    <n v="-5075"/>
  </r>
  <r>
    <x v="0"/>
    <n v="10251"/>
    <d v="2026-02-26T00:00:00"/>
    <n v="2"/>
    <x v="1"/>
    <x v="114"/>
    <x v="3"/>
    <n v="-4930"/>
  </r>
  <r>
    <x v="0"/>
    <n v="10251"/>
    <d v="2026-02-26T00:00:00"/>
    <n v="2"/>
    <x v="1"/>
    <x v="114"/>
    <x v="3"/>
    <n v="-4850"/>
  </r>
  <r>
    <x v="0"/>
    <n v="10251"/>
    <d v="2026-02-26T00:00:00"/>
    <n v="2"/>
    <x v="1"/>
    <x v="114"/>
    <x v="3"/>
    <n v="-2850"/>
  </r>
  <r>
    <x v="0"/>
    <n v="10251"/>
    <d v="2026-02-26T00:00:00"/>
    <n v="2"/>
    <x v="1"/>
    <x v="114"/>
    <x v="3"/>
    <n v="-2495"/>
  </r>
  <r>
    <x v="0"/>
    <n v="10251"/>
    <d v="2026-02-26T00:00:00"/>
    <n v="2"/>
    <x v="1"/>
    <x v="114"/>
    <x v="3"/>
    <n v="-5315"/>
  </r>
  <r>
    <x v="0"/>
    <n v="10251"/>
    <d v="2026-02-26T00:00:00"/>
    <n v="2"/>
    <x v="1"/>
    <x v="114"/>
    <x v="3"/>
    <n v="-5200"/>
  </r>
  <r>
    <x v="0"/>
    <n v="10251"/>
    <d v="2026-02-26T00:00:00"/>
    <n v="2"/>
    <x v="1"/>
    <x v="114"/>
    <x v="3"/>
    <n v="-5295"/>
  </r>
  <r>
    <x v="0"/>
    <n v="10251"/>
    <d v="2026-02-26T00:00:00"/>
    <n v="2"/>
    <x v="1"/>
    <x v="114"/>
    <x v="3"/>
    <n v="-4090"/>
  </r>
  <r>
    <x v="0"/>
    <n v="10251"/>
    <d v="2026-02-26T00:00:00"/>
    <n v="2"/>
    <x v="1"/>
    <x v="114"/>
    <x v="3"/>
    <n v="-5240"/>
  </r>
  <r>
    <x v="0"/>
    <n v="10251"/>
    <d v="2026-02-26T00:00:00"/>
    <n v="2"/>
    <x v="1"/>
    <x v="114"/>
    <x v="3"/>
    <n v="-5000"/>
  </r>
  <r>
    <x v="0"/>
    <n v="10251"/>
    <d v="2026-02-26T00:00:00"/>
    <n v="2"/>
    <x v="1"/>
    <x v="114"/>
    <x v="3"/>
    <n v="-4345"/>
  </r>
  <r>
    <x v="0"/>
    <n v="10251"/>
    <d v="2026-02-26T00:00:00"/>
    <n v="2"/>
    <x v="1"/>
    <x v="114"/>
    <x v="3"/>
    <n v="-1735"/>
  </r>
  <r>
    <x v="0"/>
    <n v="10251"/>
    <d v="2026-02-26T00:00:00"/>
    <n v="2"/>
    <x v="1"/>
    <x v="114"/>
    <x v="3"/>
    <n v="-2925"/>
  </r>
  <r>
    <x v="0"/>
    <n v="10251"/>
    <d v="2026-02-26T00:00:00"/>
    <n v="2"/>
    <x v="1"/>
    <x v="114"/>
    <x v="3"/>
    <n v="-5135"/>
  </r>
  <r>
    <x v="0"/>
    <n v="10251"/>
    <d v="2026-02-26T00:00:00"/>
    <n v="2"/>
    <x v="1"/>
    <x v="114"/>
    <x v="3"/>
    <n v="-3755"/>
  </r>
  <r>
    <x v="0"/>
    <n v="10251"/>
    <d v="2026-02-26T00:00:00"/>
    <n v="2"/>
    <x v="1"/>
    <x v="114"/>
    <x v="3"/>
    <n v="-3865"/>
  </r>
  <r>
    <x v="0"/>
    <n v="10251"/>
    <d v="2026-02-26T00:00:00"/>
    <n v="2"/>
    <x v="1"/>
    <x v="114"/>
    <x v="3"/>
    <n v="-4070"/>
  </r>
  <r>
    <x v="0"/>
    <n v="10251"/>
    <d v="2026-02-26T00:00:00"/>
    <n v="2"/>
    <x v="1"/>
    <x v="114"/>
    <x v="3"/>
    <n v="-4865"/>
  </r>
  <r>
    <x v="0"/>
    <n v="10251"/>
    <d v="2026-02-26T00:00:00"/>
    <n v="2"/>
    <x v="1"/>
    <x v="114"/>
    <x v="3"/>
    <n v="-5010"/>
  </r>
  <r>
    <x v="0"/>
    <n v="10251"/>
    <d v="2026-02-26T00:00:00"/>
    <n v="2"/>
    <x v="1"/>
    <x v="114"/>
    <x v="3"/>
    <n v="-5170"/>
  </r>
  <r>
    <x v="0"/>
    <n v="10251"/>
    <d v="2026-02-26T00:00:00"/>
    <n v="2"/>
    <x v="1"/>
    <x v="114"/>
    <x v="3"/>
    <n v="-5500"/>
  </r>
  <r>
    <x v="0"/>
    <n v="10251"/>
    <d v="2026-02-26T00:00:00"/>
    <n v="2"/>
    <x v="1"/>
    <x v="114"/>
    <x v="3"/>
    <n v="-5090"/>
  </r>
  <r>
    <x v="0"/>
    <n v="10251"/>
    <d v="2026-02-26T00:00:00"/>
    <n v="2"/>
    <x v="1"/>
    <x v="114"/>
    <x v="3"/>
    <n v="-3890"/>
  </r>
  <r>
    <x v="0"/>
    <n v="10251"/>
    <d v="2026-02-26T00:00:00"/>
    <n v="2"/>
    <x v="1"/>
    <x v="114"/>
    <x v="3"/>
    <n v="-4385"/>
  </r>
  <r>
    <x v="0"/>
    <n v="10251"/>
    <d v="2026-02-26T00:00:00"/>
    <n v="2"/>
    <x v="1"/>
    <x v="114"/>
    <x v="3"/>
    <n v="-4535"/>
  </r>
  <r>
    <x v="0"/>
    <n v="10251"/>
    <d v="2026-02-26T00:00:00"/>
    <n v="2"/>
    <x v="1"/>
    <x v="114"/>
    <x v="3"/>
    <n v="-2720"/>
  </r>
  <r>
    <x v="0"/>
    <n v="10251"/>
    <d v="2026-02-26T00:00:00"/>
    <n v="2"/>
    <x v="1"/>
    <x v="114"/>
    <x v="3"/>
    <n v="-4795"/>
  </r>
  <r>
    <x v="0"/>
    <n v="10251"/>
    <d v="2026-02-26T00:00:00"/>
    <n v="2"/>
    <x v="1"/>
    <x v="114"/>
    <x v="3"/>
    <n v="-5035"/>
  </r>
  <r>
    <x v="0"/>
    <n v="10251"/>
    <d v="2026-02-26T00:00:00"/>
    <n v="2"/>
    <x v="1"/>
    <x v="114"/>
    <x v="3"/>
    <n v="-4890"/>
  </r>
  <r>
    <x v="0"/>
    <n v="10251"/>
    <d v="2026-02-26T00:00:00"/>
    <n v="2"/>
    <x v="1"/>
    <x v="114"/>
    <x v="3"/>
    <n v="-3435"/>
  </r>
  <r>
    <x v="0"/>
    <n v="10251"/>
    <d v="2026-02-26T00:00:00"/>
    <n v="2"/>
    <x v="1"/>
    <x v="114"/>
    <x v="3"/>
    <n v="-4825"/>
  </r>
  <r>
    <x v="0"/>
    <n v="10251"/>
    <d v="2026-02-26T00:00:00"/>
    <n v="2"/>
    <x v="1"/>
    <x v="114"/>
    <x v="3"/>
    <n v="-5060"/>
  </r>
  <r>
    <x v="0"/>
    <n v="10251"/>
    <d v="2026-02-26T00:00:00"/>
    <n v="2"/>
    <x v="1"/>
    <x v="114"/>
    <x v="3"/>
    <n v="-3955"/>
  </r>
  <r>
    <x v="0"/>
    <n v="10251"/>
    <d v="2026-02-26T00:00:00"/>
    <n v="2"/>
    <x v="1"/>
    <x v="114"/>
    <x v="3"/>
    <n v="-3530"/>
  </r>
  <r>
    <x v="0"/>
    <n v="10251"/>
    <d v="2026-02-26T00:00:00"/>
    <n v="2"/>
    <x v="1"/>
    <x v="114"/>
    <x v="3"/>
    <n v="-3885"/>
  </r>
  <r>
    <x v="0"/>
    <n v="10251"/>
    <d v="2026-02-26T00:00:00"/>
    <n v="2"/>
    <x v="1"/>
    <x v="114"/>
    <x v="3"/>
    <n v="-3665"/>
  </r>
  <r>
    <x v="0"/>
    <n v="10251"/>
    <d v="2026-02-26T00:00:00"/>
    <n v="2"/>
    <x v="1"/>
    <x v="114"/>
    <x v="3"/>
    <n v="-3795"/>
  </r>
  <r>
    <x v="0"/>
    <n v="10251"/>
    <d v="2026-02-26T00:00:00"/>
    <n v="2"/>
    <x v="1"/>
    <x v="114"/>
    <x v="3"/>
    <n v="-5095"/>
  </r>
  <r>
    <x v="0"/>
    <n v="10251"/>
    <d v="2026-02-26T00:00:00"/>
    <n v="2"/>
    <x v="1"/>
    <x v="114"/>
    <x v="3"/>
    <n v="-4645"/>
  </r>
  <r>
    <x v="0"/>
    <n v="10251"/>
    <d v="2026-02-26T00:00:00"/>
    <n v="2"/>
    <x v="1"/>
    <x v="114"/>
    <x v="3"/>
    <n v="-4860"/>
  </r>
  <r>
    <x v="0"/>
    <n v="10251"/>
    <d v="2026-02-26T00:00:00"/>
    <n v="2"/>
    <x v="1"/>
    <x v="114"/>
    <x v="3"/>
    <n v="-5110"/>
  </r>
  <r>
    <x v="0"/>
    <n v="10251"/>
    <d v="2026-02-26T00:00:00"/>
    <n v="2"/>
    <x v="1"/>
    <x v="114"/>
    <x v="3"/>
    <n v="-4645"/>
  </r>
  <r>
    <x v="0"/>
    <n v="10251"/>
    <d v="2026-02-26T00:00:00"/>
    <n v="2"/>
    <x v="1"/>
    <x v="114"/>
    <x v="3"/>
    <n v="-4650"/>
  </r>
  <r>
    <x v="0"/>
    <n v="10251"/>
    <d v="2026-02-26T00:00:00"/>
    <n v="2"/>
    <x v="1"/>
    <x v="114"/>
    <x v="3"/>
    <n v="-4165"/>
  </r>
  <r>
    <x v="0"/>
    <n v="10251"/>
    <d v="2026-02-26T00:00:00"/>
    <n v="2"/>
    <x v="1"/>
    <x v="114"/>
    <x v="3"/>
    <n v="-4970"/>
  </r>
  <r>
    <x v="0"/>
    <n v="10251"/>
    <d v="2026-02-26T00:00:00"/>
    <n v="2"/>
    <x v="1"/>
    <x v="114"/>
    <x v="3"/>
    <n v="-3735"/>
  </r>
  <r>
    <x v="0"/>
    <n v="10251"/>
    <d v="2026-02-26T00:00:00"/>
    <n v="2"/>
    <x v="1"/>
    <x v="110"/>
    <x v="3"/>
    <n v="-913.76"/>
  </r>
  <r>
    <x v="0"/>
    <n v="10251"/>
    <d v="2026-02-26T00:00:00"/>
    <n v="2"/>
    <x v="1"/>
    <x v="110"/>
    <x v="3"/>
    <n v="-2751.5"/>
  </r>
  <r>
    <x v="0"/>
    <n v="10251"/>
    <d v="2026-02-26T00:00:00"/>
    <n v="2"/>
    <x v="1"/>
    <x v="110"/>
    <x v="3"/>
    <n v="-1761.6"/>
  </r>
  <r>
    <x v="0"/>
    <n v="10251"/>
    <d v="2026-02-26T00:00:00"/>
    <n v="2"/>
    <x v="1"/>
    <x v="110"/>
    <x v="3"/>
    <n v="-967.08"/>
  </r>
  <r>
    <x v="0"/>
    <n v="10251"/>
    <d v="2026-02-26T00:00:00"/>
    <n v="2"/>
    <x v="1"/>
    <x v="110"/>
    <x v="3"/>
    <n v="-1044.96"/>
  </r>
  <r>
    <x v="0"/>
    <n v="10251"/>
    <d v="2026-02-26T00:00:00"/>
    <n v="2"/>
    <x v="1"/>
    <x v="110"/>
    <x v="3"/>
    <n v="-1602.68"/>
  </r>
  <r>
    <x v="0"/>
    <n v="10251"/>
    <d v="2026-02-26T00:00:00"/>
    <n v="2"/>
    <x v="1"/>
    <x v="110"/>
    <x v="3"/>
    <n v="-995.06"/>
  </r>
  <r>
    <x v="0"/>
    <n v="10251"/>
    <d v="2026-02-26T00:00:00"/>
    <n v="2"/>
    <x v="1"/>
    <x v="110"/>
    <x v="3"/>
    <n v="-1759.37"/>
  </r>
  <r>
    <x v="0"/>
    <n v="10251"/>
    <d v="2026-02-26T00:00:00"/>
    <n v="2"/>
    <x v="1"/>
    <x v="110"/>
    <x v="3"/>
    <n v="-472.63"/>
  </r>
  <r>
    <x v="0"/>
    <n v="10251"/>
    <d v="2026-02-26T00:00:00"/>
    <n v="2"/>
    <x v="1"/>
    <x v="110"/>
    <x v="3"/>
    <n v="-981.33"/>
  </r>
  <r>
    <x v="0"/>
    <n v="10251"/>
    <d v="2026-02-26T00:00:00"/>
    <n v="2"/>
    <x v="1"/>
    <x v="110"/>
    <x v="3"/>
    <n v="-1594.02"/>
  </r>
  <r>
    <x v="0"/>
    <n v="10251"/>
    <d v="2026-02-26T00:00:00"/>
    <n v="2"/>
    <x v="1"/>
    <x v="110"/>
    <x v="3"/>
    <n v="-993.29"/>
  </r>
  <r>
    <x v="0"/>
    <n v="10251"/>
    <d v="2026-02-26T00:00:00"/>
    <n v="2"/>
    <x v="1"/>
    <x v="110"/>
    <x v="3"/>
    <n v="-2292.31"/>
  </r>
  <r>
    <x v="0"/>
    <n v="10251"/>
    <d v="2026-02-26T00:00:00"/>
    <n v="2"/>
    <x v="1"/>
    <x v="110"/>
    <x v="3"/>
    <n v="-1681.72"/>
  </r>
  <r>
    <x v="0"/>
    <n v="10251"/>
    <d v="2026-02-26T00:00:00"/>
    <n v="2"/>
    <x v="1"/>
    <x v="110"/>
    <x v="3"/>
    <n v="-1254.5899999999999"/>
  </r>
  <r>
    <x v="0"/>
    <n v="10232"/>
    <d v="2026-02-26T00:00:00"/>
    <n v="2"/>
    <x v="1"/>
    <x v="873"/>
    <x v="2"/>
    <n v="-12500"/>
  </r>
  <r>
    <x v="0"/>
    <n v="10232"/>
    <d v="2026-02-26T00:00:00"/>
    <n v="2"/>
    <x v="1"/>
    <x v="874"/>
    <x v="2"/>
    <n v="-37500"/>
  </r>
  <r>
    <x v="0"/>
    <n v="10251"/>
    <d v="2026-02-26T00:00:00"/>
    <n v="2"/>
    <x v="1"/>
    <x v="231"/>
    <x v="2"/>
    <n v="-171.99"/>
  </r>
  <r>
    <x v="0"/>
    <n v="10256"/>
    <d v="2026-02-26T00:00:00"/>
    <n v="2"/>
    <x v="1"/>
    <x v="231"/>
    <x v="2"/>
    <n v="-171.99"/>
  </r>
  <r>
    <x v="0"/>
    <n v="10259"/>
    <d v="2026-02-26T00:00:00"/>
    <n v="2"/>
    <x v="1"/>
    <x v="231"/>
    <x v="2"/>
    <n v="-171.99"/>
  </r>
  <r>
    <x v="0"/>
    <n v="20001"/>
    <d v="2026-02-26T00:00:00"/>
    <n v="2"/>
    <x v="1"/>
    <x v="231"/>
    <x v="2"/>
    <n v="-687.95"/>
  </r>
  <r>
    <x v="0"/>
    <n v="10251"/>
    <d v="2026-02-26T00:00:00"/>
    <n v="2"/>
    <x v="1"/>
    <x v="231"/>
    <x v="2"/>
    <n v="-22615.13"/>
  </r>
  <r>
    <x v="0"/>
    <n v="10256"/>
    <d v="2026-02-26T00:00:00"/>
    <n v="2"/>
    <x v="1"/>
    <x v="231"/>
    <x v="2"/>
    <n v="-22718.86"/>
  </r>
  <r>
    <x v="0"/>
    <n v="10259"/>
    <d v="2026-02-26T00:00:00"/>
    <n v="2"/>
    <x v="1"/>
    <x v="231"/>
    <x v="2"/>
    <n v="-3319.65"/>
  </r>
  <r>
    <x v="0"/>
    <n v="20001"/>
    <d v="2026-02-26T00:00:00"/>
    <n v="2"/>
    <x v="1"/>
    <x v="231"/>
    <x v="2"/>
    <n v="-1016.64"/>
  </r>
  <r>
    <x v="0"/>
    <n v="10256"/>
    <d v="2026-02-26T00:00:00"/>
    <n v="2"/>
    <x v="1"/>
    <x v="39"/>
    <x v="0"/>
    <n v="-420"/>
  </r>
  <r>
    <x v="0"/>
    <n v="10256"/>
    <d v="2026-02-26T00:00:00"/>
    <n v="2"/>
    <x v="1"/>
    <x v="88"/>
    <x v="0"/>
    <n v="-21716.639999999999"/>
  </r>
  <r>
    <x v="0"/>
    <n v="20001"/>
    <d v="2026-02-26T00:00:00"/>
    <n v="2"/>
    <x v="1"/>
    <x v="0"/>
    <x v="0"/>
    <n v="-112.9"/>
  </r>
  <r>
    <x v="0"/>
    <n v="10256"/>
    <d v="2026-02-26T00:00:00"/>
    <n v="2"/>
    <x v="1"/>
    <x v="2"/>
    <x v="0"/>
    <n v="-6842.5"/>
  </r>
  <r>
    <x v="0"/>
    <n v="10256"/>
    <d v="2026-02-26T00:00:00"/>
    <n v="2"/>
    <x v="1"/>
    <x v="2"/>
    <x v="0"/>
    <n v="-24490"/>
  </r>
  <r>
    <x v="0"/>
    <n v="10256"/>
    <d v="2026-02-26T00:00:00"/>
    <n v="2"/>
    <x v="1"/>
    <x v="181"/>
    <x v="0"/>
    <n v="-14185.22"/>
  </r>
  <r>
    <x v="0"/>
    <n v="10256"/>
    <d v="2026-02-26T00:00:00"/>
    <n v="2"/>
    <x v="1"/>
    <x v="181"/>
    <x v="0"/>
    <n v="-10434.379999999999"/>
  </r>
  <r>
    <x v="0"/>
    <n v="10256"/>
    <d v="2026-02-26T00:00:00"/>
    <n v="2"/>
    <x v="1"/>
    <x v="181"/>
    <x v="0"/>
    <n v="-14864.87"/>
  </r>
  <r>
    <x v="0"/>
    <n v="10256"/>
    <d v="2026-02-26T00:00:00"/>
    <n v="2"/>
    <x v="1"/>
    <x v="181"/>
    <x v="0"/>
    <n v="-4140"/>
  </r>
  <r>
    <x v="0"/>
    <n v="10251"/>
    <d v="2026-02-26T00:00:00"/>
    <n v="2"/>
    <x v="1"/>
    <x v="875"/>
    <x v="0"/>
    <n v="-5841"/>
  </r>
  <r>
    <x v="0"/>
    <n v="10251"/>
    <d v="2026-02-26T00:00:00"/>
    <n v="2"/>
    <x v="1"/>
    <x v="143"/>
    <x v="0"/>
    <n v="-6887.16"/>
  </r>
  <r>
    <x v="0"/>
    <n v="10251"/>
    <d v="2026-02-26T00:00:00"/>
    <n v="2"/>
    <x v="1"/>
    <x v="143"/>
    <x v="0"/>
    <n v="-12172.67"/>
  </r>
  <r>
    <x v="0"/>
    <n v="10251"/>
    <d v="2026-02-26T00:00:00"/>
    <n v="2"/>
    <x v="1"/>
    <x v="67"/>
    <x v="0"/>
    <n v="-9780"/>
  </r>
  <r>
    <x v="0"/>
    <n v="20001"/>
    <d v="2026-02-26T00:00:00"/>
    <n v="2"/>
    <x v="1"/>
    <x v="20"/>
    <x v="0"/>
    <n v="-759.33"/>
  </r>
  <r>
    <x v="0"/>
    <n v="10259"/>
    <d v="2026-02-26T00:00:00"/>
    <n v="2"/>
    <x v="1"/>
    <x v="170"/>
    <x v="0"/>
    <n v="-650"/>
  </r>
  <r>
    <x v="0"/>
    <n v="10256"/>
    <d v="2026-02-26T00:00:00"/>
    <n v="2"/>
    <x v="1"/>
    <x v="170"/>
    <x v="0"/>
    <n v="-34.770000000000003"/>
  </r>
  <r>
    <x v="0"/>
    <n v="10256"/>
    <d v="2026-02-26T00:00:00"/>
    <n v="2"/>
    <x v="1"/>
    <x v="170"/>
    <x v="0"/>
    <n v="-360"/>
  </r>
  <r>
    <x v="0"/>
    <n v="20001"/>
    <d v="2026-02-26T00:00:00"/>
    <n v="2"/>
    <x v="1"/>
    <x v="170"/>
    <x v="0"/>
    <n v="-91.18"/>
  </r>
  <r>
    <x v="0"/>
    <n v="20001"/>
    <d v="2026-02-26T00:00:00"/>
    <n v="2"/>
    <x v="1"/>
    <x v="876"/>
    <x v="0"/>
    <n v="-296.51"/>
  </r>
  <r>
    <x v="0"/>
    <n v="10256"/>
    <d v="2026-02-26T00:00:00"/>
    <n v="2"/>
    <x v="1"/>
    <x v="29"/>
    <x v="0"/>
    <n v="-13392.45"/>
  </r>
  <r>
    <x v="0"/>
    <n v="10256"/>
    <d v="2026-02-26T00:00:00"/>
    <n v="2"/>
    <x v="1"/>
    <x v="33"/>
    <x v="0"/>
    <n v="-1333.12"/>
  </r>
  <r>
    <x v="0"/>
    <n v="10256"/>
    <d v="2026-02-26T00:00:00"/>
    <n v="2"/>
    <x v="1"/>
    <x v="33"/>
    <x v="0"/>
    <n v="-895.22"/>
  </r>
  <r>
    <x v="0"/>
    <n v="10256"/>
    <d v="2026-02-27T00:00:00"/>
    <n v="2"/>
    <x v="1"/>
    <x v="877"/>
    <x v="3"/>
    <n v="-3431.22"/>
  </r>
  <r>
    <x v="0"/>
    <n v="10251"/>
    <d v="2026-02-27T00:00:00"/>
    <n v="2"/>
    <x v="1"/>
    <x v="877"/>
    <x v="3"/>
    <n v="-7196.09"/>
  </r>
  <r>
    <x v="0"/>
    <n v="10251"/>
    <d v="2026-02-27T00:00:00"/>
    <n v="2"/>
    <x v="1"/>
    <x v="877"/>
    <x v="3"/>
    <n v="-111837.01"/>
  </r>
  <r>
    <x v="0"/>
    <n v="10256"/>
    <d v="2026-02-27T00:00:00"/>
    <n v="2"/>
    <x v="1"/>
    <x v="877"/>
    <x v="3"/>
    <n v="-40235.519999999997"/>
  </r>
  <r>
    <x v="0"/>
    <n v="10251"/>
    <d v="2026-02-27T00:00:00"/>
    <n v="2"/>
    <x v="1"/>
    <x v="877"/>
    <x v="3"/>
    <n v="-16138.24"/>
  </r>
  <r>
    <x v="0"/>
    <n v="10256"/>
    <d v="2026-02-27T00:00:00"/>
    <n v="2"/>
    <x v="1"/>
    <x v="877"/>
    <x v="3"/>
    <n v="-21148.42"/>
  </r>
  <r>
    <x v="0"/>
    <s v="Outros"/>
    <d v="2026-02-27T00:00:00"/>
    <n v="2"/>
    <x v="1"/>
    <x v="228"/>
    <x v="2"/>
    <n v="-705789.97"/>
  </r>
  <r>
    <x v="0"/>
    <s v="Outros"/>
    <d v="2026-02-27T00:00:00"/>
    <n v="2"/>
    <x v="1"/>
    <x v="229"/>
    <x v="2"/>
    <n v="-4787.8500000000004"/>
  </r>
  <r>
    <x v="0"/>
    <s v="Outros"/>
    <d v="2026-02-27T00:00:00"/>
    <n v="2"/>
    <x v="1"/>
    <x v="229"/>
    <x v="2"/>
    <n v="-24078.1"/>
  </r>
  <r>
    <x v="0"/>
    <s v="Outros"/>
    <d v="2026-02-27T00:00:00"/>
    <n v="2"/>
    <x v="1"/>
    <x v="169"/>
    <x v="4"/>
    <n v="-5458.86"/>
  </r>
  <r>
    <x v="0"/>
    <s v="Outros"/>
    <d v="2026-02-27T00:00:00"/>
    <n v="2"/>
    <x v="1"/>
    <x v="226"/>
    <x v="4"/>
    <n v="-8849.8799999999992"/>
  </r>
  <r>
    <x v="0"/>
    <s v="Outros"/>
    <d v="2026-02-27T00:00:00"/>
    <n v="2"/>
    <x v="1"/>
    <x v="226"/>
    <x v="4"/>
    <n v="-3062.12"/>
  </r>
  <r>
    <x v="0"/>
    <s v="Outros"/>
    <d v="2026-02-27T00:00:00"/>
    <n v="2"/>
    <x v="1"/>
    <x v="227"/>
    <x v="4"/>
    <n v="-3020.63"/>
  </r>
  <r>
    <x v="0"/>
    <s v="Outros"/>
    <d v="2026-02-26T00:00:00"/>
    <n v="2"/>
    <x v="1"/>
    <x v="223"/>
    <x v="2"/>
    <n v="-24664.2"/>
  </r>
  <r>
    <x v="0"/>
    <s v="Outros"/>
    <d v="2026-02-27T00:00:00"/>
    <n v="2"/>
    <x v="1"/>
    <x v="174"/>
    <x v="4"/>
    <n v="-6155.1"/>
  </r>
  <r>
    <x v="0"/>
    <s v="Outros"/>
    <d v="2026-02-27T00:00:00"/>
    <n v="2"/>
    <x v="1"/>
    <x v="97"/>
    <x v="3"/>
    <n v="-10087.99"/>
  </r>
  <r>
    <x v="0"/>
    <n v="10256"/>
    <d v="2026-02-27T00:00:00"/>
    <n v="2"/>
    <x v="1"/>
    <x v="97"/>
    <x v="3"/>
    <n v="-5071.42"/>
  </r>
  <r>
    <x v="0"/>
    <n v="10251"/>
    <d v="2026-02-27T00:00:00"/>
    <n v="2"/>
    <x v="1"/>
    <x v="97"/>
    <x v="3"/>
    <n v="-7611.04"/>
  </r>
  <r>
    <x v="0"/>
    <n v="10251"/>
    <d v="2026-02-27T00:00:00"/>
    <n v="2"/>
    <x v="1"/>
    <x v="97"/>
    <x v="3"/>
    <n v="-9414.94"/>
  </r>
  <r>
    <x v="0"/>
    <n v="10251"/>
    <d v="2026-02-27T00:00:00"/>
    <n v="2"/>
    <x v="1"/>
    <x v="97"/>
    <x v="3"/>
    <n v="-6076.21"/>
  </r>
  <r>
    <x v="0"/>
    <n v="10251"/>
    <d v="2026-02-27T00:00:00"/>
    <n v="2"/>
    <x v="1"/>
    <x v="97"/>
    <x v="3"/>
    <n v="-6394.8"/>
  </r>
  <r>
    <x v="0"/>
    <n v="10259"/>
    <d v="2026-02-27T00:00:00"/>
    <n v="2"/>
    <x v="1"/>
    <x v="97"/>
    <x v="3"/>
    <n v="-9345.0300000000007"/>
  </r>
  <r>
    <x v="0"/>
    <n v="20001"/>
    <d v="2026-02-27T00:00:00"/>
    <n v="2"/>
    <x v="1"/>
    <x v="878"/>
    <x v="0"/>
    <n v="-3952.96"/>
  </r>
  <r>
    <x v="0"/>
    <n v="10256"/>
    <d v="2026-02-27T00:00:00"/>
    <n v="2"/>
    <x v="1"/>
    <x v="112"/>
    <x v="0"/>
    <n v="-300"/>
  </r>
  <r>
    <x v="0"/>
    <n v="10256"/>
    <d v="2026-02-27T00:00:00"/>
    <n v="2"/>
    <x v="1"/>
    <x v="181"/>
    <x v="0"/>
    <n v="-4060"/>
  </r>
  <r>
    <x v="0"/>
    <n v="20001"/>
    <d v="2026-02-27T00:00:00"/>
    <n v="2"/>
    <x v="1"/>
    <x v="879"/>
    <x v="0"/>
    <n v="-1990"/>
  </r>
  <r>
    <x v="0"/>
    <n v="10259"/>
    <d v="2026-02-27T00:00:00"/>
    <n v="2"/>
    <x v="1"/>
    <x v="49"/>
    <x v="0"/>
    <n v="-3064.09"/>
  </r>
  <r>
    <x v="0"/>
    <n v="10256"/>
    <d v="2026-02-27T00:00:00"/>
    <n v="2"/>
    <x v="1"/>
    <x v="137"/>
    <x v="0"/>
    <n v="-6402.82"/>
  </r>
  <r>
    <x v="0"/>
    <n v="10256"/>
    <d v="2026-02-27T00:00:00"/>
    <n v="2"/>
    <x v="1"/>
    <x v="103"/>
    <x v="0"/>
    <n v="-3670"/>
  </r>
  <r>
    <x v="0"/>
    <n v="10256"/>
    <d v="2026-02-27T00:00:00"/>
    <n v="2"/>
    <x v="1"/>
    <x v="126"/>
    <x v="0"/>
    <n v="-285.38"/>
  </r>
  <r>
    <x v="0"/>
    <n v="10256"/>
    <d v="2026-02-27T00:00:00"/>
    <n v="2"/>
    <x v="1"/>
    <x v="63"/>
    <x v="0"/>
    <n v="-224.76"/>
  </r>
  <r>
    <x v="0"/>
    <n v="10256"/>
    <d v="2026-02-27T00:00:00"/>
    <n v="2"/>
    <x v="1"/>
    <x v="63"/>
    <x v="0"/>
    <n v="-1248"/>
  </r>
  <r>
    <x v="0"/>
    <n v="10256"/>
    <d v="2026-02-27T00:00:00"/>
    <n v="2"/>
    <x v="1"/>
    <x v="63"/>
    <x v="0"/>
    <n v="-107.38"/>
  </r>
  <r>
    <x v="0"/>
    <n v="10251"/>
    <d v="2026-02-27T00:00:00"/>
    <n v="2"/>
    <x v="1"/>
    <x v="237"/>
    <x v="0"/>
    <n v="-33250"/>
  </r>
  <r>
    <x v="0"/>
    <n v="20001"/>
    <d v="2026-02-27T00:00:00"/>
    <n v="2"/>
    <x v="1"/>
    <x v="67"/>
    <x v="0"/>
    <n v="-3930"/>
  </r>
  <r>
    <x v="0"/>
    <n v="10256"/>
    <d v="2026-02-27T00:00:00"/>
    <n v="2"/>
    <x v="1"/>
    <x v="118"/>
    <x v="0"/>
    <n v="-28899.62"/>
  </r>
  <r>
    <x v="0"/>
    <n v="10256"/>
    <d v="2026-02-27T00:00:00"/>
    <n v="2"/>
    <x v="1"/>
    <x v="17"/>
    <x v="0"/>
    <n v="-966.57"/>
  </r>
  <r>
    <x v="0"/>
    <n v="10251"/>
    <d v="2026-02-27T00:00:00"/>
    <n v="2"/>
    <x v="1"/>
    <x v="105"/>
    <x v="0"/>
    <n v="-811"/>
  </r>
  <r>
    <x v="0"/>
    <n v="20001"/>
    <d v="2026-02-27T00:00:00"/>
    <n v="2"/>
    <x v="1"/>
    <x v="20"/>
    <x v="0"/>
    <n v="-14236.44"/>
  </r>
  <r>
    <x v="0"/>
    <n v="20001"/>
    <d v="2026-02-27T00:00:00"/>
    <n v="2"/>
    <x v="1"/>
    <x v="95"/>
    <x v="0"/>
    <n v="-2720"/>
  </r>
  <r>
    <x v="0"/>
    <n v="20001"/>
    <d v="2026-02-27T00:00:00"/>
    <n v="2"/>
    <x v="1"/>
    <x v="95"/>
    <x v="0"/>
    <n v="-4080"/>
  </r>
  <r>
    <x v="0"/>
    <n v="20001"/>
    <d v="2026-02-27T00:00:00"/>
    <n v="2"/>
    <x v="1"/>
    <x v="25"/>
    <x v="0"/>
    <n v="-17100"/>
  </r>
  <r>
    <x v="0"/>
    <n v="20001"/>
    <d v="2026-02-27T00:00:00"/>
    <n v="2"/>
    <x v="1"/>
    <x v="25"/>
    <x v="0"/>
    <n v="-7980"/>
  </r>
  <r>
    <x v="0"/>
    <n v="10256"/>
    <d v="2026-02-27T00:00:00"/>
    <n v="2"/>
    <x v="1"/>
    <x v="25"/>
    <x v="0"/>
    <n v="-6000"/>
  </r>
  <r>
    <x v="0"/>
    <n v="10259"/>
    <d v="2026-02-23T00:00:00"/>
    <n v="2"/>
    <x v="1"/>
    <x v="285"/>
    <x v="5"/>
    <n v="33989.949999999997"/>
  </r>
  <r>
    <x v="0"/>
    <n v="10259"/>
    <d v="2026-02-26T00:00:00"/>
    <n v="2"/>
    <x v="1"/>
    <x v="285"/>
    <x v="5"/>
    <n v="859141.6"/>
  </r>
  <r>
    <x v="0"/>
    <n v="10259"/>
    <d v="2026-02-26T00:00:00"/>
    <n v="2"/>
    <x v="1"/>
    <x v="285"/>
    <x v="5"/>
    <n v="28430.04"/>
  </r>
  <r>
    <x v="1"/>
    <n v="10248"/>
    <d v="2026-02-23T00:00:00"/>
    <n v="2"/>
    <x v="1"/>
    <x v="411"/>
    <x v="2"/>
    <n v="-2512.7600000000002"/>
  </r>
  <r>
    <x v="1"/>
    <n v="10248"/>
    <d v="2026-02-23T00:00:00"/>
    <n v="2"/>
    <x v="1"/>
    <x v="411"/>
    <x v="2"/>
    <n v="-17212.38"/>
  </r>
  <r>
    <x v="1"/>
    <n v="10257"/>
    <d v="2026-02-23T00:00:00"/>
    <n v="2"/>
    <x v="1"/>
    <x v="469"/>
    <x v="2"/>
    <n v="-1551.62"/>
  </r>
  <r>
    <x v="1"/>
    <n v="20008"/>
    <d v="2026-02-23T00:00:00"/>
    <n v="2"/>
    <x v="1"/>
    <x v="630"/>
    <x v="0"/>
    <n v="-11510.4"/>
  </r>
  <r>
    <x v="1"/>
    <n v="20029"/>
    <d v="2026-02-23T00:00:00"/>
    <n v="2"/>
    <x v="1"/>
    <x v="880"/>
    <x v="2"/>
    <n v="-108.66"/>
  </r>
  <r>
    <x v="1"/>
    <n v="40001"/>
    <d v="2026-02-23T00:00:00"/>
    <n v="2"/>
    <x v="1"/>
    <x v="621"/>
    <x v="1"/>
    <n v="-440278.93"/>
  </r>
  <r>
    <x v="1"/>
    <n v="40001"/>
    <d v="2026-02-23T00:00:00"/>
    <n v="2"/>
    <x v="1"/>
    <x v="294"/>
    <x v="1"/>
    <n v="-209545.96"/>
  </r>
  <r>
    <x v="1"/>
    <n v="40001"/>
    <d v="2026-02-23T00:00:00"/>
    <n v="2"/>
    <x v="1"/>
    <x v="294"/>
    <x v="1"/>
    <n v="-841644.93"/>
  </r>
  <r>
    <x v="1"/>
    <n v="40001"/>
    <d v="2026-02-23T00:00:00"/>
    <n v="2"/>
    <x v="1"/>
    <x v="297"/>
    <x v="1"/>
    <n v="-3398.99"/>
  </r>
  <r>
    <x v="1"/>
    <n v="20001"/>
    <d v="2026-02-23T00:00:00"/>
    <n v="2"/>
    <x v="1"/>
    <x v="346"/>
    <x v="0"/>
    <n v="-520.04"/>
  </r>
  <r>
    <x v="1"/>
    <n v="20099"/>
    <d v="2026-02-23T00:00:00"/>
    <n v="2"/>
    <x v="1"/>
    <x v="346"/>
    <x v="0"/>
    <n v="-13556.67"/>
  </r>
  <r>
    <x v="1"/>
    <n v="20005"/>
    <d v="2026-02-23T00:00:00"/>
    <n v="2"/>
    <x v="1"/>
    <x v="346"/>
    <x v="0"/>
    <n v="-112.56"/>
  </r>
  <r>
    <x v="1"/>
    <n v="20001"/>
    <d v="2026-02-23T00:00:00"/>
    <n v="2"/>
    <x v="1"/>
    <x v="346"/>
    <x v="0"/>
    <n v="-288.99"/>
  </r>
  <r>
    <x v="1"/>
    <n v="20008"/>
    <d v="2026-02-23T00:00:00"/>
    <n v="2"/>
    <x v="1"/>
    <x v="633"/>
    <x v="0"/>
    <n v="-431.67"/>
  </r>
  <r>
    <x v="1"/>
    <n v="20008"/>
    <d v="2026-02-23T00:00:00"/>
    <n v="2"/>
    <x v="1"/>
    <x v="633"/>
    <x v="0"/>
    <n v="-1068.75"/>
  </r>
  <r>
    <x v="1"/>
    <n v="20008"/>
    <d v="2026-02-23T00:00:00"/>
    <n v="2"/>
    <x v="1"/>
    <x v="633"/>
    <x v="0"/>
    <n v="-4946.3500000000004"/>
  </r>
  <r>
    <x v="1"/>
    <n v="40001"/>
    <d v="2026-02-23T00:00:00"/>
    <n v="2"/>
    <x v="1"/>
    <x v="881"/>
    <x v="1"/>
    <n v="-4927.84"/>
  </r>
  <r>
    <x v="1"/>
    <n v="10243"/>
    <d v="2026-02-23T00:00:00"/>
    <n v="2"/>
    <x v="1"/>
    <x v="349"/>
    <x v="0"/>
    <n v="-5192371.2"/>
  </r>
  <r>
    <x v="1"/>
    <n v="10258"/>
    <d v="2026-02-23T00:00:00"/>
    <n v="2"/>
    <x v="1"/>
    <x v="350"/>
    <x v="0"/>
    <n v="-35.25"/>
  </r>
  <r>
    <x v="1"/>
    <n v="10258"/>
    <d v="2026-02-23T00:00:00"/>
    <n v="2"/>
    <x v="1"/>
    <x v="356"/>
    <x v="3"/>
    <n v="-6154.03"/>
  </r>
  <r>
    <x v="1"/>
    <n v="10258"/>
    <d v="2026-02-23T00:00:00"/>
    <n v="2"/>
    <x v="1"/>
    <x v="310"/>
    <x v="2"/>
    <n v="-35982.449999999997"/>
  </r>
  <r>
    <x v="1"/>
    <n v="20004"/>
    <d v="2026-02-23T00:00:00"/>
    <n v="2"/>
    <x v="1"/>
    <x v="704"/>
    <x v="0"/>
    <n v="-57314.01"/>
  </r>
  <r>
    <x v="1"/>
    <n v="10258"/>
    <d v="2026-02-23T00:00:00"/>
    <n v="2"/>
    <x v="1"/>
    <x v="783"/>
    <x v="0"/>
    <n v="-31645.83"/>
  </r>
  <r>
    <x v="1"/>
    <n v="10258"/>
    <d v="2026-02-23T00:00:00"/>
    <n v="2"/>
    <x v="1"/>
    <x v="783"/>
    <x v="0"/>
    <n v="-775.5"/>
  </r>
  <r>
    <x v="1"/>
    <n v="20004"/>
    <d v="2026-02-23T00:00:00"/>
    <n v="2"/>
    <x v="1"/>
    <x v="772"/>
    <x v="2"/>
    <n v="-4566.1400000000003"/>
  </r>
  <r>
    <x v="1"/>
    <n v="40001"/>
    <d v="2026-02-23T00:00:00"/>
    <n v="2"/>
    <x v="1"/>
    <x v="361"/>
    <x v="4"/>
    <n v="-61790.22"/>
  </r>
  <r>
    <x v="1"/>
    <n v="40001"/>
    <d v="2026-02-23T00:00:00"/>
    <n v="2"/>
    <x v="1"/>
    <x v="785"/>
    <x v="4"/>
    <n v="-1722.99"/>
  </r>
  <r>
    <x v="1"/>
    <n v="40001"/>
    <d v="2026-02-23T00:00:00"/>
    <n v="2"/>
    <x v="1"/>
    <x v="405"/>
    <x v="1"/>
    <n v="-699611.84"/>
  </r>
  <r>
    <x v="1"/>
    <n v="10258"/>
    <d v="2026-02-23T00:00:00"/>
    <n v="2"/>
    <x v="1"/>
    <x v="882"/>
    <x v="0"/>
    <n v="-2190"/>
  </r>
  <r>
    <x v="1"/>
    <n v="20004"/>
    <d v="2026-02-23T00:00:00"/>
    <n v="2"/>
    <x v="1"/>
    <x v="733"/>
    <x v="0"/>
    <n v="-65000"/>
  </r>
  <r>
    <x v="1"/>
    <n v="10258"/>
    <d v="2026-02-23T00:00:00"/>
    <n v="2"/>
    <x v="1"/>
    <x v="883"/>
    <x v="0"/>
    <n v="-1545.96"/>
  </r>
  <r>
    <x v="1"/>
    <n v="30001"/>
    <d v="2026-02-23T00:00:00"/>
    <n v="2"/>
    <x v="1"/>
    <x v="884"/>
    <x v="0"/>
    <n v="-1291.27"/>
  </r>
  <r>
    <x v="1"/>
    <n v="20104"/>
    <d v="2026-02-23T00:00:00"/>
    <n v="2"/>
    <x v="1"/>
    <x v="364"/>
    <x v="0"/>
    <n v="-775.31"/>
  </r>
  <r>
    <x v="1"/>
    <n v="20104"/>
    <d v="2026-02-23T00:00:00"/>
    <n v="2"/>
    <x v="1"/>
    <x v="364"/>
    <x v="0"/>
    <n v="-4441.18"/>
  </r>
  <r>
    <x v="1"/>
    <n v="20104"/>
    <d v="2026-02-23T00:00:00"/>
    <n v="2"/>
    <x v="1"/>
    <x v="364"/>
    <x v="0"/>
    <n v="-2326.83"/>
  </r>
  <r>
    <x v="1"/>
    <n v="20030"/>
    <d v="2026-02-23T00:00:00"/>
    <n v="2"/>
    <x v="1"/>
    <x v="364"/>
    <x v="0"/>
    <n v="-1742.27"/>
  </r>
  <r>
    <x v="1"/>
    <n v="30099"/>
    <d v="2026-02-23T00:00:00"/>
    <n v="2"/>
    <x v="1"/>
    <x v="885"/>
    <x v="0"/>
    <n v="-266"/>
  </r>
  <r>
    <x v="1"/>
    <n v="20001"/>
    <d v="2026-02-23T00:00:00"/>
    <n v="2"/>
    <x v="1"/>
    <x v="685"/>
    <x v="0"/>
    <n v="-1920"/>
  </r>
  <r>
    <x v="1"/>
    <n v="20001"/>
    <d v="2026-02-23T00:00:00"/>
    <n v="2"/>
    <x v="1"/>
    <x v="685"/>
    <x v="0"/>
    <n v="-800"/>
  </r>
  <r>
    <x v="1"/>
    <n v="30258"/>
    <d v="2026-02-23T00:00:00"/>
    <n v="2"/>
    <x v="1"/>
    <x v="327"/>
    <x v="0"/>
    <n v="-400"/>
  </r>
  <r>
    <x v="1"/>
    <n v="10258"/>
    <d v="2026-02-23T00:00:00"/>
    <n v="2"/>
    <x v="1"/>
    <x v="886"/>
    <x v="0"/>
    <n v="-1058.68"/>
  </r>
  <r>
    <x v="1"/>
    <s v="Outros"/>
    <d v="2026-02-23T00:00:00"/>
    <n v="2"/>
    <x v="1"/>
    <x v="887"/>
    <x v="0"/>
    <n v="-45000"/>
  </r>
  <r>
    <x v="1"/>
    <s v="Outros"/>
    <d v="2026-02-23T00:00:00"/>
    <n v="2"/>
    <x v="1"/>
    <x v="888"/>
    <x v="0"/>
    <n v="-1765434.76"/>
  </r>
  <r>
    <x v="1"/>
    <n v="10258"/>
    <d v="2026-02-23T00:00:00"/>
    <n v="2"/>
    <x v="1"/>
    <x v="372"/>
    <x v="0"/>
    <n v="-111.84"/>
  </r>
  <r>
    <x v="1"/>
    <n v="20010"/>
    <d v="2026-02-23T00:00:00"/>
    <n v="2"/>
    <x v="1"/>
    <x v="440"/>
    <x v="0"/>
    <n v="-17232.080000000002"/>
  </r>
  <r>
    <x v="1"/>
    <n v="10258"/>
    <d v="2026-02-23T00:00:00"/>
    <n v="2"/>
    <x v="1"/>
    <x v="330"/>
    <x v="0"/>
    <n v="-750"/>
  </r>
  <r>
    <x v="1"/>
    <n v="20008"/>
    <d v="2026-02-23T00:00:00"/>
    <n v="2"/>
    <x v="1"/>
    <x v="381"/>
    <x v="0"/>
    <n v="-7216.65"/>
  </r>
  <r>
    <x v="1"/>
    <n v="10258"/>
    <d v="2026-02-23T00:00:00"/>
    <n v="2"/>
    <x v="1"/>
    <x v="645"/>
    <x v="2"/>
    <n v="-2312.3000000000002"/>
  </r>
  <r>
    <x v="1"/>
    <n v="10258"/>
    <d v="2026-02-23T00:00:00"/>
    <n v="2"/>
    <x v="1"/>
    <x v="331"/>
    <x v="3"/>
    <n v="-135162.12"/>
  </r>
  <r>
    <x v="1"/>
    <n v="10253"/>
    <d v="2026-02-23T00:00:00"/>
    <n v="2"/>
    <x v="1"/>
    <x v="889"/>
    <x v="0"/>
    <n v="-944.7"/>
  </r>
  <r>
    <x v="1"/>
    <n v="10253"/>
    <d v="2026-02-23T00:00:00"/>
    <n v="2"/>
    <x v="1"/>
    <x v="889"/>
    <x v="0"/>
    <n v="-3747.12"/>
  </r>
  <r>
    <x v="1"/>
    <n v="10253"/>
    <d v="2026-02-23T00:00:00"/>
    <n v="2"/>
    <x v="1"/>
    <x v="889"/>
    <x v="0"/>
    <n v="-501.08"/>
  </r>
  <r>
    <x v="1"/>
    <n v="10253"/>
    <d v="2026-02-23T00:00:00"/>
    <n v="2"/>
    <x v="1"/>
    <x v="889"/>
    <x v="0"/>
    <n v="-617.21"/>
  </r>
  <r>
    <x v="1"/>
    <n v="10253"/>
    <d v="2026-02-23T00:00:00"/>
    <n v="2"/>
    <x v="1"/>
    <x v="889"/>
    <x v="0"/>
    <n v="-1334.06"/>
  </r>
  <r>
    <x v="1"/>
    <n v="10258"/>
    <d v="2026-02-23T00:00:00"/>
    <n v="2"/>
    <x v="1"/>
    <x v="890"/>
    <x v="0"/>
    <n v="-950"/>
  </r>
  <r>
    <x v="1"/>
    <n v="20001"/>
    <d v="2026-02-23T00:00:00"/>
    <n v="2"/>
    <x v="1"/>
    <x v="445"/>
    <x v="2"/>
    <n v="-487.68"/>
  </r>
  <r>
    <x v="1"/>
    <n v="20001"/>
    <d v="2026-02-23T00:00:00"/>
    <n v="2"/>
    <x v="1"/>
    <x v="445"/>
    <x v="2"/>
    <n v="-487.68"/>
  </r>
  <r>
    <x v="1"/>
    <n v="10258"/>
    <d v="2026-02-23T00:00:00"/>
    <n v="2"/>
    <x v="1"/>
    <x v="791"/>
    <x v="0"/>
    <n v="-7000"/>
  </r>
  <r>
    <x v="1"/>
    <n v="40001"/>
    <d v="2026-02-23T00:00:00"/>
    <n v="2"/>
    <x v="1"/>
    <x v="337"/>
    <x v="2"/>
    <n v="-757.09"/>
  </r>
  <r>
    <x v="1"/>
    <n v="20001"/>
    <d v="2026-02-23T00:00:00"/>
    <n v="2"/>
    <x v="1"/>
    <x v="618"/>
    <x v="0"/>
    <n v="-264.98"/>
  </r>
  <r>
    <x v="1"/>
    <n v="10258"/>
    <d v="2026-02-23T00:00:00"/>
    <n v="2"/>
    <x v="1"/>
    <x v="891"/>
    <x v="0"/>
    <n v="-243.15"/>
  </r>
  <r>
    <x v="1"/>
    <n v="20008"/>
    <d v="2026-02-23T00:00:00"/>
    <n v="2"/>
    <x v="1"/>
    <x v="545"/>
    <x v="0"/>
    <n v="-9487.41"/>
  </r>
  <r>
    <x v="1"/>
    <n v="10258"/>
    <d v="2026-02-23T00:00:00"/>
    <n v="2"/>
    <x v="1"/>
    <x v="388"/>
    <x v="0"/>
    <n v="-2463.4"/>
  </r>
  <r>
    <x v="1"/>
    <n v="10258"/>
    <d v="2026-02-23T00:00:00"/>
    <n v="2"/>
    <x v="1"/>
    <x v="794"/>
    <x v="0"/>
    <n v="-660"/>
  </r>
  <r>
    <x v="1"/>
    <n v="30099"/>
    <d v="2026-02-23T00:00:00"/>
    <n v="2"/>
    <x v="1"/>
    <x v="694"/>
    <x v="0"/>
    <n v="-1612.5"/>
  </r>
  <r>
    <x v="1"/>
    <n v="30099"/>
    <d v="2026-02-23T00:00:00"/>
    <n v="2"/>
    <x v="1"/>
    <x v="694"/>
    <x v="0"/>
    <n v="-1612.5"/>
  </r>
  <r>
    <x v="1"/>
    <n v="20002"/>
    <d v="2026-02-24T00:00:00"/>
    <n v="2"/>
    <x v="1"/>
    <x v="550"/>
    <x v="0"/>
    <n v="-2100.61"/>
  </r>
  <r>
    <x v="1"/>
    <n v="40001"/>
    <d v="2026-02-24T00:00:00"/>
    <n v="2"/>
    <x v="1"/>
    <x v="892"/>
    <x v="1"/>
    <n v="-11220551.52"/>
  </r>
  <r>
    <x v="1"/>
    <n v="20008"/>
    <d v="2026-02-24T00:00:00"/>
    <n v="2"/>
    <x v="1"/>
    <x v="893"/>
    <x v="4"/>
    <n v="-1332.73"/>
  </r>
  <r>
    <x v="1"/>
    <n v="30099"/>
    <d v="2026-02-24T00:00:00"/>
    <n v="2"/>
    <x v="1"/>
    <x v="588"/>
    <x v="0"/>
    <n v="-2518.8200000000002"/>
  </r>
  <r>
    <x v="1"/>
    <n v="10258"/>
    <d v="2026-02-24T00:00:00"/>
    <n v="2"/>
    <x v="1"/>
    <x v="356"/>
    <x v="3"/>
    <n v="-52814.91"/>
  </r>
  <r>
    <x v="1"/>
    <n v="20004"/>
    <d v="2026-02-24T00:00:00"/>
    <n v="2"/>
    <x v="1"/>
    <x v="894"/>
    <x v="2"/>
    <n v="-1992.74"/>
  </r>
  <r>
    <x v="1"/>
    <n v="20008"/>
    <d v="2026-02-24T00:00:00"/>
    <n v="2"/>
    <x v="1"/>
    <x v="399"/>
    <x v="2"/>
    <n v="-60.47"/>
  </r>
  <r>
    <x v="1"/>
    <n v="40001"/>
    <d v="2026-02-24T00:00:00"/>
    <n v="2"/>
    <x v="1"/>
    <x v="361"/>
    <x v="4"/>
    <n v="-472.47"/>
  </r>
  <r>
    <x v="1"/>
    <n v="40001"/>
    <d v="2026-02-24T00:00:00"/>
    <n v="2"/>
    <x v="1"/>
    <x v="895"/>
    <x v="4"/>
    <n v="-2387.08"/>
  </r>
  <r>
    <x v="1"/>
    <n v="20010"/>
    <d v="2026-02-24T00:00:00"/>
    <n v="2"/>
    <x v="1"/>
    <x v="896"/>
    <x v="0"/>
    <n v="-138786.31"/>
  </r>
  <r>
    <x v="1"/>
    <n v="20033"/>
    <d v="2026-02-24T00:00:00"/>
    <n v="2"/>
    <x v="1"/>
    <x v="812"/>
    <x v="2"/>
    <n v="-327.76"/>
  </r>
  <r>
    <x v="1"/>
    <n v="20009"/>
    <d v="2026-02-24T00:00:00"/>
    <n v="2"/>
    <x v="1"/>
    <x v="897"/>
    <x v="2"/>
    <n v="-405"/>
  </r>
  <r>
    <x v="1"/>
    <n v="20021"/>
    <d v="2026-02-24T00:00:00"/>
    <n v="2"/>
    <x v="1"/>
    <x v="898"/>
    <x v="2"/>
    <n v="-4987.24"/>
  </r>
  <r>
    <x v="1"/>
    <n v="20108"/>
    <d v="2026-02-24T00:00:00"/>
    <n v="2"/>
    <x v="1"/>
    <x v="899"/>
    <x v="0"/>
    <n v="-1425.6"/>
  </r>
  <r>
    <x v="1"/>
    <n v="20029"/>
    <d v="2026-02-24T00:00:00"/>
    <n v="2"/>
    <x v="1"/>
    <x v="900"/>
    <x v="0"/>
    <n v="-1360.2"/>
  </r>
  <r>
    <x v="1"/>
    <s v="Outros"/>
    <d v="2026-02-24T00:00:00"/>
    <n v="2"/>
    <x v="1"/>
    <x v="824"/>
    <x v="2"/>
    <n v="-5000"/>
  </r>
  <r>
    <x v="1"/>
    <n v="20104"/>
    <d v="2026-02-24T00:00:00"/>
    <n v="2"/>
    <x v="1"/>
    <x v="626"/>
    <x v="0"/>
    <n v="-25403.4"/>
  </r>
  <r>
    <x v="1"/>
    <n v="20008"/>
    <d v="2026-02-24T00:00:00"/>
    <n v="2"/>
    <x v="1"/>
    <x v="901"/>
    <x v="4"/>
    <n v="-289.33999999999997"/>
  </r>
  <r>
    <x v="1"/>
    <n v="30099"/>
    <d v="2026-02-24T00:00:00"/>
    <n v="2"/>
    <x v="1"/>
    <x v="461"/>
    <x v="0"/>
    <n v="-2617.52"/>
  </r>
  <r>
    <x v="1"/>
    <n v="40001"/>
    <d v="2026-02-24T00:00:00"/>
    <n v="2"/>
    <x v="1"/>
    <x v="447"/>
    <x v="2"/>
    <n v="-249"/>
  </r>
  <r>
    <x v="1"/>
    <s v="Outros"/>
    <d v="2026-02-24T00:00:00"/>
    <n v="2"/>
    <x v="1"/>
    <x v="337"/>
    <x v="2"/>
    <n v="-189.52999999999997"/>
  </r>
  <r>
    <x v="1"/>
    <n v="20008"/>
    <d v="2026-02-24T00:00:00"/>
    <n v="2"/>
    <x v="1"/>
    <x v="679"/>
    <x v="0"/>
    <n v="-13499.19"/>
  </r>
  <r>
    <x v="1"/>
    <n v="20009"/>
    <d v="2026-02-24T00:00:00"/>
    <n v="2"/>
    <x v="1"/>
    <x v="389"/>
    <x v="0"/>
    <n v="-310"/>
  </r>
  <r>
    <x v="1"/>
    <n v="20008"/>
    <d v="2026-02-25T00:00:00"/>
    <n v="2"/>
    <x v="1"/>
    <x v="630"/>
    <x v="0"/>
    <n v="-3599.8"/>
  </r>
  <r>
    <x v="1"/>
    <n v="20099"/>
    <d v="2026-02-25T00:00:00"/>
    <n v="2"/>
    <x v="1"/>
    <x v="650"/>
    <x v="0"/>
    <n v="-945"/>
  </r>
  <r>
    <x v="1"/>
    <n v="20001"/>
    <d v="2026-02-25T00:00:00"/>
    <n v="2"/>
    <x v="1"/>
    <x v="651"/>
    <x v="2"/>
    <n v="-54285.78"/>
  </r>
  <r>
    <x v="1"/>
    <n v="20004"/>
    <d v="2026-02-25T00:00:00"/>
    <n v="2"/>
    <x v="1"/>
    <x v="651"/>
    <x v="2"/>
    <n v="-837.3"/>
  </r>
  <r>
    <x v="1"/>
    <n v="40001"/>
    <d v="2026-02-25T00:00:00"/>
    <n v="2"/>
    <x v="1"/>
    <x v="651"/>
    <x v="2"/>
    <n v="-610"/>
  </r>
  <r>
    <x v="1"/>
    <n v="40001"/>
    <d v="2026-02-25T00:00:00"/>
    <n v="2"/>
    <x v="1"/>
    <x v="651"/>
    <x v="2"/>
    <n v="-290.52"/>
  </r>
  <r>
    <x v="1"/>
    <n v="10258"/>
    <d v="2026-02-25T00:00:00"/>
    <n v="2"/>
    <x v="1"/>
    <x v="653"/>
    <x v="0"/>
    <n v="-666"/>
  </r>
  <r>
    <x v="1"/>
    <n v="20099"/>
    <d v="2026-02-25T00:00:00"/>
    <n v="2"/>
    <x v="1"/>
    <x v="653"/>
    <x v="0"/>
    <n v="-918.62"/>
  </r>
  <r>
    <x v="1"/>
    <n v="20024"/>
    <d v="2026-02-25T00:00:00"/>
    <n v="2"/>
    <x v="1"/>
    <x v="481"/>
    <x v="0"/>
    <n v="-187.56"/>
  </r>
  <r>
    <x v="1"/>
    <n v="20001"/>
    <d v="2026-02-25T00:00:00"/>
    <n v="2"/>
    <x v="1"/>
    <x v="481"/>
    <x v="0"/>
    <n v="-59.84"/>
  </r>
  <r>
    <x v="1"/>
    <n v="20020"/>
    <d v="2026-02-25T00:00:00"/>
    <n v="2"/>
    <x v="1"/>
    <x v="481"/>
    <x v="0"/>
    <n v="-278.7"/>
  </r>
  <r>
    <x v="1"/>
    <n v="20001"/>
    <d v="2026-02-25T00:00:00"/>
    <n v="2"/>
    <x v="1"/>
    <x v="654"/>
    <x v="0"/>
    <n v="-365.47"/>
  </r>
  <r>
    <x v="1"/>
    <n v="20021"/>
    <d v="2026-02-25T00:00:00"/>
    <n v="2"/>
    <x v="1"/>
    <x v="902"/>
    <x v="0"/>
    <n v="-0.34"/>
  </r>
  <r>
    <x v="1"/>
    <n v="10243"/>
    <d v="2026-02-25T00:00:00"/>
    <n v="2"/>
    <x v="1"/>
    <x v="349"/>
    <x v="0"/>
    <n v="-32477.39"/>
  </r>
  <r>
    <x v="1"/>
    <n v="30099"/>
    <d v="2026-02-25T00:00:00"/>
    <n v="2"/>
    <x v="1"/>
    <x v="903"/>
    <x v="0"/>
    <n v="-2000"/>
  </r>
  <r>
    <x v="1"/>
    <n v="20023"/>
    <d v="2026-02-25T00:00:00"/>
    <n v="2"/>
    <x v="1"/>
    <x v="655"/>
    <x v="0"/>
    <n v="-27706.67"/>
  </r>
  <r>
    <x v="1"/>
    <n v="20023"/>
    <d v="2026-02-25T00:00:00"/>
    <n v="2"/>
    <x v="1"/>
    <x v="655"/>
    <x v="0"/>
    <n v="-816.67"/>
  </r>
  <r>
    <x v="1"/>
    <n v="20023"/>
    <d v="2026-02-25T00:00:00"/>
    <n v="2"/>
    <x v="1"/>
    <x v="655"/>
    <x v="0"/>
    <n v="-21466.67"/>
  </r>
  <r>
    <x v="1"/>
    <n v="20002"/>
    <d v="2026-02-25T00:00:00"/>
    <n v="2"/>
    <x v="1"/>
    <x v="904"/>
    <x v="2"/>
    <n v="-49"/>
  </r>
  <r>
    <x v="1"/>
    <n v="30002"/>
    <d v="2026-02-25T00:00:00"/>
    <n v="2"/>
    <x v="1"/>
    <x v="905"/>
    <x v="0"/>
    <n v="-90.09"/>
  </r>
  <r>
    <x v="1"/>
    <n v="20002"/>
    <d v="2026-02-25T00:00:00"/>
    <n v="2"/>
    <x v="1"/>
    <x v="642"/>
    <x v="2"/>
    <n v="-124.82"/>
  </r>
  <r>
    <x v="1"/>
    <n v="20002"/>
    <d v="2026-02-25T00:00:00"/>
    <n v="2"/>
    <x v="1"/>
    <x v="575"/>
    <x v="2"/>
    <n v="-138.88"/>
  </r>
  <r>
    <x v="1"/>
    <n v="10258"/>
    <d v="2026-02-25T00:00:00"/>
    <n v="2"/>
    <x v="1"/>
    <x v="371"/>
    <x v="0"/>
    <n v="-240.8"/>
  </r>
  <r>
    <x v="1"/>
    <s v="Outros"/>
    <d v="2026-02-25T00:00:00"/>
    <n v="2"/>
    <x v="1"/>
    <x v="824"/>
    <x v="2"/>
    <n v="-5000"/>
  </r>
  <r>
    <x v="1"/>
    <n v="30099"/>
    <d v="2026-02-25T00:00:00"/>
    <n v="2"/>
    <x v="1"/>
    <x v="661"/>
    <x v="0"/>
    <n v="-6312.36"/>
  </r>
  <r>
    <x v="1"/>
    <n v="20008"/>
    <d v="2026-02-25T00:00:00"/>
    <n v="2"/>
    <x v="1"/>
    <x v="380"/>
    <x v="0"/>
    <n v="-269.8"/>
  </r>
  <r>
    <x v="1"/>
    <n v="20008"/>
    <d v="2026-02-25T00:00:00"/>
    <n v="2"/>
    <x v="1"/>
    <x v="380"/>
    <x v="0"/>
    <n v="-3306"/>
  </r>
  <r>
    <x v="1"/>
    <n v="10248"/>
    <d v="2026-02-25T00:00:00"/>
    <n v="2"/>
    <x v="1"/>
    <x v="906"/>
    <x v="4"/>
    <n v="-5107.5600000000004"/>
  </r>
  <r>
    <x v="1"/>
    <n v="20008"/>
    <d v="2026-02-25T00:00:00"/>
    <n v="2"/>
    <x v="1"/>
    <x v="663"/>
    <x v="0"/>
    <n v="-9256.14"/>
  </r>
  <r>
    <x v="1"/>
    <n v="20008"/>
    <d v="2026-02-25T00:00:00"/>
    <n v="2"/>
    <x v="1"/>
    <x v="663"/>
    <x v="0"/>
    <n v="-1121.67"/>
  </r>
  <r>
    <x v="1"/>
    <n v="20008"/>
    <d v="2026-02-25T00:00:00"/>
    <n v="2"/>
    <x v="1"/>
    <x v="663"/>
    <x v="0"/>
    <n v="-710.7"/>
  </r>
  <r>
    <x v="1"/>
    <n v="20008"/>
    <d v="2026-02-25T00:00:00"/>
    <n v="2"/>
    <x v="1"/>
    <x v="663"/>
    <x v="0"/>
    <n v="-2280.4299999999998"/>
  </r>
  <r>
    <x v="1"/>
    <n v="20008"/>
    <d v="2026-02-25T00:00:00"/>
    <n v="2"/>
    <x v="1"/>
    <x v="663"/>
    <x v="0"/>
    <n v="-1328.7"/>
  </r>
  <r>
    <x v="1"/>
    <n v="20008"/>
    <d v="2026-02-25T00:00:00"/>
    <n v="2"/>
    <x v="1"/>
    <x v="663"/>
    <x v="0"/>
    <n v="-2601.11"/>
  </r>
  <r>
    <x v="1"/>
    <n v="20008"/>
    <d v="2026-02-25T00:00:00"/>
    <n v="2"/>
    <x v="1"/>
    <x v="663"/>
    <x v="0"/>
    <n v="-1059.78"/>
  </r>
  <r>
    <x v="1"/>
    <n v="20008"/>
    <d v="2026-02-25T00:00:00"/>
    <n v="2"/>
    <x v="1"/>
    <x v="663"/>
    <x v="0"/>
    <n v="-1246.3"/>
  </r>
  <r>
    <x v="1"/>
    <n v="20008"/>
    <d v="2026-02-25T00:00:00"/>
    <n v="2"/>
    <x v="1"/>
    <x v="663"/>
    <x v="0"/>
    <n v="-7889.67"/>
  </r>
  <r>
    <x v="1"/>
    <n v="20008"/>
    <d v="2026-02-25T00:00:00"/>
    <n v="2"/>
    <x v="1"/>
    <x v="663"/>
    <x v="0"/>
    <n v="-2636.68"/>
  </r>
  <r>
    <x v="1"/>
    <n v="10248"/>
    <d v="2026-02-25T00:00:00"/>
    <n v="2"/>
    <x v="1"/>
    <x v="907"/>
    <x v="3"/>
    <n v="-7129.3"/>
  </r>
  <r>
    <x v="1"/>
    <n v="20099"/>
    <d v="2026-02-25T00:00:00"/>
    <n v="2"/>
    <x v="1"/>
    <x v="666"/>
    <x v="2"/>
    <n v="-1000"/>
  </r>
  <r>
    <x v="1"/>
    <n v="40001"/>
    <d v="2026-02-25T00:00:00"/>
    <n v="2"/>
    <x v="1"/>
    <x v="337"/>
    <x v="2"/>
    <n v="-42.13"/>
  </r>
  <r>
    <x v="1"/>
    <n v="10257"/>
    <d v="2026-02-25T00:00:00"/>
    <n v="2"/>
    <x v="1"/>
    <x v="908"/>
    <x v="2"/>
    <n v="-695.2"/>
  </r>
  <r>
    <x v="1"/>
    <n v="20017"/>
    <d v="2026-02-25T00:00:00"/>
    <n v="2"/>
    <x v="1"/>
    <x v="908"/>
    <x v="2"/>
    <n v="-748"/>
  </r>
  <r>
    <x v="1"/>
    <n v="20104"/>
    <d v="2026-02-25T00:00:00"/>
    <n v="2"/>
    <x v="1"/>
    <x v="908"/>
    <x v="2"/>
    <n v="-78.400000000000034"/>
  </r>
  <r>
    <x v="1"/>
    <n v="30001"/>
    <d v="2026-02-25T00:00:00"/>
    <n v="2"/>
    <x v="1"/>
    <x v="909"/>
    <x v="2"/>
    <n v="-1747.14"/>
  </r>
  <r>
    <x v="1"/>
    <n v="20002"/>
    <d v="2026-02-25T00:00:00"/>
    <n v="2"/>
    <x v="1"/>
    <x v="909"/>
    <x v="2"/>
    <n v="-360.52"/>
  </r>
  <r>
    <x v="1"/>
    <n v="20008"/>
    <d v="2026-02-25T00:00:00"/>
    <n v="2"/>
    <x v="1"/>
    <x v="909"/>
    <x v="2"/>
    <n v="-397.74"/>
  </r>
  <r>
    <x v="1"/>
    <n v="20099"/>
    <d v="2026-02-25T00:00:00"/>
    <n v="2"/>
    <x v="1"/>
    <x v="909"/>
    <x v="2"/>
    <n v="-837.22"/>
  </r>
  <r>
    <x v="1"/>
    <n v="30003"/>
    <d v="2026-02-25T00:00:00"/>
    <n v="2"/>
    <x v="1"/>
    <x v="909"/>
    <x v="2"/>
    <n v="-462.18"/>
  </r>
  <r>
    <x v="1"/>
    <n v="10257"/>
    <d v="2026-02-25T00:00:00"/>
    <n v="2"/>
    <x v="1"/>
    <x v="910"/>
    <x v="2"/>
    <n v="-1036.2"/>
  </r>
  <r>
    <x v="1"/>
    <n v="20104"/>
    <d v="2026-02-25T00:00:00"/>
    <n v="2"/>
    <x v="1"/>
    <x v="910"/>
    <x v="2"/>
    <n v="-1812.4"/>
  </r>
  <r>
    <x v="1"/>
    <n v="10258"/>
    <d v="2026-02-25T00:00:00"/>
    <n v="2"/>
    <x v="1"/>
    <x v="911"/>
    <x v="2"/>
    <n v="-416.63"/>
  </r>
  <r>
    <x v="1"/>
    <n v="20002"/>
    <d v="2026-02-25T00:00:00"/>
    <n v="2"/>
    <x v="1"/>
    <x v="911"/>
    <x v="2"/>
    <n v="-919.25"/>
  </r>
  <r>
    <x v="1"/>
    <n v="20003"/>
    <d v="2026-02-25T00:00:00"/>
    <n v="2"/>
    <x v="1"/>
    <x v="911"/>
    <x v="2"/>
    <n v="-268.66000000000003"/>
  </r>
  <r>
    <x v="1"/>
    <n v="20005"/>
    <d v="2026-02-25T00:00:00"/>
    <n v="2"/>
    <x v="1"/>
    <x v="911"/>
    <x v="2"/>
    <n v="-736.78"/>
  </r>
  <r>
    <x v="1"/>
    <n v="20008"/>
    <d v="2026-02-25T00:00:00"/>
    <n v="2"/>
    <x v="1"/>
    <x v="911"/>
    <x v="2"/>
    <n v="-1121.52"/>
  </r>
  <r>
    <x v="1"/>
    <n v="20009"/>
    <d v="2026-02-25T00:00:00"/>
    <n v="2"/>
    <x v="1"/>
    <x v="911"/>
    <x v="2"/>
    <n v="-555.5"/>
  </r>
  <r>
    <x v="1"/>
    <n v="20010"/>
    <d v="2026-02-25T00:00:00"/>
    <n v="2"/>
    <x v="1"/>
    <x v="911"/>
    <x v="2"/>
    <n v="-347.44"/>
  </r>
  <r>
    <x v="1"/>
    <n v="20099"/>
    <d v="2026-02-25T00:00:00"/>
    <n v="2"/>
    <x v="1"/>
    <x v="911"/>
    <x v="2"/>
    <n v="-2016.77"/>
  </r>
  <r>
    <x v="1"/>
    <n v="30003"/>
    <d v="2026-02-25T00:00:00"/>
    <n v="2"/>
    <x v="1"/>
    <x v="911"/>
    <x v="2"/>
    <n v="-533.07999999999993"/>
  </r>
  <r>
    <x v="1"/>
    <n v="30001"/>
    <d v="2026-02-25T00:00:00"/>
    <n v="2"/>
    <x v="1"/>
    <x v="911"/>
    <x v="2"/>
    <n v="-1484.49"/>
  </r>
  <r>
    <x v="1"/>
    <n v="31001"/>
    <d v="2026-02-25T00:00:00"/>
    <n v="2"/>
    <x v="1"/>
    <x v="911"/>
    <x v="2"/>
    <n v="-398.19000000000005"/>
  </r>
  <r>
    <x v="1"/>
    <n v="10258"/>
    <d v="2026-02-25T00:00:00"/>
    <n v="2"/>
    <x v="1"/>
    <x v="671"/>
    <x v="0"/>
    <n v="-3000"/>
  </r>
  <r>
    <x v="1"/>
    <n v="10258"/>
    <d v="2026-02-25T00:00:00"/>
    <n v="2"/>
    <x v="1"/>
    <x v="672"/>
    <x v="0"/>
    <n v="-2000"/>
  </r>
  <r>
    <x v="1"/>
    <n v="20104"/>
    <d v="2026-02-26T00:00:00"/>
    <n v="2"/>
    <x v="1"/>
    <x v="551"/>
    <x v="2"/>
    <n v="-136.66999999999999"/>
  </r>
  <r>
    <x v="1"/>
    <n v="20104"/>
    <d v="2026-02-26T00:00:00"/>
    <n v="2"/>
    <x v="1"/>
    <x v="551"/>
    <x v="2"/>
    <n v="-92.8"/>
  </r>
  <r>
    <x v="1"/>
    <n v="20004"/>
    <d v="2026-02-26T00:00:00"/>
    <n v="2"/>
    <x v="1"/>
    <x v="912"/>
    <x v="0"/>
    <n v="-70"/>
  </r>
  <r>
    <x v="1"/>
    <n v="10248"/>
    <d v="2026-02-26T00:00:00"/>
    <n v="2"/>
    <x v="1"/>
    <x v="648"/>
    <x v="0"/>
    <n v="-12797.36"/>
  </r>
  <r>
    <x v="1"/>
    <n v="30258"/>
    <d v="2026-02-26T00:00:00"/>
    <n v="2"/>
    <x v="1"/>
    <x v="472"/>
    <x v="0"/>
    <n v="-171.2"/>
  </r>
  <r>
    <x v="1"/>
    <n v="40001"/>
    <d v="2026-02-26T00:00:00"/>
    <n v="2"/>
    <x v="1"/>
    <x v="649"/>
    <x v="1"/>
    <n v="-4817903.57"/>
  </r>
  <r>
    <x v="1"/>
    <n v="20005"/>
    <d v="2026-02-26T00:00:00"/>
    <n v="2"/>
    <x v="1"/>
    <x v="652"/>
    <x v="2"/>
    <n v="-8212.0300000000007"/>
  </r>
  <r>
    <x v="1"/>
    <n v="40001"/>
    <d v="2026-02-26T00:00:00"/>
    <n v="2"/>
    <x v="1"/>
    <x v="652"/>
    <x v="2"/>
    <n v="-287.41000000000003"/>
  </r>
  <r>
    <x v="1"/>
    <n v="30001"/>
    <d v="2026-02-26T00:00:00"/>
    <n v="2"/>
    <x v="1"/>
    <x v="570"/>
    <x v="0"/>
    <n v="-5886"/>
  </r>
  <r>
    <x v="1"/>
    <n v="20104"/>
    <d v="2026-02-26T00:00:00"/>
    <n v="2"/>
    <x v="1"/>
    <x v="484"/>
    <x v="0"/>
    <n v="-67.95"/>
  </r>
  <r>
    <x v="1"/>
    <n v="10243"/>
    <d v="2026-02-26T00:00:00"/>
    <n v="2"/>
    <x v="1"/>
    <x v="349"/>
    <x v="0"/>
    <n v="-26503.01"/>
  </r>
  <r>
    <x v="1"/>
    <n v="30099"/>
    <d v="2026-02-26T00:00:00"/>
    <n v="2"/>
    <x v="1"/>
    <x v="903"/>
    <x v="0"/>
    <n v="-2000"/>
  </r>
  <r>
    <x v="1"/>
    <n v="20020"/>
    <d v="2026-02-26T00:00:00"/>
    <n v="2"/>
    <x v="1"/>
    <x v="307"/>
    <x v="2"/>
    <n v="-590"/>
  </r>
  <r>
    <x v="1"/>
    <n v="20023"/>
    <d v="2026-02-26T00:00:00"/>
    <n v="2"/>
    <x v="1"/>
    <x v="307"/>
    <x v="2"/>
    <n v="-692"/>
  </r>
  <r>
    <x v="1"/>
    <n v="10258"/>
    <d v="2026-02-26T00:00:00"/>
    <n v="2"/>
    <x v="1"/>
    <x v="913"/>
    <x v="3"/>
    <n v="-31223.31"/>
  </r>
  <r>
    <x v="1"/>
    <n v="20111"/>
    <d v="2026-02-26T00:00:00"/>
    <n v="2"/>
    <x v="1"/>
    <x v="913"/>
    <x v="3"/>
    <n v="-27769.65"/>
  </r>
  <r>
    <x v="1"/>
    <n v="30258"/>
    <d v="2026-02-26T00:00:00"/>
    <n v="2"/>
    <x v="1"/>
    <x v="913"/>
    <x v="3"/>
    <n v="-5957.84"/>
  </r>
  <r>
    <x v="1"/>
    <n v="30002"/>
    <d v="2026-02-26T00:00:00"/>
    <n v="2"/>
    <x v="1"/>
    <x v="589"/>
    <x v="0"/>
    <n v="-22840"/>
  </r>
  <r>
    <x v="1"/>
    <n v="30002"/>
    <d v="2026-02-26T00:00:00"/>
    <n v="2"/>
    <x v="1"/>
    <x v="589"/>
    <x v="0"/>
    <n v="-6279.84"/>
  </r>
  <r>
    <x v="1"/>
    <n v="10260"/>
    <d v="2026-02-26T00:00:00"/>
    <n v="2"/>
    <x v="1"/>
    <x v="914"/>
    <x v="2"/>
    <n v="-136.66999999999999"/>
  </r>
  <r>
    <x v="1"/>
    <n v="40001"/>
    <d v="2026-02-26T00:00:00"/>
    <n v="2"/>
    <x v="1"/>
    <x v="785"/>
    <x v="4"/>
    <n v="-1007.63"/>
  </r>
  <r>
    <x v="1"/>
    <n v="20104"/>
    <d v="2026-02-26T00:00:00"/>
    <n v="2"/>
    <x v="1"/>
    <x v="915"/>
    <x v="0"/>
    <n v="-5497.49"/>
  </r>
  <r>
    <x v="1"/>
    <n v="20021"/>
    <d v="2026-02-26T00:00:00"/>
    <n v="2"/>
    <x v="1"/>
    <x v="916"/>
    <x v="2"/>
    <n v="-136.66999999999999"/>
  </r>
  <r>
    <x v="1"/>
    <n v="30099"/>
    <d v="2026-02-26T00:00:00"/>
    <n v="2"/>
    <x v="1"/>
    <x v="611"/>
    <x v="0"/>
    <n v="-893.67"/>
  </r>
  <r>
    <x v="1"/>
    <s v="Outros"/>
    <d v="2026-02-26T00:00:00"/>
    <n v="2"/>
    <x v="1"/>
    <x v="419"/>
    <x v="0"/>
    <n v="-140000"/>
  </r>
  <r>
    <x v="1"/>
    <n v="40001"/>
    <d v="2026-02-26T00:00:00"/>
    <n v="2"/>
    <x v="1"/>
    <x v="660"/>
    <x v="0"/>
    <n v="-169372.08"/>
  </r>
  <r>
    <x v="1"/>
    <n v="10258"/>
    <d v="2026-02-26T00:00:00"/>
    <n v="2"/>
    <x v="1"/>
    <x v="377"/>
    <x v="0"/>
    <n v="-1022.06"/>
  </r>
  <r>
    <x v="1"/>
    <n v="20004"/>
    <d v="2026-02-26T00:00:00"/>
    <n v="2"/>
    <x v="1"/>
    <x v="917"/>
    <x v="0"/>
    <n v="-347.6"/>
  </r>
  <r>
    <x v="1"/>
    <n v="20010"/>
    <d v="2026-02-26T00:00:00"/>
    <n v="2"/>
    <x v="1"/>
    <x v="445"/>
    <x v="2"/>
    <n v="-14.06"/>
  </r>
  <r>
    <x v="1"/>
    <n v="20001"/>
    <d v="2026-02-26T00:00:00"/>
    <n v="2"/>
    <x v="1"/>
    <x v="446"/>
    <x v="2"/>
    <n v="-230"/>
  </r>
  <r>
    <x v="1"/>
    <n v="40001"/>
    <d v="2026-02-26T00:00:00"/>
    <n v="2"/>
    <x v="1"/>
    <x v="337"/>
    <x v="2"/>
    <n v="-87.3"/>
  </r>
  <r>
    <x v="1"/>
    <n v="10257"/>
    <d v="2026-02-26T00:00:00"/>
    <n v="2"/>
    <x v="1"/>
    <x v="918"/>
    <x v="2"/>
    <n v="-24.23"/>
  </r>
  <r>
    <x v="1"/>
    <n v="10258"/>
    <d v="2026-02-26T00:00:00"/>
    <n v="2"/>
    <x v="1"/>
    <x v="918"/>
    <x v="2"/>
    <n v="-5597.13"/>
  </r>
  <r>
    <x v="1"/>
    <n v="10260"/>
    <d v="2026-02-26T00:00:00"/>
    <n v="2"/>
    <x v="1"/>
    <x v="918"/>
    <x v="2"/>
    <n v="-508.83000000000015"/>
  </r>
  <r>
    <x v="1"/>
    <n v="20001"/>
    <d v="2026-02-26T00:00:00"/>
    <n v="2"/>
    <x v="1"/>
    <x v="918"/>
    <x v="2"/>
    <n v="-72.69"/>
  </r>
  <r>
    <x v="1"/>
    <n v="20002"/>
    <d v="2026-02-26T00:00:00"/>
    <n v="2"/>
    <x v="1"/>
    <x v="918"/>
    <x v="2"/>
    <n v="-314.99"/>
  </r>
  <r>
    <x v="1"/>
    <n v="20003"/>
    <d v="2026-02-26T00:00:00"/>
    <n v="2"/>
    <x v="1"/>
    <x v="918"/>
    <x v="2"/>
    <n v="-72.69"/>
  </r>
  <r>
    <x v="1"/>
    <n v="20004"/>
    <d v="2026-02-26T00:00:00"/>
    <n v="2"/>
    <x v="1"/>
    <x v="918"/>
    <x v="2"/>
    <n v="-169.60999999999999"/>
  </r>
  <r>
    <x v="1"/>
    <n v="20005"/>
    <d v="2026-02-26T00:00:00"/>
    <n v="2"/>
    <x v="1"/>
    <x v="918"/>
    <x v="2"/>
    <n v="-314.99"/>
  </r>
  <r>
    <x v="1"/>
    <n v="20006"/>
    <d v="2026-02-26T00:00:00"/>
    <n v="2"/>
    <x v="1"/>
    <x v="918"/>
    <x v="2"/>
    <n v="-72.69"/>
  </r>
  <r>
    <x v="1"/>
    <n v="20008"/>
    <d v="2026-02-26T00:00:00"/>
    <n v="2"/>
    <x v="1"/>
    <x v="918"/>
    <x v="2"/>
    <n v="-169.60999999999999"/>
  </r>
  <r>
    <x v="1"/>
    <n v="20009"/>
    <d v="2026-02-26T00:00:00"/>
    <n v="2"/>
    <x v="1"/>
    <x v="918"/>
    <x v="2"/>
    <n v="-169.60999999999999"/>
  </r>
  <r>
    <x v="1"/>
    <n v="20010"/>
    <d v="2026-02-26T00:00:00"/>
    <n v="2"/>
    <x v="1"/>
    <x v="918"/>
    <x v="2"/>
    <n v="-169.60999999999999"/>
  </r>
  <r>
    <x v="1"/>
    <n v="20013"/>
    <d v="2026-02-26T00:00:00"/>
    <n v="2"/>
    <x v="1"/>
    <x v="918"/>
    <x v="2"/>
    <n v="-24.23"/>
  </r>
  <r>
    <x v="1"/>
    <n v="20017"/>
    <d v="2026-02-26T00:00:00"/>
    <n v="2"/>
    <x v="1"/>
    <x v="918"/>
    <x v="2"/>
    <n v="-48.46"/>
  </r>
  <r>
    <x v="1"/>
    <n v="20021"/>
    <d v="2026-02-26T00:00:00"/>
    <n v="2"/>
    <x v="1"/>
    <x v="918"/>
    <x v="2"/>
    <n v="-24.23"/>
  </r>
  <r>
    <x v="1"/>
    <n v="20023"/>
    <d v="2026-02-26T00:00:00"/>
    <n v="2"/>
    <x v="1"/>
    <x v="918"/>
    <x v="2"/>
    <n v="-121.15"/>
  </r>
  <r>
    <x v="1"/>
    <n v="20024"/>
    <d v="2026-02-26T00:00:00"/>
    <n v="2"/>
    <x v="1"/>
    <x v="918"/>
    <x v="2"/>
    <n v="-48.46"/>
  </r>
  <r>
    <x v="1"/>
    <n v="20029"/>
    <d v="2026-02-26T00:00:00"/>
    <n v="2"/>
    <x v="1"/>
    <x v="918"/>
    <x v="2"/>
    <n v="-72.69"/>
  </r>
  <r>
    <x v="1"/>
    <n v="20099"/>
    <d v="2026-02-26T00:00:00"/>
    <n v="2"/>
    <x v="1"/>
    <x v="918"/>
    <x v="2"/>
    <n v="-314.99"/>
  </r>
  <r>
    <x v="1"/>
    <n v="20100"/>
    <d v="2026-02-26T00:00:00"/>
    <n v="2"/>
    <x v="1"/>
    <x v="918"/>
    <x v="2"/>
    <n v="-1163.0400000000006"/>
  </r>
  <r>
    <x v="1"/>
    <n v="20104"/>
    <d v="2026-02-26T00:00:00"/>
    <n v="2"/>
    <x v="1"/>
    <x v="918"/>
    <x v="2"/>
    <n v="-314.99"/>
  </r>
  <r>
    <x v="1"/>
    <n v="20107"/>
    <d v="2026-02-26T00:00:00"/>
    <n v="2"/>
    <x v="1"/>
    <x v="918"/>
    <x v="2"/>
    <n v="-24.23"/>
  </r>
  <r>
    <x v="1"/>
    <n v="20111"/>
    <d v="2026-02-26T00:00:00"/>
    <n v="2"/>
    <x v="1"/>
    <x v="918"/>
    <x v="2"/>
    <n v="-24.23"/>
  </r>
  <r>
    <x v="1"/>
    <n v="30001"/>
    <d v="2026-02-26T00:00:00"/>
    <n v="2"/>
    <x v="1"/>
    <x v="918"/>
    <x v="2"/>
    <n v="-436.1400000000001"/>
  </r>
  <r>
    <x v="1"/>
    <n v="30002"/>
    <d v="2026-02-26T00:00:00"/>
    <n v="2"/>
    <x v="1"/>
    <x v="918"/>
    <x v="2"/>
    <n v="-169.60999999999999"/>
  </r>
  <r>
    <x v="1"/>
    <n v="30003"/>
    <d v="2026-02-26T00:00:00"/>
    <n v="2"/>
    <x v="1"/>
    <x v="918"/>
    <x v="2"/>
    <n v="-193.83999999999997"/>
  </r>
  <r>
    <x v="1"/>
    <n v="30099"/>
    <d v="2026-02-26T00:00:00"/>
    <n v="2"/>
    <x v="1"/>
    <x v="918"/>
    <x v="2"/>
    <n v="-24.23"/>
  </r>
  <r>
    <x v="1"/>
    <n v="30258"/>
    <d v="2026-02-26T00:00:00"/>
    <n v="2"/>
    <x v="1"/>
    <x v="918"/>
    <x v="2"/>
    <n v="-460.37000000000012"/>
  </r>
  <r>
    <x v="1"/>
    <n v="31001"/>
    <d v="2026-02-26T00:00:00"/>
    <n v="2"/>
    <x v="1"/>
    <x v="918"/>
    <x v="2"/>
    <n v="-72.69"/>
  </r>
  <r>
    <x v="1"/>
    <n v="10260"/>
    <d v="2026-02-26T00:00:00"/>
    <n v="2"/>
    <x v="1"/>
    <x v="918"/>
    <x v="2"/>
    <n v="-711.44"/>
  </r>
  <r>
    <x v="1"/>
    <n v="20001"/>
    <d v="2026-02-26T00:00:00"/>
    <n v="2"/>
    <x v="1"/>
    <x v="918"/>
    <x v="2"/>
    <n v="-889.30000000000007"/>
  </r>
  <r>
    <x v="1"/>
    <n v="20002"/>
    <d v="2026-02-26T00:00:00"/>
    <n v="2"/>
    <x v="1"/>
    <x v="918"/>
    <x v="2"/>
    <n v="-177.86"/>
  </r>
  <r>
    <x v="1"/>
    <n v="20003"/>
    <d v="2026-02-26T00:00:00"/>
    <n v="2"/>
    <x v="1"/>
    <x v="918"/>
    <x v="2"/>
    <n v="-177.86"/>
  </r>
  <r>
    <x v="1"/>
    <n v="20004"/>
    <d v="2026-02-26T00:00:00"/>
    <n v="2"/>
    <x v="1"/>
    <x v="918"/>
    <x v="2"/>
    <n v="-881.5"/>
  </r>
  <r>
    <x v="1"/>
    <n v="20005"/>
    <d v="2026-02-26T00:00:00"/>
    <n v="2"/>
    <x v="1"/>
    <x v="918"/>
    <x v="2"/>
    <n v="-177.86"/>
  </r>
  <r>
    <x v="1"/>
    <n v="20008"/>
    <d v="2026-02-26T00:00:00"/>
    <n v="2"/>
    <x v="1"/>
    <x v="918"/>
    <x v="2"/>
    <n v="-177.86"/>
  </r>
  <r>
    <x v="1"/>
    <n v="20009"/>
    <d v="2026-02-26T00:00:00"/>
    <n v="2"/>
    <x v="1"/>
    <x v="918"/>
    <x v="2"/>
    <n v="-177.86"/>
  </r>
  <r>
    <x v="1"/>
    <n v="20013"/>
    <d v="2026-02-26T00:00:00"/>
    <n v="2"/>
    <x v="1"/>
    <x v="918"/>
    <x v="2"/>
    <n v="-177.86"/>
  </r>
  <r>
    <x v="1"/>
    <n v="20015"/>
    <d v="2026-02-26T00:00:00"/>
    <n v="2"/>
    <x v="1"/>
    <x v="918"/>
    <x v="2"/>
    <n v="-177.86"/>
  </r>
  <r>
    <x v="1"/>
    <n v="20020"/>
    <d v="2026-02-26T00:00:00"/>
    <n v="2"/>
    <x v="1"/>
    <x v="918"/>
    <x v="2"/>
    <n v="-177.86"/>
  </r>
  <r>
    <x v="1"/>
    <n v="20021"/>
    <d v="2026-02-26T00:00:00"/>
    <n v="2"/>
    <x v="1"/>
    <x v="918"/>
    <x v="2"/>
    <n v="-355.72"/>
  </r>
  <r>
    <x v="1"/>
    <n v="20023"/>
    <d v="2026-02-26T00:00:00"/>
    <n v="2"/>
    <x v="1"/>
    <x v="918"/>
    <x v="2"/>
    <n v="-177.86"/>
  </r>
  <r>
    <x v="1"/>
    <n v="20024"/>
    <d v="2026-02-26T00:00:00"/>
    <n v="2"/>
    <x v="1"/>
    <x v="918"/>
    <x v="2"/>
    <n v="-177.86"/>
  </r>
  <r>
    <x v="1"/>
    <n v="20104"/>
    <d v="2026-02-26T00:00:00"/>
    <n v="2"/>
    <x v="1"/>
    <x v="918"/>
    <x v="2"/>
    <n v="-177.86"/>
  </r>
  <r>
    <x v="1"/>
    <n v="20107"/>
    <d v="2026-02-26T00:00:00"/>
    <n v="2"/>
    <x v="1"/>
    <x v="918"/>
    <x v="2"/>
    <n v="-177.86"/>
  </r>
  <r>
    <x v="1"/>
    <n v="20108"/>
    <d v="2026-02-26T00:00:00"/>
    <n v="2"/>
    <x v="1"/>
    <x v="918"/>
    <x v="2"/>
    <n v="-711.44"/>
  </r>
  <r>
    <x v="1"/>
    <n v="30001"/>
    <d v="2026-02-26T00:00:00"/>
    <n v="2"/>
    <x v="1"/>
    <x v="918"/>
    <x v="2"/>
    <n v="-177.86"/>
  </r>
  <r>
    <x v="1"/>
    <n v="30002"/>
    <d v="2026-02-26T00:00:00"/>
    <n v="2"/>
    <x v="1"/>
    <x v="918"/>
    <x v="2"/>
    <n v="-177.86"/>
  </r>
  <r>
    <x v="1"/>
    <n v="20100"/>
    <d v="2026-02-26T00:00:00"/>
    <n v="2"/>
    <x v="1"/>
    <x v="918"/>
    <x v="2"/>
    <n v="-41.56"/>
  </r>
  <r>
    <x v="1"/>
    <n v="10253"/>
    <d v="2026-02-26T00:00:00"/>
    <n v="2"/>
    <x v="1"/>
    <x v="918"/>
    <x v="2"/>
    <n v="-72.69"/>
  </r>
  <r>
    <x v="1"/>
    <n v="40001"/>
    <d v="2026-02-26T00:00:00"/>
    <n v="2"/>
    <x v="1"/>
    <x v="670"/>
    <x v="0"/>
    <n v="-14490.36"/>
  </r>
  <r>
    <x v="1"/>
    <n v="10248"/>
    <d v="2026-02-27T00:00:00"/>
    <n v="2"/>
    <x v="1"/>
    <x v="411"/>
    <x v="2"/>
    <n v="-3249.32"/>
  </r>
  <r>
    <x v="1"/>
    <n v="10257"/>
    <d v="2026-02-27T00:00:00"/>
    <n v="2"/>
    <x v="1"/>
    <x v="469"/>
    <x v="2"/>
    <n v="-880"/>
  </r>
  <r>
    <x v="1"/>
    <n v="10260"/>
    <d v="2026-02-27T00:00:00"/>
    <n v="2"/>
    <x v="1"/>
    <x v="469"/>
    <x v="2"/>
    <n v="-13480"/>
  </r>
  <r>
    <x v="1"/>
    <n v="20001"/>
    <d v="2026-02-27T00:00:00"/>
    <n v="2"/>
    <x v="1"/>
    <x v="469"/>
    <x v="2"/>
    <n v="-3520"/>
  </r>
  <r>
    <x v="1"/>
    <n v="20002"/>
    <d v="2026-02-27T00:00:00"/>
    <n v="2"/>
    <x v="1"/>
    <x v="469"/>
    <x v="2"/>
    <n v="-5280"/>
  </r>
  <r>
    <x v="1"/>
    <n v="20003"/>
    <d v="2026-02-27T00:00:00"/>
    <n v="2"/>
    <x v="1"/>
    <x v="469"/>
    <x v="2"/>
    <n v="-880"/>
  </r>
  <r>
    <x v="1"/>
    <n v="20004"/>
    <d v="2026-02-27T00:00:00"/>
    <n v="2"/>
    <x v="1"/>
    <x v="469"/>
    <x v="2"/>
    <n v="-2640"/>
  </r>
  <r>
    <x v="1"/>
    <n v="20005"/>
    <d v="2026-02-27T00:00:00"/>
    <n v="2"/>
    <x v="1"/>
    <x v="469"/>
    <x v="2"/>
    <n v="-1680"/>
  </r>
  <r>
    <x v="1"/>
    <n v="20006"/>
    <d v="2026-02-27T00:00:00"/>
    <n v="2"/>
    <x v="1"/>
    <x v="469"/>
    <x v="2"/>
    <n v="-880"/>
  </r>
  <r>
    <x v="1"/>
    <n v="20008"/>
    <d v="2026-02-27T00:00:00"/>
    <n v="2"/>
    <x v="1"/>
    <x v="469"/>
    <x v="2"/>
    <n v="-5280"/>
  </r>
  <r>
    <x v="1"/>
    <n v="20009"/>
    <d v="2026-02-27T00:00:00"/>
    <n v="2"/>
    <x v="1"/>
    <x v="469"/>
    <x v="2"/>
    <n v="-1400"/>
  </r>
  <r>
    <x v="1"/>
    <n v="20010"/>
    <d v="2026-02-27T00:00:00"/>
    <n v="2"/>
    <x v="1"/>
    <x v="469"/>
    <x v="2"/>
    <n v="-1760"/>
  </r>
  <r>
    <x v="1"/>
    <n v="20017"/>
    <d v="2026-02-27T00:00:00"/>
    <n v="2"/>
    <x v="1"/>
    <x v="469"/>
    <x v="2"/>
    <n v="-880"/>
  </r>
  <r>
    <x v="1"/>
    <n v="20023"/>
    <d v="2026-02-27T00:00:00"/>
    <n v="2"/>
    <x v="1"/>
    <x v="469"/>
    <x v="2"/>
    <n v="-4400"/>
  </r>
  <r>
    <x v="1"/>
    <n v="20024"/>
    <d v="2026-02-27T00:00:00"/>
    <n v="2"/>
    <x v="1"/>
    <x v="469"/>
    <x v="2"/>
    <n v="-1720"/>
  </r>
  <r>
    <x v="1"/>
    <n v="20099"/>
    <d v="2026-02-27T00:00:00"/>
    <n v="2"/>
    <x v="1"/>
    <x v="469"/>
    <x v="2"/>
    <n v="-8760"/>
  </r>
  <r>
    <x v="1"/>
    <n v="20104"/>
    <d v="2026-02-27T00:00:00"/>
    <n v="2"/>
    <x v="1"/>
    <x v="469"/>
    <x v="2"/>
    <n v="-7000"/>
  </r>
  <r>
    <x v="1"/>
    <n v="20108"/>
    <d v="2026-02-27T00:00:00"/>
    <n v="2"/>
    <x v="1"/>
    <x v="469"/>
    <x v="2"/>
    <n v="-880"/>
  </r>
  <r>
    <x v="1"/>
    <n v="30003"/>
    <d v="2026-02-27T00:00:00"/>
    <n v="2"/>
    <x v="1"/>
    <x v="469"/>
    <x v="2"/>
    <n v="-2640"/>
  </r>
  <r>
    <x v="1"/>
    <n v="10258"/>
    <d v="2026-02-27T00:00:00"/>
    <n v="2"/>
    <x v="1"/>
    <x v="469"/>
    <x v="2"/>
    <n v="-67348.88"/>
  </r>
  <r>
    <x v="1"/>
    <n v="30258"/>
    <d v="2026-02-27T00:00:00"/>
    <n v="2"/>
    <x v="1"/>
    <x v="469"/>
    <x v="2"/>
    <n v="-12476.2"/>
  </r>
  <r>
    <x v="1"/>
    <n v="20001"/>
    <d v="2026-02-27T00:00:00"/>
    <n v="2"/>
    <x v="1"/>
    <x v="469"/>
    <x v="2"/>
    <n v="-1762.56"/>
  </r>
  <r>
    <x v="1"/>
    <n v="10257"/>
    <d v="2026-02-27T00:00:00"/>
    <n v="2"/>
    <x v="1"/>
    <x v="469"/>
    <x v="2"/>
    <n v="-8983.93"/>
  </r>
  <r>
    <x v="1"/>
    <n v="10258"/>
    <d v="2026-02-27T00:00:00"/>
    <n v="2"/>
    <x v="1"/>
    <x v="469"/>
    <x v="2"/>
    <n v="-881.28"/>
  </r>
  <r>
    <x v="1"/>
    <n v="10260"/>
    <d v="2026-02-27T00:00:00"/>
    <n v="2"/>
    <x v="1"/>
    <x v="469"/>
    <x v="2"/>
    <n v="-10575.36"/>
  </r>
  <r>
    <x v="1"/>
    <n v="20001"/>
    <d v="2026-02-27T00:00:00"/>
    <n v="2"/>
    <x v="1"/>
    <x v="469"/>
    <x v="2"/>
    <n v="-5287.6799999999994"/>
  </r>
  <r>
    <x v="1"/>
    <n v="20002"/>
    <d v="2026-02-27T00:00:00"/>
    <n v="2"/>
    <x v="1"/>
    <x v="469"/>
    <x v="2"/>
    <n v="-6448.9599999999991"/>
  </r>
  <r>
    <x v="1"/>
    <n v="20003"/>
    <d v="2026-02-27T00:00:00"/>
    <n v="2"/>
    <x v="1"/>
    <x v="469"/>
    <x v="2"/>
    <n v="-2643.84"/>
  </r>
  <r>
    <x v="1"/>
    <n v="20004"/>
    <d v="2026-02-27T00:00:00"/>
    <n v="2"/>
    <x v="1"/>
    <x v="469"/>
    <x v="2"/>
    <n v="-8012.7999999999984"/>
  </r>
  <r>
    <x v="1"/>
    <n v="20005"/>
    <d v="2026-02-27T00:00:00"/>
    <n v="2"/>
    <x v="1"/>
    <x v="469"/>
    <x v="2"/>
    <n v="-10294.08"/>
  </r>
  <r>
    <x v="1"/>
    <n v="20006"/>
    <d v="2026-02-27T00:00:00"/>
    <n v="2"/>
    <x v="1"/>
    <x v="469"/>
    <x v="2"/>
    <n v="-1762.56"/>
  </r>
  <r>
    <x v="1"/>
    <n v="20008"/>
    <d v="2026-02-27T00:00:00"/>
    <n v="2"/>
    <x v="1"/>
    <x v="469"/>
    <x v="2"/>
    <n v="-1762.56"/>
  </r>
  <r>
    <x v="1"/>
    <n v="20009"/>
    <d v="2026-02-27T00:00:00"/>
    <n v="2"/>
    <x v="1"/>
    <x v="469"/>
    <x v="2"/>
    <n v="-4486.3999999999996"/>
  </r>
  <r>
    <x v="1"/>
    <n v="20010"/>
    <d v="2026-02-27T00:00:00"/>
    <n v="2"/>
    <x v="1"/>
    <x v="469"/>
    <x v="2"/>
    <n v="-5007.6799999999994"/>
  </r>
  <r>
    <x v="1"/>
    <n v="20013"/>
    <d v="2026-02-27T00:00:00"/>
    <n v="2"/>
    <x v="1"/>
    <x v="469"/>
    <x v="2"/>
    <n v="-1762.56"/>
  </r>
  <r>
    <x v="1"/>
    <n v="20015"/>
    <d v="2026-02-27T00:00:00"/>
    <n v="2"/>
    <x v="1"/>
    <x v="469"/>
    <x v="2"/>
    <n v="-881.28"/>
  </r>
  <r>
    <x v="1"/>
    <n v="20017"/>
    <d v="2026-02-27T00:00:00"/>
    <n v="2"/>
    <x v="1"/>
    <x v="469"/>
    <x v="2"/>
    <n v="-1762.56"/>
  </r>
  <r>
    <x v="1"/>
    <n v="20021"/>
    <d v="2026-02-27T00:00:00"/>
    <n v="2"/>
    <x v="1"/>
    <x v="469"/>
    <x v="2"/>
    <n v="-2643.84"/>
  </r>
  <r>
    <x v="1"/>
    <n v="20023"/>
    <d v="2026-02-27T00:00:00"/>
    <n v="2"/>
    <x v="1"/>
    <x v="469"/>
    <x v="2"/>
    <n v="-3083.84"/>
  </r>
  <r>
    <x v="1"/>
    <n v="20024"/>
    <d v="2026-02-27T00:00:00"/>
    <n v="2"/>
    <x v="1"/>
    <x v="469"/>
    <x v="2"/>
    <n v="-1762.56"/>
  </r>
  <r>
    <x v="1"/>
    <n v="20029"/>
    <d v="2026-02-27T00:00:00"/>
    <n v="2"/>
    <x v="1"/>
    <x v="469"/>
    <x v="2"/>
    <n v="-1962.56"/>
  </r>
  <r>
    <x v="1"/>
    <n v="20099"/>
    <d v="2026-02-27T00:00:00"/>
    <n v="2"/>
    <x v="1"/>
    <x v="469"/>
    <x v="2"/>
    <n v="-1762.56"/>
  </r>
  <r>
    <x v="1"/>
    <n v="20104"/>
    <d v="2026-02-27T00:00:00"/>
    <n v="2"/>
    <x v="1"/>
    <x v="469"/>
    <x v="2"/>
    <n v="-5287.6799999999994"/>
  </r>
  <r>
    <x v="1"/>
    <n v="20107"/>
    <d v="2026-02-27T00:00:00"/>
    <n v="2"/>
    <x v="1"/>
    <x v="469"/>
    <x v="2"/>
    <n v="-1762.56"/>
  </r>
  <r>
    <x v="1"/>
    <n v="20108"/>
    <d v="2026-02-27T00:00:00"/>
    <n v="2"/>
    <x v="1"/>
    <x v="469"/>
    <x v="2"/>
    <n v="-2643.84"/>
  </r>
  <r>
    <x v="1"/>
    <n v="30003"/>
    <d v="2026-02-27T00:00:00"/>
    <n v="2"/>
    <x v="1"/>
    <x v="469"/>
    <x v="2"/>
    <n v="-5247.6799999999994"/>
  </r>
  <r>
    <x v="1"/>
    <n v="20009"/>
    <d v="2026-02-27T00:00:00"/>
    <n v="2"/>
    <x v="1"/>
    <x v="469"/>
    <x v="2"/>
    <n v="-880"/>
  </r>
  <r>
    <x v="1"/>
    <n v="30001"/>
    <d v="2026-02-27T00:00:00"/>
    <n v="2"/>
    <x v="1"/>
    <x v="469"/>
    <x v="2"/>
    <n v="-17480"/>
  </r>
  <r>
    <x v="1"/>
    <n v="30002"/>
    <d v="2026-02-27T00:00:00"/>
    <n v="2"/>
    <x v="1"/>
    <x v="469"/>
    <x v="2"/>
    <n v="-7680"/>
  </r>
  <r>
    <x v="1"/>
    <n v="30099"/>
    <d v="2026-02-27T00:00:00"/>
    <n v="2"/>
    <x v="1"/>
    <x v="469"/>
    <x v="2"/>
    <n v="-880"/>
  </r>
  <r>
    <x v="1"/>
    <n v="31001"/>
    <d v="2026-02-27T00:00:00"/>
    <n v="2"/>
    <x v="1"/>
    <x v="469"/>
    <x v="2"/>
    <n v="-2360"/>
  </r>
  <r>
    <x v="1"/>
    <n v="30001"/>
    <d v="2026-02-27T00:00:00"/>
    <n v="2"/>
    <x v="1"/>
    <x v="469"/>
    <x v="2"/>
    <n v="-2643.84"/>
  </r>
  <r>
    <x v="1"/>
    <n v="30002"/>
    <d v="2026-02-27T00:00:00"/>
    <n v="2"/>
    <x v="1"/>
    <x v="469"/>
    <x v="2"/>
    <n v="-881.28"/>
  </r>
  <r>
    <x v="1"/>
    <n v="10257"/>
    <d v="2026-02-27T00:00:00"/>
    <n v="2"/>
    <x v="1"/>
    <x v="469"/>
    <x v="2"/>
    <n v="-11725.52"/>
  </r>
  <r>
    <x v="1"/>
    <n v="10258"/>
    <d v="2026-02-27T00:00:00"/>
    <n v="2"/>
    <x v="1"/>
    <x v="469"/>
    <x v="2"/>
    <n v="-1165.68"/>
  </r>
  <r>
    <x v="1"/>
    <n v="40001"/>
    <d v="2026-02-27T00:00:00"/>
    <n v="2"/>
    <x v="1"/>
    <x v="583"/>
    <x v="1"/>
    <n v="-724719.33"/>
  </r>
  <r>
    <x v="1"/>
    <n v="20104"/>
    <d v="2026-02-27T00:00:00"/>
    <n v="2"/>
    <x v="1"/>
    <x v="919"/>
    <x v="0"/>
    <n v="-380000"/>
  </r>
  <r>
    <x v="1"/>
    <n v="20104"/>
    <d v="2026-02-27T00:00:00"/>
    <n v="2"/>
    <x v="1"/>
    <x v="920"/>
    <x v="0"/>
    <n v="-2498.29"/>
  </r>
  <r>
    <x v="1"/>
    <n v="10243"/>
    <d v="2026-02-27T00:00:00"/>
    <n v="2"/>
    <x v="1"/>
    <x v="349"/>
    <x v="0"/>
    <n v="-2984012.02"/>
  </r>
  <r>
    <x v="1"/>
    <s v="Outros"/>
    <d v="2026-02-27T00:00:00"/>
    <n v="2"/>
    <x v="1"/>
    <x v="697"/>
    <x v="0"/>
    <n v="-85872.81"/>
  </r>
  <r>
    <x v="1"/>
    <n v="20004"/>
    <d v="2026-02-27T00:00:00"/>
    <n v="2"/>
    <x v="1"/>
    <x v="396"/>
    <x v="2"/>
    <n v="-250"/>
  </r>
  <r>
    <x v="1"/>
    <n v="30099"/>
    <d v="2026-02-27T00:00:00"/>
    <n v="2"/>
    <x v="1"/>
    <x v="451"/>
    <x v="0"/>
    <n v="-43.52"/>
  </r>
  <r>
    <x v="1"/>
    <n v="20020"/>
    <d v="2026-02-27T00:00:00"/>
    <n v="2"/>
    <x v="1"/>
    <x v="921"/>
    <x v="0"/>
    <n v="-2365.5"/>
  </r>
  <r>
    <x v="1"/>
    <n v="10258"/>
    <d v="2026-02-27T00:00:00"/>
    <n v="2"/>
    <x v="1"/>
    <x v="913"/>
    <x v="3"/>
    <n v="-76450.44"/>
  </r>
  <r>
    <x v="1"/>
    <n v="30258"/>
    <d v="2026-02-27T00:00:00"/>
    <n v="2"/>
    <x v="1"/>
    <x v="913"/>
    <x v="3"/>
    <n v="-11880.91"/>
  </r>
  <r>
    <x v="1"/>
    <n v="10258"/>
    <d v="2026-02-27T00:00:00"/>
    <n v="2"/>
    <x v="1"/>
    <x v="310"/>
    <x v="2"/>
    <n v="-36013.19"/>
  </r>
  <r>
    <x v="1"/>
    <n v="20001"/>
    <d v="2026-02-27T00:00:00"/>
    <n v="2"/>
    <x v="1"/>
    <x v="706"/>
    <x v="3"/>
    <n v="-76518.25"/>
  </r>
  <r>
    <x v="1"/>
    <n v="30099"/>
    <d v="2026-02-27T00:00:00"/>
    <n v="2"/>
    <x v="1"/>
    <x v="922"/>
    <x v="0"/>
    <n v="-5026"/>
  </r>
  <r>
    <x v="1"/>
    <n v="20001"/>
    <d v="2026-02-27T00:00:00"/>
    <n v="2"/>
    <x v="1"/>
    <x v="643"/>
    <x v="2"/>
    <n v="-230"/>
  </r>
  <r>
    <x v="1"/>
    <n v="20004"/>
    <d v="2026-02-27T00:00:00"/>
    <n v="2"/>
    <x v="1"/>
    <x v="755"/>
    <x v="0"/>
    <n v="-40934"/>
  </r>
  <r>
    <x v="1"/>
    <n v="20030"/>
    <d v="2026-02-27T00:00:00"/>
    <n v="2"/>
    <x v="1"/>
    <x v="644"/>
    <x v="0"/>
    <n v="-10978.8"/>
  </r>
  <r>
    <x v="1"/>
    <n v="10258"/>
    <d v="2026-02-27T00:00:00"/>
    <n v="2"/>
    <x v="1"/>
    <x v="438"/>
    <x v="0"/>
    <n v="-2298.69"/>
  </r>
  <r>
    <x v="1"/>
    <n v="10258"/>
    <d v="2026-02-27T00:00:00"/>
    <n v="2"/>
    <x v="1"/>
    <x v="438"/>
    <x v="0"/>
    <n v="-772.63"/>
  </r>
  <r>
    <x v="1"/>
    <n v="20030"/>
    <d v="2026-02-27T00:00:00"/>
    <n v="2"/>
    <x v="1"/>
    <x v="923"/>
    <x v="4"/>
    <n v="-17144.3"/>
  </r>
  <r>
    <x v="1"/>
    <n v="20104"/>
    <d v="2026-02-27T00:00:00"/>
    <n v="2"/>
    <x v="1"/>
    <x v="923"/>
    <x v="4"/>
    <n v="-18006.740000000002"/>
  </r>
  <r>
    <x v="1"/>
    <n v="20104"/>
    <d v="2026-02-27T00:00:00"/>
    <n v="2"/>
    <x v="1"/>
    <x v="923"/>
    <x v="4"/>
    <n v="-15097.14"/>
  </r>
  <r>
    <x v="1"/>
    <n v="20104"/>
    <d v="2026-02-27T00:00:00"/>
    <n v="2"/>
    <x v="1"/>
    <x v="923"/>
    <x v="4"/>
    <n v="-18544.88"/>
  </r>
  <r>
    <x v="1"/>
    <n v="40001"/>
    <d v="2026-02-27T00:00:00"/>
    <n v="2"/>
    <x v="1"/>
    <x v="709"/>
    <x v="4"/>
    <n v="-79080.539999999994"/>
  </r>
  <r>
    <x v="1"/>
    <n v="40001"/>
    <d v="2026-02-27T00:00:00"/>
    <n v="2"/>
    <x v="1"/>
    <x v="710"/>
    <x v="4"/>
    <n v="-11170.74"/>
  </r>
  <r>
    <x v="1"/>
    <n v="40001"/>
    <d v="2026-02-27T00:00:00"/>
    <n v="2"/>
    <x v="1"/>
    <x v="711"/>
    <x v="4"/>
    <n v="-123498.04"/>
  </r>
  <r>
    <x v="1"/>
    <n v="40001"/>
    <d v="2026-02-27T00:00:00"/>
    <n v="2"/>
    <x v="1"/>
    <x v="712"/>
    <x v="4"/>
    <n v="-29420.35"/>
  </r>
  <r>
    <x v="1"/>
    <n v="40001"/>
    <d v="2026-02-27T00:00:00"/>
    <n v="2"/>
    <x v="1"/>
    <x v="713"/>
    <x v="4"/>
    <n v="-61817.02"/>
  </r>
  <r>
    <x v="1"/>
    <n v="40001"/>
    <d v="2026-02-27T00:00:00"/>
    <n v="2"/>
    <x v="1"/>
    <x v="714"/>
    <x v="4"/>
    <n v="-177827.36"/>
  </r>
  <r>
    <x v="1"/>
    <n v="40001"/>
    <d v="2026-02-27T00:00:00"/>
    <n v="2"/>
    <x v="1"/>
    <x v="715"/>
    <x v="4"/>
    <n v="-25796.3"/>
  </r>
  <r>
    <x v="1"/>
    <n v="40001"/>
    <d v="2026-02-27T00:00:00"/>
    <n v="2"/>
    <x v="1"/>
    <x v="716"/>
    <x v="4"/>
    <n v="-10998.92"/>
  </r>
  <r>
    <x v="1"/>
    <n v="40001"/>
    <d v="2026-02-27T00:00:00"/>
    <n v="2"/>
    <x v="1"/>
    <x v="717"/>
    <x v="4"/>
    <n v="-198406.48"/>
  </r>
  <r>
    <x v="1"/>
    <n v="40001"/>
    <d v="2026-02-27T00:00:00"/>
    <n v="2"/>
    <x v="1"/>
    <x v="717"/>
    <x v="4"/>
    <n v="-158326.53"/>
  </r>
  <r>
    <x v="1"/>
    <n v="40001"/>
    <d v="2026-02-27T00:00:00"/>
    <n v="2"/>
    <x v="1"/>
    <x v="718"/>
    <x v="4"/>
    <n v="-13502.68"/>
  </r>
  <r>
    <x v="1"/>
    <n v="40001"/>
    <d v="2026-02-27T00:00:00"/>
    <n v="2"/>
    <x v="1"/>
    <x v="719"/>
    <x v="4"/>
    <n v="-42656.22"/>
  </r>
  <r>
    <x v="1"/>
    <n v="40001"/>
    <d v="2026-02-27T00:00:00"/>
    <n v="2"/>
    <x v="1"/>
    <x v="720"/>
    <x v="4"/>
    <n v="-46469.54"/>
  </r>
  <r>
    <x v="1"/>
    <n v="30002"/>
    <d v="2026-02-27T00:00:00"/>
    <n v="2"/>
    <x v="1"/>
    <x v="924"/>
    <x v="2"/>
    <n v="-143.78"/>
  </r>
  <r>
    <x v="1"/>
    <n v="20003"/>
    <d v="2026-02-27T00:00:00"/>
    <n v="2"/>
    <x v="1"/>
    <x v="579"/>
    <x v="2"/>
    <n v="-230"/>
  </r>
  <r>
    <x v="1"/>
    <n v="20108"/>
    <d v="2026-02-27T00:00:00"/>
    <n v="2"/>
    <x v="1"/>
    <x v="925"/>
    <x v="2"/>
    <n v="-204.77"/>
  </r>
  <r>
    <x v="1"/>
    <n v="10257"/>
    <d v="2026-02-27T00:00:00"/>
    <n v="2"/>
    <x v="1"/>
    <x v="926"/>
    <x v="2"/>
    <n v="-72.69"/>
  </r>
  <r>
    <x v="1"/>
    <n v="10258"/>
    <d v="2026-02-27T00:00:00"/>
    <n v="2"/>
    <x v="1"/>
    <x v="926"/>
    <x v="2"/>
    <n v="-6711.71"/>
  </r>
  <r>
    <x v="1"/>
    <n v="10260"/>
    <d v="2026-02-27T00:00:00"/>
    <n v="2"/>
    <x v="1"/>
    <x v="926"/>
    <x v="2"/>
    <n v="-411.91000000000008"/>
  </r>
  <r>
    <x v="1"/>
    <n v="20001"/>
    <d v="2026-02-27T00:00:00"/>
    <n v="2"/>
    <x v="1"/>
    <x v="926"/>
    <x v="2"/>
    <n v="-24.23"/>
  </r>
  <r>
    <x v="1"/>
    <n v="20002"/>
    <d v="2026-02-27T00:00:00"/>
    <n v="2"/>
    <x v="1"/>
    <x v="926"/>
    <x v="2"/>
    <n v="-266.52999999999997"/>
  </r>
  <r>
    <x v="1"/>
    <n v="20003"/>
    <d v="2026-02-27T00:00:00"/>
    <n v="2"/>
    <x v="1"/>
    <x v="926"/>
    <x v="2"/>
    <n v="-72.69"/>
  </r>
  <r>
    <x v="1"/>
    <n v="20004"/>
    <d v="2026-02-27T00:00:00"/>
    <n v="2"/>
    <x v="1"/>
    <x v="926"/>
    <x v="2"/>
    <n v="-169.60999999999999"/>
  </r>
  <r>
    <x v="1"/>
    <n v="20005"/>
    <d v="2026-02-27T00:00:00"/>
    <n v="2"/>
    <x v="1"/>
    <x v="926"/>
    <x v="2"/>
    <n v="-290.76"/>
  </r>
  <r>
    <x v="1"/>
    <n v="20006"/>
    <d v="2026-02-27T00:00:00"/>
    <n v="2"/>
    <x v="1"/>
    <x v="926"/>
    <x v="2"/>
    <n v="-72.69"/>
  </r>
  <r>
    <x v="1"/>
    <n v="20008"/>
    <d v="2026-02-27T00:00:00"/>
    <n v="2"/>
    <x v="1"/>
    <x v="926"/>
    <x v="2"/>
    <n v="-193.83999999999997"/>
  </r>
  <r>
    <x v="1"/>
    <n v="20009"/>
    <d v="2026-02-27T00:00:00"/>
    <n v="2"/>
    <x v="1"/>
    <x v="926"/>
    <x v="2"/>
    <n v="-169.60999999999999"/>
  </r>
  <r>
    <x v="1"/>
    <n v="20010"/>
    <d v="2026-02-27T00:00:00"/>
    <n v="2"/>
    <x v="1"/>
    <x v="926"/>
    <x v="2"/>
    <n v="-121.15"/>
  </r>
  <r>
    <x v="1"/>
    <n v="20013"/>
    <d v="2026-02-27T00:00:00"/>
    <n v="2"/>
    <x v="1"/>
    <x v="926"/>
    <x v="2"/>
    <n v="-24.23"/>
  </r>
  <r>
    <x v="1"/>
    <n v="20017"/>
    <d v="2026-02-27T00:00:00"/>
    <n v="2"/>
    <x v="1"/>
    <x v="926"/>
    <x v="2"/>
    <n v="-96.92"/>
  </r>
  <r>
    <x v="1"/>
    <n v="20021"/>
    <d v="2026-02-27T00:00:00"/>
    <n v="2"/>
    <x v="1"/>
    <x v="926"/>
    <x v="2"/>
    <n v="-24.23"/>
  </r>
  <r>
    <x v="1"/>
    <n v="20023"/>
    <d v="2026-02-27T00:00:00"/>
    <n v="2"/>
    <x v="1"/>
    <x v="926"/>
    <x v="2"/>
    <n v="-121.15"/>
  </r>
  <r>
    <x v="1"/>
    <n v="20024"/>
    <d v="2026-02-27T00:00:00"/>
    <n v="2"/>
    <x v="1"/>
    <x v="926"/>
    <x v="2"/>
    <n v="-48.46"/>
  </r>
  <r>
    <x v="1"/>
    <n v="20029"/>
    <d v="2026-02-27T00:00:00"/>
    <n v="2"/>
    <x v="1"/>
    <x v="926"/>
    <x v="2"/>
    <n v="-48.46"/>
  </r>
  <r>
    <x v="1"/>
    <n v="20029"/>
    <d v="2026-02-27T00:00:00"/>
    <n v="2"/>
    <x v="1"/>
    <x v="926"/>
    <x v="2"/>
    <n v="-314.99"/>
  </r>
  <r>
    <x v="1"/>
    <n v="20100"/>
    <d v="2026-02-27T00:00:00"/>
    <n v="2"/>
    <x v="1"/>
    <x v="926"/>
    <x v="2"/>
    <n v="-1163.0400000000006"/>
  </r>
  <r>
    <x v="1"/>
    <n v="20104"/>
    <d v="2026-02-27T00:00:00"/>
    <n v="2"/>
    <x v="1"/>
    <x v="926"/>
    <x v="2"/>
    <n v="-266.52999999999997"/>
  </r>
  <r>
    <x v="1"/>
    <n v="20107"/>
    <d v="2026-02-27T00:00:00"/>
    <n v="2"/>
    <x v="1"/>
    <x v="926"/>
    <x v="2"/>
    <n v="-24.23"/>
  </r>
  <r>
    <x v="1"/>
    <n v="20111"/>
    <d v="2026-02-27T00:00:00"/>
    <n v="2"/>
    <x v="1"/>
    <x v="926"/>
    <x v="2"/>
    <n v="-24.23"/>
  </r>
  <r>
    <x v="1"/>
    <n v="30001"/>
    <d v="2026-02-27T00:00:00"/>
    <n v="2"/>
    <x v="1"/>
    <x v="926"/>
    <x v="2"/>
    <n v="-436.1400000000001"/>
  </r>
  <r>
    <x v="1"/>
    <n v="30002"/>
    <d v="2026-02-27T00:00:00"/>
    <n v="2"/>
    <x v="1"/>
    <x v="926"/>
    <x v="2"/>
    <n v="-169.60999999999999"/>
  </r>
  <r>
    <x v="1"/>
    <n v="30003"/>
    <d v="2026-02-27T00:00:00"/>
    <n v="2"/>
    <x v="1"/>
    <x v="926"/>
    <x v="2"/>
    <n v="-193.83999999999997"/>
  </r>
  <r>
    <x v="1"/>
    <n v="30099"/>
    <d v="2026-02-27T00:00:00"/>
    <n v="2"/>
    <x v="1"/>
    <x v="926"/>
    <x v="2"/>
    <n v="-24.23"/>
  </r>
  <r>
    <x v="1"/>
    <n v="30258"/>
    <d v="2026-02-27T00:00:00"/>
    <n v="2"/>
    <x v="1"/>
    <x v="926"/>
    <x v="2"/>
    <n v="-460.37000000000012"/>
  </r>
  <r>
    <x v="1"/>
    <n v="31001"/>
    <d v="2026-02-27T00:00:00"/>
    <n v="2"/>
    <x v="1"/>
    <x v="926"/>
    <x v="2"/>
    <n v="-72.69"/>
  </r>
  <r>
    <x v="1"/>
    <n v="40001"/>
    <d v="2026-02-27T00:00:00"/>
    <n v="2"/>
    <x v="1"/>
    <x v="927"/>
    <x v="2"/>
    <n v="-255.93"/>
  </r>
  <r>
    <x v="1"/>
    <n v="10260"/>
    <d v="2026-02-27T00:00:00"/>
    <n v="2"/>
    <x v="1"/>
    <x v="926"/>
    <x v="2"/>
    <n v="-711.44"/>
  </r>
  <r>
    <x v="1"/>
    <n v="20001"/>
    <d v="2026-02-27T00:00:00"/>
    <n v="2"/>
    <x v="1"/>
    <x v="926"/>
    <x v="2"/>
    <n v="-889.30000000000007"/>
  </r>
  <r>
    <x v="1"/>
    <n v="20002"/>
    <d v="2026-02-27T00:00:00"/>
    <n v="2"/>
    <x v="1"/>
    <x v="926"/>
    <x v="2"/>
    <n v="-177.86"/>
  </r>
  <r>
    <x v="1"/>
    <n v="20003"/>
    <d v="2026-02-27T00:00:00"/>
    <n v="2"/>
    <x v="1"/>
    <x v="926"/>
    <x v="2"/>
    <n v="-177.86"/>
  </r>
  <r>
    <x v="1"/>
    <n v="20004"/>
    <d v="2026-02-27T00:00:00"/>
    <n v="2"/>
    <x v="1"/>
    <x v="926"/>
    <x v="2"/>
    <n v="-881.5"/>
  </r>
  <r>
    <x v="1"/>
    <n v="20005"/>
    <d v="2026-02-27T00:00:00"/>
    <n v="2"/>
    <x v="1"/>
    <x v="926"/>
    <x v="2"/>
    <n v="-177.86"/>
  </r>
  <r>
    <x v="1"/>
    <n v="20008"/>
    <d v="2026-02-27T00:00:00"/>
    <n v="2"/>
    <x v="1"/>
    <x v="926"/>
    <x v="2"/>
    <n v="-177.86"/>
  </r>
  <r>
    <x v="1"/>
    <n v="20009"/>
    <d v="2026-02-27T00:00:00"/>
    <n v="2"/>
    <x v="1"/>
    <x v="926"/>
    <x v="2"/>
    <n v="-177.86"/>
  </r>
  <r>
    <x v="1"/>
    <n v="20013"/>
    <d v="2026-02-27T00:00:00"/>
    <n v="2"/>
    <x v="1"/>
    <x v="926"/>
    <x v="2"/>
    <n v="-177.86"/>
  </r>
  <r>
    <x v="1"/>
    <n v="20015"/>
    <d v="2026-02-27T00:00:00"/>
    <n v="2"/>
    <x v="1"/>
    <x v="926"/>
    <x v="2"/>
    <n v="-177.86"/>
  </r>
  <r>
    <x v="1"/>
    <n v="20020"/>
    <d v="2026-02-27T00:00:00"/>
    <n v="2"/>
    <x v="1"/>
    <x v="926"/>
    <x v="2"/>
    <n v="-177.86"/>
  </r>
  <r>
    <x v="1"/>
    <n v="20021"/>
    <d v="2026-02-27T00:00:00"/>
    <n v="2"/>
    <x v="1"/>
    <x v="926"/>
    <x v="2"/>
    <n v="-355.72"/>
  </r>
  <r>
    <x v="1"/>
    <n v="20023"/>
    <d v="2026-02-27T00:00:00"/>
    <n v="2"/>
    <x v="1"/>
    <x v="926"/>
    <x v="2"/>
    <n v="-177.86"/>
  </r>
  <r>
    <x v="1"/>
    <n v="20024"/>
    <d v="2026-02-27T00:00:00"/>
    <n v="2"/>
    <x v="1"/>
    <x v="926"/>
    <x v="2"/>
    <n v="-177.86"/>
  </r>
  <r>
    <x v="1"/>
    <n v="20104"/>
    <d v="2026-02-27T00:00:00"/>
    <n v="2"/>
    <x v="1"/>
    <x v="926"/>
    <x v="2"/>
    <n v="-177.86"/>
  </r>
  <r>
    <x v="1"/>
    <n v="20107"/>
    <d v="2026-02-27T00:00:00"/>
    <n v="2"/>
    <x v="1"/>
    <x v="926"/>
    <x v="2"/>
    <n v="-177.86"/>
  </r>
  <r>
    <x v="1"/>
    <n v="20108"/>
    <d v="2026-02-27T00:00:00"/>
    <n v="2"/>
    <x v="1"/>
    <x v="926"/>
    <x v="2"/>
    <n v="-711.44"/>
  </r>
  <r>
    <x v="1"/>
    <n v="30001"/>
    <d v="2026-02-27T00:00:00"/>
    <n v="2"/>
    <x v="1"/>
    <x v="926"/>
    <x v="2"/>
    <n v="-177.86"/>
  </r>
  <r>
    <x v="1"/>
    <n v="30002"/>
    <d v="2026-02-27T00:00:00"/>
    <n v="2"/>
    <x v="1"/>
    <x v="926"/>
    <x v="2"/>
    <n v="-177.86"/>
  </r>
  <r>
    <x v="1"/>
    <n v="40001"/>
    <d v="2026-02-27T00:00:00"/>
    <n v="2"/>
    <x v="1"/>
    <x v="927"/>
    <x v="2"/>
    <n v="-127.84"/>
  </r>
  <r>
    <x v="1"/>
    <n v="10253"/>
    <d v="2026-02-27T00:00:00"/>
    <n v="2"/>
    <x v="1"/>
    <x v="926"/>
    <x v="2"/>
    <n v="-72.69"/>
  </r>
  <r>
    <x v="1"/>
    <n v="40001"/>
    <d v="2026-02-27T00:00:00"/>
    <n v="2"/>
    <x v="1"/>
    <x v="927"/>
    <x v="2"/>
    <n v="-1.53"/>
  </r>
  <r>
    <x v="1"/>
    <n v="10001"/>
    <d v="2026-02-27T00:00:00"/>
    <n v="2"/>
    <x v="1"/>
    <x v="926"/>
    <x v="2"/>
    <n v="-41.56"/>
  </r>
  <r>
    <x v="1"/>
    <n v="40001"/>
    <d v="2026-02-27T00:00:00"/>
    <n v="2"/>
    <x v="1"/>
    <x v="927"/>
    <x v="2"/>
    <n v="-0.88"/>
  </r>
  <r>
    <x v="1"/>
    <n v="40001"/>
    <d v="2026-02-27T00:00:00"/>
    <n v="2"/>
    <x v="1"/>
    <x v="337"/>
    <x v="2"/>
    <n v="-721.87"/>
  </r>
  <r>
    <x v="1"/>
    <n v="40001"/>
    <d v="2026-02-27T00:00:00"/>
    <n v="2"/>
    <x v="1"/>
    <x v="928"/>
    <x v="4"/>
    <n v="-13500.49"/>
  </r>
  <r>
    <x v="1"/>
    <n v="40001"/>
    <d v="2026-02-27T00:00:00"/>
    <n v="2"/>
    <x v="1"/>
    <x v="929"/>
    <x v="4"/>
    <n v="-2546.23"/>
  </r>
  <r>
    <x v="1"/>
    <n v="30002"/>
    <d v="2026-02-27T00:00:00"/>
    <n v="2"/>
    <x v="1"/>
    <x v="688"/>
    <x v="0"/>
    <n v="-192234.07"/>
  </r>
  <r>
    <x v="1"/>
    <n v="30002"/>
    <d v="2026-02-27T00:00:00"/>
    <n v="2"/>
    <x v="1"/>
    <x v="688"/>
    <x v="0"/>
    <n v="-1771.74"/>
  </r>
  <r>
    <x v="1"/>
    <n v="20008"/>
    <d v="2026-02-27T00:00:00"/>
    <n v="2"/>
    <x v="1"/>
    <x v="545"/>
    <x v="0"/>
    <n v="-21253.34"/>
  </r>
  <r>
    <x v="1"/>
    <n v="10257"/>
    <d v="2026-02-27T00:00:00"/>
    <n v="2"/>
    <x v="1"/>
    <x v="794"/>
    <x v="0"/>
    <n v="-660"/>
  </r>
  <r>
    <x v="1"/>
    <n v="40001"/>
    <d v="2026-02-23T00:00:00"/>
    <n v="2"/>
    <x v="1"/>
    <x v="846"/>
    <x v="6"/>
    <n v="1.9"/>
  </r>
  <r>
    <x v="1"/>
    <n v="10258"/>
    <d v="2026-02-23T00:00:00"/>
    <n v="2"/>
    <x v="1"/>
    <x v="853"/>
    <x v="6"/>
    <n v="1050"/>
  </r>
  <r>
    <x v="1"/>
    <n v="40001"/>
    <d v="2026-02-24T00:00:00"/>
    <n v="2"/>
    <x v="1"/>
    <x v="846"/>
    <x v="6"/>
    <n v="116.28"/>
  </r>
  <r>
    <x v="1"/>
    <n v="10258"/>
    <d v="2026-02-24T00:00:00"/>
    <n v="2"/>
    <x v="1"/>
    <x v="853"/>
    <x v="6"/>
    <n v="226"/>
  </r>
  <r>
    <x v="1"/>
    <n v="10243"/>
    <d v="2026-02-24T00:00:00"/>
    <n v="2"/>
    <x v="1"/>
    <x v="285"/>
    <x v="5"/>
    <n v="17205648.809999999"/>
  </r>
  <r>
    <x v="1"/>
    <n v="31001"/>
    <d v="2026-02-25T00:00:00"/>
    <n v="2"/>
    <x v="1"/>
    <x v="930"/>
    <x v="6"/>
    <n v="220.34"/>
  </r>
  <r>
    <x v="1"/>
    <s v="Outros"/>
    <d v="2026-02-25T00:00:00"/>
    <n v="2"/>
    <x v="1"/>
    <x v="857"/>
    <x v="6"/>
    <n v="4497.4799999999996"/>
  </r>
  <r>
    <x v="1"/>
    <n v="40001"/>
    <d v="2026-02-25T00:00:00"/>
    <n v="2"/>
    <x v="1"/>
    <x v="846"/>
    <x v="6"/>
    <n v="2.08"/>
  </r>
  <r>
    <x v="1"/>
    <n v="10260"/>
    <d v="2026-02-25T00:00:00"/>
    <n v="2"/>
    <x v="1"/>
    <x v="856"/>
    <x v="5"/>
    <n v="247641.59"/>
  </r>
  <r>
    <x v="1"/>
    <n v="10258"/>
    <d v="2026-02-25T00:00:00"/>
    <n v="2"/>
    <x v="1"/>
    <x v="931"/>
    <x v="6"/>
    <n v="950"/>
  </r>
  <r>
    <x v="1"/>
    <s v="Outros"/>
    <d v="2026-02-25T00:00:00"/>
    <n v="2"/>
    <x v="1"/>
    <x v="887"/>
    <x v="6"/>
    <n v="2000067.91"/>
  </r>
  <r>
    <x v="1"/>
    <n v="10258"/>
    <d v="2026-02-26T00:00:00"/>
    <n v="2"/>
    <x v="1"/>
    <x v="853"/>
    <x v="6"/>
    <n v="136.25"/>
  </r>
  <r>
    <x v="1"/>
    <n v="40001"/>
    <d v="2026-02-26T00:00:00"/>
    <n v="2"/>
    <x v="1"/>
    <x v="846"/>
    <x v="6"/>
    <n v="12139.37"/>
  </r>
  <r>
    <x v="1"/>
    <n v="10260"/>
    <d v="2026-02-26T00:00:00"/>
    <n v="2"/>
    <x v="1"/>
    <x v="856"/>
    <x v="5"/>
    <n v="1313287.8500000001"/>
  </r>
  <r>
    <x v="1"/>
    <s v="Outros"/>
    <d v="2026-02-27T00:00:00"/>
    <n v="2"/>
    <x v="1"/>
    <x v="887"/>
    <x v="6"/>
    <n v="2014208.25"/>
  </r>
  <r>
    <x v="1"/>
    <n v="40001"/>
    <d v="2026-02-27T00:00:00"/>
    <n v="2"/>
    <x v="1"/>
    <x v="846"/>
    <x v="6"/>
    <n v="1242134.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2A7C14-7547-4A28-8438-E5E317CD17B2}" name="Tabela dinâmica1" cacheId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5:I60" firstHeaderRow="1" firstDataRow="2" firstDataCol="1" rowPageCount="1" colPageCount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showAll="0"/>
    <pivotField showAll="0"/>
    <pivotField axis="axisPage" numFmtId="14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axis="axisRow" showAll="0" sortType="ascending">
      <items count="54">
        <item x="10"/>
        <item x="43"/>
        <item x="47"/>
        <item x="20"/>
        <item x="45"/>
        <item x="33"/>
        <item x="11"/>
        <item x="44"/>
        <item x="27"/>
        <item x="50"/>
        <item x="48"/>
        <item x="19"/>
        <item x="1"/>
        <item x="34"/>
        <item x="6"/>
        <item x="21"/>
        <item x="23"/>
        <item x="9"/>
        <item x="18"/>
        <item x="35"/>
        <item x="8"/>
        <item x="29"/>
        <item x="13"/>
        <item x="51"/>
        <item x="28"/>
        <item x="22"/>
        <item x="36"/>
        <item x="37"/>
        <item x="14"/>
        <item x="46"/>
        <item x="3"/>
        <item x="31"/>
        <item x="7"/>
        <item x="24"/>
        <item x="25"/>
        <item x="42"/>
        <item x="52"/>
        <item x="2"/>
        <item x="41"/>
        <item x="32"/>
        <item x="16"/>
        <item x="38"/>
        <item x="30"/>
        <item x="49"/>
        <item x="39"/>
        <item x="12"/>
        <item x="15"/>
        <item x="17"/>
        <item x="0"/>
        <item x="40"/>
        <item x="5"/>
        <item x="4"/>
        <item x="26"/>
        <item t="default"/>
      </items>
    </pivotField>
    <pivotField showAll="0"/>
    <pivotField showAll="0"/>
    <pivotField axis="axisCol" showAll="0">
      <items count="8">
        <item x="1"/>
        <item x="0"/>
        <item x="3"/>
        <item x="2"/>
        <item x="6"/>
        <item x="5"/>
        <item x="4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2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5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1" hier="-1"/>
  </pageFields>
  <dataFields count="1">
    <dataField name="Soma de Montante em moeda interna" fld="8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EE3485-1CB6-4C9A-B8AA-F26235ED432A}" name="Tabela dinâmica2" cacheId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5:I47" firstHeaderRow="1" firstDataRow="2" firstDataCol="1" rowPageCount="1" colPageCount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showAll="0"/>
    <pivotField showAll="0"/>
    <pivotField axis="axisPage" numFmtId="14" multipleItemSelectionAllowed="1" showAll="0">
      <items count="40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x="34"/>
        <item x="35"/>
        <item x="36"/>
        <item x="37"/>
        <item x="38"/>
        <item t="default"/>
      </items>
    </pivotField>
    <pivotField axis="axisRow" showAll="0" sortType="ascending">
      <items count="54">
        <item x="10"/>
        <item x="43"/>
        <item x="47"/>
        <item x="20"/>
        <item x="45"/>
        <item x="33"/>
        <item x="11"/>
        <item x="44"/>
        <item x="27"/>
        <item x="50"/>
        <item x="48"/>
        <item x="19"/>
        <item x="1"/>
        <item x="34"/>
        <item x="6"/>
        <item x="21"/>
        <item x="23"/>
        <item x="9"/>
        <item x="18"/>
        <item x="35"/>
        <item x="8"/>
        <item x="29"/>
        <item x="13"/>
        <item x="51"/>
        <item x="28"/>
        <item x="22"/>
        <item x="36"/>
        <item x="37"/>
        <item x="14"/>
        <item x="46"/>
        <item x="3"/>
        <item x="31"/>
        <item x="7"/>
        <item x="24"/>
        <item x="25"/>
        <item x="42"/>
        <item x="52"/>
        <item x="2"/>
        <item x="41"/>
        <item x="32"/>
        <item x="16"/>
        <item x="38"/>
        <item x="30"/>
        <item x="49"/>
        <item x="39"/>
        <item x="12"/>
        <item x="15"/>
        <item x="17"/>
        <item x="0"/>
        <item x="40"/>
        <item x="5"/>
        <item x="4"/>
        <item x="26"/>
        <item t="default"/>
      </items>
    </pivotField>
    <pivotField showAll="0"/>
    <pivotField showAll="0"/>
    <pivotField axis="axisCol" showAll="0">
      <items count="8">
        <item x="1"/>
        <item x="0"/>
        <item x="3"/>
        <item x="2"/>
        <item x="6"/>
        <item x="5"/>
        <item x="4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2"/>
  </rowFields>
  <rowItems count="41">
    <i>
      <x/>
    </i>
    <i>
      <x v="3"/>
    </i>
    <i>
      <x v="5"/>
    </i>
    <i>
      <x v="8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4"/>
    </i>
    <i>
      <x v="25"/>
    </i>
    <i>
      <x v="26"/>
    </i>
    <i>
      <x v="27"/>
    </i>
    <i>
      <x v="28"/>
    </i>
    <i>
      <x v="30"/>
    </i>
    <i>
      <x v="31"/>
    </i>
    <i>
      <x v="32"/>
    </i>
    <i>
      <x v="33"/>
    </i>
    <i>
      <x v="36"/>
    </i>
    <i>
      <x v="37"/>
    </i>
    <i>
      <x v="38"/>
    </i>
    <i>
      <x v="40"/>
    </i>
    <i>
      <x v="41"/>
    </i>
    <i>
      <x v="42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5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1" hier="-1"/>
  </pageFields>
  <dataFields count="1">
    <dataField name="Soma de Montante em moeda interna" fld="8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8E2148-DD1B-4790-8AF8-B82A6628FE1E}" name="Tabela dinâ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I15" firstHeaderRow="1" firstDataRow="2" firstDataCol="1" rowPageCount="1" colPageCount="1"/>
  <pivotFields count="26">
    <pivotField showAll="0"/>
    <pivotField showAll="0"/>
    <pivotField showAll="0"/>
    <pivotField showAll="0"/>
    <pivotField showAll="0"/>
    <pivotField showAll="0"/>
    <pivotField dataField="1" numFmtId="43" showAll="0"/>
    <pivotField showAll="0"/>
    <pivotField showAll="0"/>
    <pivotField axis="axisPage" numFmtId="14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3"/>
        <item x="31"/>
        <item x="32"/>
        <item x="34"/>
        <item x="35"/>
        <item x="36"/>
        <item x="37"/>
        <item x="38"/>
        <item t="default"/>
      </items>
    </pivotField>
    <pivotField showAll="0"/>
    <pivotField axis="axisRow" showAll="0" sortType="ascending">
      <items count="11">
        <item x="6"/>
        <item x="7"/>
        <item x="5"/>
        <item x="1"/>
        <item x="8"/>
        <item x="0"/>
        <item x="3"/>
        <item x="2"/>
        <item x="9"/>
        <item x="4"/>
        <item t="default"/>
      </items>
    </pivotField>
    <pivotField showAll="0"/>
    <pivotField axis="axisCol" showAll="0">
      <items count="8">
        <item x="1"/>
        <item x="0"/>
        <item x="4"/>
        <item x="2"/>
        <item x="6"/>
        <item x="5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9" hier="-1"/>
  </pageFields>
  <dataFields count="1">
    <dataField name="Soma de Saldo do titulo" fld="6" baseField="0" baseItem="0" numFmtId="43"/>
  </dataFields>
  <formats count="2">
    <format dxfId="7">
      <pivotArea collapsedLevelsAreSubtotals="1" fieldPosition="0">
        <references count="2">
          <reference field="11" count="0"/>
          <reference field="13" count="0" selected="0"/>
        </references>
      </pivotArea>
    </format>
    <format dxfId="6">
      <pivotArea field="11" grandCol="1" collapsedLevelsAreSubtotals="1" axis="axisRow" fieldPosition="0">
        <references count="1">
          <reference field="1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9FCEAB-78EF-4422-AA06-52EA7B07E7FF}" name="Tabela dinâmica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H12" firstHeaderRow="1" firstDataRow="2" firstDataCol="1" rowPageCount="1" colPageCount="1"/>
  <pivotFields count="26">
    <pivotField showAll="0"/>
    <pivotField showAll="0"/>
    <pivotField showAll="0"/>
    <pivotField showAll="0"/>
    <pivotField showAll="0"/>
    <pivotField showAll="0"/>
    <pivotField dataField="1" numFmtId="43" showAll="0"/>
    <pivotField showAll="0"/>
    <pivotField showAll="0"/>
    <pivotField axis="axisPage" numFmtId="14" multipleItemSelectionAllowed="1" showAll="0">
      <items count="40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3"/>
        <item h="1" x="31"/>
        <item h="1" x="32"/>
        <item x="34"/>
        <item x="35"/>
        <item x="36"/>
        <item x="37"/>
        <item x="38"/>
        <item t="default"/>
      </items>
    </pivotField>
    <pivotField showAll="0"/>
    <pivotField axis="axisRow" showAll="0" sortType="ascending">
      <items count="11">
        <item x="6"/>
        <item x="7"/>
        <item x="5"/>
        <item x="1"/>
        <item x="8"/>
        <item x="0"/>
        <item x="3"/>
        <item x="2"/>
        <item x="9"/>
        <item x="4"/>
        <item t="default"/>
      </items>
    </pivotField>
    <pivotField showAll="0"/>
    <pivotField axis="axisCol" showAll="0">
      <items count="8">
        <item x="1"/>
        <item x="0"/>
        <item x="4"/>
        <item x="2"/>
        <item x="6"/>
        <item x="5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8">
    <i>
      <x/>
    </i>
    <i>
      <x v="2"/>
    </i>
    <i>
      <x v="3"/>
    </i>
    <i>
      <x v="5"/>
    </i>
    <i>
      <x v="6"/>
    </i>
    <i>
      <x v="7"/>
    </i>
    <i>
      <x v="9"/>
    </i>
    <i t="grand">
      <x/>
    </i>
  </rowItems>
  <colFields count="1">
    <field x="13"/>
  </colFields>
  <colItems count="7">
    <i>
      <x/>
    </i>
    <i>
      <x v="1"/>
    </i>
    <i>
      <x v="2"/>
    </i>
    <i>
      <x v="3"/>
    </i>
    <i>
      <x v="5"/>
    </i>
    <i>
      <x v="6"/>
    </i>
    <i t="grand">
      <x/>
    </i>
  </colItems>
  <pageFields count="1">
    <pageField fld="9" hier="-1"/>
  </pageFields>
  <dataFields count="1">
    <dataField name="Soma de Saldo do titulo" fld="6" baseField="0" baseItem="0" numFmtId="43"/>
  </dataFields>
  <formats count="2">
    <format dxfId="5">
      <pivotArea collapsedLevelsAreSubtotals="1" fieldPosition="0">
        <references count="2">
          <reference field="11" count="0"/>
          <reference field="13" count="0" selected="0"/>
        </references>
      </pivotArea>
    </format>
    <format dxfId="4">
      <pivotArea field="11" grandCol="1" collapsedLevelsAreSubtotals="1" axis="axisRow" fieldPosition="0">
        <references count="1">
          <reference field="1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04E6A0-D96C-4089-8F47-1C4B979B0A61}" name="Tabela dinâmica3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I7" firstHeaderRow="1" firstDataRow="2" firstDataCol="1" rowPageCount="1" colPageCount="1"/>
  <pivotFields count="8">
    <pivotField axis="axisRow" showAll="0">
      <items count="3">
        <item x="0"/>
        <item x="1"/>
        <item t="default"/>
      </items>
    </pivotField>
    <pivotField showAll="0" sortType="ascending"/>
    <pivotField numFmtId="14" showAll="0"/>
    <pivotField numFmtId="4" multipleItemSelectionAllowed="1" showAll="0"/>
    <pivotField axis="axisPage" multipleItemSelectionAllowed="1" showAll="0">
      <items count="3">
        <item x="1"/>
        <item x="0"/>
        <item t="default"/>
      </items>
    </pivotField>
    <pivotField showAll="0"/>
    <pivotField axis="axisCol" showAll="0">
      <items count="8">
        <item x="1"/>
        <item x="0"/>
        <item x="4"/>
        <item x="2"/>
        <item x="6"/>
        <item x="5"/>
        <item x="3"/>
        <item t="default"/>
      </items>
    </pivotField>
    <pivotField dataField="1" numFmtId="4" showAll="0"/>
  </pivotFields>
  <rowFields count="1">
    <field x="0"/>
  </rowFields>
  <rowItems count="3">
    <i>
      <x/>
    </i>
    <i>
      <x v="1"/>
    </i>
    <i t="grand">
      <x/>
    </i>
  </rowItems>
  <colFields count="1">
    <field x="6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4" hier="-1"/>
  </pageFields>
  <dataFields count="1">
    <dataField name="Soma de Valor" fld="7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7931FB-9CAB-46FD-8B8E-FB0979EC7F51}" name="Tabela dinâmica4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I7" firstHeaderRow="1" firstDataRow="2" firstDataCol="1" rowPageCount="1" colPageCount="1"/>
  <pivotFields count="8">
    <pivotField axis="axisRow" showAll="0">
      <items count="3">
        <item x="0"/>
        <item x="1"/>
        <item t="default"/>
      </items>
    </pivotField>
    <pivotField showAll="0" sortType="ascending"/>
    <pivotField numFmtId="14" showAll="0"/>
    <pivotField numFmtId="4" multipleItemSelectionAllowed="1" showAll="0"/>
    <pivotField axis="axisPage" multipleItemSelectionAllowed="1" showAll="0">
      <items count="3">
        <item x="1"/>
        <item h="1" x="0"/>
        <item t="default"/>
      </items>
    </pivotField>
    <pivotField showAll="0"/>
    <pivotField axis="axisCol" showAll="0">
      <items count="8">
        <item x="1"/>
        <item x="0"/>
        <item x="4"/>
        <item x="2"/>
        <item x="6"/>
        <item x="5"/>
        <item x="3"/>
        <item t="default"/>
      </items>
    </pivotField>
    <pivotField dataField="1" numFmtId="4" showAll="0"/>
  </pivotFields>
  <rowFields count="1">
    <field x="0"/>
  </rowFields>
  <rowItems count="3">
    <i>
      <x/>
    </i>
    <i>
      <x v="1"/>
    </i>
    <i t="grand">
      <x/>
    </i>
  </rowItems>
  <colFields count="1">
    <field x="6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4" hier="-1"/>
  </pageFields>
  <dataFields count="1">
    <dataField name="Soma de Valor" fld="7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6B6192-560C-4E81-8820-AD96619BABB4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2:E667" firstHeaderRow="1" firstDataRow="2" firstDataCol="1" rowPageCount="2" colPageCount="1"/>
  <pivotFields count="8">
    <pivotField axis="axisCol" showAll="0" sortType="ascending" defaultSubtotal="0">
      <items count="2">
        <item x="0"/>
        <item x="1"/>
      </items>
    </pivotField>
    <pivotField showAll="0" sortType="ascending"/>
    <pivotField numFmtId="14" showAll="0"/>
    <pivotField numFmtId="4" multipleItemSelectionAllowed="1" showAll="0"/>
    <pivotField axis="axisPage" multipleItemSelectionAllowed="1" showAll="0">
      <items count="3">
        <item x="1"/>
        <item x="0"/>
        <item t="default"/>
      </items>
    </pivotField>
    <pivotField axis="axisRow" showAll="0" sortType="ascending">
      <items count="933">
        <item x="178"/>
        <item x="800"/>
        <item x="289"/>
        <item x="809"/>
        <item x="695"/>
        <item x="410"/>
        <item x="526"/>
        <item x="829"/>
        <item x="162"/>
        <item x="290"/>
        <item x="423"/>
        <item x="466"/>
        <item x="37"/>
        <item x="550"/>
        <item x="801"/>
        <item x="38"/>
        <item x="39"/>
        <item x="776"/>
        <item x="854"/>
        <item x="813"/>
        <item x="40"/>
        <item x="214"/>
        <item x="411"/>
        <item x="88"/>
        <item x="41"/>
        <item x="344"/>
        <item x="527"/>
        <item x="179"/>
        <item x="133"/>
        <item x="760"/>
        <item x="467"/>
        <item x="777"/>
        <item x="468"/>
        <item x="551"/>
        <item x="761"/>
        <item x="469"/>
        <item x="215"/>
        <item x="751"/>
        <item x="216"/>
        <item x="840"/>
        <item x="528"/>
        <item x="448"/>
        <item x="42"/>
        <item x="690"/>
        <item x="134"/>
        <item x="206"/>
        <item x="0"/>
        <item x="581"/>
        <item x="647"/>
        <item x="619"/>
        <item x="508"/>
        <item x="696"/>
        <item x="569"/>
        <item x="1"/>
        <item x="2"/>
        <item x="250"/>
        <item x="630"/>
        <item x="674"/>
        <item x="390"/>
        <item x="680"/>
        <item x="743"/>
        <item x="424"/>
        <item x="620"/>
        <item x="814"/>
        <item x="291"/>
        <item x="727"/>
        <item x="292"/>
        <item x="778"/>
        <item x="111"/>
        <item x="470"/>
        <item x="43"/>
        <item x="648"/>
        <item x="391"/>
        <item x="180"/>
        <item x="286"/>
        <item x="762"/>
        <item x="3"/>
        <item x="552"/>
        <item x="471"/>
        <item x="44"/>
        <item x="529"/>
        <item x="604"/>
        <item x="221"/>
        <item x="217"/>
        <item x="45"/>
        <item x="553"/>
        <item x="46"/>
        <item x="392"/>
        <item x="472"/>
        <item x="554"/>
        <item x="637"/>
        <item x="509"/>
        <item x="473"/>
        <item x="859"/>
        <item x="102"/>
        <item x="582"/>
        <item x="412"/>
        <item x="474"/>
        <item x="583"/>
        <item x="621"/>
        <item x="475"/>
        <item x="293"/>
        <item x="251"/>
        <item x="584"/>
        <item x="752"/>
        <item x="622"/>
        <item x="112"/>
        <item x="272"/>
        <item x="510"/>
        <item x="555"/>
        <item x="449"/>
        <item x="240"/>
        <item x="511"/>
        <item x="795"/>
        <item x="413"/>
        <item x="294"/>
        <item x="192"/>
        <item x="295"/>
        <item x="296"/>
        <item x="273"/>
        <item x="267"/>
        <item x="476"/>
        <item x="181"/>
        <item x="297"/>
        <item x="631"/>
        <item x="649"/>
        <item x="47"/>
        <item x="585"/>
        <item x="623"/>
        <item x="477"/>
        <item x="478"/>
        <item x="841"/>
        <item x="830"/>
        <item x="632"/>
        <item x="605"/>
        <item x="763"/>
        <item x="728"/>
        <item x="681"/>
        <item x="530"/>
        <item x="860"/>
        <item x="48"/>
        <item x="260"/>
        <item x="771"/>
        <item x="650"/>
        <item x="345"/>
        <item x="479"/>
        <item x="89"/>
        <item x="425"/>
        <item x="831"/>
        <item x="531"/>
        <item x="651"/>
        <item x="652"/>
        <item x="393"/>
        <item x="556"/>
        <item x="298"/>
        <item x="744"/>
        <item x="653"/>
        <item x="135"/>
        <item x="346"/>
        <item x="4"/>
        <item x="480"/>
        <item x="90"/>
        <item x="274"/>
        <item x="810"/>
        <item x="779"/>
        <item x="532"/>
        <item x="394"/>
        <item x="815"/>
        <item x="265"/>
        <item x="49"/>
        <item x="5"/>
        <item x="288"/>
        <item x="50"/>
        <item x="299"/>
        <item x="481"/>
        <item x="654"/>
        <item x="633"/>
        <item x="842"/>
        <item x="811"/>
        <item x="6"/>
        <item x="51"/>
        <item x="7"/>
        <item x="570"/>
        <item x="675"/>
        <item x="275"/>
        <item x="136"/>
        <item x="300"/>
        <item x="137"/>
        <item x="512"/>
        <item x="301"/>
        <item x="482"/>
        <item x="91"/>
        <item x="235"/>
        <item x="483"/>
        <item x="484"/>
        <item x="485"/>
        <item x="347"/>
        <item x="486"/>
        <item x="513"/>
        <item x="348"/>
        <item x="52"/>
        <item x="729"/>
        <item x="349"/>
        <item x="851"/>
        <item x="53"/>
        <item x="856"/>
        <item x="697"/>
        <item x="350"/>
        <item x="638"/>
        <item x="8"/>
        <item x="571"/>
        <item x="103"/>
        <item x="730"/>
        <item x="351"/>
        <item x="514"/>
        <item x="9"/>
        <item x="698"/>
        <item x="138"/>
        <item x="352"/>
        <item x="353"/>
        <item x="426"/>
        <item x="302"/>
        <item x="450"/>
        <item x="699"/>
        <item x="700"/>
        <item x="701"/>
        <item x="702"/>
        <item x="182"/>
        <item x="703"/>
        <item x="395"/>
        <item x="396"/>
        <item x="414"/>
        <item x="303"/>
        <item x="515"/>
        <item x="163"/>
        <item x="451"/>
        <item x="857"/>
        <item x="287"/>
        <item x="764"/>
        <item x="780"/>
        <item x="533"/>
        <item x="427"/>
        <item x="54"/>
        <item x="55"/>
        <item x="160"/>
        <item x="10"/>
        <item x="452"/>
        <item x="139"/>
        <item x="354"/>
        <item x="745"/>
        <item x="586"/>
        <item x="587"/>
        <item x="56"/>
        <item x="113"/>
        <item x="572"/>
        <item x="843"/>
        <item x="304"/>
        <item x="397"/>
        <item x="487"/>
        <item x="204"/>
        <item x="655"/>
        <item x="453"/>
        <item x="488"/>
        <item x="588"/>
        <item x="816"/>
        <item x="305"/>
        <item x="306"/>
        <item x="802"/>
        <item x="57"/>
        <item x="164"/>
        <item x="261"/>
        <item x="606"/>
        <item x="691"/>
        <item x="832"/>
        <item x="682"/>
        <item x="307"/>
        <item x="639"/>
        <item x="308"/>
        <item x="125"/>
        <item x="676"/>
        <item x="355"/>
        <item x="11"/>
        <item x="58"/>
        <item x="309"/>
        <item x="398"/>
        <item x="165"/>
        <item x="126"/>
        <item x="114"/>
        <item x="356"/>
        <item x="428"/>
        <item x="174"/>
        <item x="415"/>
        <item x="310"/>
        <item x="731"/>
        <item x="166"/>
        <item x="781"/>
        <item x="12"/>
        <item x="59"/>
        <item x="753"/>
        <item x="557"/>
        <item x="271"/>
        <item x="60"/>
        <item x="573"/>
        <item x="13"/>
        <item x="252"/>
        <item x="311"/>
        <item x="589"/>
        <item x="357"/>
        <item x="429"/>
        <item x="61"/>
        <item x="590"/>
        <item x="399"/>
        <item x="591"/>
        <item x="782"/>
        <item x="268"/>
        <item x="183"/>
        <item x="62"/>
        <item x="358"/>
        <item x="200"/>
        <item x="704"/>
        <item x="193"/>
        <item x="783"/>
        <item x="232"/>
        <item x="640"/>
        <item x="489"/>
        <item x="167"/>
        <item x="490"/>
        <item x="140"/>
        <item x="153"/>
        <item x="63"/>
        <item x="400"/>
        <item x="624"/>
        <item x="796"/>
        <item x="242"/>
        <item x="656"/>
        <item x="92"/>
        <item x="705"/>
        <item x="207"/>
        <item x="14"/>
        <item x="754"/>
        <item x="223"/>
        <item x="64"/>
        <item x="141"/>
        <item x="772"/>
        <item x="430"/>
        <item x="115"/>
        <item x="534"/>
        <item x="257"/>
        <item x="535"/>
        <item x="237"/>
        <item x="208"/>
        <item x="184"/>
        <item x="65"/>
        <item x="359"/>
        <item x="276"/>
        <item x="116"/>
        <item x="66"/>
        <item x="142"/>
        <item x="491"/>
        <item x="401"/>
        <item x="185"/>
        <item x="416"/>
        <item x="143"/>
        <item x="817"/>
        <item x="558"/>
        <item x="284"/>
        <item x="312"/>
        <item x="253"/>
        <item x="360"/>
        <item x="243"/>
        <item x="818"/>
        <item x="784"/>
        <item x="746"/>
        <item x="282"/>
        <item x="313"/>
        <item x="314"/>
        <item x="492"/>
        <item x="765"/>
        <item x="361"/>
        <item x="402"/>
        <item x="592"/>
        <item x="403"/>
        <item x="362"/>
        <item x="417"/>
        <item x="785"/>
        <item x="315"/>
        <item x="536"/>
        <item x="404"/>
        <item x="283"/>
        <item x="431"/>
        <item x="819"/>
        <item x="266"/>
        <item x="168"/>
        <item x="169"/>
        <item x="432"/>
        <item x="803"/>
        <item x="405"/>
        <item x="93"/>
        <item x="537"/>
        <item x="574"/>
        <item x="833"/>
        <item x="625"/>
        <item x="834"/>
        <item x="15"/>
        <item x="786"/>
        <item x="154"/>
        <item x="127"/>
        <item x="128"/>
        <item x="117"/>
        <item x="67"/>
        <item x="118"/>
        <item x="433"/>
        <item x="677"/>
        <item x="812"/>
        <item x="634"/>
        <item x="406"/>
        <item x="847"/>
        <item x="186"/>
        <item x="218"/>
        <item x="732"/>
        <item x="773"/>
        <item x="593"/>
        <item x="835"/>
        <item x="16"/>
        <item x="17"/>
        <item x="848"/>
        <item x="316"/>
        <item x="635"/>
        <item x="317"/>
        <item x="493"/>
        <item x="224"/>
        <item x="787"/>
        <item x="804"/>
        <item x="318"/>
        <item x="144"/>
        <item x="209"/>
        <item x="210"/>
        <item x="319"/>
        <item x="516"/>
        <item x="363"/>
        <item x="607"/>
        <item x="18"/>
        <item x="104"/>
        <item x="119"/>
        <item x="805"/>
        <item x="494"/>
        <item x="254"/>
        <item x="194"/>
        <item x="68"/>
        <item x="538"/>
        <item x="806"/>
        <item x="641"/>
        <item x="733"/>
        <item x="642"/>
        <item x="364"/>
        <item x="69"/>
        <item x="608"/>
        <item x="706"/>
        <item x="320"/>
        <item x="19"/>
        <item x="609"/>
        <item x="321"/>
        <item x="418"/>
        <item x="365"/>
        <item x="734"/>
        <item x="120"/>
        <item x="657"/>
        <item x="322"/>
        <item x="105"/>
        <item x="454"/>
        <item x="195"/>
        <item x="575"/>
        <item x="774"/>
        <item x="855"/>
        <item x="323"/>
        <item x="366"/>
        <item x="683"/>
        <item x="434"/>
        <item x="643"/>
        <item x="755"/>
        <item x="324"/>
        <item x="233"/>
        <item x="269"/>
        <item x="121"/>
        <item x="644"/>
        <item x="435"/>
        <item x="367"/>
        <item x="211"/>
        <item x="94"/>
        <item x="368"/>
        <item x="436"/>
        <item x="122"/>
        <item x="807"/>
        <item x="325"/>
        <item x="820"/>
        <item x="455"/>
        <item x="145"/>
        <item x="684"/>
        <item x="201"/>
        <item x="685"/>
        <item x="106"/>
        <item x="437"/>
        <item x="456"/>
        <item x="244"/>
        <item x="658"/>
        <item x="559"/>
        <item x="225"/>
        <item x="517"/>
        <item x="560"/>
        <item x="326"/>
        <item x="610"/>
        <item x="70"/>
        <item x="747"/>
        <item x="438"/>
        <item x="659"/>
        <item x="821"/>
        <item x="561"/>
        <item x="539"/>
        <item x="756"/>
        <item x="369"/>
        <item x="562"/>
        <item x="277"/>
        <item x="457"/>
        <item x="611"/>
        <item x="20"/>
        <item x="107"/>
        <item x="563"/>
        <item x="327"/>
        <item x="238"/>
        <item x="836"/>
        <item x="370"/>
        <item x="594"/>
        <item x="196"/>
        <item x="278"/>
        <item x="458"/>
        <item x="439"/>
        <item x="371"/>
        <item x="459"/>
        <item x="822"/>
        <item x="495"/>
        <item x="823"/>
        <item x="95"/>
        <item x="21"/>
        <item x="595"/>
        <item x="22"/>
        <item x="496"/>
        <item x="419"/>
        <item x="407"/>
        <item x="372"/>
        <item x="707"/>
        <item x="460"/>
        <item x="146"/>
        <item x="328"/>
        <item x="596"/>
        <item x="245"/>
        <item x="497"/>
        <item x="373"/>
        <item x="612"/>
        <item x="374"/>
        <item x="766"/>
        <item x="797"/>
        <item x="613"/>
        <item x="498"/>
        <item x="540"/>
        <item x="824"/>
        <item x="748"/>
        <item x="108"/>
        <item x="708"/>
        <item x="825"/>
        <item x="239"/>
        <item x="518"/>
        <item x="440"/>
        <item x="576"/>
        <item x="246"/>
        <item x="71"/>
        <item x="329"/>
        <item x="72"/>
        <item x="660"/>
        <item x="375"/>
        <item x="247"/>
        <item x="202"/>
        <item x="197"/>
        <item x="170"/>
        <item x="408"/>
        <item x="499"/>
        <item x="788"/>
        <item x="376"/>
        <item x="636"/>
        <item x="500"/>
        <item x="96"/>
        <item x="330"/>
        <item x="241"/>
        <item x="686"/>
        <item x="614"/>
        <item x="519"/>
        <item x="109"/>
        <item x="501"/>
        <item x="377"/>
        <item x="597"/>
        <item x="279"/>
        <item x="73"/>
        <item x="709"/>
        <item x="710"/>
        <item x="711"/>
        <item x="712"/>
        <item x="713"/>
        <item x="714"/>
        <item x="715"/>
        <item x="226"/>
        <item x="227"/>
        <item x="716"/>
        <item x="717"/>
        <item x="718"/>
        <item x="719"/>
        <item x="720"/>
        <item x="228"/>
        <item x="264"/>
        <item x="441"/>
        <item x="626"/>
        <item x="798"/>
        <item x="171"/>
        <item x="775"/>
        <item x="420"/>
        <item x="110"/>
        <item x="837"/>
        <item x="661"/>
        <item x="789"/>
        <item x="378"/>
        <item x="687"/>
        <item x="285"/>
        <item x="678"/>
        <item x="799"/>
        <item x="577"/>
        <item x="23"/>
        <item x="24"/>
        <item x="442"/>
        <item x="161"/>
        <item x="461"/>
        <item x="74"/>
        <item x="379"/>
        <item x="234"/>
        <item x="520"/>
        <item x="721"/>
        <item x="541"/>
        <item x="258"/>
        <item x="187"/>
        <item x="259"/>
        <item x="249"/>
        <item x="155"/>
        <item x="75"/>
        <item x="380"/>
        <item x="147"/>
        <item x="443"/>
        <item x="199"/>
        <item x="25"/>
        <item x="213"/>
        <item x="381"/>
        <item x="627"/>
        <item x="262"/>
        <item x="76"/>
        <item x="521"/>
        <item x="662"/>
        <item x="26"/>
        <item x="203"/>
        <item x="148"/>
        <item x="826"/>
        <item x="578"/>
        <item x="502"/>
        <item x="503"/>
        <item x="280"/>
        <item x="175"/>
        <item x="645"/>
        <item x="123"/>
        <item x="767"/>
        <item x="615"/>
        <item x="77"/>
        <item x="846"/>
        <item x="663"/>
        <item x="664"/>
        <item x="331"/>
        <item x="735"/>
        <item x="790"/>
        <item x="97"/>
        <item x="849"/>
        <item x="462"/>
        <item x="78"/>
        <item x="827"/>
        <item x="522"/>
        <item x="665"/>
        <item x="768"/>
        <item x="757"/>
        <item x="270"/>
        <item x="421"/>
        <item x="382"/>
        <item x="248"/>
        <item x="149"/>
        <item x="236"/>
        <item x="616"/>
        <item x="79"/>
        <item x="222"/>
        <item x="736"/>
        <item x="27"/>
        <item x="28"/>
        <item x="463"/>
        <item x="828"/>
        <item x="722"/>
        <item x="844"/>
        <item x="332"/>
        <item x="692"/>
        <item x="542"/>
        <item x="409"/>
        <item x="579"/>
        <item x="838"/>
        <item x="543"/>
        <item x="129"/>
        <item x="464"/>
        <item x="769"/>
        <item x="98"/>
        <item x="156"/>
        <item x="80"/>
        <item x="383"/>
        <item x="281"/>
        <item x="124"/>
        <item x="852"/>
        <item x="81"/>
        <item x="444"/>
        <item x="130"/>
        <item x="445"/>
        <item x="737"/>
        <item x="504"/>
        <item x="99"/>
        <item x="505"/>
        <item x="229"/>
        <item x="564"/>
        <item x="738"/>
        <item x="617"/>
        <item x="82"/>
        <item x="29"/>
        <item x="212"/>
        <item x="188"/>
        <item x="791"/>
        <item x="598"/>
        <item x="384"/>
        <item x="739"/>
        <item x="333"/>
        <item x="131"/>
        <item x="845"/>
        <item x="693"/>
        <item x="723"/>
        <item x="666"/>
        <item x="83"/>
        <item x="667"/>
        <item x="565"/>
        <item x="84"/>
        <item x="30"/>
        <item x="157"/>
        <item x="668"/>
        <item x="150"/>
        <item x="31"/>
        <item x="230"/>
        <item x="724"/>
        <item x="646"/>
        <item x="506"/>
        <item x="255"/>
        <item x="100"/>
        <item x="446"/>
        <item x="385"/>
        <item x="544"/>
        <item x="422"/>
        <item x="334"/>
        <item x="740"/>
        <item x="335"/>
        <item x="336"/>
        <item x="32"/>
        <item x="741"/>
        <item x="749"/>
        <item x="447"/>
        <item x="337"/>
        <item x="861"/>
        <item x="33"/>
        <item x="386"/>
        <item x="205"/>
        <item x="669"/>
        <item x="599"/>
        <item x="618"/>
        <item x="85"/>
        <item x="34"/>
        <item x="387"/>
        <item x="86"/>
        <item x="770"/>
        <item x="219"/>
        <item x="688"/>
        <item x="679"/>
        <item x="839"/>
        <item x="87"/>
        <item x="231"/>
        <item x="338"/>
        <item x="545"/>
        <item x="858"/>
        <item x="792"/>
        <item x="689"/>
        <item x="189"/>
        <item x="523"/>
        <item x="507"/>
        <item x="158"/>
        <item x="793"/>
        <item x="256"/>
        <item x="151"/>
        <item x="220"/>
        <item x="580"/>
        <item x="388"/>
        <item x="465"/>
        <item x="263"/>
        <item x="566"/>
        <item x="172"/>
        <item x="567"/>
        <item x="35"/>
        <item x="339"/>
        <item x="340"/>
        <item x="341"/>
        <item x="850"/>
        <item x="628"/>
        <item x="750"/>
        <item x="524"/>
        <item x="173"/>
        <item x="794"/>
        <item x="600"/>
        <item x="601"/>
        <item x="725"/>
        <item x="670"/>
        <item x="671"/>
        <item x="672"/>
        <item x="673"/>
        <item x="36"/>
        <item x="602"/>
        <item x="176"/>
        <item x="568"/>
        <item x="525"/>
        <item x="152"/>
        <item x="758"/>
        <item x="546"/>
        <item x="603"/>
        <item x="198"/>
        <item x="694"/>
        <item x="159"/>
        <item x="177"/>
        <item x="853"/>
        <item x="190"/>
        <item x="101"/>
        <item x="629"/>
        <item x="808"/>
        <item x="132"/>
        <item x="759"/>
        <item x="742"/>
        <item x="726"/>
        <item x="547"/>
        <item x="191"/>
        <item x="342"/>
        <item x="389"/>
        <item x="548"/>
        <item x="549"/>
        <item x="343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8">
        <item h="1" x="1"/>
        <item x="0"/>
        <item h="1" x="4"/>
        <item h="1" x="2"/>
        <item h="1" x="6"/>
        <item h="1" x="5"/>
        <item h="1" x="3"/>
        <item t="default"/>
      </items>
    </pivotField>
    <pivotField dataField="1" numFmtId="4" multipleItemSelectionAllowed="1" showAll="0"/>
  </pivotFields>
  <rowFields count="1">
    <field x="5"/>
  </rowFields>
  <rowItems count="644">
    <i>
      <x v="202"/>
    </i>
    <i>
      <x v="768"/>
    </i>
    <i>
      <x v="519"/>
    </i>
    <i>
      <x v="546"/>
    </i>
    <i>
      <x v="296"/>
    </i>
    <i>
      <x v="644"/>
    </i>
    <i>
      <x v="888"/>
    </i>
    <i>
      <x v="489"/>
    </i>
    <i>
      <x v="441"/>
    </i>
    <i>
      <x v="297"/>
    </i>
    <i>
      <x v="423"/>
    </i>
    <i>
      <x v="872"/>
    </i>
    <i>
      <x v="818"/>
    </i>
    <i>
      <x v="53"/>
    </i>
    <i>
      <x v="418"/>
    </i>
    <i>
      <x v="172"/>
    </i>
    <i>
      <x v="352"/>
    </i>
    <i>
      <x v="406"/>
    </i>
    <i>
      <x v="229"/>
    </i>
    <i>
      <x v="81"/>
    </i>
    <i>
      <x v="281"/>
    </i>
    <i>
      <x v="715"/>
    </i>
    <i>
      <x v="919"/>
    </i>
    <i>
      <x v="405"/>
    </i>
    <i>
      <x v="577"/>
    </i>
    <i>
      <x v="376"/>
    </i>
    <i>
      <x v="475"/>
    </i>
    <i>
      <x v="368"/>
    </i>
    <i>
      <x v="586"/>
    </i>
    <i>
      <x v="695"/>
    </i>
    <i>
      <x v="24"/>
    </i>
    <i>
      <x v="643"/>
    </i>
    <i>
      <x v="753"/>
    </i>
    <i>
      <x v="395"/>
    </i>
    <i>
      <x v="530"/>
    </i>
    <i>
      <x v="841"/>
    </i>
    <i>
      <x v="699"/>
    </i>
    <i>
      <x v="551"/>
    </i>
    <i>
      <x v="345"/>
    </i>
    <i>
      <x v="323"/>
    </i>
    <i>
      <x v="865"/>
    </i>
    <i>
      <x v="231"/>
    </i>
    <i>
      <x v="140"/>
    </i>
    <i>
      <x v="409"/>
    </i>
    <i>
      <x v="252"/>
    </i>
    <i>
      <x v="534"/>
    </i>
    <i>
      <x v="463"/>
    </i>
    <i>
      <x v="791"/>
    </i>
    <i>
      <x v="848"/>
    </i>
    <i>
      <x v="285"/>
    </i>
    <i>
      <x v="462"/>
    </i>
    <i>
      <x v="857"/>
    </i>
    <i>
      <x v="524"/>
    </i>
    <i>
      <x v="170"/>
    </i>
    <i>
      <x v="430"/>
    </i>
    <i>
      <x v="662"/>
    </i>
    <i>
      <x v="417"/>
    </i>
    <i>
      <x v="209"/>
    </i>
    <i>
      <x v="206"/>
    </i>
    <i>
      <x v="306"/>
    </i>
    <i>
      <x v="750"/>
    </i>
    <i>
      <x v="719"/>
    </i>
    <i>
      <x v="164"/>
    </i>
    <i>
      <x v="165"/>
    </i>
    <i>
      <x v="855"/>
    </i>
    <i>
      <x v="721"/>
    </i>
    <i>
      <x v="424"/>
    </i>
    <i>
      <x v="439"/>
    </i>
    <i>
      <x v="83"/>
    </i>
    <i>
      <x v="490"/>
    </i>
    <i>
      <x v="532"/>
    </i>
    <i>
      <x v="247"/>
    </i>
    <i>
      <x v="111"/>
    </i>
    <i>
      <x v="896"/>
    </i>
    <i>
      <x v="859"/>
    </i>
    <i>
      <x v="713"/>
    </i>
    <i>
      <x v="654"/>
    </i>
    <i>
      <x v="452"/>
    </i>
    <i>
      <x v="284"/>
    </i>
    <i>
      <x v="583"/>
    </i>
    <i>
      <x v="511"/>
    </i>
    <i>
      <x v="851"/>
    </i>
    <i>
      <x v="766"/>
    </i>
    <i>
      <x v="651"/>
    </i>
    <i>
      <x v="319"/>
    </i>
    <i>
      <x v="464"/>
    </i>
    <i>
      <x v="27"/>
    </i>
    <i>
      <x v="675"/>
    </i>
    <i>
      <x v="169"/>
    </i>
    <i>
      <x v="653"/>
    </i>
    <i>
      <x v="779"/>
    </i>
    <i>
      <x v="758"/>
    </i>
    <i>
      <x v="411"/>
    </i>
    <i>
      <x v="260"/>
    </i>
    <i>
      <x v="355"/>
    </i>
    <i>
      <x v="280"/>
    </i>
    <i>
      <x v="110"/>
    </i>
    <i>
      <x v="410"/>
    </i>
    <i>
      <x v="786"/>
    </i>
    <i>
      <x v="649"/>
    </i>
    <i>
      <x v="728"/>
    </i>
    <i>
      <x v="725"/>
    </i>
    <i>
      <x v="584"/>
    </i>
    <i>
      <x v="72"/>
    </i>
    <i>
      <x v="656"/>
    </i>
    <i>
      <x v="780"/>
    </i>
    <i>
      <x v="66"/>
    </i>
    <i>
      <x v="509"/>
    </i>
    <i>
      <x v="180"/>
    </i>
    <i>
      <x v="321"/>
    </i>
    <i>
      <x v="479"/>
    </i>
    <i>
      <x v="58"/>
    </i>
    <i>
      <x v="404"/>
    </i>
    <i>
      <x v="215"/>
    </i>
    <i>
      <x v="741"/>
    </i>
    <i>
      <x v="307"/>
    </i>
    <i>
      <x v="816"/>
    </i>
    <i>
      <x v="618"/>
    </i>
    <i>
      <x v="525"/>
    </i>
    <i>
      <x v="514"/>
    </i>
    <i>
      <x v="797"/>
    </i>
    <i>
      <x v="496"/>
    </i>
    <i>
      <x v="350"/>
    </i>
    <i>
      <x v="566"/>
    </i>
    <i>
      <x v="528"/>
    </i>
    <i>
      <x v="242"/>
    </i>
    <i>
      <x v="54"/>
    </i>
    <i>
      <x v="262"/>
    </i>
    <i>
      <x v="705"/>
    </i>
    <i>
      <x v="465"/>
    </i>
    <i>
      <x v="16"/>
    </i>
    <i>
      <x v="652"/>
    </i>
    <i>
      <x v="349"/>
    </i>
    <i>
      <x v="369"/>
    </i>
    <i>
      <x v="122"/>
    </i>
    <i>
      <x v="501"/>
    </i>
    <i>
      <x v="737"/>
    </i>
    <i>
      <x v="684"/>
    </i>
    <i>
      <x v="407"/>
    </i>
    <i>
      <x v="549"/>
    </i>
    <i>
      <x v="159"/>
    </i>
    <i>
      <x v="304"/>
    </i>
    <i>
      <x v="589"/>
    </i>
    <i>
      <x v="308"/>
    </i>
    <i>
      <x v="317"/>
    </i>
    <i>
      <x v="50"/>
    </i>
    <i>
      <x v="187"/>
    </i>
    <i>
      <x v="677"/>
    </i>
    <i>
      <x v="529"/>
    </i>
    <i>
      <x v="146"/>
    </i>
    <i>
      <x v="867"/>
    </i>
    <i>
      <x v="278"/>
    </i>
    <i>
      <x v="488"/>
    </i>
    <i>
      <x v="191"/>
    </i>
    <i>
      <x v="574"/>
    </i>
    <i>
      <x v="481"/>
    </i>
    <i>
      <x v="114"/>
    </i>
    <i>
      <x v="640"/>
    </i>
    <i>
      <x v="408"/>
    </i>
    <i>
      <x v="120"/>
    </i>
    <i>
      <x v="80"/>
    </i>
    <i>
      <x v="483"/>
    </i>
    <i>
      <x v="330"/>
    </i>
    <i>
      <x v="354"/>
    </i>
    <i>
      <x v="158"/>
    </i>
    <i>
      <x v="764"/>
    </i>
    <i>
      <x v="298"/>
    </i>
    <i>
      <x v="887"/>
    </i>
    <i>
      <x v="351"/>
    </i>
    <i>
      <x v="90"/>
    </i>
    <i>
      <x v="181"/>
    </i>
    <i>
      <x v="761"/>
    </i>
    <i>
      <x v="362"/>
    </i>
    <i>
      <x v="346"/>
    </i>
    <i>
      <x v="342"/>
    </i>
    <i>
      <x v="23"/>
    </i>
    <i>
      <x v="664"/>
    </i>
    <i>
      <x v="782"/>
    </i>
    <i>
      <x v="847"/>
    </i>
    <i>
      <x v="836"/>
    </i>
    <i>
      <x v="371"/>
    </i>
    <i>
      <x v="318"/>
    </i>
    <i>
      <x v="335"/>
    </i>
    <i>
      <x v="458"/>
    </i>
    <i>
      <x v="135"/>
    </i>
    <i>
      <x v="487"/>
    </i>
    <i>
      <x v="451"/>
    </i>
    <i>
      <x v="661"/>
    </i>
    <i>
      <x v="43"/>
    </i>
    <i>
      <x v="353"/>
    </i>
    <i>
      <x v="42"/>
    </i>
    <i>
      <x v="32"/>
    </i>
    <i>
      <x v="669"/>
    </i>
    <i>
      <x v="442"/>
    </i>
    <i>
      <x v="400"/>
    </i>
    <i>
      <x v="334"/>
    </i>
    <i>
      <x v="783"/>
    </i>
    <i>
      <x v="305"/>
    </i>
    <i>
      <x v="571"/>
    </i>
    <i>
      <x v="860"/>
    </i>
    <i>
      <x v="286"/>
    </i>
    <i>
      <x v="194"/>
    </i>
    <i>
      <x v="773"/>
    </i>
    <i>
      <x v="282"/>
    </i>
    <i>
      <x v="443"/>
    </i>
    <i>
      <x v="199"/>
    </i>
    <i>
      <x v="578"/>
    </i>
    <i>
      <x v="356"/>
    </i>
    <i>
      <x v="707"/>
    </i>
    <i>
      <x v="810"/>
    </i>
    <i>
      <x v="344"/>
    </i>
    <i>
      <x v="469"/>
    </i>
    <i>
      <x v="434"/>
    </i>
    <i>
      <x v="740"/>
    </i>
    <i>
      <x v="731"/>
    </i>
    <i>
      <x v="119"/>
    </i>
    <i>
      <x v="743"/>
    </i>
    <i>
      <x v="829"/>
    </i>
    <i>
      <x v="833"/>
    </i>
    <i>
      <x v="633"/>
    </i>
    <i>
      <x v="853"/>
    </i>
    <i>
      <x v="869"/>
    </i>
    <i>
      <x v="792"/>
    </i>
    <i>
      <x v="208"/>
    </i>
    <i>
      <x v="806"/>
    </i>
    <i>
      <x v="232"/>
    </i>
    <i>
      <x v="68"/>
    </i>
    <i>
      <x v="454"/>
    </i>
    <i>
      <x v="71"/>
    </i>
    <i>
      <x v="31"/>
    </i>
    <i>
      <x v="667"/>
    </i>
    <i>
      <x v="142"/>
    </i>
    <i>
      <x v="788"/>
    </i>
    <i>
      <x v="757"/>
    </i>
    <i>
      <x v="787"/>
    </i>
    <i>
      <x v="112"/>
    </i>
    <i>
      <x v="634"/>
    </i>
    <i>
      <x v="595"/>
    </i>
    <i>
      <x v="668"/>
    </i>
    <i>
      <x v="258"/>
    </i>
    <i>
      <x v="11"/>
    </i>
    <i>
      <x v="714"/>
    </i>
    <i>
      <x v="484"/>
    </i>
    <i>
      <x v="763"/>
    </i>
    <i>
      <x v="576"/>
    </i>
    <i>
      <x v="426"/>
    </i>
    <i>
      <x v="28"/>
    </i>
    <i>
      <x v="619"/>
    </i>
    <i>
      <x v="866"/>
    </i>
    <i>
      <x v="567"/>
    </i>
    <i>
      <x v="541"/>
    </i>
    <i>
      <x v="544"/>
    </i>
    <i>
      <x v="211"/>
    </i>
    <i>
      <x v="12"/>
    </i>
    <i>
      <x v="15"/>
    </i>
    <i>
      <x v="466"/>
    </i>
    <i>
      <x v="702"/>
    </i>
    <i>
      <x v="588"/>
    </i>
    <i>
      <x v="730"/>
    </i>
    <i>
      <x v="698"/>
    </i>
    <i>
      <x v="742"/>
    </i>
    <i>
      <x v="79"/>
    </i>
    <i>
      <x v="722"/>
    </i>
    <i>
      <x v="263"/>
    </i>
    <i>
      <x v="361"/>
    </i>
    <i>
      <x v="701"/>
    </i>
    <i>
      <x v="521"/>
    </i>
    <i>
      <x v="729"/>
    </i>
    <i>
      <x v="301"/>
    </i>
    <i>
      <x v="365"/>
    </i>
    <i>
      <x v="554"/>
    </i>
    <i>
      <x v="807"/>
    </i>
    <i>
      <x v="802"/>
    </i>
    <i>
      <x v="636"/>
    </i>
    <i>
      <x v="666"/>
    </i>
    <i>
      <x v="553"/>
    </i>
    <i>
      <x v="440"/>
    </i>
    <i>
      <x v="492"/>
    </i>
    <i>
      <x v="433"/>
    </i>
    <i>
      <x v="234"/>
    </i>
    <i>
      <x v="804"/>
    </i>
    <i>
      <x v="500"/>
    </i>
    <i>
      <x v="259"/>
    </i>
    <i>
      <x v="533"/>
    </i>
    <i>
      <x v="366"/>
    </i>
    <i>
      <x v="107"/>
    </i>
    <i>
      <x v="542"/>
    </i>
    <i>
      <x v="56"/>
    </i>
    <i>
      <x v="101"/>
    </i>
    <i>
      <x v="536"/>
    </i>
    <i>
      <x v="219"/>
    </i>
    <i>
      <x v="545"/>
    </i>
    <i>
      <x v="8"/>
    </i>
    <i>
      <x v="468"/>
    </i>
    <i>
      <x v="506"/>
    </i>
    <i>
      <x v="102"/>
    </i>
    <i>
      <x v="448"/>
    </i>
    <i>
      <x v="438"/>
    </i>
    <i>
      <x v="718"/>
    </i>
    <i>
      <x v="76"/>
    </i>
    <i>
      <x v="485"/>
    </i>
    <i>
      <x v="844"/>
    </i>
    <i>
      <x v="650"/>
    </i>
    <i>
      <x v="703"/>
    </i>
    <i>
      <x v="303"/>
    </i>
    <i>
      <x v="65"/>
    </i>
    <i>
      <x v="638"/>
    </i>
    <i>
      <x v="46"/>
    </i>
    <i>
      <x v="495"/>
    </i>
    <i>
      <x v="663"/>
    </i>
    <i>
      <x v="70"/>
    </i>
    <i>
      <x v="659"/>
    </i>
    <i>
      <x v="843"/>
    </i>
    <i>
      <x v="176"/>
    </i>
    <i>
      <x v="510"/>
    </i>
    <i>
      <x v="739"/>
    </i>
    <i>
      <x v="121"/>
    </i>
    <i>
      <x v="781"/>
    </i>
    <i>
      <x v="531"/>
    </i>
    <i>
      <x v="117"/>
    </i>
    <i>
      <x v="772"/>
    </i>
    <i>
      <x v="543"/>
    </i>
    <i>
      <x v="322"/>
    </i>
    <i>
      <x v="569"/>
    </i>
    <i>
      <x v="228"/>
    </i>
    <i>
      <x v="210"/>
    </i>
    <i>
      <x v="558"/>
    </i>
    <i>
      <x v="370"/>
    </i>
    <i>
      <x v="856"/>
    </i>
    <i>
      <x v="161"/>
    </i>
    <i>
      <x v="73"/>
    </i>
    <i>
      <x v="771"/>
    </i>
    <i>
      <x v="801"/>
    </i>
    <i>
      <x v="444"/>
    </i>
    <i>
      <x v="145"/>
    </i>
    <i>
      <x v="241"/>
    </i>
    <i>
      <x v="600"/>
    </i>
    <i>
      <x v="403"/>
    </i>
    <i>
      <x v="250"/>
    </i>
    <i>
      <x v="632"/>
    </i>
    <i>
      <x v="212"/>
    </i>
    <i>
      <x v="64"/>
    </i>
    <i>
      <x v="312"/>
    </i>
    <i>
      <x v="421"/>
    </i>
    <i>
      <x v="29"/>
    </i>
    <i>
      <x v="842"/>
    </i>
    <i>
      <x v="537"/>
    </i>
    <i>
      <x v="77"/>
    </i>
    <i>
      <x v="785"/>
    </i>
    <i>
      <x v="141"/>
    </i>
    <i>
      <x v="309"/>
    </i>
    <i>
      <x v="733"/>
    </i>
    <i>
      <x v="625"/>
    </i>
    <i>
      <x v="504"/>
    </i>
    <i>
      <x v="513"/>
    </i>
    <i>
      <x v="48"/>
    </i>
    <i>
      <x v="834"/>
    </i>
    <i>
      <x v="85"/>
    </i>
    <i>
      <x v="189"/>
    </i>
    <i>
      <x v="182"/>
    </i>
    <i>
      <x v="526"/>
    </i>
    <i>
      <x v="127"/>
    </i>
    <i>
      <x v="641"/>
    </i>
    <i>
      <x v="455"/>
    </i>
    <i>
      <x v="889"/>
    </i>
    <i>
      <x v="153"/>
    </i>
    <i>
      <x v="367"/>
    </i>
    <i>
      <x v="582"/>
    </i>
    <i>
      <x v="338"/>
    </i>
    <i>
      <x v="573"/>
    </i>
    <i>
      <x v="835"/>
    </i>
    <i>
      <x v="591"/>
    </i>
    <i>
      <x v="450"/>
    </i>
    <i>
      <x v="86"/>
    </i>
    <i>
      <x v="744"/>
    </i>
    <i>
      <x v="272"/>
    </i>
    <i>
      <x v="808"/>
    </i>
    <i>
      <x v="26"/>
    </i>
    <i>
      <x v="20"/>
    </i>
    <i>
      <x v="197"/>
    </i>
    <i>
      <x v="627"/>
    </i>
    <i>
      <x v="328"/>
    </i>
    <i>
      <x v="214"/>
    </i>
    <i>
      <x v="244"/>
    </i>
    <i>
      <x v="459"/>
    </i>
    <i>
      <x v="830"/>
    </i>
    <i>
      <x v="587"/>
    </i>
    <i>
      <x v="585"/>
    </i>
    <i>
      <x v="55"/>
    </i>
    <i>
      <x v="875"/>
    </i>
    <i>
      <x v="692"/>
    </i>
    <i>
      <x v="52"/>
    </i>
    <i>
      <x v="271"/>
    </i>
    <i>
      <x v="359"/>
    </i>
    <i>
      <x v="655"/>
    </i>
    <i>
      <x v="598"/>
    </i>
    <i>
      <x v="445"/>
    </i>
    <i>
      <x v="555"/>
    </i>
    <i>
      <x v="437"/>
    </i>
    <i>
      <x v="685"/>
    </i>
    <i>
      <x v="915"/>
    </i>
    <i>
      <x v="639"/>
    </i>
    <i>
      <x v="499"/>
    </i>
    <i>
      <x v="535"/>
    </i>
    <i>
      <x v="347"/>
    </i>
    <i>
      <x v="838"/>
    </i>
    <i>
      <x v="922"/>
    </i>
    <i>
      <x v="4"/>
    </i>
    <i>
      <x v="5"/>
    </i>
    <i>
      <x v="266"/>
    </i>
    <i>
      <x v="671"/>
    </i>
    <i>
      <x v="720"/>
    </i>
    <i>
      <x v="30"/>
    </i>
    <i>
      <x v="185"/>
    </i>
    <i>
      <x v="62"/>
    </i>
    <i>
      <x v="596"/>
    </i>
    <i>
      <x v="243"/>
    </i>
    <i>
      <x v="195"/>
    </i>
    <i>
      <x v="193"/>
    </i>
    <i>
      <x v="706"/>
    </i>
    <i>
      <x v="382"/>
    </i>
    <i>
      <x v="13"/>
    </i>
    <i>
      <x v="552"/>
    </i>
    <i>
      <x v="769"/>
    </i>
    <i>
      <x v="316"/>
    </i>
    <i>
      <x v="903"/>
    </i>
    <i>
      <x v="831"/>
    </i>
    <i>
      <x v="320"/>
    </i>
    <i>
      <x v="878"/>
    </i>
    <i>
      <x v="6"/>
    </i>
    <i>
      <x v="556"/>
    </i>
    <i>
      <x v="325"/>
    </i>
    <i>
      <x v="474"/>
    </i>
    <i>
      <x v="137"/>
    </i>
    <i>
      <x v="299"/>
    </i>
    <i>
      <x v="482"/>
    </i>
    <i>
      <x v="446"/>
    </i>
    <i>
      <x v="130"/>
    </i>
    <i>
      <x v="570"/>
    </i>
    <i>
      <x v="198"/>
    </i>
    <i>
      <x v="78"/>
    </i>
    <i>
      <x v="375"/>
    </i>
    <i>
      <x v="821"/>
    </i>
    <i>
      <x v="691"/>
    </i>
    <i>
      <x v="470"/>
    </i>
    <i>
      <x v="736"/>
    </i>
    <i>
      <x v="819"/>
    </i>
    <i>
      <x v="861"/>
    </i>
    <i>
      <x v="358"/>
    </i>
    <i>
      <x v="754"/>
    </i>
    <i>
      <x v="270"/>
    </i>
    <i>
      <x v="44"/>
    </i>
    <i>
      <x v="192"/>
    </i>
    <i>
      <x v="637"/>
    </i>
    <i>
      <x v="538"/>
    </i>
    <i>
      <x v="372"/>
    </i>
    <i>
      <x v="261"/>
    </i>
    <i>
      <x v="87"/>
    </i>
    <i>
      <x v="173"/>
    </i>
    <i>
      <x v="825"/>
    </i>
    <i>
      <x v="326"/>
    </i>
    <i>
      <x v="493"/>
    </i>
    <i>
      <x v="327"/>
    </i>
    <i>
      <x v="700"/>
    </i>
    <i>
      <x v="920"/>
    </i>
    <i>
      <x v="460"/>
    </i>
    <i>
      <x v="25"/>
    </i>
    <i>
      <x v="283"/>
    </i>
    <i>
      <x v="921"/>
    </i>
    <i>
      <x v="174"/>
    </i>
    <i>
      <x v="332"/>
    </i>
    <i>
      <x v="157"/>
    </i>
    <i>
      <x v="156"/>
    </i>
    <i>
      <x v="3"/>
    </i>
    <i>
      <x v="329"/>
    </i>
    <i>
      <x v="213"/>
    </i>
    <i>
      <x v="597"/>
    </i>
    <i>
      <x v="568"/>
    </i>
    <i>
      <x v="253"/>
    </i>
    <i>
      <x v="882"/>
    </i>
    <i>
      <x v="461"/>
    </i>
    <i>
      <x v="220"/>
    </i>
    <i>
      <x v="129"/>
    </i>
    <i>
      <x v="67"/>
    </i>
    <i>
      <x v="126"/>
    </i>
    <i>
      <x v="811"/>
    </i>
    <i>
      <x v="108"/>
    </i>
    <i>
      <x v="862"/>
    </i>
    <i>
      <x v="879"/>
    </i>
    <i>
      <x v="494"/>
    </i>
    <i>
      <x v="39"/>
    </i>
    <i>
      <x v="154"/>
    </i>
    <i>
      <x v="47"/>
    </i>
    <i>
      <x v="143"/>
    </i>
    <i>
      <x v="828"/>
    </i>
    <i>
      <x v="523"/>
    </i>
    <i>
      <x v="620"/>
    </i>
    <i>
      <x v="204"/>
    </i>
    <i>
      <x v="251"/>
    </i>
    <i>
      <x v="755"/>
    </i>
    <i>
      <x v="75"/>
    </i>
    <i>
      <x v="333"/>
    </i>
    <i>
      <x v="14"/>
    </i>
    <i>
      <x v="196"/>
    </i>
    <i>
      <x v="824"/>
    </i>
    <i>
      <x v="200"/>
    </i>
    <i>
      <x v="593"/>
    </i>
    <i>
      <x v="658"/>
    </i>
    <i>
      <x v="377"/>
    </i>
    <i>
      <x v="269"/>
    </i>
    <i>
      <x v="294"/>
    </i>
    <i>
      <x v="233"/>
    </i>
    <i>
      <x v="179"/>
    </i>
    <i>
      <x v="360"/>
    </i>
    <i>
      <x v="560"/>
    </i>
    <i>
      <x v="724"/>
    </i>
    <i>
      <x v="575"/>
    </i>
    <i>
      <x v="401"/>
    </i>
    <i>
      <x v="645"/>
    </i>
    <i>
      <x v="100"/>
    </i>
    <i>
      <x v="155"/>
    </i>
    <i>
      <x v="832"/>
    </i>
    <i>
      <x v="207"/>
    </i>
    <i>
      <x v="348"/>
    </i>
    <i>
      <x v="590"/>
    </i>
    <i>
      <x v="160"/>
    </i>
    <i>
      <x v="883"/>
    </i>
    <i>
      <x v="503"/>
    </i>
    <i>
      <x v="113"/>
    </i>
    <i>
      <x v="539"/>
    </i>
    <i>
      <x v="109"/>
    </i>
    <i>
      <x v="136"/>
    </i>
    <i>
      <x v="429"/>
    </i>
    <i>
      <x/>
    </i>
    <i>
      <x v="467"/>
    </i>
    <i>
      <x v="527"/>
    </i>
    <i>
      <x v="397"/>
    </i>
    <i>
      <x v="899"/>
    </i>
    <i>
      <x v="447"/>
    </i>
    <i>
      <x v="35"/>
    </i>
    <i>
      <x v="900"/>
    </i>
    <i>
      <x v="246"/>
    </i>
    <i>
      <x v="374"/>
    </i>
    <i>
      <x v="45"/>
    </i>
    <i>
      <x v="104"/>
    </i>
    <i>
      <x v="884"/>
    </i>
    <i>
      <x v="562"/>
    </i>
    <i>
      <x v="507"/>
    </i>
    <i>
      <x v="845"/>
    </i>
    <i>
      <x v="561"/>
    </i>
    <i>
      <x v="116"/>
    </i>
    <i>
      <x v="427"/>
    </i>
    <i>
      <x v="19"/>
    </i>
    <i>
      <x v="128"/>
    </i>
    <i>
      <x v="886"/>
    </i>
    <i>
      <x v="540"/>
    </i>
    <i>
      <x v="84"/>
    </i>
    <i>
      <x v="826"/>
    </i>
    <i>
      <x v="868"/>
    </i>
    <i>
      <x v="599"/>
    </i>
    <i>
      <x v="817"/>
    </i>
    <i>
      <x v="689"/>
    </i>
    <i>
      <x v="890"/>
    </i>
    <i>
      <x v="10"/>
    </i>
    <i>
      <x v="186"/>
    </i>
    <i>
      <x v="162"/>
    </i>
    <i>
      <x v="572"/>
    </i>
    <i>
      <x v="799"/>
    </i>
    <i>
      <x v="302"/>
    </i>
    <i>
      <x v="315"/>
    </i>
    <i>
      <x v="548"/>
    </i>
    <i>
      <x v="858"/>
    </i>
    <i>
      <x v="222"/>
    </i>
    <i>
      <x v="106"/>
    </i>
    <i>
      <x v="547"/>
    </i>
    <i>
      <x v="734"/>
    </i>
    <i>
      <x v="696"/>
    </i>
    <i>
      <x v="840"/>
    </i>
    <i>
      <x v="257"/>
    </i>
    <i>
      <x v="383"/>
    </i>
    <i>
      <x v="88"/>
    </i>
    <i>
      <x v="803"/>
    </i>
    <i>
      <x v="175"/>
    </i>
    <i>
      <x v="235"/>
    </i>
    <i>
      <x v="341"/>
    </i>
    <i>
      <x v="314"/>
    </i>
    <i>
      <x v="255"/>
    </i>
    <i>
      <x v="635"/>
    </i>
    <i>
      <x v="854"/>
    </i>
    <i>
      <x v="149"/>
    </i>
    <i>
      <x v="756"/>
    </i>
    <i>
      <x v="2"/>
    </i>
    <i>
      <x v="249"/>
    </i>
    <i>
      <x v="550"/>
    </i>
    <i>
      <x v="784"/>
    </i>
    <i>
      <x v="245"/>
    </i>
    <i>
      <x v="670"/>
    </i>
    <i>
      <x v="759"/>
    </i>
    <i>
      <x v="138"/>
    </i>
    <i>
      <x v="626"/>
    </i>
    <i>
      <x v="727"/>
    </i>
    <i>
      <x v="762"/>
    </i>
    <i>
      <x v="256"/>
    </i>
    <i>
      <x v="594"/>
    </i>
    <i>
      <x v="324"/>
    </i>
    <i>
      <x v="863"/>
    </i>
    <i>
      <x v="491"/>
    </i>
    <i>
      <x v="793"/>
    </i>
    <i>
      <x v="686"/>
    </i>
    <i>
      <x v="917"/>
    </i>
    <i>
      <x v="17"/>
    </i>
    <i>
      <x v="337"/>
    </i>
    <i>
      <x v="657"/>
    </i>
    <i>
      <x v="201"/>
    </i>
    <i>
      <x v="486"/>
    </i>
    <i>
      <x v="166"/>
    </i>
    <i>
      <x v="184"/>
    </i>
    <i>
      <x v="522"/>
    </i>
    <i>
      <x v="9"/>
    </i>
    <i>
      <x v="876"/>
    </i>
    <i>
      <x v="1"/>
    </i>
    <i>
      <x v="827"/>
    </i>
    <i>
      <x v="885"/>
    </i>
    <i>
      <x v="428"/>
    </i>
    <i>
      <x v="891"/>
    </i>
    <i>
      <x v="864"/>
    </i>
    <i>
      <x v="105"/>
    </i>
    <i>
      <x v="805"/>
    </i>
    <i>
      <x v="852"/>
    </i>
    <i>
      <x v="7"/>
    </i>
    <i>
      <x v="118"/>
    </i>
    <i>
      <x v="310"/>
    </i>
    <i>
      <x v="665"/>
    </i>
    <i>
      <x v="190"/>
    </i>
    <i>
      <x v="520"/>
    </i>
    <i>
      <x v="770"/>
    </i>
    <i>
      <x v="905"/>
    </i>
    <i>
      <x v="557"/>
    </i>
    <i>
      <x v="912"/>
    </i>
    <i>
      <x v="147"/>
    </i>
    <i>
      <x v="449"/>
    </i>
    <i>
      <x v="559"/>
    </i>
    <i>
      <x v="902"/>
    </i>
    <i t="grand">
      <x/>
    </i>
  </rowItems>
  <colFields count="1">
    <field x="0"/>
  </colFields>
  <colItems count="3">
    <i>
      <x/>
    </i>
    <i>
      <x v="1"/>
    </i>
    <i t="grand">
      <x/>
    </i>
  </colItems>
  <pageFields count="2">
    <pageField fld="6" hier="-1"/>
    <pageField fld="4" hier="-1"/>
  </pageFields>
  <dataFields count="1">
    <dataField name="Soma de Valor" fld="7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0B5859-82FF-48C8-B80E-8BEF6606B259}" name="Tabela dinâmica5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2:E176" firstHeaderRow="1" firstDataRow="2" firstDataCol="1" rowPageCount="2" colPageCount="1"/>
  <pivotFields count="8">
    <pivotField axis="axisCol" showAll="0" sortType="ascending" defaultSubtotal="0">
      <items count="2">
        <item x="0"/>
        <item x="1"/>
      </items>
    </pivotField>
    <pivotField showAll="0" sortType="ascending"/>
    <pivotField numFmtId="14" showAll="0"/>
    <pivotField numFmtId="4" multipleItemSelectionAllowed="1" showAll="0"/>
    <pivotField axis="axisPage" multipleItemSelectionAllowed="1" showAll="0">
      <items count="3">
        <item x="1"/>
        <item h="1" x="0"/>
        <item t="default"/>
      </items>
    </pivotField>
    <pivotField axis="axisRow" showAll="0" sortType="ascending">
      <items count="933">
        <item x="178"/>
        <item x="800"/>
        <item x="289"/>
        <item x="809"/>
        <item x="695"/>
        <item x="410"/>
        <item x="526"/>
        <item x="829"/>
        <item x="162"/>
        <item x="290"/>
        <item x="423"/>
        <item x="466"/>
        <item x="37"/>
        <item x="550"/>
        <item x="801"/>
        <item x="38"/>
        <item x="39"/>
        <item x="776"/>
        <item x="854"/>
        <item x="813"/>
        <item x="40"/>
        <item x="214"/>
        <item x="411"/>
        <item x="88"/>
        <item x="41"/>
        <item x="344"/>
        <item x="527"/>
        <item x="179"/>
        <item x="133"/>
        <item x="760"/>
        <item x="467"/>
        <item x="777"/>
        <item x="468"/>
        <item x="551"/>
        <item x="761"/>
        <item x="469"/>
        <item x="215"/>
        <item x="751"/>
        <item x="216"/>
        <item x="840"/>
        <item x="528"/>
        <item x="448"/>
        <item x="42"/>
        <item x="690"/>
        <item x="134"/>
        <item x="206"/>
        <item x="0"/>
        <item x="581"/>
        <item x="647"/>
        <item x="619"/>
        <item x="508"/>
        <item x="696"/>
        <item x="569"/>
        <item x="1"/>
        <item x="2"/>
        <item x="250"/>
        <item x="630"/>
        <item x="674"/>
        <item x="390"/>
        <item x="680"/>
        <item x="743"/>
        <item x="424"/>
        <item x="620"/>
        <item x="814"/>
        <item x="291"/>
        <item x="727"/>
        <item x="292"/>
        <item x="778"/>
        <item x="111"/>
        <item x="470"/>
        <item x="43"/>
        <item x="648"/>
        <item x="391"/>
        <item x="180"/>
        <item x="286"/>
        <item x="762"/>
        <item x="3"/>
        <item x="552"/>
        <item x="471"/>
        <item x="44"/>
        <item x="529"/>
        <item x="604"/>
        <item x="221"/>
        <item x="217"/>
        <item x="45"/>
        <item x="553"/>
        <item x="46"/>
        <item x="392"/>
        <item x="472"/>
        <item x="554"/>
        <item x="637"/>
        <item x="509"/>
        <item x="473"/>
        <item x="859"/>
        <item x="102"/>
        <item x="582"/>
        <item x="412"/>
        <item x="474"/>
        <item x="583"/>
        <item x="621"/>
        <item x="475"/>
        <item x="293"/>
        <item x="251"/>
        <item x="584"/>
        <item x="752"/>
        <item x="622"/>
        <item x="112"/>
        <item x="272"/>
        <item x="510"/>
        <item x="555"/>
        <item x="449"/>
        <item x="240"/>
        <item x="511"/>
        <item x="795"/>
        <item x="413"/>
        <item x="294"/>
        <item x="192"/>
        <item x="295"/>
        <item x="296"/>
        <item x="273"/>
        <item x="267"/>
        <item x="476"/>
        <item x="181"/>
        <item x="297"/>
        <item x="631"/>
        <item x="649"/>
        <item x="47"/>
        <item x="585"/>
        <item x="623"/>
        <item x="477"/>
        <item x="478"/>
        <item x="841"/>
        <item x="830"/>
        <item x="632"/>
        <item x="605"/>
        <item x="763"/>
        <item x="728"/>
        <item x="681"/>
        <item x="530"/>
        <item x="860"/>
        <item x="48"/>
        <item x="260"/>
        <item x="771"/>
        <item x="650"/>
        <item x="345"/>
        <item x="479"/>
        <item x="89"/>
        <item x="425"/>
        <item x="831"/>
        <item x="531"/>
        <item x="651"/>
        <item x="652"/>
        <item x="393"/>
        <item x="556"/>
        <item x="298"/>
        <item x="744"/>
        <item x="653"/>
        <item x="135"/>
        <item x="346"/>
        <item x="4"/>
        <item x="480"/>
        <item x="90"/>
        <item x="274"/>
        <item x="810"/>
        <item x="779"/>
        <item x="532"/>
        <item x="394"/>
        <item x="815"/>
        <item x="265"/>
        <item x="49"/>
        <item x="5"/>
        <item x="288"/>
        <item x="50"/>
        <item x="299"/>
        <item x="481"/>
        <item x="654"/>
        <item x="633"/>
        <item x="842"/>
        <item x="811"/>
        <item x="6"/>
        <item x="51"/>
        <item x="7"/>
        <item x="570"/>
        <item x="675"/>
        <item x="275"/>
        <item x="136"/>
        <item x="300"/>
        <item x="137"/>
        <item x="512"/>
        <item x="301"/>
        <item x="482"/>
        <item x="91"/>
        <item x="235"/>
        <item x="483"/>
        <item x="484"/>
        <item x="485"/>
        <item x="347"/>
        <item x="486"/>
        <item x="513"/>
        <item x="348"/>
        <item x="52"/>
        <item x="729"/>
        <item x="349"/>
        <item x="851"/>
        <item x="53"/>
        <item x="856"/>
        <item x="697"/>
        <item x="350"/>
        <item x="638"/>
        <item x="8"/>
        <item x="571"/>
        <item x="103"/>
        <item x="730"/>
        <item x="351"/>
        <item x="514"/>
        <item x="9"/>
        <item x="698"/>
        <item x="138"/>
        <item x="352"/>
        <item x="353"/>
        <item x="426"/>
        <item x="302"/>
        <item x="450"/>
        <item x="699"/>
        <item x="700"/>
        <item x="701"/>
        <item x="702"/>
        <item x="182"/>
        <item x="703"/>
        <item x="395"/>
        <item x="396"/>
        <item x="414"/>
        <item x="303"/>
        <item x="515"/>
        <item x="163"/>
        <item x="451"/>
        <item x="857"/>
        <item x="287"/>
        <item x="764"/>
        <item x="780"/>
        <item x="533"/>
        <item x="427"/>
        <item x="54"/>
        <item x="55"/>
        <item x="160"/>
        <item x="10"/>
        <item x="452"/>
        <item x="139"/>
        <item x="354"/>
        <item x="745"/>
        <item x="586"/>
        <item x="587"/>
        <item x="56"/>
        <item x="113"/>
        <item x="572"/>
        <item x="843"/>
        <item x="304"/>
        <item x="397"/>
        <item x="487"/>
        <item x="204"/>
        <item x="655"/>
        <item x="453"/>
        <item x="488"/>
        <item x="588"/>
        <item x="816"/>
        <item x="305"/>
        <item x="306"/>
        <item x="802"/>
        <item x="57"/>
        <item x="164"/>
        <item x="261"/>
        <item x="606"/>
        <item x="691"/>
        <item x="832"/>
        <item x="682"/>
        <item x="307"/>
        <item x="639"/>
        <item x="308"/>
        <item x="125"/>
        <item x="676"/>
        <item x="355"/>
        <item x="11"/>
        <item x="58"/>
        <item x="309"/>
        <item x="398"/>
        <item x="165"/>
        <item x="126"/>
        <item x="114"/>
        <item x="356"/>
        <item x="428"/>
        <item x="174"/>
        <item x="415"/>
        <item x="310"/>
        <item x="731"/>
        <item x="166"/>
        <item x="781"/>
        <item x="12"/>
        <item x="59"/>
        <item x="753"/>
        <item x="557"/>
        <item x="271"/>
        <item x="60"/>
        <item x="573"/>
        <item x="13"/>
        <item x="252"/>
        <item x="311"/>
        <item x="589"/>
        <item x="357"/>
        <item x="429"/>
        <item x="61"/>
        <item x="590"/>
        <item x="399"/>
        <item x="591"/>
        <item x="782"/>
        <item x="268"/>
        <item x="183"/>
        <item x="62"/>
        <item x="358"/>
        <item x="200"/>
        <item x="704"/>
        <item x="193"/>
        <item x="783"/>
        <item x="232"/>
        <item x="640"/>
        <item x="489"/>
        <item x="167"/>
        <item x="490"/>
        <item x="140"/>
        <item x="153"/>
        <item x="63"/>
        <item x="400"/>
        <item x="624"/>
        <item x="796"/>
        <item x="242"/>
        <item x="656"/>
        <item x="92"/>
        <item x="705"/>
        <item x="207"/>
        <item x="14"/>
        <item x="754"/>
        <item x="223"/>
        <item x="64"/>
        <item x="141"/>
        <item x="772"/>
        <item x="430"/>
        <item x="115"/>
        <item x="534"/>
        <item x="257"/>
        <item x="535"/>
        <item x="237"/>
        <item x="208"/>
        <item x="184"/>
        <item x="65"/>
        <item x="359"/>
        <item x="276"/>
        <item x="116"/>
        <item x="66"/>
        <item x="142"/>
        <item x="491"/>
        <item x="401"/>
        <item x="185"/>
        <item x="416"/>
        <item x="143"/>
        <item x="817"/>
        <item x="558"/>
        <item x="284"/>
        <item x="312"/>
        <item x="253"/>
        <item x="360"/>
        <item x="243"/>
        <item x="818"/>
        <item x="784"/>
        <item x="746"/>
        <item x="282"/>
        <item x="313"/>
        <item x="314"/>
        <item x="492"/>
        <item x="765"/>
        <item x="361"/>
        <item x="402"/>
        <item x="592"/>
        <item x="403"/>
        <item x="362"/>
        <item x="417"/>
        <item x="785"/>
        <item x="315"/>
        <item x="536"/>
        <item x="404"/>
        <item x="283"/>
        <item x="431"/>
        <item x="819"/>
        <item x="266"/>
        <item x="168"/>
        <item x="169"/>
        <item x="432"/>
        <item x="803"/>
        <item x="405"/>
        <item x="93"/>
        <item x="537"/>
        <item x="574"/>
        <item x="833"/>
        <item x="625"/>
        <item x="834"/>
        <item x="15"/>
        <item x="786"/>
        <item x="154"/>
        <item x="127"/>
        <item x="128"/>
        <item x="117"/>
        <item x="67"/>
        <item x="118"/>
        <item x="433"/>
        <item x="677"/>
        <item x="812"/>
        <item x="634"/>
        <item x="406"/>
        <item x="847"/>
        <item x="186"/>
        <item x="218"/>
        <item x="732"/>
        <item x="773"/>
        <item x="593"/>
        <item x="835"/>
        <item x="16"/>
        <item x="17"/>
        <item x="848"/>
        <item x="316"/>
        <item x="635"/>
        <item x="317"/>
        <item x="493"/>
        <item x="224"/>
        <item x="787"/>
        <item x="804"/>
        <item x="318"/>
        <item x="144"/>
        <item x="209"/>
        <item x="210"/>
        <item x="319"/>
        <item x="516"/>
        <item x="363"/>
        <item x="607"/>
        <item x="18"/>
        <item x="104"/>
        <item x="119"/>
        <item x="805"/>
        <item x="494"/>
        <item x="254"/>
        <item x="194"/>
        <item x="68"/>
        <item x="538"/>
        <item x="806"/>
        <item x="641"/>
        <item x="733"/>
        <item x="642"/>
        <item x="364"/>
        <item x="69"/>
        <item x="608"/>
        <item x="706"/>
        <item x="320"/>
        <item x="19"/>
        <item x="609"/>
        <item x="321"/>
        <item x="418"/>
        <item x="365"/>
        <item x="734"/>
        <item x="120"/>
        <item x="657"/>
        <item x="322"/>
        <item x="105"/>
        <item x="454"/>
        <item x="195"/>
        <item x="575"/>
        <item x="774"/>
        <item x="855"/>
        <item x="323"/>
        <item x="366"/>
        <item x="683"/>
        <item x="434"/>
        <item x="643"/>
        <item x="755"/>
        <item x="324"/>
        <item x="233"/>
        <item x="269"/>
        <item x="121"/>
        <item x="644"/>
        <item x="435"/>
        <item x="367"/>
        <item x="211"/>
        <item x="94"/>
        <item x="368"/>
        <item x="436"/>
        <item x="122"/>
        <item x="807"/>
        <item x="325"/>
        <item x="820"/>
        <item x="455"/>
        <item x="145"/>
        <item x="684"/>
        <item x="201"/>
        <item x="685"/>
        <item x="106"/>
        <item x="437"/>
        <item x="456"/>
        <item x="244"/>
        <item x="658"/>
        <item x="559"/>
        <item x="225"/>
        <item x="517"/>
        <item x="560"/>
        <item x="326"/>
        <item x="610"/>
        <item x="70"/>
        <item x="747"/>
        <item x="438"/>
        <item x="659"/>
        <item x="821"/>
        <item x="561"/>
        <item x="539"/>
        <item x="756"/>
        <item x="369"/>
        <item x="562"/>
        <item x="277"/>
        <item x="457"/>
        <item x="611"/>
        <item x="20"/>
        <item x="107"/>
        <item x="563"/>
        <item x="327"/>
        <item x="238"/>
        <item x="836"/>
        <item x="370"/>
        <item x="594"/>
        <item x="196"/>
        <item x="278"/>
        <item x="458"/>
        <item x="439"/>
        <item x="371"/>
        <item x="459"/>
        <item x="822"/>
        <item x="495"/>
        <item x="823"/>
        <item x="95"/>
        <item x="21"/>
        <item x="595"/>
        <item x="22"/>
        <item x="496"/>
        <item x="419"/>
        <item x="407"/>
        <item x="372"/>
        <item x="707"/>
        <item x="460"/>
        <item x="146"/>
        <item x="328"/>
        <item x="596"/>
        <item x="245"/>
        <item x="497"/>
        <item x="373"/>
        <item x="612"/>
        <item x="374"/>
        <item x="766"/>
        <item x="797"/>
        <item x="613"/>
        <item x="498"/>
        <item x="540"/>
        <item x="824"/>
        <item x="748"/>
        <item x="108"/>
        <item x="708"/>
        <item x="825"/>
        <item x="239"/>
        <item x="518"/>
        <item x="440"/>
        <item x="576"/>
        <item x="246"/>
        <item x="71"/>
        <item x="329"/>
        <item x="72"/>
        <item x="660"/>
        <item x="375"/>
        <item x="247"/>
        <item x="202"/>
        <item x="197"/>
        <item x="170"/>
        <item x="408"/>
        <item x="499"/>
        <item x="788"/>
        <item x="376"/>
        <item x="636"/>
        <item x="500"/>
        <item x="96"/>
        <item x="330"/>
        <item x="241"/>
        <item x="686"/>
        <item x="614"/>
        <item x="519"/>
        <item x="109"/>
        <item x="501"/>
        <item x="377"/>
        <item x="597"/>
        <item x="279"/>
        <item x="73"/>
        <item x="709"/>
        <item x="710"/>
        <item x="711"/>
        <item x="712"/>
        <item x="713"/>
        <item x="714"/>
        <item x="715"/>
        <item x="226"/>
        <item x="227"/>
        <item x="716"/>
        <item x="717"/>
        <item x="718"/>
        <item x="719"/>
        <item x="720"/>
        <item x="228"/>
        <item x="264"/>
        <item x="441"/>
        <item x="626"/>
        <item x="798"/>
        <item x="171"/>
        <item x="775"/>
        <item x="420"/>
        <item x="110"/>
        <item x="837"/>
        <item x="661"/>
        <item x="789"/>
        <item x="378"/>
        <item x="687"/>
        <item x="285"/>
        <item x="678"/>
        <item x="799"/>
        <item x="577"/>
        <item x="23"/>
        <item x="24"/>
        <item x="442"/>
        <item x="161"/>
        <item x="461"/>
        <item x="74"/>
        <item x="379"/>
        <item x="234"/>
        <item x="520"/>
        <item x="721"/>
        <item x="541"/>
        <item x="258"/>
        <item x="187"/>
        <item x="259"/>
        <item x="249"/>
        <item x="155"/>
        <item x="75"/>
        <item x="380"/>
        <item x="147"/>
        <item x="443"/>
        <item x="199"/>
        <item x="25"/>
        <item x="213"/>
        <item x="381"/>
        <item x="627"/>
        <item x="262"/>
        <item x="76"/>
        <item x="521"/>
        <item x="662"/>
        <item x="26"/>
        <item x="203"/>
        <item x="148"/>
        <item x="826"/>
        <item x="578"/>
        <item x="502"/>
        <item x="503"/>
        <item x="280"/>
        <item x="175"/>
        <item x="645"/>
        <item x="123"/>
        <item x="767"/>
        <item x="615"/>
        <item x="77"/>
        <item x="846"/>
        <item x="663"/>
        <item x="664"/>
        <item x="331"/>
        <item x="735"/>
        <item x="790"/>
        <item x="97"/>
        <item x="849"/>
        <item x="462"/>
        <item x="78"/>
        <item x="827"/>
        <item x="522"/>
        <item x="665"/>
        <item x="768"/>
        <item x="757"/>
        <item x="270"/>
        <item x="421"/>
        <item x="382"/>
        <item x="248"/>
        <item x="149"/>
        <item x="236"/>
        <item x="616"/>
        <item x="79"/>
        <item x="222"/>
        <item x="736"/>
        <item x="27"/>
        <item x="28"/>
        <item x="463"/>
        <item x="828"/>
        <item x="722"/>
        <item x="844"/>
        <item x="332"/>
        <item x="692"/>
        <item x="542"/>
        <item x="409"/>
        <item x="579"/>
        <item x="838"/>
        <item x="543"/>
        <item x="129"/>
        <item x="464"/>
        <item x="769"/>
        <item x="98"/>
        <item x="156"/>
        <item x="80"/>
        <item x="383"/>
        <item x="281"/>
        <item x="124"/>
        <item x="852"/>
        <item x="81"/>
        <item x="444"/>
        <item x="130"/>
        <item x="445"/>
        <item x="737"/>
        <item x="504"/>
        <item x="99"/>
        <item x="505"/>
        <item x="229"/>
        <item x="564"/>
        <item x="738"/>
        <item x="617"/>
        <item x="82"/>
        <item x="29"/>
        <item x="212"/>
        <item x="188"/>
        <item x="791"/>
        <item x="598"/>
        <item x="384"/>
        <item x="739"/>
        <item x="333"/>
        <item x="131"/>
        <item x="845"/>
        <item x="693"/>
        <item x="723"/>
        <item x="666"/>
        <item x="83"/>
        <item x="667"/>
        <item x="565"/>
        <item x="84"/>
        <item x="30"/>
        <item x="157"/>
        <item x="668"/>
        <item x="150"/>
        <item x="31"/>
        <item x="230"/>
        <item x="724"/>
        <item x="646"/>
        <item x="506"/>
        <item x="255"/>
        <item x="100"/>
        <item x="446"/>
        <item x="385"/>
        <item x="544"/>
        <item x="422"/>
        <item x="334"/>
        <item x="740"/>
        <item x="335"/>
        <item x="336"/>
        <item x="32"/>
        <item x="741"/>
        <item x="749"/>
        <item x="447"/>
        <item x="337"/>
        <item x="861"/>
        <item x="33"/>
        <item x="386"/>
        <item x="205"/>
        <item x="669"/>
        <item x="599"/>
        <item x="618"/>
        <item x="85"/>
        <item x="34"/>
        <item x="387"/>
        <item x="86"/>
        <item x="770"/>
        <item x="219"/>
        <item x="688"/>
        <item x="679"/>
        <item x="839"/>
        <item x="87"/>
        <item x="231"/>
        <item x="338"/>
        <item x="545"/>
        <item x="858"/>
        <item x="792"/>
        <item x="689"/>
        <item x="189"/>
        <item x="523"/>
        <item x="507"/>
        <item x="158"/>
        <item x="793"/>
        <item x="256"/>
        <item x="151"/>
        <item x="220"/>
        <item x="580"/>
        <item x="388"/>
        <item x="465"/>
        <item x="263"/>
        <item x="566"/>
        <item x="172"/>
        <item x="567"/>
        <item x="35"/>
        <item x="339"/>
        <item x="340"/>
        <item x="341"/>
        <item x="850"/>
        <item x="628"/>
        <item x="750"/>
        <item x="524"/>
        <item x="173"/>
        <item x="794"/>
        <item x="600"/>
        <item x="601"/>
        <item x="725"/>
        <item x="670"/>
        <item x="671"/>
        <item x="672"/>
        <item x="673"/>
        <item x="36"/>
        <item x="602"/>
        <item x="176"/>
        <item x="568"/>
        <item x="525"/>
        <item x="152"/>
        <item x="758"/>
        <item x="546"/>
        <item x="603"/>
        <item x="198"/>
        <item x="694"/>
        <item x="159"/>
        <item x="177"/>
        <item x="853"/>
        <item x="190"/>
        <item x="101"/>
        <item x="629"/>
        <item x="808"/>
        <item x="132"/>
        <item x="759"/>
        <item x="742"/>
        <item x="726"/>
        <item x="547"/>
        <item x="191"/>
        <item x="342"/>
        <item x="389"/>
        <item x="548"/>
        <item x="549"/>
        <item x="343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8">
        <item h="1" x="1"/>
        <item x="0"/>
        <item h="1" x="4"/>
        <item h="1" x="2"/>
        <item h="1" x="6"/>
        <item h="1" x="5"/>
        <item h="1" x="3"/>
        <item t="default"/>
      </items>
    </pivotField>
    <pivotField dataField="1" numFmtId="4" multipleItemSelectionAllowed="1" showAll="0"/>
  </pivotFields>
  <rowFields count="1">
    <field x="5"/>
  </rowFields>
  <rowItems count="153">
    <i>
      <x v="202"/>
    </i>
    <i>
      <x v="888"/>
    </i>
    <i>
      <x v="872"/>
    </i>
    <i>
      <x v="644"/>
    </i>
    <i>
      <x v="919"/>
    </i>
    <i>
      <x v="865"/>
    </i>
    <i>
      <x v="791"/>
    </i>
    <i>
      <x v="281"/>
    </i>
    <i>
      <x v="577"/>
    </i>
    <i>
      <x v="441"/>
    </i>
    <i>
      <x v="546"/>
    </i>
    <i>
      <x v="896"/>
    </i>
    <i>
      <x v="352"/>
    </i>
    <i>
      <x v="297"/>
    </i>
    <i>
      <x v="206"/>
    </i>
    <i>
      <x v="532"/>
    </i>
    <i>
      <x v="83"/>
    </i>
    <i>
      <x v="452"/>
    </i>
    <i>
      <x v="524"/>
    </i>
    <i>
      <x v="319"/>
    </i>
    <i>
      <x v="867"/>
    </i>
    <i>
      <x v="260"/>
    </i>
    <i>
      <x v="122"/>
    </i>
    <i>
      <x v="187"/>
    </i>
    <i>
      <x v="887"/>
    </i>
    <i>
      <x v="479"/>
    </i>
    <i>
      <x v="409"/>
    </i>
    <i>
      <x v="349"/>
    </i>
    <i>
      <x v="321"/>
    </i>
    <i>
      <x v="654"/>
    </i>
    <i>
      <x v="54"/>
    </i>
    <i>
      <x v="797"/>
    </i>
    <i>
      <x v="677"/>
    </i>
    <i>
      <x v="306"/>
    </i>
    <i>
      <x v="410"/>
    </i>
    <i>
      <x v="869"/>
    </i>
    <i>
      <x v="618"/>
    </i>
    <i>
      <x v="23"/>
    </i>
    <i>
      <x v="866"/>
    </i>
    <i>
      <x v="362"/>
    </i>
    <i>
      <x v="571"/>
    </i>
    <i>
      <x v="56"/>
    </i>
    <i>
      <x v="829"/>
    </i>
    <i>
      <x v="158"/>
    </i>
    <i>
      <x v="792"/>
    </i>
    <i>
      <x v="737"/>
    </i>
    <i>
      <x v="71"/>
    </i>
    <i>
      <x v="695"/>
    </i>
    <i>
      <x v="816"/>
    </i>
    <i>
      <x v="484"/>
    </i>
    <i>
      <x v="454"/>
    </i>
    <i>
      <x v="801"/>
    </i>
    <i>
      <x v="847"/>
    </i>
    <i>
      <x v="211"/>
    </i>
    <i>
      <x v="443"/>
    </i>
    <i>
      <x v="656"/>
    </i>
    <i>
      <x v="889"/>
    </i>
    <i>
      <x v="488"/>
    </i>
    <i>
      <x v="740"/>
    </i>
    <i>
      <x v="541"/>
    </i>
    <i>
      <x v="176"/>
    </i>
    <i>
      <x v="625"/>
    </i>
    <i>
      <x v="758"/>
    </i>
    <i>
      <x v="182"/>
    </i>
    <i>
      <x v="875"/>
    </i>
    <i>
      <x v="318"/>
    </i>
    <i>
      <x v="915"/>
    </i>
    <i>
      <x v="455"/>
    </i>
    <i>
      <x v="922"/>
    </i>
    <i>
      <x v="903"/>
    </i>
    <i>
      <x v="878"/>
    </i>
    <i>
      <x v="525"/>
    </i>
    <i>
      <x v="169"/>
    </i>
    <i>
      <x v="650"/>
    </i>
    <i>
      <x v="843"/>
    </i>
    <i>
      <x v="513"/>
    </i>
    <i>
      <x v="342"/>
    </i>
    <i>
      <x v="830"/>
    </i>
    <i>
      <x v="499"/>
    </i>
    <i>
      <x v="637"/>
    </i>
    <i>
      <x v="263"/>
    </i>
    <i>
      <x v="79"/>
    </i>
    <i>
      <x v="920"/>
    </i>
    <i>
      <x v="215"/>
    </i>
    <i>
      <x v="810"/>
    </i>
    <i>
      <x v="921"/>
    </i>
    <i>
      <x v="779"/>
    </i>
    <i>
      <x v="702"/>
    </i>
    <i>
      <x v="882"/>
    </i>
    <i>
      <x v="355"/>
    </i>
    <i>
      <x v="13"/>
    </i>
    <i>
      <x v="808"/>
    </i>
    <i>
      <x v="831"/>
    </i>
    <i>
      <x v="862"/>
    </i>
    <i>
      <x v="879"/>
    </i>
    <i>
      <x v="252"/>
    </i>
    <i>
      <x v="16"/>
    </i>
    <i>
      <x v="659"/>
    </i>
    <i>
      <x v="303"/>
    </i>
    <i>
      <x v="234"/>
    </i>
    <i>
      <x v="156"/>
    </i>
    <i>
      <x v="329"/>
    </i>
    <i>
      <x v="883"/>
    </i>
    <i>
      <x v="483"/>
    </i>
    <i>
      <x v="899"/>
    </i>
    <i>
      <x v="468"/>
    </i>
    <i>
      <x v="900"/>
    </i>
    <i>
      <x v="825"/>
    </i>
    <i>
      <x v="884"/>
    </i>
    <i>
      <x v="296"/>
    </i>
    <i>
      <x v="533"/>
    </i>
    <i>
      <x v="582"/>
    </i>
    <i>
      <x v="886"/>
    </i>
    <i>
      <x v="597"/>
    </i>
    <i>
      <x v="868"/>
    </i>
    <i>
      <x v="424"/>
    </i>
    <i>
      <x v="890"/>
    </i>
    <i>
      <x v="143"/>
    </i>
    <i>
      <x v="638"/>
    </i>
    <i>
      <x v="523"/>
    </i>
    <i>
      <x v="590"/>
    </i>
    <i>
      <x v="316"/>
    </i>
    <i>
      <x v="46"/>
    </i>
    <i>
      <x v="174"/>
    </i>
    <i>
      <x v="42"/>
    </i>
    <i>
      <x v="722"/>
    </i>
    <i>
      <x v="527"/>
    </i>
    <i>
      <x v="863"/>
    </i>
    <i>
      <x v="175"/>
    </i>
    <i>
      <x v="917"/>
    </i>
    <i>
      <x v="633"/>
    </i>
    <i>
      <x v="858"/>
    </i>
    <i>
      <x v="106"/>
    </i>
    <i>
      <x v="876"/>
    </i>
    <i>
      <x v="286"/>
    </i>
    <i>
      <x v="511"/>
    </i>
    <i>
      <x v="885"/>
    </i>
    <i>
      <x v="784"/>
    </i>
    <i>
      <x v="891"/>
    </i>
    <i>
      <x v="536"/>
    </i>
    <i>
      <x v="864"/>
    </i>
    <i>
      <x v="184"/>
    </i>
    <i>
      <x v="88"/>
    </i>
    <i>
      <x v="185"/>
    </i>
    <i>
      <x v="548"/>
    </i>
    <i>
      <x v="698"/>
    </i>
    <i>
      <x v="905"/>
    </i>
    <i>
      <x v="912"/>
    </i>
    <i>
      <x v="194"/>
    </i>
    <i>
      <x v="235"/>
    </i>
    <i>
      <x v="207"/>
    </i>
    <i>
      <x v="902"/>
    </i>
    <i t="grand">
      <x/>
    </i>
  </rowItems>
  <colFields count="1">
    <field x="0"/>
  </colFields>
  <colItems count="3">
    <i>
      <x/>
    </i>
    <i>
      <x v="1"/>
    </i>
    <i t="grand">
      <x/>
    </i>
  </colItems>
  <pageFields count="2">
    <pageField fld="6" hier="-1"/>
    <pageField fld="4" hier="-1"/>
  </pageFields>
  <dataFields count="1">
    <dataField name="Soma de Valor" fld="7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A90B03-280A-4810-A642-7CA77AA2DD27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534" firstHeaderRow="1" firstDataRow="2" firstDataCol="1" rowPageCount="1" colPageCount="1"/>
  <pivotFields count="7">
    <pivotField axis="axisCol" showAll="0">
      <items count="3">
        <item x="0"/>
        <item x="1"/>
        <item t="default"/>
      </items>
    </pivotField>
    <pivotField showAll="0"/>
    <pivotField numFmtId="14" showAll="0"/>
    <pivotField numFmtId="4" showAll="0"/>
    <pivotField axis="axisRow" showAll="0">
      <items count="790">
        <item x="178"/>
        <item x="289"/>
        <item x="695"/>
        <item x="410"/>
        <item x="526"/>
        <item x="162"/>
        <item x="290"/>
        <item x="423"/>
        <item x="466"/>
        <item x="37"/>
        <item x="550"/>
        <item x="38"/>
        <item x="39"/>
        <item m="1" x="784"/>
        <item x="40"/>
        <item x="214"/>
        <item x="411"/>
        <item x="88"/>
        <item x="41"/>
        <item x="344"/>
        <item x="527"/>
        <item x="179"/>
        <item x="133"/>
        <item m="1" x="760"/>
        <item x="467"/>
        <item x="468"/>
        <item x="551"/>
        <item m="1" x="761"/>
        <item x="469"/>
        <item x="215"/>
        <item m="1" x="751"/>
        <item x="216"/>
        <item x="528"/>
        <item x="448"/>
        <item x="42"/>
        <item x="690"/>
        <item x="134"/>
        <item x="206"/>
        <item x="0"/>
        <item x="581"/>
        <item x="647"/>
        <item x="619"/>
        <item x="508"/>
        <item m="1" x="696"/>
        <item x="569"/>
        <item x="1"/>
        <item x="2"/>
        <item x="630"/>
        <item x="674"/>
        <item x="390"/>
        <item x="680"/>
        <item m="1" x="743"/>
        <item x="424"/>
        <item x="620"/>
        <item x="291"/>
        <item m="1" x="727"/>
        <item x="292"/>
        <item x="111"/>
        <item x="470"/>
        <item x="43"/>
        <item x="648"/>
        <item x="391"/>
        <item x="180"/>
        <item x="286"/>
        <item m="1" x="762"/>
        <item x="3"/>
        <item x="552"/>
        <item x="471"/>
        <item x="44"/>
        <item x="529"/>
        <item x="604"/>
        <item x="221"/>
        <item x="217"/>
        <item x="45"/>
        <item x="553"/>
        <item x="46"/>
        <item x="392"/>
        <item x="472"/>
        <item x="554"/>
        <item x="637"/>
        <item x="509"/>
        <item x="473"/>
        <item x="102"/>
        <item x="582"/>
        <item x="412"/>
        <item x="474"/>
        <item x="583"/>
        <item x="621"/>
        <item x="475"/>
        <item x="293"/>
        <item x="584"/>
        <item m="1" x="752"/>
        <item x="622"/>
        <item x="112"/>
        <item x="510"/>
        <item x="555"/>
        <item x="449"/>
        <item x="240"/>
        <item x="511"/>
        <item x="413"/>
        <item x="294"/>
        <item x="192"/>
        <item x="295"/>
        <item x="296"/>
        <item x="476"/>
        <item x="181"/>
        <item x="297"/>
        <item x="631"/>
        <item x="649"/>
        <item x="47"/>
        <item x="585"/>
        <item x="623"/>
        <item x="477"/>
        <item x="478"/>
        <item x="632"/>
        <item x="605"/>
        <item m="1" x="763"/>
        <item m="1" x="728"/>
        <item x="681"/>
        <item x="530"/>
        <item x="48"/>
        <item m="1" x="771"/>
        <item x="650"/>
        <item x="345"/>
        <item x="479"/>
        <item x="89"/>
        <item x="425"/>
        <item x="531"/>
        <item x="651"/>
        <item x="652"/>
        <item x="393"/>
        <item x="556"/>
        <item x="298"/>
        <item m="1" x="744"/>
        <item x="653"/>
        <item x="135"/>
        <item x="346"/>
        <item x="4"/>
        <item x="480"/>
        <item x="90"/>
        <item x="532"/>
        <item x="394"/>
        <item x="49"/>
        <item x="5"/>
        <item x="288"/>
        <item x="50"/>
        <item x="299"/>
        <item x="481"/>
        <item x="654"/>
        <item x="633"/>
        <item x="6"/>
        <item x="51"/>
        <item x="7"/>
        <item x="570"/>
        <item x="675"/>
        <item x="136"/>
        <item x="300"/>
        <item x="137"/>
        <item x="512"/>
        <item x="301"/>
        <item x="482"/>
        <item x="91"/>
        <item x="235"/>
        <item x="483"/>
        <item x="484"/>
        <item x="485"/>
        <item x="347"/>
        <item x="486"/>
        <item x="513"/>
        <item x="348"/>
        <item x="52"/>
        <item m="1" x="729"/>
        <item x="349"/>
        <item m="1" x="781"/>
        <item x="53"/>
        <item m="1" x="786"/>
        <item m="1" x="697"/>
        <item x="350"/>
        <item x="638"/>
        <item x="8"/>
        <item x="571"/>
        <item x="103"/>
        <item m="1" x="730"/>
        <item x="351"/>
        <item x="514"/>
        <item x="9"/>
        <item m="1" x="698"/>
        <item x="138"/>
        <item x="352"/>
        <item x="353"/>
        <item x="426"/>
        <item x="302"/>
        <item x="450"/>
        <item m="1" x="699"/>
        <item m="1" x="700"/>
        <item m="1" x="701"/>
        <item m="1" x="702"/>
        <item x="182"/>
        <item m="1" x="703"/>
        <item x="395"/>
        <item x="396"/>
        <item x="414"/>
        <item x="303"/>
        <item x="515"/>
        <item x="163"/>
        <item x="451"/>
        <item m="1" x="787"/>
        <item x="287"/>
        <item m="1" x="764"/>
        <item x="533"/>
        <item x="427"/>
        <item x="54"/>
        <item x="55"/>
        <item x="160"/>
        <item x="10"/>
        <item x="452"/>
        <item x="139"/>
        <item x="354"/>
        <item m="1" x="745"/>
        <item x="586"/>
        <item x="587"/>
        <item x="56"/>
        <item x="113"/>
        <item x="572"/>
        <item x="304"/>
        <item x="397"/>
        <item x="487"/>
        <item x="204"/>
        <item x="655"/>
        <item x="453"/>
        <item x="488"/>
        <item x="588"/>
        <item x="305"/>
        <item x="306"/>
        <item x="57"/>
        <item x="164"/>
        <item x="606"/>
        <item x="691"/>
        <item x="682"/>
        <item x="307"/>
        <item x="639"/>
        <item x="308"/>
        <item x="125"/>
        <item x="676"/>
        <item x="355"/>
        <item x="11"/>
        <item x="58"/>
        <item x="309"/>
        <item x="398"/>
        <item x="165"/>
        <item x="126"/>
        <item x="114"/>
        <item x="356"/>
        <item x="428"/>
        <item x="174"/>
        <item x="415"/>
        <item x="310"/>
        <item m="1" x="731"/>
        <item x="166"/>
        <item x="12"/>
        <item x="59"/>
        <item m="1" x="753"/>
        <item x="557"/>
        <item x="271"/>
        <item x="60"/>
        <item x="573"/>
        <item x="13"/>
        <item x="311"/>
        <item x="589"/>
        <item x="357"/>
        <item x="429"/>
        <item x="61"/>
        <item x="590"/>
        <item x="399"/>
        <item x="591"/>
        <item x="183"/>
        <item x="62"/>
        <item x="358"/>
        <item x="200"/>
        <item m="1" x="704"/>
        <item x="193"/>
        <item x="232"/>
        <item x="640"/>
        <item x="489"/>
        <item x="167"/>
        <item x="490"/>
        <item x="140"/>
        <item x="153"/>
        <item x="63"/>
        <item x="400"/>
        <item x="624"/>
        <item x="242"/>
        <item x="656"/>
        <item x="92"/>
        <item m="1" x="705"/>
        <item x="207"/>
        <item x="14"/>
        <item m="1" x="754"/>
        <item x="223"/>
        <item x="64"/>
        <item x="141"/>
        <item m="1" x="772"/>
        <item x="430"/>
        <item x="115"/>
        <item x="534"/>
        <item x="535"/>
        <item x="237"/>
        <item x="208"/>
        <item x="184"/>
        <item x="65"/>
        <item x="359"/>
        <item x="116"/>
        <item x="66"/>
        <item x="142"/>
        <item x="491"/>
        <item x="401"/>
        <item x="185"/>
        <item x="416"/>
        <item x="143"/>
        <item x="558"/>
        <item x="312"/>
        <item x="360"/>
        <item x="243"/>
        <item m="1" x="746"/>
        <item x="313"/>
        <item x="314"/>
        <item x="492"/>
        <item m="1" x="765"/>
        <item x="361"/>
        <item x="402"/>
        <item x="592"/>
        <item x="403"/>
        <item x="362"/>
        <item x="417"/>
        <item x="315"/>
        <item x="536"/>
        <item x="404"/>
        <item x="431"/>
        <item x="168"/>
        <item x="169"/>
        <item x="432"/>
        <item x="405"/>
        <item x="93"/>
        <item x="537"/>
        <item x="574"/>
        <item x="625"/>
        <item x="15"/>
        <item x="154"/>
        <item x="127"/>
        <item x="128"/>
        <item x="117"/>
        <item x="67"/>
        <item x="118"/>
        <item x="433"/>
        <item x="677"/>
        <item x="634"/>
        <item x="406"/>
        <item m="1" x="777"/>
        <item x="186"/>
        <item x="218"/>
        <item m="1" x="732"/>
        <item m="1" x="773"/>
        <item x="593"/>
        <item x="16"/>
        <item x="17"/>
        <item m="1" x="778"/>
        <item x="316"/>
        <item x="635"/>
        <item x="317"/>
        <item x="493"/>
        <item x="224"/>
        <item x="318"/>
        <item x="144"/>
        <item x="209"/>
        <item x="210"/>
        <item x="319"/>
        <item x="516"/>
        <item x="363"/>
        <item x="607"/>
        <item x="18"/>
        <item x="104"/>
        <item x="119"/>
        <item x="494"/>
        <item x="194"/>
        <item x="68"/>
        <item x="538"/>
        <item x="641"/>
        <item m="1" x="733"/>
        <item x="642"/>
        <item x="364"/>
        <item x="69"/>
        <item x="608"/>
        <item m="1" x="706"/>
        <item x="320"/>
        <item x="19"/>
        <item x="609"/>
        <item x="321"/>
        <item x="418"/>
        <item x="365"/>
        <item m="1" x="734"/>
        <item x="120"/>
        <item x="657"/>
        <item x="322"/>
        <item x="105"/>
        <item x="454"/>
        <item x="195"/>
        <item x="575"/>
        <item m="1" x="774"/>
        <item m="1" x="785"/>
        <item x="323"/>
        <item x="366"/>
        <item x="683"/>
        <item x="434"/>
        <item x="643"/>
        <item m="1" x="755"/>
        <item x="324"/>
        <item x="233"/>
        <item x="121"/>
        <item x="644"/>
        <item x="435"/>
        <item x="367"/>
        <item x="211"/>
        <item x="94"/>
        <item x="368"/>
        <item x="436"/>
        <item x="122"/>
        <item x="325"/>
        <item x="455"/>
        <item x="145"/>
        <item x="684"/>
        <item x="201"/>
        <item x="685"/>
        <item x="106"/>
        <item x="437"/>
        <item x="456"/>
        <item x="244"/>
        <item x="658"/>
        <item x="559"/>
        <item x="225"/>
        <item x="517"/>
        <item x="560"/>
        <item x="326"/>
        <item x="610"/>
        <item x="70"/>
        <item m="1" x="747"/>
        <item x="438"/>
        <item x="659"/>
        <item x="561"/>
        <item x="539"/>
        <item m="1" x="756"/>
        <item x="369"/>
        <item x="562"/>
        <item x="457"/>
        <item x="611"/>
        <item x="20"/>
        <item x="107"/>
        <item x="563"/>
        <item x="327"/>
        <item x="238"/>
        <item x="370"/>
        <item x="594"/>
        <item x="196"/>
        <item x="458"/>
        <item x="439"/>
        <item x="371"/>
        <item x="459"/>
        <item x="495"/>
        <item x="95"/>
        <item x="21"/>
        <item x="595"/>
        <item x="22"/>
        <item x="496"/>
        <item x="419"/>
        <item x="407"/>
        <item x="372"/>
        <item m="1" x="707"/>
        <item x="460"/>
        <item x="146"/>
        <item x="328"/>
        <item x="596"/>
        <item x="245"/>
        <item x="497"/>
        <item x="373"/>
        <item x="612"/>
        <item x="374"/>
        <item m="1" x="766"/>
        <item x="613"/>
        <item x="498"/>
        <item x="540"/>
        <item m="1" x="748"/>
        <item x="108"/>
        <item m="1" x="708"/>
        <item x="239"/>
        <item x="518"/>
        <item x="440"/>
        <item x="576"/>
        <item x="71"/>
        <item x="329"/>
        <item x="72"/>
        <item x="660"/>
        <item x="375"/>
        <item x="202"/>
        <item x="197"/>
        <item x="170"/>
        <item x="408"/>
        <item x="499"/>
        <item x="376"/>
        <item x="636"/>
        <item x="500"/>
        <item x="96"/>
        <item x="330"/>
        <item x="241"/>
        <item x="686"/>
        <item x="614"/>
        <item x="519"/>
        <item x="109"/>
        <item x="501"/>
        <item x="377"/>
        <item x="597"/>
        <item x="73"/>
        <item m="1" x="709"/>
        <item m="1" x="710"/>
        <item m="1" x="711"/>
        <item m="1" x="712"/>
        <item m="1" x="713"/>
        <item m="1" x="714"/>
        <item m="1" x="715"/>
        <item x="226"/>
        <item x="227"/>
        <item m="1" x="716"/>
        <item m="1" x="717"/>
        <item m="1" x="718"/>
        <item m="1" x="719"/>
        <item m="1" x="720"/>
        <item x="228"/>
        <item x="441"/>
        <item x="626"/>
        <item x="171"/>
        <item m="1" x="775"/>
        <item x="420"/>
        <item x="110"/>
        <item x="661"/>
        <item x="378"/>
        <item x="687"/>
        <item x="285"/>
        <item x="678"/>
        <item x="577"/>
        <item x="23"/>
        <item x="24"/>
        <item x="442"/>
        <item x="161"/>
        <item x="461"/>
        <item x="74"/>
        <item x="379"/>
        <item x="234"/>
        <item x="520"/>
        <item m="1" x="721"/>
        <item x="541"/>
        <item x="187"/>
        <item x="155"/>
        <item x="75"/>
        <item x="380"/>
        <item x="147"/>
        <item x="443"/>
        <item x="199"/>
        <item x="25"/>
        <item x="213"/>
        <item x="381"/>
        <item x="627"/>
        <item x="76"/>
        <item x="521"/>
        <item x="662"/>
        <item x="26"/>
        <item x="203"/>
        <item x="148"/>
        <item x="578"/>
        <item x="502"/>
        <item x="503"/>
        <item x="175"/>
        <item x="645"/>
        <item x="123"/>
        <item m="1" x="767"/>
        <item x="615"/>
        <item x="77"/>
        <item m="1" x="776"/>
        <item x="663"/>
        <item x="664"/>
        <item x="331"/>
        <item m="1" x="735"/>
        <item x="97"/>
        <item m="1" x="779"/>
        <item x="462"/>
        <item x="78"/>
        <item x="522"/>
        <item x="665"/>
        <item m="1" x="768"/>
        <item m="1" x="757"/>
        <item x="421"/>
        <item x="382"/>
        <item x="149"/>
        <item x="236"/>
        <item x="616"/>
        <item x="79"/>
        <item x="222"/>
        <item m="1" x="736"/>
        <item x="27"/>
        <item x="28"/>
        <item x="463"/>
        <item m="1" x="722"/>
        <item x="332"/>
        <item x="692"/>
        <item x="542"/>
        <item x="409"/>
        <item x="579"/>
        <item x="543"/>
        <item x="129"/>
        <item x="464"/>
        <item m="1" x="769"/>
        <item x="98"/>
        <item x="156"/>
        <item x="80"/>
        <item x="383"/>
        <item x="124"/>
        <item m="1" x="782"/>
        <item x="81"/>
        <item x="444"/>
        <item x="130"/>
        <item x="445"/>
        <item m="1" x="737"/>
        <item x="504"/>
        <item x="99"/>
        <item x="505"/>
        <item x="229"/>
        <item x="564"/>
        <item m="1" x="738"/>
        <item x="617"/>
        <item x="82"/>
        <item x="29"/>
        <item x="212"/>
        <item x="188"/>
        <item x="598"/>
        <item x="384"/>
        <item m="1" x="739"/>
        <item x="333"/>
        <item x="131"/>
        <item x="693"/>
        <item m="1" x="723"/>
        <item x="666"/>
        <item x="83"/>
        <item x="667"/>
        <item x="565"/>
        <item x="84"/>
        <item x="30"/>
        <item x="157"/>
        <item x="668"/>
        <item x="150"/>
        <item x="31"/>
        <item x="230"/>
        <item m="1" x="724"/>
        <item x="646"/>
        <item x="506"/>
        <item x="100"/>
        <item x="446"/>
        <item x="385"/>
        <item x="544"/>
        <item x="422"/>
        <item x="334"/>
        <item m="1" x="740"/>
        <item x="335"/>
        <item x="336"/>
        <item x="32"/>
        <item m="1" x="741"/>
        <item m="1" x="749"/>
        <item x="447"/>
        <item x="337"/>
        <item x="33"/>
        <item x="386"/>
        <item x="205"/>
        <item x="669"/>
        <item x="599"/>
        <item x="618"/>
        <item x="85"/>
        <item x="34"/>
        <item x="387"/>
        <item x="86"/>
        <item m="1" x="770"/>
        <item x="219"/>
        <item x="688"/>
        <item x="679"/>
        <item x="87"/>
        <item x="231"/>
        <item x="338"/>
        <item x="545"/>
        <item m="1" x="788"/>
        <item x="689"/>
        <item x="189"/>
        <item x="523"/>
        <item x="507"/>
        <item x="158"/>
        <item x="151"/>
        <item x="220"/>
        <item x="580"/>
        <item x="388"/>
        <item x="465"/>
        <item x="566"/>
        <item x="172"/>
        <item x="567"/>
        <item x="35"/>
        <item x="339"/>
        <item x="340"/>
        <item x="341"/>
        <item m="1" x="780"/>
        <item x="628"/>
        <item m="1" x="750"/>
        <item x="524"/>
        <item x="173"/>
        <item x="600"/>
        <item x="601"/>
        <item m="1" x="725"/>
        <item x="670"/>
        <item x="671"/>
        <item x="672"/>
        <item x="673"/>
        <item x="36"/>
        <item x="602"/>
        <item x="176"/>
        <item x="568"/>
        <item x="525"/>
        <item x="152"/>
        <item m="1" x="758"/>
        <item x="546"/>
        <item x="603"/>
        <item x="198"/>
        <item x="694"/>
        <item x="159"/>
        <item x="177"/>
        <item m="1" x="783"/>
        <item x="190"/>
        <item x="101"/>
        <item x="629"/>
        <item x="132"/>
        <item m="1" x="759"/>
        <item m="1" x="742"/>
        <item m="1" x="726"/>
        <item x="547"/>
        <item x="191"/>
        <item x="342"/>
        <item x="389"/>
        <item x="548"/>
        <item x="549"/>
        <item x="343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t="default"/>
      </items>
    </pivotField>
    <pivotField axis="axisPage" multipleItemSelectionAllowed="1" showAll="0">
      <items count="8">
        <item h="1" x="1"/>
        <item x="0"/>
        <item h="1" x="4"/>
        <item h="1" x="2"/>
        <item h="1" x="6"/>
        <item h="1" x="5"/>
        <item h="1" x="3"/>
        <item t="default"/>
      </items>
    </pivotField>
    <pivotField dataField="1" numFmtId="4" showAll="0"/>
  </pivotFields>
  <rowFields count="1">
    <field x="4"/>
  </rowFields>
  <rowItems count="5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7"/>
    </i>
    <i>
      <x v="18"/>
    </i>
    <i>
      <x v="19"/>
    </i>
    <i>
      <x v="20"/>
    </i>
    <i>
      <x v="21"/>
    </i>
    <i>
      <x v="22"/>
    </i>
    <i>
      <x v="24"/>
    </i>
    <i>
      <x v="25"/>
    </i>
    <i>
      <x v="34"/>
    </i>
    <i>
      <x v="35"/>
    </i>
    <i>
      <x v="36"/>
    </i>
    <i>
      <x v="37"/>
    </i>
    <i>
      <x v="38"/>
    </i>
    <i>
      <x v="39"/>
    </i>
    <i>
      <x v="40"/>
    </i>
    <i>
      <x v="42"/>
    </i>
    <i>
      <x v="44"/>
    </i>
    <i>
      <x v="45"/>
    </i>
    <i>
      <x v="46"/>
    </i>
    <i>
      <x v="47"/>
    </i>
    <i>
      <x v="49"/>
    </i>
    <i>
      <x v="53"/>
    </i>
    <i>
      <x v="54"/>
    </i>
    <i>
      <x v="56"/>
    </i>
    <i>
      <x v="57"/>
    </i>
    <i>
      <x v="59"/>
    </i>
    <i>
      <x v="60"/>
    </i>
    <i>
      <x v="61"/>
    </i>
    <i>
      <x v="62"/>
    </i>
    <i>
      <x v="65"/>
    </i>
    <i>
      <x v="66"/>
    </i>
    <i>
      <x v="67"/>
    </i>
    <i>
      <x v="68"/>
    </i>
    <i>
      <x v="69"/>
    </i>
    <i>
      <x v="70"/>
    </i>
    <i>
      <x v="72"/>
    </i>
    <i>
      <x v="73"/>
    </i>
    <i>
      <x v="74"/>
    </i>
    <i>
      <x v="75"/>
    </i>
    <i>
      <x v="76"/>
    </i>
    <i>
      <x v="77"/>
    </i>
    <i>
      <x v="79"/>
    </i>
    <i>
      <x v="88"/>
    </i>
    <i>
      <x v="89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1"/>
    </i>
    <i>
      <x v="102"/>
    </i>
    <i>
      <x v="103"/>
    </i>
    <i>
      <x v="104"/>
    </i>
    <i>
      <x v="105"/>
    </i>
    <i>
      <x v="109"/>
    </i>
    <i>
      <x v="110"/>
    </i>
    <i>
      <x v="111"/>
    </i>
    <i>
      <x v="112"/>
    </i>
    <i>
      <x v="113"/>
    </i>
    <i>
      <x v="118"/>
    </i>
    <i>
      <x v="119"/>
    </i>
    <i>
      <x v="120"/>
    </i>
    <i>
      <x v="122"/>
    </i>
    <i>
      <x v="124"/>
    </i>
    <i>
      <x v="125"/>
    </i>
    <i>
      <x v="126"/>
    </i>
    <i>
      <x v="127"/>
    </i>
    <i>
      <x v="131"/>
    </i>
    <i>
      <x v="132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5"/>
    </i>
    <i>
      <x v="156"/>
    </i>
    <i>
      <x v="157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2"/>
    </i>
    <i>
      <x v="174"/>
    </i>
    <i>
      <x v="177"/>
    </i>
    <i>
      <x v="178"/>
    </i>
    <i>
      <x v="179"/>
    </i>
    <i>
      <x v="180"/>
    </i>
    <i>
      <x v="181"/>
    </i>
    <i>
      <x v="183"/>
    </i>
    <i>
      <x v="184"/>
    </i>
    <i>
      <x v="185"/>
    </i>
    <i>
      <x v="189"/>
    </i>
    <i>
      <x v="190"/>
    </i>
    <i>
      <x v="192"/>
    </i>
    <i>
      <x v="199"/>
    </i>
    <i>
      <x v="201"/>
    </i>
    <i>
      <x v="202"/>
    </i>
    <i>
      <x v="203"/>
    </i>
    <i>
      <x v="204"/>
    </i>
    <i>
      <x v="205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9"/>
    </i>
    <i>
      <x v="220"/>
    </i>
    <i>
      <x v="221"/>
    </i>
    <i>
      <x v="222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3"/>
    </i>
    <i>
      <x v="235"/>
    </i>
    <i>
      <x v="236"/>
    </i>
    <i>
      <x v="237"/>
    </i>
    <i>
      <x v="242"/>
    </i>
    <i>
      <x v="244"/>
    </i>
    <i>
      <x v="245"/>
    </i>
    <i>
      <x v="246"/>
    </i>
    <i>
      <x v="248"/>
    </i>
    <i>
      <x v="249"/>
    </i>
    <i>
      <x v="250"/>
    </i>
    <i>
      <x v="258"/>
    </i>
    <i>
      <x v="259"/>
    </i>
    <i>
      <x v="260"/>
    </i>
    <i>
      <x v="262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4"/>
    </i>
    <i>
      <x v="275"/>
    </i>
    <i>
      <x v="276"/>
    </i>
    <i>
      <x v="277"/>
    </i>
    <i>
      <x v="278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1"/>
    </i>
    <i>
      <x v="292"/>
    </i>
    <i>
      <x v="293"/>
    </i>
    <i>
      <x v="295"/>
    </i>
    <i>
      <x v="296"/>
    </i>
    <i>
      <x v="299"/>
    </i>
    <i>
      <x v="300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4"/>
    </i>
    <i>
      <x v="315"/>
    </i>
    <i>
      <x v="316"/>
    </i>
    <i>
      <x v="317"/>
    </i>
    <i>
      <x v="318"/>
    </i>
    <i>
      <x v="320"/>
    </i>
    <i>
      <x v="321"/>
    </i>
    <i>
      <x v="322"/>
    </i>
    <i>
      <x v="324"/>
    </i>
    <i>
      <x v="325"/>
    </i>
    <i>
      <x v="326"/>
    </i>
    <i>
      <x v="332"/>
    </i>
    <i>
      <x v="333"/>
    </i>
    <i>
      <x v="342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8"/>
    </i>
    <i>
      <x v="359"/>
    </i>
    <i>
      <x v="362"/>
    </i>
    <i>
      <x v="363"/>
    </i>
    <i>
      <x v="364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9"/>
    </i>
    <i>
      <x v="390"/>
    </i>
    <i>
      <x v="393"/>
    </i>
    <i>
      <x v="394"/>
    </i>
    <i>
      <x v="395"/>
    </i>
    <i>
      <x v="396"/>
    </i>
    <i>
      <x v="397"/>
    </i>
    <i>
      <x v="398"/>
    </i>
    <i>
      <x v="400"/>
    </i>
    <i>
      <x v="401"/>
    </i>
    <i>
      <x v="402"/>
    </i>
    <i>
      <x v="403"/>
    </i>
    <i>
      <x v="404"/>
    </i>
    <i>
      <x v="405"/>
    </i>
    <i>
      <x v="409"/>
    </i>
    <i>
      <x v="410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31"/>
    </i>
    <i>
      <x v="432"/>
    </i>
    <i>
      <x v="433"/>
    </i>
    <i>
      <x v="435"/>
    </i>
    <i>
      <x v="436"/>
    </i>
    <i>
      <x v="438"/>
    </i>
    <i>
      <x v="439"/>
    </i>
    <i>
      <x v="441"/>
    </i>
    <i>
      <x v="442"/>
    </i>
    <i>
      <x v="443"/>
    </i>
    <i>
      <x v="445"/>
    </i>
    <i>
      <x v="446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6"/>
    </i>
    <i>
      <x v="487"/>
    </i>
    <i>
      <x v="490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36"/>
    </i>
    <i>
      <x v="537"/>
    </i>
    <i>
      <x v="541"/>
    </i>
    <i>
      <x v="542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7"/>
    </i>
    <i>
      <x v="558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83"/>
    </i>
    <i>
      <x v="585"/>
    </i>
    <i>
      <x v="591"/>
    </i>
    <i>
      <x v="592"/>
    </i>
    <i>
      <x v="597"/>
    </i>
    <i>
      <x v="599"/>
    </i>
    <i>
      <x v="600"/>
    </i>
    <i>
      <x v="602"/>
    </i>
    <i>
      <x v="603"/>
    </i>
    <i>
      <x v="605"/>
    </i>
    <i>
      <x v="606"/>
    </i>
    <i>
      <x v="607"/>
    </i>
    <i>
      <x v="609"/>
    </i>
    <i>
      <x v="614"/>
    </i>
    <i>
      <x v="615"/>
    </i>
    <i>
      <x v="616"/>
    </i>
    <i>
      <x v="619"/>
    </i>
    <i>
      <x v="620"/>
    </i>
    <i>
      <x v="621"/>
    </i>
    <i>
      <x v="622"/>
    </i>
    <i>
      <x v="624"/>
    </i>
    <i>
      <x v="625"/>
    </i>
    <i>
      <x v="629"/>
    </i>
    <i>
      <x v="630"/>
    </i>
    <i>
      <x v="631"/>
    </i>
    <i>
      <x v="633"/>
    </i>
    <i>
      <x v="636"/>
    </i>
    <i>
      <x v="637"/>
    </i>
    <i>
      <x v="639"/>
    </i>
    <i>
      <x v="640"/>
    </i>
    <i>
      <x v="641"/>
    </i>
    <i>
      <x v="643"/>
    </i>
    <i>
      <x v="648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9"/>
    </i>
    <i>
      <x v="660"/>
    </i>
    <i>
      <x v="661"/>
    </i>
    <i>
      <x v="663"/>
    </i>
    <i>
      <x v="665"/>
    </i>
    <i>
      <x v="666"/>
    </i>
    <i>
      <x v="668"/>
    </i>
    <i>
      <x v="669"/>
    </i>
    <i>
      <x v="670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8"/>
    </i>
    <i>
      <x v="692"/>
    </i>
    <i>
      <x v="695"/>
    </i>
    <i>
      <x v="696"/>
    </i>
    <i>
      <x v="697"/>
    </i>
    <i>
      <x v="698"/>
    </i>
    <i>
      <x v="699"/>
    </i>
    <i>
      <x v="700"/>
    </i>
    <i>
      <x v="702"/>
    </i>
    <i>
      <x v="703"/>
    </i>
    <i>
      <x v="707"/>
    </i>
    <i>
      <x v="708"/>
    </i>
    <i>
      <x v="709"/>
    </i>
    <i>
      <x v="710"/>
    </i>
    <i>
      <x v="712"/>
    </i>
    <i>
      <x v="715"/>
    </i>
    <i>
      <x v="716"/>
    </i>
    <i>
      <x v="717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8"/>
    </i>
    <i>
      <x v="730"/>
    </i>
    <i>
      <x v="731"/>
    </i>
    <i>
      <x v="732"/>
    </i>
    <i>
      <x v="733"/>
    </i>
    <i>
      <x v="734"/>
    </i>
    <i>
      <x v="735"/>
    </i>
    <i>
      <x v="737"/>
    </i>
    <i>
      <x v="738"/>
    </i>
    <i>
      <x v="740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5"/>
    </i>
    <i>
      <x v="766"/>
    </i>
    <i>
      <x v="767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8"/>
    </i>
    <i t="grand">
      <x/>
    </i>
  </rowItems>
  <colFields count="1">
    <field x="0"/>
  </colFields>
  <colItems count="3">
    <i>
      <x/>
    </i>
    <i>
      <x v="1"/>
    </i>
    <i t="grand">
      <x/>
    </i>
  </colItems>
  <pageFields count="1">
    <pageField fld="5" hier="-1"/>
  </pageFields>
  <dataFields count="1">
    <dataField name="Soma de Valor" fld="6" baseField="4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DB296-2C9B-4E34-BDA0-4AC3CB2EBFC6}">
  <dimension ref="A2:J20"/>
  <sheetViews>
    <sheetView showGridLines="0" zoomScaleNormal="100" workbookViewId="0">
      <selection activeCell="E16" sqref="E16"/>
    </sheetView>
  </sheetViews>
  <sheetFormatPr defaultRowHeight="15" x14ac:dyDescent="0.25"/>
  <cols>
    <col min="1" max="1" width="35" bestFit="1" customWidth="1"/>
    <col min="2" max="2" width="14.85546875" bestFit="1" customWidth="1"/>
    <col min="3" max="3" width="17.42578125" bestFit="1" customWidth="1"/>
    <col min="4" max="4" width="18" bestFit="1" customWidth="1"/>
    <col min="5" max="5" width="18" customWidth="1"/>
    <col min="6" max="7" width="18.140625" hidden="1" customWidth="1"/>
    <col min="8" max="8" width="24.28515625" hidden="1" customWidth="1"/>
    <col min="9" max="9" width="10.42578125" hidden="1" customWidth="1"/>
    <col min="10" max="10" width="0" hidden="1" customWidth="1"/>
  </cols>
  <sheetData>
    <row r="2" spans="1:10" x14ac:dyDescent="0.25">
      <c r="B2" s="2">
        <v>46052</v>
      </c>
      <c r="C2" s="2">
        <v>46059</v>
      </c>
      <c r="D2" s="2">
        <v>46073</v>
      </c>
      <c r="E2" s="2">
        <v>46080</v>
      </c>
      <c r="F2" s="1"/>
      <c r="G2" s="168" t="s">
        <v>6760</v>
      </c>
      <c r="I2" t="s">
        <v>6757</v>
      </c>
      <c r="J2" t="s">
        <v>6725</v>
      </c>
    </row>
    <row r="3" spans="1:10" x14ac:dyDescent="0.25">
      <c r="A3" t="s">
        <v>0</v>
      </c>
      <c r="B3" s="5">
        <f>50700964.4465-1348046.6</f>
        <v>49352917.846500002</v>
      </c>
      <c r="C3" s="25">
        <v>33097229.109999999</v>
      </c>
      <c r="D3" s="25">
        <v>265208895.83000001</v>
      </c>
      <c r="E3" s="25">
        <v>246573011.28</v>
      </c>
      <c r="F3" s="167">
        <v>-265248715.08550048</v>
      </c>
      <c r="G3" s="167">
        <f>-F3-D3</f>
        <v>39819.255500465631</v>
      </c>
      <c r="H3" t="s">
        <v>6761</v>
      </c>
      <c r="I3" t="s">
        <v>6756</v>
      </c>
      <c r="J3">
        <v>3836</v>
      </c>
    </row>
    <row r="4" spans="1:10" x14ac:dyDescent="0.25">
      <c r="A4" t="s">
        <v>1</v>
      </c>
      <c r="B4" s="5">
        <v>1348046.6</v>
      </c>
      <c r="C4" s="25">
        <v>59689.09</v>
      </c>
      <c r="D4" s="25">
        <v>39819.26</v>
      </c>
      <c r="E4" s="25">
        <v>72693.149999999994</v>
      </c>
      <c r="H4" t="s">
        <v>6758</v>
      </c>
    </row>
    <row r="5" spans="1:10" x14ac:dyDescent="0.25">
      <c r="A5" t="s">
        <v>3</v>
      </c>
      <c r="B5" s="5">
        <v>272124.21000000002</v>
      </c>
      <c r="C5" s="25">
        <v>224189.7</v>
      </c>
      <c r="D5" s="25">
        <v>328768.65999999997</v>
      </c>
      <c r="E5" s="25">
        <v>178549.73</v>
      </c>
      <c r="F5" s="169"/>
      <c r="G5" s="4"/>
      <c r="H5" t="s">
        <v>6755</v>
      </c>
      <c r="I5" t="s">
        <v>6756</v>
      </c>
      <c r="J5">
        <v>3794</v>
      </c>
    </row>
    <row r="6" spans="1:10" x14ac:dyDescent="0.25">
      <c r="A6" t="s">
        <v>6</v>
      </c>
      <c r="B6" s="5">
        <v>2854890.11</v>
      </c>
      <c r="C6" s="25">
        <v>1361333.39</v>
      </c>
      <c r="D6" s="25">
        <v>1460613.94</v>
      </c>
      <c r="E6" s="25">
        <v>1391894.69</v>
      </c>
      <c r="G6" s="4"/>
      <c r="H6" t="s">
        <v>6755</v>
      </c>
      <c r="I6" t="s">
        <v>6756</v>
      </c>
      <c r="J6">
        <v>3865</v>
      </c>
    </row>
    <row r="7" spans="1:10" x14ac:dyDescent="0.25">
      <c r="A7" t="s">
        <v>28</v>
      </c>
      <c r="B7" s="5">
        <v>10247.870000000001</v>
      </c>
      <c r="C7" s="25">
        <v>10993.77</v>
      </c>
      <c r="D7" s="25">
        <v>19096.98</v>
      </c>
      <c r="E7" s="25">
        <v>11338.87</v>
      </c>
      <c r="G7" s="4"/>
      <c r="H7" t="s">
        <v>6755</v>
      </c>
      <c r="I7" t="s">
        <v>6756</v>
      </c>
      <c r="J7">
        <v>3754</v>
      </c>
    </row>
    <row r="8" spans="1:10" x14ac:dyDescent="0.25">
      <c r="A8" t="s">
        <v>29</v>
      </c>
      <c r="B8" s="5">
        <v>130236.7</v>
      </c>
      <c r="C8" s="25">
        <v>19677.27</v>
      </c>
      <c r="D8" s="25">
        <v>119895.45</v>
      </c>
      <c r="E8" s="25">
        <v>119494.54</v>
      </c>
      <c r="G8" s="169"/>
      <c r="H8" t="s">
        <v>6755</v>
      </c>
      <c r="I8" t="s">
        <v>6756</v>
      </c>
      <c r="J8">
        <v>3835</v>
      </c>
    </row>
    <row r="9" spans="1:10" x14ac:dyDescent="0.25">
      <c r="A9" t="s">
        <v>33</v>
      </c>
      <c r="B9" s="5">
        <v>2291.58</v>
      </c>
      <c r="C9" s="25">
        <v>2101.1999999999998</v>
      </c>
      <c r="D9" s="25">
        <v>1455.99</v>
      </c>
      <c r="E9" s="25">
        <v>6244.39</v>
      </c>
      <c r="G9" s="169"/>
    </row>
    <row r="10" spans="1:10" x14ac:dyDescent="0.25">
      <c r="A10" t="s">
        <v>8610</v>
      </c>
      <c r="B10" s="5">
        <v>0</v>
      </c>
      <c r="C10" s="25">
        <v>0</v>
      </c>
      <c r="D10" s="25">
        <v>0</v>
      </c>
      <c r="E10" s="25">
        <v>377.68</v>
      </c>
      <c r="H10" t="s">
        <v>6758</v>
      </c>
    </row>
    <row r="11" spans="1:10" x14ac:dyDescent="0.25">
      <c r="A11" s="3" t="s">
        <v>7</v>
      </c>
      <c r="B11" s="22">
        <f t="shared" ref="B11:D11" si="0">SUM(B3:B10)</f>
        <v>53970754.916500002</v>
      </c>
      <c r="C11" s="22">
        <f t="shared" si="0"/>
        <v>34775213.530000009</v>
      </c>
      <c r="D11" s="22">
        <f t="shared" si="0"/>
        <v>267178546.10999998</v>
      </c>
      <c r="E11" s="22">
        <f>SUM(E3:E10)</f>
        <v>248353604.32999998</v>
      </c>
    </row>
    <row r="12" spans="1:10" ht="7.5" customHeight="1" x14ac:dyDescent="0.25"/>
    <row r="13" spans="1:10" ht="7.5" customHeight="1" x14ac:dyDescent="0.25"/>
    <row r="14" spans="1:10" ht="13.5" customHeight="1" x14ac:dyDescent="0.25">
      <c r="A14" s="3" t="s">
        <v>34</v>
      </c>
    </row>
    <row r="15" spans="1:10" ht="13.5" customHeight="1" x14ac:dyDescent="0.25">
      <c r="A15" t="s">
        <v>4</v>
      </c>
      <c r="B15" s="5">
        <v>106551825.51000001</v>
      </c>
      <c r="C15" s="25">
        <v>104661811.73</v>
      </c>
      <c r="D15" s="25">
        <v>102448071.23999999</v>
      </c>
      <c r="E15" s="25">
        <v>103261618.84</v>
      </c>
      <c r="H15" t="s">
        <v>6759</v>
      </c>
    </row>
    <row r="16" spans="1:10" x14ac:dyDescent="0.25">
      <c r="A16" t="s">
        <v>2</v>
      </c>
      <c r="B16" s="5">
        <v>2113218.71</v>
      </c>
      <c r="C16" s="25">
        <v>1973593.9</v>
      </c>
      <c r="D16" s="25">
        <v>2355066.13</v>
      </c>
      <c r="E16" s="25">
        <v>2319073.63</v>
      </c>
      <c r="H16" t="s">
        <v>6755</v>
      </c>
      <c r="I16" t="s">
        <v>6756</v>
      </c>
      <c r="J16">
        <v>3779</v>
      </c>
    </row>
    <row r="17" spans="1:10" x14ac:dyDescent="0.25">
      <c r="A17" t="s">
        <v>5</v>
      </c>
      <c r="B17" s="5">
        <v>42950022.909999996</v>
      </c>
      <c r="C17" s="25">
        <v>51224722.259999998</v>
      </c>
      <c r="D17" s="25">
        <v>44439412.390000001</v>
      </c>
      <c r="E17" s="25">
        <v>36867062.909999996</v>
      </c>
      <c r="H17" t="s">
        <v>6759</v>
      </c>
    </row>
    <row r="18" spans="1:10" x14ac:dyDescent="0.25">
      <c r="A18" t="s">
        <v>30</v>
      </c>
      <c r="B18" s="5">
        <v>143573113.69999999</v>
      </c>
      <c r="C18" s="25">
        <f>143816855.59-29.7</f>
        <v>143816825.89000002</v>
      </c>
      <c r="D18" s="25">
        <v>144372532.84</v>
      </c>
      <c r="E18" s="170">
        <v>139481765.47999999</v>
      </c>
      <c r="H18" t="s">
        <v>6755</v>
      </c>
      <c r="I18" t="s">
        <v>6756</v>
      </c>
      <c r="J18">
        <v>5621</v>
      </c>
    </row>
    <row r="19" spans="1:10" x14ac:dyDescent="0.25">
      <c r="A19" t="s">
        <v>31</v>
      </c>
      <c r="B19" s="5">
        <v>1911.85</v>
      </c>
      <c r="C19" s="25">
        <v>1911.85</v>
      </c>
      <c r="D19" s="25">
        <v>1911.85</v>
      </c>
      <c r="E19" s="170">
        <v>1812.85</v>
      </c>
      <c r="H19" t="s">
        <v>6755</v>
      </c>
      <c r="I19" t="s">
        <v>6756</v>
      </c>
      <c r="J19">
        <v>5620</v>
      </c>
    </row>
    <row r="20" spans="1:10" x14ac:dyDescent="0.25">
      <c r="A20" s="3" t="s">
        <v>32</v>
      </c>
      <c r="B20" s="22">
        <f>SUM(B15:B19)</f>
        <v>295190092.68000001</v>
      </c>
      <c r="C20" s="22">
        <f>SUM(C15:C19)</f>
        <v>301678865.63000005</v>
      </c>
      <c r="D20" s="22">
        <f>SUM(D12:D17)</f>
        <v>149242549.75999999</v>
      </c>
      <c r="E20" s="22">
        <f>SUM(E14:E19)</f>
        <v>281931333.71000004</v>
      </c>
    </row>
  </sheetData>
  <pageMargins left="0.7" right="0.7" top="0.75" bottom="0.75" header="0.3" footer="0.3"/>
  <ignoredErrors>
    <ignoredError sqref="B12:D12 D20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991BF-D7C8-4274-B05D-4CA1D2A33D61}">
  <dimension ref="A1:P51"/>
  <sheetViews>
    <sheetView showGridLines="0" topLeftCell="A24" workbookViewId="0">
      <selection activeCell="C27" sqref="C27:F48"/>
    </sheetView>
  </sheetViews>
  <sheetFormatPr defaultRowHeight="15" x14ac:dyDescent="0.25"/>
  <cols>
    <col min="1" max="1" width="28" style="6" bestFit="1" customWidth="1"/>
    <col min="2" max="2" width="11" bestFit="1" customWidth="1"/>
    <col min="3" max="3" width="12.140625" bestFit="1" customWidth="1"/>
    <col min="4" max="5" width="12.5703125" bestFit="1" customWidth="1"/>
    <col min="6" max="6" width="13.28515625" bestFit="1" customWidth="1"/>
    <col min="7" max="7" width="11.5703125" bestFit="1" customWidth="1"/>
    <col min="8" max="8" width="13.28515625" bestFit="1" customWidth="1"/>
    <col min="9" max="9" width="11.5703125" bestFit="1" customWidth="1"/>
    <col min="10" max="10" width="13.28515625" bestFit="1" customWidth="1"/>
    <col min="11" max="11" width="11.5703125" bestFit="1" customWidth="1"/>
    <col min="12" max="12" width="11.140625" bestFit="1" customWidth="1"/>
    <col min="13" max="13" width="13.28515625" bestFit="1" customWidth="1"/>
    <col min="14" max="14" width="11.5703125" bestFit="1" customWidth="1"/>
    <col min="15" max="15" width="13.28515625" bestFit="1" customWidth="1"/>
    <col min="16" max="16" width="14.28515625" bestFit="1" customWidth="1"/>
  </cols>
  <sheetData>
    <row r="1" spans="1:16" hidden="1" x14ac:dyDescent="0.25">
      <c r="B1" s="7"/>
      <c r="C1" s="7"/>
      <c r="D1" s="7"/>
      <c r="E1" s="7"/>
      <c r="F1" s="7"/>
    </row>
    <row r="2" spans="1:16" ht="18.75" hidden="1" x14ac:dyDescent="0.3">
      <c r="A2" s="185">
        <v>45901</v>
      </c>
      <c r="B2" s="186"/>
      <c r="C2" s="186"/>
      <c r="D2" s="186"/>
      <c r="E2" s="186"/>
      <c r="F2" s="186"/>
    </row>
    <row r="3" spans="1:16" ht="18.75" hidden="1" x14ac:dyDescent="0.3">
      <c r="A3" s="8"/>
      <c r="B3" s="9"/>
      <c r="C3" s="9"/>
      <c r="D3" s="9"/>
      <c r="E3" s="9"/>
      <c r="F3" s="9"/>
    </row>
    <row r="4" spans="1:16" hidden="1" x14ac:dyDescent="0.25">
      <c r="B4" s="10"/>
      <c r="C4" s="11"/>
      <c r="D4" s="11"/>
      <c r="E4" s="11"/>
      <c r="F4" s="11"/>
      <c r="P4" t="s">
        <v>8</v>
      </c>
    </row>
    <row r="5" spans="1:16" hidden="1" x14ac:dyDescent="0.25">
      <c r="A5" s="6" t="s">
        <v>9</v>
      </c>
      <c r="B5" s="7"/>
      <c r="C5" s="7"/>
      <c r="D5" s="7"/>
      <c r="E5" s="7"/>
      <c r="F5" s="7"/>
      <c r="P5" s="12"/>
    </row>
    <row r="6" spans="1:16" hidden="1" x14ac:dyDescent="0.25">
      <c r="P6" s="13"/>
    </row>
    <row r="7" spans="1:16" hidden="1" x14ac:dyDescent="0.25">
      <c r="A7" s="6" t="s">
        <v>10</v>
      </c>
      <c r="B7" s="7"/>
      <c r="C7" s="7"/>
      <c r="D7" s="7"/>
      <c r="E7" s="7"/>
      <c r="F7" s="7"/>
      <c r="P7" s="12">
        <v>45880</v>
      </c>
    </row>
    <row r="8" spans="1:16" hidden="1" x14ac:dyDescent="0.25">
      <c r="A8" s="6" t="s">
        <v>11</v>
      </c>
      <c r="B8" s="7"/>
      <c r="C8" s="7"/>
      <c r="D8" s="7"/>
      <c r="E8" s="7"/>
      <c r="F8" s="7"/>
      <c r="P8" s="13"/>
    </row>
    <row r="9" spans="1:16" hidden="1" x14ac:dyDescent="0.25">
      <c r="A9" s="6" t="s">
        <v>12</v>
      </c>
      <c r="B9" s="7"/>
      <c r="C9" s="7"/>
      <c r="D9" s="7"/>
      <c r="E9" s="7"/>
      <c r="F9" s="7"/>
      <c r="P9" s="12"/>
    </row>
    <row r="10" spans="1:16" hidden="1" x14ac:dyDescent="0.25">
      <c r="A10" s="6" t="s">
        <v>13</v>
      </c>
      <c r="B10" s="7"/>
      <c r="C10" s="7"/>
      <c r="D10" s="7"/>
      <c r="E10" s="7"/>
      <c r="F10" s="7"/>
      <c r="P10" s="12">
        <v>45910</v>
      </c>
    </row>
    <row r="11" spans="1:16" hidden="1" x14ac:dyDescent="0.25">
      <c r="A11" s="6" t="s">
        <v>14</v>
      </c>
      <c r="B11" s="7"/>
      <c r="C11" s="7"/>
      <c r="D11" s="7"/>
      <c r="E11" s="7"/>
      <c r="F11" s="7"/>
      <c r="P11" s="13"/>
    </row>
    <row r="12" spans="1:16" hidden="1" x14ac:dyDescent="0.25">
      <c r="A12" s="14" t="s">
        <v>15</v>
      </c>
      <c r="B12" s="15"/>
      <c r="C12" s="15"/>
      <c r="D12" s="15"/>
      <c r="E12" s="15"/>
      <c r="F12" s="15"/>
      <c r="P12" s="13"/>
    </row>
    <row r="13" spans="1:16" hidden="1" x14ac:dyDescent="0.25">
      <c r="P13" s="12">
        <v>45940</v>
      </c>
    </row>
    <row r="14" spans="1:16" hidden="1" x14ac:dyDescent="0.25">
      <c r="A14" s="6" t="s">
        <v>16</v>
      </c>
      <c r="B14" s="7"/>
      <c r="C14" s="7"/>
      <c r="D14" s="7"/>
      <c r="E14" s="7"/>
      <c r="F14" s="7"/>
      <c r="P14" s="13"/>
    </row>
    <row r="15" spans="1:16" hidden="1" x14ac:dyDescent="0.25">
      <c r="A15" s="6" t="s">
        <v>17</v>
      </c>
      <c r="B15" s="7"/>
      <c r="C15" s="7"/>
      <c r="D15" s="7"/>
      <c r="E15" s="7"/>
      <c r="F15" s="7"/>
      <c r="P15" s="13"/>
    </row>
    <row r="16" spans="1:16" hidden="1" x14ac:dyDescent="0.25">
      <c r="A16" s="14" t="s">
        <v>18</v>
      </c>
      <c r="B16" s="15"/>
      <c r="C16" s="15"/>
      <c r="D16" s="15"/>
      <c r="E16" s="15"/>
      <c r="F16" s="15"/>
      <c r="P16" s="12">
        <v>45971</v>
      </c>
    </row>
    <row r="17" spans="1:16" hidden="1" x14ac:dyDescent="0.25">
      <c r="P17" s="13"/>
    </row>
    <row r="18" spans="1:16" hidden="1" x14ac:dyDescent="0.25">
      <c r="A18" s="6" t="s">
        <v>19</v>
      </c>
      <c r="B18" s="7"/>
      <c r="C18" s="7"/>
      <c r="D18" s="7"/>
      <c r="E18" s="7"/>
      <c r="F18" s="7"/>
      <c r="P18" s="13"/>
    </row>
    <row r="19" spans="1:16" hidden="1" x14ac:dyDescent="0.25">
      <c r="A19" s="6" t="s">
        <v>20</v>
      </c>
      <c r="B19" s="7"/>
      <c r="C19" s="7"/>
      <c r="D19" s="7"/>
      <c r="E19" s="7"/>
      <c r="F19" s="7"/>
      <c r="P19" s="12">
        <v>45999</v>
      </c>
    </row>
    <row r="20" spans="1:16" hidden="1" x14ac:dyDescent="0.25">
      <c r="A20" s="14" t="s">
        <v>21</v>
      </c>
      <c r="B20" s="15"/>
      <c r="C20" s="15"/>
      <c r="D20" s="15"/>
      <c r="E20" s="15"/>
      <c r="F20" s="15"/>
    </row>
    <row r="21" spans="1:16" hidden="1" x14ac:dyDescent="0.25">
      <c r="O21" s="1"/>
    </row>
    <row r="22" spans="1:16" ht="15.75" hidden="1" thickBot="1" x14ac:dyDescent="0.3">
      <c r="A22" s="16" t="s">
        <v>22</v>
      </c>
      <c r="B22" s="17"/>
      <c r="C22" s="17"/>
      <c r="D22" s="17"/>
      <c r="E22" s="17"/>
      <c r="F22" s="17"/>
    </row>
    <row r="23" spans="1:16" hidden="1" x14ac:dyDescent="0.25"/>
    <row r="25" spans="1:16" ht="18.75" x14ac:dyDescent="0.3">
      <c r="A25" s="166" t="s">
        <v>23</v>
      </c>
      <c r="B25" s="166"/>
      <c r="C25" s="166"/>
      <c r="D25" s="166"/>
      <c r="E25" s="166"/>
      <c r="F25" s="166"/>
    </row>
    <row r="26" spans="1:16" ht="18.75" x14ac:dyDescent="0.3">
      <c r="A26" s="8"/>
      <c r="B26" s="9"/>
      <c r="C26" s="9"/>
      <c r="D26" s="9"/>
      <c r="E26" s="9"/>
      <c r="F26" s="9"/>
    </row>
    <row r="27" spans="1:16" ht="45" x14ac:dyDescent="0.25">
      <c r="B27" s="10">
        <v>46052</v>
      </c>
      <c r="C27" s="10" t="s">
        <v>24</v>
      </c>
      <c r="D27" s="10" t="s">
        <v>25</v>
      </c>
      <c r="E27" s="10" t="s">
        <v>26</v>
      </c>
      <c r="F27" s="10" t="s">
        <v>27</v>
      </c>
      <c r="G27" s="11" t="s">
        <v>6739</v>
      </c>
      <c r="H27" s="11" t="s">
        <v>6740</v>
      </c>
      <c r="I27" s="11" t="s">
        <v>6741</v>
      </c>
      <c r="J27" s="11" t="s">
        <v>6742</v>
      </c>
      <c r="K27" s="11" t="s">
        <v>6743</v>
      </c>
      <c r="L27" s="11" t="s">
        <v>6744</v>
      </c>
      <c r="M27" s="11" t="s">
        <v>6745</v>
      </c>
      <c r="N27" s="11" t="s">
        <v>6746</v>
      </c>
      <c r="O27" s="11" t="s">
        <v>6747</v>
      </c>
      <c r="P27" s="158" t="s">
        <v>6738</v>
      </c>
    </row>
    <row r="28" spans="1:16" x14ac:dyDescent="0.25">
      <c r="A28" s="6" t="s">
        <v>9</v>
      </c>
      <c r="B28" s="7">
        <v>31983332.866500005</v>
      </c>
      <c r="C28" s="7">
        <f t="shared" ref="C28:K28" si="0">B48</f>
        <v>50700964.451999992</v>
      </c>
      <c r="D28" s="7">
        <f t="shared" si="0"/>
        <v>33156918.37199999</v>
      </c>
      <c r="E28" s="7">
        <f t="shared" si="0"/>
        <v>256122698.72199997</v>
      </c>
      <c r="F28" s="7">
        <f t="shared" si="0"/>
        <v>265248715.26199999</v>
      </c>
      <c r="G28" s="7">
        <f t="shared" si="0"/>
        <v>246605812.14199999</v>
      </c>
      <c r="H28" s="7">
        <f t="shared" si="0"/>
        <v>228094869.14199999</v>
      </c>
      <c r="I28" s="7">
        <f t="shared" si="0"/>
        <v>217106250.14199999</v>
      </c>
      <c r="J28" s="7">
        <f t="shared" si="0"/>
        <v>197004918.14199999</v>
      </c>
      <c r="K28" s="7">
        <f t="shared" si="0"/>
        <v>227091317.14199999</v>
      </c>
      <c r="L28" s="7">
        <f t="shared" ref="L28:O28" si="1">K48</f>
        <v>190054281.14199999</v>
      </c>
      <c r="M28" s="7">
        <f t="shared" si="1"/>
        <v>181756829.14199999</v>
      </c>
      <c r="N28" s="7">
        <f t="shared" si="1"/>
        <v>131922209.14199999</v>
      </c>
      <c r="O28" s="7">
        <f t="shared" si="1"/>
        <v>167385714.14199999</v>
      </c>
      <c r="P28" s="159">
        <f>F48</f>
        <v>246605812.14199999</v>
      </c>
    </row>
    <row r="29" spans="1:16" x14ac:dyDescent="0.25">
      <c r="P29" s="160"/>
    </row>
    <row r="30" spans="1:16" x14ac:dyDescent="0.25">
      <c r="A30" s="6" t="s">
        <v>10</v>
      </c>
      <c r="B30" s="18">
        <v>64588625.619999997</v>
      </c>
      <c r="C30" s="18">
        <v>4343758.4000000004</v>
      </c>
      <c r="D30" s="18">
        <v>120408751.11</v>
      </c>
      <c r="E30" s="18">
        <v>30516982.77</v>
      </c>
      <c r="F30" s="18">
        <v>19688139.719999999</v>
      </c>
      <c r="G30" s="7">
        <v>16024918</v>
      </c>
      <c r="H30" s="7">
        <v>681614</v>
      </c>
      <c r="I30" s="7">
        <v>5930304</v>
      </c>
      <c r="J30" s="7">
        <v>60596344</v>
      </c>
      <c r="K30" s="7">
        <v>0</v>
      </c>
      <c r="L30" s="7">
        <v>14820000</v>
      </c>
      <c r="M30" s="7">
        <v>920000</v>
      </c>
      <c r="N30" s="7">
        <v>63953448</v>
      </c>
      <c r="O30" s="7">
        <v>1804654</v>
      </c>
      <c r="P30" s="159">
        <f>SUM(G30:O30)</f>
        <v>164731282</v>
      </c>
    </row>
    <row r="31" spans="1:16" x14ac:dyDescent="0.25">
      <c r="A31" s="6" t="s">
        <v>11</v>
      </c>
      <c r="B31" s="18">
        <v>-49404192.149999999</v>
      </c>
      <c r="C31" s="18">
        <v>-7008394.6500000004</v>
      </c>
      <c r="D31" s="18">
        <v>-16675113.119999999</v>
      </c>
      <c r="E31" s="18">
        <v>-9412977.3800000008</v>
      </c>
      <c r="F31" s="18">
        <v>-15664764.850000001</v>
      </c>
      <c r="G31" s="7">
        <v>-17535842</v>
      </c>
      <c r="H31" s="7">
        <v>-7897459</v>
      </c>
      <c r="I31" s="7">
        <v>-13867076</v>
      </c>
      <c r="J31" s="7">
        <v>-13462878</v>
      </c>
      <c r="K31" s="7">
        <v>-35294332</v>
      </c>
      <c r="L31" s="7">
        <v>-8262028</v>
      </c>
      <c r="M31" s="7">
        <v>-43032027</v>
      </c>
      <c r="N31" s="7">
        <v>-15168187</v>
      </c>
      <c r="O31" s="7">
        <v>-6803467</v>
      </c>
      <c r="P31" s="159">
        <f t="shared" ref="P31:P35" si="2">SUM(G31:O31)</f>
        <v>-161323296</v>
      </c>
    </row>
    <row r="32" spans="1:16" x14ac:dyDescent="0.25">
      <c r="A32" s="6" t="s">
        <v>12</v>
      </c>
      <c r="B32" s="18">
        <v>-14390594.45000001</v>
      </c>
      <c r="C32" s="18">
        <v>-11585382.84</v>
      </c>
      <c r="D32" s="18">
        <v>-108337.04</v>
      </c>
      <c r="E32" s="18">
        <v>-1358659.04</v>
      </c>
      <c r="F32" s="18">
        <v>-1793617.0800000019</v>
      </c>
      <c r="G32" s="7">
        <v>-11817346</v>
      </c>
      <c r="H32" s="7">
        <v>-475000</v>
      </c>
      <c r="I32" s="7">
        <v>-775000</v>
      </c>
      <c r="J32" s="7">
        <v>-475000</v>
      </c>
      <c r="K32" s="7">
        <v>-475000</v>
      </c>
      <c r="L32" s="7">
        <v>-11774030</v>
      </c>
      <c r="M32" s="7">
        <v>-475000</v>
      </c>
      <c r="N32" s="7">
        <v>-775000</v>
      </c>
      <c r="O32" s="7">
        <v>-475000</v>
      </c>
      <c r="P32" s="159">
        <f t="shared" si="2"/>
        <v>-27516376</v>
      </c>
    </row>
    <row r="33" spans="1:16" x14ac:dyDescent="0.25">
      <c r="A33" s="6" t="s">
        <v>13</v>
      </c>
      <c r="B33" s="18">
        <v>-5945114.5655000005</v>
      </c>
      <c r="C33" s="18">
        <v>-87476.15</v>
      </c>
      <c r="D33" s="18">
        <v>-1433902.88</v>
      </c>
      <c r="E33" s="18">
        <v>-4427557.59</v>
      </c>
      <c r="F33" s="18">
        <v>-3123718.3800000008</v>
      </c>
      <c r="G33" s="7">
        <v>0</v>
      </c>
      <c r="H33" s="7">
        <v>-400000</v>
      </c>
      <c r="I33" s="7">
        <v>-6365133</v>
      </c>
      <c r="J33" s="7">
        <v>-2725000</v>
      </c>
      <c r="K33" s="7">
        <v>0</v>
      </c>
      <c r="L33" s="7">
        <v>-400000</v>
      </c>
      <c r="M33" s="7">
        <v>-1500000</v>
      </c>
      <c r="N33" s="7">
        <v>-5615133</v>
      </c>
      <c r="O33" s="7">
        <v>-1975000</v>
      </c>
      <c r="P33" s="159">
        <f t="shared" si="2"/>
        <v>-18980266</v>
      </c>
    </row>
    <row r="34" spans="1:16" x14ac:dyDescent="0.25">
      <c r="A34" s="6" t="s">
        <v>6749</v>
      </c>
      <c r="B34" s="18">
        <v>-6406328.9790000003</v>
      </c>
      <c r="C34" s="18">
        <v>-258366.29000000004</v>
      </c>
      <c r="D34" s="18">
        <v>-2611581.09</v>
      </c>
      <c r="E34" s="18">
        <v>-390686.06</v>
      </c>
      <c r="F34" s="18">
        <v>-2707288.56</v>
      </c>
      <c r="G34" s="7">
        <v>-242104</v>
      </c>
      <c r="H34" s="7">
        <v>-2291851</v>
      </c>
      <c r="I34" s="7">
        <v>-497556</v>
      </c>
      <c r="J34" s="7">
        <v>-2506306</v>
      </c>
      <c r="K34" s="7">
        <v>-203828</v>
      </c>
      <c r="L34" s="7">
        <v>-88276</v>
      </c>
      <c r="M34" s="7">
        <v>-2313435</v>
      </c>
      <c r="N34" s="7">
        <v>-307279</v>
      </c>
      <c r="O34" s="7">
        <v>-2344583</v>
      </c>
      <c r="P34" s="159">
        <f t="shared" si="2"/>
        <v>-10795218</v>
      </c>
    </row>
    <row r="35" spans="1:16" x14ac:dyDescent="0.25">
      <c r="A35" s="6" t="s">
        <v>14</v>
      </c>
      <c r="B35" s="18">
        <v>10217279.439999999</v>
      </c>
      <c r="C35" s="18">
        <v>313507.07</v>
      </c>
      <c r="D35" s="18">
        <v>327104.49</v>
      </c>
      <c r="E35" s="18">
        <v>18746.939999999999</v>
      </c>
      <c r="F35" s="18">
        <v>23262.5</v>
      </c>
      <c r="G35" s="44">
        <v>0</v>
      </c>
      <c r="H35" s="44">
        <v>0</v>
      </c>
      <c r="I35" s="44">
        <v>0</v>
      </c>
      <c r="J35" s="44">
        <v>0</v>
      </c>
      <c r="K35" s="44">
        <v>0</v>
      </c>
      <c r="L35" s="44">
        <v>0</v>
      </c>
      <c r="M35" s="44">
        <v>0</v>
      </c>
      <c r="N35" s="44">
        <v>0</v>
      </c>
      <c r="O35" s="44">
        <v>0</v>
      </c>
      <c r="P35" s="165">
        <f t="shared" si="2"/>
        <v>0</v>
      </c>
    </row>
    <row r="36" spans="1:16" x14ac:dyDescent="0.25">
      <c r="A36" s="14" t="s">
        <v>15</v>
      </c>
      <c r="B36" s="19">
        <f t="shared" ref="B36:D36" si="3">SUM(B30:B35)</f>
        <v>-1340325.0845000129</v>
      </c>
      <c r="C36" s="19">
        <f t="shared" si="3"/>
        <v>-14282354.460000001</v>
      </c>
      <c r="D36" s="19">
        <f t="shared" si="3"/>
        <v>99906921.469999984</v>
      </c>
      <c r="E36" s="19">
        <f>SUM(E30:E35)</f>
        <v>14945849.640000001</v>
      </c>
      <c r="F36" s="19">
        <f>SUM(F30:F35)</f>
        <v>-3577986.6500000055</v>
      </c>
      <c r="G36" s="15">
        <f t="shared" ref="G36:P36" si="4">SUM(G30:G35)</f>
        <v>-13570374</v>
      </c>
      <c r="H36" s="15">
        <f t="shared" si="4"/>
        <v>-10382696</v>
      </c>
      <c r="I36" s="15">
        <f t="shared" si="4"/>
        <v>-15574461</v>
      </c>
      <c r="J36" s="15">
        <f t="shared" si="4"/>
        <v>41427160</v>
      </c>
      <c r="K36" s="15">
        <f t="shared" si="4"/>
        <v>-35973160</v>
      </c>
      <c r="L36" s="15">
        <f t="shared" si="4"/>
        <v>-5704334</v>
      </c>
      <c r="M36" s="15">
        <f t="shared" si="4"/>
        <v>-46400462</v>
      </c>
      <c r="N36" s="15">
        <f t="shared" si="4"/>
        <v>42087849</v>
      </c>
      <c r="O36" s="15">
        <f t="shared" si="4"/>
        <v>-9793396</v>
      </c>
      <c r="P36" s="161">
        <f t="shared" si="4"/>
        <v>-53883874</v>
      </c>
    </row>
    <row r="37" spans="1:16" x14ac:dyDescent="0.25">
      <c r="P37" s="160"/>
    </row>
    <row r="38" spans="1:16" x14ac:dyDescent="0.25">
      <c r="A38" s="6" t="s">
        <v>16</v>
      </c>
      <c r="B38" s="18">
        <v>48899998.920000002</v>
      </c>
      <c r="C38" s="18"/>
      <c r="D38" s="18">
        <v>152540000</v>
      </c>
      <c r="E38" s="18">
        <v>0</v>
      </c>
      <c r="F38" s="18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159">
        <f>SUM(G38:O38)</f>
        <v>0</v>
      </c>
    </row>
    <row r="39" spans="1:16" x14ac:dyDescent="0.25">
      <c r="A39" s="6" t="s">
        <v>17</v>
      </c>
      <c r="B39" s="18">
        <f>-19541424.25-7569361.1</f>
        <v>-27110785.350000001</v>
      </c>
      <c r="C39" s="18">
        <v>-2921691.6200000006</v>
      </c>
      <c r="D39" s="18">
        <v>-29056141.120000001</v>
      </c>
      <c r="E39" s="18">
        <v>-5509833.0999999996</v>
      </c>
      <c r="F39" s="18">
        <v>-20132404.159999996</v>
      </c>
      <c r="G39" s="7">
        <v>-4600569</v>
      </c>
      <c r="H39" s="7">
        <v>-520923</v>
      </c>
      <c r="I39" s="7">
        <v>-4101871</v>
      </c>
      <c r="J39" s="7">
        <v>-10950761</v>
      </c>
      <c r="K39" s="7">
        <v>-1063876</v>
      </c>
      <c r="L39" s="7">
        <v>-2253118</v>
      </c>
      <c r="M39" s="7">
        <v>-3434158</v>
      </c>
      <c r="N39" s="7">
        <v>-5949344</v>
      </c>
      <c r="O39" s="7">
        <v>-6315975</v>
      </c>
      <c r="P39" s="159">
        <f t="shared" ref="P39" si="5">SUM(G39:O39)</f>
        <v>-39190595</v>
      </c>
    </row>
    <row r="40" spans="1:16" x14ac:dyDescent="0.25">
      <c r="A40" s="14" t="s">
        <v>18</v>
      </c>
      <c r="B40" s="19">
        <f>+B38+B39</f>
        <v>21789213.57</v>
      </c>
      <c r="C40" s="19">
        <f>+C38+C39</f>
        <v>-2921691.6200000006</v>
      </c>
      <c r="D40" s="19">
        <f t="shared" ref="D40:F40" si="6">SUM(D38:D39)</f>
        <v>123483858.88</v>
      </c>
      <c r="E40" s="19">
        <f t="shared" si="6"/>
        <v>-5509833.0999999996</v>
      </c>
      <c r="F40" s="19">
        <f t="shared" si="6"/>
        <v>-20132404.159999996</v>
      </c>
      <c r="G40" s="15">
        <f t="shared" ref="G40:P40" si="7">SUM(G38:G39)</f>
        <v>-4600569</v>
      </c>
      <c r="H40" s="15">
        <f t="shared" si="7"/>
        <v>-520923</v>
      </c>
      <c r="I40" s="15">
        <f t="shared" si="7"/>
        <v>-4101871</v>
      </c>
      <c r="J40" s="15">
        <f t="shared" si="7"/>
        <v>-10950761</v>
      </c>
      <c r="K40" s="15">
        <f t="shared" si="7"/>
        <v>-1063876</v>
      </c>
      <c r="L40" s="15">
        <f t="shared" si="7"/>
        <v>-2253118</v>
      </c>
      <c r="M40" s="15">
        <f t="shared" si="7"/>
        <v>-3434158</v>
      </c>
      <c r="N40" s="15">
        <f t="shared" si="7"/>
        <v>-5949344</v>
      </c>
      <c r="O40" s="15">
        <f t="shared" si="7"/>
        <v>-6315975</v>
      </c>
      <c r="P40" s="161">
        <f t="shared" si="7"/>
        <v>-39190595</v>
      </c>
    </row>
    <row r="41" spans="1:16" x14ac:dyDescent="0.25">
      <c r="P41" s="160"/>
    </row>
    <row r="42" spans="1:16" x14ac:dyDescent="0.25">
      <c r="A42" s="6" t="s">
        <v>19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159">
        <f t="shared" ref="P42:P43" si="8">SUM(G42:O42)</f>
        <v>0</v>
      </c>
    </row>
    <row r="43" spans="1:16" x14ac:dyDescent="0.25">
      <c r="A43" s="6" t="s">
        <v>20</v>
      </c>
      <c r="B43" s="18">
        <v>-1731256.9</v>
      </c>
      <c r="C43" s="18">
        <v>-340000</v>
      </c>
      <c r="D43" s="18">
        <v>-425000</v>
      </c>
      <c r="E43" s="18">
        <v>-310000</v>
      </c>
      <c r="F43" s="18">
        <v>3829276</v>
      </c>
      <c r="G43" s="7">
        <v>-340000</v>
      </c>
      <c r="H43" s="7">
        <v>-85000</v>
      </c>
      <c r="I43" s="7">
        <v>-425000</v>
      </c>
      <c r="J43" s="7">
        <v>-390000</v>
      </c>
      <c r="K43" s="7">
        <v>0</v>
      </c>
      <c r="L43" s="7">
        <v>-340000</v>
      </c>
      <c r="M43" s="7">
        <v>0</v>
      </c>
      <c r="N43" s="7">
        <v>-675000</v>
      </c>
      <c r="O43" s="7">
        <v>-140000</v>
      </c>
      <c r="P43" s="159">
        <f t="shared" si="8"/>
        <v>-2395000</v>
      </c>
    </row>
    <row r="44" spans="1:16" x14ac:dyDescent="0.25">
      <c r="A44" s="14" t="s">
        <v>21</v>
      </c>
      <c r="B44" s="19">
        <f t="shared" ref="B44:F44" si="9">SUM(B42:B43)</f>
        <v>-1731256.9</v>
      </c>
      <c r="C44" s="19">
        <f t="shared" si="9"/>
        <v>-340000</v>
      </c>
      <c r="D44" s="19">
        <f t="shared" si="9"/>
        <v>-425000</v>
      </c>
      <c r="E44" s="19">
        <f t="shared" si="9"/>
        <v>-310000</v>
      </c>
      <c r="F44" s="19">
        <f t="shared" si="9"/>
        <v>3829276</v>
      </c>
      <c r="G44" s="15">
        <f t="shared" ref="G44:P44" si="10">SUM(G42:G43)</f>
        <v>-340000</v>
      </c>
      <c r="H44" s="15">
        <f t="shared" si="10"/>
        <v>-85000</v>
      </c>
      <c r="I44" s="15">
        <f t="shared" si="10"/>
        <v>-425000</v>
      </c>
      <c r="J44" s="15">
        <f t="shared" si="10"/>
        <v>-390000</v>
      </c>
      <c r="K44" s="15">
        <f t="shared" si="10"/>
        <v>0</v>
      </c>
      <c r="L44" s="15">
        <f t="shared" si="10"/>
        <v>-340000</v>
      </c>
      <c r="M44" s="15">
        <f t="shared" si="10"/>
        <v>0</v>
      </c>
      <c r="N44" s="15">
        <f t="shared" si="10"/>
        <v>-675000</v>
      </c>
      <c r="O44" s="15">
        <f t="shared" si="10"/>
        <v>-140000</v>
      </c>
      <c r="P44" s="161">
        <f t="shared" si="10"/>
        <v>-2395000</v>
      </c>
    </row>
    <row r="45" spans="1:16" x14ac:dyDescent="0.25">
      <c r="P45" s="160"/>
    </row>
    <row r="46" spans="1:16" x14ac:dyDescent="0.25">
      <c r="A46" s="6" t="s">
        <v>9994</v>
      </c>
      <c r="B46" s="18"/>
      <c r="C46" s="18"/>
      <c r="D46" s="18"/>
      <c r="E46" s="18"/>
      <c r="F46" s="18">
        <v>1238211.69</v>
      </c>
      <c r="G46" s="7"/>
      <c r="H46" s="7"/>
      <c r="I46" s="7"/>
      <c r="J46" s="7"/>
      <c r="K46" s="7"/>
      <c r="L46" s="7"/>
      <c r="M46" s="7"/>
      <c r="N46" s="7"/>
      <c r="O46" s="7"/>
      <c r="P46" s="159"/>
    </row>
    <row r="47" spans="1:16" ht="15.75" thickBot="1" x14ac:dyDescent="0.3">
      <c r="A47" s="16" t="s">
        <v>9995</v>
      </c>
      <c r="B47" s="21"/>
      <c r="C47" s="21"/>
      <c r="D47" s="21">
        <v>250000000</v>
      </c>
      <c r="E47" s="21">
        <v>250000000</v>
      </c>
      <c r="F47" s="21">
        <f>+E47-6000000+F46</f>
        <v>245238211.69</v>
      </c>
      <c r="G47" s="17"/>
      <c r="H47" s="17"/>
      <c r="I47" s="17"/>
      <c r="J47" s="17"/>
      <c r="K47" s="17"/>
      <c r="L47" s="17"/>
      <c r="M47" s="17"/>
      <c r="N47" s="17"/>
      <c r="O47" s="17"/>
      <c r="P47" s="162"/>
    </row>
    <row r="48" spans="1:16" ht="16.5" thickTop="1" thickBot="1" x14ac:dyDescent="0.3">
      <c r="A48" s="16" t="s">
        <v>22</v>
      </c>
      <c r="B48" s="21">
        <f>B28+B36+B40+B44</f>
        <v>50700964.451999992</v>
      </c>
      <c r="C48" s="21">
        <f>C28+C36+C40+C44</f>
        <v>33156918.37199999</v>
      </c>
      <c r="D48" s="21">
        <f>D28+D36+D40+D44</f>
        <v>256122698.72199997</v>
      </c>
      <c r="E48" s="21">
        <f>E28+E36+E40+E44</f>
        <v>265248715.26199999</v>
      </c>
      <c r="F48" s="21">
        <f>F28+F36+F40+F44+F46</f>
        <v>246605812.14199999</v>
      </c>
      <c r="G48" s="17">
        <f t="shared" ref="G48:P48" si="11">G28+G36+G40+G44</f>
        <v>228094869.14199999</v>
      </c>
      <c r="H48" s="17">
        <f t="shared" si="11"/>
        <v>217106250.14199999</v>
      </c>
      <c r="I48" s="17">
        <f t="shared" si="11"/>
        <v>197004918.14199999</v>
      </c>
      <c r="J48" s="17">
        <f t="shared" si="11"/>
        <v>227091317.14199999</v>
      </c>
      <c r="K48" s="17">
        <f t="shared" si="11"/>
        <v>190054281.14199999</v>
      </c>
      <c r="L48" s="17">
        <f t="shared" si="11"/>
        <v>181756829.14199999</v>
      </c>
      <c r="M48" s="17">
        <f t="shared" si="11"/>
        <v>131922209.14199999</v>
      </c>
      <c r="N48" s="17">
        <f t="shared" si="11"/>
        <v>167385714.14199999</v>
      </c>
      <c r="O48" s="17">
        <f t="shared" si="11"/>
        <v>151136343.14199999</v>
      </c>
      <c r="P48" s="162">
        <f t="shared" si="11"/>
        <v>151136343.14199999</v>
      </c>
    </row>
    <row r="49" spans="2:6" ht="15.75" thickTop="1" x14ac:dyDescent="0.25">
      <c r="F49" s="177"/>
    </row>
    <row r="50" spans="2:6" x14ac:dyDescent="0.25">
      <c r="B50" s="7"/>
      <c r="F50" s="177"/>
    </row>
    <row r="51" spans="2:6" x14ac:dyDescent="0.25">
      <c r="B51" s="7"/>
    </row>
  </sheetData>
  <mergeCells count="1"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B1CE7-A42A-4119-969B-139151FD60DD}">
  <dimension ref="A1:I60"/>
  <sheetViews>
    <sheetView topLeftCell="A2" zoomScale="70" zoomScaleNormal="70" workbookViewId="0">
      <selection activeCell="C8" sqref="C8:G39"/>
    </sheetView>
  </sheetViews>
  <sheetFormatPr defaultRowHeight="15" x14ac:dyDescent="0.25"/>
  <cols>
    <col min="1" max="1" width="50" bestFit="1" customWidth="1"/>
    <col min="2" max="2" width="25.85546875" bestFit="1" customWidth="1"/>
    <col min="3" max="3" width="21.140625" bestFit="1" customWidth="1"/>
    <col min="4" max="4" width="27.7109375" bestFit="1" customWidth="1"/>
    <col min="5" max="5" width="20.7109375" bestFit="1" customWidth="1"/>
    <col min="6" max="6" width="21.140625" bestFit="1" customWidth="1"/>
    <col min="7" max="7" width="24.5703125" bestFit="1" customWidth="1"/>
    <col min="8" max="8" width="19.28515625" bestFit="1" customWidth="1"/>
    <col min="9" max="9" width="22" bestFit="1" customWidth="1"/>
    <col min="10" max="10" width="19.28515625" bestFit="1" customWidth="1"/>
    <col min="11" max="11" width="24" bestFit="1" customWidth="1"/>
    <col min="12" max="12" width="19.28515625" bestFit="1" customWidth="1"/>
    <col min="13" max="13" width="29.140625" bestFit="1" customWidth="1"/>
    <col min="14" max="14" width="32.5703125" bestFit="1" customWidth="1"/>
    <col min="15" max="15" width="19.28515625" bestFit="1" customWidth="1"/>
    <col min="16" max="16" width="37.85546875" bestFit="1" customWidth="1"/>
    <col min="17" max="17" width="30.5703125" bestFit="1" customWidth="1"/>
    <col min="18" max="18" width="22.42578125" bestFit="1" customWidth="1"/>
    <col min="19" max="19" width="35.7109375" bestFit="1" customWidth="1"/>
    <col min="20" max="20" width="19.28515625" bestFit="1" customWidth="1"/>
    <col min="21" max="21" width="19.7109375" bestFit="1" customWidth="1"/>
    <col min="22" max="22" width="20.28515625" bestFit="1" customWidth="1"/>
    <col min="23" max="23" width="22" bestFit="1" customWidth="1"/>
    <col min="24" max="24" width="19.28515625" bestFit="1" customWidth="1"/>
    <col min="25" max="25" width="15.42578125" bestFit="1" customWidth="1"/>
    <col min="26" max="26" width="19.28515625" bestFit="1" customWidth="1"/>
    <col min="27" max="27" width="18.5703125" bestFit="1" customWidth="1"/>
    <col min="28" max="28" width="19.28515625" bestFit="1" customWidth="1"/>
    <col min="29" max="29" width="20" bestFit="1" customWidth="1"/>
    <col min="30" max="30" width="19.28515625" bestFit="1" customWidth="1"/>
    <col min="31" max="31" width="17.140625" bestFit="1" customWidth="1"/>
    <col min="32" max="32" width="27.7109375" bestFit="1" customWidth="1"/>
    <col min="33" max="33" width="19.5703125" bestFit="1" customWidth="1"/>
    <col min="34" max="34" width="19.28515625" bestFit="1" customWidth="1"/>
    <col min="35" max="35" width="16" bestFit="1" customWidth="1"/>
    <col min="36" max="36" width="20" bestFit="1" customWidth="1"/>
    <col min="37" max="37" width="17.42578125" bestFit="1" customWidth="1"/>
    <col min="38" max="38" width="18.85546875" bestFit="1" customWidth="1"/>
    <col min="39" max="39" width="17.42578125" bestFit="1" customWidth="1"/>
    <col min="40" max="40" width="15.42578125" bestFit="1" customWidth="1"/>
    <col min="41" max="41" width="17.42578125" bestFit="1" customWidth="1"/>
    <col min="42" max="42" width="17.140625" bestFit="1" customWidth="1"/>
    <col min="43" max="45" width="19.28515625" bestFit="1" customWidth="1"/>
    <col min="46" max="46" width="17.42578125" bestFit="1" customWidth="1"/>
    <col min="47" max="47" width="15.42578125" bestFit="1" customWidth="1"/>
    <col min="48" max="48" width="17.140625" bestFit="1" customWidth="1"/>
    <col min="49" max="49" width="19.28515625" bestFit="1" customWidth="1"/>
    <col min="50" max="51" width="15.85546875" bestFit="1" customWidth="1"/>
    <col min="52" max="52" width="17.42578125" bestFit="1" customWidth="1"/>
    <col min="53" max="53" width="18.85546875" bestFit="1" customWidth="1"/>
    <col min="54" max="54" width="19.7109375" bestFit="1" customWidth="1"/>
    <col min="55" max="55" width="16.7109375" bestFit="1" customWidth="1"/>
    <col min="56" max="56" width="17.140625" bestFit="1" customWidth="1"/>
    <col min="57" max="57" width="16.7109375" bestFit="1" customWidth="1"/>
    <col min="58" max="58" width="18.85546875" bestFit="1" customWidth="1"/>
    <col min="59" max="60" width="19.7109375" bestFit="1" customWidth="1"/>
    <col min="61" max="62" width="17.140625" bestFit="1" customWidth="1"/>
    <col min="63" max="64" width="19.7109375" bestFit="1" customWidth="1"/>
    <col min="65" max="65" width="18.5703125" bestFit="1" customWidth="1"/>
    <col min="66" max="66" width="18.85546875" bestFit="1" customWidth="1"/>
    <col min="67" max="67" width="16.7109375" bestFit="1" customWidth="1"/>
    <col min="68" max="68" width="17.140625" bestFit="1" customWidth="1"/>
    <col min="69" max="69" width="17.42578125" bestFit="1" customWidth="1"/>
    <col min="70" max="70" width="18.85546875" bestFit="1" customWidth="1"/>
    <col min="71" max="71" width="24.5703125" bestFit="1" customWidth="1"/>
    <col min="72" max="72" width="15.85546875" bestFit="1" customWidth="1"/>
    <col min="73" max="73" width="14.42578125" bestFit="1" customWidth="1"/>
    <col min="74" max="75" width="15.42578125" bestFit="1" customWidth="1"/>
    <col min="76" max="76" width="16.7109375" bestFit="1" customWidth="1"/>
    <col min="77" max="77" width="15" bestFit="1" customWidth="1"/>
    <col min="78" max="78" width="15.42578125" bestFit="1" customWidth="1"/>
    <col min="79" max="79" width="14.42578125" bestFit="1" customWidth="1"/>
    <col min="80" max="80" width="14" bestFit="1" customWidth="1"/>
    <col min="81" max="81" width="17.140625" bestFit="1" customWidth="1"/>
    <col min="82" max="82" width="15.85546875" bestFit="1" customWidth="1"/>
    <col min="83" max="85" width="14.42578125" bestFit="1" customWidth="1"/>
    <col min="86" max="86" width="18.85546875" bestFit="1" customWidth="1"/>
    <col min="87" max="87" width="15.42578125" bestFit="1" customWidth="1"/>
    <col min="88" max="88" width="15.85546875" bestFit="1" customWidth="1"/>
    <col min="89" max="89" width="14.85546875" bestFit="1" customWidth="1"/>
    <col min="90" max="90" width="15.42578125" bestFit="1" customWidth="1"/>
    <col min="91" max="91" width="15.85546875" bestFit="1" customWidth="1"/>
    <col min="92" max="92" width="17.140625" bestFit="1" customWidth="1"/>
    <col min="93" max="93" width="15.7109375" bestFit="1" customWidth="1"/>
    <col min="94" max="94" width="15.42578125" bestFit="1" customWidth="1"/>
    <col min="95" max="95" width="15.85546875" bestFit="1" customWidth="1"/>
    <col min="96" max="96" width="16.7109375" bestFit="1" customWidth="1"/>
    <col min="97" max="97" width="16" bestFit="1" customWidth="1"/>
    <col min="98" max="98" width="17.140625" bestFit="1" customWidth="1"/>
    <col min="99" max="99" width="15" bestFit="1" customWidth="1"/>
    <col min="100" max="102" width="14.85546875" bestFit="1" customWidth="1"/>
    <col min="103" max="103" width="18.85546875" bestFit="1" customWidth="1"/>
    <col min="104" max="104" width="19.28515625" bestFit="1" customWidth="1"/>
    <col min="105" max="105" width="24" bestFit="1" customWidth="1"/>
    <col min="106" max="106" width="14.42578125" bestFit="1" customWidth="1"/>
    <col min="107" max="108" width="15.85546875" bestFit="1" customWidth="1"/>
    <col min="109" max="109" width="14.42578125" bestFit="1" customWidth="1"/>
    <col min="110" max="110" width="15.42578125" bestFit="1" customWidth="1"/>
    <col min="111" max="111" width="15" bestFit="1" customWidth="1"/>
    <col min="112" max="112" width="15.42578125" bestFit="1" customWidth="1"/>
    <col min="113" max="113" width="17.140625" bestFit="1" customWidth="1"/>
    <col min="114" max="114" width="17.42578125" bestFit="1" customWidth="1"/>
    <col min="115" max="115" width="14.42578125" bestFit="1" customWidth="1"/>
    <col min="116" max="116" width="14" bestFit="1" customWidth="1"/>
    <col min="117" max="117" width="16.7109375" bestFit="1" customWidth="1"/>
    <col min="118" max="118" width="15" bestFit="1" customWidth="1"/>
    <col min="119" max="119" width="16" bestFit="1" customWidth="1"/>
    <col min="120" max="120" width="14.42578125" bestFit="1" customWidth="1"/>
    <col min="121" max="121" width="15.85546875" bestFit="1" customWidth="1"/>
    <col min="122" max="122" width="14.42578125" bestFit="1" customWidth="1"/>
    <col min="123" max="123" width="16.7109375" bestFit="1" customWidth="1"/>
    <col min="124" max="124" width="14.42578125" bestFit="1" customWidth="1"/>
    <col min="125" max="126" width="17.140625" bestFit="1" customWidth="1"/>
    <col min="127" max="127" width="15.42578125" bestFit="1" customWidth="1"/>
    <col min="128" max="128" width="15.85546875" bestFit="1" customWidth="1"/>
    <col min="129" max="129" width="14.85546875" bestFit="1" customWidth="1"/>
    <col min="130" max="131" width="15.85546875" bestFit="1" customWidth="1"/>
    <col min="132" max="132" width="14.42578125" bestFit="1" customWidth="1"/>
    <col min="133" max="133" width="14" bestFit="1" customWidth="1"/>
    <col min="134" max="134" width="15.42578125" bestFit="1" customWidth="1"/>
    <col min="135" max="135" width="17.42578125" bestFit="1" customWidth="1"/>
    <col min="136" max="136" width="14.42578125" bestFit="1" customWidth="1"/>
    <col min="137" max="137" width="16.7109375" bestFit="1" customWidth="1"/>
    <col min="138" max="138" width="17.140625" bestFit="1" customWidth="1"/>
    <col min="139" max="139" width="15.85546875" bestFit="1" customWidth="1"/>
    <col min="140" max="140" width="14.85546875" bestFit="1" customWidth="1"/>
    <col min="141" max="141" width="15.42578125" bestFit="1" customWidth="1"/>
    <col min="142" max="142" width="15.85546875" bestFit="1" customWidth="1"/>
    <col min="143" max="143" width="17.140625" bestFit="1" customWidth="1"/>
    <col min="144" max="144" width="29.140625" bestFit="1" customWidth="1"/>
    <col min="145" max="145" width="32.5703125" bestFit="1" customWidth="1"/>
    <col min="146" max="149" width="14.42578125" bestFit="1" customWidth="1"/>
    <col min="150" max="150" width="20.7109375" bestFit="1" customWidth="1"/>
    <col min="151" max="154" width="14" bestFit="1" customWidth="1"/>
    <col min="155" max="155" width="15" bestFit="1" customWidth="1"/>
    <col min="156" max="156" width="14" bestFit="1" customWidth="1"/>
    <col min="157" max="157" width="15.85546875" bestFit="1" customWidth="1"/>
    <col min="158" max="158" width="14" bestFit="1" customWidth="1"/>
    <col min="159" max="165" width="14.42578125" bestFit="1" customWidth="1"/>
    <col min="166" max="166" width="15.42578125" bestFit="1" customWidth="1"/>
    <col min="167" max="167" width="16.7109375" bestFit="1" customWidth="1"/>
    <col min="168" max="169" width="14.85546875" bestFit="1" customWidth="1"/>
    <col min="170" max="170" width="15.42578125" bestFit="1" customWidth="1"/>
    <col min="171" max="171" width="14.85546875" bestFit="1" customWidth="1"/>
    <col min="172" max="172" width="14.42578125" bestFit="1" customWidth="1"/>
    <col min="173" max="173" width="15" bestFit="1" customWidth="1"/>
    <col min="174" max="174" width="14.42578125" bestFit="1" customWidth="1"/>
    <col min="175" max="175" width="16.7109375" bestFit="1" customWidth="1"/>
    <col min="176" max="177" width="14.42578125" bestFit="1" customWidth="1"/>
    <col min="178" max="180" width="14.85546875" bestFit="1" customWidth="1"/>
    <col min="181" max="181" width="19.28515625" bestFit="1" customWidth="1"/>
    <col min="182" max="182" width="15.42578125" bestFit="1" customWidth="1"/>
    <col min="183" max="183" width="19.7109375" bestFit="1" customWidth="1"/>
    <col min="184" max="184" width="37.85546875" bestFit="1" customWidth="1"/>
    <col min="185" max="185" width="30.5703125" bestFit="1" customWidth="1"/>
    <col min="186" max="186" width="19.28515625" bestFit="1" customWidth="1"/>
    <col min="187" max="187" width="15.85546875" bestFit="1" customWidth="1"/>
    <col min="188" max="188" width="17.140625" bestFit="1" customWidth="1"/>
    <col min="189" max="189" width="19.7109375" bestFit="1" customWidth="1"/>
    <col min="190" max="190" width="20.7109375" bestFit="1" customWidth="1"/>
    <col min="191" max="191" width="19.28515625" bestFit="1" customWidth="1"/>
    <col min="192" max="192" width="18.85546875" bestFit="1" customWidth="1"/>
    <col min="193" max="193" width="21.5703125" bestFit="1" customWidth="1"/>
    <col min="194" max="194" width="16.7109375" bestFit="1" customWidth="1"/>
    <col min="195" max="195" width="15" bestFit="1" customWidth="1"/>
    <col min="196" max="196" width="20.28515625" bestFit="1" customWidth="1"/>
    <col min="197" max="197" width="17.140625" bestFit="1" customWidth="1"/>
    <col min="198" max="198" width="18.85546875" bestFit="1" customWidth="1"/>
    <col min="199" max="199" width="35.7109375" bestFit="1" customWidth="1"/>
    <col min="200" max="200" width="17.140625" bestFit="1" customWidth="1"/>
    <col min="201" max="201" width="15.85546875" bestFit="1" customWidth="1"/>
    <col min="202" max="202" width="17.140625" bestFit="1" customWidth="1"/>
    <col min="203" max="203" width="18.85546875" bestFit="1" customWidth="1"/>
    <col min="204" max="205" width="15.85546875" bestFit="1" customWidth="1"/>
    <col min="206" max="206" width="14" bestFit="1" customWidth="1"/>
    <col min="207" max="208" width="17.140625" bestFit="1" customWidth="1"/>
    <col min="209" max="209" width="14.42578125" bestFit="1" customWidth="1"/>
    <col min="210" max="211" width="15.85546875" bestFit="1" customWidth="1"/>
    <col min="212" max="212" width="17.42578125" bestFit="1" customWidth="1"/>
    <col min="213" max="213" width="15.85546875" bestFit="1" customWidth="1"/>
    <col min="214" max="214" width="17.140625" bestFit="1" customWidth="1"/>
    <col min="215" max="215" width="19.28515625" bestFit="1" customWidth="1"/>
    <col min="216" max="216" width="15.42578125" bestFit="1" customWidth="1"/>
    <col min="217" max="217" width="14.42578125" bestFit="1" customWidth="1"/>
    <col min="218" max="218" width="15.42578125" bestFit="1" customWidth="1"/>
    <col min="219" max="219" width="15.85546875" bestFit="1" customWidth="1"/>
    <col min="220" max="220" width="16.7109375" bestFit="1" customWidth="1"/>
    <col min="221" max="221" width="17.140625" bestFit="1" customWidth="1"/>
    <col min="222" max="222" width="15.7109375" bestFit="1" customWidth="1"/>
    <col min="223" max="223" width="15" bestFit="1" customWidth="1"/>
    <col min="224" max="224" width="14.85546875" bestFit="1" customWidth="1"/>
    <col min="225" max="225" width="15.85546875" bestFit="1" customWidth="1"/>
    <col min="226" max="226" width="17.140625" bestFit="1" customWidth="1"/>
    <col min="227" max="227" width="20.28515625" bestFit="1" customWidth="1"/>
    <col min="228" max="228" width="22" bestFit="1" customWidth="1"/>
  </cols>
  <sheetData>
    <row r="1" spans="1:9" ht="4.5" hidden="1" customHeight="1" x14ac:dyDescent="0.25"/>
    <row r="2" spans="1:9" x14ac:dyDescent="0.25">
      <c r="A2" t="s">
        <v>6752</v>
      </c>
    </row>
    <row r="3" spans="1:9" x14ac:dyDescent="0.25">
      <c r="A3" s="153" t="s">
        <v>46</v>
      </c>
      <c r="B3" t="s">
        <v>8608</v>
      </c>
    </row>
    <row r="5" spans="1:9" x14ac:dyDescent="0.25">
      <c r="A5" s="153" t="s">
        <v>6735</v>
      </c>
      <c r="B5" s="153" t="s">
        <v>6736</v>
      </c>
    </row>
    <row r="6" spans="1:9" x14ac:dyDescent="0.25">
      <c r="A6" s="153" t="s">
        <v>6733</v>
      </c>
      <c r="B6" t="s">
        <v>93</v>
      </c>
      <c r="C6" t="s">
        <v>60</v>
      </c>
      <c r="D6" t="s">
        <v>155</v>
      </c>
      <c r="E6" t="s">
        <v>129</v>
      </c>
      <c r="F6" t="s">
        <v>2432</v>
      </c>
      <c r="G6" t="s">
        <v>2440</v>
      </c>
      <c r="H6" t="s">
        <v>246</v>
      </c>
      <c r="I6" t="s">
        <v>6734</v>
      </c>
    </row>
    <row r="7" spans="1:9" x14ac:dyDescent="0.25">
      <c r="A7" s="80">
        <v>10001</v>
      </c>
      <c r="B7" s="154"/>
      <c r="C7" s="154">
        <v>-605872.85000000009</v>
      </c>
      <c r="D7" s="154"/>
      <c r="E7" s="154">
        <v>-429894.73</v>
      </c>
      <c r="F7" s="154"/>
      <c r="G7" s="154"/>
      <c r="H7" s="154"/>
      <c r="I7" s="154">
        <v>-1035767.5800000001</v>
      </c>
    </row>
    <row r="8" spans="1:9" x14ac:dyDescent="0.25">
      <c r="A8" s="80">
        <v>10216</v>
      </c>
      <c r="B8" s="154"/>
      <c r="C8" s="154">
        <v>-15441.65</v>
      </c>
      <c r="D8" s="154"/>
      <c r="E8" s="154"/>
      <c r="F8" s="154">
        <v>23264.29</v>
      </c>
      <c r="G8" s="154"/>
      <c r="H8" s="154"/>
      <c r="I8" s="154">
        <v>7822.6400000000012</v>
      </c>
    </row>
    <row r="9" spans="1:9" x14ac:dyDescent="0.25">
      <c r="A9" s="80">
        <v>10242</v>
      </c>
      <c r="B9" s="154"/>
      <c r="C9" s="154">
        <v>-85872.81</v>
      </c>
      <c r="D9" s="154"/>
      <c r="E9" s="154"/>
      <c r="F9" s="154"/>
      <c r="G9" s="154"/>
      <c r="H9" s="154"/>
      <c r="I9" s="154">
        <v>-85872.81</v>
      </c>
    </row>
    <row r="10" spans="1:9" x14ac:dyDescent="0.25">
      <c r="A10" s="80">
        <v>10243</v>
      </c>
      <c r="B10" s="154"/>
      <c r="C10" s="154">
        <v>-40657296.550000012</v>
      </c>
      <c r="D10" s="154"/>
      <c r="E10" s="154">
        <v>-3070.06</v>
      </c>
      <c r="F10" s="154"/>
      <c r="G10" s="154">
        <v>23523987.989999998</v>
      </c>
      <c r="H10" s="154"/>
      <c r="I10" s="154">
        <v>-17136378.620000016</v>
      </c>
    </row>
    <row r="11" spans="1:9" x14ac:dyDescent="0.25">
      <c r="A11" s="80">
        <v>10244</v>
      </c>
      <c r="B11" s="154"/>
      <c r="C11" s="154"/>
      <c r="D11" s="154"/>
      <c r="E11" s="154">
        <v>-1298.5999999999999</v>
      </c>
      <c r="F11" s="154"/>
      <c r="G11" s="154"/>
      <c r="H11" s="154"/>
      <c r="I11" s="154">
        <v>-1298.5999999999999</v>
      </c>
    </row>
    <row r="12" spans="1:9" x14ac:dyDescent="0.25">
      <c r="A12" s="80">
        <v>10248</v>
      </c>
      <c r="B12" s="154"/>
      <c r="C12" s="154">
        <v>-56219.65</v>
      </c>
      <c r="D12" s="154">
        <v>-9115.52</v>
      </c>
      <c r="E12" s="154">
        <v>-198271.85</v>
      </c>
      <c r="F12" s="154">
        <v>5000</v>
      </c>
      <c r="G12" s="154"/>
      <c r="H12" s="154">
        <v>-15923.099999999999</v>
      </c>
      <c r="I12" s="154">
        <v>-274530.12</v>
      </c>
    </row>
    <row r="13" spans="1:9" x14ac:dyDescent="0.25">
      <c r="A13" s="80">
        <v>10250</v>
      </c>
      <c r="B13" s="154"/>
      <c r="C13" s="154"/>
      <c r="D13" s="154"/>
      <c r="E13" s="154">
        <v>-3921.5999999999995</v>
      </c>
      <c r="F13" s="154"/>
      <c r="G13" s="154"/>
      <c r="H13" s="154">
        <v>-1255.5999999999999</v>
      </c>
      <c r="I13" s="154">
        <v>-5177.1999999999989</v>
      </c>
    </row>
    <row r="14" spans="1:9" x14ac:dyDescent="0.25">
      <c r="A14" s="80">
        <v>10252</v>
      </c>
      <c r="B14" s="154"/>
      <c r="C14" s="154">
        <v>-4624</v>
      </c>
      <c r="D14" s="154"/>
      <c r="E14" s="154">
        <v>-271.48</v>
      </c>
      <c r="F14" s="154"/>
      <c r="G14" s="154"/>
      <c r="H14" s="154"/>
      <c r="I14" s="154">
        <v>-4895.4799999999996</v>
      </c>
    </row>
    <row r="15" spans="1:9" x14ac:dyDescent="0.25">
      <c r="A15" s="80">
        <v>10253</v>
      </c>
      <c r="B15" s="154"/>
      <c r="C15" s="154">
        <v>-101947.22</v>
      </c>
      <c r="D15" s="154"/>
      <c r="E15" s="154">
        <v>-1160.0700000000002</v>
      </c>
      <c r="F15" s="154"/>
      <c r="G15" s="154">
        <v>354922.51</v>
      </c>
      <c r="H15" s="154"/>
      <c r="I15" s="154">
        <v>251815.22</v>
      </c>
    </row>
    <row r="16" spans="1:9" x14ac:dyDescent="0.25">
      <c r="A16" s="80">
        <v>10254</v>
      </c>
      <c r="B16" s="154"/>
      <c r="C16" s="154">
        <v>-12831.109999999999</v>
      </c>
      <c r="D16" s="154"/>
      <c r="E16" s="154"/>
      <c r="F16" s="154"/>
      <c r="G16" s="154"/>
      <c r="H16" s="154"/>
      <c r="I16" s="154">
        <v>-12831.109999999999</v>
      </c>
    </row>
    <row r="17" spans="1:9" x14ac:dyDescent="0.25">
      <c r="A17" s="80">
        <v>10255</v>
      </c>
      <c r="B17" s="154"/>
      <c r="C17" s="154"/>
      <c r="D17" s="154"/>
      <c r="E17" s="154">
        <v>-24.23</v>
      </c>
      <c r="F17" s="154"/>
      <c r="G17" s="154"/>
      <c r="H17" s="154"/>
      <c r="I17" s="154">
        <v>-24.23</v>
      </c>
    </row>
    <row r="18" spans="1:9" x14ac:dyDescent="0.25">
      <c r="A18" s="80">
        <v>10257</v>
      </c>
      <c r="B18" s="154"/>
      <c r="C18" s="154">
        <v>-355771.26</v>
      </c>
      <c r="D18" s="154">
        <v>-5943.07</v>
      </c>
      <c r="E18" s="154">
        <v>-50446.19</v>
      </c>
      <c r="F18" s="154"/>
      <c r="G18" s="154">
        <v>132931131.36</v>
      </c>
      <c r="H18" s="154">
        <v>-104037.15000000001</v>
      </c>
      <c r="I18" s="154">
        <v>132414933.69</v>
      </c>
    </row>
    <row r="19" spans="1:9" x14ac:dyDescent="0.25">
      <c r="A19" s="80">
        <v>10258</v>
      </c>
      <c r="B19" s="154"/>
      <c r="C19" s="154">
        <v>-3569102.3699999996</v>
      </c>
      <c r="D19" s="154">
        <v>-506253.16</v>
      </c>
      <c r="E19" s="154">
        <v>-521037.00000000006</v>
      </c>
      <c r="F19" s="154">
        <v>2772.45</v>
      </c>
      <c r="G19" s="154">
        <v>9889988.5600000005</v>
      </c>
      <c r="H19" s="154">
        <v>-2759537.94</v>
      </c>
      <c r="I19" s="154">
        <v>2536830.5400000005</v>
      </c>
    </row>
    <row r="20" spans="1:9" x14ac:dyDescent="0.25">
      <c r="A20" s="80">
        <v>10260</v>
      </c>
      <c r="B20" s="154"/>
      <c r="C20" s="154">
        <v>-1806.3899999999999</v>
      </c>
      <c r="D20" s="154">
        <v>-48368.29</v>
      </c>
      <c r="E20" s="154">
        <v>-154515.22</v>
      </c>
      <c r="F20" s="154"/>
      <c r="G20" s="154">
        <v>12178721.469999999</v>
      </c>
      <c r="H20" s="154">
        <v>-824333.77000000014</v>
      </c>
      <c r="I20" s="154">
        <v>11149697.799999999</v>
      </c>
    </row>
    <row r="21" spans="1:9" x14ac:dyDescent="0.25">
      <c r="A21" s="80">
        <v>20001</v>
      </c>
      <c r="B21" s="154"/>
      <c r="C21" s="154">
        <v>-1373910.0300000003</v>
      </c>
      <c r="D21" s="154">
        <v>-544.15000000000009</v>
      </c>
      <c r="E21" s="154">
        <v>-251089.11</v>
      </c>
      <c r="F21" s="154"/>
      <c r="G21" s="154"/>
      <c r="H21" s="154">
        <v>-802169.6</v>
      </c>
      <c r="I21" s="154">
        <v>-2427712.89</v>
      </c>
    </row>
    <row r="22" spans="1:9" x14ac:dyDescent="0.25">
      <c r="A22" s="80">
        <v>20002</v>
      </c>
      <c r="B22" s="154"/>
      <c r="C22" s="154">
        <v>-302922.54999999993</v>
      </c>
      <c r="D22" s="154">
        <v>-10755.57</v>
      </c>
      <c r="E22" s="154">
        <v>-34256.180000000008</v>
      </c>
      <c r="F22" s="154"/>
      <c r="G22" s="154"/>
      <c r="H22" s="154">
        <v>-168725.97999999995</v>
      </c>
      <c r="I22" s="154">
        <v>-516660.27999999991</v>
      </c>
    </row>
    <row r="23" spans="1:9" x14ac:dyDescent="0.25">
      <c r="A23" s="80">
        <v>20003</v>
      </c>
      <c r="B23" s="154"/>
      <c r="C23" s="154">
        <v>-832.94999999999993</v>
      </c>
      <c r="D23" s="154">
        <v>-6089.51</v>
      </c>
      <c r="E23" s="154">
        <v>-34715.542000000001</v>
      </c>
      <c r="F23" s="154"/>
      <c r="G23" s="154"/>
      <c r="H23" s="154">
        <v>-98116.41</v>
      </c>
      <c r="I23" s="154">
        <v>-139754.41200000001</v>
      </c>
    </row>
    <row r="24" spans="1:9" x14ac:dyDescent="0.25">
      <c r="A24" s="80">
        <v>20004</v>
      </c>
      <c r="B24" s="154"/>
      <c r="C24" s="154">
        <v>-849788.72</v>
      </c>
      <c r="D24" s="154">
        <v>-20919.04</v>
      </c>
      <c r="E24" s="154">
        <v>-96302.66</v>
      </c>
      <c r="F24" s="154"/>
      <c r="G24" s="154"/>
      <c r="H24" s="154">
        <v>-373460.67999999993</v>
      </c>
      <c r="I24" s="154">
        <v>-1340471.1000000001</v>
      </c>
    </row>
    <row r="25" spans="1:9" x14ac:dyDescent="0.25">
      <c r="A25" s="80">
        <v>20005</v>
      </c>
      <c r="B25" s="154"/>
      <c r="C25" s="154">
        <v>-36536.93</v>
      </c>
      <c r="D25" s="154">
        <v>-12994.209999999997</v>
      </c>
      <c r="E25" s="154">
        <v>-57927.259999999995</v>
      </c>
      <c r="F25" s="154"/>
      <c r="G25" s="154"/>
      <c r="H25" s="154">
        <v>-203625.74</v>
      </c>
      <c r="I25" s="154">
        <v>-311084.14</v>
      </c>
    </row>
    <row r="26" spans="1:9" x14ac:dyDescent="0.25">
      <c r="A26" s="80">
        <v>20006</v>
      </c>
      <c r="B26" s="154"/>
      <c r="C26" s="154"/>
      <c r="D26" s="154">
        <v>-5953.97</v>
      </c>
      <c r="E26" s="154">
        <v>-9062.8599999999988</v>
      </c>
      <c r="F26" s="154"/>
      <c r="G26" s="154"/>
      <c r="H26" s="154">
        <v>-89318.62</v>
      </c>
      <c r="I26" s="154">
        <v>-104335.45</v>
      </c>
    </row>
    <row r="27" spans="1:9" x14ac:dyDescent="0.25">
      <c r="A27" s="80">
        <v>20008</v>
      </c>
      <c r="B27" s="154"/>
      <c r="C27" s="154">
        <v>-1064821.24</v>
      </c>
      <c r="D27" s="154">
        <v>-10067.57</v>
      </c>
      <c r="E27" s="154">
        <v>-27388.141000000003</v>
      </c>
      <c r="F27" s="154"/>
      <c r="G27" s="154"/>
      <c r="H27" s="154">
        <v>-86960.019999999975</v>
      </c>
      <c r="I27" s="154">
        <v>-1189236.9710000001</v>
      </c>
    </row>
    <row r="28" spans="1:9" x14ac:dyDescent="0.25">
      <c r="A28" s="80">
        <v>20009</v>
      </c>
      <c r="B28" s="154"/>
      <c r="C28" s="154">
        <v>-5224.9399999999996</v>
      </c>
      <c r="D28" s="154">
        <v>-5492.66</v>
      </c>
      <c r="E28" s="154">
        <v>-31647.490000000005</v>
      </c>
      <c r="F28" s="154">
        <v>2825.17</v>
      </c>
      <c r="G28" s="154"/>
      <c r="H28" s="154">
        <v>-108594.74</v>
      </c>
      <c r="I28" s="154">
        <v>-148134.66</v>
      </c>
    </row>
    <row r="29" spans="1:9" x14ac:dyDescent="0.25">
      <c r="A29" s="80">
        <v>20010</v>
      </c>
      <c r="B29" s="154"/>
      <c r="C29" s="154">
        <v>-304225.87</v>
      </c>
      <c r="D29" s="154">
        <v>-5924.66</v>
      </c>
      <c r="E29" s="154">
        <v>-19771.89</v>
      </c>
      <c r="F29" s="154"/>
      <c r="G29" s="154"/>
      <c r="H29" s="154">
        <v>-106669.62000000001</v>
      </c>
      <c r="I29" s="154">
        <v>-436592.04</v>
      </c>
    </row>
    <row r="30" spans="1:9" x14ac:dyDescent="0.25">
      <c r="A30" s="80">
        <v>20012</v>
      </c>
      <c r="B30" s="154"/>
      <c r="C30" s="154"/>
      <c r="D30" s="154"/>
      <c r="E30" s="154">
        <v>-1159.5</v>
      </c>
      <c r="F30" s="154"/>
      <c r="G30" s="154"/>
      <c r="H30" s="154"/>
      <c r="I30" s="154">
        <v>-1159.5</v>
      </c>
    </row>
    <row r="31" spans="1:9" x14ac:dyDescent="0.25">
      <c r="A31" s="80">
        <v>20013</v>
      </c>
      <c r="B31" s="154"/>
      <c r="C31" s="154">
        <v>-5700.96</v>
      </c>
      <c r="D31" s="154">
        <v>-2793.79</v>
      </c>
      <c r="E31" s="154">
        <v>-5604.7499999999991</v>
      </c>
      <c r="F31" s="154"/>
      <c r="G31" s="154"/>
      <c r="H31" s="154">
        <v>-39812</v>
      </c>
      <c r="I31" s="154">
        <v>-53911.5</v>
      </c>
    </row>
    <row r="32" spans="1:9" x14ac:dyDescent="0.25">
      <c r="A32" s="80">
        <v>20015</v>
      </c>
      <c r="B32" s="154"/>
      <c r="C32" s="154">
        <v>-2310</v>
      </c>
      <c r="D32" s="154">
        <v>-951.43</v>
      </c>
      <c r="E32" s="154">
        <v>-4119.2199999999993</v>
      </c>
      <c r="F32" s="154"/>
      <c r="G32" s="154"/>
      <c r="H32" s="154">
        <v>-51591.05</v>
      </c>
      <c r="I32" s="154">
        <v>-58971.700000000004</v>
      </c>
    </row>
    <row r="33" spans="1:9" x14ac:dyDescent="0.25">
      <c r="A33" s="80">
        <v>20017</v>
      </c>
      <c r="B33" s="154"/>
      <c r="C33" s="154"/>
      <c r="D33" s="154">
        <v>-1284.8</v>
      </c>
      <c r="E33" s="154">
        <v>-8729.33</v>
      </c>
      <c r="F33" s="154"/>
      <c r="G33" s="154"/>
      <c r="H33" s="154">
        <v>-35113.090000000004</v>
      </c>
      <c r="I33" s="154">
        <v>-45127.22</v>
      </c>
    </row>
    <row r="34" spans="1:9" x14ac:dyDescent="0.25">
      <c r="A34" s="80">
        <v>20020</v>
      </c>
      <c r="B34" s="154"/>
      <c r="C34" s="154">
        <v>-206522.46000000002</v>
      </c>
      <c r="D34" s="154">
        <v>-30401.72</v>
      </c>
      <c r="E34" s="154">
        <v>-3614.5600000000004</v>
      </c>
      <c r="F34" s="154"/>
      <c r="G34" s="154"/>
      <c r="H34" s="154">
        <v>-150838.85</v>
      </c>
      <c r="I34" s="154">
        <v>-391377.59</v>
      </c>
    </row>
    <row r="35" spans="1:9" x14ac:dyDescent="0.25">
      <c r="A35" s="80">
        <v>20021</v>
      </c>
      <c r="B35" s="154"/>
      <c r="C35" s="154">
        <v>-89774.43</v>
      </c>
      <c r="D35" s="154">
        <v>-1883.2</v>
      </c>
      <c r="E35" s="154">
        <v>-26390.221999999998</v>
      </c>
      <c r="F35" s="154"/>
      <c r="G35" s="154"/>
      <c r="H35" s="154">
        <v>-85745.73000000001</v>
      </c>
      <c r="I35" s="154">
        <v>-203793.58199999999</v>
      </c>
    </row>
    <row r="36" spans="1:9" x14ac:dyDescent="0.25">
      <c r="A36" s="80">
        <v>20022</v>
      </c>
      <c r="B36" s="154"/>
      <c r="C36" s="154">
        <v>-736.16</v>
      </c>
      <c r="D36" s="154"/>
      <c r="E36" s="154">
        <v>-6102.33</v>
      </c>
      <c r="F36" s="154"/>
      <c r="G36" s="154"/>
      <c r="H36" s="154"/>
      <c r="I36" s="154">
        <v>-6838.49</v>
      </c>
    </row>
    <row r="37" spans="1:9" x14ac:dyDescent="0.25">
      <c r="A37" s="80">
        <v>20023</v>
      </c>
      <c r="B37" s="154"/>
      <c r="C37" s="154">
        <v>-552764.1100000001</v>
      </c>
      <c r="D37" s="154">
        <v>-18318.88</v>
      </c>
      <c r="E37" s="154">
        <v>-29113.582000000002</v>
      </c>
      <c r="F37" s="154"/>
      <c r="G37" s="154"/>
      <c r="H37" s="154">
        <v>-137993.49</v>
      </c>
      <c r="I37" s="154">
        <v>-738190.06200000015</v>
      </c>
    </row>
    <row r="38" spans="1:9" x14ac:dyDescent="0.25">
      <c r="A38" s="80">
        <v>20024</v>
      </c>
      <c r="B38" s="154"/>
      <c r="C38" s="154">
        <v>-5501.97</v>
      </c>
      <c r="D38" s="154">
        <v>-4735.5300000000007</v>
      </c>
      <c r="E38" s="154">
        <v>-8581.27</v>
      </c>
      <c r="F38" s="154">
        <v>2198.9299999999998</v>
      </c>
      <c r="G38" s="154"/>
      <c r="H38" s="154">
        <v>-101933.31999999999</v>
      </c>
      <c r="I38" s="154">
        <v>-118553.15999999999</v>
      </c>
    </row>
    <row r="39" spans="1:9" x14ac:dyDescent="0.25">
      <c r="A39" s="80">
        <v>20029</v>
      </c>
      <c r="B39" s="154"/>
      <c r="C39" s="154">
        <v>-242649.7</v>
      </c>
      <c r="D39" s="154">
        <v>-78491.240000000005</v>
      </c>
      <c r="E39" s="154">
        <v>-44228.42</v>
      </c>
      <c r="F39" s="154">
        <v>854.36</v>
      </c>
      <c r="G39" s="154"/>
      <c r="H39" s="154">
        <v>-28029.79</v>
      </c>
      <c r="I39" s="154">
        <v>-392544.79</v>
      </c>
    </row>
    <row r="40" spans="1:9" x14ac:dyDescent="0.25">
      <c r="A40" s="80">
        <v>20030</v>
      </c>
      <c r="B40" s="154"/>
      <c r="C40" s="154">
        <v>-1895454.9200000004</v>
      </c>
      <c r="D40" s="154">
        <v>-97561.57</v>
      </c>
      <c r="E40" s="154">
        <v>-49772.929999999993</v>
      </c>
      <c r="F40" s="154"/>
      <c r="G40" s="154"/>
      <c r="H40" s="154"/>
      <c r="I40" s="154">
        <v>-2042789.4200000004</v>
      </c>
    </row>
    <row r="41" spans="1:9" x14ac:dyDescent="0.25">
      <c r="A41" s="80">
        <v>20031</v>
      </c>
      <c r="B41" s="154"/>
      <c r="C41" s="154">
        <v>-317898</v>
      </c>
      <c r="D41" s="154"/>
      <c r="E41" s="154"/>
      <c r="F41" s="154"/>
      <c r="G41" s="154"/>
      <c r="H41" s="154"/>
      <c r="I41" s="154">
        <v>-317898</v>
      </c>
    </row>
    <row r="42" spans="1:9" x14ac:dyDescent="0.25">
      <c r="A42" s="80">
        <v>20032</v>
      </c>
      <c r="B42" s="154"/>
      <c r="C42" s="154">
        <v>-2075.64</v>
      </c>
      <c r="D42" s="154"/>
      <c r="E42" s="154"/>
      <c r="F42" s="154"/>
      <c r="G42" s="154"/>
      <c r="H42" s="154"/>
      <c r="I42" s="154">
        <v>-2075.64</v>
      </c>
    </row>
    <row r="43" spans="1:9" x14ac:dyDescent="0.25">
      <c r="A43" s="80">
        <v>20033</v>
      </c>
      <c r="B43" s="154"/>
      <c r="C43" s="154"/>
      <c r="D43" s="154"/>
      <c r="E43" s="154">
        <v>-327.76</v>
      </c>
      <c r="F43" s="154"/>
      <c r="G43" s="154"/>
      <c r="H43" s="154"/>
      <c r="I43" s="154">
        <v>-327.76</v>
      </c>
    </row>
    <row r="44" spans="1:9" x14ac:dyDescent="0.25">
      <c r="A44" s="80">
        <v>20099</v>
      </c>
      <c r="B44" s="154"/>
      <c r="C44" s="154">
        <v>-396196.06999999995</v>
      </c>
      <c r="D44" s="154">
        <v>-36178.9</v>
      </c>
      <c r="E44" s="154">
        <v>-197037.90999999997</v>
      </c>
      <c r="F44" s="154"/>
      <c r="G44" s="154"/>
      <c r="H44" s="154">
        <v>-46363.14</v>
      </c>
      <c r="I44" s="154">
        <v>-675776.0199999999</v>
      </c>
    </row>
    <row r="45" spans="1:9" x14ac:dyDescent="0.25">
      <c r="A45" s="80">
        <v>20100</v>
      </c>
      <c r="B45" s="154"/>
      <c r="C45" s="154"/>
      <c r="D45" s="154">
        <v>-245.2</v>
      </c>
      <c r="E45" s="154">
        <v>-7482.5700000000033</v>
      </c>
      <c r="F45" s="154"/>
      <c r="G45" s="154"/>
      <c r="H45" s="154"/>
      <c r="I45" s="154">
        <v>-7727.7700000000032</v>
      </c>
    </row>
    <row r="46" spans="1:9" x14ac:dyDescent="0.25">
      <c r="A46" s="80">
        <v>20102</v>
      </c>
      <c r="B46" s="154"/>
      <c r="C46" s="154"/>
      <c r="D46" s="154"/>
      <c r="E46" s="154"/>
      <c r="F46" s="154"/>
      <c r="G46" s="154"/>
      <c r="H46" s="154">
        <v>-9417</v>
      </c>
      <c r="I46" s="154">
        <v>-9417</v>
      </c>
    </row>
    <row r="47" spans="1:9" x14ac:dyDescent="0.25">
      <c r="A47" s="80">
        <v>20104</v>
      </c>
      <c r="B47" s="154"/>
      <c r="C47" s="154">
        <v>-1492844.6300000004</v>
      </c>
      <c r="D47" s="154">
        <v>-77046</v>
      </c>
      <c r="E47" s="154">
        <v>-39974.44000000001</v>
      </c>
      <c r="F47" s="154"/>
      <c r="G47" s="154"/>
      <c r="H47" s="154">
        <v>-242073.62</v>
      </c>
      <c r="I47" s="154">
        <v>-1851938.6900000004</v>
      </c>
    </row>
    <row r="48" spans="1:9" x14ac:dyDescent="0.25">
      <c r="A48" s="80">
        <v>20107</v>
      </c>
      <c r="B48" s="154"/>
      <c r="C48" s="154"/>
      <c r="D48" s="154">
        <v>-8680.08</v>
      </c>
      <c r="E48" s="154">
        <v>-7715.199999999998</v>
      </c>
      <c r="F48" s="154"/>
      <c r="G48" s="154"/>
      <c r="H48" s="154">
        <v>-61656.200000000004</v>
      </c>
      <c r="I48" s="154">
        <v>-78051.48000000001</v>
      </c>
    </row>
    <row r="49" spans="1:9" x14ac:dyDescent="0.25">
      <c r="A49" s="80">
        <v>20108</v>
      </c>
      <c r="B49" s="154"/>
      <c r="C49" s="154">
        <v>-27534.809999999998</v>
      </c>
      <c r="D49" s="154">
        <v>-17946.260000000002</v>
      </c>
      <c r="E49" s="154">
        <v>-80210.38</v>
      </c>
      <c r="F49" s="154"/>
      <c r="G49" s="154"/>
      <c r="H49" s="154">
        <v>-301277.26</v>
      </c>
      <c r="I49" s="154">
        <v>-426968.71</v>
      </c>
    </row>
    <row r="50" spans="1:9" x14ac:dyDescent="0.25">
      <c r="A50" s="80">
        <v>20109</v>
      </c>
      <c r="B50" s="154"/>
      <c r="C50" s="154"/>
      <c r="D50" s="154"/>
      <c r="E50" s="154">
        <v>-3007.462</v>
      </c>
      <c r="F50" s="154"/>
      <c r="G50" s="154"/>
      <c r="H50" s="154"/>
      <c r="I50" s="154">
        <v>-3007.462</v>
      </c>
    </row>
    <row r="51" spans="1:9" x14ac:dyDescent="0.25">
      <c r="A51" s="80">
        <v>20111</v>
      </c>
      <c r="B51" s="154"/>
      <c r="C51" s="154"/>
      <c r="D51" s="154">
        <v>-2282.2600000000002</v>
      </c>
      <c r="E51" s="154">
        <v>-60694.530000000006</v>
      </c>
      <c r="F51" s="154"/>
      <c r="G51" s="154"/>
      <c r="H51" s="154">
        <v>-67003.44</v>
      </c>
      <c r="I51" s="154">
        <v>-129980.23000000001</v>
      </c>
    </row>
    <row r="52" spans="1:9" x14ac:dyDescent="0.25">
      <c r="A52" s="80">
        <v>30001</v>
      </c>
      <c r="B52" s="154"/>
      <c r="C52" s="154">
        <v>-87412.800000000003</v>
      </c>
      <c r="D52" s="154">
        <v>-17446.419999999998</v>
      </c>
      <c r="E52" s="154">
        <v>-62873.499999999985</v>
      </c>
      <c r="F52" s="154">
        <v>1595</v>
      </c>
      <c r="G52" s="154"/>
      <c r="H52" s="154">
        <v>-227594.76000000004</v>
      </c>
      <c r="I52" s="154">
        <v>-393732.48</v>
      </c>
    </row>
    <row r="53" spans="1:9" x14ac:dyDescent="0.25">
      <c r="A53" s="80">
        <v>30002</v>
      </c>
      <c r="B53" s="154">
        <v>-1948552.13</v>
      </c>
      <c r="C53" s="154">
        <v>-766357.65999999968</v>
      </c>
      <c r="D53" s="154">
        <v>-139345.38000000009</v>
      </c>
      <c r="E53" s="154">
        <v>-233056.40999999986</v>
      </c>
      <c r="F53" s="154"/>
      <c r="G53" s="154"/>
      <c r="H53" s="154">
        <v>-132352.51</v>
      </c>
      <c r="I53" s="154">
        <v>-3219664.0899999989</v>
      </c>
    </row>
    <row r="54" spans="1:9" x14ac:dyDescent="0.25">
      <c r="A54" s="80">
        <v>30003</v>
      </c>
      <c r="B54" s="154"/>
      <c r="C54" s="154">
        <v>-591865.76</v>
      </c>
      <c r="D54" s="154">
        <v>-6378.9500000000007</v>
      </c>
      <c r="E54" s="154">
        <v>-78049.589999999982</v>
      </c>
      <c r="F54" s="154">
        <v>400</v>
      </c>
      <c r="G54" s="154"/>
      <c r="H54" s="154">
        <v>-105022.55</v>
      </c>
      <c r="I54" s="154">
        <v>-780916.85</v>
      </c>
    </row>
    <row r="55" spans="1:9" x14ac:dyDescent="0.25">
      <c r="A55" s="80">
        <v>30099</v>
      </c>
      <c r="B55" s="154"/>
      <c r="C55" s="154">
        <v>-135475.63</v>
      </c>
      <c r="D55" s="154">
        <v>-381.48</v>
      </c>
      <c r="E55" s="154">
        <v>-45663.55000000001</v>
      </c>
      <c r="F55" s="154"/>
      <c r="G55" s="154"/>
      <c r="H55" s="154">
        <v>-10496.45</v>
      </c>
      <c r="I55" s="154">
        <v>-192017.11000000004</v>
      </c>
    </row>
    <row r="56" spans="1:9" x14ac:dyDescent="0.25">
      <c r="A56" s="80">
        <v>30258</v>
      </c>
      <c r="B56" s="154"/>
      <c r="C56" s="154">
        <v>-1265.2</v>
      </c>
      <c r="D56" s="154">
        <v>-15772.6</v>
      </c>
      <c r="E56" s="154">
        <v>-19490.12</v>
      </c>
      <c r="F56" s="154"/>
      <c r="G56" s="154"/>
      <c r="H56" s="154">
        <v>-204533.43</v>
      </c>
      <c r="I56" s="154">
        <v>-241061.34999999998</v>
      </c>
    </row>
    <row r="57" spans="1:9" x14ac:dyDescent="0.25">
      <c r="A57" s="80">
        <v>31001</v>
      </c>
      <c r="B57" s="154"/>
      <c r="C57" s="154">
        <v>-8056.4900000000007</v>
      </c>
      <c r="D57" s="154">
        <v>-4410.5399999999991</v>
      </c>
      <c r="E57" s="154">
        <v>-26908.5</v>
      </c>
      <c r="F57" s="154">
        <v>220.34</v>
      </c>
      <c r="G57" s="154"/>
      <c r="H57" s="154">
        <v>-44829.63</v>
      </c>
      <c r="I57" s="154">
        <v>-83984.82</v>
      </c>
    </row>
    <row r="58" spans="1:9" x14ac:dyDescent="0.25">
      <c r="A58" s="80">
        <v>40001</v>
      </c>
      <c r="B58" s="154">
        <v>127440929.40999995</v>
      </c>
      <c r="C58" s="154">
        <v>-372942.58999999997</v>
      </c>
      <c r="D58" s="154">
        <v>-1227433.7254999999</v>
      </c>
      <c r="E58" s="154">
        <v>-76841.66</v>
      </c>
      <c r="F58" s="154">
        <v>1704945.2340000002</v>
      </c>
      <c r="G58" s="154"/>
      <c r="H58" s="154"/>
      <c r="I58" s="154">
        <v>127468656.66849995</v>
      </c>
    </row>
    <row r="59" spans="1:9" x14ac:dyDescent="0.25">
      <c r="A59" s="80" t="s">
        <v>8609</v>
      </c>
      <c r="B59" s="154"/>
      <c r="C59" s="154">
        <v>-20336963.960000001</v>
      </c>
      <c r="D59" s="154">
        <v>-2132484.8199999998</v>
      </c>
      <c r="E59" s="154">
        <v>-17389.53</v>
      </c>
      <c r="F59" s="154">
        <v>14287374.110000001</v>
      </c>
      <c r="G59" s="154"/>
      <c r="H59" s="154"/>
      <c r="I59" s="154">
        <v>-8199464.2000000011</v>
      </c>
    </row>
    <row r="60" spans="1:9" x14ac:dyDescent="0.25">
      <c r="A60" s="80" t="s">
        <v>6734</v>
      </c>
      <c r="B60" s="154">
        <v>125492377.27999996</v>
      </c>
      <c r="C60" s="154">
        <v>-76943353.040000021</v>
      </c>
      <c r="D60" s="154">
        <v>-4570876.1555000003</v>
      </c>
      <c r="E60" s="154">
        <v>-3070211.3889999986</v>
      </c>
      <c r="F60" s="154">
        <v>16031449.884000001</v>
      </c>
      <c r="G60" s="154">
        <v>178878751.89000002</v>
      </c>
      <c r="H60" s="154">
        <v>-7826406.2799999993</v>
      </c>
      <c r="I60" s="154">
        <v>227991732.18949994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74777-D319-4124-B738-021ED3D66756}">
  <dimension ref="A1:I50"/>
  <sheetViews>
    <sheetView topLeftCell="A2" zoomScale="70" zoomScaleNormal="70" workbookViewId="0">
      <selection activeCell="B50" sqref="B50:I50"/>
    </sheetView>
  </sheetViews>
  <sheetFormatPr defaultRowHeight="15" x14ac:dyDescent="0.25"/>
  <cols>
    <col min="1" max="1" width="50" bestFit="1" customWidth="1"/>
    <col min="2" max="2" width="25.85546875" bestFit="1" customWidth="1"/>
    <col min="3" max="3" width="21.140625" bestFit="1" customWidth="1"/>
    <col min="4" max="4" width="19.28515625" bestFit="1" customWidth="1"/>
    <col min="5" max="5" width="22.5703125" bestFit="1" customWidth="1"/>
    <col min="6" max="6" width="31.140625" bestFit="1" customWidth="1"/>
    <col min="7" max="7" width="29.140625" bestFit="1" customWidth="1"/>
    <col min="8" max="8" width="19.7109375" bestFit="1" customWidth="1"/>
    <col min="9" max="9" width="22" bestFit="1" customWidth="1"/>
    <col min="10" max="10" width="19.28515625" bestFit="1" customWidth="1"/>
    <col min="11" max="11" width="24" bestFit="1" customWidth="1"/>
    <col min="12" max="12" width="19.28515625" bestFit="1" customWidth="1"/>
    <col min="13" max="13" width="29.140625" bestFit="1" customWidth="1"/>
    <col min="14" max="14" width="32.5703125" bestFit="1" customWidth="1"/>
    <col min="15" max="15" width="19.28515625" bestFit="1" customWidth="1"/>
    <col min="16" max="16" width="37.85546875" bestFit="1" customWidth="1"/>
    <col min="17" max="17" width="30.5703125" bestFit="1" customWidth="1"/>
    <col min="18" max="18" width="22.42578125" bestFit="1" customWidth="1"/>
    <col min="19" max="19" width="35.7109375" bestFit="1" customWidth="1"/>
    <col min="20" max="20" width="19.28515625" bestFit="1" customWidth="1"/>
    <col min="21" max="21" width="19.7109375" bestFit="1" customWidth="1"/>
    <col min="22" max="22" width="20.28515625" bestFit="1" customWidth="1"/>
    <col min="23" max="23" width="22" bestFit="1" customWidth="1"/>
    <col min="24" max="24" width="19.28515625" bestFit="1" customWidth="1"/>
    <col min="25" max="25" width="15.42578125" bestFit="1" customWidth="1"/>
    <col min="26" max="26" width="19.28515625" bestFit="1" customWidth="1"/>
    <col min="27" max="27" width="18.5703125" bestFit="1" customWidth="1"/>
    <col min="28" max="28" width="19.28515625" bestFit="1" customWidth="1"/>
    <col min="29" max="29" width="20" bestFit="1" customWidth="1"/>
    <col min="30" max="30" width="19.28515625" bestFit="1" customWidth="1"/>
    <col min="31" max="31" width="17.140625" bestFit="1" customWidth="1"/>
    <col min="32" max="32" width="27.7109375" bestFit="1" customWidth="1"/>
    <col min="33" max="33" width="19.5703125" bestFit="1" customWidth="1"/>
    <col min="34" max="34" width="19.28515625" bestFit="1" customWidth="1"/>
    <col min="35" max="35" width="16" bestFit="1" customWidth="1"/>
    <col min="36" max="36" width="20" bestFit="1" customWidth="1"/>
    <col min="37" max="37" width="17.42578125" bestFit="1" customWidth="1"/>
    <col min="38" max="38" width="18.85546875" bestFit="1" customWidth="1"/>
    <col min="39" max="39" width="17.42578125" bestFit="1" customWidth="1"/>
    <col min="40" max="40" width="15.42578125" bestFit="1" customWidth="1"/>
    <col min="41" max="41" width="17.42578125" bestFit="1" customWidth="1"/>
    <col min="42" max="42" width="17.140625" bestFit="1" customWidth="1"/>
    <col min="43" max="45" width="19.28515625" bestFit="1" customWidth="1"/>
    <col min="46" max="46" width="17.42578125" bestFit="1" customWidth="1"/>
    <col min="47" max="47" width="15.42578125" bestFit="1" customWidth="1"/>
    <col min="48" max="48" width="17.140625" bestFit="1" customWidth="1"/>
    <col min="49" max="49" width="19.28515625" bestFit="1" customWidth="1"/>
    <col min="50" max="51" width="15.85546875" bestFit="1" customWidth="1"/>
    <col min="52" max="52" width="17.42578125" bestFit="1" customWidth="1"/>
    <col min="53" max="53" width="18.85546875" bestFit="1" customWidth="1"/>
    <col min="54" max="54" width="19.7109375" bestFit="1" customWidth="1"/>
    <col min="55" max="55" width="16.7109375" bestFit="1" customWidth="1"/>
    <col min="56" max="56" width="17.140625" bestFit="1" customWidth="1"/>
    <col min="57" max="57" width="16.7109375" bestFit="1" customWidth="1"/>
    <col min="58" max="58" width="18.85546875" bestFit="1" customWidth="1"/>
    <col min="59" max="60" width="19.7109375" bestFit="1" customWidth="1"/>
    <col min="61" max="62" width="17.140625" bestFit="1" customWidth="1"/>
    <col min="63" max="64" width="19.7109375" bestFit="1" customWidth="1"/>
    <col min="65" max="65" width="18.5703125" bestFit="1" customWidth="1"/>
    <col min="66" max="66" width="18.85546875" bestFit="1" customWidth="1"/>
    <col min="67" max="67" width="16.7109375" bestFit="1" customWidth="1"/>
    <col min="68" max="68" width="17.140625" bestFit="1" customWidth="1"/>
    <col min="69" max="69" width="17.42578125" bestFit="1" customWidth="1"/>
    <col min="70" max="70" width="18.85546875" bestFit="1" customWidth="1"/>
    <col min="71" max="71" width="24.5703125" bestFit="1" customWidth="1"/>
    <col min="72" max="72" width="15.85546875" bestFit="1" customWidth="1"/>
    <col min="73" max="73" width="14.42578125" bestFit="1" customWidth="1"/>
    <col min="74" max="75" width="15.42578125" bestFit="1" customWidth="1"/>
    <col min="76" max="76" width="16.7109375" bestFit="1" customWidth="1"/>
    <col min="77" max="77" width="15" bestFit="1" customWidth="1"/>
    <col min="78" max="78" width="15.42578125" bestFit="1" customWidth="1"/>
    <col min="79" max="79" width="14.42578125" bestFit="1" customWidth="1"/>
    <col min="80" max="80" width="14" bestFit="1" customWidth="1"/>
    <col min="81" max="81" width="17.140625" bestFit="1" customWidth="1"/>
    <col min="82" max="82" width="15.85546875" bestFit="1" customWidth="1"/>
    <col min="83" max="85" width="14.42578125" bestFit="1" customWidth="1"/>
    <col min="86" max="86" width="18.85546875" bestFit="1" customWidth="1"/>
    <col min="87" max="87" width="15.42578125" bestFit="1" customWidth="1"/>
    <col min="88" max="88" width="15.85546875" bestFit="1" customWidth="1"/>
    <col min="89" max="89" width="14.85546875" bestFit="1" customWidth="1"/>
    <col min="90" max="90" width="15.42578125" bestFit="1" customWidth="1"/>
    <col min="91" max="91" width="15.85546875" bestFit="1" customWidth="1"/>
    <col min="92" max="92" width="17.140625" bestFit="1" customWidth="1"/>
    <col min="93" max="93" width="15.7109375" bestFit="1" customWidth="1"/>
    <col min="94" max="94" width="15.42578125" bestFit="1" customWidth="1"/>
    <col min="95" max="95" width="15.85546875" bestFit="1" customWidth="1"/>
    <col min="96" max="96" width="16.7109375" bestFit="1" customWidth="1"/>
    <col min="97" max="97" width="16" bestFit="1" customWidth="1"/>
    <col min="98" max="98" width="17.140625" bestFit="1" customWidth="1"/>
    <col min="99" max="99" width="15" bestFit="1" customWidth="1"/>
    <col min="100" max="102" width="14.85546875" bestFit="1" customWidth="1"/>
    <col min="103" max="103" width="18.85546875" bestFit="1" customWidth="1"/>
    <col min="104" max="104" width="19.28515625" bestFit="1" customWidth="1"/>
    <col min="105" max="105" width="24" bestFit="1" customWidth="1"/>
    <col min="106" max="106" width="14.42578125" bestFit="1" customWidth="1"/>
    <col min="107" max="108" width="15.85546875" bestFit="1" customWidth="1"/>
    <col min="109" max="109" width="14.42578125" bestFit="1" customWidth="1"/>
    <col min="110" max="110" width="15.42578125" bestFit="1" customWidth="1"/>
    <col min="111" max="111" width="15" bestFit="1" customWidth="1"/>
    <col min="112" max="112" width="15.42578125" bestFit="1" customWidth="1"/>
    <col min="113" max="113" width="17.140625" bestFit="1" customWidth="1"/>
    <col min="114" max="114" width="17.42578125" bestFit="1" customWidth="1"/>
    <col min="115" max="115" width="14.42578125" bestFit="1" customWidth="1"/>
    <col min="116" max="116" width="14" bestFit="1" customWidth="1"/>
    <col min="117" max="117" width="16.7109375" bestFit="1" customWidth="1"/>
    <col min="118" max="118" width="15" bestFit="1" customWidth="1"/>
    <col min="119" max="119" width="16" bestFit="1" customWidth="1"/>
    <col min="120" max="120" width="14.42578125" bestFit="1" customWidth="1"/>
    <col min="121" max="121" width="15.85546875" bestFit="1" customWidth="1"/>
    <col min="122" max="122" width="14.42578125" bestFit="1" customWidth="1"/>
    <col min="123" max="123" width="16.7109375" bestFit="1" customWidth="1"/>
    <col min="124" max="124" width="14.42578125" bestFit="1" customWidth="1"/>
    <col min="125" max="126" width="17.140625" bestFit="1" customWidth="1"/>
    <col min="127" max="127" width="15.42578125" bestFit="1" customWidth="1"/>
    <col min="128" max="128" width="15.85546875" bestFit="1" customWidth="1"/>
    <col min="129" max="129" width="14.85546875" bestFit="1" customWidth="1"/>
    <col min="130" max="131" width="15.85546875" bestFit="1" customWidth="1"/>
    <col min="132" max="132" width="14.42578125" bestFit="1" customWidth="1"/>
    <col min="133" max="133" width="14" bestFit="1" customWidth="1"/>
    <col min="134" max="134" width="15.42578125" bestFit="1" customWidth="1"/>
    <col min="135" max="135" width="17.42578125" bestFit="1" customWidth="1"/>
    <col min="136" max="136" width="14.42578125" bestFit="1" customWidth="1"/>
    <col min="137" max="137" width="16.7109375" bestFit="1" customWidth="1"/>
    <col min="138" max="138" width="17.140625" bestFit="1" customWidth="1"/>
    <col min="139" max="139" width="15.85546875" bestFit="1" customWidth="1"/>
    <col min="140" max="140" width="14.85546875" bestFit="1" customWidth="1"/>
    <col min="141" max="141" width="15.42578125" bestFit="1" customWidth="1"/>
    <col min="142" max="142" width="15.85546875" bestFit="1" customWidth="1"/>
    <col min="143" max="143" width="17.140625" bestFit="1" customWidth="1"/>
    <col min="144" max="144" width="29.140625" bestFit="1" customWidth="1"/>
    <col min="145" max="145" width="32.5703125" bestFit="1" customWidth="1"/>
    <col min="146" max="149" width="14.42578125" bestFit="1" customWidth="1"/>
    <col min="150" max="150" width="20.7109375" bestFit="1" customWidth="1"/>
    <col min="151" max="154" width="14" bestFit="1" customWidth="1"/>
    <col min="155" max="155" width="15" bestFit="1" customWidth="1"/>
    <col min="156" max="156" width="14" bestFit="1" customWidth="1"/>
    <col min="157" max="157" width="15.85546875" bestFit="1" customWidth="1"/>
    <col min="158" max="158" width="14" bestFit="1" customWidth="1"/>
    <col min="159" max="165" width="14.42578125" bestFit="1" customWidth="1"/>
    <col min="166" max="166" width="15.42578125" bestFit="1" customWidth="1"/>
    <col min="167" max="167" width="16.7109375" bestFit="1" customWidth="1"/>
    <col min="168" max="169" width="14.85546875" bestFit="1" customWidth="1"/>
    <col min="170" max="170" width="15.42578125" bestFit="1" customWidth="1"/>
    <col min="171" max="171" width="14.85546875" bestFit="1" customWidth="1"/>
    <col min="172" max="172" width="14.42578125" bestFit="1" customWidth="1"/>
    <col min="173" max="173" width="15" bestFit="1" customWidth="1"/>
    <col min="174" max="174" width="14.42578125" bestFit="1" customWidth="1"/>
    <col min="175" max="175" width="16.7109375" bestFit="1" customWidth="1"/>
    <col min="176" max="177" width="14.42578125" bestFit="1" customWidth="1"/>
    <col min="178" max="180" width="14.85546875" bestFit="1" customWidth="1"/>
    <col min="181" max="181" width="19.28515625" bestFit="1" customWidth="1"/>
    <col min="182" max="182" width="15.42578125" bestFit="1" customWidth="1"/>
    <col min="183" max="183" width="19.7109375" bestFit="1" customWidth="1"/>
    <col min="184" max="184" width="37.85546875" bestFit="1" customWidth="1"/>
    <col min="185" max="185" width="30.5703125" bestFit="1" customWidth="1"/>
    <col min="186" max="186" width="19.28515625" bestFit="1" customWidth="1"/>
    <col min="187" max="187" width="15.85546875" bestFit="1" customWidth="1"/>
    <col min="188" max="188" width="17.140625" bestFit="1" customWidth="1"/>
    <col min="189" max="189" width="19.7109375" bestFit="1" customWidth="1"/>
    <col min="190" max="190" width="20.7109375" bestFit="1" customWidth="1"/>
    <col min="191" max="191" width="19.28515625" bestFit="1" customWidth="1"/>
    <col min="192" max="192" width="18.85546875" bestFit="1" customWidth="1"/>
    <col min="193" max="193" width="21.5703125" bestFit="1" customWidth="1"/>
    <col min="194" max="194" width="16.7109375" bestFit="1" customWidth="1"/>
    <col min="195" max="195" width="15" bestFit="1" customWidth="1"/>
    <col min="196" max="196" width="20.28515625" bestFit="1" customWidth="1"/>
    <col min="197" max="197" width="17.140625" bestFit="1" customWidth="1"/>
    <col min="198" max="198" width="18.85546875" bestFit="1" customWidth="1"/>
    <col min="199" max="199" width="35.7109375" bestFit="1" customWidth="1"/>
    <col min="200" max="200" width="17.140625" bestFit="1" customWidth="1"/>
    <col min="201" max="201" width="15.85546875" bestFit="1" customWidth="1"/>
    <col min="202" max="202" width="17.140625" bestFit="1" customWidth="1"/>
    <col min="203" max="203" width="18.85546875" bestFit="1" customWidth="1"/>
    <col min="204" max="205" width="15.85546875" bestFit="1" customWidth="1"/>
    <col min="206" max="206" width="14" bestFit="1" customWidth="1"/>
    <col min="207" max="208" width="17.140625" bestFit="1" customWidth="1"/>
    <col min="209" max="209" width="14.42578125" bestFit="1" customWidth="1"/>
    <col min="210" max="211" width="15.85546875" bestFit="1" customWidth="1"/>
    <col min="212" max="212" width="17.42578125" bestFit="1" customWidth="1"/>
    <col min="213" max="213" width="15.85546875" bestFit="1" customWidth="1"/>
    <col min="214" max="214" width="17.140625" bestFit="1" customWidth="1"/>
    <col min="215" max="215" width="19.28515625" bestFit="1" customWidth="1"/>
    <col min="216" max="216" width="15.42578125" bestFit="1" customWidth="1"/>
    <col min="217" max="217" width="14.42578125" bestFit="1" customWidth="1"/>
    <col min="218" max="218" width="15.42578125" bestFit="1" customWidth="1"/>
    <col min="219" max="219" width="15.85546875" bestFit="1" customWidth="1"/>
    <col min="220" max="220" width="16.7109375" bestFit="1" customWidth="1"/>
    <col min="221" max="221" width="17.140625" bestFit="1" customWidth="1"/>
    <col min="222" max="222" width="15.7109375" bestFit="1" customWidth="1"/>
    <col min="223" max="223" width="15" bestFit="1" customWidth="1"/>
    <col min="224" max="224" width="14.85546875" bestFit="1" customWidth="1"/>
    <col min="225" max="225" width="15.85546875" bestFit="1" customWidth="1"/>
    <col min="226" max="226" width="17.140625" bestFit="1" customWidth="1"/>
    <col min="227" max="227" width="20.28515625" bestFit="1" customWidth="1"/>
    <col min="228" max="228" width="22" bestFit="1" customWidth="1"/>
  </cols>
  <sheetData>
    <row r="1" spans="1:9" ht="4.5" hidden="1" customHeight="1" x14ac:dyDescent="0.25"/>
    <row r="2" spans="1:9" x14ac:dyDescent="0.25">
      <c r="A2" t="s">
        <v>6752</v>
      </c>
    </row>
    <row r="3" spans="1:9" x14ac:dyDescent="0.25">
      <c r="A3" s="153" t="s">
        <v>46</v>
      </c>
      <c r="B3" t="s">
        <v>9992</v>
      </c>
    </row>
    <row r="5" spans="1:9" x14ac:dyDescent="0.25">
      <c r="A5" s="153" t="s">
        <v>6735</v>
      </c>
      <c r="B5" s="153" t="s">
        <v>6736</v>
      </c>
    </row>
    <row r="6" spans="1:9" x14ac:dyDescent="0.25">
      <c r="A6" s="153" t="s">
        <v>6733</v>
      </c>
      <c r="B6" t="s">
        <v>93</v>
      </c>
      <c r="C6" t="s">
        <v>60</v>
      </c>
      <c r="D6" t="s">
        <v>155</v>
      </c>
      <c r="E6" t="s">
        <v>129</v>
      </c>
      <c r="F6" t="s">
        <v>2432</v>
      </c>
      <c r="G6" t="s">
        <v>2440</v>
      </c>
      <c r="H6" t="s">
        <v>246</v>
      </c>
      <c r="I6" t="s">
        <v>6734</v>
      </c>
    </row>
    <row r="7" spans="1:9" x14ac:dyDescent="0.25">
      <c r="A7" s="80">
        <v>10001</v>
      </c>
      <c r="B7" s="154"/>
      <c r="C7" s="154"/>
      <c r="D7" s="154"/>
      <c r="E7" s="154">
        <v>-41.56</v>
      </c>
      <c r="F7" s="154"/>
      <c r="G7" s="154"/>
      <c r="H7" s="154"/>
      <c r="I7" s="154">
        <v>-41.56</v>
      </c>
    </row>
    <row r="8" spans="1:9" x14ac:dyDescent="0.25">
      <c r="A8" s="80">
        <v>10243</v>
      </c>
      <c r="B8" s="154"/>
      <c r="C8" s="154">
        <v>-8235363.6200000001</v>
      </c>
      <c r="D8" s="154"/>
      <c r="E8" s="154"/>
      <c r="F8" s="154"/>
      <c r="G8" s="154">
        <v>17205648.809999999</v>
      </c>
      <c r="H8" s="154"/>
      <c r="I8" s="154">
        <v>8970285.1899999976</v>
      </c>
    </row>
    <row r="9" spans="1:9" x14ac:dyDescent="0.25">
      <c r="A9" s="80">
        <v>10248</v>
      </c>
      <c r="B9" s="154"/>
      <c r="C9" s="154">
        <v>-12797.36</v>
      </c>
      <c r="D9" s="154">
        <v>-5107.5600000000004</v>
      </c>
      <c r="E9" s="154">
        <v>-22974.46</v>
      </c>
      <c r="F9" s="154"/>
      <c r="G9" s="154"/>
      <c r="H9" s="154">
        <v>-7129.3</v>
      </c>
      <c r="I9" s="154">
        <v>-48008.680000000008</v>
      </c>
    </row>
    <row r="10" spans="1:9" x14ac:dyDescent="0.25">
      <c r="A10" s="80">
        <v>10253</v>
      </c>
      <c r="B10" s="154"/>
      <c r="C10" s="154">
        <v>-7144.1699999999992</v>
      </c>
      <c r="D10" s="154"/>
      <c r="E10" s="154">
        <v>-145.38</v>
      </c>
      <c r="F10" s="154"/>
      <c r="G10" s="154"/>
      <c r="H10" s="154"/>
      <c r="I10" s="154">
        <v>-7289.5499999999993</v>
      </c>
    </row>
    <row r="11" spans="1:9" x14ac:dyDescent="0.25">
      <c r="A11" s="80">
        <v>10257</v>
      </c>
      <c r="B11" s="154"/>
      <c r="C11" s="154">
        <v>-660</v>
      </c>
      <c r="D11" s="154"/>
      <c r="E11" s="154">
        <v>-24969.39</v>
      </c>
      <c r="F11" s="154"/>
      <c r="G11" s="154"/>
      <c r="H11" s="154"/>
      <c r="I11" s="154">
        <v>-25629.39</v>
      </c>
    </row>
    <row r="12" spans="1:9" x14ac:dyDescent="0.25">
      <c r="A12" s="80">
        <v>10258</v>
      </c>
      <c r="B12" s="154"/>
      <c r="C12" s="154">
        <v>-59429.79</v>
      </c>
      <c r="D12" s="154"/>
      <c r="E12" s="154">
        <v>-156429.25</v>
      </c>
      <c r="F12" s="154">
        <v>2362.25</v>
      </c>
      <c r="G12" s="154"/>
      <c r="H12" s="154">
        <v>-301804.81000000006</v>
      </c>
      <c r="I12" s="154">
        <v>-515301.60000000009</v>
      </c>
    </row>
    <row r="13" spans="1:9" x14ac:dyDescent="0.25">
      <c r="A13" s="80">
        <v>10260</v>
      </c>
      <c r="B13" s="154"/>
      <c r="C13" s="154"/>
      <c r="D13" s="154"/>
      <c r="E13" s="154">
        <v>-26535.649999999998</v>
      </c>
      <c r="F13" s="154"/>
      <c r="G13" s="154">
        <v>1560929.4400000002</v>
      </c>
      <c r="H13" s="154"/>
      <c r="I13" s="154">
        <v>1534393.7900000003</v>
      </c>
    </row>
    <row r="14" spans="1:9" x14ac:dyDescent="0.25">
      <c r="A14" s="80">
        <v>20001</v>
      </c>
      <c r="B14" s="154"/>
      <c r="C14" s="154">
        <v>-4219.32</v>
      </c>
      <c r="D14" s="154"/>
      <c r="E14" s="154">
        <v>-68166.89999999998</v>
      </c>
      <c r="F14" s="154"/>
      <c r="G14" s="154"/>
      <c r="H14" s="154">
        <v>-76518.25</v>
      </c>
      <c r="I14" s="154">
        <v>-148904.46999999997</v>
      </c>
    </row>
    <row r="15" spans="1:9" x14ac:dyDescent="0.25">
      <c r="A15" s="80">
        <v>20002</v>
      </c>
      <c r="B15" s="154"/>
      <c r="C15" s="154">
        <v>-2100.61</v>
      </c>
      <c r="D15" s="154"/>
      <c r="E15" s="154">
        <v>-14258.669999999998</v>
      </c>
      <c r="F15" s="154"/>
      <c r="G15" s="154"/>
      <c r="H15" s="154"/>
      <c r="I15" s="154">
        <v>-16359.279999999999</v>
      </c>
    </row>
    <row r="16" spans="1:9" x14ac:dyDescent="0.25">
      <c r="A16" s="80">
        <v>20003</v>
      </c>
      <c r="B16" s="154"/>
      <c r="C16" s="154"/>
      <c r="D16" s="154"/>
      <c r="E16" s="154">
        <v>-4523.5999999999995</v>
      </c>
      <c r="F16" s="154"/>
      <c r="G16" s="154"/>
      <c r="H16" s="154"/>
      <c r="I16" s="154">
        <v>-4523.5999999999995</v>
      </c>
    </row>
    <row r="17" spans="1:9" x14ac:dyDescent="0.25">
      <c r="A17" s="80">
        <v>20004</v>
      </c>
      <c r="B17" s="154"/>
      <c r="C17" s="154">
        <v>-163665.61000000002</v>
      </c>
      <c r="D17" s="154"/>
      <c r="E17" s="154">
        <v>-20401.199999999997</v>
      </c>
      <c r="F17" s="154"/>
      <c r="G17" s="154"/>
      <c r="H17" s="154"/>
      <c r="I17" s="154">
        <v>-184066.81</v>
      </c>
    </row>
    <row r="18" spans="1:9" x14ac:dyDescent="0.25">
      <c r="A18" s="80">
        <v>20005</v>
      </c>
      <c r="B18" s="154"/>
      <c r="C18" s="154">
        <v>-112.56</v>
      </c>
      <c r="D18" s="154"/>
      <c r="E18" s="154">
        <v>-21884.36</v>
      </c>
      <c r="F18" s="154"/>
      <c r="G18" s="154"/>
      <c r="H18" s="154"/>
      <c r="I18" s="154">
        <v>-21996.920000000002</v>
      </c>
    </row>
    <row r="19" spans="1:9" x14ac:dyDescent="0.25">
      <c r="A19" s="80">
        <v>20006</v>
      </c>
      <c r="B19" s="154"/>
      <c r="C19" s="154"/>
      <c r="D19" s="154"/>
      <c r="E19" s="154">
        <v>-2787.94</v>
      </c>
      <c r="F19" s="154"/>
      <c r="G19" s="154"/>
      <c r="H19" s="154"/>
      <c r="I19" s="154">
        <v>-2787.94</v>
      </c>
    </row>
    <row r="20" spans="1:9" x14ac:dyDescent="0.25">
      <c r="A20" s="80">
        <v>20008</v>
      </c>
      <c r="B20" s="154"/>
      <c r="C20" s="154">
        <v>-106720.54</v>
      </c>
      <c r="D20" s="154">
        <v>-1622.07</v>
      </c>
      <c r="E20" s="154">
        <v>-9341.4599999999991</v>
      </c>
      <c r="F20" s="154"/>
      <c r="G20" s="154"/>
      <c r="H20" s="154"/>
      <c r="I20" s="154">
        <v>-117684.07</v>
      </c>
    </row>
    <row r="21" spans="1:9" x14ac:dyDescent="0.25">
      <c r="A21" s="80">
        <v>20009</v>
      </c>
      <c r="B21" s="154"/>
      <c r="C21" s="154">
        <v>-310</v>
      </c>
      <c r="D21" s="154"/>
      <c r="E21" s="154">
        <v>-8421.84</v>
      </c>
      <c r="F21" s="154"/>
      <c r="G21" s="154"/>
      <c r="H21" s="154"/>
      <c r="I21" s="154">
        <v>-8731.84</v>
      </c>
    </row>
    <row r="22" spans="1:9" x14ac:dyDescent="0.25">
      <c r="A22" s="80">
        <v>20010</v>
      </c>
      <c r="B22" s="154"/>
      <c r="C22" s="154">
        <v>-156018.39000000001</v>
      </c>
      <c r="D22" s="154"/>
      <c r="E22" s="154">
        <v>-7419.9399999999987</v>
      </c>
      <c r="F22" s="154"/>
      <c r="G22" s="154"/>
      <c r="H22" s="154"/>
      <c r="I22" s="154">
        <v>-163438.33000000002</v>
      </c>
    </row>
    <row r="23" spans="1:9" x14ac:dyDescent="0.25">
      <c r="A23" s="80">
        <v>20013</v>
      </c>
      <c r="B23" s="154"/>
      <c r="C23" s="154"/>
      <c r="D23" s="154"/>
      <c r="E23" s="154">
        <v>-2166.7399999999998</v>
      </c>
      <c r="F23" s="154"/>
      <c r="G23" s="154"/>
      <c r="H23" s="154"/>
      <c r="I23" s="154">
        <v>-2166.7399999999998</v>
      </c>
    </row>
    <row r="24" spans="1:9" x14ac:dyDescent="0.25">
      <c r="A24" s="80">
        <v>20015</v>
      </c>
      <c r="B24" s="154"/>
      <c r="C24" s="154"/>
      <c r="D24" s="154"/>
      <c r="E24" s="154">
        <v>-1237</v>
      </c>
      <c r="F24" s="154"/>
      <c r="G24" s="154"/>
      <c r="H24" s="154"/>
      <c r="I24" s="154">
        <v>-1237</v>
      </c>
    </row>
    <row r="25" spans="1:9" x14ac:dyDescent="0.25">
      <c r="A25" s="80">
        <v>20017</v>
      </c>
      <c r="B25" s="154"/>
      <c r="C25" s="154"/>
      <c r="D25" s="154"/>
      <c r="E25" s="154">
        <v>-3535.94</v>
      </c>
      <c r="F25" s="154"/>
      <c r="G25" s="154"/>
      <c r="H25" s="154"/>
      <c r="I25" s="154">
        <v>-3535.94</v>
      </c>
    </row>
    <row r="26" spans="1:9" x14ac:dyDescent="0.25">
      <c r="A26" s="80">
        <v>20020</v>
      </c>
      <c r="B26" s="154"/>
      <c r="C26" s="154">
        <v>-2644.2</v>
      </c>
      <c r="D26" s="154"/>
      <c r="E26" s="154">
        <v>-945.72</v>
      </c>
      <c r="F26" s="154"/>
      <c r="G26" s="154"/>
      <c r="H26" s="154"/>
      <c r="I26" s="154">
        <v>-3589.92</v>
      </c>
    </row>
    <row r="27" spans="1:9" x14ac:dyDescent="0.25">
      <c r="A27" s="80">
        <v>20021</v>
      </c>
      <c r="B27" s="154"/>
      <c r="C27" s="154">
        <v>-0.34</v>
      </c>
      <c r="D27" s="154"/>
      <c r="E27" s="154">
        <v>-8527.65</v>
      </c>
      <c r="F27" s="154"/>
      <c r="G27" s="154"/>
      <c r="H27" s="154"/>
      <c r="I27" s="154">
        <v>-8527.99</v>
      </c>
    </row>
    <row r="28" spans="1:9" x14ac:dyDescent="0.25">
      <c r="A28" s="80">
        <v>20023</v>
      </c>
      <c r="B28" s="154"/>
      <c r="C28" s="154">
        <v>-49990.009999999995</v>
      </c>
      <c r="D28" s="154"/>
      <c r="E28" s="154">
        <v>-8773.86</v>
      </c>
      <c r="F28" s="154"/>
      <c r="G28" s="154"/>
      <c r="H28" s="154"/>
      <c r="I28" s="154">
        <v>-58763.869999999995</v>
      </c>
    </row>
    <row r="29" spans="1:9" x14ac:dyDescent="0.25">
      <c r="A29" s="80">
        <v>20024</v>
      </c>
      <c r="B29" s="154"/>
      <c r="C29" s="154">
        <v>-187.56</v>
      </c>
      <c r="D29" s="154"/>
      <c r="E29" s="154">
        <v>-3935.2000000000003</v>
      </c>
      <c r="F29" s="154"/>
      <c r="G29" s="154"/>
      <c r="H29" s="154"/>
      <c r="I29" s="154">
        <v>-4122.76</v>
      </c>
    </row>
    <row r="30" spans="1:9" x14ac:dyDescent="0.25">
      <c r="A30" s="80">
        <v>20029</v>
      </c>
      <c r="B30" s="154"/>
      <c r="C30" s="154">
        <v>-1360.2</v>
      </c>
      <c r="D30" s="154"/>
      <c r="E30" s="154">
        <v>-2507.3599999999997</v>
      </c>
      <c r="F30" s="154"/>
      <c r="G30" s="154"/>
      <c r="H30" s="154"/>
      <c r="I30" s="154">
        <v>-3867.5599999999995</v>
      </c>
    </row>
    <row r="31" spans="1:9" x14ac:dyDescent="0.25">
      <c r="A31" s="80">
        <v>20030</v>
      </c>
      <c r="B31" s="154"/>
      <c r="C31" s="154">
        <v>-12721.07</v>
      </c>
      <c r="D31" s="154">
        <v>-17144.3</v>
      </c>
      <c r="E31" s="154"/>
      <c r="F31" s="154"/>
      <c r="G31" s="154"/>
      <c r="H31" s="154"/>
      <c r="I31" s="154">
        <v>-29865.37</v>
      </c>
    </row>
    <row r="32" spans="1:9" x14ac:dyDescent="0.25">
      <c r="A32" s="80">
        <v>20033</v>
      </c>
      <c r="B32" s="154"/>
      <c r="C32" s="154"/>
      <c r="D32" s="154"/>
      <c r="E32" s="154">
        <v>-327.76</v>
      </c>
      <c r="F32" s="154"/>
      <c r="G32" s="154"/>
      <c r="H32" s="154"/>
      <c r="I32" s="154">
        <v>-327.76</v>
      </c>
    </row>
    <row r="33" spans="1:9" x14ac:dyDescent="0.25">
      <c r="A33" s="80">
        <v>20099</v>
      </c>
      <c r="B33" s="154"/>
      <c r="C33" s="154">
        <v>-15420.29</v>
      </c>
      <c r="D33" s="154"/>
      <c r="E33" s="154">
        <v>-14691.539999999999</v>
      </c>
      <c r="F33" s="154"/>
      <c r="G33" s="154"/>
      <c r="H33" s="154"/>
      <c r="I33" s="154">
        <v>-30111.83</v>
      </c>
    </row>
    <row r="34" spans="1:9" x14ac:dyDescent="0.25">
      <c r="A34" s="80">
        <v>20100</v>
      </c>
      <c r="B34" s="154"/>
      <c r="C34" s="154"/>
      <c r="D34" s="154"/>
      <c r="E34" s="154">
        <v>-2367.6400000000012</v>
      </c>
      <c r="F34" s="154"/>
      <c r="G34" s="154"/>
      <c r="H34" s="154"/>
      <c r="I34" s="154">
        <v>-2367.6400000000012</v>
      </c>
    </row>
    <row r="35" spans="1:9" x14ac:dyDescent="0.25">
      <c r="A35" s="80">
        <v>20104</v>
      </c>
      <c r="B35" s="154"/>
      <c r="C35" s="154">
        <v>-421010.45</v>
      </c>
      <c r="D35" s="154">
        <v>-51648.760000000009</v>
      </c>
      <c r="E35" s="154">
        <v>-15345.189999999999</v>
      </c>
      <c r="F35" s="154"/>
      <c r="G35" s="154"/>
      <c r="H35" s="154"/>
      <c r="I35" s="154">
        <v>-488004.4</v>
      </c>
    </row>
    <row r="36" spans="1:9" x14ac:dyDescent="0.25">
      <c r="A36" s="80">
        <v>20107</v>
      </c>
      <c r="B36" s="154"/>
      <c r="C36" s="154"/>
      <c r="D36" s="154"/>
      <c r="E36" s="154">
        <v>-2166.7399999999998</v>
      </c>
      <c r="F36" s="154"/>
      <c r="G36" s="154"/>
      <c r="H36" s="154"/>
      <c r="I36" s="154">
        <v>-2166.7399999999998</v>
      </c>
    </row>
    <row r="37" spans="1:9" x14ac:dyDescent="0.25">
      <c r="A37" s="80">
        <v>20108</v>
      </c>
      <c r="B37" s="154"/>
      <c r="C37" s="154">
        <v>-1425.6</v>
      </c>
      <c r="D37" s="154"/>
      <c r="E37" s="154">
        <v>-5151.49</v>
      </c>
      <c r="F37" s="154"/>
      <c r="G37" s="154"/>
      <c r="H37" s="154"/>
      <c r="I37" s="154">
        <v>-6577.09</v>
      </c>
    </row>
    <row r="38" spans="1:9" x14ac:dyDescent="0.25">
      <c r="A38" s="80">
        <v>20111</v>
      </c>
      <c r="B38" s="154"/>
      <c r="C38" s="154"/>
      <c r="D38" s="154"/>
      <c r="E38" s="154">
        <v>-48.46</v>
      </c>
      <c r="F38" s="154"/>
      <c r="G38" s="154"/>
      <c r="H38" s="154">
        <v>-27769.65</v>
      </c>
      <c r="I38" s="154">
        <v>-27818.11</v>
      </c>
    </row>
    <row r="39" spans="1:9" x14ac:dyDescent="0.25">
      <c r="A39" s="80">
        <v>30001</v>
      </c>
      <c r="B39" s="154"/>
      <c r="C39" s="154">
        <v>-7177.27</v>
      </c>
      <c r="D39" s="154"/>
      <c r="E39" s="154">
        <v>-24583.47</v>
      </c>
      <c r="F39" s="154"/>
      <c r="G39" s="154"/>
      <c r="H39" s="154"/>
      <c r="I39" s="154">
        <v>-31760.74</v>
      </c>
    </row>
    <row r="40" spans="1:9" x14ac:dyDescent="0.25">
      <c r="A40" s="80">
        <v>30002</v>
      </c>
      <c r="B40" s="154"/>
      <c r="C40" s="154">
        <v>-223215.74</v>
      </c>
      <c r="D40" s="154"/>
      <c r="E40" s="154">
        <v>-9400.0000000000018</v>
      </c>
      <c r="F40" s="154"/>
      <c r="G40" s="154"/>
      <c r="H40" s="154"/>
      <c r="I40" s="154">
        <v>-232615.74</v>
      </c>
    </row>
    <row r="41" spans="1:9" x14ac:dyDescent="0.25">
      <c r="A41" s="80">
        <v>30003</v>
      </c>
      <c r="B41" s="154"/>
      <c r="C41" s="154"/>
      <c r="D41" s="154"/>
      <c r="E41" s="154">
        <v>-9270.619999999999</v>
      </c>
      <c r="F41" s="154"/>
      <c r="G41" s="154"/>
      <c r="H41" s="154"/>
      <c r="I41" s="154">
        <v>-9270.619999999999</v>
      </c>
    </row>
    <row r="42" spans="1:9" x14ac:dyDescent="0.25">
      <c r="A42" s="80">
        <v>30099</v>
      </c>
      <c r="B42" s="154"/>
      <c r="C42" s="154">
        <v>-24902.89</v>
      </c>
      <c r="D42" s="154"/>
      <c r="E42" s="154">
        <v>-928.46</v>
      </c>
      <c r="F42" s="154"/>
      <c r="G42" s="154"/>
      <c r="H42" s="154"/>
      <c r="I42" s="154">
        <v>-25831.35</v>
      </c>
    </row>
    <row r="43" spans="1:9" x14ac:dyDescent="0.25">
      <c r="A43" s="80">
        <v>30258</v>
      </c>
      <c r="B43" s="154"/>
      <c r="C43" s="154">
        <v>-571.20000000000005</v>
      </c>
      <c r="D43" s="154"/>
      <c r="E43" s="154">
        <v>-13396.940000000002</v>
      </c>
      <c r="F43" s="154"/>
      <c r="G43" s="154"/>
      <c r="H43" s="154">
        <v>-17838.75</v>
      </c>
      <c r="I43" s="154">
        <v>-31806.890000000003</v>
      </c>
    </row>
    <row r="44" spans="1:9" x14ac:dyDescent="0.25">
      <c r="A44" s="80">
        <v>31001</v>
      </c>
      <c r="B44" s="154"/>
      <c r="C44" s="154"/>
      <c r="D44" s="154"/>
      <c r="E44" s="154">
        <v>-2903.57</v>
      </c>
      <c r="F44" s="154">
        <v>220.34</v>
      </c>
      <c r="G44" s="154"/>
      <c r="H44" s="154"/>
      <c r="I44" s="154">
        <v>-2683.23</v>
      </c>
    </row>
    <row r="45" spans="1:9" x14ac:dyDescent="0.25">
      <c r="A45" s="80">
        <v>40001</v>
      </c>
      <c r="B45" s="154">
        <v>-18962582.91</v>
      </c>
      <c r="C45" s="154">
        <v>-183862.44</v>
      </c>
      <c r="D45" s="154">
        <v>-1062397.83</v>
      </c>
      <c r="E45" s="154">
        <v>-3431.5</v>
      </c>
      <c r="F45" s="154">
        <v>1254393.9400000002</v>
      </c>
      <c r="G45" s="154"/>
      <c r="H45" s="154"/>
      <c r="I45" s="154">
        <v>-18957880.739999998</v>
      </c>
    </row>
    <row r="46" spans="1:9" x14ac:dyDescent="0.25">
      <c r="A46" s="80" t="s">
        <v>8609</v>
      </c>
      <c r="B46" s="154"/>
      <c r="C46" s="154">
        <v>-2036307.57</v>
      </c>
      <c r="D46" s="154"/>
      <c r="E46" s="154">
        <v>-10189.529999999999</v>
      </c>
      <c r="F46" s="154">
        <v>4018773.64</v>
      </c>
      <c r="G46" s="154"/>
      <c r="H46" s="154"/>
      <c r="I46" s="154">
        <v>1972276.54</v>
      </c>
    </row>
    <row r="47" spans="1:9" x14ac:dyDescent="0.25">
      <c r="A47" s="80" t="s">
        <v>6734</v>
      </c>
      <c r="B47" s="154">
        <v>-18962582.91</v>
      </c>
      <c r="C47" s="154">
        <v>-11729338.799999997</v>
      </c>
      <c r="D47" s="154">
        <v>-1137920.52</v>
      </c>
      <c r="E47" s="154">
        <v>-534133.98</v>
      </c>
      <c r="F47" s="154">
        <v>5275750.17</v>
      </c>
      <c r="G47" s="154">
        <v>18766578.25</v>
      </c>
      <c r="H47" s="154">
        <v>-431060.76000000007</v>
      </c>
      <c r="I47" s="154">
        <v>-8752708.5500000007</v>
      </c>
    </row>
    <row r="50" spans="2:9" x14ac:dyDescent="0.25">
      <c r="B50" s="4"/>
      <c r="C50" s="4"/>
      <c r="D50" s="4"/>
      <c r="E50" s="4"/>
      <c r="F50" s="4"/>
      <c r="G50" s="4"/>
      <c r="H50" s="4"/>
      <c r="I50" s="4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56618-AC83-45D0-9B1C-65C7390FE3B3}">
  <dimension ref="A1:I15"/>
  <sheetViews>
    <sheetView workbookViewId="0">
      <selection activeCell="A5" sqref="A5:A14"/>
    </sheetView>
  </sheetViews>
  <sheetFormatPr defaultRowHeight="15" x14ac:dyDescent="0.25"/>
  <cols>
    <col min="1" max="1" width="37.42578125" bestFit="1" customWidth="1"/>
    <col min="2" max="2" width="20.140625" bestFit="1" customWidth="1"/>
    <col min="3" max="3" width="14.28515625" bestFit="1" customWidth="1"/>
    <col min="4" max="4" width="13.28515625" bestFit="1" customWidth="1"/>
    <col min="5" max="5" width="16.5703125" bestFit="1" customWidth="1"/>
    <col min="6" max="6" width="23.85546875" bestFit="1" customWidth="1"/>
    <col min="7" max="7" width="22.85546875" bestFit="1" customWidth="1"/>
    <col min="8" max="9" width="14.28515625" bestFit="1" customWidth="1"/>
    <col min="10" max="10" width="23.85546875" bestFit="1" customWidth="1"/>
    <col min="11" max="11" width="22.5703125" bestFit="1" customWidth="1"/>
    <col min="12" max="12" width="22.85546875" bestFit="1" customWidth="1"/>
    <col min="13" max="13" width="22.5703125" bestFit="1" customWidth="1"/>
    <col min="14" max="14" width="17.5703125" bestFit="1" customWidth="1"/>
    <col min="15" max="16" width="22.5703125" bestFit="1" customWidth="1"/>
    <col min="17" max="17" width="27.5703125" bestFit="1" customWidth="1"/>
  </cols>
  <sheetData>
    <row r="1" spans="1:9" x14ac:dyDescent="0.25">
      <c r="A1" s="153" t="s">
        <v>2467</v>
      </c>
      <c r="B1" t="s">
        <v>8608</v>
      </c>
    </row>
    <row r="2" spans="1:9" x14ac:dyDescent="0.25">
      <c r="A2" t="s">
        <v>6753</v>
      </c>
    </row>
    <row r="3" spans="1:9" x14ac:dyDescent="0.25">
      <c r="A3" s="153" t="s">
        <v>6754</v>
      </c>
      <c r="B3" s="153" t="s">
        <v>6736</v>
      </c>
    </row>
    <row r="4" spans="1:9" x14ac:dyDescent="0.25">
      <c r="A4" s="153" t="s">
        <v>6733</v>
      </c>
      <c r="B4" t="s">
        <v>93</v>
      </c>
      <c r="C4" t="s">
        <v>60</v>
      </c>
      <c r="D4" t="s">
        <v>155</v>
      </c>
      <c r="E4" t="s">
        <v>129</v>
      </c>
      <c r="F4" t="s">
        <v>2432</v>
      </c>
      <c r="G4" t="s">
        <v>2440</v>
      </c>
      <c r="H4" t="s">
        <v>246</v>
      </c>
      <c r="I4" t="s">
        <v>6734</v>
      </c>
    </row>
    <row r="5" spans="1:9" x14ac:dyDescent="0.25">
      <c r="A5" s="80">
        <v>10232</v>
      </c>
      <c r="B5" s="4"/>
      <c r="C5" s="4"/>
      <c r="D5" s="4"/>
      <c r="E5" s="4">
        <v>-116558.62</v>
      </c>
      <c r="F5" s="4"/>
      <c r="G5" s="4"/>
      <c r="H5" s="4"/>
      <c r="I5" s="4">
        <v>-116558.62</v>
      </c>
    </row>
    <row r="6" spans="1:9" x14ac:dyDescent="0.25">
      <c r="A6" s="80">
        <v>10234</v>
      </c>
      <c r="B6" s="4"/>
      <c r="C6" s="4">
        <v>-542895.24</v>
      </c>
      <c r="D6" s="4"/>
      <c r="E6" s="4"/>
      <c r="F6" s="4"/>
      <c r="G6" s="4"/>
      <c r="H6" s="4"/>
      <c r="I6" s="4">
        <v>-542895.24</v>
      </c>
    </row>
    <row r="7" spans="1:9" x14ac:dyDescent="0.25">
      <c r="A7" s="80">
        <v>10241</v>
      </c>
      <c r="B7" s="4"/>
      <c r="C7" s="4">
        <v>-153129.53999999998</v>
      </c>
      <c r="D7" s="4"/>
      <c r="E7" s="4">
        <v>-1000</v>
      </c>
      <c r="F7" s="4"/>
      <c r="G7" s="4">
        <v>11531852.83</v>
      </c>
      <c r="H7" s="4"/>
      <c r="I7" s="4">
        <v>11377723.290000001</v>
      </c>
    </row>
    <row r="8" spans="1:9" x14ac:dyDescent="0.25">
      <c r="A8" s="80">
        <v>10251</v>
      </c>
      <c r="B8" s="4"/>
      <c r="C8" s="4">
        <v>-8973920.1799999941</v>
      </c>
      <c r="D8" s="4">
        <v>-66076.649999999994</v>
      </c>
      <c r="E8" s="4">
        <v>-4149197.3899999997</v>
      </c>
      <c r="F8" s="4"/>
      <c r="G8" s="4">
        <v>14801531.369999999</v>
      </c>
      <c r="H8" s="4">
        <v>-10398134.83</v>
      </c>
      <c r="I8" s="4">
        <v>-8785797.679999996</v>
      </c>
    </row>
    <row r="9" spans="1:9" x14ac:dyDescent="0.25">
      <c r="A9" s="80">
        <v>10255</v>
      </c>
      <c r="B9" s="4"/>
      <c r="C9" s="4"/>
      <c r="D9" s="4"/>
      <c r="E9" s="4"/>
      <c r="F9" s="4"/>
      <c r="G9" s="4"/>
      <c r="H9" s="4">
        <v>-9807</v>
      </c>
      <c r="I9" s="4">
        <v>-9807</v>
      </c>
    </row>
    <row r="10" spans="1:9" x14ac:dyDescent="0.25">
      <c r="A10" s="80">
        <v>10256</v>
      </c>
      <c r="B10" s="4"/>
      <c r="C10" s="4">
        <v>-8050555.7299999986</v>
      </c>
      <c r="D10" s="4"/>
      <c r="E10" s="4">
        <v>-4160266.35</v>
      </c>
      <c r="F10" s="4"/>
      <c r="G10" s="4">
        <v>30061690.989999998</v>
      </c>
      <c r="H10" s="4">
        <v>-9782709.7700000033</v>
      </c>
      <c r="I10" s="4">
        <v>8068159.1399999969</v>
      </c>
    </row>
    <row r="11" spans="1:9" x14ac:dyDescent="0.25">
      <c r="A11" s="80">
        <v>10259</v>
      </c>
      <c r="B11" s="4"/>
      <c r="C11" s="4">
        <v>-2080818.1800000004</v>
      </c>
      <c r="D11" s="4"/>
      <c r="E11" s="4">
        <v>-447582.46</v>
      </c>
      <c r="F11" s="4"/>
      <c r="G11" s="4">
        <v>4272430.8600000003</v>
      </c>
      <c r="H11" s="4">
        <v>-863756.79</v>
      </c>
      <c r="I11" s="4">
        <v>880273.4299999997</v>
      </c>
    </row>
    <row r="12" spans="1:9" x14ac:dyDescent="0.25">
      <c r="A12" s="80">
        <v>20001</v>
      </c>
      <c r="B12" s="4">
        <v>-1103846.72</v>
      </c>
      <c r="C12" s="4">
        <v>-2982677.4099999997</v>
      </c>
      <c r="D12" s="4">
        <v>-1346756.22</v>
      </c>
      <c r="E12" s="4">
        <v>-369999.02000000008</v>
      </c>
      <c r="F12" s="4">
        <v>32710.400000000001</v>
      </c>
      <c r="G12" s="4"/>
      <c r="H12" s="4">
        <v>-543146.12</v>
      </c>
      <c r="I12" s="4">
        <v>-6313715.0899999999</v>
      </c>
    </row>
    <row r="13" spans="1:9" x14ac:dyDescent="0.25">
      <c r="A13" s="80">
        <v>40001</v>
      </c>
      <c r="B13" s="4">
        <v>-44051.360000000001</v>
      </c>
      <c r="C13" s="4"/>
      <c r="D13" s="4"/>
      <c r="E13" s="4"/>
      <c r="F13" s="4"/>
      <c r="G13" s="4"/>
      <c r="H13" s="4"/>
      <c r="I13" s="4">
        <v>-44051.360000000001</v>
      </c>
    </row>
    <row r="14" spans="1:9" x14ac:dyDescent="0.25">
      <c r="A14" s="80" t="s">
        <v>8609</v>
      </c>
      <c r="B14" s="4">
        <v>-7569361.1000000006</v>
      </c>
      <c r="C14" s="4">
        <v>-1150000</v>
      </c>
      <c r="D14" s="4">
        <v>-8319592.9800000004</v>
      </c>
      <c r="E14" s="4">
        <v>-853266.98999999987</v>
      </c>
      <c r="F14" s="4">
        <v>88227.83</v>
      </c>
      <c r="G14" s="4"/>
      <c r="H14" s="4">
        <v>-12616.189999999999</v>
      </c>
      <c r="I14" s="4">
        <v>-17816609.430000003</v>
      </c>
    </row>
    <row r="15" spans="1:9" x14ac:dyDescent="0.25">
      <c r="A15" s="80" t="s">
        <v>6734</v>
      </c>
      <c r="B15" s="154">
        <v>-8717259.1799999997</v>
      </c>
      <c r="C15" s="154">
        <v>-23933996.27999999</v>
      </c>
      <c r="D15" s="154">
        <v>-9732425.8499999996</v>
      </c>
      <c r="E15" s="154">
        <v>-10097870.83</v>
      </c>
      <c r="F15" s="154">
        <v>120938.23000000001</v>
      </c>
      <c r="G15" s="154">
        <v>60667506.049999997</v>
      </c>
      <c r="H15" s="154">
        <v>-21610170.700000003</v>
      </c>
      <c r="I15" s="154">
        <v>-13303278.560000002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10FD9-84B8-4548-AA1F-4D53697EA19F}">
  <dimension ref="A1:H12"/>
  <sheetViews>
    <sheetView workbookViewId="0">
      <selection activeCell="F14" sqref="F14"/>
    </sheetView>
  </sheetViews>
  <sheetFormatPr defaultRowHeight="15" x14ac:dyDescent="0.25"/>
  <cols>
    <col min="1" max="1" width="37.42578125" bestFit="1" customWidth="1"/>
    <col min="2" max="2" width="20.140625" bestFit="1" customWidth="1"/>
    <col min="3" max="3" width="14.140625" bestFit="1" customWidth="1"/>
    <col min="4" max="4" width="13.28515625" bestFit="1" customWidth="1"/>
    <col min="5" max="5" width="16.5703125" bestFit="1" customWidth="1"/>
    <col min="6" max="6" width="22.85546875" bestFit="1" customWidth="1"/>
    <col min="7" max="8" width="13.28515625" bestFit="1" customWidth="1"/>
    <col min="9" max="9" width="14.28515625" bestFit="1" customWidth="1"/>
    <col min="10" max="10" width="23.85546875" bestFit="1" customWidth="1"/>
    <col min="11" max="11" width="22.5703125" bestFit="1" customWidth="1"/>
    <col min="12" max="12" width="22.85546875" bestFit="1" customWidth="1"/>
    <col min="13" max="13" width="22.5703125" bestFit="1" customWidth="1"/>
    <col min="14" max="14" width="17.5703125" bestFit="1" customWidth="1"/>
    <col min="15" max="16" width="22.5703125" bestFit="1" customWidth="1"/>
    <col min="17" max="17" width="27.5703125" bestFit="1" customWidth="1"/>
  </cols>
  <sheetData>
    <row r="1" spans="1:8" x14ac:dyDescent="0.25">
      <c r="A1" s="153" t="s">
        <v>2467</v>
      </c>
      <c r="B1" t="s">
        <v>9992</v>
      </c>
    </row>
    <row r="2" spans="1:8" x14ac:dyDescent="0.25">
      <c r="A2" t="s">
        <v>6753</v>
      </c>
    </row>
    <row r="3" spans="1:8" x14ac:dyDescent="0.25">
      <c r="A3" s="153" t="s">
        <v>6754</v>
      </c>
      <c r="B3" s="153" t="s">
        <v>6736</v>
      </c>
    </row>
    <row r="4" spans="1:8" x14ac:dyDescent="0.25">
      <c r="A4" s="153" t="s">
        <v>6733</v>
      </c>
      <c r="B4" t="s">
        <v>93</v>
      </c>
      <c r="C4" t="s">
        <v>60</v>
      </c>
      <c r="D4" t="s">
        <v>155</v>
      </c>
      <c r="E4" t="s">
        <v>129</v>
      </c>
      <c r="F4" t="s">
        <v>2440</v>
      </c>
      <c r="G4" t="s">
        <v>246</v>
      </c>
      <c r="H4" t="s">
        <v>6734</v>
      </c>
    </row>
    <row r="5" spans="1:8" x14ac:dyDescent="0.25">
      <c r="A5" s="80">
        <v>10232</v>
      </c>
      <c r="B5" s="4"/>
      <c r="C5" s="4"/>
      <c r="D5" s="4"/>
      <c r="E5" s="4">
        <v>-50000</v>
      </c>
      <c r="F5" s="4"/>
      <c r="G5" s="4"/>
      <c r="H5" s="4">
        <v>-50000</v>
      </c>
    </row>
    <row r="6" spans="1:8" x14ac:dyDescent="0.25">
      <c r="A6" s="80">
        <v>10241</v>
      </c>
      <c r="B6" s="4"/>
      <c r="C6" s="4">
        <v>-72050.58</v>
      </c>
      <c r="D6" s="4"/>
      <c r="E6" s="4"/>
      <c r="F6" s="4"/>
      <c r="G6" s="4"/>
      <c r="H6" s="4">
        <v>-72050.58</v>
      </c>
    </row>
    <row r="7" spans="1:8" x14ac:dyDescent="0.25">
      <c r="A7" s="80">
        <v>10251</v>
      </c>
      <c r="B7" s="4"/>
      <c r="C7" s="4">
        <v>-1432101.74</v>
      </c>
      <c r="D7" s="4"/>
      <c r="E7" s="4">
        <v>-988243.75000000012</v>
      </c>
      <c r="F7" s="4"/>
      <c r="G7" s="4">
        <v>-1377920.74</v>
      </c>
      <c r="H7" s="4">
        <v>-3798266.2300000004</v>
      </c>
    </row>
    <row r="8" spans="1:8" x14ac:dyDescent="0.25">
      <c r="A8" s="80">
        <v>10256</v>
      </c>
      <c r="B8" s="4"/>
      <c r="C8" s="4">
        <v>-937171.82000000041</v>
      </c>
      <c r="D8" s="4"/>
      <c r="E8" s="4">
        <v>-1000088.5800000001</v>
      </c>
      <c r="F8" s="4"/>
      <c r="G8" s="4">
        <v>-113846.57999999999</v>
      </c>
      <c r="H8" s="4">
        <v>-2051106.9800000004</v>
      </c>
    </row>
    <row r="9" spans="1:8" x14ac:dyDescent="0.25">
      <c r="A9" s="80">
        <v>10259</v>
      </c>
      <c r="B9" s="4"/>
      <c r="C9" s="4">
        <v>-1157832.8</v>
      </c>
      <c r="D9" s="4"/>
      <c r="E9" s="4">
        <v>-177111.02999999997</v>
      </c>
      <c r="F9" s="4">
        <v>921561.59</v>
      </c>
      <c r="G9" s="4">
        <v>-28205.03</v>
      </c>
      <c r="H9" s="4">
        <v>-441587.27000000014</v>
      </c>
    </row>
    <row r="10" spans="1:8" x14ac:dyDescent="0.25">
      <c r="A10" s="80">
        <v>20001</v>
      </c>
      <c r="B10" s="4">
        <v>-1103846.72</v>
      </c>
      <c r="C10" s="4">
        <v>-142119.62000000005</v>
      </c>
      <c r="D10" s="4">
        <v>-1244783.71</v>
      </c>
      <c r="E10" s="4">
        <v>-86547.150000000009</v>
      </c>
      <c r="F10" s="4"/>
      <c r="G10" s="4">
        <v>-32482.51</v>
      </c>
      <c r="H10" s="4">
        <v>-2609779.7099999995</v>
      </c>
    </row>
    <row r="11" spans="1:8" x14ac:dyDescent="0.25">
      <c r="A11" s="80" t="s">
        <v>8609</v>
      </c>
      <c r="B11" s="4"/>
      <c r="C11" s="4"/>
      <c r="D11" s="4">
        <v>-26546.589999999997</v>
      </c>
      <c r="E11" s="4">
        <v>-764794.86</v>
      </c>
      <c r="F11" s="4"/>
      <c r="G11" s="4">
        <v>-10087.99</v>
      </c>
      <c r="H11" s="4">
        <v>-801429.44</v>
      </c>
    </row>
    <row r="12" spans="1:8" x14ac:dyDescent="0.25">
      <c r="A12" s="80" t="s">
        <v>6734</v>
      </c>
      <c r="B12" s="154">
        <v>-1103846.72</v>
      </c>
      <c r="C12" s="154">
        <v>-3741276.5600000005</v>
      </c>
      <c r="D12" s="154">
        <v>-1271330.3</v>
      </c>
      <c r="E12" s="154">
        <v>-3066785.3699999996</v>
      </c>
      <c r="F12" s="154">
        <v>921561.59</v>
      </c>
      <c r="G12" s="154">
        <v>-1562542.85</v>
      </c>
      <c r="H12" s="154">
        <v>-9824220.2100000009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619D0-5BFD-4B53-A401-54F4B1491C73}">
  <dimension ref="A1:I7"/>
  <sheetViews>
    <sheetView workbookViewId="0">
      <selection activeCell="E20" sqref="E20"/>
    </sheetView>
  </sheetViews>
  <sheetFormatPr defaultRowHeight="15" x14ac:dyDescent="0.25"/>
  <cols>
    <col min="1" max="1" width="42.7109375" bestFit="1" customWidth="1"/>
    <col min="2" max="2" width="20.140625" bestFit="1" customWidth="1"/>
    <col min="3" max="3" width="14.5703125" bestFit="1" customWidth="1"/>
    <col min="4" max="4" width="13.5703125" bestFit="1" customWidth="1"/>
    <col min="5" max="5" width="16.5703125" bestFit="1" customWidth="1"/>
    <col min="6" max="6" width="23.85546875" bestFit="1" customWidth="1"/>
    <col min="7" max="7" width="22.85546875" bestFit="1" customWidth="1"/>
    <col min="8" max="8" width="13.5703125" bestFit="1" customWidth="1"/>
    <col min="9" max="9" width="13.85546875" bestFit="1" customWidth="1"/>
    <col min="10" max="10" width="23.85546875" bestFit="1" customWidth="1"/>
    <col min="11" max="11" width="16.42578125" bestFit="1" customWidth="1"/>
    <col min="12" max="12" width="22.85546875" bestFit="1" customWidth="1"/>
    <col min="13" max="13" width="16.42578125" bestFit="1" customWidth="1"/>
    <col min="14" max="14" width="13.85546875" bestFit="1" customWidth="1"/>
    <col min="15" max="15" width="16.42578125" bestFit="1" customWidth="1"/>
    <col min="16" max="16" width="18.85546875" bestFit="1" customWidth="1"/>
    <col min="17" max="17" width="21.5703125" bestFit="1" customWidth="1"/>
    <col min="18" max="18" width="15.85546875" bestFit="1" customWidth="1"/>
    <col min="19" max="19" width="27.85546875" bestFit="1" customWidth="1"/>
    <col min="20" max="20" width="13.5703125" bestFit="1" customWidth="1"/>
    <col min="21" max="21" width="15.85546875" bestFit="1" customWidth="1"/>
    <col min="22" max="22" width="14.85546875" bestFit="1" customWidth="1"/>
    <col min="23" max="23" width="13.5703125" bestFit="1" customWidth="1"/>
    <col min="24" max="24" width="12.42578125" bestFit="1" customWidth="1"/>
    <col min="25" max="26" width="10.42578125" bestFit="1" customWidth="1"/>
    <col min="27" max="27" width="12.42578125" bestFit="1" customWidth="1"/>
    <col min="28" max="28" width="20.85546875" bestFit="1" customWidth="1"/>
    <col min="29" max="29" width="21.5703125" bestFit="1" customWidth="1"/>
    <col min="30" max="30" width="16" bestFit="1" customWidth="1"/>
    <col min="31" max="31" width="12.42578125" bestFit="1" customWidth="1"/>
    <col min="32" max="36" width="10.85546875" bestFit="1" customWidth="1"/>
    <col min="37" max="37" width="12.42578125" bestFit="1" customWidth="1"/>
    <col min="38" max="44" width="10.85546875" bestFit="1" customWidth="1"/>
    <col min="45" max="45" width="10.42578125" bestFit="1" customWidth="1"/>
    <col min="46" max="46" width="12.42578125" bestFit="1" customWidth="1"/>
    <col min="47" max="55" width="10.85546875" bestFit="1" customWidth="1"/>
    <col min="56" max="56" width="13.5703125" bestFit="1" customWidth="1"/>
    <col min="57" max="57" width="17.7109375" bestFit="1" customWidth="1"/>
    <col min="58" max="58" width="12.42578125" bestFit="1" customWidth="1"/>
    <col min="59" max="59" width="10.85546875" bestFit="1" customWidth="1"/>
    <col min="60" max="60" width="13.5703125" bestFit="1" customWidth="1"/>
    <col min="61" max="61" width="10.85546875" bestFit="1" customWidth="1"/>
    <col min="62" max="62" width="12.42578125" bestFit="1" customWidth="1"/>
    <col min="63" max="63" width="10.85546875" bestFit="1" customWidth="1"/>
    <col min="64" max="64" width="10.42578125" bestFit="1" customWidth="1"/>
    <col min="65" max="66" width="10.85546875" bestFit="1" customWidth="1"/>
    <col min="67" max="69" width="12.42578125" bestFit="1" customWidth="1"/>
    <col min="70" max="70" width="10.85546875" bestFit="1" customWidth="1"/>
    <col min="71" max="71" width="10.42578125" bestFit="1" customWidth="1"/>
    <col min="72" max="72" width="10.85546875" bestFit="1" customWidth="1"/>
    <col min="73" max="73" width="12.42578125" bestFit="1" customWidth="1"/>
    <col min="74" max="75" width="10.42578125" bestFit="1" customWidth="1"/>
    <col min="76" max="76" width="10.85546875" bestFit="1" customWidth="1"/>
    <col min="77" max="78" width="12.42578125" bestFit="1" customWidth="1"/>
    <col min="79" max="81" width="10.85546875" bestFit="1" customWidth="1"/>
    <col min="82" max="82" width="12.42578125" bestFit="1" customWidth="1"/>
    <col min="83" max="83" width="20.85546875" bestFit="1" customWidth="1"/>
    <col min="84" max="84" width="19.140625" bestFit="1" customWidth="1"/>
    <col min="85" max="85" width="11.140625" bestFit="1" customWidth="1"/>
    <col min="86" max="86" width="10.85546875" bestFit="1" customWidth="1"/>
    <col min="87" max="88" width="10.42578125" bestFit="1" customWidth="1"/>
    <col min="89" max="89" width="12.42578125" bestFit="1" customWidth="1"/>
    <col min="90" max="93" width="10.42578125" bestFit="1" customWidth="1"/>
    <col min="94" max="94" width="10.85546875" bestFit="1" customWidth="1"/>
    <col min="95" max="95" width="10.42578125" bestFit="1" customWidth="1"/>
    <col min="96" max="96" width="12.42578125" bestFit="1" customWidth="1"/>
    <col min="97" max="97" width="17.7109375" bestFit="1" customWidth="1"/>
    <col min="98" max="100" width="10.42578125" bestFit="1" customWidth="1"/>
    <col min="101" max="101" width="10.85546875" bestFit="1" customWidth="1"/>
    <col min="102" max="105" width="10.42578125" bestFit="1" customWidth="1"/>
    <col min="106" max="106" width="10.85546875" bestFit="1" customWidth="1"/>
    <col min="107" max="110" width="10.42578125" bestFit="1" customWidth="1"/>
    <col min="111" max="111" width="12.42578125" bestFit="1" customWidth="1"/>
    <col min="112" max="116" width="10.42578125" bestFit="1" customWidth="1"/>
    <col min="117" max="117" width="20.85546875" bestFit="1" customWidth="1"/>
    <col min="118" max="118" width="14.28515625" bestFit="1" customWidth="1"/>
    <col min="119" max="119" width="18.42578125" bestFit="1" customWidth="1"/>
    <col min="120" max="124" width="10.42578125" bestFit="1" customWidth="1"/>
    <col min="125" max="125" width="12.42578125" bestFit="1" customWidth="1"/>
    <col min="126" max="128" width="10.42578125" bestFit="1" customWidth="1"/>
    <col min="129" max="129" width="10.85546875" bestFit="1" customWidth="1"/>
    <col min="130" max="130" width="10.42578125" bestFit="1" customWidth="1"/>
    <col min="131" max="131" width="12.42578125" bestFit="1" customWidth="1"/>
    <col min="132" max="132" width="10.85546875" bestFit="1" customWidth="1"/>
    <col min="133" max="133" width="10.42578125" bestFit="1" customWidth="1"/>
    <col min="134" max="134" width="12.42578125" bestFit="1" customWidth="1"/>
    <col min="135" max="135" width="17.7109375" bestFit="1" customWidth="1"/>
    <col min="136" max="139" width="10.42578125" bestFit="1" customWidth="1"/>
    <col min="140" max="140" width="10.85546875" bestFit="1" customWidth="1"/>
    <col min="141" max="142" width="10.42578125" bestFit="1" customWidth="1"/>
    <col min="143" max="144" width="10.85546875" bestFit="1" customWidth="1"/>
    <col min="145" max="146" width="10.42578125" bestFit="1" customWidth="1"/>
    <col min="147" max="147" width="10.85546875" bestFit="1" customWidth="1"/>
    <col min="148" max="148" width="10.42578125" bestFit="1" customWidth="1"/>
    <col min="149" max="149" width="10.85546875" bestFit="1" customWidth="1"/>
    <col min="150" max="152" width="10.42578125" bestFit="1" customWidth="1"/>
    <col min="153" max="153" width="10.85546875" bestFit="1" customWidth="1"/>
    <col min="154" max="154" width="10.42578125" bestFit="1" customWidth="1"/>
    <col min="155" max="156" width="10.85546875" bestFit="1" customWidth="1"/>
    <col min="157" max="160" width="10.42578125" bestFit="1" customWidth="1"/>
    <col min="161" max="161" width="20.85546875" bestFit="1" customWidth="1"/>
    <col min="162" max="162" width="21.7109375" bestFit="1" customWidth="1"/>
    <col min="163" max="163" width="25.7109375" bestFit="1" customWidth="1"/>
    <col min="164" max="166" width="10.42578125" bestFit="1" customWidth="1"/>
    <col min="167" max="167" width="11.5703125" bestFit="1" customWidth="1"/>
    <col min="168" max="168" width="17.7109375" bestFit="1" customWidth="1"/>
    <col min="169" max="172" width="10.42578125" bestFit="1" customWidth="1"/>
    <col min="173" max="173" width="12.7109375" bestFit="1" customWidth="1"/>
    <col min="174" max="193" width="10.42578125" bestFit="1" customWidth="1"/>
    <col min="194" max="194" width="20.85546875" bestFit="1" customWidth="1"/>
    <col min="195" max="195" width="28.85546875" bestFit="1" customWidth="1"/>
    <col min="196" max="196" width="24.7109375" bestFit="1" customWidth="1"/>
    <col min="197" max="197" width="10.42578125" bestFit="1" customWidth="1"/>
    <col min="198" max="199" width="11.7109375" bestFit="1" customWidth="1"/>
    <col min="200" max="200" width="10.42578125" bestFit="1" customWidth="1"/>
    <col min="201" max="203" width="11.7109375" bestFit="1" customWidth="1"/>
    <col min="204" max="205" width="10.42578125" bestFit="1" customWidth="1"/>
    <col min="206" max="206" width="11.7109375" bestFit="1" customWidth="1"/>
    <col min="207" max="209" width="10.42578125" bestFit="1" customWidth="1"/>
    <col min="210" max="210" width="12.7109375" bestFit="1" customWidth="1"/>
    <col min="211" max="211" width="17.7109375" bestFit="1" customWidth="1"/>
    <col min="212" max="212" width="11.7109375" bestFit="1" customWidth="1"/>
    <col min="213" max="214" width="10.42578125" bestFit="1" customWidth="1"/>
    <col min="215" max="215" width="11.7109375" bestFit="1" customWidth="1"/>
    <col min="216" max="216" width="12.7109375" bestFit="1" customWidth="1"/>
    <col min="217" max="218" width="11.7109375" bestFit="1" customWidth="1"/>
    <col min="219" max="219" width="20.85546875" bestFit="1" customWidth="1"/>
    <col min="220" max="220" width="27.85546875" bestFit="1" customWidth="1"/>
    <col min="221" max="221" width="11.7109375" bestFit="1" customWidth="1"/>
    <col min="222" max="222" width="12.42578125" bestFit="1" customWidth="1"/>
    <col min="223" max="224" width="10.42578125" bestFit="1" customWidth="1"/>
    <col min="225" max="225" width="10.85546875" bestFit="1" customWidth="1"/>
    <col min="226" max="226" width="10.42578125" bestFit="1" customWidth="1"/>
    <col min="227" max="227" width="10.85546875" bestFit="1" customWidth="1"/>
    <col min="228" max="228" width="10.42578125" bestFit="1" customWidth="1"/>
    <col min="229" max="229" width="10.85546875" bestFit="1" customWidth="1"/>
    <col min="230" max="230" width="10.42578125" bestFit="1" customWidth="1"/>
    <col min="231" max="235" width="10.85546875" bestFit="1" customWidth="1"/>
    <col min="236" max="236" width="12.42578125" bestFit="1" customWidth="1"/>
    <col min="237" max="237" width="13.5703125" bestFit="1" customWidth="1"/>
    <col min="238" max="238" width="17.7109375" bestFit="1" customWidth="1"/>
    <col min="239" max="239" width="10.42578125" bestFit="1" customWidth="1"/>
    <col min="240" max="240" width="10.85546875" bestFit="1" customWidth="1"/>
    <col min="241" max="241" width="12.42578125" bestFit="1" customWidth="1"/>
    <col min="242" max="244" width="10.42578125" bestFit="1" customWidth="1"/>
    <col min="245" max="246" width="10.85546875" bestFit="1" customWidth="1"/>
    <col min="247" max="249" width="10.42578125" bestFit="1" customWidth="1"/>
    <col min="250" max="250" width="10.85546875" bestFit="1" customWidth="1"/>
    <col min="251" max="251" width="10.42578125" bestFit="1" customWidth="1"/>
    <col min="252" max="252" width="10.85546875" bestFit="1" customWidth="1"/>
    <col min="253" max="253" width="12.42578125" bestFit="1" customWidth="1"/>
    <col min="254" max="254" width="20.85546875" bestFit="1" customWidth="1"/>
    <col min="255" max="255" width="14.85546875" bestFit="1" customWidth="1"/>
    <col min="256" max="256" width="13.5703125" bestFit="1" customWidth="1"/>
  </cols>
  <sheetData>
    <row r="1" spans="1:9" x14ac:dyDescent="0.25">
      <c r="A1" s="153" t="s">
        <v>9993</v>
      </c>
      <c r="B1" t="s">
        <v>8608</v>
      </c>
    </row>
    <row r="2" spans="1:9" x14ac:dyDescent="0.25">
      <c r="A2" t="s">
        <v>6751</v>
      </c>
    </row>
    <row r="3" spans="1:9" x14ac:dyDescent="0.25">
      <c r="A3" s="153" t="s">
        <v>6737</v>
      </c>
      <c r="B3" s="153" t="s">
        <v>6736</v>
      </c>
    </row>
    <row r="4" spans="1:9" x14ac:dyDescent="0.25">
      <c r="A4" s="153" t="s">
        <v>6733</v>
      </c>
      <c r="B4" t="s">
        <v>93</v>
      </c>
      <c r="C4" t="s">
        <v>60</v>
      </c>
      <c r="D4" t="s">
        <v>155</v>
      </c>
      <c r="E4" t="s">
        <v>129</v>
      </c>
      <c r="F4" t="s">
        <v>2432</v>
      </c>
      <c r="G4" t="s">
        <v>2440</v>
      </c>
      <c r="H4" t="s">
        <v>246</v>
      </c>
      <c r="I4" t="s">
        <v>6734</v>
      </c>
    </row>
    <row r="5" spans="1:9" x14ac:dyDescent="0.25">
      <c r="A5" s="80" t="s">
        <v>6732</v>
      </c>
      <c r="B5" s="4">
        <v>-8717259.1800000016</v>
      </c>
      <c r="C5" s="4">
        <v>-23933996.279999971</v>
      </c>
      <c r="D5" s="4">
        <v>-9732425.8499999996</v>
      </c>
      <c r="E5" s="4">
        <v>-10097870.830000002</v>
      </c>
      <c r="F5" s="4">
        <v>120938.23</v>
      </c>
      <c r="G5" s="4">
        <v>60667506.049999997</v>
      </c>
      <c r="H5" s="4">
        <v>-21610170.70000001</v>
      </c>
      <c r="I5" s="4">
        <v>-13303278.559999987</v>
      </c>
    </row>
    <row r="6" spans="1:9" x14ac:dyDescent="0.25">
      <c r="A6" s="80" t="s">
        <v>6731</v>
      </c>
      <c r="B6" s="4">
        <v>125492377.27999996</v>
      </c>
      <c r="C6" s="4">
        <v>-76943353.040000007</v>
      </c>
      <c r="D6" s="4">
        <v>-4570876.1554999985</v>
      </c>
      <c r="E6" s="4">
        <v>-3070211.3889999986</v>
      </c>
      <c r="F6" s="4">
        <v>16031449.884</v>
      </c>
      <c r="G6" s="4">
        <v>178878751.88999999</v>
      </c>
      <c r="H6" s="4">
        <v>-7826406.2800000058</v>
      </c>
      <c r="I6" s="4">
        <v>227991732.18949994</v>
      </c>
    </row>
    <row r="7" spans="1:9" x14ac:dyDescent="0.25">
      <c r="A7" s="80" t="s">
        <v>6734</v>
      </c>
      <c r="B7" s="4">
        <v>116775118.09999995</v>
      </c>
      <c r="C7" s="4">
        <v>-100877349.31999998</v>
      </c>
      <c r="D7" s="4">
        <v>-14303302.005499998</v>
      </c>
      <c r="E7" s="4">
        <v>-13168082.219000001</v>
      </c>
      <c r="F7" s="4">
        <v>16152388.114</v>
      </c>
      <c r="G7" s="4">
        <v>239546257.94</v>
      </c>
      <c r="H7" s="4">
        <v>-29436576.980000015</v>
      </c>
      <c r="I7" s="4">
        <v>214688453.62949997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F57E8-A30A-4690-9D6D-1CFBD8D776C2}">
  <dimension ref="A1:I7"/>
  <sheetViews>
    <sheetView workbookViewId="0">
      <selection activeCell="B12" sqref="B12"/>
    </sheetView>
  </sheetViews>
  <sheetFormatPr defaultRowHeight="15" x14ac:dyDescent="0.25"/>
  <cols>
    <col min="1" max="1" width="42.7109375" bestFit="1" customWidth="1"/>
    <col min="2" max="2" width="20.140625" bestFit="1" customWidth="1"/>
    <col min="3" max="3" width="14.140625" bestFit="1" customWidth="1"/>
    <col min="4" max="4" width="12.42578125" bestFit="1" customWidth="1"/>
    <col min="5" max="5" width="16.5703125" bestFit="1" customWidth="1"/>
    <col min="6" max="6" width="23.85546875" bestFit="1" customWidth="1"/>
    <col min="7" max="7" width="22.85546875" bestFit="1" customWidth="1"/>
    <col min="8" max="8" width="12.42578125" bestFit="1" customWidth="1"/>
    <col min="9" max="9" width="13.5703125" bestFit="1" customWidth="1"/>
    <col min="10" max="10" width="23.85546875" bestFit="1" customWidth="1"/>
    <col min="11" max="11" width="16.42578125" bestFit="1" customWidth="1"/>
    <col min="12" max="12" width="22.85546875" bestFit="1" customWidth="1"/>
    <col min="13" max="13" width="16.42578125" bestFit="1" customWidth="1"/>
    <col min="14" max="14" width="13.85546875" bestFit="1" customWidth="1"/>
    <col min="15" max="15" width="16.42578125" bestFit="1" customWidth="1"/>
    <col min="16" max="16" width="18.85546875" bestFit="1" customWidth="1"/>
    <col min="17" max="17" width="21.5703125" bestFit="1" customWidth="1"/>
    <col min="18" max="18" width="15.85546875" bestFit="1" customWidth="1"/>
    <col min="19" max="19" width="27.85546875" bestFit="1" customWidth="1"/>
    <col min="20" max="20" width="13.5703125" bestFit="1" customWidth="1"/>
    <col min="21" max="21" width="15.85546875" bestFit="1" customWidth="1"/>
    <col min="22" max="22" width="14.85546875" bestFit="1" customWidth="1"/>
    <col min="23" max="23" width="13.5703125" bestFit="1" customWidth="1"/>
    <col min="24" max="24" width="12.42578125" bestFit="1" customWidth="1"/>
    <col min="25" max="26" width="10.42578125" bestFit="1" customWidth="1"/>
    <col min="27" max="27" width="12.42578125" bestFit="1" customWidth="1"/>
    <col min="28" max="28" width="20.85546875" bestFit="1" customWidth="1"/>
    <col min="29" max="29" width="21.5703125" bestFit="1" customWidth="1"/>
    <col min="30" max="30" width="16" bestFit="1" customWidth="1"/>
    <col min="31" max="31" width="12.42578125" bestFit="1" customWidth="1"/>
    <col min="32" max="36" width="10.85546875" bestFit="1" customWidth="1"/>
    <col min="37" max="37" width="12.42578125" bestFit="1" customWidth="1"/>
    <col min="38" max="44" width="10.85546875" bestFit="1" customWidth="1"/>
    <col min="45" max="45" width="10.42578125" bestFit="1" customWidth="1"/>
    <col min="46" max="46" width="12.42578125" bestFit="1" customWidth="1"/>
    <col min="47" max="55" width="10.85546875" bestFit="1" customWidth="1"/>
    <col min="56" max="56" width="13.5703125" bestFit="1" customWidth="1"/>
    <col min="57" max="57" width="17.7109375" bestFit="1" customWidth="1"/>
    <col min="58" max="58" width="12.42578125" bestFit="1" customWidth="1"/>
    <col min="59" max="59" width="10.85546875" bestFit="1" customWidth="1"/>
    <col min="60" max="60" width="13.5703125" bestFit="1" customWidth="1"/>
    <col min="61" max="61" width="10.85546875" bestFit="1" customWidth="1"/>
    <col min="62" max="62" width="12.42578125" bestFit="1" customWidth="1"/>
    <col min="63" max="63" width="10.85546875" bestFit="1" customWidth="1"/>
    <col min="64" max="64" width="10.42578125" bestFit="1" customWidth="1"/>
    <col min="65" max="66" width="10.85546875" bestFit="1" customWidth="1"/>
    <col min="67" max="69" width="12.42578125" bestFit="1" customWidth="1"/>
    <col min="70" max="70" width="10.85546875" bestFit="1" customWidth="1"/>
    <col min="71" max="71" width="10.42578125" bestFit="1" customWidth="1"/>
    <col min="72" max="72" width="10.85546875" bestFit="1" customWidth="1"/>
    <col min="73" max="73" width="12.42578125" bestFit="1" customWidth="1"/>
    <col min="74" max="75" width="10.42578125" bestFit="1" customWidth="1"/>
    <col min="76" max="76" width="10.85546875" bestFit="1" customWidth="1"/>
    <col min="77" max="78" width="12.42578125" bestFit="1" customWidth="1"/>
    <col min="79" max="81" width="10.85546875" bestFit="1" customWidth="1"/>
    <col min="82" max="82" width="12.42578125" bestFit="1" customWidth="1"/>
    <col min="83" max="83" width="20.85546875" bestFit="1" customWidth="1"/>
    <col min="84" max="84" width="19.140625" bestFit="1" customWidth="1"/>
    <col min="85" max="85" width="11.140625" bestFit="1" customWidth="1"/>
    <col min="86" max="86" width="10.85546875" bestFit="1" customWidth="1"/>
    <col min="87" max="88" width="10.42578125" bestFit="1" customWidth="1"/>
    <col min="89" max="89" width="12.42578125" bestFit="1" customWidth="1"/>
    <col min="90" max="93" width="10.42578125" bestFit="1" customWidth="1"/>
    <col min="94" max="94" width="10.85546875" bestFit="1" customWidth="1"/>
    <col min="95" max="95" width="10.42578125" bestFit="1" customWidth="1"/>
    <col min="96" max="96" width="12.42578125" bestFit="1" customWidth="1"/>
    <col min="97" max="97" width="17.7109375" bestFit="1" customWidth="1"/>
    <col min="98" max="100" width="10.42578125" bestFit="1" customWidth="1"/>
    <col min="101" max="101" width="10.85546875" bestFit="1" customWidth="1"/>
    <col min="102" max="105" width="10.42578125" bestFit="1" customWidth="1"/>
    <col min="106" max="106" width="10.85546875" bestFit="1" customWidth="1"/>
    <col min="107" max="110" width="10.42578125" bestFit="1" customWidth="1"/>
    <col min="111" max="111" width="12.42578125" bestFit="1" customWidth="1"/>
    <col min="112" max="116" width="10.42578125" bestFit="1" customWidth="1"/>
    <col min="117" max="117" width="20.85546875" bestFit="1" customWidth="1"/>
    <col min="118" max="118" width="14.28515625" bestFit="1" customWidth="1"/>
    <col min="119" max="119" width="18.42578125" bestFit="1" customWidth="1"/>
    <col min="120" max="124" width="10.42578125" bestFit="1" customWidth="1"/>
    <col min="125" max="125" width="12.42578125" bestFit="1" customWidth="1"/>
    <col min="126" max="128" width="10.42578125" bestFit="1" customWidth="1"/>
    <col min="129" max="129" width="10.85546875" bestFit="1" customWidth="1"/>
    <col min="130" max="130" width="10.42578125" bestFit="1" customWidth="1"/>
    <col min="131" max="131" width="12.42578125" bestFit="1" customWidth="1"/>
    <col min="132" max="132" width="10.85546875" bestFit="1" customWidth="1"/>
    <col min="133" max="133" width="10.42578125" bestFit="1" customWidth="1"/>
    <col min="134" max="134" width="12.42578125" bestFit="1" customWidth="1"/>
    <col min="135" max="135" width="17.7109375" bestFit="1" customWidth="1"/>
    <col min="136" max="139" width="10.42578125" bestFit="1" customWidth="1"/>
    <col min="140" max="140" width="10.85546875" bestFit="1" customWidth="1"/>
    <col min="141" max="142" width="10.42578125" bestFit="1" customWidth="1"/>
    <col min="143" max="144" width="10.85546875" bestFit="1" customWidth="1"/>
    <col min="145" max="146" width="10.42578125" bestFit="1" customWidth="1"/>
    <col min="147" max="147" width="10.85546875" bestFit="1" customWidth="1"/>
    <col min="148" max="148" width="10.42578125" bestFit="1" customWidth="1"/>
    <col min="149" max="149" width="10.85546875" bestFit="1" customWidth="1"/>
    <col min="150" max="152" width="10.42578125" bestFit="1" customWidth="1"/>
    <col min="153" max="153" width="10.85546875" bestFit="1" customWidth="1"/>
    <col min="154" max="154" width="10.42578125" bestFit="1" customWidth="1"/>
    <col min="155" max="156" width="10.85546875" bestFit="1" customWidth="1"/>
    <col min="157" max="160" width="10.42578125" bestFit="1" customWidth="1"/>
    <col min="161" max="161" width="20.85546875" bestFit="1" customWidth="1"/>
    <col min="162" max="162" width="21.7109375" bestFit="1" customWidth="1"/>
    <col min="163" max="163" width="25.7109375" bestFit="1" customWidth="1"/>
    <col min="164" max="166" width="10.42578125" bestFit="1" customWidth="1"/>
    <col min="167" max="167" width="11.5703125" bestFit="1" customWidth="1"/>
    <col min="168" max="168" width="17.7109375" bestFit="1" customWidth="1"/>
    <col min="169" max="172" width="10.42578125" bestFit="1" customWidth="1"/>
    <col min="173" max="173" width="12.7109375" bestFit="1" customWidth="1"/>
    <col min="174" max="193" width="10.42578125" bestFit="1" customWidth="1"/>
    <col min="194" max="194" width="20.85546875" bestFit="1" customWidth="1"/>
    <col min="195" max="195" width="28.85546875" bestFit="1" customWidth="1"/>
    <col min="196" max="196" width="24.7109375" bestFit="1" customWidth="1"/>
    <col min="197" max="197" width="10.42578125" bestFit="1" customWidth="1"/>
    <col min="198" max="199" width="11.7109375" bestFit="1" customWidth="1"/>
    <col min="200" max="200" width="10.42578125" bestFit="1" customWidth="1"/>
    <col min="201" max="203" width="11.7109375" bestFit="1" customWidth="1"/>
    <col min="204" max="205" width="10.42578125" bestFit="1" customWidth="1"/>
    <col min="206" max="206" width="11.7109375" bestFit="1" customWidth="1"/>
    <col min="207" max="209" width="10.42578125" bestFit="1" customWidth="1"/>
    <col min="210" max="210" width="12.7109375" bestFit="1" customWidth="1"/>
    <col min="211" max="211" width="17.7109375" bestFit="1" customWidth="1"/>
    <col min="212" max="212" width="11.7109375" bestFit="1" customWidth="1"/>
    <col min="213" max="214" width="10.42578125" bestFit="1" customWidth="1"/>
    <col min="215" max="215" width="11.7109375" bestFit="1" customWidth="1"/>
    <col min="216" max="216" width="12.7109375" bestFit="1" customWidth="1"/>
    <col min="217" max="218" width="11.7109375" bestFit="1" customWidth="1"/>
    <col min="219" max="219" width="20.85546875" bestFit="1" customWidth="1"/>
    <col min="220" max="220" width="27.85546875" bestFit="1" customWidth="1"/>
    <col min="221" max="221" width="11.7109375" bestFit="1" customWidth="1"/>
    <col min="222" max="222" width="12.42578125" bestFit="1" customWidth="1"/>
    <col min="223" max="224" width="10.42578125" bestFit="1" customWidth="1"/>
    <col min="225" max="225" width="10.85546875" bestFit="1" customWidth="1"/>
    <col min="226" max="226" width="10.42578125" bestFit="1" customWidth="1"/>
    <col min="227" max="227" width="10.85546875" bestFit="1" customWidth="1"/>
    <col min="228" max="228" width="10.42578125" bestFit="1" customWidth="1"/>
    <col min="229" max="229" width="10.85546875" bestFit="1" customWidth="1"/>
    <col min="230" max="230" width="10.42578125" bestFit="1" customWidth="1"/>
    <col min="231" max="235" width="10.85546875" bestFit="1" customWidth="1"/>
    <col min="236" max="236" width="12.42578125" bestFit="1" customWidth="1"/>
    <col min="237" max="237" width="13.5703125" bestFit="1" customWidth="1"/>
    <col min="238" max="238" width="17.7109375" bestFit="1" customWidth="1"/>
    <col min="239" max="239" width="10.42578125" bestFit="1" customWidth="1"/>
    <col min="240" max="240" width="10.85546875" bestFit="1" customWidth="1"/>
    <col min="241" max="241" width="12.42578125" bestFit="1" customWidth="1"/>
    <col min="242" max="244" width="10.42578125" bestFit="1" customWidth="1"/>
    <col min="245" max="246" width="10.85546875" bestFit="1" customWidth="1"/>
    <col min="247" max="249" width="10.42578125" bestFit="1" customWidth="1"/>
    <col min="250" max="250" width="10.85546875" bestFit="1" customWidth="1"/>
    <col min="251" max="251" width="10.42578125" bestFit="1" customWidth="1"/>
    <col min="252" max="252" width="10.85546875" bestFit="1" customWidth="1"/>
    <col min="253" max="253" width="12.42578125" bestFit="1" customWidth="1"/>
    <col min="254" max="254" width="20.85546875" bestFit="1" customWidth="1"/>
    <col min="255" max="255" width="14.85546875" bestFit="1" customWidth="1"/>
    <col min="256" max="256" width="13.5703125" bestFit="1" customWidth="1"/>
  </cols>
  <sheetData>
    <row r="1" spans="1:9" x14ac:dyDescent="0.25">
      <c r="A1" s="153" t="s">
        <v>9993</v>
      </c>
      <c r="B1" s="80">
        <v>3</v>
      </c>
    </row>
    <row r="2" spans="1:9" x14ac:dyDescent="0.25">
      <c r="A2" t="s">
        <v>6751</v>
      </c>
    </row>
    <row r="3" spans="1:9" x14ac:dyDescent="0.25">
      <c r="A3" s="153" t="s">
        <v>6737</v>
      </c>
      <c r="B3" s="153" t="s">
        <v>6736</v>
      </c>
    </row>
    <row r="4" spans="1:9" x14ac:dyDescent="0.25">
      <c r="A4" s="153" t="s">
        <v>6733</v>
      </c>
      <c r="B4" t="s">
        <v>93</v>
      </c>
      <c r="C4" t="s">
        <v>60</v>
      </c>
      <c r="D4" t="s">
        <v>155</v>
      </c>
      <c r="E4" t="s">
        <v>129</v>
      </c>
      <c r="F4" t="s">
        <v>2432</v>
      </c>
      <c r="G4" t="s">
        <v>2440</v>
      </c>
      <c r="H4" t="s">
        <v>246</v>
      </c>
      <c r="I4" t="s">
        <v>6734</v>
      </c>
    </row>
    <row r="5" spans="1:9" x14ac:dyDescent="0.25">
      <c r="A5" s="80" t="s">
        <v>6732</v>
      </c>
      <c r="B5" s="4">
        <v>-1103846.72</v>
      </c>
      <c r="C5" s="4">
        <v>-3741276.56</v>
      </c>
      <c r="D5" s="4">
        <v>-1271330.3</v>
      </c>
      <c r="E5" s="4">
        <v>-3066785.3699999987</v>
      </c>
      <c r="F5" s="4"/>
      <c r="G5" s="4">
        <v>921561.59</v>
      </c>
      <c r="H5" s="4">
        <v>-1562542.85</v>
      </c>
      <c r="I5" s="4">
        <v>-9824220.209999999</v>
      </c>
    </row>
    <row r="6" spans="1:9" x14ac:dyDescent="0.25">
      <c r="A6" s="80" t="s">
        <v>6731</v>
      </c>
      <c r="B6" s="4">
        <v>-18962582.91</v>
      </c>
      <c r="C6" s="4">
        <v>-11729338.799999997</v>
      </c>
      <c r="D6" s="4">
        <v>-1137920.52</v>
      </c>
      <c r="E6" s="4">
        <v>-534133.97999999963</v>
      </c>
      <c r="F6" s="4">
        <v>5275750.1700000009</v>
      </c>
      <c r="G6" s="4">
        <v>18766578.25</v>
      </c>
      <c r="H6" s="4">
        <v>-431060.76</v>
      </c>
      <c r="I6" s="4">
        <v>-8752708.5499999952</v>
      </c>
    </row>
    <row r="7" spans="1:9" x14ac:dyDescent="0.25">
      <c r="A7" s="80" t="s">
        <v>6734</v>
      </c>
      <c r="B7" s="4">
        <v>-20066429.629999999</v>
      </c>
      <c r="C7" s="4">
        <v>-15470615.359999998</v>
      </c>
      <c r="D7" s="4">
        <v>-2409250.8200000003</v>
      </c>
      <c r="E7" s="4">
        <v>-3600919.3499999982</v>
      </c>
      <c r="F7" s="4">
        <v>5275750.1700000009</v>
      </c>
      <c r="G7" s="4">
        <v>19688139.84</v>
      </c>
      <c r="H7" s="4">
        <v>-1993603.61</v>
      </c>
      <c r="I7" s="4">
        <v>-18576928.759999994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02CA4-0FFD-4ED7-AB93-068964121F0D}">
  <dimension ref="B3:G667"/>
  <sheetViews>
    <sheetView showGridLines="0" zoomScale="88" workbookViewId="0">
      <selection activeCell="D12" sqref="D12"/>
    </sheetView>
  </sheetViews>
  <sheetFormatPr defaultRowHeight="15" x14ac:dyDescent="0.25"/>
  <cols>
    <col min="2" max="2" width="42.140625" bestFit="1" customWidth="1"/>
    <col min="3" max="3" width="20.140625" bestFit="1" customWidth="1"/>
    <col min="4" max="5" width="15.85546875" bestFit="1" customWidth="1"/>
    <col min="6" max="6" width="13.5703125" customWidth="1"/>
    <col min="7" max="7" width="29.5703125" bestFit="1" customWidth="1"/>
    <col min="8" max="8" width="14.5703125" bestFit="1" customWidth="1"/>
    <col min="9" max="9" width="15.85546875" bestFit="1" customWidth="1"/>
    <col min="10" max="10" width="15.42578125" bestFit="1" customWidth="1"/>
    <col min="11" max="11" width="15.85546875" bestFit="1" customWidth="1"/>
    <col min="12" max="12" width="14.28515625" bestFit="1" customWidth="1"/>
    <col min="13" max="13" width="18.42578125" bestFit="1" customWidth="1"/>
    <col min="14" max="14" width="15.85546875" bestFit="1" customWidth="1"/>
    <col min="15" max="15" width="21.7109375" bestFit="1" customWidth="1"/>
    <col min="16" max="16" width="25.7109375" bestFit="1" customWidth="1"/>
    <col min="17" max="17" width="15.85546875" bestFit="1" customWidth="1"/>
    <col min="18" max="18" width="28.85546875" bestFit="1" customWidth="1"/>
    <col min="19" max="19" width="24.7109375" bestFit="1" customWidth="1"/>
    <col min="20" max="20" width="15.85546875" bestFit="1" customWidth="1"/>
    <col min="21" max="21" width="27.85546875" bestFit="1" customWidth="1"/>
    <col min="22" max="22" width="13.5703125" bestFit="1" customWidth="1"/>
    <col min="23" max="23" width="15.85546875" bestFit="1" customWidth="1"/>
    <col min="24" max="24" width="14.85546875" bestFit="1" customWidth="1"/>
    <col min="25" max="25" width="18.7109375" bestFit="1" customWidth="1"/>
    <col min="26" max="26" width="22" bestFit="1" customWidth="1"/>
    <col min="27" max="27" width="13.85546875" bestFit="1" customWidth="1"/>
  </cols>
  <sheetData>
    <row r="3" spans="2:6" x14ac:dyDescent="0.25">
      <c r="B3" t="s">
        <v>6750</v>
      </c>
    </row>
    <row r="4" spans="2:6" x14ac:dyDescent="0.25">
      <c r="B4" s="155" t="s">
        <v>6733</v>
      </c>
      <c r="C4" s="155" t="s">
        <v>6732</v>
      </c>
      <c r="D4" s="155" t="s">
        <v>6731</v>
      </c>
      <c r="E4" s="155" t="s">
        <v>6734</v>
      </c>
    </row>
    <row r="5" spans="2:6" x14ac:dyDescent="0.25">
      <c r="B5" s="80" t="s">
        <v>2573</v>
      </c>
      <c r="C5" s="44">
        <v>-1853369.8</v>
      </c>
      <c r="D5" s="44"/>
      <c r="E5" s="44">
        <f>+C5+D5</f>
        <v>-1853369.8</v>
      </c>
    </row>
    <row r="6" spans="2:6" x14ac:dyDescent="0.25">
      <c r="B6" s="80" t="s">
        <v>7003</v>
      </c>
      <c r="C6" s="44">
        <v>-1843033.4200000002</v>
      </c>
      <c r="D6" s="44"/>
      <c r="E6" s="44">
        <f t="shared" ref="E6:E14" si="0">+C6+D6</f>
        <v>-1843033.4200000002</v>
      </c>
      <c r="F6" s="4"/>
    </row>
    <row r="7" spans="2:6" x14ac:dyDescent="0.25">
      <c r="B7" s="80" t="s">
        <v>428</v>
      </c>
      <c r="C7" s="44"/>
      <c r="D7" s="44">
        <v>-1398782.0799999998</v>
      </c>
      <c r="E7" s="44">
        <f t="shared" si="0"/>
        <v>-1398782.0799999998</v>
      </c>
      <c r="F7" s="4"/>
    </row>
    <row r="8" spans="2:6" x14ac:dyDescent="0.25">
      <c r="B8" s="80" t="s">
        <v>2609</v>
      </c>
      <c r="C8" s="44">
        <v>-1320229.5299999998</v>
      </c>
      <c r="D8" s="44"/>
      <c r="E8" s="44">
        <f t="shared" si="0"/>
        <v>-1320229.5299999998</v>
      </c>
      <c r="F8" s="4"/>
    </row>
    <row r="9" spans="2:6" x14ac:dyDescent="0.25">
      <c r="B9" s="80" t="s">
        <v>2911</v>
      </c>
      <c r="C9" s="44">
        <v>-1284970.6600000001</v>
      </c>
      <c r="D9" s="44"/>
      <c r="E9" s="44">
        <f t="shared" si="0"/>
        <v>-1284970.6600000001</v>
      </c>
      <c r="F9" s="4"/>
    </row>
    <row r="10" spans="2:6" x14ac:dyDescent="0.25">
      <c r="B10" s="80" t="s">
        <v>2599</v>
      </c>
      <c r="C10" s="44">
        <v>-1260520.3400000001</v>
      </c>
      <c r="D10" s="44"/>
      <c r="E10" s="44">
        <f t="shared" si="0"/>
        <v>-1260520.3400000001</v>
      </c>
      <c r="F10" s="4"/>
    </row>
    <row r="11" spans="2:6" x14ac:dyDescent="0.25">
      <c r="B11" s="80" t="s">
        <v>8979</v>
      </c>
      <c r="C11" s="44">
        <v>-1150000</v>
      </c>
      <c r="D11" s="44"/>
      <c r="E11" s="44">
        <f t="shared" si="0"/>
        <v>-1150000</v>
      </c>
      <c r="F11" s="4"/>
    </row>
    <row r="12" spans="2:6" x14ac:dyDescent="0.25">
      <c r="B12" s="80" t="s">
        <v>287</v>
      </c>
      <c r="C12" s="44"/>
      <c r="D12" s="44">
        <v>-931000</v>
      </c>
      <c r="E12" s="44">
        <f t="shared" si="0"/>
        <v>-931000</v>
      </c>
      <c r="F12" s="4"/>
    </row>
    <row r="13" spans="2:6" x14ac:dyDescent="0.25">
      <c r="B13" s="80" t="s">
        <v>2497</v>
      </c>
      <c r="C13" s="44">
        <v>-846618.06000000017</v>
      </c>
      <c r="D13" s="44"/>
      <c r="E13" s="44">
        <f t="shared" si="0"/>
        <v>-846618.06000000017</v>
      </c>
      <c r="F13" s="4"/>
    </row>
    <row r="14" spans="2:6" ht="16.5" customHeight="1" x14ac:dyDescent="0.25">
      <c r="B14" t="s">
        <v>5306</v>
      </c>
      <c r="C14" s="44">
        <v>-735476.35</v>
      </c>
      <c r="D14" s="44"/>
      <c r="E14" s="44">
        <f t="shared" si="0"/>
        <v>-735476.35</v>
      </c>
    </row>
    <row r="15" spans="2:6" ht="15.75" thickBot="1" x14ac:dyDescent="0.3">
      <c r="B15" s="171" t="s">
        <v>7</v>
      </c>
      <c r="C15" s="172">
        <f>+SUM(C5:C14)</f>
        <v>-10294218.16</v>
      </c>
      <c r="D15" s="172">
        <f>+SUM(D5:D14)</f>
        <v>-2329782.08</v>
      </c>
      <c r="E15" s="172">
        <f>+SUM(E5:E14)</f>
        <v>-12624000.24</v>
      </c>
      <c r="F15" s="4"/>
    </row>
    <row r="16" spans="2:6" ht="15.75" thickTop="1" x14ac:dyDescent="0.25"/>
    <row r="19" spans="2:7" hidden="1" x14ac:dyDescent="0.25">
      <c r="B19" s="153" t="s">
        <v>6727</v>
      </c>
      <c r="C19" t="s">
        <v>60</v>
      </c>
    </row>
    <row r="20" spans="2:7" hidden="1" x14ac:dyDescent="0.25">
      <c r="B20" s="153" t="s">
        <v>9993</v>
      </c>
      <c r="C20" t="s">
        <v>8608</v>
      </c>
    </row>
    <row r="21" spans="2:7" hidden="1" x14ac:dyDescent="0.25">
      <c r="B21" t="s">
        <v>6750</v>
      </c>
    </row>
    <row r="22" spans="2:7" hidden="1" x14ac:dyDescent="0.25">
      <c r="B22" s="153" t="s">
        <v>6737</v>
      </c>
      <c r="C22" s="153" t="s">
        <v>6736</v>
      </c>
    </row>
    <row r="23" spans="2:7" hidden="1" x14ac:dyDescent="0.25">
      <c r="B23" s="153" t="s">
        <v>6733</v>
      </c>
      <c r="C23" t="s">
        <v>6732</v>
      </c>
      <c r="D23" t="s">
        <v>6731</v>
      </c>
      <c r="E23" t="s">
        <v>6734</v>
      </c>
      <c r="G23" t="s">
        <v>7</v>
      </c>
    </row>
    <row r="24" spans="2:7" hidden="1" x14ac:dyDescent="0.25">
      <c r="B24" s="80" t="s">
        <v>325</v>
      </c>
      <c r="C24" s="4"/>
      <c r="D24" s="4">
        <v>-40657296.550000012</v>
      </c>
      <c r="E24" s="4">
        <v>-40657296.550000012</v>
      </c>
      <c r="F24" s="4"/>
      <c r="G24" s="4">
        <f>E24</f>
        <v>-40657296.550000012</v>
      </c>
    </row>
    <row r="25" spans="2:7" hidden="1" x14ac:dyDescent="0.25">
      <c r="B25" s="80" t="s">
        <v>655</v>
      </c>
      <c r="C25" s="4"/>
      <c r="D25" s="4">
        <v>-10000000</v>
      </c>
      <c r="E25" s="4">
        <v>-10000000</v>
      </c>
      <c r="F25" s="4"/>
      <c r="G25" s="4">
        <f t="shared" ref="G25:G64" si="1">E25</f>
        <v>-10000000</v>
      </c>
    </row>
    <row r="26" spans="2:7" hidden="1" x14ac:dyDescent="0.25">
      <c r="B26" s="80" t="s">
        <v>29</v>
      </c>
      <c r="C26" s="4"/>
      <c r="D26" s="4">
        <v>-5493036.9299999997</v>
      </c>
      <c r="E26" s="4">
        <v>-5493036.9299999997</v>
      </c>
      <c r="F26" s="4"/>
      <c r="G26" s="4">
        <f t="shared" si="1"/>
        <v>-5493036.9299999997</v>
      </c>
    </row>
    <row r="27" spans="2:7" hidden="1" x14ac:dyDescent="0.25">
      <c r="B27" s="80" t="s">
        <v>644</v>
      </c>
      <c r="C27" s="4"/>
      <c r="D27" s="4">
        <v>-2946256.9</v>
      </c>
      <c r="E27" s="4">
        <v>-2946256.9</v>
      </c>
      <c r="F27" s="4"/>
      <c r="G27" s="4">
        <f t="shared" si="1"/>
        <v>-2946256.9</v>
      </c>
    </row>
    <row r="28" spans="2:7" hidden="1" x14ac:dyDescent="0.25">
      <c r="B28" s="80" t="s">
        <v>2573</v>
      </c>
      <c r="C28" s="4">
        <v>-1853369.8</v>
      </c>
      <c r="D28" s="4"/>
      <c r="E28" s="4">
        <v>-1853369.8</v>
      </c>
      <c r="F28" s="4"/>
      <c r="G28" s="4">
        <f t="shared" si="1"/>
        <v>-1853369.8</v>
      </c>
    </row>
    <row r="29" spans="2:7" hidden="1" x14ac:dyDescent="0.25">
      <c r="B29" s="80" t="s">
        <v>7003</v>
      </c>
      <c r="C29" s="4">
        <v>-1843033.4200000002</v>
      </c>
      <c r="D29" s="4"/>
      <c r="E29" s="4">
        <v>-1843033.4200000002</v>
      </c>
      <c r="F29" s="4"/>
      <c r="G29" s="4">
        <f t="shared" si="1"/>
        <v>-1843033.4200000002</v>
      </c>
    </row>
    <row r="30" spans="2:7" hidden="1" x14ac:dyDescent="0.25">
      <c r="B30" s="80" t="s">
        <v>9647</v>
      </c>
      <c r="C30" s="4"/>
      <c r="D30" s="4">
        <v>-1765434.76</v>
      </c>
      <c r="E30" s="4">
        <v>-1765434.76</v>
      </c>
      <c r="F30" s="4"/>
      <c r="G30" s="4">
        <f t="shared" si="1"/>
        <v>-1765434.76</v>
      </c>
    </row>
    <row r="31" spans="2:7" hidden="1" x14ac:dyDescent="0.25">
      <c r="B31" s="80" t="s">
        <v>428</v>
      </c>
      <c r="C31" s="4"/>
      <c r="D31" s="4">
        <v>-1398782.0799999998</v>
      </c>
      <c r="E31" s="4">
        <v>-1398782.0799999998</v>
      </c>
      <c r="F31" s="4"/>
      <c r="G31" s="4">
        <f t="shared" si="1"/>
        <v>-1398782.0799999998</v>
      </c>
    </row>
    <row r="32" spans="2:7" hidden="1" x14ac:dyDescent="0.25">
      <c r="B32" s="80" t="s">
        <v>2609</v>
      </c>
      <c r="C32" s="4">
        <v>-1320229.5299999998</v>
      </c>
      <c r="D32" s="4"/>
      <c r="E32" s="4">
        <v>-1320229.5299999998</v>
      </c>
      <c r="F32" s="4"/>
      <c r="G32" s="4">
        <f t="shared" si="1"/>
        <v>-1320229.5299999998</v>
      </c>
    </row>
    <row r="33" spans="2:7" hidden="1" x14ac:dyDescent="0.25">
      <c r="B33" s="80" t="s">
        <v>2911</v>
      </c>
      <c r="C33" s="4">
        <v>-1284970.6600000001</v>
      </c>
      <c r="D33" s="4"/>
      <c r="E33" s="4">
        <v>-1284970.6600000001</v>
      </c>
      <c r="F33" s="4"/>
      <c r="G33" s="4">
        <f t="shared" si="1"/>
        <v>-1284970.6600000001</v>
      </c>
    </row>
    <row r="34" spans="2:7" hidden="1" x14ac:dyDescent="0.25">
      <c r="B34" s="80" t="s">
        <v>2599</v>
      </c>
      <c r="C34" s="4">
        <v>-1260520.3400000001</v>
      </c>
      <c r="D34" s="4"/>
      <c r="E34" s="4">
        <v>-1260520.3400000001</v>
      </c>
      <c r="F34" s="4"/>
      <c r="G34" s="4">
        <f t="shared" si="1"/>
        <v>-1260520.3400000001</v>
      </c>
    </row>
    <row r="35" spans="2:7" hidden="1" x14ac:dyDescent="0.25">
      <c r="B35" s="80" t="s">
        <v>8979</v>
      </c>
      <c r="C35" s="4">
        <v>-1150000</v>
      </c>
      <c r="D35" s="4"/>
      <c r="E35" s="4">
        <v>-1150000</v>
      </c>
      <c r="F35" s="4"/>
      <c r="G35" s="4">
        <f t="shared" si="1"/>
        <v>-1150000</v>
      </c>
    </row>
    <row r="36" spans="2:7" hidden="1" x14ac:dyDescent="0.25">
      <c r="B36" s="80" t="s">
        <v>287</v>
      </c>
      <c r="C36" s="4"/>
      <c r="D36" s="4">
        <v>-931000</v>
      </c>
      <c r="E36" s="4">
        <v>-931000</v>
      </c>
      <c r="F36" s="4"/>
      <c r="G36" s="4">
        <f t="shared" si="1"/>
        <v>-931000</v>
      </c>
    </row>
    <row r="37" spans="2:7" hidden="1" x14ac:dyDescent="0.25">
      <c r="B37" s="80" t="s">
        <v>2497</v>
      </c>
      <c r="C37" s="4">
        <v>-846618.06000000017</v>
      </c>
      <c r="D37" s="4"/>
      <c r="E37" s="4">
        <v>-846618.06000000017</v>
      </c>
      <c r="F37" s="4"/>
      <c r="G37" s="4">
        <f t="shared" si="1"/>
        <v>-846618.06000000017</v>
      </c>
    </row>
    <row r="38" spans="2:7" hidden="1" x14ac:dyDescent="0.25">
      <c r="B38" s="80" t="s">
        <v>5306</v>
      </c>
      <c r="C38" s="4">
        <v>-735476.35</v>
      </c>
      <c r="D38" s="4"/>
      <c r="E38" s="4">
        <v>-735476.35</v>
      </c>
      <c r="F38" s="4"/>
      <c r="G38" s="4">
        <f t="shared" si="1"/>
        <v>-735476.35</v>
      </c>
    </row>
    <row r="39" spans="2:7" hidden="1" x14ac:dyDescent="0.25">
      <c r="B39" s="80" t="s">
        <v>2861</v>
      </c>
      <c r="C39" s="4">
        <v>-677283.12</v>
      </c>
      <c r="D39" s="4"/>
      <c r="E39" s="4">
        <v>-677283.12</v>
      </c>
      <c r="F39" s="4"/>
      <c r="G39" s="4">
        <f t="shared" si="1"/>
        <v>-677283.12</v>
      </c>
    </row>
    <row r="40" spans="2:7" hidden="1" x14ac:dyDescent="0.25">
      <c r="B40" s="80" t="s">
        <v>2966</v>
      </c>
      <c r="C40" s="4">
        <v>-647285.93000000005</v>
      </c>
      <c r="D40" s="4"/>
      <c r="E40" s="4">
        <v>-647285.93000000005</v>
      </c>
      <c r="F40" s="4"/>
      <c r="G40" s="4">
        <f t="shared" si="1"/>
        <v>-647285.93000000005</v>
      </c>
    </row>
    <row r="41" spans="2:7" hidden="1" x14ac:dyDescent="0.25">
      <c r="B41" s="80" t="s">
        <v>3621</v>
      </c>
      <c r="C41" s="4">
        <v>-552852</v>
      </c>
      <c r="D41" s="4"/>
      <c r="E41" s="4">
        <v>-552852</v>
      </c>
      <c r="F41" s="4"/>
      <c r="G41" s="4">
        <f t="shared" si="1"/>
        <v>-552852</v>
      </c>
    </row>
    <row r="42" spans="2:7" hidden="1" x14ac:dyDescent="0.25">
      <c r="B42" s="80" t="s">
        <v>552</v>
      </c>
      <c r="C42" s="4"/>
      <c r="D42" s="4">
        <v>-549492.89</v>
      </c>
      <c r="E42" s="4">
        <v>-549492.89</v>
      </c>
      <c r="F42" s="4"/>
      <c r="G42" s="4">
        <f t="shared" si="1"/>
        <v>-549492.89</v>
      </c>
    </row>
    <row r="43" spans="2:7" hidden="1" x14ac:dyDescent="0.25">
      <c r="B43" s="80" t="s">
        <v>1547</v>
      </c>
      <c r="C43" s="4"/>
      <c r="D43" s="4">
        <v>-501703.52</v>
      </c>
      <c r="E43" s="4">
        <v>-501703.52</v>
      </c>
      <c r="F43" s="4"/>
      <c r="G43" s="4">
        <f t="shared" si="1"/>
        <v>-501703.52</v>
      </c>
    </row>
    <row r="44" spans="2:7" hidden="1" x14ac:dyDescent="0.25">
      <c r="B44" s="80" t="s">
        <v>2568</v>
      </c>
      <c r="C44" s="4">
        <v>-441280</v>
      </c>
      <c r="D44" s="4"/>
      <c r="E44" s="4">
        <v>-441280</v>
      </c>
      <c r="F44" s="4"/>
      <c r="G44" s="4">
        <f t="shared" si="1"/>
        <v>-441280</v>
      </c>
    </row>
    <row r="45" spans="2:7" hidden="1" x14ac:dyDescent="0.25">
      <c r="B45" s="80" t="s">
        <v>822</v>
      </c>
      <c r="C45" s="4"/>
      <c r="D45" s="4">
        <v>-414403.7</v>
      </c>
      <c r="E45" s="4">
        <v>-414403.7</v>
      </c>
      <c r="F45" s="4"/>
      <c r="G45" s="4">
        <f t="shared" si="1"/>
        <v>-414403.7</v>
      </c>
    </row>
    <row r="46" spans="2:7" hidden="1" x14ac:dyDescent="0.25">
      <c r="B46" s="80" t="s">
        <v>9841</v>
      </c>
      <c r="C46" s="4"/>
      <c r="D46" s="4">
        <v>-380000</v>
      </c>
      <c r="E46" s="4">
        <v>-380000</v>
      </c>
      <c r="F46" s="4"/>
      <c r="G46" s="4">
        <f t="shared" si="1"/>
        <v>-380000</v>
      </c>
    </row>
    <row r="47" spans="2:7" hidden="1" x14ac:dyDescent="0.25">
      <c r="B47" s="80" t="s">
        <v>4022</v>
      </c>
      <c r="C47" s="4">
        <v>-363709.3</v>
      </c>
      <c r="D47" s="4"/>
      <c r="E47" s="4">
        <v>-363709.3</v>
      </c>
      <c r="F47" s="4"/>
      <c r="G47" s="4">
        <f t="shared" si="1"/>
        <v>-363709.3</v>
      </c>
    </row>
    <row r="48" spans="2:7" hidden="1" x14ac:dyDescent="0.25">
      <c r="B48" s="80" t="s">
        <v>1835</v>
      </c>
      <c r="C48" s="4"/>
      <c r="D48" s="4">
        <v>-338052.56999999995</v>
      </c>
      <c r="E48" s="4">
        <v>-338052.56999999995</v>
      </c>
      <c r="F48" s="4"/>
      <c r="G48" s="4">
        <f t="shared" si="1"/>
        <v>-338052.56999999995</v>
      </c>
    </row>
    <row r="49" spans="2:7" hidden="1" x14ac:dyDescent="0.25">
      <c r="B49" s="80" t="s">
        <v>974</v>
      </c>
      <c r="C49" s="4"/>
      <c r="D49" s="4">
        <v>-337860</v>
      </c>
      <c r="E49" s="4">
        <v>-337860</v>
      </c>
      <c r="F49" s="4"/>
      <c r="G49" s="4">
        <f t="shared" si="1"/>
        <v>-337860</v>
      </c>
    </row>
    <row r="50" spans="2:7" hidden="1" x14ac:dyDescent="0.25">
      <c r="B50" s="80" t="s">
        <v>420</v>
      </c>
      <c r="C50" s="4"/>
      <c r="D50" s="4">
        <v>-332977.08</v>
      </c>
      <c r="E50" s="4">
        <v>-332977.08</v>
      </c>
      <c r="F50" s="4"/>
      <c r="G50" s="4">
        <f t="shared" si="1"/>
        <v>-332977.08</v>
      </c>
    </row>
    <row r="51" spans="2:7" hidden="1" x14ac:dyDescent="0.25">
      <c r="B51" s="80" t="s">
        <v>372</v>
      </c>
      <c r="C51" s="4"/>
      <c r="D51" s="4">
        <v>-317898</v>
      </c>
      <c r="E51" s="4">
        <v>-317898</v>
      </c>
      <c r="F51" s="4"/>
      <c r="G51" s="4">
        <f t="shared" si="1"/>
        <v>-317898</v>
      </c>
    </row>
    <row r="52" spans="2:7" hidden="1" x14ac:dyDescent="0.25">
      <c r="B52" s="80" t="s">
        <v>471</v>
      </c>
      <c r="C52" s="4"/>
      <c r="D52" s="4">
        <v>-308233.5</v>
      </c>
      <c r="E52" s="4">
        <v>-308233.5</v>
      </c>
      <c r="F52" s="4"/>
      <c r="G52" s="4">
        <f t="shared" si="1"/>
        <v>-308233.5</v>
      </c>
    </row>
    <row r="53" spans="2:7" hidden="1" x14ac:dyDescent="0.25">
      <c r="B53" s="80" t="s">
        <v>3913</v>
      </c>
      <c r="C53" s="4">
        <v>-304110.18</v>
      </c>
      <c r="D53" s="4"/>
      <c r="E53" s="4">
        <v>-304110.18</v>
      </c>
      <c r="F53" s="4"/>
      <c r="G53" s="4">
        <f t="shared" si="1"/>
        <v>-304110.18</v>
      </c>
    </row>
    <row r="54" spans="2:7" hidden="1" x14ac:dyDescent="0.25">
      <c r="B54" s="80" t="s">
        <v>2790</v>
      </c>
      <c r="C54" s="4">
        <v>-297691.58999999997</v>
      </c>
      <c r="D54" s="4"/>
      <c r="E54" s="4">
        <v>-297691.58999999997</v>
      </c>
      <c r="F54" s="4"/>
      <c r="G54" s="4">
        <f t="shared" si="1"/>
        <v>-297691.58999999997</v>
      </c>
    </row>
    <row r="55" spans="2:7" hidden="1" x14ac:dyDescent="0.25">
      <c r="B55" s="80" t="s">
        <v>1186</v>
      </c>
      <c r="C55" s="4"/>
      <c r="D55" s="4">
        <v>-294432.8</v>
      </c>
      <c r="E55" s="4">
        <v>-294432.8</v>
      </c>
      <c r="F55" s="4"/>
      <c r="G55" s="4">
        <f t="shared" si="1"/>
        <v>-294432.8</v>
      </c>
    </row>
    <row r="56" spans="2:7" hidden="1" x14ac:dyDescent="0.25">
      <c r="B56" s="80" t="s">
        <v>3162</v>
      </c>
      <c r="C56" s="4">
        <v>-289209.28999999998</v>
      </c>
      <c r="D56" s="4"/>
      <c r="E56" s="4">
        <v>-289209.28999999998</v>
      </c>
      <c r="F56" s="4"/>
      <c r="G56" s="4">
        <f t="shared" si="1"/>
        <v>-289209.28999999998</v>
      </c>
    </row>
    <row r="57" spans="2:7" hidden="1" x14ac:dyDescent="0.25">
      <c r="B57" s="80" t="s">
        <v>8017</v>
      </c>
      <c r="C57" s="4"/>
      <c r="D57" s="4">
        <v>-277165.09000000003</v>
      </c>
      <c r="E57" s="4">
        <v>-277165.09000000003</v>
      </c>
      <c r="F57" s="4"/>
      <c r="G57" s="4">
        <f t="shared" si="1"/>
        <v>-277165.09000000003</v>
      </c>
    </row>
    <row r="58" spans="2:7" hidden="1" x14ac:dyDescent="0.25">
      <c r="B58" s="80" t="s">
        <v>439</v>
      </c>
      <c r="C58" s="4"/>
      <c r="D58" s="4">
        <v>-272000</v>
      </c>
      <c r="E58" s="4">
        <v>-272000</v>
      </c>
      <c r="F58" s="4"/>
      <c r="G58" s="4">
        <f t="shared" si="1"/>
        <v>-272000</v>
      </c>
    </row>
    <row r="59" spans="2:7" hidden="1" x14ac:dyDescent="0.25">
      <c r="B59" s="80" t="s">
        <v>1539</v>
      </c>
      <c r="C59" s="4"/>
      <c r="D59" s="4">
        <v>-263187.52999999997</v>
      </c>
      <c r="E59" s="4">
        <v>-263187.52999999997</v>
      </c>
      <c r="F59" s="4"/>
      <c r="G59" s="4">
        <f t="shared" si="1"/>
        <v>-263187.52999999997</v>
      </c>
    </row>
    <row r="60" spans="2:7" hidden="1" x14ac:dyDescent="0.25">
      <c r="B60" s="80" t="s">
        <v>5428</v>
      </c>
      <c r="C60" s="4">
        <v>-261799.97</v>
      </c>
      <c r="D60" s="4"/>
      <c r="E60" s="4">
        <v>-261799.97</v>
      </c>
      <c r="F60" s="4"/>
      <c r="G60" s="4">
        <f t="shared" si="1"/>
        <v>-261799.97</v>
      </c>
    </row>
    <row r="61" spans="2:7" hidden="1" x14ac:dyDescent="0.25">
      <c r="B61" s="80" t="s">
        <v>3883</v>
      </c>
      <c r="C61" s="4">
        <v>-259870.29</v>
      </c>
      <c r="D61" s="4"/>
      <c r="E61" s="4">
        <v>-259870.29</v>
      </c>
      <c r="F61" s="4"/>
      <c r="G61" s="4">
        <f t="shared" si="1"/>
        <v>-259870.29</v>
      </c>
    </row>
    <row r="62" spans="2:7" hidden="1" x14ac:dyDescent="0.25">
      <c r="B62" s="80" t="s">
        <v>3503</v>
      </c>
      <c r="C62" s="4">
        <v>-246532.97999999998</v>
      </c>
      <c r="D62" s="4"/>
      <c r="E62" s="4">
        <v>-246532.97999999998</v>
      </c>
      <c r="F62" s="4"/>
      <c r="G62" s="4">
        <f t="shared" si="1"/>
        <v>-246532.97999999998</v>
      </c>
    </row>
    <row r="63" spans="2:7" hidden="1" x14ac:dyDescent="0.25">
      <c r="B63" s="80" t="s">
        <v>1730</v>
      </c>
      <c r="C63" s="4"/>
      <c r="D63" s="4">
        <v>-244560</v>
      </c>
      <c r="E63" s="4">
        <v>-244560</v>
      </c>
      <c r="F63" s="4"/>
      <c r="G63" s="4">
        <f t="shared" si="1"/>
        <v>-244560</v>
      </c>
    </row>
    <row r="64" spans="2:7" hidden="1" x14ac:dyDescent="0.25">
      <c r="B64" s="80" t="s">
        <v>8797</v>
      </c>
      <c r="C64" s="4">
        <v>-244266.33000000002</v>
      </c>
      <c r="D64" s="4"/>
      <c r="E64" s="4">
        <v>-244266.33000000002</v>
      </c>
      <c r="F64" s="4"/>
      <c r="G64" s="4">
        <f t="shared" si="1"/>
        <v>-244266.33000000002</v>
      </c>
    </row>
    <row r="65" spans="2:7" hidden="1" x14ac:dyDescent="0.25">
      <c r="B65" s="80" t="s">
        <v>615</v>
      </c>
      <c r="C65" s="4"/>
      <c r="D65" s="4">
        <v>-235991.59000000003</v>
      </c>
      <c r="E65" s="4">
        <v>-235991.59000000003</v>
      </c>
      <c r="F65" s="4"/>
      <c r="G65" s="4">
        <f t="shared" ref="G65:G128" si="2">E65</f>
        <v>-235991.59000000003</v>
      </c>
    </row>
    <row r="66" spans="2:7" hidden="1" x14ac:dyDescent="0.25">
      <c r="B66" s="80" t="s">
        <v>2842</v>
      </c>
      <c r="C66" s="4">
        <v>-226152.66</v>
      </c>
      <c r="D66" s="4"/>
      <c r="E66" s="4">
        <v>-226152.66</v>
      </c>
      <c r="F66" s="4"/>
      <c r="G66" s="4">
        <f t="shared" si="2"/>
        <v>-226152.66</v>
      </c>
    </row>
    <row r="67" spans="2:7" hidden="1" x14ac:dyDescent="0.25">
      <c r="B67" s="80" t="s">
        <v>2976</v>
      </c>
      <c r="C67" s="4">
        <v>-224561.9</v>
      </c>
      <c r="D67" s="4"/>
      <c r="E67" s="4">
        <v>-224561.9</v>
      </c>
      <c r="F67" s="4"/>
      <c r="G67" s="4">
        <f t="shared" si="2"/>
        <v>-224561.9</v>
      </c>
    </row>
    <row r="68" spans="2:7" hidden="1" x14ac:dyDescent="0.25">
      <c r="B68" s="80" t="s">
        <v>2894</v>
      </c>
      <c r="C68" s="4">
        <v>-224171.27</v>
      </c>
      <c r="D68" s="4"/>
      <c r="E68" s="4">
        <v>-224171.27</v>
      </c>
      <c r="F68" s="4"/>
      <c r="G68" s="4">
        <f t="shared" si="2"/>
        <v>-224171.27</v>
      </c>
    </row>
    <row r="69" spans="2:7" hidden="1" x14ac:dyDescent="0.25">
      <c r="B69" s="80" t="s">
        <v>792</v>
      </c>
      <c r="C69" s="4"/>
      <c r="D69" s="4">
        <v>-199599.52</v>
      </c>
      <c r="E69" s="4">
        <v>-199599.52</v>
      </c>
      <c r="F69" s="4"/>
      <c r="G69" s="4">
        <f t="shared" si="2"/>
        <v>-199599.52</v>
      </c>
    </row>
    <row r="70" spans="2:7" hidden="1" x14ac:dyDescent="0.25">
      <c r="B70" s="80" t="s">
        <v>392</v>
      </c>
      <c r="C70" s="4"/>
      <c r="D70" s="4">
        <v>-195691.20000000004</v>
      </c>
      <c r="E70" s="4">
        <v>-195691.20000000004</v>
      </c>
      <c r="F70" s="4"/>
      <c r="G70" s="4">
        <f t="shared" si="2"/>
        <v>-195691.20000000004</v>
      </c>
    </row>
    <row r="71" spans="2:7" hidden="1" x14ac:dyDescent="0.25">
      <c r="B71" s="80" t="s">
        <v>1945</v>
      </c>
      <c r="C71" s="4"/>
      <c r="D71" s="4">
        <v>-194005.81</v>
      </c>
      <c r="E71" s="4">
        <v>-194005.81</v>
      </c>
      <c r="F71" s="4"/>
      <c r="G71" s="4">
        <f t="shared" si="2"/>
        <v>-194005.81</v>
      </c>
    </row>
    <row r="72" spans="2:7" hidden="1" x14ac:dyDescent="0.25">
      <c r="B72" s="80" t="s">
        <v>3378</v>
      </c>
      <c r="C72" s="4">
        <v>-193034.27</v>
      </c>
      <c r="D72" s="4"/>
      <c r="E72" s="4">
        <v>-193034.27</v>
      </c>
      <c r="F72" s="4"/>
      <c r="G72" s="4">
        <f t="shared" si="2"/>
        <v>-193034.27</v>
      </c>
    </row>
    <row r="73" spans="2:7" hidden="1" x14ac:dyDescent="0.25">
      <c r="B73" s="80" t="s">
        <v>4154</v>
      </c>
      <c r="C73" s="4">
        <v>-192470</v>
      </c>
      <c r="D73" s="4"/>
      <c r="E73" s="4">
        <v>-192470</v>
      </c>
      <c r="F73" s="4"/>
      <c r="G73" s="4">
        <f t="shared" si="2"/>
        <v>-192470</v>
      </c>
    </row>
    <row r="74" spans="2:7" hidden="1" x14ac:dyDescent="0.25">
      <c r="B74" s="80" t="s">
        <v>633</v>
      </c>
      <c r="C74" s="4"/>
      <c r="D74" s="4">
        <v>-191847.75</v>
      </c>
      <c r="E74" s="4">
        <v>-191847.75</v>
      </c>
      <c r="F74" s="4"/>
      <c r="G74" s="4">
        <f t="shared" si="2"/>
        <v>-191847.75</v>
      </c>
    </row>
    <row r="75" spans="2:7" hidden="1" x14ac:dyDescent="0.25">
      <c r="B75" s="80" t="s">
        <v>296</v>
      </c>
      <c r="C75" s="4"/>
      <c r="D75" s="4">
        <v>-187700</v>
      </c>
      <c r="E75" s="4">
        <v>-187700</v>
      </c>
      <c r="F75" s="4"/>
      <c r="G75" s="4">
        <f t="shared" si="2"/>
        <v>-187700</v>
      </c>
    </row>
    <row r="76" spans="2:7" hidden="1" x14ac:dyDescent="0.25">
      <c r="B76" s="80" t="s">
        <v>2619</v>
      </c>
      <c r="C76" s="4">
        <v>-187117.45999999996</v>
      </c>
      <c r="D76" s="4"/>
      <c r="E76" s="4">
        <v>-187117.45999999996</v>
      </c>
      <c r="F76" s="4"/>
      <c r="G76" s="4">
        <f t="shared" si="2"/>
        <v>-187117.45999999996</v>
      </c>
    </row>
    <row r="77" spans="2:7" hidden="1" x14ac:dyDescent="0.25">
      <c r="B77" s="80" t="s">
        <v>2534</v>
      </c>
      <c r="C77" s="4">
        <v>-180216.25</v>
      </c>
      <c r="D77" s="4"/>
      <c r="E77" s="4">
        <v>-180216.25</v>
      </c>
      <c r="F77" s="4"/>
      <c r="G77" s="4">
        <f t="shared" si="2"/>
        <v>-180216.25</v>
      </c>
    </row>
    <row r="78" spans="2:7" hidden="1" x14ac:dyDescent="0.25">
      <c r="B78" s="80" t="s">
        <v>5467</v>
      </c>
      <c r="C78" s="4">
        <v>-179954.92</v>
      </c>
      <c r="D78" s="4"/>
      <c r="E78" s="4">
        <v>-179954.92</v>
      </c>
      <c r="F78" s="4"/>
      <c r="G78" s="4">
        <f t="shared" si="2"/>
        <v>-179954.92</v>
      </c>
    </row>
    <row r="79" spans="2:7" hidden="1" x14ac:dyDescent="0.25">
      <c r="B79" s="80" t="s">
        <v>2657</v>
      </c>
      <c r="C79" s="4">
        <v>-175755.6</v>
      </c>
      <c r="D79" s="4"/>
      <c r="E79" s="4">
        <v>-175755.6</v>
      </c>
      <c r="F79" s="4"/>
      <c r="G79" s="4">
        <f t="shared" si="2"/>
        <v>-175755.6</v>
      </c>
    </row>
    <row r="80" spans="2:7" hidden="1" x14ac:dyDescent="0.25">
      <c r="B80" s="80" t="s">
        <v>4493</v>
      </c>
      <c r="C80" s="4">
        <v>-172859.24</v>
      </c>
      <c r="D80" s="4"/>
      <c r="E80" s="4">
        <v>-172859.24</v>
      </c>
      <c r="F80" s="4"/>
      <c r="G80" s="4">
        <f t="shared" si="2"/>
        <v>-172859.24</v>
      </c>
    </row>
    <row r="81" spans="2:7" hidden="1" x14ac:dyDescent="0.25">
      <c r="B81" s="80" t="s">
        <v>2553</v>
      </c>
      <c r="C81" s="4">
        <v>-172546.89</v>
      </c>
      <c r="D81" s="4"/>
      <c r="E81" s="4">
        <v>-172546.89</v>
      </c>
      <c r="F81" s="4"/>
      <c r="G81" s="4">
        <f t="shared" si="2"/>
        <v>-172546.89</v>
      </c>
    </row>
    <row r="82" spans="2:7" hidden="1" x14ac:dyDescent="0.25">
      <c r="B82" s="80" t="s">
        <v>1986</v>
      </c>
      <c r="C82" s="4"/>
      <c r="D82" s="4">
        <v>-171745.62</v>
      </c>
      <c r="E82" s="4">
        <v>-171745.62</v>
      </c>
      <c r="F82" s="4"/>
      <c r="G82" s="4">
        <f t="shared" si="2"/>
        <v>-171745.62</v>
      </c>
    </row>
    <row r="83" spans="2:7" hidden="1" x14ac:dyDescent="0.25">
      <c r="B83" s="80" t="s">
        <v>1435</v>
      </c>
      <c r="C83" s="4"/>
      <c r="D83" s="4">
        <v>-166564.51</v>
      </c>
      <c r="E83" s="4">
        <v>-166564.51</v>
      </c>
      <c r="F83" s="4"/>
      <c r="G83" s="4">
        <f t="shared" si="2"/>
        <v>-166564.51</v>
      </c>
    </row>
    <row r="84" spans="2:7" hidden="1" x14ac:dyDescent="0.25">
      <c r="B84" s="80" t="s">
        <v>3151</v>
      </c>
      <c r="C84" s="4">
        <v>-164543.66999999998</v>
      </c>
      <c r="D84" s="4"/>
      <c r="E84" s="4">
        <v>-164543.66999999998</v>
      </c>
      <c r="F84" s="4"/>
      <c r="G84" s="4">
        <f t="shared" si="2"/>
        <v>-164543.66999999998</v>
      </c>
    </row>
    <row r="85" spans="2:7" hidden="1" x14ac:dyDescent="0.25">
      <c r="B85" s="80" t="s">
        <v>3118</v>
      </c>
      <c r="C85" s="4">
        <v>-161418.29999999999</v>
      </c>
      <c r="D85" s="4"/>
      <c r="E85" s="4">
        <v>-161418.29999999999</v>
      </c>
      <c r="F85" s="4"/>
      <c r="G85" s="4">
        <f t="shared" si="2"/>
        <v>-161418.29999999999</v>
      </c>
    </row>
    <row r="86" spans="2:7" hidden="1" x14ac:dyDescent="0.25">
      <c r="B86" s="80" t="s">
        <v>7759</v>
      </c>
      <c r="C86" s="4"/>
      <c r="D86" s="4">
        <v>-160375.22999999998</v>
      </c>
      <c r="E86" s="4">
        <v>-160375.22999999998</v>
      </c>
      <c r="F86" s="4"/>
      <c r="G86" s="4">
        <f t="shared" si="2"/>
        <v>-160375.22999999998</v>
      </c>
    </row>
    <row r="87" spans="2:7" hidden="1" x14ac:dyDescent="0.25">
      <c r="B87" s="80" t="s">
        <v>1145</v>
      </c>
      <c r="C87" s="4"/>
      <c r="D87" s="4">
        <v>-153652.15</v>
      </c>
      <c r="E87" s="4">
        <v>-153652.15</v>
      </c>
      <c r="F87" s="4"/>
      <c r="G87" s="4">
        <f t="shared" si="2"/>
        <v>-153652.15</v>
      </c>
    </row>
    <row r="88" spans="2:7" hidden="1" x14ac:dyDescent="0.25">
      <c r="B88" s="80" t="s">
        <v>1206</v>
      </c>
      <c r="C88" s="4"/>
      <c r="D88" s="4">
        <v>-153652.15</v>
      </c>
      <c r="E88" s="4">
        <v>-153652.15</v>
      </c>
      <c r="F88" s="4"/>
      <c r="G88" s="4">
        <f t="shared" si="2"/>
        <v>-153652.15</v>
      </c>
    </row>
    <row r="89" spans="2:7" hidden="1" x14ac:dyDescent="0.25">
      <c r="B89" s="80" t="s">
        <v>7579</v>
      </c>
      <c r="C89" s="4">
        <v>-151963.45000000001</v>
      </c>
      <c r="D89" s="4"/>
      <c r="E89" s="4">
        <v>-151963.45000000001</v>
      </c>
      <c r="F89" s="4"/>
      <c r="G89" s="4">
        <f t="shared" si="2"/>
        <v>-151963.45000000001</v>
      </c>
    </row>
    <row r="90" spans="2:7" hidden="1" x14ac:dyDescent="0.25">
      <c r="B90" s="80" t="s">
        <v>2604</v>
      </c>
      <c r="C90" s="4">
        <v>-151788.72</v>
      </c>
      <c r="D90" s="4"/>
      <c r="E90" s="4">
        <v>-151788.72</v>
      </c>
      <c r="F90" s="4"/>
      <c r="G90" s="4">
        <f t="shared" si="2"/>
        <v>-151788.72</v>
      </c>
    </row>
    <row r="91" spans="2:7" hidden="1" x14ac:dyDescent="0.25">
      <c r="B91" s="80" t="s">
        <v>382</v>
      </c>
      <c r="C91" s="4"/>
      <c r="D91" s="4">
        <v>-147156.91999999998</v>
      </c>
      <c r="E91" s="4">
        <v>-147156.91999999998</v>
      </c>
      <c r="F91" s="4"/>
      <c r="G91" s="4">
        <f t="shared" si="2"/>
        <v>-147156.91999999998</v>
      </c>
    </row>
    <row r="92" spans="2:7" hidden="1" x14ac:dyDescent="0.25">
      <c r="B92" s="80" t="s">
        <v>5277</v>
      </c>
      <c r="C92" s="4">
        <v>-146834.32999999999</v>
      </c>
      <c r="D92" s="4"/>
      <c r="E92" s="4">
        <v>-146834.32999999999</v>
      </c>
      <c r="F92" s="4"/>
      <c r="G92" s="4">
        <f t="shared" si="2"/>
        <v>-146834.32999999999</v>
      </c>
    </row>
    <row r="93" spans="2:7" hidden="1" x14ac:dyDescent="0.25">
      <c r="B93" s="80" t="s">
        <v>703</v>
      </c>
      <c r="C93" s="4"/>
      <c r="D93" s="4">
        <v>-144000</v>
      </c>
      <c r="E93" s="4">
        <v>-144000</v>
      </c>
      <c r="F93" s="4"/>
      <c r="G93" s="4">
        <f t="shared" si="2"/>
        <v>-144000</v>
      </c>
    </row>
    <row r="94" spans="2:7" hidden="1" x14ac:dyDescent="0.25">
      <c r="B94" s="80" t="s">
        <v>4796</v>
      </c>
      <c r="C94" s="4">
        <v>-143944.79999999999</v>
      </c>
      <c r="D94" s="4"/>
      <c r="E94" s="4">
        <v>-143944.79999999999</v>
      </c>
      <c r="F94" s="4"/>
      <c r="G94" s="4">
        <f t="shared" si="2"/>
        <v>-143944.79999999999</v>
      </c>
    </row>
    <row r="95" spans="2:7" hidden="1" x14ac:dyDescent="0.25">
      <c r="B95" s="80" t="s">
        <v>3803</v>
      </c>
      <c r="C95" s="4">
        <v>-140602.9</v>
      </c>
      <c r="D95" s="4"/>
      <c r="E95" s="4">
        <v>-140602.9</v>
      </c>
      <c r="F95" s="4"/>
      <c r="G95" s="4">
        <f t="shared" si="2"/>
        <v>-140602.9</v>
      </c>
    </row>
    <row r="96" spans="2:7" hidden="1" x14ac:dyDescent="0.25">
      <c r="B96" s="80" t="s">
        <v>5826</v>
      </c>
      <c r="C96" s="4">
        <v>-139700</v>
      </c>
      <c r="D96" s="4"/>
      <c r="E96" s="4">
        <v>-139700</v>
      </c>
      <c r="F96" s="4"/>
      <c r="G96" s="4">
        <f t="shared" si="2"/>
        <v>-139700</v>
      </c>
    </row>
    <row r="97" spans="2:7" hidden="1" x14ac:dyDescent="0.25">
      <c r="B97" s="80" t="s">
        <v>9702</v>
      </c>
      <c r="C97" s="4"/>
      <c r="D97" s="4">
        <v>-138786.31</v>
      </c>
      <c r="E97" s="4">
        <v>-138786.31</v>
      </c>
      <c r="F97" s="4"/>
      <c r="G97" s="4">
        <f t="shared" si="2"/>
        <v>-138786.31</v>
      </c>
    </row>
    <row r="98" spans="2:7" hidden="1" x14ac:dyDescent="0.25">
      <c r="B98" s="80" t="s">
        <v>1209</v>
      </c>
      <c r="C98" s="4"/>
      <c r="D98" s="4">
        <v>-136697.43</v>
      </c>
      <c r="E98" s="4">
        <v>-136697.43</v>
      </c>
      <c r="F98" s="4"/>
      <c r="G98" s="4">
        <f t="shared" si="2"/>
        <v>-136697.43</v>
      </c>
    </row>
    <row r="99" spans="2:7" hidden="1" x14ac:dyDescent="0.25">
      <c r="B99" s="80" t="s">
        <v>1194</v>
      </c>
      <c r="C99" s="4"/>
      <c r="D99" s="4">
        <v>-136697.43</v>
      </c>
      <c r="E99" s="4">
        <v>-136697.43</v>
      </c>
      <c r="F99" s="4"/>
      <c r="G99" s="4">
        <f t="shared" si="2"/>
        <v>-136697.43</v>
      </c>
    </row>
    <row r="100" spans="2:7" hidden="1" x14ac:dyDescent="0.25">
      <c r="B100" s="80" t="s">
        <v>2652</v>
      </c>
      <c r="C100" s="4">
        <v>-133172.15</v>
      </c>
      <c r="D100" s="4"/>
      <c r="E100" s="4">
        <v>-133172.15</v>
      </c>
      <c r="F100" s="4"/>
      <c r="G100" s="4">
        <f t="shared" si="2"/>
        <v>-133172.15</v>
      </c>
    </row>
    <row r="101" spans="2:7" hidden="1" x14ac:dyDescent="0.25">
      <c r="B101" s="80" t="s">
        <v>2168</v>
      </c>
      <c r="C101" s="4"/>
      <c r="D101" s="4">
        <v>-130000</v>
      </c>
      <c r="E101" s="4">
        <v>-130000</v>
      </c>
      <c r="F101" s="4"/>
      <c r="G101" s="4">
        <f t="shared" si="2"/>
        <v>-130000</v>
      </c>
    </row>
    <row r="102" spans="2:7" hidden="1" x14ac:dyDescent="0.25">
      <c r="B102" s="80" t="s">
        <v>563</v>
      </c>
      <c r="C102" s="4"/>
      <c r="D102" s="4">
        <v>-127636</v>
      </c>
      <c r="E102" s="4">
        <v>-127636</v>
      </c>
      <c r="F102" s="4"/>
      <c r="G102" s="4">
        <f t="shared" si="2"/>
        <v>-127636</v>
      </c>
    </row>
    <row r="103" spans="2:7" hidden="1" x14ac:dyDescent="0.25">
      <c r="B103" s="80" t="s">
        <v>591</v>
      </c>
      <c r="C103" s="4"/>
      <c r="D103" s="4">
        <v>-127636</v>
      </c>
      <c r="E103" s="4">
        <v>-127636</v>
      </c>
      <c r="F103" s="4"/>
      <c r="G103" s="4">
        <f t="shared" si="2"/>
        <v>-127636</v>
      </c>
    </row>
    <row r="104" spans="2:7" hidden="1" x14ac:dyDescent="0.25">
      <c r="B104" s="80" t="s">
        <v>3005</v>
      </c>
      <c r="C104" s="4">
        <v>-125751.18999999999</v>
      </c>
      <c r="D104" s="4"/>
      <c r="E104" s="4">
        <v>-125751.18999999999</v>
      </c>
      <c r="F104" s="4"/>
      <c r="G104" s="4">
        <f t="shared" si="2"/>
        <v>-125751.18999999999</v>
      </c>
    </row>
    <row r="105" spans="2:7" hidden="1" x14ac:dyDescent="0.25">
      <c r="B105" s="80" t="s">
        <v>3711</v>
      </c>
      <c r="C105" s="4">
        <v>-123097.42000000001</v>
      </c>
      <c r="D105" s="4"/>
      <c r="E105" s="4">
        <v>-123097.42000000001</v>
      </c>
      <c r="F105" s="4"/>
      <c r="G105" s="4">
        <f t="shared" si="2"/>
        <v>-123097.42000000001</v>
      </c>
    </row>
    <row r="106" spans="2:7" hidden="1" x14ac:dyDescent="0.25">
      <c r="B106" s="80" t="s">
        <v>510</v>
      </c>
      <c r="C106" s="4"/>
      <c r="D106" s="4">
        <v>-122182.89</v>
      </c>
      <c r="E106" s="4">
        <v>-122182.89</v>
      </c>
      <c r="F106" s="4"/>
      <c r="G106" s="4">
        <f t="shared" si="2"/>
        <v>-122182.89</v>
      </c>
    </row>
    <row r="107" spans="2:7" hidden="1" x14ac:dyDescent="0.25">
      <c r="B107" s="80" t="s">
        <v>3894</v>
      </c>
      <c r="C107" s="4">
        <v>-117401.65000000001</v>
      </c>
      <c r="D107" s="4"/>
      <c r="E107" s="4">
        <v>-117401.65000000001</v>
      </c>
      <c r="F107" s="4"/>
      <c r="G107" s="4">
        <f t="shared" si="2"/>
        <v>-117401.65000000001</v>
      </c>
    </row>
    <row r="108" spans="2:7" hidden="1" x14ac:dyDescent="0.25">
      <c r="B108" s="80" t="s">
        <v>2004</v>
      </c>
      <c r="C108" s="4"/>
      <c r="D108" s="4">
        <v>-114628.02</v>
      </c>
      <c r="E108" s="4">
        <v>-114628.02</v>
      </c>
      <c r="F108" s="4"/>
      <c r="G108" s="4">
        <f t="shared" si="2"/>
        <v>-114628.02</v>
      </c>
    </row>
    <row r="109" spans="2:7" hidden="1" x14ac:dyDescent="0.25">
      <c r="B109" s="80" t="s">
        <v>2174</v>
      </c>
      <c r="C109" s="4"/>
      <c r="D109" s="4">
        <v>-114268.73000000001</v>
      </c>
      <c r="E109" s="4">
        <v>-114268.73000000001</v>
      </c>
      <c r="F109" s="4"/>
      <c r="G109" s="4">
        <f t="shared" si="2"/>
        <v>-114268.73000000001</v>
      </c>
    </row>
    <row r="110" spans="2:7" hidden="1" x14ac:dyDescent="0.25">
      <c r="B110" s="80" t="s">
        <v>4434</v>
      </c>
      <c r="C110" s="4">
        <v>-113342.88</v>
      </c>
      <c r="D110" s="4"/>
      <c r="E110" s="4">
        <v>-113342.88</v>
      </c>
      <c r="F110" s="4"/>
      <c r="G110" s="4">
        <f t="shared" si="2"/>
        <v>-113342.88</v>
      </c>
    </row>
    <row r="111" spans="2:7" hidden="1" x14ac:dyDescent="0.25">
      <c r="B111" s="80" t="s">
        <v>3078</v>
      </c>
      <c r="C111" s="4">
        <v>-111021.22</v>
      </c>
      <c r="D111" s="4"/>
      <c r="E111" s="4">
        <v>-111021.22</v>
      </c>
      <c r="F111" s="4"/>
      <c r="G111" s="4">
        <f t="shared" si="2"/>
        <v>-111021.22</v>
      </c>
    </row>
    <row r="112" spans="2:7" hidden="1" x14ac:dyDescent="0.25">
      <c r="B112" s="80" t="s">
        <v>2852</v>
      </c>
      <c r="C112" s="4">
        <v>-106734.66</v>
      </c>
      <c r="D112" s="4"/>
      <c r="E112" s="4">
        <v>-106734.66</v>
      </c>
      <c r="F112" s="4"/>
      <c r="G112" s="4">
        <f t="shared" si="2"/>
        <v>-106734.66</v>
      </c>
    </row>
    <row r="113" spans="2:7" hidden="1" x14ac:dyDescent="0.25">
      <c r="B113" s="80" t="s">
        <v>4838</v>
      </c>
      <c r="C113" s="4">
        <v>-105256.78</v>
      </c>
      <c r="D113" s="4"/>
      <c r="E113" s="4">
        <v>-105256.78</v>
      </c>
      <c r="F113" s="4"/>
      <c r="G113" s="4">
        <f t="shared" si="2"/>
        <v>-105256.78</v>
      </c>
    </row>
    <row r="114" spans="2:7" hidden="1" x14ac:dyDescent="0.25">
      <c r="B114" s="80" t="s">
        <v>2719</v>
      </c>
      <c r="C114" s="4">
        <v>-103179.98000000001</v>
      </c>
      <c r="D114" s="4"/>
      <c r="E114" s="4">
        <v>-103179.98000000001</v>
      </c>
      <c r="F114" s="4"/>
      <c r="G114" s="4">
        <f t="shared" si="2"/>
        <v>-103179.98000000001</v>
      </c>
    </row>
    <row r="115" spans="2:7" hidden="1" x14ac:dyDescent="0.25">
      <c r="B115" s="80" t="s">
        <v>2693</v>
      </c>
      <c r="C115" s="4">
        <v>-102797.73</v>
      </c>
      <c r="D115" s="4"/>
      <c r="E115" s="4">
        <v>-102797.73</v>
      </c>
      <c r="F115" s="4"/>
      <c r="G115" s="4">
        <f t="shared" si="2"/>
        <v>-102797.73</v>
      </c>
    </row>
    <row r="116" spans="2:7" hidden="1" x14ac:dyDescent="0.25">
      <c r="B116" s="80" t="s">
        <v>694</v>
      </c>
      <c r="C116" s="4"/>
      <c r="D116" s="4">
        <v>-100552.76</v>
      </c>
      <c r="E116" s="4">
        <v>-100552.76</v>
      </c>
      <c r="F116" s="4"/>
      <c r="G116" s="4">
        <f t="shared" si="2"/>
        <v>-100552.76</v>
      </c>
    </row>
    <row r="117" spans="2:7" hidden="1" x14ac:dyDescent="0.25">
      <c r="B117" s="80" t="s">
        <v>1795</v>
      </c>
      <c r="C117" s="4"/>
      <c r="D117" s="4">
        <v>-99980.01999999999</v>
      </c>
      <c r="E117" s="4">
        <v>-99980.01999999999</v>
      </c>
      <c r="F117" s="4"/>
      <c r="G117" s="4">
        <f t="shared" si="2"/>
        <v>-99980.01999999999</v>
      </c>
    </row>
    <row r="118" spans="2:7" hidden="1" x14ac:dyDescent="0.25">
      <c r="B118" s="80" t="s">
        <v>3508</v>
      </c>
      <c r="C118" s="4">
        <v>-99885</v>
      </c>
      <c r="D118" s="4"/>
      <c r="E118" s="4">
        <v>-99885</v>
      </c>
      <c r="F118" s="4"/>
      <c r="G118" s="4">
        <f t="shared" si="2"/>
        <v>-99885</v>
      </c>
    </row>
    <row r="119" spans="2:7" hidden="1" x14ac:dyDescent="0.25">
      <c r="B119" s="80" t="s">
        <v>351</v>
      </c>
      <c r="C119" s="4"/>
      <c r="D119" s="4">
        <v>-98500</v>
      </c>
      <c r="E119" s="4">
        <v>-98500</v>
      </c>
      <c r="F119" s="4"/>
      <c r="G119" s="4">
        <f t="shared" si="2"/>
        <v>-98500</v>
      </c>
    </row>
    <row r="120" spans="2:7" hidden="1" x14ac:dyDescent="0.25">
      <c r="B120" s="80" t="s">
        <v>748</v>
      </c>
      <c r="C120" s="4"/>
      <c r="D120" s="4">
        <v>-96000</v>
      </c>
      <c r="E120" s="4">
        <v>-96000</v>
      </c>
      <c r="F120" s="4"/>
      <c r="G120" s="4">
        <f t="shared" si="2"/>
        <v>-96000</v>
      </c>
    </row>
    <row r="121" spans="2:7" hidden="1" x14ac:dyDescent="0.25">
      <c r="B121" s="80" t="s">
        <v>3519</v>
      </c>
      <c r="C121" s="4">
        <v>-94247.15</v>
      </c>
      <c r="D121" s="4"/>
      <c r="E121" s="4">
        <v>-94247.15</v>
      </c>
      <c r="F121" s="4"/>
      <c r="G121" s="4">
        <f t="shared" si="2"/>
        <v>-94247.15</v>
      </c>
    </row>
    <row r="122" spans="2:7" hidden="1" x14ac:dyDescent="0.25">
      <c r="B122" s="80" t="s">
        <v>2736</v>
      </c>
      <c r="C122" s="4">
        <v>-93629.08</v>
      </c>
      <c r="D122" s="4"/>
      <c r="E122" s="4">
        <v>-93629.08</v>
      </c>
      <c r="F122" s="4"/>
      <c r="G122" s="4">
        <f t="shared" si="2"/>
        <v>-93629.08</v>
      </c>
    </row>
    <row r="123" spans="2:7" hidden="1" x14ac:dyDescent="0.25">
      <c r="B123" s="80" t="s">
        <v>3058</v>
      </c>
      <c r="C123" s="4">
        <v>-88845.6</v>
      </c>
      <c r="D123" s="4"/>
      <c r="E123" s="4">
        <v>-88845.6</v>
      </c>
      <c r="F123" s="4"/>
      <c r="G123" s="4">
        <f t="shared" si="2"/>
        <v>-88845.6</v>
      </c>
    </row>
    <row r="124" spans="2:7" hidden="1" x14ac:dyDescent="0.25">
      <c r="B124" s="80" t="s">
        <v>2195</v>
      </c>
      <c r="C124" s="4"/>
      <c r="D124" s="4">
        <v>-88377.18</v>
      </c>
      <c r="E124" s="4">
        <v>-88377.18</v>
      </c>
      <c r="F124" s="4"/>
      <c r="G124" s="4">
        <f t="shared" si="2"/>
        <v>-88377.18</v>
      </c>
    </row>
    <row r="125" spans="2:7" hidden="1" x14ac:dyDescent="0.25">
      <c r="B125" s="80" t="s">
        <v>736</v>
      </c>
      <c r="C125" s="4"/>
      <c r="D125" s="4">
        <v>-87190.11</v>
      </c>
      <c r="E125" s="4">
        <v>-87190.11</v>
      </c>
      <c r="F125" s="4"/>
      <c r="G125" s="4">
        <f t="shared" si="2"/>
        <v>-87190.11</v>
      </c>
    </row>
    <row r="126" spans="2:7" hidden="1" x14ac:dyDescent="0.25">
      <c r="B126" s="80" t="s">
        <v>1005</v>
      </c>
      <c r="C126" s="4"/>
      <c r="D126" s="4">
        <v>-87120</v>
      </c>
      <c r="E126" s="4">
        <v>-87120</v>
      </c>
      <c r="F126" s="4"/>
      <c r="G126" s="4">
        <f t="shared" si="2"/>
        <v>-87120</v>
      </c>
    </row>
    <row r="127" spans="2:7" hidden="1" x14ac:dyDescent="0.25">
      <c r="B127" s="80" t="s">
        <v>537</v>
      </c>
      <c r="C127" s="4"/>
      <c r="D127" s="4">
        <v>-86884.14</v>
      </c>
      <c r="E127" s="4">
        <v>-86884.14</v>
      </c>
      <c r="F127" s="4"/>
      <c r="G127" s="4">
        <f t="shared" si="2"/>
        <v>-86884.14</v>
      </c>
    </row>
    <row r="128" spans="2:7" hidden="1" x14ac:dyDescent="0.25">
      <c r="B128" s="80" t="s">
        <v>494</v>
      </c>
      <c r="C128" s="4"/>
      <c r="D128" s="4">
        <v>-85671.7</v>
      </c>
      <c r="E128" s="4">
        <v>-85671.7</v>
      </c>
      <c r="F128" s="4"/>
      <c r="G128" s="4">
        <f t="shared" si="2"/>
        <v>-85671.7</v>
      </c>
    </row>
    <row r="129" spans="2:7" hidden="1" x14ac:dyDescent="0.25">
      <c r="B129" s="80" t="s">
        <v>516</v>
      </c>
      <c r="C129" s="4"/>
      <c r="D129" s="4">
        <v>-85021.34</v>
      </c>
      <c r="E129" s="4">
        <v>-85021.34</v>
      </c>
      <c r="F129" s="4"/>
      <c r="G129" s="4">
        <f t="shared" ref="G129:G192" si="3">E129</f>
        <v>-85021.34</v>
      </c>
    </row>
    <row r="130" spans="2:7" hidden="1" x14ac:dyDescent="0.25">
      <c r="B130" s="80" t="s">
        <v>76</v>
      </c>
      <c r="C130" s="4"/>
      <c r="D130" s="4">
        <v>-84707.5</v>
      </c>
      <c r="E130" s="4">
        <v>-84707.5</v>
      </c>
      <c r="F130" s="4"/>
      <c r="G130" s="4">
        <f t="shared" si="3"/>
        <v>-84707.5</v>
      </c>
    </row>
    <row r="131" spans="2:7" hidden="1" x14ac:dyDescent="0.25">
      <c r="B131" s="80" t="s">
        <v>226</v>
      </c>
      <c r="C131" s="4"/>
      <c r="D131" s="4">
        <v>-84707.5</v>
      </c>
      <c r="E131" s="4">
        <v>-84707.5</v>
      </c>
      <c r="F131" s="4"/>
      <c r="G131" s="4">
        <f t="shared" si="3"/>
        <v>-84707.5</v>
      </c>
    </row>
    <row r="132" spans="2:7" hidden="1" x14ac:dyDescent="0.25">
      <c r="B132" s="80" t="s">
        <v>2869</v>
      </c>
      <c r="C132" s="4">
        <v>-83650</v>
      </c>
      <c r="D132" s="4"/>
      <c r="E132" s="4">
        <v>-83650</v>
      </c>
      <c r="F132" s="4"/>
      <c r="G132" s="4">
        <f t="shared" si="3"/>
        <v>-83650</v>
      </c>
    </row>
    <row r="133" spans="2:7" hidden="1" x14ac:dyDescent="0.25">
      <c r="B133" s="80" t="s">
        <v>7775</v>
      </c>
      <c r="C133" s="4"/>
      <c r="D133" s="4">
        <v>-83196.83</v>
      </c>
      <c r="E133" s="4">
        <v>-83196.83</v>
      </c>
      <c r="F133" s="4"/>
      <c r="G133" s="4">
        <f t="shared" si="3"/>
        <v>-83196.83</v>
      </c>
    </row>
    <row r="134" spans="2:7" hidden="1" x14ac:dyDescent="0.25">
      <c r="B134" s="80" t="s">
        <v>2299</v>
      </c>
      <c r="C134" s="4"/>
      <c r="D134" s="4">
        <v>-81868</v>
      </c>
      <c r="E134" s="4">
        <v>-81868</v>
      </c>
      <c r="F134" s="4"/>
      <c r="G134" s="4">
        <f t="shared" si="3"/>
        <v>-81868</v>
      </c>
    </row>
    <row r="135" spans="2:7" hidden="1" x14ac:dyDescent="0.25">
      <c r="B135" s="80" t="s">
        <v>534</v>
      </c>
      <c r="C135" s="4"/>
      <c r="D135" s="4">
        <v>-81701.8</v>
      </c>
      <c r="E135" s="4">
        <v>-81701.8</v>
      </c>
      <c r="F135" s="4"/>
      <c r="G135" s="4">
        <f t="shared" si="3"/>
        <v>-81701.8</v>
      </c>
    </row>
    <row r="136" spans="2:7" hidden="1" x14ac:dyDescent="0.25">
      <c r="B136" s="80" t="s">
        <v>7787</v>
      </c>
      <c r="C136" s="4"/>
      <c r="D136" s="4">
        <v>-81568.509999999995</v>
      </c>
      <c r="E136" s="4">
        <v>-81568.509999999995</v>
      </c>
      <c r="F136" s="4"/>
      <c r="G136" s="4">
        <f t="shared" si="3"/>
        <v>-81568.509999999995</v>
      </c>
    </row>
    <row r="137" spans="2:7" hidden="1" x14ac:dyDescent="0.25">
      <c r="B137" s="80" t="s">
        <v>2558</v>
      </c>
      <c r="C137" s="4">
        <v>-78922.7</v>
      </c>
      <c r="D137" s="4"/>
      <c r="E137" s="4">
        <v>-78922.7</v>
      </c>
      <c r="F137" s="4"/>
      <c r="G137" s="4">
        <f t="shared" si="3"/>
        <v>-78922.7</v>
      </c>
    </row>
    <row r="138" spans="2:7" hidden="1" x14ac:dyDescent="0.25">
      <c r="B138" s="80" t="s">
        <v>1513</v>
      </c>
      <c r="C138" s="4"/>
      <c r="D138" s="4">
        <v>-78208.320000000007</v>
      </c>
      <c r="E138" s="4">
        <v>-78208.320000000007</v>
      </c>
      <c r="F138" s="4"/>
      <c r="G138" s="4">
        <f t="shared" si="3"/>
        <v>-78208.320000000007</v>
      </c>
    </row>
    <row r="139" spans="2:7" hidden="1" x14ac:dyDescent="0.25">
      <c r="B139" s="80" t="s">
        <v>357</v>
      </c>
      <c r="C139" s="4"/>
      <c r="D139" s="4">
        <v>-77733.41</v>
      </c>
      <c r="E139" s="4">
        <v>-77733.41</v>
      </c>
      <c r="F139" s="4"/>
      <c r="G139" s="4">
        <f t="shared" si="3"/>
        <v>-77733.41</v>
      </c>
    </row>
    <row r="140" spans="2:7" hidden="1" x14ac:dyDescent="0.25">
      <c r="B140" s="80" t="s">
        <v>2743</v>
      </c>
      <c r="C140" s="4">
        <v>-77363.659999999989</v>
      </c>
      <c r="D140" s="4"/>
      <c r="E140" s="4">
        <v>-77363.659999999989</v>
      </c>
      <c r="F140" s="4"/>
      <c r="G140" s="4">
        <f t="shared" si="3"/>
        <v>-77363.659999999989</v>
      </c>
    </row>
    <row r="141" spans="2:7" hidden="1" x14ac:dyDescent="0.25">
      <c r="B141" s="80" t="s">
        <v>1639</v>
      </c>
      <c r="C141" s="4"/>
      <c r="D141" s="4">
        <v>-76210.200000000012</v>
      </c>
      <c r="E141" s="4">
        <v>-76210.200000000012</v>
      </c>
      <c r="F141" s="4"/>
      <c r="G141" s="4">
        <f t="shared" si="3"/>
        <v>-76210.200000000012</v>
      </c>
    </row>
    <row r="142" spans="2:7" hidden="1" x14ac:dyDescent="0.25">
      <c r="B142" s="80" t="s">
        <v>3422</v>
      </c>
      <c r="C142" s="4">
        <v>-74354.84</v>
      </c>
      <c r="D142" s="4"/>
      <c r="E142" s="4">
        <v>-74354.84</v>
      </c>
      <c r="F142" s="4"/>
      <c r="G142" s="4">
        <f t="shared" si="3"/>
        <v>-74354.84</v>
      </c>
    </row>
    <row r="143" spans="2:7" hidden="1" x14ac:dyDescent="0.25">
      <c r="B143" s="80" t="s">
        <v>1829</v>
      </c>
      <c r="C143" s="4"/>
      <c r="D143" s="4">
        <v>-72812.5</v>
      </c>
      <c r="E143" s="4">
        <v>-72812.5</v>
      </c>
      <c r="F143" s="4"/>
      <c r="G143" s="4">
        <f t="shared" si="3"/>
        <v>-72812.5</v>
      </c>
    </row>
    <row r="144" spans="2:7" hidden="1" x14ac:dyDescent="0.25">
      <c r="B144" s="80" t="s">
        <v>1197</v>
      </c>
      <c r="C144" s="4"/>
      <c r="D144" s="4">
        <v>-71505.03</v>
      </c>
      <c r="E144" s="4">
        <v>-71505.03</v>
      </c>
      <c r="F144" s="4"/>
      <c r="G144" s="4">
        <f t="shared" si="3"/>
        <v>-71505.03</v>
      </c>
    </row>
    <row r="145" spans="2:7" hidden="1" x14ac:dyDescent="0.25">
      <c r="B145" s="80" t="s">
        <v>3870</v>
      </c>
      <c r="C145" s="4">
        <v>-70577.23000000001</v>
      </c>
      <c r="D145" s="4"/>
      <c r="E145" s="4">
        <v>-70577.23000000001</v>
      </c>
      <c r="F145" s="4"/>
      <c r="G145" s="4">
        <f t="shared" si="3"/>
        <v>-70577.23000000001</v>
      </c>
    </row>
    <row r="146" spans="2:7" hidden="1" x14ac:dyDescent="0.25">
      <c r="B146" s="80" t="s">
        <v>5078</v>
      </c>
      <c r="C146" s="4">
        <v>-70200</v>
      </c>
      <c r="D146" s="4"/>
      <c r="E146" s="4">
        <v>-70200</v>
      </c>
      <c r="F146" s="4"/>
      <c r="G146" s="4">
        <f t="shared" si="3"/>
        <v>-70200</v>
      </c>
    </row>
    <row r="147" spans="2:7" hidden="1" x14ac:dyDescent="0.25">
      <c r="B147" s="80" t="s">
        <v>3431</v>
      </c>
      <c r="C147" s="4">
        <v>-69603.899999999994</v>
      </c>
      <c r="D147" s="4"/>
      <c r="E147" s="4">
        <v>-69603.899999999994</v>
      </c>
      <c r="F147" s="4"/>
      <c r="G147" s="4">
        <f t="shared" si="3"/>
        <v>-69603.899999999994</v>
      </c>
    </row>
    <row r="148" spans="2:7" hidden="1" x14ac:dyDescent="0.25">
      <c r="B148" s="80" t="s">
        <v>5706</v>
      </c>
      <c r="C148" s="4">
        <v>-69600</v>
      </c>
      <c r="D148" s="4"/>
      <c r="E148" s="4">
        <v>-69600</v>
      </c>
      <c r="F148" s="4"/>
      <c r="G148" s="4">
        <f t="shared" si="3"/>
        <v>-69600</v>
      </c>
    </row>
    <row r="149" spans="2:7" hidden="1" x14ac:dyDescent="0.25">
      <c r="B149" s="80" t="s">
        <v>2885</v>
      </c>
      <c r="C149" s="4">
        <v>-68800</v>
      </c>
      <c r="D149" s="4"/>
      <c r="E149" s="4">
        <v>-68800</v>
      </c>
      <c r="F149" s="4"/>
      <c r="G149" s="4">
        <f t="shared" si="3"/>
        <v>-68800</v>
      </c>
    </row>
    <row r="150" spans="2:7" hidden="1" x14ac:dyDescent="0.25">
      <c r="B150" s="80" t="s">
        <v>2515</v>
      </c>
      <c r="C150" s="4">
        <v>-68267.899999999994</v>
      </c>
      <c r="D150" s="4"/>
      <c r="E150" s="4">
        <v>-68267.899999999994</v>
      </c>
      <c r="F150" s="4"/>
      <c r="G150" s="4">
        <f t="shared" si="3"/>
        <v>-68267.899999999994</v>
      </c>
    </row>
    <row r="151" spans="2:7" hidden="1" x14ac:dyDescent="0.25">
      <c r="B151" s="80" t="s">
        <v>954</v>
      </c>
      <c r="C151" s="4"/>
      <c r="D151" s="4">
        <v>-67650.959999999992</v>
      </c>
      <c r="E151" s="4">
        <v>-67650.959999999992</v>
      </c>
      <c r="F151" s="4"/>
      <c r="G151" s="4">
        <f t="shared" si="3"/>
        <v>-67650.959999999992</v>
      </c>
    </row>
    <row r="152" spans="2:7" hidden="1" x14ac:dyDescent="0.25">
      <c r="B152" s="80" t="s">
        <v>2098</v>
      </c>
      <c r="C152" s="4"/>
      <c r="D152" s="4">
        <v>-67557.929999999993</v>
      </c>
      <c r="E152" s="4">
        <v>-67557.929999999993</v>
      </c>
      <c r="F152" s="4"/>
      <c r="G152" s="4">
        <f t="shared" si="3"/>
        <v>-67557.929999999993</v>
      </c>
    </row>
    <row r="153" spans="2:7" hidden="1" x14ac:dyDescent="0.25">
      <c r="B153" s="80" t="s">
        <v>3533</v>
      </c>
      <c r="C153" s="4">
        <v>-66880</v>
      </c>
      <c r="D153" s="4"/>
      <c r="E153" s="4">
        <v>-66880</v>
      </c>
      <c r="F153" s="4"/>
      <c r="G153" s="4">
        <f t="shared" si="3"/>
        <v>-66880</v>
      </c>
    </row>
    <row r="154" spans="2:7" hidden="1" x14ac:dyDescent="0.25">
      <c r="B154" s="80" t="s">
        <v>2771</v>
      </c>
      <c r="C154" s="4">
        <v>-66098.16</v>
      </c>
      <c r="D154" s="4"/>
      <c r="E154" s="4">
        <v>-66098.16</v>
      </c>
      <c r="F154" s="4"/>
      <c r="G154" s="4">
        <f t="shared" si="3"/>
        <v>-66098.16</v>
      </c>
    </row>
    <row r="155" spans="2:7" hidden="1" x14ac:dyDescent="0.25">
      <c r="B155" s="80" t="s">
        <v>732</v>
      </c>
      <c r="C155" s="4"/>
      <c r="D155" s="4">
        <v>-65695</v>
      </c>
      <c r="E155" s="4">
        <v>-65695</v>
      </c>
      <c r="F155" s="4"/>
      <c r="G155" s="4">
        <f t="shared" si="3"/>
        <v>-65695</v>
      </c>
    </row>
    <row r="156" spans="2:7" hidden="1" x14ac:dyDescent="0.25">
      <c r="B156" s="80" t="s">
        <v>5693</v>
      </c>
      <c r="C156" s="4">
        <v>-65525</v>
      </c>
      <c r="D156" s="4"/>
      <c r="E156" s="4">
        <v>-65525</v>
      </c>
      <c r="F156" s="4"/>
      <c r="G156" s="4">
        <f t="shared" si="3"/>
        <v>-65525</v>
      </c>
    </row>
    <row r="157" spans="2:7" hidden="1" x14ac:dyDescent="0.25">
      <c r="B157" s="80" t="s">
        <v>5921</v>
      </c>
      <c r="C157" s="4">
        <v>-65313</v>
      </c>
      <c r="D157" s="4"/>
      <c r="E157" s="4">
        <v>-65313</v>
      </c>
      <c r="F157" s="4"/>
      <c r="G157" s="4">
        <f t="shared" si="3"/>
        <v>-65313</v>
      </c>
    </row>
    <row r="158" spans="2:7" hidden="1" x14ac:dyDescent="0.25">
      <c r="B158" s="80" t="s">
        <v>4450</v>
      </c>
      <c r="C158" s="4">
        <v>-64828.67</v>
      </c>
      <c r="D158" s="4"/>
      <c r="E158" s="4">
        <v>-64828.67</v>
      </c>
      <c r="F158" s="4"/>
      <c r="G158" s="4">
        <f t="shared" si="3"/>
        <v>-64828.67</v>
      </c>
    </row>
    <row r="159" spans="2:7" hidden="1" x14ac:dyDescent="0.25">
      <c r="B159" s="80" t="s">
        <v>706</v>
      </c>
      <c r="C159" s="4"/>
      <c r="D159" s="4">
        <v>-64000</v>
      </c>
      <c r="E159" s="4">
        <v>-64000</v>
      </c>
      <c r="F159" s="4"/>
      <c r="G159" s="4">
        <f t="shared" si="3"/>
        <v>-64000</v>
      </c>
    </row>
    <row r="160" spans="2:7" hidden="1" x14ac:dyDescent="0.25">
      <c r="B160" s="80" t="s">
        <v>2677</v>
      </c>
      <c r="C160" s="4">
        <v>-63536.31</v>
      </c>
      <c r="D160" s="4"/>
      <c r="E160" s="4">
        <v>-63536.31</v>
      </c>
      <c r="F160" s="4"/>
      <c r="G160" s="4">
        <f t="shared" si="3"/>
        <v>-63536.31</v>
      </c>
    </row>
    <row r="161" spans="2:7" hidden="1" x14ac:dyDescent="0.25">
      <c r="B161" s="80" t="s">
        <v>812</v>
      </c>
      <c r="C161" s="4"/>
      <c r="D161" s="4">
        <v>-63117.7</v>
      </c>
      <c r="E161" s="4">
        <v>-63117.7</v>
      </c>
      <c r="F161" s="4"/>
      <c r="G161" s="4">
        <f t="shared" si="3"/>
        <v>-63117.7</v>
      </c>
    </row>
    <row r="162" spans="2:7" hidden="1" x14ac:dyDescent="0.25">
      <c r="B162" s="80" t="s">
        <v>3631</v>
      </c>
      <c r="C162" s="4">
        <v>-60640</v>
      </c>
      <c r="D162" s="4"/>
      <c r="E162" s="4">
        <v>-60640</v>
      </c>
      <c r="F162" s="4"/>
      <c r="G162" s="4">
        <f t="shared" si="3"/>
        <v>-60640</v>
      </c>
    </row>
    <row r="163" spans="2:7" hidden="1" x14ac:dyDescent="0.25">
      <c r="B163" s="80" t="s">
        <v>2010</v>
      </c>
      <c r="C163" s="4"/>
      <c r="D163" s="4">
        <v>-59799.5</v>
      </c>
      <c r="E163" s="4">
        <v>-59799.5</v>
      </c>
      <c r="F163" s="4"/>
      <c r="G163" s="4">
        <f t="shared" si="3"/>
        <v>-59799.5</v>
      </c>
    </row>
    <row r="164" spans="2:7" hidden="1" x14ac:dyDescent="0.25">
      <c r="B164" s="80" t="s">
        <v>2529</v>
      </c>
      <c r="C164" s="4">
        <v>-59634.48</v>
      </c>
      <c r="D164" s="4"/>
      <c r="E164" s="4">
        <v>-59634.48</v>
      </c>
      <c r="F164" s="4"/>
      <c r="G164" s="4">
        <f t="shared" si="3"/>
        <v>-59634.48</v>
      </c>
    </row>
    <row r="165" spans="2:7" hidden="1" x14ac:dyDescent="0.25">
      <c r="B165" s="80" t="s">
        <v>6831</v>
      </c>
      <c r="C165" s="4">
        <v>-58866.54</v>
      </c>
      <c r="D165" s="4"/>
      <c r="E165" s="4">
        <v>-58866.54</v>
      </c>
      <c r="F165" s="4"/>
      <c r="G165" s="4">
        <f t="shared" si="3"/>
        <v>-58866.54</v>
      </c>
    </row>
    <row r="166" spans="2:7" hidden="1" x14ac:dyDescent="0.25">
      <c r="B166" s="80" t="s">
        <v>3331</v>
      </c>
      <c r="C166" s="4">
        <v>-58450</v>
      </c>
      <c r="D166" s="4"/>
      <c r="E166" s="4">
        <v>-58450</v>
      </c>
      <c r="F166" s="4"/>
      <c r="G166" s="4">
        <f t="shared" si="3"/>
        <v>-58450</v>
      </c>
    </row>
    <row r="167" spans="2:7" hidden="1" x14ac:dyDescent="0.25">
      <c r="B167" s="80" t="s">
        <v>686</v>
      </c>
      <c r="C167" s="4"/>
      <c r="D167" s="4">
        <v>-57941.68</v>
      </c>
      <c r="E167" s="4">
        <v>-57941.68</v>
      </c>
      <c r="F167" s="4"/>
      <c r="G167" s="4">
        <f t="shared" si="3"/>
        <v>-57941.68</v>
      </c>
    </row>
    <row r="168" spans="2:7" hidden="1" x14ac:dyDescent="0.25">
      <c r="B168" s="80" t="s">
        <v>364</v>
      </c>
      <c r="C168" s="4"/>
      <c r="D168" s="4">
        <v>-57506.789999999994</v>
      </c>
      <c r="E168" s="4">
        <v>-57506.789999999994</v>
      </c>
      <c r="F168" s="4"/>
      <c r="G168" s="4">
        <f t="shared" si="3"/>
        <v>-57506.789999999994</v>
      </c>
    </row>
    <row r="169" spans="2:7" hidden="1" x14ac:dyDescent="0.25">
      <c r="B169" s="80" t="s">
        <v>1052</v>
      </c>
      <c r="C169" s="4"/>
      <c r="D169" s="4">
        <v>-57124.3</v>
      </c>
      <c r="E169" s="4">
        <v>-57124.3</v>
      </c>
      <c r="F169" s="4"/>
      <c r="G169" s="4">
        <f t="shared" si="3"/>
        <v>-57124.3</v>
      </c>
    </row>
    <row r="170" spans="2:7" hidden="1" x14ac:dyDescent="0.25">
      <c r="B170" s="80" t="s">
        <v>3784</v>
      </c>
      <c r="C170" s="4">
        <v>-56361.84</v>
      </c>
      <c r="D170" s="4"/>
      <c r="E170" s="4">
        <v>-56361.84</v>
      </c>
      <c r="F170" s="4"/>
      <c r="G170" s="4">
        <f t="shared" si="3"/>
        <v>-56361.84</v>
      </c>
    </row>
    <row r="171" spans="2:7" hidden="1" x14ac:dyDescent="0.25">
      <c r="B171" s="80" t="s">
        <v>1853</v>
      </c>
      <c r="C171" s="4"/>
      <c r="D171" s="4">
        <v>-55981.87</v>
      </c>
      <c r="E171" s="4">
        <v>-55981.87</v>
      </c>
      <c r="F171" s="4"/>
      <c r="G171" s="4">
        <f t="shared" si="3"/>
        <v>-55981.87</v>
      </c>
    </row>
    <row r="172" spans="2:7" hidden="1" x14ac:dyDescent="0.25">
      <c r="B172" s="80" t="s">
        <v>8355</v>
      </c>
      <c r="C172" s="4"/>
      <c r="D172" s="4">
        <v>-55758.04</v>
      </c>
      <c r="E172" s="4">
        <v>-55758.04</v>
      </c>
      <c r="F172" s="4"/>
      <c r="G172" s="4">
        <f t="shared" si="3"/>
        <v>-55758.04</v>
      </c>
    </row>
    <row r="173" spans="2:7" hidden="1" x14ac:dyDescent="0.25">
      <c r="B173" s="80" t="s">
        <v>3208</v>
      </c>
      <c r="C173" s="4">
        <v>-55520</v>
      </c>
      <c r="D173" s="4"/>
      <c r="E173" s="4">
        <v>-55520</v>
      </c>
      <c r="F173" s="4"/>
      <c r="G173" s="4">
        <f t="shared" si="3"/>
        <v>-55520</v>
      </c>
    </row>
    <row r="174" spans="2:7" hidden="1" x14ac:dyDescent="0.25">
      <c r="B174" s="80" t="s">
        <v>8819</v>
      </c>
      <c r="C174" s="4">
        <v>-55159.610000000008</v>
      </c>
      <c r="D174" s="4"/>
      <c r="E174" s="4">
        <v>-55159.610000000008</v>
      </c>
      <c r="F174" s="4"/>
      <c r="G174" s="4">
        <f t="shared" si="3"/>
        <v>-55159.610000000008</v>
      </c>
    </row>
    <row r="175" spans="2:7" hidden="1" x14ac:dyDescent="0.25">
      <c r="B175" s="80" t="s">
        <v>3599</v>
      </c>
      <c r="C175" s="4">
        <v>-55017.8</v>
      </c>
      <c r="D175" s="4"/>
      <c r="E175" s="4">
        <v>-55017.8</v>
      </c>
      <c r="F175" s="4"/>
      <c r="G175" s="4">
        <f t="shared" si="3"/>
        <v>-55017.8</v>
      </c>
    </row>
    <row r="176" spans="2:7" hidden="1" x14ac:dyDescent="0.25">
      <c r="B176" s="80" t="s">
        <v>3317</v>
      </c>
      <c r="C176" s="4">
        <v>-54226.42</v>
      </c>
      <c r="D176" s="4"/>
      <c r="E176" s="4">
        <v>-54226.42</v>
      </c>
      <c r="F176" s="4"/>
      <c r="G176" s="4">
        <f t="shared" si="3"/>
        <v>-54226.42</v>
      </c>
    </row>
    <row r="177" spans="2:7" hidden="1" x14ac:dyDescent="0.25">
      <c r="B177" s="80" t="s">
        <v>3224</v>
      </c>
      <c r="C177" s="4">
        <v>-54010</v>
      </c>
      <c r="D177" s="4"/>
      <c r="E177" s="4">
        <v>-54010</v>
      </c>
      <c r="F177" s="4"/>
      <c r="G177" s="4">
        <f t="shared" si="3"/>
        <v>-54010</v>
      </c>
    </row>
    <row r="178" spans="2:7" hidden="1" x14ac:dyDescent="0.25">
      <c r="B178" s="80" t="s">
        <v>3032</v>
      </c>
      <c r="C178" s="4">
        <v>-52998.41</v>
      </c>
      <c r="D178" s="4"/>
      <c r="E178" s="4">
        <v>-52998.41</v>
      </c>
      <c r="F178" s="4"/>
      <c r="G178" s="4">
        <f t="shared" si="3"/>
        <v>-52998.41</v>
      </c>
    </row>
    <row r="179" spans="2:7" hidden="1" x14ac:dyDescent="0.25">
      <c r="B179" s="80" t="s">
        <v>5594</v>
      </c>
      <c r="C179" s="4">
        <v>-52748</v>
      </c>
      <c r="D179" s="4"/>
      <c r="E179" s="4">
        <v>-52748</v>
      </c>
      <c r="F179" s="4"/>
      <c r="G179" s="4">
        <f t="shared" si="3"/>
        <v>-52748</v>
      </c>
    </row>
    <row r="180" spans="2:7" hidden="1" x14ac:dyDescent="0.25">
      <c r="B180" s="80" t="s">
        <v>611</v>
      </c>
      <c r="C180" s="4"/>
      <c r="D180" s="4">
        <v>-52471.11</v>
      </c>
      <c r="E180" s="4">
        <v>-52471.11</v>
      </c>
      <c r="F180" s="4"/>
      <c r="G180" s="4">
        <f t="shared" si="3"/>
        <v>-52471.11</v>
      </c>
    </row>
    <row r="181" spans="2:7" hidden="1" x14ac:dyDescent="0.25">
      <c r="B181" s="80" t="s">
        <v>5616</v>
      </c>
      <c r="C181" s="4">
        <v>-51995</v>
      </c>
      <c r="D181" s="4"/>
      <c r="E181" s="4">
        <v>-51995</v>
      </c>
      <c r="F181" s="4"/>
      <c r="G181" s="4">
        <f t="shared" si="3"/>
        <v>-51995</v>
      </c>
    </row>
    <row r="182" spans="2:7" hidden="1" x14ac:dyDescent="0.25">
      <c r="B182" s="80" t="s">
        <v>3513</v>
      </c>
      <c r="C182" s="4">
        <v>-51975.6</v>
      </c>
      <c r="D182" s="4"/>
      <c r="E182" s="4">
        <v>-51975.6</v>
      </c>
      <c r="F182" s="4"/>
      <c r="G182" s="4">
        <f t="shared" si="3"/>
        <v>-51975.6</v>
      </c>
    </row>
    <row r="183" spans="2:7" hidden="1" x14ac:dyDescent="0.25">
      <c r="B183" s="80" t="s">
        <v>7146</v>
      </c>
      <c r="C183" s="4">
        <v>-50773.279999999999</v>
      </c>
      <c r="D183" s="4"/>
      <c r="E183" s="4">
        <v>-50773.279999999999</v>
      </c>
      <c r="F183" s="4"/>
      <c r="G183" s="4">
        <f t="shared" si="3"/>
        <v>-50773.279999999999</v>
      </c>
    </row>
    <row r="184" spans="2:7" hidden="1" x14ac:dyDescent="0.25">
      <c r="B184" s="80" t="s">
        <v>1130</v>
      </c>
      <c r="C184" s="4"/>
      <c r="D184" s="4">
        <v>-50418.9</v>
      </c>
      <c r="E184" s="4">
        <v>-50418.9</v>
      </c>
      <c r="F184" s="4"/>
      <c r="G184" s="4">
        <f t="shared" si="3"/>
        <v>-50418.9</v>
      </c>
    </row>
    <row r="185" spans="2:7" hidden="1" x14ac:dyDescent="0.25">
      <c r="B185" s="80" t="s">
        <v>3538</v>
      </c>
      <c r="C185" s="4">
        <v>-49427.009999999995</v>
      </c>
      <c r="D185" s="4"/>
      <c r="E185" s="4">
        <v>-49427.009999999995</v>
      </c>
      <c r="F185" s="4"/>
      <c r="G185" s="4">
        <f t="shared" si="3"/>
        <v>-49427.009999999995</v>
      </c>
    </row>
    <row r="186" spans="2:7" hidden="1" x14ac:dyDescent="0.25">
      <c r="B186" s="80" t="s">
        <v>568</v>
      </c>
      <c r="C186" s="4"/>
      <c r="D186" s="4">
        <v>-49053.8</v>
      </c>
      <c r="E186" s="4">
        <v>-49053.8</v>
      </c>
      <c r="F186" s="4"/>
      <c r="G186" s="4">
        <f t="shared" si="3"/>
        <v>-49053.8</v>
      </c>
    </row>
    <row r="187" spans="2:7" hidden="1" x14ac:dyDescent="0.25">
      <c r="B187" s="80" t="s">
        <v>7488</v>
      </c>
      <c r="C187" s="4">
        <v>-48000</v>
      </c>
      <c r="D187" s="4"/>
      <c r="E187" s="4">
        <v>-48000</v>
      </c>
      <c r="F187" s="4"/>
      <c r="G187" s="4">
        <f t="shared" si="3"/>
        <v>-48000</v>
      </c>
    </row>
    <row r="188" spans="2:7" hidden="1" x14ac:dyDescent="0.25">
      <c r="B188" s="80" t="s">
        <v>316</v>
      </c>
      <c r="C188" s="4"/>
      <c r="D188" s="4">
        <v>-47236.73</v>
      </c>
      <c r="E188" s="4">
        <v>-47236.73</v>
      </c>
      <c r="F188" s="4"/>
      <c r="G188" s="4">
        <f t="shared" si="3"/>
        <v>-47236.73</v>
      </c>
    </row>
    <row r="189" spans="2:7" hidden="1" x14ac:dyDescent="0.25">
      <c r="B189" s="80" t="s">
        <v>3372</v>
      </c>
      <c r="C189" s="4">
        <v>-45712.729999999996</v>
      </c>
      <c r="D189" s="4"/>
      <c r="E189" s="4">
        <v>-45712.729999999996</v>
      </c>
      <c r="F189" s="4"/>
      <c r="G189" s="4">
        <f t="shared" si="3"/>
        <v>-45712.729999999996</v>
      </c>
    </row>
    <row r="190" spans="2:7" hidden="1" x14ac:dyDescent="0.25">
      <c r="B190" s="80" t="s">
        <v>2274</v>
      </c>
      <c r="C190" s="4"/>
      <c r="D190" s="4">
        <v>-45000</v>
      </c>
      <c r="E190" s="4">
        <v>-45000</v>
      </c>
      <c r="F190" s="4"/>
      <c r="G190" s="4">
        <f t="shared" si="3"/>
        <v>-45000</v>
      </c>
    </row>
    <row r="191" spans="2:7" hidden="1" x14ac:dyDescent="0.25">
      <c r="B191" s="80" t="s">
        <v>9646</v>
      </c>
      <c r="C191" s="4"/>
      <c r="D191" s="4">
        <v>-45000</v>
      </c>
      <c r="E191" s="4">
        <v>-45000</v>
      </c>
      <c r="F191" s="4"/>
      <c r="G191" s="4">
        <f t="shared" si="3"/>
        <v>-45000</v>
      </c>
    </row>
    <row r="192" spans="2:7" hidden="1" x14ac:dyDescent="0.25">
      <c r="B192" s="80" t="s">
        <v>4474</v>
      </c>
      <c r="C192" s="4">
        <v>-44588.1</v>
      </c>
      <c r="D192" s="4"/>
      <c r="E192" s="4">
        <v>-44588.1</v>
      </c>
      <c r="F192" s="4"/>
      <c r="G192" s="4">
        <f t="shared" si="3"/>
        <v>-44588.1</v>
      </c>
    </row>
    <row r="193" spans="2:7" hidden="1" x14ac:dyDescent="0.25">
      <c r="B193" s="80" t="s">
        <v>1709</v>
      </c>
      <c r="C193" s="4"/>
      <c r="D193" s="4">
        <v>-44572.4</v>
      </c>
      <c r="E193" s="4">
        <v>-44572.4</v>
      </c>
      <c r="F193" s="4"/>
      <c r="G193" s="4">
        <f t="shared" ref="G193:G256" si="4">E193</f>
        <v>-44572.4</v>
      </c>
    </row>
    <row r="194" spans="2:7" hidden="1" x14ac:dyDescent="0.25">
      <c r="B194" s="80" t="s">
        <v>2548</v>
      </c>
      <c r="C194" s="4">
        <v>-44562</v>
      </c>
      <c r="D194" s="4"/>
      <c r="E194" s="4">
        <v>-44562</v>
      </c>
      <c r="F194" s="4"/>
      <c r="G194" s="4">
        <f t="shared" si="4"/>
        <v>-44562</v>
      </c>
    </row>
    <row r="195" spans="2:7" hidden="1" x14ac:dyDescent="0.25">
      <c r="B195" s="80" t="s">
        <v>1754</v>
      </c>
      <c r="C195" s="4"/>
      <c r="D195" s="4">
        <v>-44000</v>
      </c>
      <c r="E195" s="4">
        <v>-44000</v>
      </c>
      <c r="F195" s="4"/>
      <c r="G195" s="4">
        <f t="shared" si="4"/>
        <v>-44000</v>
      </c>
    </row>
    <row r="196" spans="2:7" hidden="1" x14ac:dyDescent="0.25">
      <c r="B196" s="80" t="s">
        <v>3854</v>
      </c>
      <c r="C196" s="4">
        <v>-43909.34</v>
      </c>
      <c r="D196" s="4"/>
      <c r="E196" s="4">
        <v>-43909.34</v>
      </c>
      <c r="F196" s="4"/>
      <c r="G196" s="4">
        <f t="shared" si="4"/>
        <v>-43909.34</v>
      </c>
    </row>
    <row r="197" spans="2:7" hidden="1" x14ac:dyDescent="0.25">
      <c r="B197" s="80" t="s">
        <v>1158</v>
      </c>
      <c r="C197" s="4"/>
      <c r="D197" s="4">
        <v>-43800</v>
      </c>
      <c r="E197" s="4">
        <v>-43800</v>
      </c>
      <c r="F197" s="4"/>
      <c r="G197" s="4">
        <f t="shared" si="4"/>
        <v>-43800</v>
      </c>
    </row>
    <row r="198" spans="2:7" hidden="1" x14ac:dyDescent="0.25">
      <c r="B198" s="80" t="s">
        <v>3840</v>
      </c>
      <c r="C198" s="4">
        <v>-43789.5</v>
      </c>
      <c r="D198" s="4"/>
      <c r="E198" s="4">
        <v>-43789.5</v>
      </c>
      <c r="F198" s="4"/>
      <c r="G198" s="4">
        <f t="shared" si="4"/>
        <v>-43789.5</v>
      </c>
    </row>
    <row r="199" spans="2:7" hidden="1" x14ac:dyDescent="0.25">
      <c r="B199" s="80" t="s">
        <v>3201</v>
      </c>
      <c r="C199" s="4">
        <v>-43420.44</v>
      </c>
      <c r="D199" s="4"/>
      <c r="E199" s="4">
        <v>-43420.44</v>
      </c>
      <c r="F199" s="4"/>
      <c r="G199" s="4">
        <f t="shared" si="4"/>
        <v>-43420.44</v>
      </c>
    </row>
    <row r="200" spans="2:7" hidden="1" x14ac:dyDescent="0.25">
      <c r="B200" s="80" t="s">
        <v>3901</v>
      </c>
      <c r="C200" s="4">
        <v>-43104.41</v>
      </c>
      <c r="D200" s="4"/>
      <c r="E200" s="4">
        <v>-43104.41</v>
      </c>
      <c r="F200" s="4"/>
      <c r="G200" s="4">
        <f t="shared" si="4"/>
        <v>-43104.41</v>
      </c>
    </row>
    <row r="201" spans="2:7" hidden="1" x14ac:dyDescent="0.25">
      <c r="B201" s="80" t="s">
        <v>1884</v>
      </c>
      <c r="C201" s="4"/>
      <c r="D201" s="4">
        <v>-42261.84</v>
      </c>
      <c r="E201" s="4">
        <v>-42261.84</v>
      </c>
      <c r="F201" s="4"/>
      <c r="G201" s="4">
        <f t="shared" si="4"/>
        <v>-42261.84</v>
      </c>
    </row>
    <row r="202" spans="2:7" hidden="1" x14ac:dyDescent="0.25">
      <c r="B202" s="80" t="s">
        <v>4712</v>
      </c>
      <c r="C202" s="4">
        <v>-41691.279999999999</v>
      </c>
      <c r="D202" s="4"/>
      <c r="E202" s="4">
        <v>-41691.279999999999</v>
      </c>
      <c r="F202" s="4"/>
      <c r="G202" s="4">
        <f t="shared" si="4"/>
        <v>-41691.279999999999</v>
      </c>
    </row>
    <row r="203" spans="2:7" hidden="1" x14ac:dyDescent="0.25">
      <c r="B203" s="80" t="s">
        <v>1318</v>
      </c>
      <c r="C203" s="4"/>
      <c r="D203" s="4">
        <v>-41599.990000000005</v>
      </c>
      <c r="E203" s="4">
        <v>-41599.990000000005</v>
      </c>
      <c r="F203" s="4"/>
      <c r="G203" s="4">
        <f t="shared" si="4"/>
        <v>-41599.990000000005</v>
      </c>
    </row>
    <row r="204" spans="2:7" hidden="1" x14ac:dyDescent="0.25">
      <c r="B204" s="80" t="s">
        <v>7780</v>
      </c>
      <c r="C204" s="4"/>
      <c r="D204" s="4">
        <v>-41446.5</v>
      </c>
      <c r="E204" s="4">
        <v>-41446.5</v>
      </c>
      <c r="F204" s="4"/>
      <c r="G204" s="4">
        <f t="shared" si="4"/>
        <v>-41446.5</v>
      </c>
    </row>
    <row r="205" spans="2:7" hidden="1" x14ac:dyDescent="0.25">
      <c r="B205" s="80" t="s">
        <v>4894</v>
      </c>
      <c r="C205" s="4">
        <v>-41425</v>
      </c>
      <c r="D205" s="4"/>
      <c r="E205" s="4">
        <v>-41425</v>
      </c>
      <c r="F205" s="4"/>
      <c r="G205" s="4">
        <f t="shared" si="4"/>
        <v>-41425</v>
      </c>
    </row>
    <row r="206" spans="2:7" hidden="1" x14ac:dyDescent="0.25">
      <c r="B206" s="80" t="s">
        <v>3303</v>
      </c>
      <c r="C206" s="4">
        <v>-40726.449999999997</v>
      </c>
      <c r="D206" s="4"/>
      <c r="E206" s="4">
        <v>-40726.449999999997</v>
      </c>
      <c r="F206" s="4"/>
      <c r="G206" s="4">
        <f t="shared" si="4"/>
        <v>-40726.449999999997</v>
      </c>
    </row>
    <row r="207" spans="2:7" hidden="1" x14ac:dyDescent="0.25">
      <c r="B207" s="80" t="s">
        <v>199</v>
      </c>
      <c r="C207" s="4"/>
      <c r="D207" s="4">
        <v>-40000</v>
      </c>
      <c r="E207" s="4">
        <v>-40000</v>
      </c>
      <c r="F207" s="4"/>
      <c r="G207" s="4">
        <f t="shared" si="4"/>
        <v>-40000</v>
      </c>
    </row>
    <row r="208" spans="2:7" hidden="1" x14ac:dyDescent="0.25">
      <c r="B208" s="80" t="s">
        <v>2344</v>
      </c>
      <c r="C208" s="4"/>
      <c r="D208" s="4">
        <v>-39045.01</v>
      </c>
      <c r="E208" s="4">
        <v>-39045.01</v>
      </c>
      <c r="F208" s="4"/>
      <c r="G208" s="4">
        <f t="shared" si="4"/>
        <v>-39045.01</v>
      </c>
    </row>
    <row r="209" spans="2:7" hidden="1" x14ac:dyDescent="0.25">
      <c r="B209" s="80" t="s">
        <v>5130</v>
      </c>
      <c r="C209" s="4">
        <v>-38904.85</v>
      </c>
      <c r="D209" s="4"/>
      <c r="E209" s="4">
        <v>-38904.85</v>
      </c>
      <c r="F209" s="4"/>
      <c r="G209" s="4">
        <f t="shared" si="4"/>
        <v>-38904.85</v>
      </c>
    </row>
    <row r="210" spans="2:7" hidden="1" x14ac:dyDescent="0.25">
      <c r="B210" s="80" t="s">
        <v>1736</v>
      </c>
      <c r="C210" s="4"/>
      <c r="D210" s="4">
        <v>-38707.5</v>
      </c>
      <c r="E210" s="4">
        <v>-38707.5</v>
      </c>
      <c r="F210" s="4"/>
      <c r="G210" s="4">
        <f t="shared" si="4"/>
        <v>-38707.5</v>
      </c>
    </row>
    <row r="211" spans="2:7" hidden="1" x14ac:dyDescent="0.25">
      <c r="B211" s="80" t="s">
        <v>1849</v>
      </c>
      <c r="C211" s="4"/>
      <c r="D211" s="4">
        <v>-37560</v>
      </c>
      <c r="E211" s="4">
        <v>-37560</v>
      </c>
      <c r="F211" s="4"/>
      <c r="G211" s="4">
        <f t="shared" si="4"/>
        <v>-37560</v>
      </c>
    </row>
    <row r="212" spans="2:7" hidden="1" x14ac:dyDescent="0.25">
      <c r="B212" s="80" t="s">
        <v>1954</v>
      </c>
      <c r="C212" s="4"/>
      <c r="D212" s="4">
        <v>-36281.67</v>
      </c>
      <c r="E212" s="4">
        <v>-36281.67</v>
      </c>
      <c r="F212" s="4"/>
      <c r="G212" s="4">
        <f t="shared" si="4"/>
        <v>-36281.67</v>
      </c>
    </row>
    <row r="213" spans="2:7" hidden="1" x14ac:dyDescent="0.25">
      <c r="B213" s="80" t="s">
        <v>368</v>
      </c>
      <c r="C213" s="4"/>
      <c r="D213" s="4">
        <v>-36000</v>
      </c>
      <c r="E213" s="4">
        <v>-36000</v>
      </c>
      <c r="F213" s="4"/>
      <c r="G213" s="4">
        <f t="shared" si="4"/>
        <v>-36000</v>
      </c>
    </row>
    <row r="214" spans="2:7" hidden="1" x14ac:dyDescent="0.25">
      <c r="B214" s="80" t="s">
        <v>2803</v>
      </c>
      <c r="C214" s="4">
        <v>-35821.65</v>
      </c>
      <c r="D214" s="4"/>
      <c r="E214" s="4">
        <v>-35821.65</v>
      </c>
      <c r="F214" s="4"/>
      <c r="G214" s="4">
        <f t="shared" si="4"/>
        <v>-35821.65</v>
      </c>
    </row>
    <row r="215" spans="2:7" hidden="1" x14ac:dyDescent="0.25">
      <c r="B215" s="80" t="s">
        <v>839</v>
      </c>
      <c r="C215" s="4"/>
      <c r="D215" s="4">
        <v>-35700</v>
      </c>
      <c r="E215" s="4">
        <v>-35700</v>
      </c>
      <c r="F215" s="4"/>
      <c r="G215" s="4">
        <f t="shared" si="4"/>
        <v>-35700</v>
      </c>
    </row>
    <row r="216" spans="2:7" hidden="1" x14ac:dyDescent="0.25">
      <c r="B216" s="80" t="s">
        <v>7566</v>
      </c>
      <c r="C216" s="4">
        <v>-35609.5</v>
      </c>
      <c r="D216" s="4"/>
      <c r="E216" s="4">
        <v>-35609.5</v>
      </c>
      <c r="F216" s="4"/>
      <c r="G216" s="4">
        <f t="shared" si="4"/>
        <v>-35609.5</v>
      </c>
    </row>
    <row r="217" spans="2:7" hidden="1" x14ac:dyDescent="0.25">
      <c r="B217" s="80" t="s">
        <v>3402</v>
      </c>
      <c r="C217" s="4">
        <v>-35447.55999999999</v>
      </c>
      <c r="D217" s="4"/>
      <c r="E217" s="4">
        <v>-35447.55999999999</v>
      </c>
      <c r="F217" s="4"/>
      <c r="G217" s="4">
        <f t="shared" si="4"/>
        <v>-35447.55999999999</v>
      </c>
    </row>
    <row r="218" spans="2:7" hidden="1" x14ac:dyDescent="0.25">
      <c r="B218" s="80" t="s">
        <v>8329</v>
      </c>
      <c r="C218" s="4"/>
      <c r="D218" s="4">
        <v>-35000</v>
      </c>
      <c r="E218" s="4">
        <v>-35000</v>
      </c>
      <c r="F218" s="4"/>
      <c r="G218" s="4">
        <f t="shared" si="4"/>
        <v>-35000</v>
      </c>
    </row>
    <row r="219" spans="2:7" hidden="1" x14ac:dyDescent="0.25">
      <c r="B219" s="80" t="s">
        <v>1803</v>
      </c>
      <c r="C219" s="4"/>
      <c r="D219" s="4">
        <v>-35000</v>
      </c>
      <c r="E219" s="4">
        <v>-35000</v>
      </c>
      <c r="F219" s="4"/>
      <c r="G219" s="4">
        <f t="shared" si="4"/>
        <v>-35000</v>
      </c>
    </row>
    <row r="220" spans="2:7" hidden="1" x14ac:dyDescent="0.25">
      <c r="B220" s="80" t="s">
        <v>1523</v>
      </c>
      <c r="C220" s="4"/>
      <c r="D220" s="4">
        <v>-34723.42</v>
      </c>
      <c r="E220" s="4">
        <v>-34723.42</v>
      </c>
      <c r="F220" s="4"/>
      <c r="G220" s="4">
        <f t="shared" si="4"/>
        <v>-34723.42</v>
      </c>
    </row>
    <row r="221" spans="2:7" hidden="1" x14ac:dyDescent="0.25">
      <c r="B221" s="80" t="s">
        <v>160</v>
      </c>
      <c r="C221" s="4"/>
      <c r="D221" s="4">
        <v>-34521.43</v>
      </c>
      <c r="E221" s="4">
        <v>-34521.43</v>
      </c>
      <c r="F221" s="4"/>
      <c r="G221" s="4">
        <f t="shared" si="4"/>
        <v>-34521.43</v>
      </c>
    </row>
    <row r="222" spans="2:7" hidden="1" x14ac:dyDescent="0.25">
      <c r="B222" s="80" t="s">
        <v>721</v>
      </c>
      <c r="C222" s="4"/>
      <c r="D222" s="4">
        <v>-34464.160000000003</v>
      </c>
      <c r="E222" s="4">
        <v>-34464.160000000003</v>
      </c>
      <c r="F222" s="4"/>
      <c r="G222" s="4">
        <f t="shared" si="4"/>
        <v>-34464.160000000003</v>
      </c>
    </row>
    <row r="223" spans="2:7" hidden="1" x14ac:dyDescent="0.25">
      <c r="B223" s="80" t="s">
        <v>1212</v>
      </c>
      <c r="C223" s="4"/>
      <c r="D223" s="4">
        <v>-33909.440000000002</v>
      </c>
      <c r="E223" s="4">
        <v>-33909.440000000002</v>
      </c>
      <c r="F223" s="4"/>
      <c r="G223" s="4">
        <f t="shared" si="4"/>
        <v>-33909.440000000002</v>
      </c>
    </row>
    <row r="224" spans="2:7" hidden="1" x14ac:dyDescent="0.25">
      <c r="B224" s="80" t="s">
        <v>3604</v>
      </c>
      <c r="C224" s="4">
        <v>-33732.199999999997</v>
      </c>
      <c r="D224" s="4"/>
      <c r="E224" s="4">
        <v>-33732.199999999997</v>
      </c>
      <c r="F224" s="4"/>
      <c r="G224" s="4">
        <f t="shared" si="4"/>
        <v>-33732.199999999997</v>
      </c>
    </row>
    <row r="225" spans="2:7" hidden="1" x14ac:dyDescent="0.25">
      <c r="B225" s="80" t="s">
        <v>923</v>
      </c>
      <c r="C225" s="4"/>
      <c r="D225" s="4">
        <v>-33722.129999999997</v>
      </c>
      <c r="E225" s="4">
        <v>-33722.129999999997</v>
      </c>
      <c r="F225" s="4"/>
      <c r="G225" s="4">
        <f t="shared" si="4"/>
        <v>-33722.129999999997</v>
      </c>
    </row>
    <row r="226" spans="2:7" hidden="1" x14ac:dyDescent="0.25">
      <c r="B226" s="80" t="s">
        <v>2712</v>
      </c>
      <c r="C226" s="4">
        <v>-33518</v>
      </c>
      <c r="D226" s="4"/>
      <c r="E226" s="4">
        <v>-33518</v>
      </c>
      <c r="F226" s="4"/>
      <c r="G226" s="4">
        <f t="shared" si="4"/>
        <v>-33518</v>
      </c>
    </row>
    <row r="227" spans="2:7" hidden="1" x14ac:dyDescent="0.25">
      <c r="B227" s="80" t="s">
        <v>2906</v>
      </c>
      <c r="C227" s="4">
        <v>-33453</v>
      </c>
      <c r="D227" s="4"/>
      <c r="E227" s="4">
        <v>-33453</v>
      </c>
      <c r="F227" s="4"/>
      <c r="G227" s="4">
        <f t="shared" si="4"/>
        <v>-33453</v>
      </c>
    </row>
    <row r="228" spans="2:7" hidden="1" x14ac:dyDescent="0.25">
      <c r="B228" s="80" t="s">
        <v>3526</v>
      </c>
      <c r="C228" s="4">
        <v>-33053.800000000003</v>
      </c>
      <c r="D228" s="4"/>
      <c r="E228" s="4">
        <v>-33053.800000000003</v>
      </c>
      <c r="F228" s="4"/>
      <c r="G228" s="4">
        <f t="shared" si="4"/>
        <v>-33053.800000000003</v>
      </c>
    </row>
    <row r="229" spans="2:7" hidden="1" x14ac:dyDescent="0.25">
      <c r="B229" s="80" t="s">
        <v>324</v>
      </c>
      <c r="C229" s="4"/>
      <c r="D229" s="4">
        <v>-32766.940000000002</v>
      </c>
      <c r="E229" s="4">
        <v>-32766.940000000002</v>
      </c>
      <c r="F229" s="4"/>
      <c r="G229" s="4">
        <f t="shared" si="4"/>
        <v>-32766.940000000002</v>
      </c>
    </row>
    <row r="230" spans="2:7" hidden="1" x14ac:dyDescent="0.25">
      <c r="B230" s="80" t="s">
        <v>467</v>
      </c>
      <c r="C230" s="4"/>
      <c r="D230" s="4">
        <v>-32556.06</v>
      </c>
      <c r="E230" s="4">
        <v>-32556.06</v>
      </c>
      <c r="F230" s="4"/>
      <c r="G230" s="4">
        <f t="shared" si="4"/>
        <v>-32556.06</v>
      </c>
    </row>
    <row r="231" spans="2:7" hidden="1" x14ac:dyDescent="0.25">
      <c r="B231" s="80" t="s">
        <v>2971</v>
      </c>
      <c r="C231" s="4">
        <v>-31820.13</v>
      </c>
      <c r="D231" s="4"/>
      <c r="E231" s="4">
        <v>-31820.13</v>
      </c>
      <c r="F231" s="4"/>
      <c r="G231" s="4">
        <f t="shared" si="4"/>
        <v>-31820.13</v>
      </c>
    </row>
    <row r="232" spans="2:7" hidden="1" x14ac:dyDescent="0.25">
      <c r="B232" s="80" t="s">
        <v>250</v>
      </c>
      <c r="C232" s="4"/>
      <c r="D232" s="4">
        <v>-30996.92</v>
      </c>
      <c r="E232" s="4">
        <v>-30996.92</v>
      </c>
      <c r="F232" s="4"/>
      <c r="G232" s="4">
        <f t="shared" si="4"/>
        <v>-30996.92</v>
      </c>
    </row>
    <row r="233" spans="2:7" hidden="1" x14ac:dyDescent="0.25">
      <c r="B233" s="80" t="s">
        <v>526</v>
      </c>
      <c r="C233" s="4"/>
      <c r="D233" s="4">
        <v>-30471.26</v>
      </c>
      <c r="E233" s="4">
        <v>-30471.26</v>
      </c>
      <c r="F233" s="4"/>
      <c r="G233" s="4">
        <f t="shared" si="4"/>
        <v>-30471.26</v>
      </c>
    </row>
    <row r="234" spans="2:7" hidden="1" x14ac:dyDescent="0.25">
      <c r="B234" s="80" t="s">
        <v>689</v>
      </c>
      <c r="C234" s="4"/>
      <c r="D234" s="4">
        <v>-30000</v>
      </c>
      <c r="E234" s="4">
        <v>-30000</v>
      </c>
      <c r="F234" s="4"/>
      <c r="G234" s="4">
        <f t="shared" si="4"/>
        <v>-30000</v>
      </c>
    </row>
    <row r="235" spans="2:7" hidden="1" x14ac:dyDescent="0.25">
      <c r="B235" s="80" t="s">
        <v>769</v>
      </c>
      <c r="C235" s="4"/>
      <c r="D235" s="4">
        <v>-30000</v>
      </c>
      <c r="E235" s="4">
        <v>-30000</v>
      </c>
      <c r="F235" s="4"/>
      <c r="G235" s="4">
        <f t="shared" si="4"/>
        <v>-30000</v>
      </c>
    </row>
    <row r="236" spans="2:7" hidden="1" x14ac:dyDescent="0.25">
      <c r="B236" s="80" t="s">
        <v>3861</v>
      </c>
      <c r="C236" s="4">
        <v>-29937.93</v>
      </c>
      <c r="D236" s="4"/>
      <c r="E236" s="4">
        <v>-29937.93</v>
      </c>
      <c r="F236" s="4"/>
      <c r="G236" s="4">
        <f t="shared" si="4"/>
        <v>-29937.93</v>
      </c>
    </row>
    <row r="237" spans="2:7" hidden="1" x14ac:dyDescent="0.25">
      <c r="B237" s="80" t="s">
        <v>7872</v>
      </c>
      <c r="C237" s="4"/>
      <c r="D237" s="4">
        <v>-29750</v>
      </c>
      <c r="E237" s="4">
        <v>-29750</v>
      </c>
      <c r="F237" s="4"/>
      <c r="G237" s="4">
        <f t="shared" si="4"/>
        <v>-29750</v>
      </c>
    </row>
    <row r="238" spans="2:7" hidden="1" x14ac:dyDescent="0.25">
      <c r="B238" s="80" t="s">
        <v>1040</v>
      </c>
      <c r="C238" s="4"/>
      <c r="D238" s="4">
        <v>-29606.54</v>
      </c>
      <c r="E238" s="4">
        <v>-29606.54</v>
      </c>
      <c r="F238" s="4"/>
      <c r="G238" s="4">
        <f t="shared" si="4"/>
        <v>-29606.54</v>
      </c>
    </row>
    <row r="239" spans="2:7" hidden="1" x14ac:dyDescent="0.25">
      <c r="B239" s="80" t="s">
        <v>7424</v>
      </c>
      <c r="C239" s="4">
        <v>-29054</v>
      </c>
      <c r="D239" s="4"/>
      <c r="E239" s="4">
        <v>-29054</v>
      </c>
      <c r="F239" s="4"/>
      <c r="G239" s="4">
        <f t="shared" si="4"/>
        <v>-29054</v>
      </c>
    </row>
    <row r="240" spans="2:7" hidden="1" x14ac:dyDescent="0.25">
      <c r="B240" s="80" t="s">
        <v>2205</v>
      </c>
      <c r="C240" s="4"/>
      <c r="D240" s="4">
        <v>-28948.33</v>
      </c>
      <c r="E240" s="4">
        <v>-28948.33</v>
      </c>
      <c r="F240" s="4"/>
      <c r="G240" s="4">
        <f t="shared" si="4"/>
        <v>-28948.33</v>
      </c>
    </row>
    <row r="241" spans="2:7" hidden="1" x14ac:dyDescent="0.25">
      <c r="B241" s="80" t="s">
        <v>1890</v>
      </c>
      <c r="C241" s="4"/>
      <c r="D241" s="4">
        <v>-28921.550000000003</v>
      </c>
      <c r="E241" s="4">
        <v>-28921.550000000003</v>
      </c>
      <c r="F241" s="4"/>
      <c r="G241" s="4">
        <f t="shared" si="4"/>
        <v>-28921.550000000003</v>
      </c>
    </row>
    <row r="242" spans="2:7" hidden="1" x14ac:dyDescent="0.25">
      <c r="B242" s="80" t="s">
        <v>2750</v>
      </c>
      <c r="C242" s="4">
        <v>-28876.670000000002</v>
      </c>
      <c r="D242" s="4"/>
      <c r="E242" s="4">
        <v>-28876.670000000002</v>
      </c>
      <c r="F242" s="4"/>
      <c r="G242" s="4">
        <f t="shared" si="4"/>
        <v>-28876.670000000002</v>
      </c>
    </row>
    <row r="243" spans="2:7" hidden="1" x14ac:dyDescent="0.25">
      <c r="B243" s="80" t="s">
        <v>2640</v>
      </c>
      <c r="C243" s="4">
        <v>-28803.249999999996</v>
      </c>
      <c r="D243" s="4"/>
      <c r="E243" s="4">
        <v>-28803.249999999996</v>
      </c>
      <c r="F243" s="4"/>
      <c r="G243" s="4">
        <f t="shared" si="4"/>
        <v>-28803.249999999996</v>
      </c>
    </row>
    <row r="244" spans="2:7" hidden="1" x14ac:dyDescent="0.25">
      <c r="B244" s="80" t="s">
        <v>2222</v>
      </c>
      <c r="C244" s="4"/>
      <c r="D244" s="4">
        <v>-28612.44</v>
      </c>
      <c r="E244" s="4">
        <v>-28612.44</v>
      </c>
      <c r="F244" s="4"/>
      <c r="G244" s="4">
        <f t="shared" si="4"/>
        <v>-28612.44</v>
      </c>
    </row>
    <row r="245" spans="2:7" hidden="1" x14ac:dyDescent="0.25">
      <c r="B245" s="80" t="s">
        <v>8921</v>
      </c>
      <c r="C245" s="4">
        <v>-28310.6</v>
      </c>
      <c r="D245" s="4"/>
      <c r="E245" s="4">
        <v>-28310.6</v>
      </c>
      <c r="F245" s="4"/>
      <c r="G245" s="4">
        <f t="shared" si="4"/>
        <v>-28310.6</v>
      </c>
    </row>
    <row r="246" spans="2:7" hidden="1" x14ac:dyDescent="0.25">
      <c r="B246" s="80" t="s">
        <v>1922</v>
      </c>
      <c r="C246" s="4"/>
      <c r="D246" s="4">
        <v>-28067.85</v>
      </c>
      <c r="E246" s="4">
        <v>-28067.85</v>
      </c>
      <c r="F246" s="4"/>
      <c r="G246" s="4">
        <f t="shared" si="4"/>
        <v>-28067.85</v>
      </c>
    </row>
    <row r="247" spans="2:7" hidden="1" x14ac:dyDescent="0.25">
      <c r="B247" s="80" t="s">
        <v>1721</v>
      </c>
      <c r="C247" s="4"/>
      <c r="D247" s="4">
        <v>-28000</v>
      </c>
      <c r="E247" s="4">
        <v>-28000</v>
      </c>
      <c r="F247" s="4"/>
      <c r="G247" s="4">
        <f t="shared" si="4"/>
        <v>-28000</v>
      </c>
    </row>
    <row r="248" spans="2:7" hidden="1" x14ac:dyDescent="0.25">
      <c r="B248" s="80" t="s">
        <v>6931</v>
      </c>
      <c r="C248" s="4">
        <v>-27586.79</v>
      </c>
      <c r="D248" s="4"/>
      <c r="E248" s="4">
        <v>-27586.79</v>
      </c>
      <c r="F248" s="4"/>
      <c r="G248" s="4">
        <f t="shared" si="4"/>
        <v>-27586.79</v>
      </c>
    </row>
    <row r="249" spans="2:7" hidden="1" x14ac:dyDescent="0.25">
      <c r="B249" s="80" t="s">
        <v>130</v>
      </c>
      <c r="C249" s="4"/>
      <c r="D249" s="4">
        <v>-27000</v>
      </c>
      <c r="E249" s="4">
        <v>-27000</v>
      </c>
      <c r="F249" s="4"/>
      <c r="G249" s="4">
        <f t="shared" si="4"/>
        <v>-27000</v>
      </c>
    </row>
    <row r="250" spans="2:7" hidden="1" x14ac:dyDescent="0.25">
      <c r="B250" s="80" t="s">
        <v>3454</v>
      </c>
      <c r="C250" s="4">
        <v>-25983.620000000003</v>
      </c>
      <c r="D250" s="4"/>
      <c r="E250" s="4">
        <v>-25983.620000000003</v>
      </c>
      <c r="F250" s="4"/>
      <c r="G250" s="4">
        <f t="shared" si="4"/>
        <v>-25983.620000000003</v>
      </c>
    </row>
    <row r="251" spans="2:7" hidden="1" x14ac:dyDescent="0.25">
      <c r="B251" s="80" t="s">
        <v>388</v>
      </c>
      <c r="C251" s="4"/>
      <c r="D251" s="4">
        <v>-25606.67</v>
      </c>
      <c r="E251" s="4">
        <v>-25606.67</v>
      </c>
      <c r="F251" s="4"/>
      <c r="G251" s="4">
        <f t="shared" si="4"/>
        <v>-25606.67</v>
      </c>
    </row>
    <row r="252" spans="2:7" hidden="1" x14ac:dyDescent="0.25">
      <c r="B252" s="80" t="s">
        <v>1766</v>
      </c>
      <c r="C252" s="4"/>
      <c r="D252" s="4">
        <v>-25594.720000000001</v>
      </c>
      <c r="E252" s="4">
        <v>-25594.720000000001</v>
      </c>
      <c r="F252" s="4"/>
      <c r="G252" s="4">
        <f t="shared" si="4"/>
        <v>-25594.720000000001</v>
      </c>
    </row>
    <row r="253" spans="2:7" hidden="1" x14ac:dyDescent="0.25">
      <c r="B253" s="80" t="s">
        <v>7746</v>
      </c>
      <c r="C253" s="4"/>
      <c r="D253" s="4">
        <v>-25500</v>
      </c>
      <c r="E253" s="4">
        <v>-25500</v>
      </c>
      <c r="F253" s="4"/>
      <c r="G253" s="4">
        <f t="shared" si="4"/>
        <v>-25500</v>
      </c>
    </row>
    <row r="254" spans="2:7" hidden="1" x14ac:dyDescent="0.25">
      <c r="B254" s="80" t="s">
        <v>1019</v>
      </c>
      <c r="C254" s="4"/>
      <c r="D254" s="4">
        <v>-25042.91</v>
      </c>
      <c r="E254" s="4">
        <v>-25042.91</v>
      </c>
      <c r="F254" s="4"/>
      <c r="G254" s="4">
        <f t="shared" si="4"/>
        <v>-25042.91</v>
      </c>
    </row>
    <row r="255" spans="2:7" hidden="1" x14ac:dyDescent="0.25">
      <c r="B255" s="80" t="s">
        <v>2382</v>
      </c>
      <c r="C255" s="4"/>
      <c r="D255" s="4">
        <v>-25000</v>
      </c>
      <c r="E255" s="4">
        <v>-25000</v>
      </c>
      <c r="F255" s="4"/>
      <c r="G255" s="4">
        <f t="shared" si="4"/>
        <v>-25000</v>
      </c>
    </row>
    <row r="256" spans="2:7" hidden="1" x14ac:dyDescent="0.25">
      <c r="B256" s="80" t="s">
        <v>3190</v>
      </c>
      <c r="C256" s="4">
        <v>-24144.42</v>
      </c>
      <c r="D256" s="4"/>
      <c r="E256" s="4">
        <v>-24144.42</v>
      </c>
      <c r="F256" s="4"/>
      <c r="G256" s="4">
        <f t="shared" si="4"/>
        <v>-24144.42</v>
      </c>
    </row>
    <row r="257" spans="2:7" hidden="1" x14ac:dyDescent="0.25">
      <c r="B257" s="80" t="s">
        <v>3932</v>
      </c>
      <c r="C257" s="4">
        <v>-23500</v>
      </c>
      <c r="D257" s="4"/>
      <c r="E257" s="4">
        <v>-23500</v>
      </c>
      <c r="F257" s="4"/>
      <c r="G257" s="4">
        <f t="shared" ref="G257:G320" si="5">E257</f>
        <v>-23500</v>
      </c>
    </row>
    <row r="258" spans="2:7" hidden="1" x14ac:dyDescent="0.25">
      <c r="B258" s="80" t="s">
        <v>522</v>
      </c>
      <c r="C258" s="4"/>
      <c r="D258" s="4">
        <v>-23200</v>
      </c>
      <c r="E258" s="4">
        <v>-23200</v>
      </c>
      <c r="F258" s="4"/>
      <c r="G258" s="4">
        <f t="shared" si="5"/>
        <v>-23200</v>
      </c>
    </row>
    <row r="259" spans="2:7" hidden="1" x14ac:dyDescent="0.25">
      <c r="B259" s="80" t="s">
        <v>1069</v>
      </c>
      <c r="C259" s="4"/>
      <c r="D259" s="4">
        <v>-23111</v>
      </c>
      <c r="E259" s="4">
        <v>-23111</v>
      </c>
      <c r="F259" s="4"/>
      <c r="G259" s="4">
        <f t="shared" si="5"/>
        <v>-23111</v>
      </c>
    </row>
    <row r="260" spans="2:7" hidden="1" x14ac:dyDescent="0.25">
      <c r="B260" s="80" t="s">
        <v>2647</v>
      </c>
      <c r="C260" s="4">
        <v>-23059.66</v>
      </c>
      <c r="D260" s="4"/>
      <c r="E260" s="4">
        <v>-23059.66</v>
      </c>
      <c r="F260" s="4"/>
      <c r="G260" s="4">
        <f t="shared" si="5"/>
        <v>-23059.66</v>
      </c>
    </row>
    <row r="261" spans="2:7" hidden="1" x14ac:dyDescent="0.25">
      <c r="B261" s="80" t="s">
        <v>3440</v>
      </c>
      <c r="C261" s="4">
        <v>-22873.599999999999</v>
      </c>
      <c r="D261" s="4"/>
      <c r="E261" s="4">
        <v>-22873.599999999999</v>
      </c>
      <c r="F261" s="4"/>
      <c r="G261" s="4">
        <f t="shared" si="5"/>
        <v>-22873.599999999999</v>
      </c>
    </row>
    <row r="262" spans="2:7" hidden="1" x14ac:dyDescent="0.25">
      <c r="B262" s="80" t="s">
        <v>1023</v>
      </c>
      <c r="C262" s="4"/>
      <c r="D262" s="4">
        <v>-22631</v>
      </c>
      <c r="E262" s="4">
        <v>-22631</v>
      </c>
      <c r="F262" s="4"/>
      <c r="G262" s="4">
        <f t="shared" si="5"/>
        <v>-22631</v>
      </c>
    </row>
    <row r="263" spans="2:7" hidden="1" x14ac:dyDescent="0.25">
      <c r="B263" s="80" t="s">
        <v>947</v>
      </c>
      <c r="C263" s="4"/>
      <c r="D263" s="4">
        <v>-22577.08</v>
      </c>
      <c r="E263" s="4">
        <v>-22577.08</v>
      </c>
      <c r="F263" s="4"/>
      <c r="G263" s="4">
        <f t="shared" si="5"/>
        <v>-22577.08</v>
      </c>
    </row>
    <row r="264" spans="2:7" hidden="1" x14ac:dyDescent="0.25">
      <c r="B264" s="80" t="s">
        <v>832</v>
      </c>
      <c r="C264" s="4"/>
      <c r="D264" s="4">
        <v>-22534.82</v>
      </c>
      <c r="E264" s="4">
        <v>-22534.82</v>
      </c>
      <c r="F264" s="4"/>
      <c r="G264" s="4">
        <f t="shared" si="5"/>
        <v>-22534.82</v>
      </c>
    </row>
    <row r="265" spans="2:7" hidden="1" x14ac:dyDescent="0.25">
      <c r="B265" s="80" t="s">
        <v>3661</v>
      </c>
      <c r="C265" s="4">
        <v>-22436.22</v>
      </c>
      <c r="D265" s="4"/>
      <c r="E265" s="4">
        <v>-22436.22</v>
      </c>
      <c r="F265" s="4"/>
      <c r="G265" s="4">
        <f t="shared" si="5"/>
        <v>-22436.22</v>
      </c>
    </row>
    <row r="266" spans="2:7" hidden="1" x14ac:dyDescent="0.25">
      <c r="B266" s="80" t="s">
        <v>1744</v>
      </c>
      <c r="C266" s="4"/>
      <c r="D266" s="4">
        <v>-22352.19</v>
      </c>
      <c r="E266" s="4">
        <v>-22352.19</v>
      </c>
      <c r="F266" s="4"/>
      <c r="G266" s="4">
        <f t="shared" si="5"/>
        <v>-22352.19</v>
      </c>
    </row>
    <row r="267" spans="2:7" hidden="1" x14ac:dyDescent="0.25">
      <c r="B267" s="80" t="s">
        <v>6926</v>
      </c>
      <c r="C267" s="4">
        <v>-21890</v>
      </c>
      <c r="D267" s="4"/>
      <c r="E267" s="4">
        <v>-21890</v>
      </c>
      <c r="F267" s="4"/>
      <c r="G267" s="4">
        <f t="shared" si="5"/>
        <v>-21890</v>
      </c>
    </row>
    <row r="268" spans="2:7" hidden="1" x14ac:dyDescent="0.25">
      <c r="B268" s="80" t="s">
        <v>3037</v>
      </c>
      <c r="C268" s="4">
        <v>-21830</v>
      </c>
      <c r="D268" s="4"/>
      <c r="E268" s="4">
        <v>-21830</v>
      </c>
      <c r="F268" s="4"/>
      <c r="G268" s="4">
        <f t="shared" si="5"/>
        <v>-21830</v>
      </c>
    </row>
    <row r="269" spans="2:7" hidden="1" x14ac:dyDescent="0.25">
      <c r="B269" s="80" t="s">
        <v>180</v>
      </c>
      <c r="C269" s="4"/>
      <c r="D269" s="4">
        <v>-21710</v>
      </c>
      <c r="E269" s="4">
        <v>-21710</v>
      </c>
      <c r="F269" s="4"/>
      <c r="G269" s="4">
        <f t="shared" si="5"/>
        <v>-21710</v>
      </c>
    </row>
    <row r="270" spans="2:7" hidden="1" x14ac:dyDescent="0.25">
      <c r="B270" s="80" t="s">
        <v>3721</v>
      </c>
      <c r="C270" s="4">
        <v>-21330</v>
      </c>
      <c r="D270" s="4"/>
      <c r="E270" s="4">
        <v>-21330</v>
      </c>
      <c r="F270" s="4"/>
      <c r="G270" s="4">
        <f t="shared" si="5"/>
        <v>-21330</v>
      </c>
    </row>
    <row r="271" spans="2:7" hidden="1" x14ac:dyDescent="0.25">
      <c r="B271" s="80" t="s">
        <v>7962</v>
      </c>
      <c r="C271" s="4"/>
      <c r="D271" s="4">
        <v>-21230</v>
      </c>
      <c r="E271" s="4">
        <v>-21230</v>
      </c>
      <c r="F271" s="4"/>
      <c r="G271" s="4">
        <f t="shared" si="5"/>
        <v>-21230</v>
      </c>
    </row>
    <row r="272" spans="2:7" hidden="1" x14ac:dyDescent="0.25">
      <c r="B272" s="80" t="s">
        <v>8805</v>
      </c>
      <c r="C272" s="4">
        <v>-21045</v>
      </c>
      <c r="D272" s="4"/>
      <c r="E272" s="4">
        <v>-21045</v>
      </c>
      <c r="F272" s="4"/>
      <c r="G272" s="4">
        <f t="shared" si="5"/>
        <v>-21045</v>
      </c>
    </row>
    <row r="273" spans="2:7" hidden="1" x14ac:dyDescent="0.25">
      <c r="B273" s="80" t="s">
        <v>2016</v>
      </c>
      <c r="C273" s="4"/>
      <c r="D273" s="4">
        <v>-20415.689999999999</v>
      </c>
      <c r="E273" s="4">
        <v>-20415.689999999999</v>
      </c>
      <c r="F273" s="4"/>
      <c r="G273" s="4">
        <f t="shared" si="5"/>
        <v>-20415.689999999999</v>
      </c>
    </row>
    <row r="274" spans="2:7" hidden="1" x14ac:dyDescent="0.25">
      <c r="B274" s="80" t="s">
        <v>3324</v>
      </c>
      <c r="C274" s="4">
        <v>-20400</v>
      </c>
      <c r="D274" s="4"/>
      <c r="E274" s="4">
        <v>-20400</v>
      </c>
      <c r="F274" s="4"/>
      <c r="G274" s="4">
        <f t="shared" si="5"/>
        <v>-20400</v>
      </c>
    </row>
    <row r="275" spans="2:7" hidden="1" x14ac:dyDescent="0.25">
      <c r="B275" s="80" t="s">
        <v>2635</v>
      </c>
      <c r="C275" s="4">
        <v>-20056.22</v>
      </c>
      <c r="D275" s="4"/>
      <c r="E275" s="4">
        <v>-20056.22</v>
      </c>
      <c r="F275" s="4"/>
      <c r="G275" s="4">
        <f t="shared" si="5"/>
        <v>-20056.22</v>
      </c>
    </row>
    <row r="276" spans="2:7" hidden="1" x14ac:dyDescent="0.25">
      <c r="B276" s="80" t="s">
        <v>3391</v>
      </c>
      <c r="C276" s="4">
        <v>-19870</v>
      </c>
      <c r="D276" s="4"/>
      <c r="E276" s="4">
        <v>-19870</v>
      </c>
      <c r="F276" s="4"/>
      <c r="G276" s="4">
        <f t="shared" si="5"/>
        <v>-19870</v>
      </c>
    </row>
    <row r="277" spans="2:7" hidden="1" x14ac:dyDescent="0.25">
      <c r="B277" s="80" t="s">
        <v>2757</v>
      </c>
      <c r="C277" s="4">
        <v>-19345.649999999998</v>
      </c>
      <c r="D277" s="4"/>
      <c r="E277" s="4">
        <v>-19345.649999999998</v>
      </c>
      <c r="F277" s="4"/>
      <c r="G277" s="4">
        <f t="shared" si="5"/>
        <v>-19345.649999999998</v>
      </c>
    </row>
    <row r="278" spans="2:7" hidden="1" x14ac:dyDescent="0.25">
      <c r="B278" s="80" t="s">
        <v>2766</v>
      </c>
      <c r="C278" s="4">
        <v>-19324</v>
      </c>
      <c r="D278" s="4"/>
      <c r="E278" s="4">
        <v>-19324</v>
      </c>
      <c r="F278" s="4"/>
      <c r="G278" s="4">
        <f t="shared" si="5"/>
        <v>-19324</v>
      </c>
    </row>
    <row r="279" spans="2:7" hidden="1" x14ac:dyDescent="0.25">
      <c r="B279" s="80" t="s">
        <v>1809</v>
      </c>
      <c r="C279" s="4"/>
      <c r="D279" s="4">
        <v>-19220</v>
      </c>
      <c r="E279" s="4">
        <v>-19220</v>
      </c>
      <c r="F279" s="4"/>
      <c r="G279" s="4">
        <f t="shared" si="5"/>
        <v>-19220</v>
      </c>
    </row>
    <row r="280" spans="2:7" hidden="1" x14ac:dyDescent="0.25">
      <c r="B280" s="80" t="s">
        <v>2672</v>
      </c>
      <c r="C280" s="4">
        <v>-19166.8</v>
      </c>
      <c r="D280" s="4"/>
      <c r="E280" s="4">
        <v>-19166.8</v>
      </c>
      <c r="F280" s="4"/>
      <c r="G280" s="4">
        <f t="shared" si="5"/>
        <v>-19166.8</v>
      </c>
    </row>
    <row r="281" spans="2:7" hidden="1" x14ac:dyDescent="0.25">
      <c r="B281" s="80" t="s">
        <v>1009</v>
      </c>
      <c r="C281" s="4"/>
      <c r="D281" s="4">
        <v>-18900</v>
      </c>
      <c r="E281" s="4">
        <v>-18900</v>
      </c>
      <c r="F281" s="4"/>
      <c r="G281" s="4">
        <f t="shared" si="5"/>
        <v>-18900</v>
      </c>
    </row>
    <row r="282" spans="2:7" hidden="1" x14ac:dyDescent="0.25">
      <c r="B282" s="80" t="s">
        <v>3357</v>
      </c>
      <c r="C282" s="4">
        <v>-18869.3</v>
      </c>
      <c r="D282" s="4"/>
      <c r="E282" s="4">
        <v>-18869.3</v>
      </c>
      <c r="F282" s="4"/>
      <c r="G282" s="4">
        <f t="shared" si="5"/>
        <v>-18869.3</v>
      </c>
    </row>
    <row r="283" spans="2:7" hidden="1" x14ac:dyDescent="0.25">
      <c r="B283" s="80" t="s">
        <v>3089</v>
      </c>
      <c r="C283" s="4">
        <v>-18616.790000000005</v>
      </c>
      <c r="D283" s="4"/>
      <c r="E283" s="4">
        <v>-18616.790000000005</v>
      </c>
      <c r="F283" s="4"/>
      <c r="G283" s="4">
        <f t="shared" si="5"/>
        <v>-18616.790000000005</v>
      </c>
    </row>
    <row r="284" spans="2:7" hidden="1" x14ac:dyDescent="0.25">
      <c r="B284" s="80" t="s">
        <v>506</v>
      </c>
      <c r="C284" s="4"/>
      <c r="D284" s="4">
        <v>-18607.650000000001</v>
      </c>
      <c r="E284" s="4">
        <v>-18607.650000000001</v>
      </c>
      <c r="F284" s="4"/>
      <c r="G284" s="4">
        <f t="shared" si="5"/>
        <v>-18607.650000000001</v>
      </c>
    </row>
    <row r="285" spans="2:7" hidden="1" x14ac:dyDescent="0.25">
      <c r="B285" s="80" t="s">
        <v>2817</v>
      </c>
      <c r="C285" s="4">
        <v>-18536.75</v>
      </c>
      <c r="D285" s="4"/>
      <c r="E285" s="4">
        <v>-18536.75</v>
      </c>
      <c r="F285" s="4"/>
      <c r="G285" s="4">
        <f t="shared" si="5"/>
        <v>-18536.75</v>
      </c>
    </row>
    <row r="286" spans="2:7" hidden="1" x14ac:dyDescent="0.25">
      <c r="B286" s="80" t="s">
        <v>3578</v>
      </c>
      <c r="C286" s="4">
        <v>-18496.060000000001</v>
      </c>
      <c r="D286" s="4"/>
      <c r="E286" s="4">
        <v>-18496.060000000001</v>
      </c>
      <c r="F286" s="4"/>
      <c r="G286" s="4">
        <f t="shared" si="5"/>
        <v>-18496.060000000001</v>
      </c>
    </row>
    <row r="287" spans="2:7" hidden="1" x14ac:dyDescent="0.25">
      <c r="B287" s="80" t="s">
        <v>1425</v>
      </c>
      <c r="C287" s="4"/>
      <c r="D287" s="4">
        <v>-18317.45</v>
      </c>
      <c r="E287" s="4">
        <v>-18317.45</v>
      </c>
      <c r="F287" s="4"/>
      <c r="G287" s="4">
        <f t="shared" si="5"/>
        <v>-18317.45</v>
      </c>
    </row>
    <row r="288" spans="2:7" hidden="1" x14ac:dyDescent="0.25">
      <c r="B288" s="80" t="s">
        <v>625</v>
      </c>
      <c r="C288" s="4"/>
      <c r="D288" s="4">
        <v>-18180</v>
      </c>
      <c r="E288" s="4">
        <v>-18180</v>
      </c>
      <c r="F288" s="4"/>
      <c r="G288" s="4">
        <f t="shared" si="5"/>
        <v>-18180</v>
      </c>
    </row>
    <row r="289" spans="2:7" hidden="1" x14ac:dyDescent="0.25">
      <c r="B289" s="80" t="s">
        <v>2664</v>
      </c>
      <c r="C289" s="4">
        <v>-18115.899999999998</v>
      </c>
      <c r="D289" s="4"/>
      <c r="E289" s="4">
        <v>-18115.899999999998</v>
      </c>
      <c r="F289" s="4"/>
      <c r="G289" s="4">
        <f t="shared" si="5"/>
        <v>-18115.899999999998</v>
      </c>
    </row>
    <row r="290" spans="2:7" hidden="1" x14ac:dyDescent="0.25">
      <c r="B290" s="80" t="s">
        <v>7541</v>
      </c>
      <c r="C290" s="4">
        <v>-17921.5</v>
      </c>
      <c r="D290" s="4"/>
      <c r="E290" s="4">
        <v>-17921.5</v>
      </c>
      <c r="F290" s="4"/>
      <c r="G290" s="4">
        <f t="shared" si="5"/>
        <v>-17921.5</v>
      </c>
    </row>
    <row r="291" spans="2:7" hidden="1" x14ac:dyDescent="0.25">
      <c r="B291" s="80" t="s">
        <v>1028</v>
      </c>
      <c r="C291" s="4"/>
      <c r="D291" s="4">
        <v>-17805.04</v>
      </c>
      <c r="E291" s="4">
        <v>-17805.04</v>
      </c>
      <c r="F291" s="4"/>
      <c r="G291" s="4">
        <f t="shared" si="5"/>
        <v>-17805.04</v>
      </c>
    </row>
    <row r="292" spans="2:7" hidden="1" x14ac:dyDescent="0.25">
      <c r="B292" s="80" t="s">
        <v>2921</v>
      </c>
      <c r="C292" s="4">
        <v>-17670.5</v>
      </c>
      <c r="D292" s="4"/>
      <c r="E292" s="4">
        <v>-17670.5</v>
      </c>
      <c r="F292" s="4"/>
      <c r="G292" s="4">
        <f t="shared" si="5"/>
        <v>-17670.5</v>
      </c>
    </row>
    <row r="293" spans="2:7" hidden="1" x14ac:dyDescent="0.25">
      <c r="B293" s="80" t="s">
        <v>7666</v>
      </c>
      <c r="C293" s="4">
        <v>-17633.02</v>
      </c>
      <c r="D293" s="4"/>
      <c r="E293" s="4">
        <v>-17633.02</v>
      </c>
      <c r="F293" s="4"/>
      <c r="G293" s="4">
        <f t="shared" si="5"/>
        <v>-17633.02</v>
      </c>
    </row>
    <row r="294" spans="2:7" hidden="1" x14ac:dyDescent="0.25">
      <c r="B294" s="80" t="s">
        <v>5935</v>
      </c>
      <c r="C294" s="4">
        <v>-17478.11</v>
      </c>
      <c r="D294" s="4"/>
      <c r="E294" s="4">
        <v>-17478.11</v>
      </c>
      <c r="F294" s="4"/>
      <c r="G294" s="4">
        <f t="shared" si="5"/>
        <v>-17478.11</v>
      </c>
    </row>
    <row r="295" spans="2:7" hidden="1" x14ac:dyDescent="0.25">
      <c r="B295" s="80" t="s">
        <v>3939</v>
      </c>
      <c r="C295" s="4">
        <v>-17412.68</v>
      </c>
      <c r="D295" s="4"/>
      <c r="E295" s="4">
        <v>-17412.68</v>
      </c>
      <c r="F295" s="4"/>
      <c r="G295" s="4">
        <f t="shared" si="5"/>
        <v>-17412.68</v>
      </c>
    </row>
    <row r="296" spans="2:7" hidden="1" x14ac:dyDescent="0.25">
      <c r="B296" s="80" t="s">
        <v>1115</v>
      </c>
      <c r="C296" s="4"/>
      <c r="D296" s="4">
        <v>-17410</v>
      </c>
      <c r="E296" s="4">
        <v>-17410</v>
      </c>
      <c r="F296" s="4"/>
      <c r="G296" s="4">
        <f t="shared" si="5"/>
        <v>-17410</v>
      </c>
    </row>
    <row r="297" spans="2:7" hidden="1" x14ac:dyDescent="0.25">
      <c r="B297" s="80" t="s">
        <v>4087</v>
      </c>
      <c r="C297" s="4">
        <v>-17340.5</v>
      </c>
      <c r="D297" s="4"/>
      <c r="E297" s="4">
        <v>-17340.5</v>
      </c>
      <c r="F297" s="4"/>
      <c r="G297" s="4">
        <f t="shared" si="5"/>
        <v>-17340.5</v>
      </c>
    </row>
    <row r="298" spans="2:7" hidden="1" x14ac:dyDescent="0.25">
      <c r="B298" s="80" t="s">
        <v>1362</v>
      </c>
      <c r="C298" s="4"/>
      <c r="D298" s="4">
        <v>-17280</v>
      </c>
      <c r="E298" s="4">
        <v>-17280</v>
      </c>
      <c r="F298" s="4"/>
      <c r="G298" s="4">
        <f t="shared" si="5"/>
        <v>-17280</v>
      </c>
    </row>
    <row r="299" spans="2:7" hidden="1" x14ac:dyDescent="0.25">
      <c r="B299" s="80" t="s">
        <v>1497</v>
      </c>
      <c r="C299" s="4"/>
      <c r="D299" s="4">
        <v>-17145.32</v>
      </c>
      <c r="E299" s="4">
        <v>-17145.32</v>
      </c>
      <c r="F299" s="4"/>
      <c r="G299" s="4">
        <f t="shared" si="5"/>
        <v>-17145.32</v>
      </c>
    </row>
    <row r="300" spans="2:7" hidden="1" x14ac:dyDescent="0.25">
      <c r="B300" s="80" t="s">
        <v>1556</v>
      </c>
      <c r="C300" s="4"/>
      <c r="D300" s="4">
        <v>-17040</v>
      </c>
      <c r="E300" s="4">
        <v>-17040</v>
      </c>
      <c r="F300" s="4"/>
      <c r="G300" s="4">
        <f t="shared" si="5"/>
        <v>-17040</v>
      </c>
    </row>
    <row r="301" spans="2:7" hidden="1" x14ac:dyDescent="0.25">
      <c r="B301" s="80" t="s">
        <v>8032</v>
      </c>
      <c r="C301" s="4"/>
      <c r="D301" s="4">
        <v>-16980</v>
      </c>
      <c r="E301" s="4">
        <v>-16980</v>
      </c>
      <c r="F301" s="4"/>
      <c r="G301" s="4">
        <f t="shared" si="5"/>
        <v>-16980</v>
      </c>
    </row>
    <row r="302" spans="2:7" hidden="1" x14ac:dyDescent="0.25">
      <c r="B302" s="80" t="s">
        <v>188</v>
      </c>
      <c r="C302" s="4"/>
      <c r="D302" s="4">
        <v>-16869.36</v>
      </c>
      <c r="E302" s="4">
        <v>-16869.36</v>
      </c>
      <c r="F302" s="4"/>
      <c r="G302" s="4">
        <f t="shared" si="5"/>
        <v>-16869.36</v>
      </c>
    </row>
    <row r="303" spans="2:7" hidden="1" x14ac:dyDescent="0.25">
      <c r="B303" s="80" t="s">
        <v>4136</v>
      </c>
      <c r="C303" s="4">
        <v>-16841.8</v>
      </c>
      <c r="D303" s="4"/>
      <c r="E303" s="4">
        <v>-16841.8</v>
      </c>
      <c r="F303" s="4"/>
      <c r="G303" s="4">
        <f t="shared" si="5"/>
        <v>-16841.8</v>
      </c>
    </row>
    <row r="304" spans="2:7" hidden="1" x14ac:dyDescent="0.25">
      <c r="B304" s="80" t="s">
        <v>4063</v>
      </c>
      <c r="C304" s="4">
        <v>-16650</v>
      </c>
      <c r="D304" s="4"/>
      <c r="E304" s="4">
        <v>-16650</v>
      </c>
      <c r="F304" s="4"/>
      <c r="G304" s="4">
        <f t="shared" si="5"/>
        <v>-16650</v>
      </c>
    </row>
    <row r="305" spans="2:7" hidden="1" x14ac:dyDescent="0.25">
      <c r="B305" s="80" t="s">
        <v>3415</v>
      </c>
      <c r="C305" s="4">
        <v>-15980</v>
      </c>
      <c r="D305" s="4"/>
      <c r="E305" s="4">
        <v>-15980</v>
      </c>
      <c r="F305" s="4"/>
      <c r="G305" s="4">
        <f t="shared" si="5"/>
        <v>-15980</v>
      </c>
    </row>
    <row r="306" spans="2:7" hidden="1" x14ac:dyDescent="0.25">
      <c r="B306" s="80" t="s">
        <v>5002</v>
      </c>
      <c r="C306" s="4">
        <v>-15960.26</v>
      </c>
      <c r="D306" s="4"/>
      <c r="E306" s="4">
        <v>-15960.26</v>
      </c>
      <c r="F306" s="4"/>
      <c r="G306" s="4">
        <f t="shared" si="5"/>
        <v>-15960.26</v>
      </c>
    </row>
    <row r="307" spans="2:7" hidden="1" x14ac:dyDescent="0.25">
      <c r="B307" s="80" t="s">
        <v>7550</v>
      </c>
      <c r="C307" s="4">
        <v>-15952.99</v>
      </c>
      <c r="D307" s="4"/>
      <c r="E307" s="4">
        <v>-15952.99</v>
      </c>
      <c r="F307" s="4"/>
      <c r="G307" s="4">
        <f t="shared" si="5"/>
        <v>-15952.99</v>
      </c>
    </row>
    <row r="308" spans="2:7" hidden="1" x14ac:dyDescent="0.25">
      <c r="B308" s="80" t="s">
        <v>165</v>
      </c>
      <c r="C308" s="4"/>
      <c r="D308" s="4">
        <v>-15931.599999999999</v>
      </c>
      <c r="E308" s="4">
        <v>-15931.599999999999</v>
      </c>
      <c r="F308" s="4"/>
      <c r="G308" s="4">
        <f t="shared" si="5"/>
        <v>-15931.599999999999</v>
      </c>
    </row>
    <row r="309" spans="2:7" hidden="1" x14ac:dyDescent="0.25">
      <c r="B309" s="80" t="s">
        <v>7417</v>
      </c>
      <c r="C309" s="4">
        <v>-15931.289999999999</v>
      </c>
      <c r="D309" s="4"/>
      <c r="E309" s="4">
        <v>-15931.289999999999</v>
      </c>
      <c r="F309" s="4"/>
      <c r="G309" s="4">
        <f t="shared" si="5"/>
        <v>-15931.289999999999</v>
      </c>
    </row>
    <row r="310" spans="2:7" hidden="1" x14ac:dyDescent="0.25">
      <c r="B310" s="80" t="s">
        <v>2630</v>
      </c>
      <c r="C310" s="4">
        <v>-15916.539999999999</v>
      </c>
      <c r="D310" s="4"/>
      <c r="E310" s="4">
        <v>-15916.539999999999</v>
      </c>
      <c r="F310" s="4"/>
      <c r="G310" s="4">
        <f t="shared" si="5"/>
        <v>-15916.539999999999</v>
      </c>
    </row>
    <row r="311" spans="2:7" hidden="1" x14ac:dyDescent="0.25">
      <c r="B311" s="80" t="s">
        <v>1666</v>
      </c>
      <c r="C311" s="4"/>
      <c r="D311" s="4">
        <v>-15759.800000000001</v>
      </c>
      <c r="E311" s="4">
        <v>-15759.800000000001</v>
      </c>
      <c r="F311" s="4"/>
      <c r="G311" s="4">
        <f t="shared" si="5"/>
        <v>-15759.800000000001</v>
      </c>
    </row>
    <row r="312" spans="2:7" hidden="1" x14ac:dyDescent="0.25">
      <c r="B312" s="80" t="s">
        <v>83</v>
      </c>
      <c r="C312" s="4"/>
      <c r="D312" s="4">
        <v>-15556.310000000001</v>
      </c>
      <c r="E312" s="4">
        <v>-15556.310000000001</v>
      </c>
      <c r="F312" s="4"/>
      <c r="G312" s="4">
        <f t="shared" si="5"/>
        <v>-15556.310000000001</v>
      </c>
    </row>
    <row r="313" spans="2:7" hidden="1" x14ac:dyDescent="0.25">
      <c r="B313" s="80" t="s">
        <v>443</v>
      </c>
      <c r="C313" s="4"/>
      <c r="D313" s="4">
        <v>-15535.519999999997</v>
      </c>
      <c r="E313" s="4">
        <v>-15535.519999999997</v>
      </c>
      <c r="F313" s="4"/>
      <c r="G313" s="4">
        <f t="shared" si="5"/>
        <v>-15535.519999999997</v>
      </c>
    </row>
    <row r="314" spans="2:7" hidden="1" x14ac:dyDescent="0.25">
      <c r="B314" s="80" t="s">
        <v>345</v>
      </c>
      <c r="C314" s="4"/>
      <c r="D314" s="4">
        <v>-15492.06</v>
      </c>
      <c r="E314" s="4">
        <v>-15492.06</v>
      </c>
      <c r="F314" s="4"/>
      <c r="G314" s="4">
        <f t="shared" si="5"/>
        <v>-15492.06</v>
      </c>
    </row>
    <row r="315" spans="2:7" hidden="1" x14ac:dyDescent="0.25">
      <c r="B315" s="80" t="s">
        <v>991</v>
      </c>
      <c r="C315" s="4"/>
      <c r="D315" s="4">
        <v>-15441.65</v>
      </c>
      <c r="E315" s="4">
        <v>-15441.65</v>
      </c>
      <c r="F315" s="4"/>
      <c r="G315" s="4">
        <f t="shared" si="5"/>
        <v>-15441.65</v>
      </c>
    </row>
    <row r="316" spans="2:7" hidden="1" x14ac:dyDescent="0.25">
      <c r="B316" s="80" t="s">
        <v>4112</v>
      </c>
      <c r="C316" s="4">
        <v>-15210</v>
      </c>
      <c r="D316" s="4"/>
      <c r="E316" s="4">
        <v>-15210</v>
      </c>
      <c r="F316" s="4"/>
      <c r="G316" s="4">
        <f t="shared" si="5"/>
        <v>-15210</v>
      </c>
    </row>
    <row r="317" spans="2:7" hidden="1" x14ac:dyDescent="0.25">
      <c r="B317" s="80" t="s">
        <v>3410</v>
      </c>
      <c r="C317" s="4">
        <v>-15200</v>
      </c>
      <c r="D317" s="4"/>
      <c r="E317" s="4">
        <v>-15200</v>
      </c>
      <c r="F317" s="4"/>
      <c r="G317" s="4">
        <f t="shared" si="5"/>
        <v>-15200</v>
      </c>
    </row>
    <row r="318" spans="2:7" hidden="1" x14ac:dyDescent="0.25">
      <c r="B318" s="80" t="s">
        <v>5474</v>
      </c>
      <c r="C318" s="4">
        <v>-15096.66</v>
      </c>
      <c r="D318" s="4"/>
      <c r="E318" s="4">
        <v>-15096.66</v>
      </c>
      <c r="F318" s="4"/>
      <c r="G318" s="4">
        <f t="shared" si="5"/>
        <v>-15096.66</v>
      </c>
    </row>
    <row r="319" spans="2:7" hidden="1" x14ac:dyDescent="0.25">
      <c r="B319" s="80" t="s">
        <v>6786</v>
      </c>
      <c r="C319" s="4">
        <v>-14994.73</v>
      </c>
      <c r="D319" s="4"/>
      <c r="E319" s="4">
        <v>-14994.73</v>
      </c>
      <c r="F319" s="4"/>
      <c r="G319" s="4">
        <f t="shared" si="5"/>
        <v>-14994.73</v>
      </c>
    </row>
    <row r="320" spans="2:7" hidden="1" x14ac:dyDescent="0.25">
      <c r="B320" s="80" t="s">
        <v>2993</v>
      </c>
      <c r="C320" s="4">
        <v>-14914.109999999999</v>
      </c>
      <c r="D320" s="4"/>
      <c r="E320" s="4">
        <v>-14914.109999999999</v>
      </c>
      <c r="F320" s="4"/>
      <c r="G320" s="4">
        <f t="shared" si="5"/>
        <v>-14914.109999999999</v>
      </c>
    </row>
    <row r="321" spans="2:7" hidden="1" x14ac:dyDescent="0.25">
      <c r="B321" s="80" t="s">
        <v>1089</v>
      </c>
      <c r="C321" s="4"/>
      <c r="D321" s="4">
        <v>-14700</v>
      </c>
      <c r="E321" s="4">
        <v>-14700</v>
      </c>
      <c r="F321" s="4"/>
      <c r="G321" s="4">
        <f t="shared" ref="G321:G384" si="6">E321</f>
        <v>-14700</v>
      </c>
    </row>
    <row r="322" spans="2:7" hidden="1" x14ac:dyDescent="0.25">
      <c r="B322" s="80" t="s">
        <v>4049</v>
      </c>
      <c r="C322" s="4">
        <v>-14400</v>
      </c>
      <c r="D322" s="4"/>
      <c r="E322" s="4">
        <v>-14400</v>
      </c>
      <c r="F322" s="4"/>
      <c r="G322" s="4">
        <f t="shared" si="6"/>
        <v>-14400</v>
      </c>
    </row>
    <row r="323" spans="2:7" hidden="1" x14ac:dyDescent="0.25">
      <c r="B323" s="80" t="s">
        <v>2524</v>
      </c>
      <c r="C323" s="4">
        <v>-14256</v>
      </c>
      <c r="D323" s="4"/>
      <c r="E323" s="4">
        <v>-14256</v>
      </c>
      <c r="F323" s="4"/>
      <c r="G323" s="4">
        <f t="shared" si="6"/>
        <v>-14256</v>
      </c>
    </row>
    <row r="324" spans="2:7" hidden="1" x14ac:dyDescent="0.25">
      <c r="B324" s="80" t="s">
        <v>699</v>
      </c>
      <c r="C324" s="4"/>
      <c r="D324" s="4">
        <v>-14231.94</v>
      </c>
      <c r="E324" s="4">
        <v>-14231.94</v>
      </c>
      <c r="F324" s="4"/>
      <c r="G324" s="4">
        <f t="shared" si="6"/>
        <v>-14231.94</v>
      </c>
    </row>
    <row r="325" spans="2:7" hidden="1" x14ac:dyDescent="0.25">
      <c r="B325" s="80" t="s">
        <v>4068</v>
      </c>
      <c r="C325" s="4">
        <v>-14200</v>
      </c>
      <c r="D325" s="4"/>
      <c r="E325" s="4">
        <v>-14200</v>
      </c>
      <c r="F325" s="4"/>
      <c r="G325" s="4">
        <f t="shared" si="6"/>
        <v>-14200</v>
      </c>
    </row>
    <row r="326" spans="2:7" hidden="1" x14ac:dyDescent="0.25">
      <c r="B326" s="80" t="s">
        <v>490</v>
      </c>
      <c r="C326" s="4"/>
      <c r="D326" s="4">
        <v>-13895.43</v>
      </c>
      <c r="E326" s="4">
        <v>-13895.43</v>
      </c>
      <c r="F326" s="4"/>
      <c r="G326" s="4">
        <f t="shared" si="6"/>
        <v>-13895.43</v>
      </c>
    </row>
    <row r="327" spans="2:7" hidden="1" x14ac:dyDescent="0.25">
      <c r="B327" s="80" t="s">
        <v>815</v>
      </c>
      <c r="C327" s="4"/>
      <c r="D327" s="4">
        <v>-13870.17</v>
      </c>
      <c r="E327" s="4">
        <v>-13870.17</v>
      </c>
      <c r="F327" s="4"/>
      <c r="G327" s="4">
        <f t="shared" si="6"/>
        <v>-13870.17</v>
      </c>
    </row>
    <row r="328" spans="2:7" hidden="1" x14ac:dyDescent="0.25">
      <c r="B328" s="80" t="s">
        <v>2578</v>
      </c>
      <c r="C328" s="4">
        <v>-13712.570000000002</v>
      </c>
      <c r="D328" s="4"/>
      <c r="E328" s="4">
        <v>-13712.570000000002</v>
      </c>
      <c r="F328" s="4"/>
      <c r="G328" s="4">
        <f t="shared" si="6"/>
        <v>-13712.570000000002</v>
      </c>
    </row>
    <row r="329" spans="2:7" hidden="1" x14ac:dyDescent="0.25">
      <c r="B329" s="80" t="s">
        <v>2132</v>
      </c>
      <c r="C329" s="4"/>
      <c r="D329" s="4">
        <v>-13640.25</v>
      </c>
      <c r="E329" s="4">
        <v>-13640.25</v>
      </c>
      <c r="F329" s="4"/>
      <c r="G329" s="4">
        <f t="shared" si="6"/>
        <v>-13640.25</v>
      </c>
    </row>
    <row r="330" spans="2:7" hidden="1" x14ac:dyDescent="0.25">
      <c r="B330" s="80" t="s">
        <v>3051</v>
      </c>
      <c r="C330" s="4">
        <v>-13590.550000000001</v>
      </c>
      <c r="D330" s="4"/>
      <c r="E330" s="4">
        <v>-13590.550000000001</v>
      </c>
      <c r="F330" s="4"/>
      <c r="G330" s="4">
        <f t="shared" si="6"/>
        <v>-13590.550000000001</v>
      </c>
    </row>
    <row r="331" spans="2:7" hidden="1" x14ac:dyDescent="0.25">
      <c r="B331" s="80" t="s">
        <v>2488</v>
      </c>
      <c r="C331" s="4">
        <v>-13481.699999999999</v>
      </c>
      <c r="D331" s="4"/>
      <c r="E331" s="4">
        <v>-13481.699999999999</v>
      </c>
      <c r="F331" s="4"/>
      <c r="G331" s="4">
        <f t="shared" si="6"/>
        <v>-13481.699999999999</v>
      </c>
    </row>
    <row r="332" spans="2:7" hidden="1" x14ac:dyDescent="0.25">
      <c r="B332" s="80" t="s">
        <v>773</v>
      </c>
      <c r="C332" s="4"/>
      <c r="D332" s="4">
        <v>-13097.1</v>
      </c>
      <c r="E332" s="4">
        <v>-13097.1</v>
      </c>
      <c r="F332" s="4"/>
      <c r="G332" s="4">
        <f t="shared" si="6"/>
        <v>-13097.1</v>
      </c>
    </row>
    <row r="333" spans="2:7" hidden="1" x14ac:dyDescent="0.25">
      <c r="B333" s="80" t="s">
        <v>4977</v>
      </c>
      <c r="C333" s="4">
        <v>-13068</v>
      </c>
      <c r="D333" s="4"/>
      <c r="E333" s="4">
        <v>-13068</v>
      </c>
      <c r="F333" s="4"/>
      <c r="G333" s="4">
        <f t="shared" si="6"/>
        <v>-13068</v>
      </c>
    </row>
    <row r="334" spans="2:7" hidden="1" x14ac:dyDescent="0.25">
      <c r="B334" s="80" t="s">
        <v>2812</v>
      </c>
      <c r="C334" s="4">
        <v>-13030</v>
      </c>
      <c r="D334" s="4"/>
      <c r="E334" s="4">
        <v>-13030</v>
      </c>
      <c r="F334" s="4"/>
      <c r="G334" s="4">
        <f t="shared" si="6"/>
        <v>-13030</v>
      </c>
    </row>
    <row r="335" spans="2:7" hidden="1" x14ac:dyDescent="0.25">
      <c r="B335" s="80" t="s">
        <v>3069</v>
      </c>
      <c r="C335" s="4">
        <v>-12952.439999999997</v>
      </c>
      <c r="D335" s="4"/>
      <c r="E335" s="4">
        <v>-12952.439999999997</v>
      </c>
      <c r="F335" s="4"/>
      <c r="G335" s="4">
        <f t="shared" si="6"/>
        <v>-12952.439999999997</v>
      </c>
    </row>
    <row r="336" spans="2:7" hidden="1" x14ac:dyDescent="0.25">
      <c r="B336" s="80" t="s">
        <v>1970</v>
      </c>
      <c r="C336" s="4"/>
      <c r="D336" s="4">
        <v>-12900</v>
      </c>
      <c r="E336" s="4">
        <v>-12900</v>
      </c>
      <c r="F336" s="4"/>
      <c r="G336" s="4">
        <f t="shared" si="6"/>
        <v>-12900</v>
      </c>
    </row>
    <row r="337" spans="2:7" hidden="1" x14ac:dyDescent="0.25">
      <c r="B337" s="80" t="s">
        <v>1680</v>
      </c>
      <c r="C337" s="4"/>
      <c r="D337" s="4">
        <v>-12887.660000000002</v>
      </c>
      <c r="E337" s="4">
        <v>-12887.660000000002</v>
      </c>
      <c r="F337" s="4"/>
      <c r="G337" s="4">
        <f t="shared" si="6"/>
        <v>-12887.660000000002</v>
      </c>
    </row>
    <row r="338" spans="2:7" hidden="1" x14ac:dyDescent="0.25">
      <c r="B338" s="80" t="s">
        <v>1564</v>
      </c>
      <c r="C338" s="4"/>
      <c r="D338" s="4">
        <v>-12520.1</v>
      </c>
      <c r="E338" s="4">
        <v>-12520.1</v>
      </c>
      <c r="F338" s="4"/>
      <c r="G338" s="4">
        <f t="shared" si="6"/>
        <v>-12520.1</v>
      </c>
    </row>
    <row r="339" spans="2:7" hidden="1" x14ac:dyDescent="0.25">
      <c r="B339" s="80" t="s">
        <v>4694</v>
      </c>
      <c r="C339" s="4">
        <v>-12477.54</v>
      </c>
      <c r="D339" s="4"/>
      <c r="E339" s="4">
        <v>-12477.54</v>
      </c>
      <c r="F339" s="4"/>
      <c r="G339" s="4">
        <f t="shared" si="6"/>
        <v>-12477.54</v>
      </c>
    </row>
    <row r="340" spans="2:7" hidden="1" x14ac:dyDescent="0.25">
      <c r="B340" s="80" t="s">
        <v>873</v>
      </c>
      <c r="C340" s="4"/>
      <c r="D340" s="4">
        <v>-12444.73</v>
      </c>
      <c r="E340" s="4">
        <v>-12444.73</v>
      </c>
      <c r="F340" s="4"/>
      <c r="G340" s="4">
        <f t="shared" si="6"/>
        <v>-12444.73</v>
      </c>
    </row>
    <row r="341" spans="2:7" hidden="1" x14ac:dyDescent="0.25">
      <c r="B341" s="80" t="s">
        <v>5025</v>
      </c>
      <c r="C341" s="4">
        <v>-12430.2</v>
      </c>
      <c r="D341" s="4"/>
      <c r="E341" s="4">
        <v>-12430.2</v>
      </c>
      <c r="F341" s="4"/>
      <c r="G341" s="4">
        <f t="shared" si="6"/>
        <v>-12430.2</v>
      </c>
    </row>
    <row r="342" spans="2:7" hidden="1" x14ac:dyDescent="0.25">
      <c r="B342" s="80" t="s">
        <v>1487</v>
      </c>
      <c r="C342" s="4"/>
      <c r="D342" s="4">
        <v>-12200.5</v>
      </c>
      <c r="E342" s="4">
        <v>-12200.5</v>
      </c>
      <c r="F342" s="4"/>
      <c r="G342" s="4">
        <f t="shared" si="6"/>
        <v>-12200.5</v>
      </c>
    </row>
    <row r="343" spans="2:7" hidden="1" x14ac:dyDescent="0.25">
      <c r="B343" s="80" t="s">
        <v>99</v>
      </c>
      <c r="C343" s="4"/>
      <c r="D343" s="4">
        <v>-12084</v>
      </c>
      <c r="E343" s="4">
        <v>-12084</v>
      </c>
      <c r="F343" s="4"/>
      <c r="G343" s="4">
        <f t="shared" si="6"/>
        <v>-12084</v>
      </c>
    </row>
    <row r="344" spans="2:7" hidden="1" x14ac:dyDescent="0.25">
      <c r="B344" s="80" t="s">
        <v>274</v>
      </c>
      <c r="C344" s="4"/>
      <c r="D344" s="4">
        <v>-12000</v>
      </c>
      <c r="E344" s="4">
        <v>-12000</v>
      </c>
      <c r="F344" s="4"/>
      <c r="G344" s="4">
        <f t="shared" si="6"/>
        <v>-12000</v>
      </c>
    </row>
    <row r="345" spans="2:7" hidden="1" x14ac:dyDescent="0.25">
      <c r="B345" s="80" t="s">
        <v>1490</v>
      </c>
      <c r="C345" s="4"/>
      <c r="D345" s="4">
        <v>-11842.99</v>
      </c>
      <c r="E345" s="4">
        <v>-11842.99</v>
      </c>
      <c r="F345" s="4"/>
      <c r="G345" s="4">
        <f t="shared" si="6"/>
        <v>-11842.99</v>
      </c>
    </row>
    <row r="346" spans="2:7" hidden="1" x14ac:dyDescent="0.25">
      <c r="B346" s="80" t="s">
        <v>5568</v>
      </c>
      <c r="C346" s="4">
        <v>-11770.5</v>
      </c>
      <c r="D346" s="4"/>
      <c r="E346" s="4">
        <v>-11770.5</v>
      </c>
      <c r="F346" s="4"/>
      <c r="G346" s="4">
        <f t="shared" si="6"/>
        <v>-11770.5</v>
      </c>
    </row>
    <row r="347" spans="2:7" hidden="1" x14ac:dyDescent="0.25">
      <c r="B347" s="80" t="s">
        <v>5715</v>
      </c>
      <c r="C347" s="4">
        <v>-11730</v>
      </c>
      <c r="D347" s="4"/>
      <c r="E347" s="4">
        <v>-11730</v>
      </c>
      <c r="F347" s="4"/>
      <c r="G347" s="4">
        <f t="shared" si="6"/>
        <v>-11730</v>
      </c>
    </row>
    <row r="348" spans="2:7" hidden="1" x14ac:dyDescent="0.25">
      <c r="B348" s="80" t="s">
        <v>2000</v>
      </c>
      <c r="C348" s="4"/>
      <c r="D348" s="4">
        <v>-11560</v>
      </c>
      <c r="E348" s="4">
        <v>-11560</v>
      </c>
      <c r="F348" s="4"/>
      <c r="G348" s="4">
        <f t="shared" si="6"/>
        <v>-11560</v>
      </c>
    </row>
    <row r="349" spans="2:7" hidden="1" x14ac:dyDescent="0.25">
      <c r="B349" s="80" t="s">
        <v>1339</v>
      </c>
      <c r="C349" s="4"/>
      <c r="D349" s="4">
        <v>-11518.229999999998</v>
      </c>
      <c r="E349" s="4">
        <v>-11518.229999999998</v>
      </c>
      <c r="F349" s="4"/>
      <c r="G349" s="4">
        <f t="shared" si="6"/>
        <v>-11518.229999999998</v>
      </c>
    </row>
    <row r="350" spans="2:7" hidden="1" x14ac:dyDescent="0.25">
      <c r="B350" s="80" t="s">
        <v>461</v>
      </c>
      <c r="C350" s="4"/>
      <c r="D350" s="4">
        <v>-11235.88</v>
      </c>
      <c r="E350" s="4">
        <v>-11235.88</v>
      </c>
      <c r="F350" s="4"/>
      <c r="G350" s="4">
        <f t="shared" si="6"/>
        <v>-11235.88</v>
      </c>
    </row>
    <row r="351" spans="2:7" hidden="1" x14ac:dyDescent="0.25">
      <c r="B351" s="80" t="s">
        <v>8207</v>
      </c>
      <c r="C351" s="4"/>
      <c r="D351" s="4">
        <v>-11204.15</v>
      </c>
      <c r="E351" s="4">
        <v>-11204.15</v>
      </c>
      <c r="F351" s="4"/>
      <c r="G351" s="4">
        <f t="shared" si="6"/>
        <v>-11204.15</v>
      </c>
    </row>
    <row r="352" spans="2:7" hidden="1" x14ac:dyDescent="0.25">
      <c r="B352" s="80" t="s">
        <v>4719</v>
      </c>
      <c r="C352" s="4">
        <v>-11200</v>
      </c>
      <c r="D352" s="4"/>
      <c r="E352" s="4">
        <v>-11200</v>
      </c>
      <c r="F352" s="4"/>
      <c r="G352" s="4">
        <f t="shared" si="6"/>
        <v>-11200</v>
      </c>
    </row>
    <row r="353" spans="2:7" hidden="1" x14ac:dyDescent="0.25">
      <c r="B353" s="80" t="s">
        <v>3215</v>
      </c>
      <c r="C353" s="4">
        <v>-11100</v>
      </c>
      <c r="D353" s="4"/>
      <c r="E353" s="4">
        <v>-11100</v>
      </c>
      <c r="F353" s="4"/>
      <c r="G353" s="4">
        <f t="shared" si="6"/>
        <v>-11100</v>
      </c>
    </row>
    <row r="354" spans="2:7" hidden="1" x14ac:dyDescent="0.25">
      <c r="B354" s="80" t="s">
        <v>4445</v>
      </c>
      <c r="C354" s="4">
        <v>-11049.8</v>
      </c>
      <c r="D354" s="4"/>
      <c r="E354" s="4">
        <v>-11049.8</v>
      </c>
      <c r="F354" s="4"/>
      <c r="G354" s="4">
        <f t="shared" si="6"/>
        <v>-11049.8</v>
      </c>
    </row>
    <row r="355" spans="2:7" hidden="1" x14ac:dyDescent="0.25">
      <c r="B355" s="80" t="s">
        <v>270</v>
      </c>
      <c r="C355" s="4"/>
      <c r="D355" s="4">
        <v>-10950.75</v>
      </c>
      <c r="E355" s="4">
        <v>-10950.75</v>
      </c>
      <c r="F355" s="4"/>
      <c r="G355" s="4">
        <f t="shared" si="6"/>
        <v>-10950.75</v>
      </c>
    </row>
    <row r="356" spans="2:7" hidden="1" x14ac:dyDescent="0.25">
      <c r="B356" s="80" t="s">
        <v>4705</v>
      </c>
      <c r="C356" s="4">
        <v>-10901.36</v>
      </c>
      <c r="D356" s="4"/>
      <c r="E356" s="4">
        <v>-10901.36</v>
      </c>
      <c r="F356" s="4"/>
      <c r="G356" s="4">
        <f t="shared" si="6"/>
        <v>-10901.36</v>
      </c>
    </row>
    <row r="357" spans="2:7" hidden="1" x14ac:dyDescent="0.25">
      <c r="B357" s="80" t="s">
        <v>8023</v>
      </c>
      <c r="C357" s="4"/>
      <c r="D357" s="4">
        <v>-10867.67</v>
      </c>
      <c r="E357" s="4">
        <v>-10867.67</v>
      </c>
      <c r="F357" s="4"/>
      <c r="G357" s="4">
        <f t="shared" si="6"/>
        <v>-10867.67</v>
      </c>
    </row>
    <row r="358" spans="2:7" hidden="1" x14ac:dyDescent="0.25">
      <c r="B358" s="80" t="s">
        <v>885</v>
      </c>
      <c r="C358" s="4"/>
      <c r="D358" s="4">
        <v>-10780</v>
      </c>
      <c r="E358" s="4">
        <v>-10780</v>
      </c>
      <c r="F358" s="4"/>
      <c r="G358" s="4">
        <f t="shared" si="6"/>
        <v>-10780</v>
      </c>
    </row>
    <row r="359" spans="2:7" hidden="1" x14ac:dyDescent="0.25">
      <c r="B359" s="80" t="s">
        <v>675</v>
      </c>
      <c r="C359" s="4"/>
      <c r="D359" s="4">
        <v>-10776.300000000001</v>
      </c>
      <c r="E359" s="4">
        <v>-10776.300000000001</v>
      </c>
      <c r="F359" s="4"/>
      <c r="G359" s="4">
        <f t="shared" si="6"/>
        <v>-10776.300000000001</v>
      </c>
    </row>
    <row r="360" spans="2:7" hidden="1" x14ac:dyDescent="0.25">
      <c r="B360" s="80" t="s">
        <v>3042</v>
      </c>
      <c r="C360" s="4">
        <v>-10541.47</v>
      </c>
      <c r="D360" s="4"/>
      <c r="E360" s="4">
        <v>-10541.47</v>
      </c>
      <c r="F360" s="4"/>
      <c r="G360" s="4">
        <f t="shared" si="6"/>
        <v>-10541.47</v>
      </c>
    </row>
    <row r="361" spans="2:7" hidden="1" x14ac:dyDescent="0.25">
      <c r="B361" s="80" t="s">
        <v>2594</v>
      </c>
      <c r="C361" s="4">
        <v>-10254.36</v>
      </c>
      <c r="D361" s="4"/>
      <c r="E361" s="4">
        <v>-10254.36</v>
      </c>
      <c r="F361" s="4"/>
      <c r="G361" s="4">
        <f t="shared" si="6"/>
        <v>-10254.36</v>
      </c>
    </row>
    <row r="362" spans="2:7" hidden="1" x14ac:dyDescent="0.25">
      <c r="B362" s="80" t="s">
        <v>1415</v>
      </c>
      <c r="C362" s="4"/>
      <c r="D362" s="4">
        <v>-10251.33</v>
      </c>
      <c r="E362" s="4">
        <v>-10251.33</v>
      </c>
      <c r="F362" s="4"/>
      <c r="G362" s="4">
        <f t="shared" si="6"/>
        <v>-10251.33</v>
      </c>
    </row>
    <row r="363" spans="2:7" hidden="1" x14ac:dyDescent="0.25">
      <c r="B363" s="80" t="s">
        <v>1358</v>
      </c>
      <c r="C363" s="4"/>
      <c r="D363" s="4">
        <v>-10239.84</v>
      </c>
      <c r="E363" s="4">
        <v>-10239.84</v>
      </c>
      <c r="F363" s="4"/>
      <c r="G363" s="4">
        <f t="shared" si="6"/>
        <v>-10239.84</v>
      </c>
    </row>
    <row r="364" spans="2:7" hidden="1" x14ac:dyDescent="0.25">
      <c r="B364" s="80" t="s">
        <v>2152</v>
      </c>
      <c r="C364" s="4"/>
      <c r="D364" s="4">
        <v>-9850</v>
      </c>
      <c r="E364" s="4">
        <v>-9850</v>
      </c>
      <c r="F364" s="4"/>
      <c r="G364" s="4">
        <f t="shared" si="6"/>
        <v>-9850</v>
      </c>
    </row>
    <row r="365" spans="2:7" hidden="1" x14ac:dyDescent="0.25">
      <c r="B365" s="80" t="s">
        <v>71</v>
      </c>
      <c r="C365" s="4"/>
      <c r="D365" s="4">
        <v>-9802.44</v>
      </c>
      <c r="E365" s="4">
        <v>-9802.44</v>
      </c>
      <c r="F365" s="4"/>
      <c r="G365" s="4">
        <f t="shared" si="6"/>
        <v>-9802.44</v>
      </c>
    </row>
    <row r="366" spans="2:7" hidden="1" x14ac:dyDescent="0.25">
      <c r="B366" s="80" t="s">
        <v>1443</v>
      </c>
      <c r="C366" s="4"/>
      <c r="D366" s="4">
        <v>-9553.84</v>
      </c>
      <c r="E366" s="4">
        <v>-9553.84</v>
      </c>
      <c r="F366" s="4"/>
      <c r="G366" s="4">
        <f t="shared" si="6"/>
        <v>-9553.84</v>
      </c>
    </row>
    <row r="367" spans="2:7" hidden="1" x14ac:dyDescent="0.25">
      <c r="B367" s="80" t="s">
        <v>1452</v>
      </c>
      <c r="C367" s="4"/>
      <c r="D367" s="4">
        <v>-9553.84</v>
      </c>
      <c r="E367" s="4">
        <v>-9553.84</v>
      </c>
      <c r="F367" s="4"/>
      <c r="G367" s="4">
        <f t="shared" si="6"/>
        <v>-9553.84</v>
      </c>
    </row>
    <row r="368" spans="2:7" hidden="1" x14ac:dyDescent="0.25">
      <c r="B368" s="80" t="s">
        <v>2318</v>
      </c>
      <c r="C368" s="4"/>
      <c r="D368" s="4">
        <v>-9550.08</v>
      </c>
      <c r="E368" s="4">
        <v>-9550.08</v>
      </c>
      <c r="F368" s="4"/>
      <c r="G368" s="4">
        <f t="shared" si="6"/>
        <v>-9550.08</v>
      </c>
    </row>
    <row r="369" spans="2:7" hidden="1" x14ac:dyDescent="0.25">
      <c r="B369" s="80" t="s">
        <v>4813</v>
      </c>
      <c r="C369" s="4">
        <v>-9457.2000000000007</v>
      </c>
      <c r="D369" s="4"/>
      <c r="E369" s="4">
        <v>-9457.2000000000007</v>
      </c>
      <c r="F369" s="4"/>
      <c r="G369" s="4">
        <f t="shared" si="6"/>
        <v>-9457.2000000000007</v>
      </c>
    </row>
    <row r="370" spans="2:7" hidden="1" x14ac:dyDescent="0.25">
      <c r="B370" s="80" t="s">
        <v>797</v>
      </c>
      <c r="C370" s="4"/>
      <c r="D370" s="4">
        <v>-9430</v>
      </c>
      <c r="E370" s="4">
        <v>-9430</v>
      </c>
      <c r="F370" s="4"/>
      <c r="G370" s="4">
        <f t="shared" si="6"/>
        <v>-9430</v>
      </c>
    </row>
    <row r="371" spans="2:7" hidden="1" x14ac:dyDescent="0.25">
      <c r="B371" s="80" t="s">
        <v>1223</v>
      </c>
      <c r="C371" s="4"/>
      <c r="D371" s="4">
        <v>-9352.99</v>
      </c>
      <c r="E371" s="4">
        <v>-9352.99</v>
      </c>
      <c r="F371" s="4"/>
      <c r="G371" s="4">
        <f t="shared" si="6"/>
        <v>-9352.99</v>
      </c>
    </row>
    <row r="372" spans="2:7" hidden="1" x14ac:dyDescent="0.25">
      <c r="B372" s="80" t="s">
        <v>3183</v>
      </c>
      <c r="C372" s="4">
        <v>-9300</v>
      </c>
      <c r="D372" s="4"/>
      <c r="E372" s="4">
        <v>-9300</v>
      </c>
      <c r="F372" s="4"/>
      <c r="G372" s="4">
        <f t="shared" si="6"/>
        <v>-9300</v>
      </c>
    </row>
    <row r="373" spans="2:7" hidden="1" x14ac:dyDescent="0.25">
      <c r="B373" s="80" t="s">
        <v>7049</v>
      </c>
      <c r="C373" s="4">
        <v>-9240.34</v>
      </c>
      <c r="D373" s="4"/>
      <c r="E373" s="4">
        <v>-9240.34</v>
      </c>
      <c r="F373" s="4"/>
      <c r="G373" s="4">
        <f t="shared" si="6"/>
        <v>-9240.34</v>
      </c>
    </row>
    <row r="374" spans="2:7" hidden="1" x14ac:dyDescent="0.25">
      <c r="B374" s="80" t="s">
        <v>2944</v>
      </c>
      <c r="C374" s="4">
        <v>-8970</v>
      </c>
      <c r="D374" s="4"/>
      <c r="E374" s="4">
        <v>-8970</v>
      </c>
      <c r="F374" s="4"/>
      <c r="G374" s="4">
        <f t="shared" si="6"/>
        <v>-8970</v>
      </c>
    </row>
    <row r="375" spans="2:7" hidden="1" x14ac:dyDescent="0.25">
      <c r="B375" s="80" t="s">
        <v>1265</v>
      </c>
      <c r="C375" s="4"/>
      <c r="D375" s="4">
        <v>-8605.4399999999987</v>
      </c>
      <c r="E375" s="4">
        <v>-8605.4399999999987</v>
      </c>
      <c r="F375" s="4"/>
      <c r="G375" s="4">
        <f t="shared" si="6"/>
        <v>-8605.4399999999987</v>
      </c>
    </row>
    <row r="376" spans="2:7" hidden="1" x14ac:dyDescent="0.25">
      <c r="B376" s="80" t="s">
        <v>1840</v>
      </c>
      <c r="C376" s="4"/>
      <c r="D376" s="4">
        <v>-8597.41</v>
      </c>
      <c r="E376" s="4">
        <v>-8597.41</v>
      </c>
      <c r="F376" s="4"/>
      <c r="G376" s="4">
        <f t="shared" si="6"/>
        <v>-8597.41</v>
      </c>
    </row>
    <row r="377" spans="2:7" hidden="1" x14ac:dyDescent="0.25">
      <c r="B377" s="80" t="s">
        <v>1825</v>
      </c>
      <c r="C377" s="4"/>
      <c r="D377" s="4">
        <v>-8550</v>
      </c>
      <c r="E377" s="4">
        <v>-8550</v>
      </c>
      <c r="F377" s="4"/>
      <c r="G377" s="4">
        <f t="shared" si="6"/>
        <v>-8550</v>
      </c>
    </row>
    <row r="378" spans="2:7" hidden="1" x14ac:dyDescent="0.25">
      <c r="B378" s="80" t="s">
        <v>710</v>
      </c>
      <c r="C378" s="4"/>
      <c r="D378" s="4">
        <v>-8485.01</v>
      </c>
      <c r="E378" s="4">
        <v>-8485.01</v>
      </c>
      <c r="F378" s="4"/>
      <c r="G378" s="4">
        <f t="shared" si="6"/>
        <v>-8485.01</v>
      </c>
    </row>
    <row r="379" spans="2:7" hidden="1" x14ac:dyDescent="0.25">
      <c r="B379" s="80" t="s">
        <v>1758</v>
      </c>
      <c r="C379" s="4"/>
      <c r="D379" s="4">
        <v>-8325</v>
      </c>
      <c r="E379" s="4">
        <v>-8325</v>
      </c>
      <c r="F379" s="4"/>
      <c r="G379" s="4">
        <f t="shared" si="6"/>
        <v>-8325</v>
      </c>
    </row>
    <row r="380" spans="2:7" hidden="1" x14ac:dyDescent="0.25">
      <c r="B380" s="80" t="s">
        <v>1535</v>
      </c>
      <c r="C380" s="4"/>
      <c r="D380" s="4">
        <v>-8154.66</v>
      </c>
      <c r="E380" s="4">
        <v>-8154.66</v>
      </c>
      <c r="F380" s="4"/>
      <c r="G380" s="4">
        <f t="shared" si="6"/>
        <v>-8154.66</v>
      </c>
    </row>
    <row r="381" spans="2:7" hidden="1" x14ac:dyDescent="0.25">
      <c r="B381" s="80" t="s">
        <v>1227</v>
      </c>
      <c r="C381" s="4"/>
      <c r="D381" s="4">
        <v>-7987</v>
      </c>
      <c r="E381" s="4">
        <v>-7987</v>
      </c>
      <c r="F381" s="4"/>
      <c r="G381" s="4">
        <f t="shared" si="6"/>
        <v>-7987</v>
      </c>
    </row>
    <row r="382" spans="2:7" hidden="1" x14ac:dyDescent="0.25">
      <c r="B382" s="80" t="s">
        <v>123</v>
      </c>
      <c r="C382" s="4"/>
      <c r="D382" s="4">
        <v>-7784</v>
      </c>
      <c r="E382" s="4">
        <v>-7784</v>
      </c>
      <c r="F382" s="4"/>
      <c r="G382" s="4">
        <f t="shared" si="6"/>
        <v>-7784</v>
      </c>
    </row>
    <row r="383" spans="2:7" hidden="1" x14ac:dyDescent="0.25">
      <c r="B383" s="80" t="s">
        <v>1335</v>
      </c>
      <c r="C383" s="4"/>
      <c r="D383" s="4">
        <v>-7578.62</v>
      </c>
      <c r="E383" s="4">
        <v>-7578.62</v>
      </c>
      <c r="F383" s="4"/>
      <c r="G383" s="4">
        <f t="shared" si="6"/>
        <v>-7578.62</v>
      </c>
    </row>
    <row r="384" spans="2:7" hidden="1" x14ac:dyDescent="0.25">
      <c r="B384" s="80" t="s">
        <v>1255</v>
      </c>
      <c r="C384" s="4"/>
      <c r="D384" s="4">
        <v>-7535.29</v>
      </c>
      <c r="E384" s="4">
        <v>-7535.29</v>
      </c>
      <c r="F384" s="4"/>
      <c r="G384" s="4">
        <f t="shared" si="6"/>
        <v>-7535.29</v>
      </c>
    </row>
    <row r="385" spans="2:7" hidden="1" x14ac:dyDescent="0.25">
      <c r="B385" s="80" t="s">
        <v>1395</v>
      </c>
      <c r="C385" s="4"/>
      <c r="D385" s="4">
        <v>-7476.47</v>
      </c>
      <c r="E385" s="4">
        <v>-7476.47</v>
      </c>
      <c r="F385" s="4"/>
      <c r="G385" s="4">
        <f t="shared" ref="G385:G448" si="7">E385</f>
        <v>-7476.47</v>
      </c>
    </row>
    <row r="386" spans="2:7" hidden="1" x14ac:dyDescent="0.25">
      <c r="B386" s="80" t="s">
        <v>1104</v>
      </c>
      <c r="C386" s="4"/>
      <c r="D386" s="4">
        <v>-7426.7</v>
      </c>
      <c r="E386" s="4">
        <v>-7426.7</v>
      </c>
      <c r="F386" s="4"/>
      <c r="G386" s="4">
        <f t="shared" si="7"/>
        <v>-7426.7</v>
      </c>
    </row>
    <row r="387" spans="2:7" hidden="1" x14ac:dyDescent="0.25">
      <c r="B387" s="80" t="s">
        <v>2998</v>
      </c>
      <c r="C387" s="4">
        <v>-7414.1500000000005</v>
      </c>
      <c r="D387" s="4"/>
      <c r="E387" s="4">
        <v>-7414.1500000000005</v>
      </c>
      <c r="F387" s="4"/>
      <c r="G387" s="4">
        <f t="shared" si="7"/>
        <v>-7414.1500000000005</v>
      </c>
    </row>
    <row r="388" spans="2:7" hidden="1" x14ac:dyDescent="0.25">
      <c r="B388" s="80" t="s">
        <v>9659</v>
      </c>
      <c r="C388" s="4"/>
      <c r="D388" s="4">
        <v>-7144.1699999999992</v>
      </c>
      <c r="E388" s="4">
        <v>-7144.1699999999992</v>
      </c>
      <c r="F388" s="4"/>
      <c r="G388" s="4">
        <f t="shared" si="7"/>
        <v>-7144.1699999999992</v>
      </c>
    </row>
    <row r="389" spans="2:7" hidden="1" x14ac:dyDescent="0.25">
      <c r="B389" s="80" t="s">
        <v>1240</v>
      </c>
      <c r="C389" s="4"/>
      <c r="D389" s="4">
        <v>-7110.93</v>
      </c>
      <c r="E389" s="4">
        <v>-7110.93</v>
      </c>
      <c r="F389" s="4"/>
      <c r="G389" s="4">
        <f t="shared" si="7"/>
        <v>-7110.93</v>
      </c>
    </row>
    <row r="390" spans="2:7" hidden="1" x14ac:dyDescent="0.25">
      <c r="B390" s="80" t="s">
        <v>6849</v>
      </c>
      <c r="C390" s="4">
        <v>-6986</v>
      </c>
      <c r="D390" s="4"/>
      <c r="E390" s="4">
        <v>-6986</v>
      </c>
      <c r="F390" s="4"/>
      <c r="G390" s="4">
        <f t="shared" si="7"/>
        <v>-6986</v>
      </c>
    </row>
    <row r="391" spans="2:7" hidden="1" x14ac:dyDescent="0.25">
      <c r="B391" s="80" t="s">
        <v>4267</v>
      </c>
      <c r="C391" s="4">
        <v>-6984.2999999999993</v>
      </c>
      <c r="D391" s="4"/>
      <c r="E391" s="4">
        <v>-6984.2999999999993</v>
      </c>
      <c r="F391" s="4"/>
      <c r="G391" s="4">
        <f t="shared" si="7"/>
        <v>-6984.2999999999993</v>
      </c>
    </row>
    <row r="392" spans="2:7" hidden="1" x14ac:dyDescent="0.25">
      <c r="B392" s="80" t="s">
        <v>2589</v>
      </c>
      <c r="C392" s="4">
        <v>-6975</v>
      </c>
      <c r="D392" s="4"/>
      <c r="E392" s="4">
        <v>-6975</v>
      </c>
      <c r="F392" s="4"/>
      <c r="G392" s="4">
        <f t="shared" si="7"/>
        <v>-6975</v>
      </c>
    </row>
    <row r="393" spans="2:7" hidden="1" x14ac:dyDescent="0.25">
      <c r="B393" s="80" t="s">
        <v>6768</v>
      </c>
      <c r="C393" s="4">
        <v>-6895.54</v>
      </c>
      <c r="D393" s="4"/>
      <c r="E393" s="4">
        <v>-6895.54</v>
      </c>
      <c r="F393" s="4"/>
      <c r="G393" s="4">
        <f t="shared" si="7"/>
        <v>-6895.54</v>
      </c>
    </row>
    <row r="394" spans="2:7" hidden="1" x14ac:dyDescent="0.25">
      <c r="B394" s="80" t="s">
        <v>4415</v>
      </c>
      <c r="C394" s="4">
        <v>-6866</v>
      </c>
      <c r="D394" s="4"/>
      <c r="E394" s="4">
        <v>-6866</v>
      </c>
      <c r="F394" s="4"/>
      <c r="G394" s="4">
        <f t="shared" si="7"/>
        <v>-6866</v>
      </c>
    </row>
    <row r="395" spans="2:7" hidden="1" x14ac:dyDescent="0.25">
      <c r="B395" s="80" t="s">
        <v>5863</v>
      </c>
      <c r="C395" s="4">
        <v>-6858</v>
      </c>
      <c r="D395" s="4"/>
      <c r="E395" s="4">
        <v>-6858</v>
      </c>
      <c r="F395" s="4"/>
      <c r="G395" s="4">
        <f t="shared" si="7"/>
        <v>-6858</v>
      </c>
    </row>
    <row r="396" spans="2:7" hidden="1" x14ac:dyDescent="0.25">
      <c r="B396" s="80" t="s">
        <v>8028</v>
      </c>
      <c r="C396" s="4"/>
      <c r="D396" s="4">
        <v>-6730</v>
      </c>
      <c r="E396" s="4">
        <v>-6730</v>
      </c>
      <c r="F396" s="4"/>
      <c r="G396" s="4">
        <f t="shared" si="7"/>
        <v>-6730</v>
      </c>
    </row>
    <row r="397" spans="2:7" hidden="1" x14ac:dyDescent="0.25">
      <c r="B397" s="80" t="s">
        <v>2831</v>
      </c>
      <c r="C397" s="4">
        <v>-6595.32</v>
      </c>
      <c r="D397" s="4"/>
      <c r="E397" s="4">
        <v>-6595.32</v>
      </c>
      <c r="F397" s="4"/>
      <c r="G397" s="4">
        <f t="shared" si="7"/>
        <v>-6595.32</v>
      </c>
    </row>
    <row r="398" spans="2:7" hidden="1" x14ac:dyDescent="0.25">
      <c r="B398" s="80" t="s">
        <v>254</v>
      </c>
      <c r="C398" s="4"/>
      <c r="D398" s="4">
        <v>-6571.7300000000005</v>
      </c>
      <c r="E398" s="4">
        <v>-6571.7300000000005</v>
      </c>
      <c r="F398" s="4"/>
      <c r="G398" s="4">
        <f t="shared" si="7"/>
        <v>-6571.7300000000005</v>
      </c>
    </row>
    <row r="399" spans="2:7" hidden="1" x14ac:dyDescent="0.25">
      <c r="B399" s="80" t="s">
        <v>1960</v>
      </c>
      <c r="C399" s="4"/>
      <c r="D399" s="4">
        <v>-6500</v>
      </c>
      <c r="E399" s="4">
        <v>-6500</v>
      </c>
      <c r="F399" s="4"/>
      <c r="G399" s="4">
        <f t="shared" si="7"/>
        <v>-6500</v>
      </c>
    </row>
    <row r="400" spans="2:7" hidden="1" x14ac:dyDescent="0.25">
      <c r="B400" s="80" t="s">
        <v>5339</v>
      </c>
      <c r="C400" s="4">
        <v>-6469.63</v>
      </c>
      <c r="D400" s="4"/>
      <c r="E400" s="4">
        <v>-6469.63</v>
      </c>
      <c r="F400" s="4"/>
      <c r="G400" s="4">
        <f t="shared" si="7"/>
        <v>-6469.63</v>
      </c>
    </row>
    <row r="401" spans="2:7" hidden="1" x14ac:dyDescent="0.25">
      <c r="B401" s="80" t="s">
        <v>1125</v>
      </c>
      <c r="C401" s="4"/>
      <c r="D401" s="4">
        <v>-6466.3099999999995</v>
      </c>
      <c r="E401" s="4">
        <v>-6466.3099999999995</v>
      </c>
      <c r="F401" s="4"/>
      <c r="G401" s="4">
        <f t="shared" si="7"/>
        <v>-6466.3099999999995</v>
      </c>
    </row>
    <row r="402" spans="2:7" hidden="1" x14ac:dyDescent="0.25">
      <c r="B402" s="80" t="s">
        <v>2783</v>
      </c>
      <c r="C402" s="4">
        <v>-6380.5499999999993</v>
      </c>
      <c r="D402" s="4"/>
      <c r="E402" s="4">
        <v>-6380.5499999999993</v>
      </c>
      <c r="F402" s="4"/>
      <c r="G402" s="4">
        <f t="shared" si="7"/>
        <v>-6380.5499999999993</v>
      </c>
    </row>
    <row r="403" spans="2:7" hidden="1" x14ac:dyDescent="0.25">
      <c r="B403" s="80" t="s">
        <v>931</v>
      </c>
      <c r="C403" s="4"/>
      <c r="D403" s="4">
        <v>-6353.37</v>
      </c>
      <c r="E403" s="4">
        <v>-6353.37</v>
      </c>
      <c r="F403" s="4"/>
      <c r="G403" s="4">
        <f t="shared" si="7"/>
        <v>-6353.37</v>
      </c>
    </row>
    <row r="404" spans="2:7" hidden="1" x14ac:dyDescent="0.25">
      <c r="B404" s="80" t="s">
        <v>479</v>
      </c>
      <c r="C404" s="4"/>
      <c r="D404" s="4">
        <v>-6319.52</v>
      </c>
      <c r="E404" s="4">
        <v>-6319.52</v>
      </c>
      <c r="F404" s="4"/>
      <c r="G404" s="4">
        <f t="shared" si="7"/>
        <v>-6319.52</v>
      </c>
    </row>
    <row r="405" spans="2:7" hidden="1" x14ac:dyDescent="0.25">
      <c r="B405" s="80" t="s">
        <v>4015</v>
      </c>
      <c r="C405" s="4">
        <v>-6292.66</v>
      </c>
      <c r="D405" s="4"/>
      <c r="E405" s="4">
        <v>-6292.66</v>
      </c>
      <c r="F405" s="4"/>
      <c r="G405" s="4">
        <f t="shared" si="7"/>
        <v>-6292.66</v>
      </c>
    </row>
    <row r="406" spans="2:7" hidden="1" x14ac:dyDescent="0.25">
      <c r="B406" s="80" t="s">
        <v>1078</v>
      </c>
      <c r="C406" s="4"/>
      <c r="D406" s="4">
        <v>-6248.28</v>
      </c>
      <c r="E406" s="4">
        <v>-6248.28</v>
      </c>
      <c r="F406" s="4"/>
      <c r="G406" s="4">
        <f t="shared" si="7"/>
        <v>-6248.28</v>
      </c>
    </row>
    <row r="407" spans="2:7" hidden="1" x14ac:dyDescent="0.25">
      <c r="B407" s="80" t="s">
        <v>4073</v>
      </c>
      <c r="C407" s="4">
        <v>-6210</v>
      </c>
      <c r="D407" s="4"/>
      <c r="E407" s="4">
        <v>-6210</v>
      </c>
      <c r="F407" s="4"/>
      <c r="G407" s="4">
        <f t="shared" si="7"/>
        <v>-6210</v>
      </c>
    </row>
    <row r="408" spans="2:7" hidden="1" x14ac:dyDescent="0.25">
      <c r="B408" s="80" t="s">
        <v>2614</v>
      </c>
      <c r="C408" s="4">
        <v>-6100</v>
      </c>
      <c r="D408" s="4"/>
      <c r="E408" s="4">
        <v>-6100</v>
      </c>
      <c r="F408" s="4"/>
      <c r="G408" s="4">
        <f t="shared" si="7"/>
        <v>-6100</v>
      </c>
    </row>
    <row r="409" spans="2:7" hidden="1" x14ac:dyDescent="0.25">
      <c r="B409" s="80" t="s">
        <v>1894</v>
      </c>
      <c r="C409" s="4"/>
      <c r="D409" s="4">
        <v>-6000</v>
      </c>
      <c r="E409" s="4">
        <v>-6000</v>
      </c>
      <c r="F409" s="4"/>
      <c r="G409" s="4">
        <f t="shared" si="7"/>
        <v>-6000</v>
      </c>
    </row>
    <row r="410" spans="2:7" hidden="1" x14ac:dyDescent="0.25">
      <c r="B410" s="80" t="s">
        <v>1704</v>
      </c>
      <c r="C410" s="4"/>
      <c r="D410" s="4">
        <v>-6000</v>
      </c>
      <c r="E410" s="4">
        <v>-6000</v>
      </c>
      <c r="F410" s="4"/>
      <c r="G410" s="4">
        <f t="shared" si="7"/>
        <v>-6000</v>
      </c>
    </row>
    <row r="411" spans="2:7" hidden="1" x14ac:dyDescent="0.25">
      <c r="B411" s="80" t="s">
        <v>7815</v>
      </c>
      <c r="C411" s="4"/>
      <c r="D411" s="4">
        <v>-5914.2</v>
      </c>
      <c r="E411" s="4">
        <v>-5914.2</v>
      </c>
      <c r="F411" s="4"/>
      <c r="G411" s="4">
        <f t="shared" si="7"/>
        <v>-5914.2</v>
      </c>
    </row>
    <row r="412" spans="2:7" hidden="1" x14ac:dyDescent="0.25">
      <c r="B412" s="80" t="s">
        <v>6781</v>
      </c>
      <c r="C412" s="4">
        <v>-5880</v>
      </c>
      <c r="D412" s="4"/>
      <c r="E412" s="4">
        <v>-5880</v>
      </c>
      <c r="F412" s="4"/>
      <c r="G412" s="4">
        <f t="shared" si="7"/>
        <v>-5880</v>
      </c>
    </row>
    <row r="413" spans="2:7" hidden="1" x14ac:dyDescent="0.25">
      <c r="B413" s="80" t="s">
        <v>9478</v>
      </c>
      <c r="C413" s="4">
        <v>-5841</v>
      </c>
      <c r="D413" s="4"/>
      <c r="E413" s="4">
        <v>-5841</v>
      </c>
      <c r="F413" s="4"/>
      <c r="G413" s="4">
        <f t="shared" si="7"/>
        <v>-5841</v>
      </c>
    </row>
    <row r="414" spans="2:7" hidden="1" x14ac:dyDescent="0.25">
      <c r="B414" s="80" t="s">
        <v>650</v>
      </c>
      <c r="C414" s="4"/>
      <c r="D414" s="4">
        <v>-5809.64</v>
      </c>
      <c r="E414" s="4">
        <v>-5809.64</v>
      </c>
      <c r="F414" s="4"/>
      <c r="G414" s="4">
        <f t="shared" si="7"/>
        <v>-5809.64</v>
      </c>
    </row>
    <row r="415" spans="2:7" hidden="1" x14ac:dyDescent="0.25">
      <c r="B415" s="80" t="s">
        <v>1322</v>
      </c>
      <c r="C415" s="4"/>
      <c r="D415" s="4">
        <v>-5780</v>
      </c>
      <c r="E415" s="4">
        <v>-5780</v>
      </c>
      <c r="F415" s="4"/>
      <c r="G415" s="4">
        <f t="shared" si="7"/>
        <v>-5780</v>
      </c>
    </row>
    <row r="416" spans="2:7" hidden="1" x14ac:dyDescent="0.25">
      <c r="B416" s="80" t="s">
        <v>1552</v>
      </c>
      <c r="C416" s="4"/>
      <c r="D416" s="4">
        <v>-5753.16</v>
      </c>
      <c r="E416" s="4">
        <v>-5753.16</v>
      </c>
      <c r="F416" s="4"/>
      <c r="G416" s="4">
        <f t="shared" si="7"/>
        <v>-5753.16</v>
      </c>
    </row>
    <row r="417" spans="2:7" hidden="1" x14ac:dyDescent="0.25">
      <c r="B417" s="80" t="s">
        <v>572</v>
      </c>
      <c r="C417" s="4"/>
      <c r="D417" s="4">
        <v>-5700.96</v>
      </c>
      <c r="E417" s="4">
        <v>-5700.96</v>
      </c>
      <c r="F417" s="4"/>
      <c r="G417" s="4">
        <f t="shared" si="7"/>
        <v>-5700.96</v>
      </c>
    </row>
    <row r="418" spans="2:7" hidden="1" x14ac:dyDescent="0.25">
      <c r="B418" s="80" t="s">
        <v>5256</v>
      </c>
      <c r="C418" s="4">
        <v>-5631</v>
      </c>
      <c r="D418" s="4"/>
      <c r="E418" s="4">
        <v>-5631</v>
      </c>
      <c r="F418" s="4"/>
      <c r="G418" s="4">
        <f t="shared" si="7"/>
        <v>-5631</v>
      </c>
    </row>
    <row r="419" spans="2:7" hidden="1" x14ac:dyDescent="0.25">
      <c r="B419" s="80" t="s">
        <v>1504</v>
      </c>
      <c r="C419" s="4"/>
      <c r="D419" s="4">
        <v>-5595</v>
      </c>
      <c r="E419" s="4">
        <v>-5595</v>
      </c>
      <c r="F419" s="4"/>
      <c r="G419" s="4">
        <f t="shared" si="7"/>
        <v>-5595</v>
      </c>
    </row>
    <row r="420" spans="2:7" hidden="1" x14ac:dyDescent="0.25">
      <c r="B420" s="80" t="s">
        <v>984</v>
      </c>
      <c r="C420" s="4"/>
      <c r="D420" s="4">
        <v>-5575</v>
      </c>
      <c r="E420" s="4">
        <v>-5575</v>
      </c>
      <c r="F420" s="4"/>
      <c r="G420" s="4">
        <f t="shared" si="7"/>
        <v>-5575</v>
      </c>
    </row>
    <row r="421" spans="2:7" hidden="1" x14ac:dyDescent="0.25">
      <c r="B421" s="80" t="s">
        <v>998</v>
      </c>
      <c r="C421" s="4"/>
      <c r="D421" s="4">
        <v>-5559.84</v>
      </c>
      <c r="E421" s="4">
        <v>-5559.84</v>
      </c>
      <c r="F421" s="4"/>
      <c r="G421" s="4">
        <f t="shared" si="7"/>
        <v>-5559.84</v>
      </c>
    </row>
    <row r="422" spans="2:7" hidden="1" x14ac:dyDescent="0.25">
      <c r="B422" s="80" t="s">
        <v>193</v>
      </c>
      <c r="C422" s="4"/>
      <c r="D422" s="4">
        <v>-5541.24</v>
      </c>
      <c r="E422" s="4">
        <v>-5541.24</v>
      </c>
      <c r="F422" s="4"/>
      <c r="G422" s="4">
        <f t="shared" si="7"/>
        <v>-5541.24</v>
      </c>
    </row>
    <row r="423" spans="2:7" hidden="1" x14ac:dyDescent="0.25">
      <c r="B423" s="80" t="s">
        <v>3084</v>
      </c>
      <c r="C423" s="4">
        <v>-5500</v>
      </c>
      <c r="D423" s="4"/>
      <c r="E423" s="4">
        <v>-5500</v>
      </c>
      <c r="F423" s="4"/>
      <c r="G423" s="4">
        <f t="shared" si="7"/>
        <v>-5500</v>
      </c>
    </row>
    <row r="424" spans="2:7" hidden="1" x14ac:dyDescent="0.25">
      <c r="B424" s="80" t="s">
        <v>9826</v>
      </c>
      <c r="C424" s="4"/>
      <c r="D424" s="4">
        <v>-5497.49</v>
      </c>
      <c r="E424" s="4">
        <v>-5497.49</v>
      </c>
      <c r="F424" s="4"/>
      <c r="G424" s="4">
        <f t="shared" si="7"/>
        <v>-5497.49</v>
      </c>
    </row>
    <row r="425" spans="2:7" hidden="1" x14ac:dyDescent="0.25">
      <c r="B425" s="80" t="s">
        <v>486</v>
      </c>
      <c r="C425" s="4"/>
      <c r="D425" s="4">
        <v>-5420.2300000000005</v>
      </c>
      <c r="E425" s="4">
        <v>-5420.2300000000005</v>
      </c>
      <c r="F425" s="4"/>
      <c r="G425" s="4">
        <f t="shared" si="7"/>
        <v>-5420.2300000000005</v>
      </c>
    </row>
    <row r="426" spans="2:7" hidden="1" x14ac:dyDescent="0.25">
      <c r="B426" s="80" t="s">
        <v>1938</v>
      </c>
      <c r="C426" s="4"/>
      <c r="D426" s="4">
        <v>-5170</v>
      </c>
      <c r="E426" s="4">
        <v>-5170</v>
      </c>
      <c r="F426" s="4"/>
      <c r="G426" s="4">
        <f t="shared" si="7"/>
        <v>-5170</v>
      </c>
    </row>
    <row r="427" spans="2:7" hidden="1" x14ac:dyDescent="0.25">
      <c r="B427" s="80" t="s">
        <v>716</v>
      </c>
      <c r="C427" s="4"/>
      <c r="D427" s="4">
        <v>-5114.8599999999997</v>
      </c>
      <c r="E427" s="4">
        <v>-5114.8599999999997</v>
      </c>
      <c r="F427" s="4"/>
      <c r="G427" s="4">
        <f t="shared" si="7"/>
        <v>-5114.8599999999997</v>
      </c>
    </row>
    <row r="428" spans="2:7" hidden="1" x14ac:dyDescent="0.25">
      <c r="B428" s="80" t="s">
        <v>6961</v>
      </c>
      <c r="C428" s="4">
        <v>-5096</v>
      </c>
      <c r="D428" s="4"/>
      <c r="E428" s="4">
        <v>-5096</v>
      </c>
      <c r="F428" s="4"/>
      <c r="G428" s="4">
        <f t="shared" si="7"/>
        <v>-5096</v>
      </c>
    </row>
    <row r="429" spans="2:7" hidden="1" x14ac:dyDescent="0.25">
      <c r="B429" s="80" t="s">
        <v>3944</v>
      </c>
      <c r="C429" s="4">
        <v>-5066.67</v>
      </c>
      <c r="D429" s="4"/>
      <c r="E429" s="4">
        <v>-5066.67</v>
      </c>
      <c r="F429" s="4"/>
      <c r="G429" s="4">
        <f t="shared" si="7"/>
        <v>-5066.67</v>
      </c>
    </row>
    <row r="430" spans="2:7" hidden="1" x14ac:dyDescent="0.25">
      <c r="B430" s="80" t="s">
        <v>9855</v>
      </c>
      <c r="C430" s="4"/>
      <c r="D430" s="4">
        <v>-5026</v>
      </c>
      <c r="E430" s="4">
        <v>-5026</v>
      </c>
      <c r="F430" s="4"/>
      <c r="G430" s="4">
        <f t="shared" si="7"/>
        <v>-5026</v>
      </c>
    </row>
    <row r="431" spans="2:7" hidden="1" x14ac:dyDescent="0.25">
      <c r="B431" s="80" t="s">
        <v>1975</v>
      </c>
      <c r="C431" s="4"/>
      <c r="D431" s="4">
        <v>-5000</v>
      </c>
      <c r="E431" s="4">
        <v>-5000</v>
      </c>
      <c r="F431" s="4"/>
      <c r="G431" s="4">
        <f t="shared" si="7"/>
        <v>-5000</v>
      </c>
    </row>
    <row r="432" spans="2:7" hidden="1" x14ac:dyDescent="0.25">
      <c r="B432" s="80" t="s">
        <v>600</v>
      </c>
      <c r="C432" s="4"/>
      <c r="D432" s="4">
        <v>-4950</v>
      </c>
      <c r="E432" s="4">
        <v>-4950</v>
      </c>
      <c r="F432" s="4"/>
      <c r="G432" s="4">
        <f t="shared" si="7"/>
        <v>-4950</v>
      </c>
    </row>
    <row r="433" spans="2:7" hidden="1" x14ac:dyDescent="0.25">
      <c r="B433" s="80" t="s">
        <v>142</v>
      </c>
      <c r="C433" s="4"/>
      <c r="D433" s="4">
        <v>-4914.24</v>
      </c>
      <c r="E433" s="4">
        <v>-4914.24</v>
      </c>
      <c r="F433" s="4"/>
      <c r="G433" s="4">
        <f t="shared" si="7"/>
        <v>-4914.24</v>
      </c>
    </row>
    <row r="434" spans="2:7" hidden="1" x14ac:dyDescent="0.25">
      <c r="B434" s="80" t="s">
        <v>1749</v>
      </c>
      <c r="C434" s="4"/>
      <c r="D434" s="4">
        <v>-4898.88</v>
      </c>
      <c r="E434" s="4">
        <v>-4898.88</v>
      </c>
      <c r="F434" s="4"/>
      <c r="G434" s="4">
        <f t="shared" si="7"/>
        <v>-4898.88</v>
      </c>
    </row>
    <row r="435" spans="2:7" hidden="1" x14ac:dyDescent="0.25">
      <c r="B435" s="80" t="s">
        <v>502</v>
      </c>
      <c r="C435" s="4"/>
      <c r="D435" s="4">
        <v>-4842.5</v>
      </c>
      <c r="E435" s="4">
        <v>-4842.5</v>
      </c>
      <c r="F435" s="4"/>
      <c r="G435" s="4">
        <f t="shared" si="7"/>
        <v>-4842.5</v>
      </c>
    </row>
    <row r="436" spans="2:7" hidden="1" x14ac:dyDescent="0.25">
      <c r="B436" s="80" t="s">
        <v>836</v>
      </c>
      <c r="C436" s="4"/>
      <c r="D436" s="4">
        <v>-4827.2</v>
      </c>
      <c r="E436" s="4">
        <v>-4827.2</v>
      </c>
      <c r="F436" s="4"/>
      <c r="G436" s="4">
        <f t="shared" si="7"/>
        <v>-4827.2</v>
      </c>
    </row>
    <row r="437" spans="2:7" hidden="1" x14ac:dyDescent="0.25">
      <c r="B437" s="80" t="s">
        <v>3777</v>
      </c>
      <c r="C437" s="4">
        <v>-4823.92</v>
      </c>
      <c r="D437" s="4"/>
      <c r="E437" s="4">
        <v>-4823.92</v>
      </c>
      <c r="F437" s="4"/>
      <c r="G437" s="4">
        <f t="shared" si="7"/>
        <v>-4823.92</v>
      </c>
    </row>
    <row r="438" spans="2:7" hidden="1" x14ac:dyDescent="0.25">
      <c r="B438" s="80" t="s">
        <v>1610</v>
      </c>
      <c r="C438" s="4"/>
      <c r="D438" s="4">
        <v>-4699.2</v>
      </c>
      <c r="E438" s="4">
        <v>-4699.2</v>
      </c>
      <c r="F438" s="4"/>
      <c r="G438" s="4">
        <f t="shared" si="7"/>
        <v>-4699.2</v>
      </c>
    </row>
    <row r="439" spans="2:7" hidden="1" x14ac:dyDescent="0.25">
      <c r="B439" s="80" t="s">
        <v>1013</v>
      </c>
      <c r="C439" s="4"/>
      <c r="D439" s="4">
        <v>-4611.8500000000004</v>
      </c>
      <c r="E439" s="4">
        <v>-4611.8500000000004</v>
      </c>
      <c r="F439" s="4"/>
      <c r="G439" s="4">
        <f t="shared" si="7"/>
        <v>-4611.8500000000004</v>
      </c>
    </row>
    <row r="440" spans="2:7" hidden="1" x14ac:dyDescent="0.25">
      <c r="B440" s="80" t="s">
        <v>2889</v>
      </c>
      <c r="C440" s="4">
        <v>-4586.5</v>
      </c>
      <c r="D440" s="4"/>
      <c r="E440" s="4">
        <v>-4586.5</v>
      </c>
      <c r="F440" s="4"/>
      <c r="G440" s="4">
        <f t="shared" si="7"/>
        <v>-4586.5</v>
      </c>
    </row>
    <row r="441" spans="2:7" hidden="1" x14ac:dyDescent="0.25">
      <c r="B441" s="80" t="s">
        <v>927</v>
      </c>
      <c r="C441" s="4"/>
      <c r="D441" s="4">
        <v>-4527.24</v>
      </c>
      <c r="E441" s="4">
        <v>-4527.24</v>
      </c>
      <c r="F441" s="4"/>
      <c r="G441" s="4">
        <f t="shared" si="7"/>
        <v>-4527.24</v>
      </c>
    </row>
    <row r="442" spans="2:7" hidden="1" x14ac:dyDescent="0.25">
      <c r="B442" s="80" t="s">
        <v>919</v>
      </c>
      <c r="C442" s="4"/>
      <c r="D442" s="4">
        <v>-4484.58</v>
      </c>
      <c r="E442" s="4">
        <v>-4484.58</v>
      </c>
      <c r="F442" s="4"/>
      <c r="G442" s="4">
        <f t="shared" si="7"/>
        <v>-4484.58</v>
      </c>
    </row>
    <row r="443" spans="2:7" hidden="1" x14ac:dyDescent="0.25">
      <c r="B443" s="80" t="s">
        <v>8431</v>
      </c>
      <c r="C443" s="4"/>
      <c r="D443" s="4">
        <v>-4270</v>
      </c>
      <c r="E443" s="4">
        <v>-4270</v>
      </c>
      <c r="F443" s="4"/>
      <c r="G443" s="4">
        <f t="shared" si="7"/>
        <v>-4270</v>
      </c>
    </row>
    <row r="444" spans="2:7" hidden="1" x14ac:dyDescent="0.25">
      <c r="B444" s="80" t="s">
        <v>378</v>
      </c>
      <c r="C444" s="4"/>
      <c r="D444" s="4">
        <v>-4180</v>
      </c>
      <c r="E444" s="4">
        <v>-4180</v>
      </c>
      <c r="F444" s="4"/>
      <c r="G444" s="4">
        <f t="shared" si="7"/>
        <v>-4180</v>
      </c>
    </row>
    <row r="445" spans="2:7" hidden="1" x14ac:dyDescent="0.25">
      <c r="B445" s="80" t="s">
        <v>1218</v>
      </c>
      <c r="C445" s="4"/>
      <c r="D445" s="4">
        <v>-4154.67</v>
      </c>
      <c r="E445" s="4">
        <v>-4154.67</v>
      </c>
      <c r="F445" s="4"/>
      <c r="G445" s="4">
        <f t="shared" si="7"/>
        <v>-4154.67</v>
      </c>
    </row>
    <row r="446" spans="2:7" hidden="1" x14ac:dyDescent="0.25">
      <c r="B446" s="80" t="s">
        <v>236</v>
      </c>
      <c r="C446" s="4"/>
      <c r="D446" s="4">
        <v>-4134</v>
      </c>
      <c r="E446" s="4">
        <v>-4134</v>
      </c>
      <c r="F446" s="4"/>
      <c r="G446" s="4">
        <f t="shared" si="7"/>
        <v>-4134</v>
      </c>
    </row>
    <row r="447" spans="2:7" hidden="1" x14ac:dyDescent="0.25">
      <c r="B447" s="80" t="s">
        <v>264</v>
      </c>
      <c r="C447" s="4"/>
      <c r="D447" s="4">
        <v>-4063.71</v>
      </c>
      <c r="E447" s="4">
        <v>-4063.71</v>
      </c>
      <c r="F447" s="4"/>
      <c r="G447" s="4">
        <f t="shared" si="7"/>
        <v>-4063.71</v>
      </c>
    </row>
    <row r="448" spans="2:7" hidden="1" x14ac:dyDescent="0.25">
      <c r="B448" s="80" t="s">
        <v>2949</v>
      </c>
      <c r="C448" s="4">
        <v>-4044.58</v>
      </c>
      <c r="D448" s="4"/>
      <c r="E448" s="4">
        <v>-4044.58</v>
      </c>
      <c r="F448" s="4"/>
      <c r="G448" s="4">
        <f t="shared" si="7"/>
        <v>-4044.58</v>
      </c>
    </row>
    <row r="449" spans="2:7" hidden="1" x14ac:dyDescent="0.25">
      <c r="B449" s="80" t="s">
        <v>9749</v>
      </c>
      <c r="C449" s="4"/>
      <c r="D449" s="4">
        <v>-4000</v>
      </c>
      <c r="E449" s="4">
        <v>-4000</v>
      </c>
      <c r="F449" s="4"/>
      <c r="G449" s="4">
        <f t="shared" ref="G449:G512" si="8">E449</f>
        <v>-4000</v>
      </c>
    </row>
    <row r="450" spans="2:7" hidden="1" x14ac:dyDescent="0.25">
      <c r="B450" s="80" t="s">
        <v>1898</v>
      </c>
      <c r="C450" s="4"/>
      <c r="D450" s="4">
        <v>-4000</v>
      </c>
      <c r="E450" s="4">
        <v>-4000</v>
      </c>
      <c r="F450" s="4"/>
      <c r="G450" s="4">
        <f t="shared" si="8"/>
        <v>-4000</v>
      </c>
    </row>
    <row r="451" spans="2:7" hidden="1" x14ac:dyDescent="0.25">
      <c r="B451" s="80" t="s">
        <v>4768</v>
      </c>
      <c r="C451" s="4">
        <v>-3968.1600000000003</v>
      </c>
      <c r="D451" s="4"/>
      <c r="E451" s="4">
        <v>-3968.1600000000003</v>
      </c>
      <c r="F451" s="4"/>
      <c r="G451" s="4">
        <f t="shared" si="8"/>
        <v>-3968.1600000000003</v>
      </c>
    </row>
    <row r="452" spans="2:7" hidden="1" x14ac:dyDescent="0.25">
      <c r="B452" s="80" t="s">
        <v>9529</v>
      </c>
      <c r="C452" s="4">
        <v>-3952.96</v>
      </c>
      <c r="D452" s="4"/>
      <c r="E452" s="4">
        <v>-3952.96</v>
      </c>
      <c r="F452" s="4"/>
      <c r="G452" s="4">
        <f t="shared" si="8"/>
        <v>-3952.96</v>
      </c>
    </row>
    <row r="453" spans="2:7" hidden="1" x14ac:dyDescent="0.25">
      <c r="B453" s="80" t="s">
        <v>1122</v>
      </c>
      <c r="C453" s="4"/>
      <c r="D453" s="4">
        <v>-3950</v>
      </c>
      <c r="E453" s="4">
        <v>-3950</v>
      </c>
      <c r="F453" s="4"/>
      <c r="G453" s="4">
        <f t="shared" si="8"/>
        <v>-3950</v>
      </c>
    </row>
    <row r="454" spans="2:7" hidden="1" x14ac:dyDescent="0.25">
      <c r="B454" s="80" t="s">
        <v>457</v>
      </c>
      <c r="C454" s="4"/>
      <c r="D454" s="4">
        <v>-3884.7200000000003</v>
      </c>
      <c r="E454" s="4">
        <v>-3884.7200000000003</v>
      </c>
      <c r="F454" s="4"/>
      <c r="G454" s="4">
        <f t="shared" si="8"/>
        <v>-3884.7200000000003</v>
      </c>
    </row>
    <row r="455" spans="2:7" hidden="1" x14ac:dyDescent="0.25">
      <c r="B455" s="80" t="s">
        <v>4247</v>
      </c>
      <c r="C455" s="4">
        <v>-3778.4</v>
      </c>
      <c r="D455" s="4"/>
      <c r="E455" s="4">
        <v>-3778.4</v>
      </c>
      <c r="F455" s="4"/>
      <c r="G455" s="4">
        <f t="shared" si="8"/>
        <v>-3778.4</v>
      </c>
    </row>
    <row r="456" spans="2:7" hidden="1" x14ac:dyDescent="0.25">
      <c r="B456" s="80" t="s">
        <v>217</v>
      </c>
      <c r="C456" s="4"/>
      <c r="D456" s="4">
        <v>-3740.96</v>
      </c>
      <c r="E456" s="4">
        <v>-3740.96</v>
      </c>
      <c r="F456" s="4"/>
      <c r="G456" s="4">
        <f t="shared" si="8"/>
        <v>-3740.96</v>
      </c>
    </row>
    <row r="457" spans="2:7" hidden="1" x14ac:dyDescent="0.25">
      <c r="B457" s="80" t="s">
        <v>1926</v>
      </c>
      <c r="C457" s="4"/>
      <c r="D457" s="4">
        <v>-3717.66</v>
      </c>
      <c r="E457" s="4">
        <v>-3717.66</v>
      </c>
      <c r="F457" s="4"/>
      <c r="G457" s="4">
        <f t="shared" si="8"/>
        <v>-3717.66</v>
      </c>
    </row>
    <row r="458" spans="2:7" hidden="1" x14ac:dyDescent="0.25">
      <c r="B458" s="80" t="s">
        <v>1244</v>
      </c>
      <c r="C458" s="4"/>
      <c r="D458" s="4">
        <v>-3689</v>
      </c>
      <c r="E458" s="4">
        <v>-3689</v>
      </c>
      <c r="F458" s="4"/>
      <c r="G458" s="4">
        <f t="shared" si="8"/>
        <v>-3689</v>
      </c>
    </row>
    <row r="459" spans="2:7" hidden="1" x14ac:dyDescent="0.25">
      <c r="B459" s="80" t="s">
        <v>7229</v>
      </c>
      <c r="C459" s="4">
        <v>-3614</v>
      </c>
      <c r="D459" s="4"/>
      <c r="E459" s="4">
        <v>-3614</v>
      </c>
      <c r="F459" s="4"/>
      <c r="G459" s="4">
        <f t="shared" si="8"/>
        <v>-3614</v>
      </c>
    </row>
    <row r="460" spans="2:7" hidden="1" x14ac:dyDescent="0.25">
      <c r="B460" s="80" t="s">
        <v>6877</v>
      </c>
      <c r="C460" s="4">
        <v>-3600</v>
      </c>
      <c r="D460" s="4"/>
      <c r="E460" s="4">
        <v>-3600</v>
      </c>
      <c r="F460" s="4"/>
      <c r="G460" s="4">
        <f t="shared" si="8"/>
        <v>-3600</v>
      </c>
    </row>
    <row r="461" spans="2:7" hidden="1" x14ac:dyDescent="0.25">
      <c r="B461" s="80" t="s">
        <v>881</v>
      </c>
      <c r="C461" s="4"/>
      <c r="D461" s="4">
        <v>-3600</v>
      </c>
      <c r="E461" s="4">
        <v>-3600</v>
      </c>
      <c r="F461" s="4"/>
      <c r="G461" s="4">
        <f t="shared" si="8"/>
        <v>-3600</v>
      </c>
    </row>
    <row r="462" spans="2:7" hidden="1" x14ac:dyDescent="0.25">
      <c r="B462" s="80" t="s">
        <v>1096</v>
      </c>
      <c r="C462" s="4"/>
      <c r="D462" s="4">
        <v>-3580.9799999999996</v>
      </c>
      <c r="E462" s="4">
        <v>-3580.9799999999996</v>
      </c>
      <c r="F462" s="4"/>
      <c r="G462" s="4">
        <f t="shared" si="8"/>
        <v>-3580.9799999999996</v>
      </c>
    </row>
    <row r="463" spans="2:7" hidden="1" x14ac:dyDescent="0.25">
      <c r="B463" s="80" t="s">
        <v>1074</v>
      </c>
      <c r="C463" s="4"/>
      <c r="D463" s="4">
        <v>-3578.98</v>
      </c>
      <c r="E463" s="4">
        <v>-3578.98</v>
      </c>
      <c r="F463" s="4"/>
      <c r="G463" s="4">
        <f t="shared" si="8"/>
        <v>-3578.98</v>
      </c>
    </row>
    <row r="464" spans="2:7" hidden="1" x14ac:dyDescent="0.25">
      <c r="B464" s="80" t="s">
        <v>848</v>
      </c>
      <c r="C464" s="4"/>
      <c r="D464" s="4">
        <v>-3568.6800000000003</v>
      </c>
      <c r="E464" s="4">
        <v>-3568.6800000000003</v>
      </c>
      <c r="F464" s="4"/>
      <c r="G464" s="4">
        <f t="shared" si="8"/>
        <v>-3568.6800000000003</v>
      </c>
    </row>
    <row r="465" spans="2:7" hidden="1" x14ac:dyDescent="0.25">
      <c r="B465" s="80" t="s">
        <v>173</v>
      </c>
      <c r="C465" s="4"/>
      <c r="D465" s="4">
        <v>-3540</v>
      </c>
      <c r="E465" s="4">
        <v>-3540</v>
      </c>
      <c r="F465" s="4"/>
      <c r="G465" s="4">
        <f t="shared" si="8"/>
        <v>-3540</v>
      </c>
    </row>
    <row r="466" spans="2:7" hidden="1" x14ac:dyDescent="0.25">
      <c r="B466" s="80" t="s">
        <v>1659</v>
      </c>
      <c r="C466" s="4"/>
      <c r="D466" s="4">
        <v>-3519.37</v>
      </c>
      <c r="E466" s="4">
        <v>-3519.37</v>
      </c>
      <c r="F466" s="4"/>
      <c r="G466" s="4">
        <f t="shared" si="8"/>
        <v>-3519.37</v>
      </c>
    </row>
    <row r="467" spans="2:7" hidden="1" x14ac:dyDescent="0.25">
      <c r="B467" s="80" t="s">
        <v>7253</v>
      </c>
      <c r="C467" s="4">
        <v>-3448.5</v>
      </c>
      <c r="D467" s="4"/>
      <c r="E467" s="4">
        <v>-3448.5</v>
      </c>
      <c r="F467" s="4"/>
      <c r="G467" s="4">
        <f t="shared" si="8"/>
        <v>-3448.5</v>
      </c>
    </row>
    <row r="468" spans="2:7" hidden="1" x14ac:dyDescent="0.25">
      <c r="B468" s="80" t="s">
        <v>4779</v>
      </c>
      <c r="C468" s="4">
        <v>-3400</v>
      </c>
      <c r="D468" s="4"/>
      <c r="E468" s="4">
        <v>-3400</v>
      </c>
      <c r="F468" s="4"/>
      <c r="G468" s="4">
        <f t="shared" si="8"/>
        <v>-3400</v>
      </c>
    </row>
    <row r="469" spans="2:7" hidden="1" x14ac:dyDescent="0.25">
      <c r="B469" s="80" t="s">
        <v>3128</v>
      </c>
      <c r="C469" s="4">
        <v>-3396.42</v>
      </c>
      <c r="D469" s="4"/>
      <c r="E469" s="4">
        <v>-3396.42</v>
      </c>
      <c r="F469" s="4"/>
      <c r="G469" s="4">
        <f t="shared" si="8"/>
        <v>-3396.42</v>
      </c>
    </row>
    <row r="470" spans="2:7" hidden="1" x14ac:dyDescent="0.25">
      <c r="B470" s="80" t="s">
        <v>291</v>
      </c>
      <c r="C470" s="4"/>
      <c r="D470" s="4">
        <v>-3380.62</v>
      </c>
      <c r="E470" s="4">
        <v>-3380.62</v>
      </c>
      <c r="F470" s="4"/>
      <c r="G470" s="4">
        <f t="shared" si="8"/>
        <v>-3380.62</v>
      </c>
    </row>
    <row r="471" spans="2:7" hidden="1" x14ac:dyDescent="0.25">
      <c r="B471" s="80" t="s">
        <v>302</v>
      </c>
      <c r="C471" s="4"/>
      <c r="D471" s="4">
        <v>-3321</v>
      </c>
      <c r="E471" s="4">
        <v>-3321</v>
      </c>
      <c r="F471" s="4"/>
      <c r="G471" s="4">
        <f t="shared" si="8"/>
        <v>-3321</v>
      </c>
    </row>
    <row r="472" spans="2:7" hidden="1" x14ac:dyDescent="0.25">
      <c r="B472" s="80" t="s">
        <v>968</v>
      </c>
      <c r="C472" s="4"/>
      <c r="D472" s="4">
        <v>-3300</v>
      </c>
      <c r="E472" s="4">
        <v>-3300</v>
      </c>
      <c r="F472" s="4"/>
      <c r="G472" s="4">
        <f t="shared" si="8"/>
        <v>-3300</v>
      </c>
    </row>
    <row r="473" spans="2:7" hidden="1" x14ac:dyDescent="0.25">
      <c r="B473" s="80" t="s">
        <v>2688</v>
      </c>
      <c r="C473" s="4">
        <v>-3174</v>
      </c>
      <c r="D473" s="4"/>
      <c r="E473" s="4">
        <v>-3174</v>
      </c>
      <c r="F473" s="4"/>
      <c r="G473" s="4">
        <f t="shared" si="8"/>
        <v>-3174</v>
      </c>
    </row>
    <row r="474" spans="2:7" hidden="1" x14ac:dyDescent="0.25">
      <c r="B474" s="80" t="s">
        <v>7056</v>
      </c>
      <c r="C474" s="4">
        <v>-3166.67</v>
      </c>
      <c r="D474" s="4"/>
      <c r="E474" s="4">
        <v>-3166.67</v>
      </c>
      <c r="F474" s="4"/>
      <c r="G474" s="4">
        <f t="shared" si="8"/>
        <v>-3166.67</v>
      </c>
    </row>
    <row r="475" spans="2:7" hidden="1" x14ac:dyDescent="0.25">
      <c r="B475" s="80" t="s">
        <v>3730</v>
      </c>
      <c r="C475" s="4">
        <v>-3153.12</v>
      </c>
      <c r="D475" s="4"/>
      <c r="E475" s="4">
        <v>-3153.12</v>
      </c>
      <c r="F475" s="4"/>
      <c r="G475" s="4">
        <f t="shared" si="8"/>
        <v>-3153.12</v>
      </c>
    </row>
    <row r="476" spans="2:7" hidden="1" x14ac:dyDescent="0.25">
      <c r="B476" s="80" t="s">
        <v>5671</v>
      </c>
      <c r="C476" s="4">
        <v>-3140</v>
      </c>
      <c r="D476" s="4"/>
      <c r="E476" s="4">
        <v>-3140</v>
      </c>
      <c r="F476" s="4"/>
      <c r="G476" s="4">
        <f t="shared" si="8"/>
        <v>-3140</v>
      </c>
    </row>
    <row r="477" spans="2:7" hidden="1" x14ac:dyDescent="0.25">
      <c r="B477" s="80" t="s">
        <v>809</v>
      </c>
      <c r="C477" s="4"/>
      <c r="D477" s="4">
        <v>-2983.22</v>
      </c>
      <c r="E477" s="4">
        <v>-2983.22</v>
      </c>
      <c r="F477" s="4"/>
      <c r="G477" s="4">
        <f t="shared" si="8"/>
        <v>-2983.22</v>
      </c>
    </row>
    <row r="478" spans="2:7" hidden="1" x14ac:dyDescent="0.25">
      <c r="B478" s="80" t="s">
        <v>8226</v>
      </c>
      <c r="C478" s="4"/>
      <c r="D478" s="4">
        <v>-2862.77</v>
      </c>
      <c r="E478" s="4">
        <v>-2862.77</v>
      </c>
      <c r="F478" s="4"/>
      <c r="G478" s="4">
        <f t="shared" si="8"/>
        <v>-2862.77</v>
      </c>
    </row>
    <row r="479" spans="2:7" hidden="1" x14ac:dyDescent="0.25">
      <c r="B479" s="80" t="s">
        <v>2248</v>
      </c>
      <c r="C479" s="4"/>
      <c r="D479" s="4">
        <v>-2840</v>
      </c>
      <c r="E479" s="4">
        <v>-2840</v>
      </c>
      <c r="F479" s="4"/>
      <c r="G479" s="4">
        <f t="shared" si="8"/>
        <v>-2840</v>
      </c>
    </row>
    <row r="480" spans="2:7" hidden="1" x14ac:dyDescent="0.25">
      <c r="B480" s="80" t="s">
        <v>764</v>
      </c>
      <c r="C480" s="4"/>
      <c r="D480" s="4">
        <v>-2769.52</v>
      </c>
      <c r="E480" s="4">
        <v>-2769.52</v>
      </c>
      <c r="F480" s="4"/>
      <c r="G480" s="4">
        <f t="shared" si="8"/>
        <v>-2769.52</v>
      </c>
    </row>
    <row r="481" spans="2:7" hidden="1" x14ac:dyDescent="0.25">
      <c r="B481" s="80" t="s">
        <v>541</v>
      </c>
      <c r="C481" s="4"/>
      <c r="D481" s="4">
        <v>-2739.26</v>
      </c>
      <c r="E481" s="4">
        <v>-2739.26</v>
      </c>
      <c r="F481" s="4"/>
      <c r="G481" s="4">
        <f t="shared" si="8"/>
        <v>-2739.26</v>
      </c>
    </row>
    <row r="482" spans="2:7" hidden="1" x14ac:dyDescent="0.25">
      <c r="B482" s="80" t="s">
        <v>114</v>
      </c>
      <c r="C482" s="4"/>
      <c r="D482" s="4">
        <v>-2683.59</v>
      </c>
      <c r="E482" s="4">
        <v>-2683.59</v>
      </c>
      <c r="F482" s="4"/>
      <c r="G482" s="4">
        <f t="shared" si="8"/>
        <v>-2683.59</v>
      </c>
    </row>
    <row r="483" spans="2:7" hidden="1" x14ac:dyDescent="0.25">
      <c r="B483" s="80" t="s">
        <v>7890</v>
      </c>
      <c r="C483" s="4"/>
      <c r="D483" s="4">
        <v>-2640</v>
      </c>
      <c r="E483" s="4">
        <v>-2640</v>
      </c>
      <c r="F483" s="4"/>
      <c r="G483" s="4">
        <f t="shared" si="8"/>
        <v>-2640</v>
      </c>
    </row>
    <row r="484" spans="2:7" hidden="1" x14ac:dyDescent="0.25">
      <c r="B484" s="80" t="s">
        <v>964</v>
      </c>
      <c r="C484" s="4"/>
      <c r="D484" s="4">
        <v>-2600</v>
      </c>
      <c r="E484" s="4">
        <v>-2600</v>
      </c>
      <c r="F484" s="4"/>
      <c r="G484" s="4">
        <f t="shared" si="8"/>
        <v>-2600</v>
      </c>
    </row>
    <row r="485" spans="2:7" hidden="1" x14ac:dyDescent="0.25">
      <c r="B485" s="80" t="s">
        <v>223</v>
      </c>
      <c r="C485" s="4"/>
      <c r="D485" s="4">
        <v>-2529.66</v>
      </c>
      <c r="E485" s="4">
        <v>-2529.66</v>
      </c>
      <c r="F485" s="4"/>
      <c r="G485" s="4">
        <f t="shared" si="8"/>
        <v>-2529.66</v>
      </c>
    </row>
    <row r="486" spans="2:7" hidden="1" x14ac:dyDescent="0.25">
      <c r="B486" s="80" t="s">
        <v>3834</v>
      </c>
      <c r="C486" s="4">
        <v>-2520</v>
      </c>
      <c r="D486" s="4"/>
      <c r="E486" s="4">
        <v>-2520</v>
      </c>
      <c r="F486" s="4"/>
      <c r="G486" s="4">
        <f t="shared" si="8"/>
        <v>-2520</v>
      </c>
    </row>
    <row r="487" spans="2:7" hidden="1" x14ac:dyDescent="0.25">
      <c r="B487" s="80" t="s">
        <v>2191</v>
      </c>
      <c r="C487" s="4"/>
      <c r="D487" s="4">
        <v>-2500</v>
      </c>
      <c r="E487" s="4">
        <v>-2500</v>
      </c>
      <c r="F487" s="4"/>
      <c r="G487" s="4">
        <f t="shared" si="8"/>
        <v>-2500</v>
      </c>
    </row>
    <row r="488" spans="2:7" hidden="1" x14ac:dyDescent="0.25">
      <c r="B488" s="80" t="s">
        <v>6098</v>
      </c>
      <c r="C488" s="4"/>
      <c r="D488" s="4">
        <v>-2498.29</v>
      </c>
      <c r="E488" s="4">
        <v>-2498.29</v>
      </c>
      <c r="F488" s="4"/>
      <c r="G488" s="4">
        <f t="shared" si="8"/>
        <v>-2498.29</v>
      </c>
    </row>
    <row r="489" spans="2:7" hidden="1" x14ac:dyDescent="0.25">
      <c r="B489" s="80" t="s">
        <v>1561</v>
      </c>
      <c r="C489" s="4"/>
      <c r="D489" s="4">
        <v>-2459.98</v>
      </c>
      <c r="E489" s="4">
        <v>-2459.98</v>
      </c>
      <c r="F489" s="4"/>
      <c r="G489" s="4">
        <f t="shared" si="8"/>
        <v>-2459.98</v>
      </c>
    </row>
    <row r="490" spans="2:7" hidden="1" x14ac:dyDescent="0.25">
      <c r="B490" s="80" t="s">
        <v>308</v>
      </c>
      <c r="C490" s="4"/>
      <c r="D490" s="4">
        <v>-2418</v>
      </c>
      <c r="E490" s="4">
        <v>-2418</v>
      </c>
      <c r="F490" s="4"/>
      <c r="G490" s="4">
        <f t="shared" si="8"/>
        <v>-2418</v>
      </c>
    </row>
    <row r="491" spans="2:7" hidden="1" x14ac:dyDescent="0.25">
      <c r="B491" s="80" t="s">
        <v>151</v>
      </c>
      <c r="C491" s="4"/>
      <c r="D491" s="4">
        <v>-2392.5699999999997</v>
      </c>
      <c r="E491" s="4">
        <v>-2392.5699999999997</v>
      </c>
      <c r="F491" s="4"/>
      <c r="G491" s="4">
        <f t="shared" si="8"/>
        <v>-2392.5699999999997</v>
      </c>
    </row>
    <row r="492" spans="2:7" hidden="1" x14ac:dyDescent="0.25">
      <c r="B492" s="80" t="s">
        <v>9851</v>
      </c>
      <c r="C492" s="4"/>
      <c r="D492" s="4">
        <v>-2365.5</v>
      </c>
      <c r="E492" s="4">
        <v>-2365.5</v>
      </c>
      <c r="F492" s="4"/>
      <c r="G492" s="4">
        <f t="shared" si="8"/>
        <v>-2365.5</v>
      </c>
    </row>
    <row r="493" spans="2:7" hidden="1" x14ac:dyDescent="0.25">
      <c r="B493" s="80" t="s">
        <v>908</v>
      </c>
      <c r="C493" s="4"/>
      <c r="D493" s="4">
        <v>-2361.9</v>
      </c>
      <c r="E493" s="4">
        <v>-2361.9</v>
      </c>
      <c r="F493" s="4"/>
      <c r="G493" s="4">
        <f t="shared" si="8"/>
        <v>-2361.9</v>
      </c>
    </row>
    <row r="494" spans="2:7" hidden="1" x14ac:dyDescent="0.25">
      <c r="B494" s="80" t="s">
        <v>7940</v>
      </c>
      <c r="C494" s="4"/>
      <c r="D494" s="4">
        <v>-2354.19</v>
      </c>
      <c r="E494" s="4">
        <v>-2354.19</v>
      </c>
      <c r="F494" s="4"/>
      <c r="G494" s="4">
        <f t="shared" si="8"/>
        <v>-2354.19</v>
      </c>
    </row>
    <row r="495" spans="2:7" hidden="1" x14ac:dyDescent="0.25">
      <c r="B495" s="80" t="s">
        <v>3760</v>
      </c>
      <c r="C495" s="4">
        <v>-2280</v>
      </c>
      <c r="D495" s="4"/>
      <c r="E495" s="4">
        <v>-2280</v>
      </c>
      <c r="F495" s="4"/>
      <c r="G495" s="4">
        <f t="shared" si="8"/>
        <v>-2280</v>
      </c>
    </row>
    <row r="496" spans="2:7" hidden="1" x14ac:dyDescent="0.25">
      <c r="B496" s="80" t="s">
        <v>1780</v>
      </c>
      <c r="C496" s="4"/>
      <c r="D496" s="4">
        <v>-2279.64</v>
      </c>
      <c r="E496" s="4">
        <v>-2279.64</v>
      </c>
      <c r="F496" s="4"/>
      <c r="G496" s="4">
        <f t="shared" si="8"/>
        <v>-2279.64</v>
      </c>
    </row>
    <row r="497" spans="2:7" hidden="1" x14ac:dyDescent="0.25">
      <c r="B497" s="80" t="s">
        <v>8094</v>
      </c>
      <c r="C497" s="4"/>
      <c r="D497" s="4">
        <v>-2276</v>
      </c>
      <c r="E497" s="4">
        <v>-2276</v>
      </c>
      <c r="F497" s="4"/>
      <c r="G497" s="4">
        <f t="shared" si="8"/>
        <v>-2276</v>
      </c>
    </row>
    <row r="498" spans="2:7" hidden="1" x14ac:dyDescent="0.25">
      <c r="B498" s="80" t="s">
        <v>2956</v>
      </c>
      <c r="C498" s="4">
        <v>-2237.92</v>
      </c>
      <c r="D498" s="4"/>
      <c r="E498" s="4">
        <v>-2237.92</v>
      </c>
      <c r="F498" s="4"/>
      <c r="G498" s="4">
        <f t="shared" si="8"/>
        <v>-2237.92</v>
      </c>
    </row>
    <row r="499" spans="2:7" hidden="1" x14ac:dyDescent="0.25">
      <c r="B499" s="80" t="s">
        <v>340</v>
      </c>
      <c r="C499" s="4"/>
      <c r="D499" s="4">
        <v>-2237.38</v>
      </c>
      <c r="E499" s="4">
        <v>-2237.38</v>
      </c>
      <c r="F499" s="4"/>
      <c r="G499" s="4">
        <f t="shared" si="8"/>
        <v>-2237.38</v>
      </c>
    </row>
    <row r="500" spans="2:7" hidden="1" x14ac:dyDescent="0.25">
      <c r="B500" s="80" t="s">
        <v>475</v>
      </c>
      <c r="C500" s="4"/>
      <c r="D500" s="4">
        <v>-2227.7799999999997</v>
      </c>
      <c r="E500" s="4">
        <v>-2227.7799999999997</v>
      </c>
      <c r="F500" s="4"/>
      <c r="G500" s="4">
        <f t="shared" si="8"/>
        <v>-2227.7799999999997</v>
      </c>
    </row>
    <row r="501" spans="2:7" hidden="1" x14ac:dyDescent="0.25">
      <c r="B501" s="80" t="s">
        <v>8241</v>
      </c>
      <c r="C501" s="4"/>
      <c r="D501" s="4">
        <v>-2215.0700000000002</v>
      </c>
      <c r="E501" s="4">
        <v>-2215.0700000000002</v>
      </c>
      <c r="F501" s="4"/>
      <c r="G501" s="4">
        <f t="shared" si="8"/>
        <v>-2215.0700000000002</v>
      </c>
    </row>
    <row r="502" spans="2:7" hidden="1" x14ac:dyDescent="0.25">
      <c r="B502" s="80" t="s">
        <v>3466</v>
      </c>
      <c r="C502" s="4">
        <v>-2192.31</v>
      </c>
      <c r="D502" s="4"/>
      <c r="E502" s="4">
        <v>-2192.31</v>
      </c>
      <c r="F502" s="4"/>
      <c r="G502" s="4">
        <f t="shared" si="8"/>
        <v>-2192.31</v>
      </c>
    </row>
    <row r="503" spans="2:7" hidden="1" x14ac:dyDescent="0.25">
      <c r="B503" s="80" t="s">
        <v>9606</v>
      </c>
      <c r="C503" s="4"/>
      <c r="D503" s="4">
        <v>-2190</v>
      </c>
      <c r="E503" s="4">
        <v>-2190</v>
      </c>
      <c r="F503" s="4"/>
      <c r="G503" s="4">
        <f t="shared" si="8"/>
        <v>-2190</v>
      </c>
    </row>
    <row r="504" spans="2:7" hidden="1" x14ac:dyDescent="0.25">
      <c r="B504" s="80" t="s">
        <v>204</v>
      </c>
      <c r="C504" s="4"/>
      <c r="D504" s="4">
        <v>-2140</v>
      </c>
      <c r="E504" s="4">
        <v>-2140</v>
      </c>
      <c r="F504" s="4"/>
      <c r="G504" s="4">
        <f t="shared" si="8"/>
        <v>-2140</v>
      </c>
    </row>
    <row r="505" spans="2:7" hidden="1" x14ac:dyDescent="0.25">
      <c r="B505" s="80" t="s">
        <v>671</v>
      </c>
      <c r="C505" s="4"/>
      <c r="D505" s="4">
        <v>-2109.8000000000002</v>
      </c>
      <c r="E505" s="4">
        <v>-2109.8000000000002</v>
      </c>
      <c r="F505" s="4"/>
      <c r="G505" s="4">
        <f t="shared" si="8"/>
        <v>-2109.8000000000002</v>
      </c>
    </row>
    <row r="506" spans="2:7" hidden="1" x14ac:dyDescent="0.25">
      <c r="B506" s="80" t="s">
        <v>877</v>
      </c>
      <c r="C506" s="4"/>
      <c r="D506" s="4">
        <v>-2100</v>
      </c>
      <c r="E506" s="4">
        <v>-2100</v>
      </c>
      <c r="F506" s="4"/>
      <c r="G506" s="4">
        <f t="shared" si="8"/>
        <v>-2100</v>
      </c>
    </row>
    <row r="507" spans="2:7" hidden="1" x14ac:dyDescent="0.25">
      <c r="B507" s="80" t="s">
        <v>6313</v>
      </c>
      <c r="C507" s="4"/>
      <c r="D507" s="4">
        <v>-2092.98</v>
      </c>
      <c r="E507" s="4">
        <v>-2092.98</v>
      </c>
      <c r="F507" s="4"/>
      <c r="G507" s="4">
        <f t="shared" si="8"/>
        <v>-2092.98</v>
      </c>
    </row>
    <row r="508" spans="2:7" hidden="1" x14ac:dyDescent="0.25">
      <c r="B508" s="80" t="s">
        <v>2837</v>
      </c>
      <c r="C508" s="4">
        <v>-2058.56</v>
      </c>
      <c r="D508" s="4"/>
      <c r="E508" s="4">
        <v>-2058.56</v>
      </c>
      <c r="F508" s="4"/>
      <c r="G508" s="4">
        <f t="shared" si="8"/>
        <v>-2058.56</v>
      </c>
    </row>
    <row r="509" spans="2:7" hidden="1" x14ac:dyDescent="0.25">
      <c r="B509" s="80" t="s">
        <v>828</v>
      </c>
      <c r="C509" s="4"/>
      <c r="D509" s="4">
        <v>-2039.5</v>
      </c>
      <c r="E509" s="4">
        <v>-2039.5</v>
      </c>
      <c r="F509" s="4"/>
      <c r="G509" s="4">
        <f t="shared" si="8"/>
        <v>-2039.5</v>
      </c>
    </row>
    <row r="510" spans="2:7" hidden="1" x14ac:dyDescent="0.25">
      <c r="B510" s="80" t="s">
        <v>1066</v>
      </c>
      <c r="C510" s="4"/>
      <c r="D510" s="4">
        <v>-2020</v>
      </c>
      <c r="E510" s="4">
        <v>-2020</v>
      </c>
      <c r="F510" s="4"/>
      <c r="G510" s="4">
        <f t="shared" si="8"/>
        <v>-2020</v>
      </c>
    </row>
    <row r="511" spans="2:7" hidden="1" x14ac:dyDescent="0.25">
      <c r="B511" s="80" t="s">
        <v>8672</v>
      </c>
      <c r="C511" s="4">
        <v>-1995</v>
      </c>
      <c r="D511" s="4"/>
      <c r="E511" s="4">
        <v>-1995</v>
      </c>
      <c r="F511" s="4"/>
      <c r="G511" s="4">
        <f t="shared" si="8"/>
        <v>-1995</v>
      </c>
    </row>
    <row r="512" spans="2:7" hidden="1" x14ac:dyDescent="0.25">
      <c r="B512" s="80" t="s">
        <v>9537</v>
      </c>
      <c r="C512" s="4">
        <v>-1990</v>
      </c>
      <c r="D512" s="4"/>
      <c r="E512" s="4">
        <v>-1990</v>
      </c>
      <c r="F512" s="4"/>
      <c r="G512" s="4">
        <f t="shared" si="8"/>
        <v>-1990</v>
      </c>
    </row>
    <row r="513" spans="2:7" hidden="1" x14ac:dyDescent="0.25">
      <c r="B513" s="80" t="s">
        <v>8217</v>
      </c>
      <c r="C513" s="4"/>
      <c r="D513" s="4">
        <v>-1952.06</v>
      </c>
      <c r="E513" s="4">
        <v>-1952.06</v>
      </c>
      <c r="F513" s="4"/>
      <c r="G513" s="4">
        <f t="shared" ref="G513:G576" si="9">E513</f>
        <v>-1952.06</v>
      </c>
    </row>
    <row r="514" spans="2:7" hidden="1" x14ac:dyDescent="0.25">
      <c r="B514" s="80" t="s">
        <v>8394</v>
      </c>
      <c r="C514" s="4"/>
      <c r="D514" s="4">
        <v>-1947.5</v>
      </c>
      <c r="E514" s="4">
        <v>-1947.5</v>
      </c>
      <c r="F514" s="4"/>
      <c r="G514" s="4">
        <f t="shared" si="9"/>
        <v>-1947.5</v>
      </c>
    </row>
    <row r="515" spans="2:7" hidden="1" x14ac:dyDescent="0.25">
      <c r="B515" s="80" t="s">
        <v>110</v>
      </c>
      <c r="C515" s="4"/>
      <c r="D515" s="4">
        <v>-1910</v>
      </c>
      <c r="E515" s="4">
        <v>-1910</v>
      </c>
      <c r="F515" s="4"/>
      <c r="G515" s="4">
        <f t="shared" si="9"/>
        <v>-1910</v>
      </c>
    </row>
    <row r="516" spans="2:7" hidden="1" x14ac:dyDescent="0.25">
      <c r="B516" s="80" t="s">
        <v>1371</v>
      </c>
      <c r="C516" s="4"/>
      <c r="D516" s="4">
        <v>-1894.2</v>
      </c>
      <c r="E516" s="4">
        <v>-1894.2</v>
      </c>
      <c r="F516" s="4"/>
      <c r="G516" s="4">
        <f t="shared" si="9"/>
        <v>-1894.2</v>
      </c>
    </row>
    <row r="517" spans="2:7" hidden="1" x14ac:dyDescent="0.25">
      <c r="B517" s="80" t="s">
        <v>1774</v>
      </c>
      <c r="C517" s="4"/>
      <c r="D517" s="4">
        <v>-1890</v>
      </c>
      <c r="E517" s="4">
        <v>-1890</v>
      </c>
      <c r="F517" s="4"/>
      <c r="G517" s="4">
        <f t="shared" si="9"/>
        <v>-1890</v>
      </c>
    </row>
    <row r="518" spans="2:7" hidden="1" x14ac:dyDescent="0.25">
      <c r="B518" s="80" t="s">
        <v>2120</v>
      </c>
      <c r="C518" s="4"/>
      <c r="D518" s="4">
        <v>-1889.61</v>
      </c>
      <c r="E518" s="4">
        <v>-1889.61</v>
      </c>
      <c r="F518" s="4"/>
      <c r="G518" s="4">
        <f t="shared" si="9"/>
        <v>-1889.61</v>
      </c>
    </row>
    <row r="519" spans="2:7" hidden="1" x14ac:dyDescent="0.25">
      <c r="B519" s="80" t="s">
        <v>1568</v>
      </c>
      <c r="C519" s="4"/>
      <c r="D519" s="4">
        <v>-1849.6</v>
      </c>
      <c r="E519" s="4">
        <v>-1849.6</v>
      </c>
      <c r="F519" s="4"/>
      <c r="G519" s="4">
        <f t="shared" si="9"/>
        <v>-1849.6</v>
      </c>
    </row>
    <row r="520" spans="2:7" hidden="1" x14ac:dyDescent="0.25">
      <c r="B520" s="80" t="s">
        <v>4272</v>
      </c>
      <c r="C520" s="4">
        <v>-1822.99</v>
      </c>
      <c r="D520" s="4"/>
      <c r="E520" s="4">
        <v>-1822.99</v>
      </c>
      <c r="F520" s="4"/>
      <c r="G520" s="4">
        <f t="shared" si="9"/>
        <v>-1822.99</v>
      </c>
    </row>
    <row r="521" spans="2:7" hidden="1" x14ac:dyDescent="0.25">
      <c r="B521" s="80" t="s">
        <v>2880</v>
      </c>
      <c r="C521" s="4">
        <v>-1807.5</v>
      </c>
      <c r="D521" s="4"/>
      <c r="E521" s="4">
        <v>-1807.5</v>
      </c>
      <c r="F521" s="4"/>
      <c r="G521" s="4">
        <f t="shared" si="9"/>
        <v>-1807.5</v>
      </c>
    </row>
    <row r="522" spans="2:7" hidden="1" x14ac:dyDescent="0.25">
      <c r="B522" s="80" t="s">
        <v>1419</v>
      </c>
      <c r="C522" s="4"/>
      <c r="D522" s="4">
        <v>-1804.5</v>
      </c>
      <c r="E522" s="4">
        <v>-1804.5</v>
      </c>
      <c r="F522" s="4"/>
      <c r="G522" s="4">
        <f t="shared" si="9"/>
        <v>-1804.5</v>
      </c>
    </row>
    <row r="523" spans="2:7" hidden="1" x14ac:dyDescent="0.25">
      <c r="B523" s="80" t="s">
        <v>4058</v>
      </c>
      <c r="C523" s="4">
        <v>-1801.31</v>
      </c>
      <c r="D523" s="4"/>
      <c r="E523" s="4">
        <v>-1801.31</v>
      </c>
      <c r="F523" s="4"/>
      <c r="G523" s="4">
        <f t="shared" si="9"/>
        <v>-1801.31</v>
      </c>
    </row>
    <row r="524" spans="2:7" hidden="1" x14ac:dyDescent="0.25">
      <c r="B524" s="80" t="s">
        <v>2328</v>
      </c>
      <c r="C524" s="4"/>
      <c r="D524" s="4">
        <v>-1800.5</v>
      </c>
      <c r="E524" s="4">
        <v>-1800.5</v>
      </c>
      <c r="F524" s="4"/>
      <c r="G524" s="4">
        <f t="shared" si="9"/>
        <v>-1800.5</v>
      </c>
    </row>
    <row r="525" spans="2:7" hidden="1" x14ac:dyDescent="0.25">
      <c r="B525" s="80" t="s">
        <v>5902</v>
      </c>
      <c r="C525" s="4">
        <v>-1800</v>
      </c>
      <c r="D525" s="4"/>
      <c r="E525" s="4">
        <v>-1800</v>
      </c>
      <c r="F525" s="4"/>
      <c r="G525" s="4">
        <f t="shared" si="9"/>
        <v>-1800</v>
      </c>
    </row>
    <row r="526" spans="2:7" hidden="1" x14ac:dyDescent="0.25">
      <c r="B526" s="80" t="s">
        <v>7992</v>
      </c>
      <c r="C526" s="4"/>
      <c r="D526" s="4">
        <v>-1788.3</v>
      </c>
      <c r="E526" s="4">
        <v>-1788.3</v>
      </c>
      <c r="F526" s="4"/>
      <c r="G526" s="4">
        <f t="shared" si="9"/>
        <v>-1788.3</v>
      </c>
    </row>
    <row r="527" spans="2:7" hidden="1" x14ac:dyDescent="0.25">
      <c r="B527" s="80" t="s">
        <v>320</v>
      </c>
      <c r="C527" s="4"/>
      <c r="D527" s="4">
        <v>-1762.8</v>
      </c>
      <c r="E527" s="4">
        <v>-1762.8</v>
      </c>
      <c r="F527" s="4"/>
      <c r="G527" s="4">
        <f t="shared" si="9"/>
        <v>-1762.8</v>
      </c>
    </row>
    <row r="528" spans="2:7" hidden="1" x14ac:dyDescent="0.25">
      <c r="B528" s="80" t="s">
        <v>4304</v>
      </c>
      <c r="C528" s="4">
        <v>-1740.15</v>
      </c>
      <c r="D528" s="4"/>
      <c r="E528" s="4">
        <v>-1740.15</v>
      </c>
      <c r="F528" s="4"/>
      <c r="G528" s="4">
        <f t="shared" si="9"/>
        <v>-1740.15</v>
      </c>
    </row>
    <row r="529" spans="2:7" hidden="1" x14ac:dyDescent="0.25">
      <c r="B529" s="80" t="s">
        <v>2875</v>
      </c>
      <c r="C529" s="4">
        <v>-1739.52</v>
      </c>
      <c r="D529" s="4"/>
      <c r="E529" s="4">
        <v>-1739.52</v>
      </c>
      <c r="F529" s="4"/>
      <c r="G529" s="4">
        <f t="shared" si="9"/>
        <v>-1739.52</v>
      </c>
    </row>
    <row r="530" spans="2:7" hidden="1" x14ac:dyDescent="0.25">
      <c r="B530" s="80" t="s">
        <v>1589</v>
      </c>
      <c r="C530" s="4"/>
      <c r="D530" s="4">
        <v>-1728</v>
      </c>
      <c r="E530" s="4">
        <v>-1728</v>
      </c>
      <c r="F530" s="4"/>
      <c r="G530" s="4">
        <f t="shared" si="9"/>
        <v>-1728</v>
      </c>
    </row>
    <row r="531" spans="2:7" hidden="1" x14ac:dyDescent="0.25">
      <c r="B531" s="80" t="s">
        <v>7079</v>
      </c>
      <c r="C531" s="4">
        <v>-1700</v>
      </c>
      <c r="D531" s="4"/>
      <c r="E531" s="4">
        <v>-1700</v>
      </c>
      <c r="F531" s="4"/>
      <c r="G531" s="4">
        <f t="shared" si="9"/>
        <v>-1700</v>
      </c>
    </row>
    <row r="532" spans="2:7" hidden="1" x14ac:dyDescent="0.25">
      <c r="B532" s="80" t="s">
        <v>2352</v>
      </c>
      <c r="C532" s="4"/>
      <c r="D532" s="4">
        <v>-1697.01</v>
      </c>
      <c r="E532" s="4">
        <v>-1697.01</v>
      </c>
      <c r="F532" s="4"/>
      <c r="G532" s="4">
        <f t="shared" si="9"/>
        <v>-1697.01</v>
      </c>
    </row>
    <row r="533" spans="2:7" hidden="1" x14ac:dyDescent="0.25">
      <c r="B533" s="80" t="s">
        <v>4149</v>
      </c>
      <c r="C533" s="4">
        <v>-1689.5500000000002</v>
      </c>
      <c r="D533" s="4"/>
      <c r="E533" s="4">
        <v>-1689.5500000000002</v>
      </c>
      <c r="F533" s="4"/>
      <c r="G533" s="4">
        <f t="shared" si="9"/>
        <v>-1689.5500000000002</v>
      </c>
    </row>
    <row r="534" spans="2:7" hidden="1" x14ac:dyDescent="0.25">
      <c r="B534" s="80" t="s">
        <v>4231</v>
      </c>
      <c r="C534" s="4">
        <v>-1664.52</v>
      </c>
      <c r="D534" s="4"/>
      <c r="E534" s="4">
        <v>-1664.52</v>
      </c>
      <c r="F534" s="4"/>
      <c r="G534" s="4">
        <f t="shared" si="9"/>
        <v>-1664.52</v>
      </c>
    </row>
    <row r="535" spans="2:7" hidden="1" x14ac:dyDescent="0.25">
      <c r="B535" s="80" t="s">
        <v>1084</v>
      </c>
      <c r="C535" s="4"/>
      <c r="D535" s="4">
        <v>-1647.4</v>
      </c>
      <c r="E535" s="4">
        <v>-1647.4</v>
      </c>
      <c r="F535" s="4"/>
      <c r="G535" s="4">
        <f t="shared" si="9"/>
        <v>-1647.4</v>
      </c>
    </row>
    <row r="536" spans="2:7" hidden="1" x14ac:dyDescent="0.25">
      <c r="B536" s="80" t="s">
        <v>2543</v>
      </c>
      <c r="C536" s="4">
        <v>-1644.6</v>
      </c>
      <c r="D536" s="4"/>
      <c r="E536" s="4">
        <v>-1644.6</v>
      </c>
      <c r="F536" s="4"/>
      <c r="G536" s="4">
        <f t="shared" si="9"/>
        <v>-1644.6</v>
      </c>
    </row>
    <row r="537" spans="2:7" hidden="1" x14ac:dyDescent="0.25">
      <c r="B537" s="80" t="s">
        <v>4487</v>
      </c>
      <c r="C537" s="4">
        <v>-1642.53</v>
      </c>
      <c r="D537" s="4"/>
      <c r="E537" s="4">
        <v>-1642.53</v>
      </c>
      <c r="F537" s="4"/>
      <c r="G537" s="4">
        <f t="shared" si="9"/>
        <v>-1642.53</v>
      </c>
    </row>
    <row r="538" spans="2:7" hidden="1" x14ac:dyDescent="0.25">
      <c r="B538" s="80" t="s">
        <v>7954</v>
      </c>
      <c r="C538" s="4"/>
      <c r="D538" s="4">
        <v>-1634.89</v>
      </c>
      <c r="E538" s="4">
        <v>-1634.89</v>
      </c>
      <c r="F538" s="4"/>
      <c r="G538" s="4">
        <f t="shared" si="9"/>
        <v>-1634.89</v>
      </c>
    </row>
    <row r="539" spans="2:7" hidden="1" x14ac:dyDescent="0.25">
      <c r="B539" s="80" t="s">
        <v>3123</v>
      </c>
      <c r="C539" s="4">
        <v>-1619.46</v>
      </c>
      <c r="D539" s="4"/>
      <c r="E539" s="4">
        <v>-1619.46</v>
      </c>
      <c r="F539" s="4"/>
      <c r="G539" s="4">
        <f t="shared" si="9"/>
        <v>-1619.46</v>
      </c>
    </row>
    <row r="540" spans="2:7" hidden="1" x14ac:dyDescent="0.25">
      <c r="B540" s="80" t="s">
        <v>240</v>
      </c>
      <c r="C540" s="4"/>
      <c r="D540" s="4">
        <v>-1601.6</v>
      </c>
      <c r="E540" s="4">
        <v>-1601.6</v>
      </c>
      <c r="F540" s="4"/>
      <c r="G540" s="4">
        <f t="shared" si="9"/>
        <v>-1601.6</v>
      </c>
    </row>
    <row r="541" spans="2:7" hidden="1" x14ac:dyDescent="0.25">
      <c r="B541" s="80" t="s">
        <v>1633</v>
      </c>
      <c r="C541" s="4"/>
      <c r="D541" s="4">
        <v>-1598</v>
      </c>
      <c r="E541" s="4">
        <v>-1598</v>
      </c>
      <c r="F541" s="4"/>
      <c r="G541" s="4">
        <f t="shared" si="9"/>
        <v>-1598</v>
      </c>
    </row>
    <row r="542" spans="2:7" hidden="1" x14ac:dyDescent="0.25">
      <c r="B542" s="80" t="s">
        <v>4553</v>
      </c>
      <c r="C542" s="4">
        <v>-1596.5</v>
      </c>
      <c r="D542" s="4"/>
      <c r="E542" s="4">
        <v>-1596.5</v>
      </c>
      <c r="F542" s="4"/>
      <c r="G542" s="4">
        <f t="shared" si="9"/>
        <v>-1596.5</v>
      </c>
    </row>
    <row r="543" spans="2:7" hidden="1" x14ac:dyDescent="0.25">
      <c r="B543" s="80" t="s">
        <v>869</v>
      </c>
      <c r="C543" s="4"/>
      <c r="D543" s="4">
        <v>-1596</v>
      </c>
      <c r="E543" s="4">
        <v>-1596</v>
      </c>
      <c r="F543" s="4"/>
      <c r="G543" s="4">
        <f t="shared" si="9"/>
        <v>-1596</v>
      </c>
    </row>
    <row r="544" spans="2:7" hidden="1" x14ac:dyDescent="0.25">
      <c r="B544" s="80" t="s">
        <v>2232</v>
      </c>
      <c r="C544" s="4"/>
      <c r="D544" s="4">
        <v>-1590</v>
      </c>
      <c r="E544" s="4">
        <v>-1590</v>
      </c>
      <c r="F544" s="4"/>
      <c r="G544" s="4">
        <f t="shared" si="9"/>
        <v>-1590</v>
      </c>
    </row>
    <row r="545" spans="2:7" hidden="1" x14ac:dyDescent="0.25">
      <c r="B545" s="80" t="s">
        <v>1902</v>
      </c>
      <c r="C545" s="4"/>
      <c r="D545" s="4">
        <v>-1585</v>
      </c>
      <c r="E545" s="4">
        <v>-1585</v>
      </c>
      <c r="F545" s="4"/>
      <c r="G545" s="4">
        <f t="shared" si="9"/>
        <v>-1585</v>
      </c>
    </row>
    <row r="546" spans="2:7" hidden="1" x14ac:dyDescent="0.25">
      <c r="B546" s="80" t="s">
        <v>332</v>
      </c>
      <c r="C546" s="4"/>
      <c r="D546" s="4">
        <v>-1582.8</v>
      </c>
      <c r="E546" s="4">
        <v>-1582.8</v>
      </c>
      <c r="F546" s="4"/>
      <c r="G546" s="4">
        <f t="shared" si="9"/>
        <v>-1582.8</v>
      </c>
    </row>
    <row r="547" spans="2:7" hidden="1" x14ac:dyDescent="0.25">
      <c r="B547" s="80" t="s">
        <v>1162</v>
      </c>
      <c r="C547" s="4"/>
      <c r="D547" s="4">
        <v>-1580</v>
      </c>
      <c r="E547" s="4">
        <v>-1580</v>
      </c>
      <c r="F547" s="4"/>
      <c r="G547" s="4">
        <f t="shared" si="9"/>
        <v>-1580</v>
      </c>
    </row>
    <row r="548" spans="2:7" hidden="1" x14ac:dyDescent="0.25">
      <c r="B548" s="80" t="s">
        <v>244</v>
      </c>
      <c r="C548" s="4"/>
      <c r="D548" s="4">
        <v>-1580</v>
      </c>
      <c r="E548" s="4">
        <v>-1580</v>
      </c>
      <c r="F548" s="4"/>
      <c r="G548" s="4">
        <f t="shared" si="9"/>
        <v>-1580</v>
      </c>
    </row>
    <row r="549" spans="2:7" hidden="1" x14ac:dyDescent="0.25">
      <c r="B549" s="80" t="s">
        <v>902</v>
      </c>
      <c r="C549" s="4"/>
      <c r="D549" s="4">
        <v>-1567.24</v>
      </c>
      <c r="E549" s="4">
        <v>-1567.24</v>
      </c>
      <c r="F549" s="4"/>
      <c r="G549" s="4">
        <f t="shared" si="9"/>
        <v>-1567.24</v>
      </c>
    </row>
    <row r="550" spans="2:7" hidden="1" x14ac:dyDescent="0.25">
      <c r="B550" s="80" t="s">
        <v>9612</v>
      </c>
      <c r="C550" s="4"/>
      <c r="D550" s="4">
        <v>-1545.96</v>
      </c>
      <c r="E550" s="4">
        <v>-1545.96</v>
      </c>
      <c r="F550" s="4"/>
      <c r="G550" s="4">
        <f t="shared" si="9"/>
        <v>-1545.96</v>
      </c>
    </row>
    <row r="551" spans="2:7" hidden="1" x14ac:dyDescent="0.25">
      <c r="B551" s="80" t="s">
        <v>5930</v>
      </c>
      <c r="C551" s="4">
        <v>-1543</v>
      </c>
      <c r="D551" s="4"/>
      <c r="E551" s="4">
        <v>-1543</v>
      </c>
      <c r="F551" s="4"/>
      <c r="G551" s="4">
        <f t="shared" si="9"/>
        <v>-1543</v>
      </c>
    </row>
    <row r="552" spans="2:7" hidden="1" x14ac:dyDescent="0.25">
      <c r="B552" s="80" t="s">
        <v>7902</v>
      </c>
      <c r="C552" s="4"/>
      <c r="D552" s="4">
        <v>-1529.23</v>
      </c>
      <c r="E552" s="4">
        <v>-1529.23</v>
      </c>
      <c r="F552" s="4"/>
      <c r="G552" s="4">
        <f t="shared" si="9"/>
        <v>-1529.23</v>
      </c>
    </row>
    <row r="553" spans="2:7" hidden="1" x14ac:dyDescent="0.25">
      <c r="B553" s="80" t="s">
        <v>990</v>
      </c>
      <c r="C553" s="4"/>
      <c r="D553" s="4">
        <v>-1520</v>
      </c>
      <c r="E553" s="4">
        <v>-1520</v>
      </c>
      <c r="F553" s="4"/>
      <c r="G553" s="4">
        <f t="shared" si="9"/>
        <v>-1520</v>
      </c>
    </row>
    <row r="554" spans="2:7" hidden="1" x14ac:dyDescent="0.25">
      <c r="B554" s="80" t="s">
        <v>1235</v>
      </c>
      <c r="C554" s="4"/>
      <c r="D554" s="4">
        <v>-1517.4</v>
      </c>
      <c r="E554" s="4">
        <v>-1517.4</v>
      </c>
      <c r="F554" s="4"/>
      <c r="G554" s="4">
        <f t="shared" si="9"/>
        <v>-1517.4</v>
      </c>
    </row>
    <row r="555" spans="2:7" hidden="1" x14ac:dyDescent="0.25">
      <c r="B555" s="80" t="s">
        <v>2139</v>
      </c>
      <c r="C555" s="4"/>
      <c r="D555" s="4">
        <v>-1490</v>
      </c>
      <c r="E555" s="4">
        <v>-1490</v>
      </c>
      <c r="F555" s="4"/>
      <c r="G555" s="4">
        <f t="shared" si="9"/>
        <v>-1490</v>
      </c>
    </row>
    <row r="556" spans="2:7" hidden="1" x14ac:dyDescent="0.25">
      <c r="B556" s="80" t="s">
        <v>978</v>
      </c>
      <c r="C556" s="4"/>
      <c r="D556" s="4">
        <v>-1481.98</v>
      </c>
      <c r="E556" s="4">
        <v>-1481.98</v>
      </c>
      <c r="F556" s="4"/>
      <c r="G556" s="4">
        <f t="shared" si="9"/>
        <v>-1481.98</v>
      </c>
    </row>
    <row r="557" spans="2:7" hidden="1" x14ac:dyDescent="0.25">
      <c r="B557" s="80" t="s">
        <v>4429</v>
      </c>
      <c r="C557" s="4">
        <v>-1479</v>
      </c>
      <c r="D557" s="4"/>
      <c r="E557" s="4">
        <v>-1479</v>
      </c>
      <c r="F557" s="4"/>
      <c r="G557" s="4">
        <f t="shared" si="9"/>
        <v>-1479</v>
      </c>
    </row>
    <row r="558" spans="2:7" hidden="1" x14ac:dyDescent="0.25">
      <c r="B558" s="80" t="s">
        <v>211</v>
      </c>
      <c r="C558" s="4"/>
      <c r="D558" s="4">
        <v>-1476</v>
      </c>
      <c r="E558" s="4">
        <v>-1476</v>
      </c>
      <c r="F558" s="4"/>
      <c r="G558" s="4">
        <f t="shared" si="9"/>
        <v>-1476</v>
      </c>
    </row>
    <row r="559" spans="2:7" hidden="1" x14ac:dyDescent="0.25">
      <c r="B559" s="80" t="s">
        <v>230</v>
      </c>
      <c r="C559" s="4"/>
      <c r="D559" s="4">
        <v>-1464</v>
      </c>
      <c r="E559" s="4">
        <v>-1464</v>
      </c>
      <c r="F559" s="4"/>
      <c r="G559" s="4">
        <f t="shared" si="9"/>
        <v>-1464</v>
      </c>
    </row>
    <row r="560" spans="2:7" hidden="1" x14ac:dyDescent="0.25">
      <c r="B560" s="80" t="s">
        <v>3310</v>
      </c>
      <c r="C560" s="4">
        <v>-1429.01</v>
      </c>
      <c r="D560" s="4"/>
      <c r="E560" s="4">
        <v>-1429.01</v>
      </c>
      <c r="F560" s="4"/>
      <c r="G560" s="4">
        <f t="shared" si="9"/>
        <v>-1429.01</v>
      </c>
    </row>
    <row r="561" spans="2:7" hidden="1" x14ac:dyDescent="0.25">
      <c r="B561" s="80" t="s">
        <v>9706</v>
      </c>
      <c r="C561" s="4"/>
      <c r="D561" s="4">
        <v>-1425.6</v>
      </c>
      <c r="E561" s="4">
        <v>-1425.6</v>
      </c>
      <c r="F561" s="4"/>
      <c r="G561" s="4">
        <f t="shared" si="9"/>
        <v>-1425.6</v>
      </c>
    </row>
    <row r="562" spans="2:7" hidden="1" x14ac:dyDescent="0.25">
      <c r="B562" s="80" t="s">
        <v>4774</v>
      </c>
      <c r="C562" s="4">
        <v>-1406.79</v>
      </c>
      <c r="D562" s="4"/>
      <c r="E562" s="4">
        <v>-1406.79</v>
      </c>
      <c r="F562" s="4"/>
      <c r="G562" s="4">
        <f t="shared" si="9"/>
        <v>-1406.79</v>
      </c>
    </row>
    <row r="563" spans="2:7" hidden="1" x14ac:dyDescent="0.25">
      <c r="B563" s="80" t="s">
        <v>840</v>
      </c>
      <c r="C563" s="4"/>
      <c r="D563" s="4">
        <v>-1362.56</v>
      </c>
      <c r="E563" s="4">
        <v>-1362.56</v>
      </c>
      <c r="F563" s="4"/>
      <c r="G563" s="4">
        <f t="shared" si="9"/>
        <v>-1362.56</v>
      </c>
    </row>
    <row r="564" spans="2:7" hidden="1" x14ac:dyDescent="0.25">
      <c r="B564" s="80" t="s">
        <v>9710</v>
      </c>
      <c r="C564" s="4"/>
      <c r="D564" s="4">
        <v>-1360.2</v>
      </c>
      <c r="E564" s="4">
        <v>-1360.2</v>
      </c>
      <c r="F564" s="4"/>
      <c r="G564" s="4">
        <f t="shared" si="9"/>
        <v>-1360.2</v>
      </c>
    </row>
    <row r="565" spans="2:7" hidden="1" x14ac:dyDescent="0.25">
      <c r="B565" s="80" t="s">
        <v>760</v>
      </c>
      <c r="C565" s="4"/>
      <c r="D565" s="4">
        <v>-1333.6</v>
      </c>
      <c r="E565" s="4">
        <v>-1333.6</v>
      </c>
      <c r="F565" s="4"/>
      <c r="G565" s="4">
        <f t="shared" si="9"/>
        <v>-1333.6</v>
      </c>
    </row>
    <row r="566" spans="2:7" hidden="1" x14ac:dyDescent="0.25">
      <c r="B566" s="80" t="s">
        <v>169</v>
      </c>
      <c r="C566" s="4"/>
      <c r="D566" s="4">
        <v>-1313.1999999999998</v>
      </c>
      <c r="E566" s="4">
        <v>-1313.1999999999998</v>
      </c>
      <c r="F566" s="4"/>
      <c r="G566" s="4">
        <f t="shared" si="9"/>
        <v>-1313.1999999999998</v>
      </c>
    </row>
    <row r="567" spans="2:7" hidden="1" x14ac:dyDescent="0.25">
      <c r="B567" s="80" t="s">
        <v>5035</v>
      </c>
      <c r="C567" s="4">
        <v>-1308.8599999999999</v>
      </c>
      <c r="D567" s="4"/>
      <c r="E567" s="4">
        <v>-1308.8599999999999</v>
      </c>
      <c r="F567" s="4"/>
      <c r="G567" s="4">
        <f t="shared" si="9"/>
        <v>-1308.8599999999999</v>
      </c>
    </row>
    <row r="568" spans="2:7" hidden="1" x14ac:dyDescent="0.25">
      <c r="B568" s="80" t="s">
        <v>2264</v>
      </c>
      <c r="C568" s="4"/>
      <c r="D568" s="4">
        <v>-1293.19</v>
      </c>
      <c r="E568" s="4">
        <v>-1293.19</v>
      </c>
      <c r="F568" s="4"/>
      <c r="G568" s="4">
        <f t="shared" si="9"/>
        <v>-1293.19</v>
      </c>
    </row>
    <row r="569" spans="2:7" hidden="1" x14ac:dyDescent="0.25">
      <c r="B569" s="80" t="s">
        <v>9618</v>
      </c>
      <c r="C569" s="4"/>
      <c r="D569" s="4">
        <v>-1291.27</v>
      </c>
      <c r="E569" s="4">
        <v>-1291.27</v>
      </c>
      <c r="F569" s="4"/>
      <c r="G569" s="4">
        <f t="shared" si="9"/>
        <v>-1291.27</v>
      </c>
    </row>
    <row r="570" spans="2:7" hidden="1" x14ac:dyDescent="0.25">
      <c r="B570" s="80" t="s">
        <v>1002</v>
      </c>
      <c r="C570" s="4"/>
      <c r="D570" s="4">
        <v>-1282.5</v>
      </c>
      <c r="E570" s="4">
        <v>-1282.5</v>
      </c>
      <c r="F570" s="4"/>
      <c r="G570" s="4">
        <f t="shared" si="9"/>
        <v>-1282.5</v>
      </c>
    </row>
    <row r="571" spans="2:7" hidden="1" x14ac:dyDescent="0.25">
      <c r="B571" s="80" t="s">
        <v>1092</v>
      </c>
      <c r="C571" s="4"/>
      <c r="D571" s="4">
        <v>-1250</v>
      </c>
      <c r="E571" s="4">
        <v>-1250</v>
      </c>
      <c r="F571" s="4"/>
      <c r="G571" s="4">
        <f t="shared" si="9"/>
        <v>-1250</v>
      </c>
    </row>
    <row r="572" spans="2:7" hidden="1" x14ac:dyDescent="0.25">
      <c r="B572" s="80" t="s">
        <v>4420</v>
      </c>
      <c r="C572" s="4">
        <v>-1200</v>
      </c>
      <c r="D572" s="4"/>
      <c r="E572" s="4">
        <v>-1200</v>
      </c>
      <c r="F572" s="4"/>
      <c r="G572" s="4">
        <f t="shared" si="9"/>
        <v>-1200</v>
      </c>
    </row>
    <row r="573" spans="2:7" hidden="1" x14ac:dyDescent="0.25">
      <c r="B573" s="80" t="s">
        <v>1585</v>
      </c>
      <c r="C573" s="4"/>
      <c r="D573" s="4">
        <v>-1199.78</v>
      </c>
      <c r="E573" s="4">
        <v>-1199.78</v>
      </c>
      <c r="F573" s="4"/>
      <c r="G573" s="4">
        <f t="shared" si="9"/>
        <v>-1199.78</v>
      </c>
    </row>
    <row r="574" spans="2:7" hidden="1" x14ac:dyDescent="0.25">
      <c r="B574" s="80" t="s">
        <v>4729</v>
      </c>
      <c r="C574" s="4">
        <v>-1108</v>
      </c>
      <c r="D574" s="4"/>
      <c r="E574" s="4">
        <v>-1108</v>
      </c>
      <c r="F574" s="4"/>
      <c r="G574" s="4">
        <f t="shared" si="9"/>
        <v>-1108</v>
      </c>
    </row>
    <row r="575" spans="2:7" hidden="1" x14ac:dyDescent="0.25">
      <c r="B575" s="80" t="s">
        <v>1691</v>
      </c>
      <c r="C575" s="4"/>
      <c r="D575" s="4">
        <v>-1102.79</v>
      </c>
      <c r="E575" s="4">
        <v>-1102.79</v>
      </c>
      <c r="F575" s="4"/>
      <c r="G575" s="4">
        <f t="shared" si="9"/>
        <v>-1102.79</v>
      </c>
    </row>
    <row r="576" spans="2:7" hidden="1" x14ac:dyDescent="0.25">
      <c r="B576" s="80" t="s">
        <v>8131</v>
      </c>
      <c r="C576" s="4"/>
      <c r="D576" s="4">
        <v>-1098</v>
      </c>
      <c r="E576" s="4">
        <v>-1098</v>
      </c>
      <c r="F576" s="4"/>
      <c r="G576" s="4">
        <f t="shared" si="9"/>
        <v>-1098</v>
      </c>
    </row>
    <row r="577" spans="2:7" hidden="1" x14ac:dyDescent="0.25">
      <c r="B577" s="80" t="s">
        <v>1623</v>
      </c>
      <c r="C577" s="4"/>
      <c r="D577" s="4">
        <v>-1066.94</v>
      </c>
      <c r="E577" s="4">
        <v>-1066.94</v>
      </c>
      <c r="F577" s="4"/>
      <c r="G577" s="4">
        <f t="shared" ref="G577:G594" si="10">E577</f>
        <v>-1066.94</v>
      </c>
    </row>
    <row r="578" spans="2:7" hidden="1" x14ac:dyDescent="0.25">
      <c r="B578" s="80" t="s">
        <v>9643</v>
      </c>
      <c r="C578" s="4"/>
      <c r="D578" s="4">
        <v>-1058.68</v>
      </c>
      <c r="E578" s="4">
        <v>-1058.68</v>
      </c>
      <c r="F578" s="4"/>
      <c r="G578" s="4">
        <f t="shared" si="10"/>
        <v>-1058.68</v>
      </c>
    </row>
    <row r="579" spans="2:7" hidden="1" x14ac:dyDescent="0.25">
      <c r="B579" s="80" t="s">
        <v>8230</v>
      </c>
      <c r="C579" s="4"/>
      <c r="D579" s="4">
        <v>-1051.54</v>
      </c>
      <c r="E579" s="4">
        <v>-1051.54</v>
      </c>
      <c r="F579" s="4"/>
      <c r="G579" s="4">
        <f t="shared" si="10"/>
        <v>-1051.54</v>
      </c>
    </row>
    <row r="580" spans="2:7" hidden="1" x14ac:dyDescent="0.25">
      <c r="B580" s="80" t="s">
        <v>2826</v>
      </c>
      <c r="C580" s="4">
        <v>-1039.93</v>
      </c>
      <c r="D580" s="4"/>
      <c r="E580" s="4">
        <v>-1039.93</v>
      </c>
      <c r="F580" s="4"/>
      <c r="G580" s="4">
        <f t="shared" si="10"/>
        <v>-1039.93</v>
      </c>
    </row>
    <row r="581" spans="2:7" hidden="1" x14ac:dyDescent="0.25">
      <c r="B581" s="80" t="s">
        <v>1527</v>
      </c>
      <c r="C581" s="4"/>
      <c r="D581" s="4">
        <v>-1033.19</v>
      </c>
      <c r="E581" s="4">
        <v>-1033.19</v>
      </c>
      <c r="F581" s="4"/>
      <c r="G581" s="4">
        <f t="shared" si="10"/>
        <v>-1033.19</v>
      </c>
    </row>
    <row r="582" spans="2:7" hidden="1" x14ac:dyDescent="0.25">
      <c r="B582" s="80" t="s">
        <v>8842</v>
      </c>
      <c r="C582" s="4">
        <v>-990</v>
      </c>
      <c r="D582" s="4"/>
      <c r="E582" s="4">
        <v>-990</v>
      </c>
      <c r="F582" s="4"/>
      <c r="G582" s="4">
        <f t="shared" si="10"/>
        <v>-990</v>
      </c>
    </row>
    <row r="583" spans="2:7" hidden="1" x14ac:dyDescent="0.25">
      <c r="B583" s="80" t="s">
        <v>7555</v>
      </c>
      <c r="C583" s="4">
        <v>-989.79</v>
      </c>
      <c r="D583" s="4"/>
      <c r="E583" s="4">
        <v>-989.79</v>
      </c>
      <c r="F583" s="4"/>
      <c r="G583" s="4">
        <f t="shared" si="10"/>
        <v>-989.79</v>
      </c>
    </row>
    <row r="584" spans="2:7" hidden="1" x14ac:dyDescent="0.25">
      <c r="B584" s="80" t="s">
        <v>284</v>
      </c>
      <c r="C584" s="4"/>
      <c r="D584" s="4">
        <v>-961.43</v>
      </c>
      <c r="E584" s="4">
        <v>-961.43</v>
      </c>
      <c r="F584" s="4"/>
      <c r="G584" s="4">
        <f t="shared" si="10"/>
        <v>-961.43</v>
      </c>
    </row>
    <row r="585" spans="2:7" hidden="1" x14ac:dyDescent="0.25">
      <c r="B585" s="80" t="s">
        <v>2372</v>
      </c>
      <c r="C585" s="4"/>
      <c r="D585" s="4">
        <v>-953.5</v>
      </c>
      <c r="E585" s="4">
        <v>-953.5</v>
      </c>
      <c r="F585" s="4"/>
      <c r="G585" s="4">
        <f t="shared" si="10"/>
        <v>-953.5</v>
      </c>
    </row>
    <row r="586" spans="2:7" hidden="1" x14ac:dyDescent="0.25">
      <c r="B586" s="80" t="s">
        <v>9672</v>
      </c>
      <c r="C586" s="4"/>
      <c r="D586" s="4">
        <v>-950</v>
      </c>
      <c r="E586" s="4">
        <v>-950</v>
      </c>
      <c r="F586" s="4"/>
      <c r="G586" s="4">
        <f t="shared" si="10"/>
        <v>-950</v>
      </c>
    </row>
    <row r="587" spans="2:7" hidden="1" x14ac:dyDescent="0.25">
      <c r="B587" s="80" t="s">
        <v>660</v>
      </c>
      <c r="C587" s="4"/>
      <c r="D587" s="4">
        <v>-938.64</v>
      </c>
      <c r="E587" s="4">
        <v>-938.64</v>
      </c>
      <c r="F587" s="4"/>
      <c r="G587" s="4">
        <f t="shared" si="10"/>
        <v>-938.64</v>
      </c>
    </row>
    <row r="588" spans="2:7" hidden="1" x14ac:dyDescent="0.25">
      <c r="B588" s="80" t="s">
        <v>119</v>
      </c>
      <c r="C588" s="4"/>
      <c r="D588" s="4">
        <v>-933</v>
      </c>
      <c r="E588" s="4">
        <v>-933</v>
      </c>
      <c r="F588" s="4"/>
      <c r="G588" s="4">
        <f t="shared" si="10"/>
        <v>-933</v>
      </c>
    </row>
    <row r="589" spans="2:7" hidden="1" x14ac:dyDescent="0.25">
      <c r="B589" s="80" t="s">
        <v>7443</v>
      </c>
      <c r="C589" s="4">
        <v>-929.11</v>
      </c>
      <c r="D589" s="4"/>
      <c r="E589" s="4">
        <v>-929.11</v>
      </c>
      <c r="F589" s="4"/>
      <c r="G589" s="4">
        <f t="shared" si="10"/>
        <v>-929.11</v>
      </c>
    </row>
    <row r="590" spans="2:7" hidden="1" x14ac:dyDescent="0.25">
      <c r="B590" s="80" t="s">
        <v>1352</v>
      </c>
      <c r="C590" s="4"/>
      <c r="D590" s="4">
        <v>-900</v>
      </c>
      <c r="E590" s="4">
        <v>-900</v>
      </c>
      <c r="F590" s="4"/>
      <c r="G590" s="4">
        <f t="shared" si="10"/>
        <v>-900</v>
      </c>
    </row>
    <row r="591" spans="2:7" hidden="1" x14ac:dyDescent="0.25">
      <c r="B591" s="80" t="s">
        <v>7876</v>
      </c>
      <c r="C591" s="4"/>
      <c r="D591" s="4">
        <v>-895</v>
      </c>
      <c r="E591" s="4">
        <v>-895</v>
      </c>
      <c r="F591" s="4"/>
      <c r="G591" s="4">
        <f t="shared" si="10"/>
        <v>-895</v>
      </c>
    </row>
    <row r="592" spans="2:7" hidden="1" x14ac:dyDescent="0.25">
      <c r="B592" s="80" t="s">
        <v>1345</v>
      </c>
      <c r="C592" s="4"/>
      <c r="D592" s="4">
        <v>-876.9</v>
      </c>
      <c r="E592" s="4">
        <v>-876.9</v>
      </c>
      <c r="F592" s="4"/>
      <c r="G592" s="4">
        <f t="shared" si="10"/>
        <v>-876.9</v>
      </c>
    </row>
    <row r="593" spans="2:7" hidden="1" x14ac:dyDescent="0.25">
      <c r="B593" s="80" t="s">
        <v>4461</v>
      </c>
      <c r="C593" s="4">
        <v>-864.65</v>
      </c>
      <c r="D593" s="4"/>
      <c r="E593" s="4">
        <v>-864.65</v>
      </c>
      <c r="F593" s="4"/>
      <c r="G593" s="4">
        <f t="shared" si="10"/>
        <v>-864.65</v>
      </c>
    </row>
    <row r="594" spans="2:7" hidden="1" x14ac:dyDescent="0.25">
      <c r="B594" s="80" t="s">
        <v>451</v>
      </c>
      <c r="C594" s="4"/>
      <c r="D594" s="4">
        <v>-845.94</v>
      </c>
      <c r="E594" s="4">
        <v>-845.94</v>
      </c>
      <c r="F594" s="4"/>
      <c r="G594" s="4">
        <f t="shared" si="10"/>
        <v>-845.94</v>
      </c>
    </row>
    <row r="595" spans="2:7" hidden="1" x14ac:dyDescent="0.25">
      <c r="B595" s="80" t="s">
        <v>530</v>
      </c>
      <c r="C595" s="4"/>
      <c r="D595" s="4">
        <v>-830</v>
      </c>
      <c r="E595" s="4">
        <v>-830</v>
      </c>
      <c r="F595" s="4"/>
      <c r="G595" s="4">
        <f t="shared" ref="G595:G600" si="11">E595</f>
        <v>-830</v>
      </c>
    </row>
    <row r="596" spans="2:7" hidden="1" x14ac:dyDescent="0.25">
      <c r="B596" s="80" t="s">
        <v>752</v>
      </c>
      <c r="C596" s="4"/>
      <c r="D596" s="4">
        <v>-826</v>
      </c>
      <c r="E596" s="4">
        <v>-826</v>
      </c>
      <c r="F596" s="4"/>
      <c r="G596" s="4">
        <f t="shared" si="11"/>
        <v>-826</v>
      </c>
    </row>
    <row r="597" spans="2:7" hidden="1" x14ac:dyDescent="0.25">
      <c r="B597" s="80" t="s">
        <v>3461</v>
      </c>
      <c r="C597" s="4">
        <v>-800</v>
      </c>
      <c r="D597" s="4"/>
      <c r="E597" s="4">
        <v>-800</v>
      </c>
      <c r="F597" s="4"/>
      <c r="G597" s="4">
        <f t="shared" si="11"/>
        <v>-800</v>
      </c>
    </row>
    <row r="598" spans="2:7" hidden="1" x14ac:dyDescent="0.25">
      <c r="B598" s="80" t="s">
        <v>587</v>
      </c>
      <c r="C598" s="4"/>
      <c r="D598" s="4">
        <v>-800</v>
      </c>
      <c r="E598" s="4">
        <v>-800</v>
      </c>
      <c r="F598" s="4"/>
      <c r="G598" s="4">
        <f t="shared" si="11"/>
        <v>-800</v>
      </c>
    </row>
    <row r="599" spans="2:7" hidden="1" x14ac:dyDescent="0.25">
      <c r="B599" s="80" t="s">
        <v>2201</v>
      </c>
      <c r="C599" s="4"/>
      <c r="D599" s="4">
        <v>-800</v>
      </c>
      <c r="E599" s="4">
        <v>-800</v>
      </c>
      <c r="F599" s="4"/>
      <c r="G599" s="4">
        <f t="shared" si="11"/>
        <v>-800</v>
      </c>
    </row>
    <row r="600" spans="2:7" hidden="1" x14ac:dyDescent="0.25">
      <c r="B600" s="80" t="s">
        <v>5680</v>
      </c>
      <c r="C600" s="4">
        <v>-783.14</v>
      </c>
      <c r="D600" s="4"/>
      <c r="E600" s="4">
        <v>-783.14</v>
      </c>
      <c r="F600" s="4"/>
      <c r="G600" s="4">
        <f t="shared" si="11"/>
        <v>-783.14</v>
      </c>
    </row>
    <row r="601" spans="2:7" hidden="1" x14ac:dyDescent="0.25">
      <c r="B601" s="80" t="s">
        <v>1203</v>
      </c>
      <c r="C601" s="4"/>
      <c r="D601" s="4">
        <v>-768</v>
      </c>
      <c r="E601" s="4">
        <v>-768</v>
      </c>
      <c r="F601" s="4"/>
      <c r="G601" s="4">
        <f t="shared" ref="G601:G629" si="12">E601</f>
        <v>-768</v>
      </c>
    </row>
    <row r="602" spans="2:7" hidden="1" x14ac:dyDescent="0.25">
      <c r="B602" s="80" t="s">
        <v>559</v>
      </c>
      <c r="C602" s="4"/>
      <c r="D602" s="4">
        <v>-763.19</v>
      </c>
      <c r="E602" s="4">
        <v>-763.19</v>
      </c>
      <c r="F602" s="4"/>
      <c r="G602" s="4">
        <f t="shared" si="12"/>
        <v>-763.19</v>
      </c>
    </row>
    <row r="603" spans="2:7" hidden="1" x14ac:dyDescent="0.25">
      <c r="B603" s="80" t="s">
        <v>629</v>
      </c>
      <c r="C603" s="4"/>
      <c r="D603" s="4">
        <v>-763.02</v>
      </c>
      <c r="E603" s="4">
        <v>-763.02</v>
      </c>
      <c r="F603" s="4"/>
      <c r="G603" s="4">
        <f t="shared" si="12"/>
        <v>-763.02</v>
      </c>
    </row>
    <row r="604" spans="2:7" hidden="1" x14ac:dyDescent="0.25">
      <c r="B604" s="80" t="s">
        <v>854</v>
      </c>
      <c r="C604" s="4"/>
      <c r="D604" s="4">
        <v>-754.93999999999994</v>
      </c>
      <c r="E604" s="4">
        <v>-754.93999999999994</v>
      </c>
      <c r="F604" s="4"/>
      <c r="G604" s="4">
        <f t="shared" si="12"/>
        <v>-754.93999999999994</v>
      </c>
    </row>
    <row r="605" spans="2:7" hidden="1" x14ac:dyDescent="0.25">
      <c r="B605" s="80" t="s">
        <v>1048</v>
      </c>
      <c r="C605" s="4"/>
      <c r="D605" s="4">
        <v>-738.12</v>
      </c>
      <c r="E605" s="4">
        <v>-738.12</v>
      </c>
      <c r="F605" s="4"/>
      <c r="G605" s="4">
        <f t="shared" si="12"/>
        <v>-738.12</v>
      </c>
    </row>
    <row r="606" spans="2:7" hidden="1" x14ac:dyDescent="0.25">
      <c r="B606" s="80" t="s">
        <v>1791</v>
      </c>
      <c r="C606" s="4"/>
      <c r="D606" s="4">
        <v>-730.94</v>
      </c>
      <c r="E606" s="4">
        <v>-730.94</v>
      </c>
      <c r="F606" s="4"/>
      <c r="G606" s="4">
        <f t="shared" si="12"/>
        <v>-730.94</v>
      </c>
    </row>
    <row r="607" spans="2:7" hidden="1" x14ac:dyDescent="0.25">
      <c r="B607" s="80" t="s">
        <v>756</v>
      </c>
      <c r="C607" s="4"/>
      <c r="D607" s="4">
        <v>-719.1</v>
      </c>
      <c r="E607" s="4">
        <v>-719.1</v>
      </c>
      <c r="F607" s="4"/>
      <c r="G607" s="4">
        <f t="shared" si="12"/>
        <v>-719.1</v>
      </c>
    </row>
    <row r="608" spans="2:7" hidden="1" x14ac:dyDescent="0.25">
      <c r="B608" s="80" t="s">
        <v>2961</v>
      </c>
      <c r="C608" s="4">
        <v>-710.36</v>
      </c>
      <c r="D608" s="4"/>
      <c r="E608" s="4">
        <v>-710.36</v>
      </c>
      <c r="F608" s="4"/>
      <c r="G608" s="4">
        <f t="shared" si="12"/>
        <v>-710.36</v>
      </c>
    </row>
    <row r="609" spans="2:7" hidden="1" x14ac:dyDescent="0.25">
      <c r="B609" s="80" t="s">
        <v>7166</v>
      </c>
      <c r="C609" s="4">
        <v>-700</v>
      </c>
      <c r="D609" s="4"/>
      <c r="E609" s="4">
        <v>-700</v>
      </c>
      <c r="F609" s="4"/>
      <c r="G609" s="4">
        <f t="shared" si="12"/>
        <v>-700</v>
      </c>
    </row>
    <row r="610" spans="2:7" hidden="1" x14ac:dyDescent="0.25">
      <c r="B610" s="80" t="s">
        <v>8404</v>
      </c>
      <c r="C610" s="4"/>
      <c r="D610" s="4">
        <v>-660</v>
      </c>
      <c r="E610" s="4">
        <v>-660</v>
      </c>
      <c r="F610" s="4"/>
      <c r="G610" s="4">
        <f t="shared" si="12"/>
        <v>-660</v>
      </c>
    </row>
    <row r="611" spans="2:7" hidden="1" x14ac:dyDescent="0.25">
      <c r="B611" s="80" t="s">
        <v>726</v>
      </c>
      <c r="C611" s="4"/>
      <c r="D611" s="4">
        <v>-660</v>
      </c>
      <c r="E611" s="4">
        <v>-660</v>
      </c>
      <c r="F611" s="4"/>
      <c r="G611" s="4">
        <f t="shared" si="12"/>
        <v>-660</v>
      </c>
    </row>
    <row r="612" spans="2:7" hidden="1" x14ac:dyDescent="0.25">
      <c r="B612" s="80" t="s">
        <v>2124</v>
      </c>
      <c r="C612" s="4"/>
      <c r="D612" s="4">
        <v>-659.4</v>
      </c>
      <c r="E612" s="4">
        <v>-659.4</v>
      </c>
      <c r="F612" s="4"/>
      <c r="G612" s="4">
        <f t="shared" si="12"/>
        <v>-659.4</v>
      </c>
    </row>
    <row r="613" spans="2:7" hidden="1" x14ac:dyDescent="0.25">
      <c r="B613" s="80" t="s">
        <v>1140</v>
      </c>
      <c r="C613" s="4"/>
      <c r="D613" s="4">
        <v>-648</v>
      </c>
      <c r="E613" s="4">
        <v>-648</v>
      </c>
      <c r="F613" s="4"/>
      <c r="G613" s="4">
        <f t="shared" si="12"/>
        <v>-648</v>
      </c>
    </row>
    <row r="614" spans="2:7" hidden="1" x14ac:dyDescent="0.25">
      <c r="B614" s="80" t="s">
        <v>1880</v>
      </c>
      <c r="C614" s="4"/>
      <c r="D614" s="4">
        <v>-609.49</v>
      </c>
      <c r="E614" s="4">
        <v>-609.49</v>
      </c>
      <c r="F614" s="4"/>
      <c r="G614" s="4">
        <f t="shared" si="12"/>
        <v>-609.49</v>
      </c>
    </row>
    <row r="615" spans="2:7" hidden="1" x14ac:dyDescent="0.25">
      <c r="B615" s="80" t="s">
        <v>57</v>
      </c>
      <c r="C615" s="4"/>
      <c r="D615" s="4">
        <v>-600</v>
      </c>
      <c r="E615" s="4">
        <v>-600</v>
      </c>
      <c r="F615" s="4"/>
      <c r="G615" s="4">
        <f t="shared" si="12"/>
        <v>-600</v>
      </c>
    </row>
    <row r="616" spans="2:7" hidden="1" x14ac:dyDescent="0.25">
      <c r="B616" s="80" t="s">
        <v>2239</v>
      </c>
      <c r="C616" s="4"/>
      <c r="D616" s="4">
        <v>-596.63</v>
      </c>
      <c r="E616" s="4">
        <v>-596.63</v>
      </c>
      <c r="F616" s="4"/>
      <c r="G616" s="4">
        <f t="shared" si="12"/>
        <v>-596.63</v>
      </c>
    </row>
    <row r="617" spans="2:7" hidden="1" x14ac:dyDescent="0.25">
      <c r="B617" s="80" t="s">
        <v>803</v>
      </c>
      <c r="C617" s="4"/>
      <c r="D617" s="4">
        <v>-559.79999999999995</v>
      </c>
      <c r="E617" s="4">
        <v>-559.79999999999995</v>
      </c>
      <c r="F617" s="4"/>
      <c r="G617" s="4">
        <f t="shared" si="12"/>
        <v>-559.79999999999995</v>
      </c>
    </row>
    <row r="618" spans="2:7" hidden="1" x14ac:dyDescent="0.25">
      <c r="B618" s="80" t="s">
        <v>1597</v>
      </c>
      <c r="C618" s="4"/>
      <c r="D618" s="4">
        <v>-537.96</v>
      </c>
      <c r="E618" s="4">
        <v>-537.96</v>
      </c>
      <c r="F618" s="4"/>
      <c r="G618" s="4">
        <f t="shared" si="12"/>
        <v>-537.96</v>
      </c>
    </row>
    <row r="619" spans="2:7" hidden="1" x14ac:dyDescent="0.25">
      <c r="B619" s="80" t="s">
        <v>2563</v>
      </c>
      <c r="C619" s="4">
        <v>-534.44000000000005</v>
      </c>
      <c r="D619" s="4"/>
      <c r="E619" s="4">
        <v>-534.44000000000005</v>
      </c>
      <c r="F619" s="4"/>
      <c r="G619" s="4">
        <f t="shared" si="12"/>
        <v>-534.44000000000005</v>
      </c>
    </row>
    <row r="620" spans="2:7" hidden="1" x14ac:dyDescent="0.25">
      <c r="B620" s="80" t="s">
        <v>4379</v>
      </c>
      <c r="C620" s="4">
        <v>-523.98</v>
      </c>
      <c r="D620" s="4"/>
      <c r="E620" s="4">
        <v>-523.98</v>
      </c>
      <c r="F620" s="4"/>
      <c r="G620" s="4">
        <f t="shared" si="12"/>
        <v>-523.98</v>
      </c>
    </row>
    <row r="621" spans="2:7" hidden="1" x14ac:dyDescent="0.25">
      <c r="B621" s="80" t="s">
        <v>5528</v>
      </c>
      <c r="C621" s="4">
        <v>-500</v>
      </c>
      <c r="D621" s="4"/>
      <c r="E621" s="4">
        <v>-500</v>
      </c>
      <c r="F621" s="4"/>
      <c r="G621" s="4">
        <f t="shared" si="12"/>
        <v>-500</v>
      </c>
    </row>
    <row r="622" spans="2:7" hidden="1" x14ac:dyDescent="0.25">
      <c r="B622" s="80" t="s">
        <v>1136</v>
      </c>
      <c r="C622" s="4"/>
      <c r="D622" s="4">
        <v>-492</v>
      </c>
      <c r="E622" s="4">
        <v>-492</v>
      </c>
      <c r="F622" s="4"/>
      <c r="G622" s="4">
        <f t="shared" si="12"/>
        <v>-492</v>
      </c>
    </row>
    <row r="623" spans="2:7" hidden="1" x14ac:dyDescent="0.25">
      <c r="B623" s="80" t="s">
        <v>7823</v>
      </c>
      <c r="C623" s="4"/>
      <c r="D623" s="4">
        <v>-488.44</v>
      </c>
      <c r="E623" s="4">
        <v>-488.44</v>
      </c>
      <c r="F623" s="4"/>
      <c r="G623" s="4">
        <f t="shared" si="12"/>
        <v>-488.44</v>
      </c>
    </row>
    <row r="624" spans="2:7" hidden="1" x14ac:dyDescent="0.25">
      <c r="B624" s="80" t="s">
        <v>740</v>
      </c>
      <c r="C624" s="4"/>
      <c r="D624" s="4">
        <v>-487.68</v>
      </c>
      <c r="E624" s="4">
        <v>-487.68</v>
      </c>
      <c r="F624" s="4"/>
      <c r="G624" s="4">
        <f t="shared" si="12"/>
        <v>-487.68</v>
      </c>
    </row>
    <row r="625" spans="2:7" hidden="1" x14ac:dyDescent="0.25">
      <c r="B625" s="80" t="s">
        <v>1044</v>
      </c>
      <c r="C625" s="4"/>
      <c r="D625" s="4">
        <v>-478.34</v>
      </c>
      <c r="E625" s="4">
        <v>-478.34</v>
      </c>
      <c r="F625" s="4"/>
      <c r="G625" s="4">
        <f t="shared" si="12"/>
        <v>-478.34</v>
      </c>
    </row>
    <row r="626" spans="2:7" hidden="1" x14ac:dyDescent="0.25">
      <c r="B626" s="80" t="s">
        <v>136</v>
      </c>
      <c r="C626" s="4"/>
      <c r="D626" s="4">
        <v>-449.5</v>
      </c>
      <c r="E626" s="4">
        <v>-449.5</v>
      </c>
      <c r="F626" s="4"/>
      <c r="G626" s="4">
        <f t="shared" si="12"/>
        <v>-449.5</v>
      </c>
    </row>
    <row r="627" spans="2:7" hidden="1" x14ac:dyDescent="0.25">
      <c r="B627" s="80" t="s">
        <v>1100</v>
      </c>
      <c r="C627" s="4"/>
      <c r="D627" s="4">
        <v>-414.4</v>
      </c>
      <c r="E627" s="4">
        <v>-414.4</v>
      </c>
      <c r="F627" s="4"/>
      <c r="G627" s="4">
        <f t="shared" si="12"/>
        <v>-414.4</v>
      </c>
    </row>
    <row r="628" spans="2:7" hidden="1" x14ac:dyDescent="0.25">
      <c r="B628" s="80" t="s">
        <v>960</v>
      </c>
      <c r="C628" s="4"/>
      <c r="D628" s="4">
        <v>-374</v>
      </c>
      <c r="E628" s="4">
        <v>-374</v>
      </c>
      <c r="F628" s="4"/>
      <c r="G628" s="4">
        <f t="shared" si="12"/>
        <v>-374</v>
      </c>
    </row>
    <row r="629" spans="2:7" hidden="1" x14ac:dyDescent="0.25">
      <c r="B629" s="80" t="s">
        <v>8720</v>
      </c>
      <c r="C629" s="4">
        <v>-369.47</v>
      </c>
      <c r="D629" s="4"/>
      <c r="E629" s="4">
        <v>-369.47</v>
      </c>
      <c r="F629" s="4"/>
      <c r="G629" s="4">
        <f t="shared" si="12"/>
        <v>-369.47</v>
      </c>
    </row>
    <row r="630" spans="2:7" hidden="1" x14ac:dyDescent="0.25">
      <c r="B630" s="80" t="s">
        <v>3548</v>
      </c>
      <c r="C630" s="4">
        <v>-365</v>
      </c>
      <c r="D630" s="4"/>
      <c r="E630" s="4">
        <v>-365</v>
      </c>
      <c r="F630" s="4"/>
    </row>
    <row r="631" spans="2:7" hidden="1" x14ac:dyDescent="0.25">
      <c r="B631" s="80" t="s">
        <v>8378</v>
      </c>
      <c r="C631" s="4"/>
      <c r="D631" s="4">
        <v>-355</v>
      </c>
      <c r="E631" s="4">
        <v>-355</v>
      </c>
    </row>
    <row r="632" spans="2:7" hidden="1" x14ac:dyDescent="0.25">
      <c r="B632" s="80" t="s">
        <v>8252</v>
      </c>
      <c r="C632" s="4"/>
      <c r="D632" s="4">
        <v>-350</v>
      </c>
      <c r="E632" s="4">
        <v>-350</v>
      </c>
    </row>
    <row r="633" spans="2:7" hidden="1" x14ac:dyDescent="0.25">
      <c r="B633" s="80" t="s">
        <v>9837</v>
      </c>
      <c r="C633" s="4"/>
      <c r="D633" s="4">
        <v>-347.6</v>
      </c>
      <c r="E633" s="4">
        <v>-347.6</v>
      </c>
    </row>
    <row r="634" spans="2:7" hidden="1" x14ac:dyDescent="0.25">
      <c r="B634" s="80" t="s">
        <v>7742</v>
      </c>
      <c r="C634" s="4"/>
      <c r="D634" s="4">
        <v>-346.2</v>
      </c>
      <c r="E634" s="4">
        <v>-346.2</v>
      </c>
    </row>
    <row r="635" spans="2:7" hidden="1" x14ac:dyDescent="0.25">
      <c r="B635" s="80" t="s">
        <v>5073</v>
      </c>
      <c r="C635" s="4">
        <v>-340</v>
      </c>
      <c r="D635" s="4"/>
      <c r="E635" s="4">
        <v>-340</v>
      </c>
    </row>
    <row r="636" spans="2:7" hidden="1" x14ac:dyDescent="0.25">
      <c r="B636" s="80" t="s">
        <v>1645</v>
      </c>
      <c r="C636" s="4"/>
      <c r="D636" s="4">
        <v>-337.2</v>
      </c>
      <c r="E636" s="4">
        <v>-337.2</v>
      </c>
    </row>
    <row r="637" spans="2:7" hidden="1" x14ac:dyDescent="0.25">
      <c r="B637" s="80" t="s">
        <v>2148</v>
      </c>
      <c r="C637" s="4"/>
      <c r="D637" s="4">
        <v>-327.71</v>
      </c>
      <c r="E637" s="4">
        <v>-327.71</v>
      </c>
    </row>
    <row r="638" spans="2:7" hidden="1" x14ac:dyDescent="0.25">
      <c r="B638" s="80" t="s">
        <v>424</v>
      </c>
      <c r="C638" s="4"/>
      <c r="D638" s="4">
        <v>-320</v>
      </c>
      <c r="E638" s="4">
        <v>-320</v>
      </c>
    </row>
    <row r="639" spans="2:7" hidden="1" x14ac:dyDescent="0.25">
      <c r="B639" s="80" t="s">
        <v>548</v>
      </c>
      <c r="C639" s="4"/>
      <c r="D639" s="4">
        <v>-318.01</v>
      </c>
      <c r="E639" s="4">
        <v>-318.01</v>
      </c>
    </row>
    <row r="640" spans="2:7" hidden="1" x14ac:dyDescent="0.25">
      <c r="B640" s="80" t="s">
        <v>7452</v>
      </c>
      <c r="C640" s="4">
        <v>-317.5</v>
      </c>
      <c r="D640" s="4"/>
      <c r="E640" s="4">
        <v>-317.5</v>
      </c>
    </row>
    <row r="641" spans="2:5" hidden="1" x14ac:dyDescent="0.25">
      <c r="B641" s="80" t="s">
        <v>790</v>
      </c>
      <c r="C641" s="4"/>
      <c r="D641" s="4">
        <v>-301.21999999999997</v>
      </c>
      <c r="E641" s="4">
        <v>-301.21999999999997</v>
      </c>
    </row>
    <row r="642" spans="2:5" hidden="1" x14ac:dyDescent="0.25">
      <c r="B642" s="80" t="s">
        <v>64</v>
      </c>
      <c r="C642" s="4"/>
      <c r="D642" s="4">
        <v>-300</v>
      </c>
      <c r="E642" s="4">
        <v>-300</v>
      </c>
    </row>
    <row r="643" spans="2:5" hidden="1" x14ac:dyDescent="0.25">
      <c r="B643" s="80" t="s">
        <v>9497</v>
      </c>
      <c r="C643" s="4">
        <v>-296.51</v>
      </c>
      <c r="D643" s="4"/>
      <c r="E643" s="4">
        <v>-296.51</v>
      </c>
    </row>
    <row r="644" spans="2:5" hidden="1" x14ac:dyDescent="0.25">
      <c r="B644" s="80" t="s">
        <v>7990</v>
      </c>
      <c r="C644" s="4"/>
      <c r="D644" s="4">
        <v>-270</v>
      </c>
      <c r="E644" s="4">
        <v>-270</v>
      </c>
    </row>
    <row r="645" spans="2:5" hidden="1" x14ac:dyDescent="0.25">
      <c r="B645" s="80" t="s">
        <v>1531</v>
      </c>
      <c r="C645" s="4"/>
      <c r="D645" s="4">
        <v>-267.89999999999998</v>
      </c>
      <c r="E645" s="4">
        <v>-267.89999999999998</v>
      </c>
    </row>
    <row r="646" spans="2:5" hidden="1" x14ac:dyDescent="0.25">
      <c r="B646" s="80" t="s">
        <v>9632</v>
      </c>
      <c r="C646" s="4"/>
      <c r="D646" s="4">
        <v>-266</v>
      </c>
      <c r="E646" s="4">
        <v>-266</v>
      </c>
    </row>
    <row r="647" spans="2:5" hidden="1" x14ac:dyDescent="0.25">
      <c r="B647" s="80" t="s">
        <v>184</v>
      </c>
      <c r="C647" s="4"/>
      <c r="D647" s="4">
        <v>-255</v>
      </c>
      <c r="E647" s="4">
        <v>-255</v>
      </c>
    </row>
    <row r="648" spans="2:5" hidden="1" x14ac:dyDescent="0.25">
      <c r="B648" s="80" t="s">
        <v>9684</v>
      </c>
      <c r="C648" s="4"/>
      <c r="D648" s="4">
        <v>-243.15</v>
      </c>
      <c r="E648" s="4">
        <v>-243.15</v>
      </c>
    </row>
    <row r="649" spans="2:5" hidden="1" x14ac:dyDescent="0.25">
      <c r="B649" s="80" t="s">
        <v>8751</v>
      </c>
      <c r="C649" s="4">
        <v>-234.76</v>
      </c>
      <c r="D649" s="4"/>
      <c r="E649" s="4">
        <v>-234.76</v>
      </c>
    </row>
    <row r="650" spans="2:5" hidden="1" x14ac:dyDescent="0.25">
      <c r="B650" s="80" t="s">
        <v>1619</v>
      </c>
      <c r="C650" s="4"/>
      <c r="D650" s="4">
        <v>-232.8</v>
      </c>
      <c r="E650" s="4">
        <v>-232.8</v>
      </c>
    </row>
    <row r="651" spans="2:5" hidden="1" x14ac:dyDescent="0.25">
      <c r="B651" s="80" t="s">
        <v>7884</v>
      </c>
      <c r="C651" s="4"/>
      <c r="D651" s="4">
        <v>-231.25</v>
      </c>
      <c r="E651" s="4">
        <v>-231.25</v>
      </c>
    </row>
    <row r="652" spans="2:5" hidden="1" x14ac:dyDescent="0.25">
      <c r="B652" s="80" t="s">
        <v>2314</v>
      </c>
      <c r="C652" s="4"/>
      <c r="D652" s="4">
        <v>-218</v>
      </c>
      <c r="E652" s="4">
        <v>-218</v>
      </c>
    </row>
    <row r="653" spans="2:5" hidden="1" x14ac:dyDescent="0.25">
      <c r="B653" s="80" t="s">
        <v>8308</v>
      </c>
      <c r="C653" s="4"/>
      <c r="D653" s="4">
        <v>-215</v>
      </c>
      <c r="E653" s="4">
        <v>-215</v>
      </c>
    </row>
    <row r="654" spans="2:5" hidden="1" x14ac:dyDescent="0.25">
      <c r="B654" s="80" t="s">
        <v>103</v>
      </c>
      <c r="C654" s="4"/>
      <c r="D654" s="4">
        <v>-200</v>
      </c>
      <c r="E654" s="4">
        <v>-200</v>
      </c>
    </row>
    <row r="655" spans="2:5" hidden="1" x14ac:dyDescent="0.25">
      <c r="B655" s="80" t="s">
        <v>1439</v>
      </c>
      <c r="C655" s="4"/>
      <c r="D655" s="4">
        <v>-145.93</v>
      </c>
      <c r="E655" s="4">
        <v>-145.93</v>
      </c>
    </row>
    <row r="656" spans="2:5" hidden="1" x14ac:dyDescent="0.25">
      <c r="B656" s="80" t="s">
        <v>8249</v>
      </c>
      <c r="C656" s="4"/>
      <c r="D656" s="4">
        <v>-145.6</v>
      </c>
      <c r="E656" s="4">
        <v>-145.6</v>
      </c>
    </row>
    <row r="657" spans="2:5" hidden="1" x14ac:dyDescent="0.25">
      <c r="B657" s="80" t="s">
        <v>915</v>
      </c>
      <c r="C657" s="4"/>
      <c r="D657" s="4">
        <v>-138.30000000000001</v>
      </c>
      <c r="E657" s="4">
        <v>-138.30000000000001</v>
      </c>
    </row>
    <row r="658" spans="2:5" hidden="1" x14ac:dyDescent="0.25">
      <c r="B658" s="80" t="s">
        <v>1251</v>
      </c>
      <c r="C658" s="4"/>
      <c r="D658" s="4">
        <v>-130.09</v>
      </c>
      <c r="E658" s="4">
        <v>-130.09</v>
      </c>
    </row>
    <row r="659" spans="2:5" hidden="1" x14ac:dyDescent="0.25">
      <c r="B659" s="80" t="s">
        <v>2215</v>
      </c>
      <c r="C659" s="4"/>
      <c r="D659" s="4">
        <v>-110</v>
      </c>
      <c r="E659" s="4">
        <v>-110</v>
      </c>
    </row>
    <row r="660" spans="2:5" hidden="1" x14ac:dyDescent="0.25">
      <c r="B660" s="80" t="s">
        <v>9754</v>
      </c>
      <c r="C660" s="4"/>
      <c r="D660" s="4">
        <v>-90.09</v>
      </c>
      <c r="E660" s="4">
        <v>-90.09</v>
      </c>
    </row>
    <row r="661" spans="2:5" hidden="1" x14ac:dyDescent="0.25">
      <c r="B661" s="80" t="s">
        <v>1574</v>
      </c>
      <c r="C661" s="4"/>
      <c r="D661" s="4">
        <v>-89.84</v>
      </c>
      <c r="E661" s="4">
        <v>-89.84</v>
      </c>
    </row>
    <row r="662" spans="2:5" hidden="1" x14ac:dyDescent="0.25">
      <c r="B662" s="80" t="s">
        <v>9799</v>
      </c>
      <c r="C662" s="4"/>
      <c r="D662" s="4">
        <v>-70</v>
      </c>
      <c r="E662" s="4">
        <v>-70</v>
      </c>
    </row>
    <row r="663" spans="2:5" hidden="1" x14ac:dyDescent="0.25">
      <c r="B663" s="80" t="s">
        <v>667</v>
      </c>
      <c r="C663" s="4"/>
      <c r="D663" s="4">
        <v>-38</v>
      </c>
      <c r="E663" s="4">
        <v>-38</v>
      </c>
    </row>
    <row r="664" spans="2:5" hidden="1" x14ac:dyDescent="0.25">
      <c r="B664" s="80" t="s">
        <v>1172</v>
      </c>
      <c r="C664" s="4"/>
      <c r="D664" s="4">
        <v>-29.4</v>
      </c>
      <c r="E664" s="4">
        <v>-29.4</v>
      </c>
    </row>
    <row r="665" spans="2:5" hidden="1" x14ac:dyDescent="0.25">
      <c r="B665" s="80" t="s">
        <v>2366</v>
      </c>
      <c r="C665" s="4"/>
      <c r="D665" s="4">
        <v>-7.51</v>
      </c>
      <c r="E665" s="4">
        <v>-7.51</v>
      </c>
    </row>
    <row r="666" spans="2:5" hidden="1" x14ac:dyDescent="0.25">
      <c r="B666" s="80" t="s">
        <v>9744</v>
      </c>
      <c r="C666" s="4"/>
      <c r="D666" s="4">
        <v>-0.34</v>
      </c>
      <c r="E666" s="4">
        <v>-0.34</v>
      </c>
    </row>
    <row r="667" spans="2:5" hidden="1" x14ac:dyDescent="0.25">
      <c r="B667" s="80" t="s">
        <v>6734</v>
      </c>
      <c r="C667" s="4">
        <v>-23933996.279999997</v>
      </c>
      <c r="D667" s="4">
        <v>-76943353.040000051</v>
      </c>
      <c r="E667" s="4">
        <v>-100877349.32000013</v>
      </c>
    </row>
  </sheetData>
  <autoFilter ref="G4:J14" xr:uid="{9DD02CA4-0FFD-4ED7-AB93-068964121F0D}">
    <sortState xmlns:xlrd2="http://schemas.microsoft.com/office/spreadsheetml/2017/richdata2" ref="G5:J14">
      <sortCondition ref="J4:J14"/>
    </sortState>
  </autoFilter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C7668-0CC7-47D0-8562-E12A4619DF37}">
  <dimension ref="B3:G631"/>
  <sheetViews>
    <sheetView showGridLines="0" workbookViewId="0">
      <selection activeCell="G13" sqref="G13"/>
    </sheetView>
  </sheetViews>
  <sheetFormatPr defaultRowHeight="15" x14ac:dyDescent="0.25"/>
  <cols>
    <col min="2" max="2" width="40.5703125" bestFit="1" customWidth="1"/>
    <col min="3" max="3" width="20.140625" bestFit="1" customWidth="1"/>
    <col min="4" max="4" width="15.85546875" bestFit="1" customWidth="1"/>
    <col min="5" max="5" width="14.28515625" bestFit="1" customWidth="1"/>
    <col min="6" max="6" width="13.5703125" customWidth="1"/>
    <col min="7" max="7" width="29.5703125" bestFit="1" customWidth="1"/>
    <col min="8" max="8" width="14.5703125" bestFit="1" customWidth="1"/>
    <col min="9" max="9" width="15.85546875" bestFit="1" customWidth="1"/>
    <col min="10" max="10" width="15.42578125" bestFit="1" customWidth="1"/>
    <col min="11" max="11" width="15.85546875" bestFit="1" customWidth="1"/>
    <col min="12" max="12" width="14.28515625" bestFit="1" customWidth="1"/>
    <col min="13" max="13" width="18.42578125" bestFit="1" customWidth="1"/>
    <col min="14" max="14" width="15.85546875" bestFit="1" customWidth="1"/>
    <col min="15" max="15" width="21.7109375" bestFit="1" customWidth="1"/>
    <col min="16" max="16" width="25.7109375" bestFit="1" customWidth="1"/>
    <col min="17" max="17" width="15.85546875" bestFit="1" customWidth="1"/>
    <col min="18" max="18" width="28.85546875" bestFit="1" customWidth="1"/>
    <col min="19" max="19" width="24.7109375" bestFit="1" customWidth="1"/>
    <col min="20" max="20" width="15.85546875" bestFit="1" customWidth="1"/>
    <col min="21" max="21" width="27.85546875" bestFit="1" customWidth="1"/>
    <col min="22" max="22" width="13.5703125" bestFit="1" customWidth="1"/>
    <col min="23" max="23" width="15.85546875" bestFit="1" customWidth="1"/>
    <col min="24" max="24" width="14.85546875" bestFit="1" customWidth="1"/>
    <col min="25" max="25" width="18.7109375" bestFit="1" customWidth="1"/>
    <col min="26" max="26" width="22" bestFit="1" customWidth="1"/>
    <col min="27" max="27" width="13.85546875" bestFit="1" customWidth="1"/>
  </cols>
  <sheetData>
    <row r="3" spans="2:6" x14ac:dyDescent="0.25">
      <c r="B3" t="s">
        <v>6750</v>
      </c>
    </row>
    <row r="4" spans="2:6" x14ac:dyDescent="0.25">
      <c r="B4" s="155" t="s">
        <v>6733</v>
      </c>
      <c r="C4" s="155" t="s">
        <v>6732</v>
      </c>
      <c r="D4" s="155" t="s">
        <v>6731</v>
      </c>
      <c r="E4" s="155" t="s">
        <v>6734</v>
      </c>
    </row>
    <row r="5" spans="2:6" x14ac:dyDescent="0.25">
      <c r="B5" s="80" t="s">
        <v>8979</v>
      </c>
      <c r="C5" s="44">
        <v>-1150000</v>
      </c>
      <c r="D5" s="44"/>
      <c r="E5" s="44">
        <f t="shared" ref="E5:E13" si="0">+C5+D5</f>
        <v>-1150000</v>
      </c>
    </row>
    <row r="6" spans="2:6" x14ac:dyDescent="0.25">
      <c r="B6" s="80" t="s">
        <v>7003</v>
      </c>
      <c r="C6" s="44">
        <v>-967963.07</v>
      </c>
      <c r="D6" s="44"/>
      <c r="E6" s="44">
        <f t="shared" si="0"/>
        <v>-967963.07</v>
      </c>
      <c r="F6" s="4"/>
    </row>
    <row r="7" spans="2:6" x14ac:dyDescent="0.25">
      <c r="B7" s="80" t="s">
        <v>9841</v>
      </c>
      <c r="C7" s="44"/>
      <c r="D7" s="44">
        <v>-380000</v>
      </c>
      <c r="E7" s="44">
        <f t="shared" si="0"/>
        <v>-380000</v>
      </c>
      <c r="F7" s="4"/>
    </row>
    <row r="8" spans="2:6" x14ac:dyDescent="0.25">
      <c r="B8" s="80" t="s">
        <v>8797</v>
      </c>
      <c r="C8" s="44">
        <v>-244266.33000000002</v>
      </c>
      <c r="D8" s="44"/>
      <c r="E8" s="44">
        <f t="shared" si="0"/>
        <v>-244266.33000000002</v>
      </c>
      <c r="F8" s="4"/>
    </row>
    <row r="9" spans="2:6" x14ac:dyDescent="0.25">
      <c r="B9" s="80" t="s">
        <v>1945</v>
      </c>
      <c r="C9" s="44"/>
      <c r="D9" s="44">
        <v>-194005.81</v>
      </c>
      <c r="E9" s="44">
        <f t="shared" si="0"/>
        <v>-194005.81</v>
      </c>
      <c r="F9" s="4"/>
    </row>
    <row r="10" spans="2:6" x14ac:dyDescent="0.25">
      <c r="B10" s="80" t="s">
        <v>2568</v>
      </c>
      <c r="C10" s="44">
        <v>-174755.65</v>
      </c>
      <c r="D10" s="44"/>
      <c r="E10" s="44">
        <f t="shared" si="0"/>
        <v>-174755.65</v>
      </c>
      <c r="F10" s="4"/>
    </row>
    <row r="11" spans="2:6" x14ac:dyDescent="0.25">
      <c r="B11" s="80" t="s">
        <v>1835</v>
      </c>
      <c r="C11" s="44"/>
      <c r="D11" s="44">
        <v>-169372.08</v>
      </c>
      <c r="E11" s="44">
        <f t="shared" si="0"/>
        <v>-169372.08</v>
      </c>
      <c r="F11" s="4"/>
    </row>
    <row r="12" spans="2:6" x14ac:dyDescent="0.25">
      <c r="B12" s="80" t="s">
        <v>2609</v>
      </c>
      <c r="C12" s="44">
        <v>-164883.48000000001</v>
      </c>
      <c r="D12" s="44"/>
      <c r="E12" s="44">
        <f t="shared" si="0"/>
        <v>-164883.48000000001</v>
      </c>
      <c r="F12" s="4"/>
    </row>
    <row r="13" spans="2:6" x14ac:dyDescent="0.25">
      <c r="B13" s="80" t="s">
        <v>9702</v>
      </c>
      <c r="C13" s="44"/>
      <c r="D13" s="44">
        <v>-138786.31</v>
      </c>
      <c r="E13" s="44">
        <f t="shared" si="0"/>
        <v>-138786.31</v>
      </c>
      <c r="F13" s="4"/>
    </row>
    <row r="14" spans="2:6" ht="16.5" customHeight="1" x14ac:dyDescent="0.25">
      <c r="B14" t="s">
        <v>2966</v>
      </c>
      <c r="C14" s="44">
        <v>-132416.69</v>
      </c>
      <c r="D14" s="44"/>
      <c r="E14" s="44">
        <f>+C14+D14</f>
        <v>-132416.69</v>
      </c>
    </row>
    <row r="15" spans="2:6" ht="15.75" thickBot="1" x14ac:dyDescent="0.3">
      <c r="B15" s="171" t="s">
        <v>7</v>
      </c>
      <c r="C15" s="172">
        <f>+SUM(C5:C14)</f>
        <v>-2834285.2199999997</v>
      </c>
      <c r="D15" s="172">
        <f>+SUM(D5:D14)</f>
        <v>-882164.2</v>
      </c>
      <c r="E15" s="172">
        <f>+SUM(E5:E14)</f>
        <v>-3716449.42</v>
      </c>
      <c r="F15" s="4"/>
    </row>
    <row r="16" spans="2:6" ht="15.75" thickTop="1" x14ac:dyDescent="0.25"/>
    <row r="19" spans="2:7" hidden="1" x14ac:dyDescent="0.25">
      <c r="B19" s="153" t="s">
        <v>6727</v>
      </c>
      <c r="C19" t="s">
        <v>60</v>
      </c>
    </row>
    <row r="20" spans="2:7" hidden="1" x14ac:dyDescent="0.25">
      <c r="B20" s="153" t="s">
        <v>9993</v>
      </c>
      <c r="C20" s="80">
        <v>3</v>
      </c>
    </row>
    <row r="21" spans="2:7" hidden="1" x14ac:dyDescent="0.25">
      <c r="B21" t="s">
        <v>6750</v>
      </c>
    </row>
    <row r="22" spans="2:7" hidden="1" x14ac:dyDescent="0.25">
      <c r="B22" s="153" t="s">
        <v>6737</v>
      </c>
      <c r="C22" s="153" t="s">
        <v>6736</v>
      </c>
    </row>
    <row r="23" spans="2:7" hidden="1" x14ac:dyDescent="0.25">
      <c r="B23" s="153" t="s">
        <v>6733</v>
      </c>
      <c r="C23" t="s">
        <v>6732</v>
      </c>
      <c r="D23" t="s">
        <v>6731</v>
      </c>
      <c r="E23" t="s">
        <v>6734</v>
      </c>
      <c r="G23" t="s">
        <v>7</v>
      </c>
    </row>
    <row r="24" spans="2:7" hidden="1" x14ac:dyDescent="0.25">
      <c r="B24" s="80" t="s">
        <v>325</v>
      </c>
      <c r="C24" s="4"/>
      <c r="D24" s="4">
        <v>-8235363.6200000001</v>
      </c>
      <c r="E24" s="4">
        <v>-8235363.6200000001</v>
      </c>
      <c r="F24" s="4"/>
      <c r="G24" s="4">
        <f t="shared" ref="G24:G87" si="1">E24</f>
        <v>-8235363.6200000001</v>
      </c>
    </row>
    <row r="25" spans="2:7" hidden="1" x14ac:dyDescent="0.25">
      <c r="B25" s="80" t="s">
        <v>9647</v>
      </c>
      <c r="C25" s="4"/>
      <c r="D25" s="4">
        <v>-1765434.76</v>
      </c>
      <c r="E25" s="4">
        <v>-1765434.76</v>
      </c>
      <c r="F25" s="4"/>
      <c r="G25" s="4">
        <f t="shared" si="1"/>
        <v>-1765434.76</v>
      </c>
    </row>
    <row r="26" spans="2:7" hidden="1" x14ac:dyDescent="0.25">
      <c r="B26" s="80" t="s">
        <v>8979</v>
      </c>
      <c r="C26" s="4">
        <v>-1150000</v>
      </c>
      <c r="D26" s="4"/>
      <c r="E26" s="4">
        <v>-1150000</v>
      </c>
      <c r="F26" s="4"/>
      <c r="G26" s="4">
        <f t="shared" si="1"/>
        <v>-1150000</v>
      </c>
    </row>
    <row r="27" spans="2:7" hidden="1" x14ac:dyDescent="0.25">
      <c r="B27" s="80" t="s">
        <v>7003</v>
      </c>
      <c r="C27" s="4">
        <v>-967963.07</v>
      </c>
      <c r="D27" s="4"/>
      <c r="E27" s="4">
        <v>-967963.07</v>
      </c>
      <c r="F27" s="4"/>
      <c r="G27" s="4">
        <f t="shared" si="1"/>
        <v>-967963.07</v>
      </c>
    </row>
    <row r="28" spans="2:7" hidden="1" x14ac:dyDescent="0.25">
      <c r="B28" s="80" t="s">
        <v>9841</v>
      </c>
      <c r="C28" s="4"/>
      <c r="D28" s="4">
        <v>-380000</v>
      </c>
      <c r="E28" s="4">
        <v>-380000</v>
      </c>
      <c r="F28" s="4"/>
      <c r="G28" s="4">
        <f t="shared" si="1"/>
        <v>-380000</v>
      </c>
    </row>
    <row r="29" spans="2:7" hidden="1" x14ac:dyDescent="0.25">
      <c r="B29" s="80" t="s">
        <v>8797</v>
      </c>
      <c r="C29" s="4">
        <v>-244266.33000000002</v>
      </c>
      <c r="D29" s="4"/>
      <c r="E29" s="4">
        <v>-244266.33000000002</v>
      </c>
      <c r="F29" s="4"/>
      <c r="G29" s="4">
        <f t="shared" si="1"/>
        <v>-244266.33000000002</v>
      </c>
    </row>
    <row r="30" spans="2:7" hidden="1" x14ac:dyDescent="0.25">
      <c r="B30" s="80" t="s">
        <v>1945</v>
      </c>
      <c r="C30" s="4"/>
      <c r="D30" s="4">
        <v>-194005.81</v>
      </c>
      <c r="E30" s="4">
        <v>-194005.81</v>
      </c>
      <c r="F30" s="4"/>
      <c r="G30" s="4">
        <f t="shared" si="1"/>
        <v>-194005.81</v>
      </c>
    </row>
    <row r="31" spans="2:7" hidden="1" x14ac:dyDescent="0.25">
      <c r="B31" s="80" t="s">
        <v>2568</v>
      </c>
      <c r="C31" s="4">
        <v>-174755.65</v>
      </c>
      <c r="D31" s="4"/>
      <c r="E31" s="4">
        <v>-174755.65</v>
      </c>
      <c r="F31" s="4"/>
      <c r="G31" s="4">
        <f t="shared" si="1"/>
        <v>-174755.65</v>
      </c>
    </row>
    <row r="32" spans="2:7" hidden="1" x14ac:dyDescent="0.25">
      <c r="B32" s="80" t="s">
        <v>1835</v>
      </c>
      <c r="C32" s="4"/>
      <c r="D32" s="4">
        <v>-169372.08</v>
      </c>
      <c r="E32" s="4">
        <v>-169372.08</v>
      </c>
      <c r="F32" s="4"/>
      <c r="G32" s="4">
        <f t="shared" si="1"/>
        <v>-169372.08</v>
      </c>
    </row>
    <row r="33" spans="2:7" hidden="1" x14ac:dyDescent="0.25">
      <c r="B33" s="80" t="s">
        <v>2609</v>
      </c>
      <c r="C33" s="4">
        <v>-164883.48000000001</v>
      </c>
      <c r="D33" s="4"/>
      <c r="E33" s="4">
        <v>-164883.48000000001</v>
      </c>
      <c r="F33" s="4"/>
      <c r="G33" s="4">
        <f t="shared" si="1"/>
        <v>-164883.48000000001</v>
      </c>
    </row>
    <row r="34" spans="2:7" hidden="1" x14ac:dyDescent="0.25">
      <c r="B34" s="80" t="s">
        <v>644</v>
      </c>
      <c r="C34" s="4"/>
      <c r="D34" s="4">
        <v>-140000</v>
      </c>
      <c r="E34" s="4">
        <v>-140000</v>
      </c>
      <c r="F34" s="4"/>
      <c r="G34" s="4">
        <f t="shared" si="1"/>
        <v>-140000</v>
      </c>
    </row>
    <row r="35" spans="2:7" hidden="1" x14ac:dyDescent="0.25">
      <c r="B35" s="80" t="s">
        <v>9702</v>
      </c>
      <c r="C35" s="4"/>
      <c r="D35" s="4">
        <v>-138786.31</v>
      </c>
      <c r="E35" s="4">
        <v>-138786.31</v>
      </c>
      <c r="F35" s="4"/>
      <c r="G35" s="4">
        <f t="shared" si="1"/>
        <v>-138786.31</v>
      </c>
    </row>
    <row r="36" spans="2:7" hidden="1" x14ac:dyDescent="0.25">
      <c r="B36" s="80" t="s">
        <v>2966</v>
      </c>
      <c r="C36" s="4">
        <v>-132416.69</v>
      </c>
      <c r="D36" s="4"/>
      <c r="E36" s="4">
        <v>-132416.69</v>
      </c>
      <c r="F36" s="4"/>
      <c r="G36" s="4">
        <f t="shared" si="1"/>
        <v>-132416.69</v>
      </c>
    </row>
    <row r="37" spans="2:7" hidden="1" x14ac:dyDescent="0.25">
      <c r="B37" s="80" t="s">
        <v>2911</v>
      </c>
      <c r="C37" s="4">
        <v>-128740.59999999998</v>
      </c>
      <c r="D37" s="4"/>
      <c r="E37" s="4">
        <v>-128740.59999999998</v>
      </c>
      <c r="F37" s="4"/>
      <c r="G37" s="4">
        <f t="shared" si="1"/>
        <v>-128740.59999999998</v>
      </c>
    </row>
    <row r="38" spans="2:7" hidden="1" x14ac:dyDescent="0.25">
      <c r="B38" s="80" t="s">
        <v>1986</v>
      </c>
      <c r="C38" s="4"/>
      <c r="D38" s="4">
        <v>-85872.81</v>
      </c>
      <c r="E38" s="4">
        <v>-85872.81</v>
      </c>
      <c r="F38" s="4"/>
      <c r="G38" s="4">
        <f t="shared" si="1"/>
        <v>-85872.81</v>
      </c>
    </row>
    <row r="39" spans="2:7" hidden="1" x14ac:dyDescent="0.25">
      <c r="B39" s="80" t="s">
        <v>4796</v>
      </c>
      <c r="C39" s="4">
        <v>-80061.279999999999</v>
      </c>
      <c r="D39" s="4"/>
      <c r="E39" s="4">
        <v>-80061.279999999999</v>
      </c>
      <c r="F39" s="4"/>
      <c r="G39" s="4">
        <f t="shared" si="1"/>
        <v>-80061.279999999999</v>
      </c>
    </row>
    <row r="40" spans="2:7" hidden="1" x14ac:dyDescent="0.25">
      <c r="B40" s="80" t="s">
        <v>5277</v>
      </c>
      <c r="C40" s="4">
        <v>-72050.58</v>
      </c>
      <c r="D40" s="4"/>
      <c r="E40" s="4">
        <v>-72050.58</v>
      </c>
      <c r="F40" s="4"/>
      <c r="G40" s="4">
        <f t="shared" si="1"/>
        <v>-72050.58</v>
      </c>
    </row>
    <row r="41" spans="2:7" hidden="1" x14ac:dyDescent="0.25">
      <c r="B41" s="80" t="s">
        <v>2168</v>
      </c>
      <c r="C41" s="4"/>
      <c r="D41" s="4">
        <v>-65000</v>
      </c>
      <c r="E41" s="4">
        <v>-65000</v>
      </c>
      <c r="F41" s="4"/>
      <c r="G41" s="4">
        <f t="shared" si="1"/>
        <v>-65000</v>
      </c>
    </row>
    <row r="42" spans="2:7" hidden="1" x14ac:dyDescent="0.25">
      <c r="B42" s="80" t="s">
        <v>2619</v>
      </c>
      <c r="C42" s="4">
        <v>-62161.649999999994</v>
      </c>
      <c r="D42" s="4"/>
      <c r="E42" s="4">
        <v>-62161.649999999994</v>
      </c>
      <c r="F42" s="4"/>
      <c r="G42" s="4">
        <f t="shared" si="1"/>
        <v>-62161.649999999994</v>
      </c>
    </row>
    <row r="43" spans="2:7" hidden="1" x14ac:dyDescent="0.25">
      <c r="B43" s="80" t="s">
        <v>2004</v>
      </c>
      <c r="C43" s="4"/>
      <c r="D43" s="4">
        <v>-57314.01</v>
      </c>
      <c r="E43" s="4">
        <v>-57314.01</v>
      </c>
      <c r="F43" s="4"/>
      <c r="G43" s="4">
        <f t="shared" si="1"/>
        <v>-57314.01</v>
      </c>
    </row>
    <row r="44" spans="2:7" hidden="1" x14ac:dyDescent="0.25">
      <c r="B44" s="80" t="s">
        <v>8819</v>
      </c>
      <c r="C44" s="4">
        <v>-55159.610000000008</v>
      </c>
      <c r="D44" s="4"/>
      <c r="E44" s="4">
        <v>-55159.610000000008</v>
      </c>
      <c r="F44" s="4"/>
      <c r="G44" s="4">
        <f t="shared" si="1"/>
        <v>-55159.610000000008</v>
      </c>
    </row>
    <row r="45" spans="2:7" hidden="1" x14ac:dyDescent="0.25">
      <c r="B45" s="80" t="s">
        <v>1795</v>
      </c>
      <c r="C45" s="4"/>
      <c r="D45" s="4">
        <v>-49990.009999999995</v>
      </c>
      <c r="E45" s="4">
        <v>-49990.009999999995</v>
      </c>
      <c r="F45" s="4"/>
      <c r="G45" s="4">
        <f t="shared" si="1"/>
        <v>-49990.009999999995</v>
      </c>
    </row>
    <row r="46" spans="2:7" hidden="1" x14ac:dyDescent="0.25">
      <c r="B46" s="80" t="s">
        <v>4450</v>
      </c>
      <c r="C46" s="4">
        <v>-47684.47</v>
      </c>
      <c r="D46" s="4"/>
      <c r="E46" s="4">
        <v>-47684.47</v>
      </c>
      <c r="F46" s="4"/>
      <c r="G46" s="4">
        <f t="shared" si="1"/>
        <v>-47684.47</v>
      </c>
    </row>
    <row r="47" spans="2:7" hidden="1" x14ac:dyDescent="0.25">
      <c r="B47" s="80" t="s">
        <v>3784</v>
      </c>
      <c r="C47" s="4">
        <v>-46170.7</v>
      </c>
      <c r="D47" s="4"/>
      <c r="E47" s="4">
        <v>-46170.7</v>
      </c>
      <c r="F47" s="4"/>
      <c r="G47" s="4">
        <f t="shared" si="1"/>
        <v>-46170.7</v>
      </c>
    </row>
    <row r="48" spans="2:7" hidden="1" x14ac:dyDescent="0.25">
      <c r="B48" s="80" t="s">
        <v>9646</v>
      </c>
      <c r="C48" s="4"/>
      <c r="D48" s="4">
        <v>-45000</v>
      </c>
      <c r="E48" s="4">
        <v>-45000</v>
      </c>
      <c r="F48" s="4"/>
      <c r="G48" s="4">
        <f t="shared" si="1"/>
        <v>-45000</v>
      </c>
    </row>
    <row r="49" spans="2:7" hidden="1" x14ac:dyDescent="0.25">
      <c r="B49" s="80" t="s">
        <v>2299</v>
      </c>
      <c r="C49" s="4"/>
      <c r="D49" s="4">
        <v>-40934</v>
      </c>
      <c r="E49" s="4">
        <v>-40934</v>
      </c>
      <c r="F49" s="4"/>
      <c r="G49" s="4">
        <f t="shared" si="1"/>
        <v>-40934</v>
      </c>
    </row>
    <row r="50" spans="2:7" hidden="1" x14ac:dyDescent="0.25">
      <c r="B50" s="80" t="s">
        <v>2976</v>
      </c>
      <c r="C50" s="4">
        <v>-37109.5</v>
      </c>
      <c r="D50" s="4"/>
      <c r="E50" s="4">
        <v>-37109.5</v>
      </c>
      <c r="F50" s="4"/>
      <c r="G50" s="4">
        <f t="shared" si="1"/>
        <v>-37109.5</v>
      </c>
    </row>
    <row r="51" spans="2:7" hidden="1" x14ac:dyDescent="0.25">
      <c r="B51" s="80" t="s">
        <v>5693</v>
      </c>
      <c r="C51" s="4">
        <v>-33250</v>
      </c>
      <c r="D51" s="4"/>
      <c r="E51" s="4">
        <v>-33250</v>
      </c>
      <c r="F51" s="4"/>
      <c r="G51" s="4">
        <f t="shared" si="1"/>
        <v>-33250</v>
      </c>
    </row>
    <row r="52" spans="2:7" hidden="1" x14ac:dyDescent="0.25">
      <c r="B52" s="80" t="s">
        <v>7775</v>
      </c>
      <c r="C52" s="4"/>
      <c r="D52" s="4">
        <v>-32421.33</v>
      </c>
      <c r="E52" s="4">
        <v>-32421.33</v>
      </c>
      <c r="F52" s="4"/>
      <c r="G52" s="4">
        <f t="shared" si="1"/>
        <v>-32421.33</v>
      </c>
    </row>
    <row r="53" spans="2:7" hidden="1" x14ac:dyDescent="0.25">
      <c r="B53" s="80" t="s">
        <v>2652</v>
      </c>
      <c r="C53" s="4">
        <v>-31393.75</v>
      </c>
      <c r="D53" s="4"/>
      <c r="E53" s="4">
        <v>-31393.75</v>
      </c>
      <c r="F53" s="4"/>
      <c r="G53" s="4">
        <f t="shared" si="1"/>
        <v>-31393.75</v>
      </c>
    </row>
    <row r="54" spans="2:7" hidden="1" x14ac:dyDescent="0.25">
      <c r="B54" s="80" t="s">
        <v>2515</v>
      </c>
      <c r="C54" s="4">
        <v>-31332.5</v>
      </c>
      <c r="D54" s="4"/>
      <c r="E54" s="4">
        <v>-31332.5</v>
      </c>
      <c r="F54" s="4"/>
      <c r="G54" s="4">
        <f t="shared" si="1"/>
        <v>-31332.5</v>
      </c>
    </row>
    <row r="55" spans="2:7" hidden="1" x14ac:dyDescent="0.25">
      <c r="B55" s="80" t="s">
        <v>1197</v>
      </c>
      <c r="C55" s="4"/>
      <c r="D55" s="4">
        <v>-30740.75</v>
      </c>
      <c r="E55" s="4">
        <v>-30740.75</v>
      </c>
      <c r="F55" s="4"/>
      <c r="G55" s="4">
        <f t="shared" si="1"/>
        <v>-30740.75</v>
      </c>
    </row>
    <row r="56" spans="2:7" hidden="1" x14ac:dyDescent="0.25">
      <c r="B56" s="80" t="s">
        <v>1853</v>
      </c>
      <c r="C56" s="4"/>
      <c r="D56" s="4">
        <v>-30131.18</v>
      </c>
      <c r="E56" s="4">
        <v>-30131.18</v>
      </c>
      <c r="F56" s="4"/>
      <c r="G56" s="4">
        <f t="shared" si="1"/>
        <v>-30131.18</v>
      </c>
    </row>
    <row r="57" spans="2:7" hidden="1" x14ac:dyDescent="0.25">
      <c r="B57" s="80" t="s">
        <v>1435</v>
      </c>
      <c r="C57" s="4"/>
      <c r="D57" s="4">
        <v>-29119.84</v>
      </c>
      <c r="E57" s="4">
        <v>-29119.84</v>
      </c>
      <c r="F57" s="4"/>
      <c r="G57" s="4">
        <f t="shared" si="1"/>
        <v>-29119.84</v>
      </c>
    </row>
    <row r="58" spans="2:7" hidden="1" x14ac:dyDescent="0.25">
      <c r="B58" s="80" t="s">
        <v>3519</v>
      </c>
      <c r="C58" s="4">
        <v>-28899.62</v>
      </c>
      <c r="D58" s="4"/>
      <c r="E58" s="4">
        <v>-28899.62</v>
      </c>
      <c r="F58" s="4"/>
      <c r="G58" s="4">
        <f t="shared" si="1"/>
        <v>-28899.62</v>
      </c>
    </row>
    <row r="59" spans="2:7" hidden="1" x14ac:dyDescent="0.25">
      <c r="B59" s="80" t="s">
        <v>8921</v>
      </c>
      <c r="C59" s="4">
        <v>-28310.6</v>
      </c>
      <c r="D59" s="4"/>
      <c r="E59" s="4">
        <v>-28310.6</v>
      </c>
      <c r="F59" s="4"/>
      <c r="G59" s="4">
        <f t="shared" si="1"/>
        <v>-28310.6</v>
      </c>
    </row>
    <row r="60" spans="2:7" hidden="1" x14ac:dyDescent="0.25">
      <c r="B60" s="80" t="s">
        <v>1639</v>
      </c>
      <c r="C60" s="4"/>
      <c r="D60" s="4">
        <v>-25403.4</v>
      </c>
      <c r="E60" s="4">
        <v>-25403.4</v>
      </c>
      <c r="F60" s="4"/>
      <c r="G60" s="4">
        <f t="shared" si="1"/>
        <v>-25403.4</v>
      </c>
    </row>
    <row r="61" spans="2:7" hidden="1" x14ac:dyDescent="0.25">
      <c r="B61" s="80" t="s">
        <v>3201</v>
      </c>
      <c r="C61" s="4">
        <v>-21716.639999999999</v>
      </c>
      <c r="D61" s="4"/>
      <c r="E61" s="4">
        <v>-21716.639999999999</v>
      </c>
      <c r="F61" s="4"/>
      <c r="G61" s="4">
        <f t="shared" si="1"/>
        <v>-21716.639999999999</v>
      </c>
    </row>
    <row r="62" spans="2:7" hidden="1" x14ac:dyDescent="0.25">
      <c r="B62" s="80" t="s">
        <v>8805</v>
      </c>
      <c r="C62" s="4">
        <v>-21045</v>
      </c>
      <c r="D62" s="4"/>
      <c r="E62" s="4">
        <v>-21045</v>
      </c>
      <c r="F62" s="4"/>
      <c r="G62" s="4">
        <f t="shared" si="1"/>
        <v>-21045</v>
      </c>
    </row>
    <row r="63" spans="2:7" hidden="1" x14ac:dyDescent="0.25">
      <c r="B63" s="80" t="s">
        <v>3854</v>
      </c>
      <c r="C63" s="4">
        <v>-19059.830000000002</v>
      </c>
      <c r="D63" s="4"/>
      <c r="E63" s="4">
        <v>-19059.830000000002</v>
      </c>
      <c r="F63" s="4"/>
      <c r="G63" s="4">
        <f t="shared" si="1"/>
        <v>-19059.830000000002</v>
      </c>
    </row>
    <row r="64" spans="2:7" hidden="1" x14ac:dyDescent="0.25">
      <c r="B64" s="80" t="s">
        <v>721</v>
      </c>
      <c r="C64" s="4"/>
      <c r="D64" s="4">
        <v>-17232.080000000002</v>
      </c>
      <c r="E64" s="4">
        <v>-17232.080000000002</v>
      </c>
      <c r="F64" s="4"/>
      <c r="G64" s="4">
        <f t="shared" si="1"/>
        <v>-17232.080000000002</v>
      </c>
    </row>
    <row r="65" spans="2:7" hidden="1" x14ac:dyDescent="0.25">
      <c r="B65" s="80" t="s">
        <v>1666</v>
      </c>
      <c r="C65" s="4"/>
      <c r="D65" s="4">
        <v>-15110.2</v>
      </c>
      <c r="E65" s="4">
        <v>-15110.2</v>
      </c>
      <c r="F65" s="4"/>
      <c r="G65" s="4">
        <f t="shared" si="1"/>
        <v>-15110.2</v>
      </c>
    </row>
    <row r="66" spans="2:7" hidden="1" x14ac:dyDescent="0.25">
      <c r="B66" s="80" t="s">
        <v>1890</v>
      </c>
      <c r="C66" s="4"/>
      <c r="D66" s="4">
        <v>-14490.36</v>
      </c>
      <c r="E66" s="4">
        <v>-14490.36</v>
      </c>
      <c r="F66" s="4"/>
      <c r="G66" s="4">
        <f t="shared" si="1"/>
        <v>-14490.36</v>
      </c>
    </row>
    <row r="67" spans="2:7" hidden="1" x14ac:dyDescent="0.25">
      <c r="B67" s="80" t="s">
        <v>316</v>
      </c>
      <c r="C67" s="4"/>
      <c r="D67" s="4">
        <v>-14478.259999999998</v>
      </c>
      <c r="E67" s="4">
        <v>-14478.259999999998</v>
      </c>
      <c r="F67" s="4"/>
      <c r="G67" s="4">
        <f t="shared" si="1"/>
        <v>-14478.259999999998</v>
      </c>
    </row>
    <row r="68" spans="2:7" hidden="1" x14ac:dyDescent="0.25">
      <c r="B68" s="80" t="s">
        <v>1922</v>
      </c>
      <c r="C68" s="4"/>
      <c r="D68" s="4">
        <v>-13499.19</v>
      </c>
      <c r="E68" s="4">
        <v>-13499.19</v>
      </c>
      <c r="F68" s="4"/>
      <c r="G68" s="4">
        <f t="shared" si="1"/>
        <v>-13499.19</v>
      </c>
    </row>
    <row r="69" spans="2:7" hidden="1" x14ac:dyDescent="0.25">
      <c r="B69" s="80" t="s">
        <v>2677</v>
      </c>
      <c r="C69" s="4">
        <v>-13419.86</v>
      </c>
      <c r="D69" s="4"/>
      <c r="E69" s="4">
        <v>-13419.86</v>
      </c>
      <c r="F69" s="4"/>
      <c r="G69" s="4">
        <f t="shared" si="1"/>
        <v>-13419.86</v>
      </c>
    </row>
    <row r="70" spans="2:7" hidden="1" x14ac:dyDescent="0.25">
      <c r="B70" s="80" t="s">
        <v>1766</v>
      </c>
      <c r="C70" s="4"/>
      <c r="D70" s="4">
        <v>-12797.36</v>
      </c>
      <c r="E70" s="4">
        <v>-12797.36</v>
      </c>
      <c r="F70" s="4"/>
      <c r="G70" s="4">
        <f t="shared" si="1"/>
        <v>-12797.36</v>
      </c>
    </row>
    <row r="71" spans="2:7" hidden="1" x14ac:dyDescent="0.25">
      <c r="B71" s="80" t="s">
        <v>3913</v>
      </c>
      <c r="C71" s="4">
        <v>-12180</v>
      </c>
      <c r="D71" s="4"/>
      <c r="E71" s="4">
        <v>-12180</v>
      </c>
      <c r="F71" s="4"/>
      <c r="G71" s="4">
        <f t="shared" si="1"/>
        <v>-12180</v>
      </c>
    </row>
    <row r="72" spans="2:7" hidden="1" x14ac:dyDescent="0.25">
      <c r="B72" s="80" t="s">
        <v>2743</v>
      </c>
      <c r="C72" s="4">
        <v>-11506.380000000001</v>
      </c>
      <c r="D72" s="4"/>
      <c r="E72" s="4">
        <v>-11506.380000000001</v>
      </c>
      <c r="F72" s="4"/>
      <c r="G72" s="4">
        <f t="shared" si="1"/>
        <v>-11506.380000000001</v>
      </c>
    </row>
    <row r="73" spans="2:7" hidden="1" x14ac:dyDescent="0.25">
      <c r="B73" s="80" t="s">
        <v>1744</v>
      </c>
      <c r="C73" s="4"/>
      <c r="D73" s="4">
        <v>-10978.8</v>
      </c>
      <c r="E73" s="4">
        <v>-10978.8</v>
      </c>
      <c r="F73" s="4"/>
      <c r="G73" s="4">
        <f t="shared" si="1"/>
        <v>-10978.8</v>
      </c>
    </row>
    <row r="74" spans="2:7" hidden="1" x14ac:dyDescent="0.25">
      <c r="B74" s="80" t="s">
        <v>388</v>
      </c>
      <c r="C74" s="4"/>
      <c r="D74" s="4">
        <v>-9285.59</v>
      </c>
      <c r="E74" s="4">
        <v>-9285.59</v>
      </c>
      <c r="F74" s="4"/>
      <c r="G74" s="4">
        <f t="shared" si="1"/>
        <v>-9285.59</v>
      </c>
    </row>
    <row r="75" spans="2:7" hidden="1" x14ac:dyDescent="0.25">
      <c r="B75" s="80" t="s">
        <v>4705</v>
      </c>
      <c r="C75" s="4">
        <v>-9001.36</v>
      </c>
      <c r="D75" s="4"/>
      <c r="E75" s="4">
        <v>-9001.36</v>
      </c>
      <c r="F75" s="4"/>
      <c r="G75" s="4">
        <f t="shared" si="1"/>
        <v>-9001.36</v>
      </c>
    </row>
    <row r="76" spans="2:7" hidden="1" x14ac:dyDescent="0.25">
      <c r="B76" s="80" t="s">
        <v>4712</v>
      </c>
      <c r="C76" s="4">
        <v>-8390.1</v>
      </c>
      <c r="D76" s="4"/>
      <c r="E76" s="4">
        <v>-8390.1</v>
      </c>
      <c r="F76" s="4"/>
      <c r="G76" s="4">
        <f t="shared" si="1"/>
        <v>-8390.1</v>
      </c>
    </row>
    <row r="77" spans="2:7" hidden="1" x14ac:dyDescent="0.25">
      <c r="B77" s="80" t="s">
        <v>3391</v>
      </c>
      <c r="C77" s="4">
        <v>-7720</v>
      </c>
      <c r="D77" s="4"/>
      <c r="E77" s="4">
        <v>-7720</v>
      </c>
      <c r="F77" s="4"/>
      <c r="G77" s="4">
        <f t="shared" si="1"/>
        <v>-7720</v>
      </c>
    </row>
    <row r="78" spans="2:7" hidden="1" x14ac:dyDescent="0.25">
      <c r="B78" s="80" t="s">
        <v>3526</v>
      </c>
      <c r="C78" s="4">
        <v>-7299.6</v>
      </c>
      <c r="D78" s="4"/>
      <c r="E78" s="4">
        <v>-7299.6</v>
      </c>
      <c r="F78" s="4"/>
      <c r="G78" s="4">
        <f t="shared" si="1"/>
        <v>-7299.6</v>
      </c>
    </row>
    <row r="79" spans="2:7" hidden="1" x14ac:dyDescent="0.25">
      <c r="B79" s="80" t="s">
        <v>494</v>
      </c>
      <c r="C79" s="4"/>
      <c r="D79" s="4">
        <v>-7216.65</v>
      </c>
      <c r="E79" s="4">
        <v>-7216.65</v>
      </c>
      <c r="F79" s="4"/>
      <c r="G79" s="4">
        <f t="shared" si="1"/>
        <v>-7216.65</v>
      </c>
    </row>
    <row r="80" spans="2:7" hidden="1" x14ac:dyDescent="0.25">
      <c r="B80" s="80" t="s">
        <v>9659</v>
      </c>
      <c r="C80" s="4"/>
      <c r="D80" s="4">
        <v>-7144.1699999999992</v>
      </c>
      <c r="E80" s="4">
        <v>-7144.1699999999992</v>
      </c>
      <c r="F80" s="4"/>
      <c r="G80" s="4">
        <f t="shared" si="1"/>
        <v>-7144.1699999999992</v>
      </c>
    </row>
    <row r="81" spans="2:7" hidden="1" x14ac:dyDescent="0.25">
      <c r="B81" s="80" t="s">
        <v>3317</v>
      </c>
      <c r="C81" s="4">
        <v>-7043.79</v>
      </c>
      <c r="D81" s="4"/>
      <c r="E81" s="4">
        <v>-7043.79</v>
      </c>
      <c r="F81" s="4"/>
      <c r="G81" s="4">
        <f t="shared" si="1"/>
        <v>-7043.79</v>
      </c>
    </row>
    <row r="82" spans="2:7" hidden="1" x14ac:dyDescent="0.25">
      <c r="B82" s="80" t="s">
        <v>7872</v>
      </c>
      <c r="C82" s="4"/>
      <c r="D82" s="4">
        <v>-7000</v>
      </c>
      <c r="E82" s="4">
        <v>-7000</v>
      </c>
      <c r="F82" s="4"/>
      <c r="G82" s="4">
        <f t="shared" si="1"/>
        <v>-7000</v>
      </c>
    </row>
    <row r="83" spans="2:7" hidden="1" x14ac:dyDescent="0.25">
      <c r="B83" s="80" t="s">
        <v>3324</v>
      </c>
      <c r="C83" s="4">
        <v>-6800</v>
      </c>
      <c r="D83" s="4"/>
      <c r="E83" s="4">
        <v>-6800</v>
      </c>
      <c r="F83" s="4"/>
      <c r="G83" s="4">
        <f t="shared" si="1"/>
        <v>-6800</v>
      </c>
    </row>
    <row r="84" spans="2:7" hidden="1" x14ac:dyDescent="0.25">
      <c r="B84" s="80" t="s">
        <v>1680</v>
      </c>
      <c r="C84" s="4"/>
      <c r="D84" s="4">
        <v>-6446.77</v>
      </c>
      <c r="E84" s="4">
        <v>-6446.77</v>
      </c>
      <c r="F84" s="4"/>
      <c r="G84" s="4">
        <f t="shared" si="1"/>
        <v>-6446.77</v>
      </c>
    </row>
    <row r="85" spans="2:7" hidden="1" x14ac:dyDescent="0.25">
      <c r="B85" s="80" t="s">
        <v>1840</v>
      </c>
      <c r="C85" s="4"/>
      <c r="D85" s="4">
        <v>-6312.36</v>
      </c>
      <c r="E85" s="4">
        <v>-6312.36</v>
      </c>
      <c r="F85" s="4"/>
      <c r="G85" s="4">
        <f t="shared" si="1"/>
        <v>-6312.36</v>
      </c>
    </row>
    <row r="86" spans="2:7" hidden="1" x14ac:dyDescent="0.25">
      <c r="B86" s="80" t="s">
        <v>2693</v>
      </c>
      <c r="C86" s="4">
        <v>-6296.64</v>
      </c>
      <c r="D86" s="4"/>
      <c r="E86" s="4">
        <v>-6296.64</v>
      </c>
      <c r="F86" s="4"/>
      <c r="G86" s="4">
        <f t="shared" si="1"/>
        <v>-6296.64</v>
      </c>
    </row>
    <row r="87" spans="2:7" hidden="1" x14ac:dyDescent="0.25">
      <c r="B87" s="80" t="s">
        <v>1335</v>
      </c>
      <c r="C87" s="4"/>
      <c r="D87" s="4">
        <v>-5886</v>
      </c>
      <c r="E87" s="4">
        <v>-5886</v>
      </c>
      <c r="F87" s="4"/>
      <c r="G87" s="4">
        <f t="shared" si="1"/>
        <v>-5886</v>
      </c>
    </row>
    <row r="88" spans="2:7" hidden="1" x14ac:dyDescent="0.25">
      <c r="B88" s="80" t="s">
        <v>9478</v>
      </c>
      <c r="C88" s="4">
        <v>-5841</v>
      </c>
      <c r="D88" s="4"/>
      <c r="E88" s="4">
        <v>-5841</v>
      </c>
      <c r="F88" s="4"/>
      <c r="G88" s="4">
        <f t="shared" ref="G88:G151" si="2">E88</f>
        <v>-5841</v>
      </c>
    </row>
    <row r="89" spans="2:7" hidden="1" x14ac:dyDescent="0.25">
      <c r="B89" s="80" t="s">
        <v>4894</v>
      </c>
      <c r="C89" s="4">
        <v>-5625</v>
      </c>
      <c r="D89" s="4"/>
      <c r="E89" s="4">
        <v>-5625</v>
      </c>
      <c r="F89" s="4"/>
      <c r="G89" s="4">
        <f t="shared" si="2"/>
        <v>-5625</v>
      </c>
    </row>
    <row r="90" spans="2:7" hidden="1" x14ac:dyDescent="0.25">
      <c r="B90" s="80" t="s">
        <v>9826</v>
      </c>
      <c r="C90" s="4"/>
      <c r="D90" s="4">
        <v>-5497.49</v>
      </c>
      <c r="E90" s="4">
        <v>-5497.49</v>
      </c>
      <c r="F90" s="4"/>
      <c r="G90" s="4">
        <f t="shared" si="2"/>
        <v>-5497.49</v>
      </c>
    </row>
    <row r="91" spans="2:7" hidden="1" x14ac:dyDescent="0.25">
      <c r="B91" s="80" t="s">
        <v>2998</v>
      </c>
      <c r="C91" s="4">
        <v>-5255.6</v>
      </c>
      <c r="D91" s="4"/>
      <c r="E91" s="4">
        <v>-5255.6</v>
      </c>
      <c r="F91" s="4"/>
      <c r="G91" s="4">
        <f t="shared" si="2"/>
        <v>-5255.6</v>
      </c>
    </row>
    <row r="92" spans="2:7" hidden="1" x14ac:dyDescent="0.25">
      <c r="B92" s="80" t="s">
        <v>9855</v>
      </c>
      <c r="C92" s="4"/>
      <c r="D92" s="4">
        <v>-5026</v>
      </c>
      <c r="E92" s="4">
        <v>-5026</v>
      </c>
      <c r="F92" s="4"/>
      <c r="G92" s="4">
        <f t="shared" si="2"/>
        <v>-5026</v>
      </c>
    </row>
    <row r="93" spans="2:7" hidden="1" x14ac:dyDescent="0.25">
      <c r="B93" s="80" t="s">
        <v>9749</v>
      </c>
      <c r="C93" s="4"/>
      <c r="D93" s="4">
        <v>-4000</v>
      </c>
      <c r="E93" s="4">
        <v>-4000</v>
      </c>
      <c r="F93" s="4"/>
      <c r="G93" s="4">
        <f t="shared" si="2"/>
        <v>-4000</v>
      </c>
    </row>
    <row r="94" spans="2:7" hidden="1" x14ac:dyDescent="0.25">
      <c r="B94" s="80" t="s">
        <v>9529</v>
      </c>
      <c r="C94" s="4">
        <v>-3952.96</v>
      </c>
      <c r="D94" s="4"/>
      <c r="E94" s="4">
        <v>-3952.96</v>
      </c>
      <c r="F94" s="4"/>
      <c r="G94" s="4">
        <f t="shared" si="2"/>
        <v>-3952.96</v>
      </c>
    </row>
    <row r="95" spans="2:7" hidden="1" x14ac:dyDescent="0.25">
      <c r="B95" s="80" t="s">
        <v>3422</v>
      </c>
      <c r="C95" s="4">
        <v>-3861.12</v>
      </c>
      <c r="D95" s="4"/>
      <c r="E95" s="4">
        <v>-3861.12</v>
      </c>
      <c r="F95" s="4"/>
      <c r="G95" s="4">
        <f t="shared" si="2"/>
        <v>-3861.12</v>
      </c>
    </row>
    <row r="96" spans="2:7" hidden="1" x14ac:dyDescent="0.25">
      <c r="B96" s="80" t="s">
        <v>2852</v>
      </c>
      <c r="C96" s="4">
        <v>-3673.7400000000002</v>
      </c>
      <c r="D96" s="4"/>
      <c r="E96" s="4">
        <v>-3673.7400000000002</v>
      </c>
      <c r="F96" s="4"/>
      <c r="G96" s="4">
        <f t="shared" si="2"/>
        <v>-3673.7400000000002</v>
      </c>
    </row>
    <row r="97" spans="2:7" hidden="1" x14ac:dyDescent="0.25">
      <c r="B97" s="80" t="s">
        <v>490</v>
      </c>
      <c r="C97" s="4"/>
      <c r="D97" s="4">
        <v>-3575.8</v>
      </c>
      <c r="E97" s="4">
        <v>-3575.8</v>
      </c>
      <c r="F97" s="4"/>
      <c r="G97" s="4">
        <f t="shared" si="2"/>
        <v>-3575.8</v>
      </c>
    </row>
    <row r="98" spans="2:7" hidden="1" x14ac:dyDescent="0.25">
      <c r="B98" s="80" t="s">
        <v>1970</v>
      </c>
      <c r="C98" s="4"/>
      <c r="D98" s="4">
        <v>-3225</v>
      </c>
      <c r="E98" s="4">
        <v>-3225</v>
      </c>
      <c r="F98" s="4"/>
      <c r="G98" s="4">
        <f t="shared" si="2"/>
        <v>-3225</v>
      </c>
    </row>
    <row r="99" spans="2:7" hidden="1" x14ac:dyDescent="0.25">
      <c r="B99" s="80" t="s">
        <v>710</v>
      </c>
      <c r="C99" s="4"/>
      <c r="D99" s="4">
        <v>-3071.32</v>
      </c>
      <c r="E99" s="4">
        <v>-3071.32</v>
      </c>
      <c r="F99" s="4"/>
      <c r="G99" s="4">
        <f t="shared" si="2"/>
        <v>-3071.32</v>
      </c>
    </row>
    <row r="100" spans="2:7" hidden="1" x14ac:dyDescent="0.25">
      <c r="B100" s="80" t="s">
        <v>3840</v>
      </c>
      <c r="C100" s="4">
        <v>-3046.27</v>
      </c>
      <c r="D100" s="4"/>
      <c r="E100" s="4">
        <v>-3046.27</v>
      </c>
      <c r="F100" s="4"/>
      <c r="G100" s="4">
        <f t="shared" si="2"/>
        <v>-3046.27</v>
      </c>
    </row>
    <row r="101" spans="2:7" hidden="1" x14ac:dyDescent="0.25">
      <c r="B101" s="80" t="s">
        <v>1894</v>
      </c>
      <c r="C101" s="4"/>
      <c r="D101" s="4">
        <v>-3000</v>
      </c>
      <c r="E101" s="4">
        <v>-3000</v>
      </c>
      <c r="F101" s="4"/>
      <c r="G101" s="4">
        <f t="shared" si="2"/>
        <v>-3000</v>
      </c>
    </row>
    <row r="102" spans="2:7" hidden="1" x14ac:dyDescent="0.25">
      <c r="B102" s="80" t="s">
        <v>1938</v>
      </c>
      <c r="C102" s="4"/>
      <c r="D102" s="4">
        <v>-2720</v>
      </c>
      <c r="E102" s="4">
        <v>-2720</v>
      </c>
      <c r="F102" s="4"/>
      <c r="G102" s="4">
        <f t="shared" si="2"/>
        <v>-2720</v>
      </c>
    </row>
    <row r="103" spans="2:7" hidden="1" x14ac:dyDescent="0.25">
      <c r="B103" s="80" t="s">
        <v>809</v>
      </c>
      <c r="C103" s="4"/>
      <c r="D103" s="4">
        <v>-2617.52</v>
      </c>
      <c r="E103" s="4">
        <v>-2617.52</v>
      </c>
      <c r="F103" s="4"/>
      <c r="G103" s="4">
        <f t="shared" si="2"/>
        <v>-2617.52</v>
      </c>
    </row>
    <row r="104" spans="2:7" hidden="1" x14ac:dyDescent="0.25">
      <c r="B104" s="80" t="s">
        <v>1425</v>
      </c>
      <c r="C104" s="4"/>
      <c r="D104" s="4">
        <v>-2518.8200000000002</v>
      </c>
      <c r="E104" s="4">
        <v>-2518.8200000000002</v>
      </c>
      <c r="F104" s="4"/>
      <c r="G104" s="4">
        <f t="shared" si="2"/>
        <v>-2518.8200000000002</v>
      </c>
    </row>
    <row r="105" spans="2:7" hidden="1" x14ac:dyDescent="0.25">
      <c r="B105" s="80" t="s">
        <v>2817</v>
      </c>
      <c r="C105" s="4">
        <v>-2512.4</v>
      </c>
      <c r="D105" s="4"/>
      <c r="E105" s="4">
        <v>-2512.4</v>
      </c>
      <c r="F105" s="4"/>
      <c r="G105" s="4">
        <f t="shared" si="2"/>
        <v>-2512.4</v>
      </c>
    </row>
    <row r="106" spans="2:7" hidden="1" x14ac:dyDescent="0.25">
      <c r="B106" s="80" t="s">
        <v>6098</v>
      </c>
      <c r="C106" s="4"/>
      <c r="D106" s="4">
        <v>-2498.29</v>
      </c>
      <c r="E106" s="4">
        <v>-2498.29</v>
      </c>
      <c r="F106" s="4"/>
      <c r="G106" s="4">
        <f t="shared" si="2"/>
        <v>-2498.29</v>
      </c>
    </row>
    <row r="107" spans="2:7" hidden="1" x14ac:dyDescent="0.25">
      <c r="B107" s="80" t="s">
        <v>2558</v>
      </c>
      <c r="C107" s="4">
        <v>-2485</v>
      </c>
      <c r="D107" s="4"/>
      <c r="E107" s="4">
        <v>-2485</v>
      </c>
      <c r="F107" s="4"/>
      <c r="G107" s="4">
        <f t="shared" si="2"/>
        <v>-2485</v>
      </c>
    </row>
    <row r="108" spans="2:7" hidden="1" x14ac:dyDescent="0.25">
      <c r="B108" s="80" t="s">
        <v>526</v>
      </c>
      <c r="C108" s="4"/>
      <c r="D108" s="4">
        <v>-2463.4</v>
      </c>
      <c r="E108" s="4">
        <v>-2463.4</v>
      </c>
      <c r="F108" s="4"/>
      <c r="G108" s="4">
        <f t="shared" si="2"/>
        <v>-2463.4</v>
      </c>
    </row>
    <row r="109" spans="2:7" hidden="1" x14ac:dyDescent="0.25">
      <c r="B109" s="80" t="s">
        <v>9851</v>
      </c>
      <c r="C109" s="4"/>
      <c r="D109" s="4">
        <v>-2365.5</v>
      </c>
      <c r="E109" s="4">
        <v>-2365.5</v>
      </c>
      <c r="F109" s="4"/>
      <c r="G109" s="4">
        <f t="shared" si="2"/>
        <v>-2365.5</v>
      </c>
    </row>
    <row r="110" spans="2:7" hidden="1" x14ac:dyDescent="0.25">
      <c r="B110" s="80" t="s">
        <v>2719</v>
      </c>
      <c r="C110" s="4">
        <v>-2228.34</v>
      </c>
      <c r="D110" s="4"/>
      <c r="E110" s="4">
        <v>-2228.34</v>
      </c>
      <c r="F110" s="4"/>
      <c r="G110" s="4">
        <f t="shared" si="2"/>
        <v>-2228.34</v>
      </c>
    </row>
    <row r="111" spans="2:7" hidden="1" x14ac:dyDescent="0.25">
      <c r="B111" s="80" t="s">
        <v>2672</v>
      </c>
      <c r="C111" s="4">
        <v>-2204.5200000000004</v>
      </c>
      <c r="D111" s="4"/>
      <c r="E111" s="4">
        <v>-2204.5200000000004</v>
      </c>
      <c r="F111" s="4"/>
      <c r="G111" s="4">
        <f t="shared" si="2"/>
        <v>-2204.5200000000004</v>
      </c>
    </row>
    <row r="112" spans="2:7" hidden="1" x14ac:dyDescent="0.25">
      <c r="B112" s="80" t="s">
        <v>9606</v>
      </c>
      <c r="C112" s="4"/>
      <c r="D112" s="4">
        <v>-2190</v>
      </c>
      <c r="E112" s="4">
        <v>-2190</v>
      </c>
      <c r="F112" s="4"/>
      <c r="G112" s="4">
        <f t="shared" si="2"/>
        <v>-2190</v>
      </c>
    </row>
    <row r="113" spans="2:7" hidden="1" x14ac:dyDescent="0.25">
      <c r="B113" s="80" t="s">
        <v>3508</v>
      </c>
      <c r="C113" s="4">
        <v>-2160</v>
      </c>
      <c r="D113" s="4"/>
      <c r="E113" s="4">
        <v>-2160</v>
      </c>
      <c r="F113" s="4"/>
      <c r="G113" s="4">
        <f t="shared" si="2"/>
        <v>-2160</v>
      </c>
    </row>
    <row r="114" spans="2:7" hidden="1" x14ac:dyDescent="0.25">
      <c r="B114" s="80" t="s">
        <v>1218</v>
      </c>
      <c r="C114" s="4"/>
      <c r="D114" s="4">
        <v>-2100.61</v>
      </c>
      <c r="E114" s="4">
        <v>-2100.61</v>
      </c>
      <c r="F114" s="4"/>
      <c r="G114" s="4">
        <f t="shared" si="2"/>
        <v>-2100.61</v>
      </c>
    </row>
    <row r="115" spans="2:7" hidden="1" x14ac:dyDescent="0.25">
      <c r="B115" s="80" t="s">
        <v>5339</v>
      </c>
      <c r="C115" s="4">
        <v>-2036.4299999999998</v>
      </c>
      <c r="D115" s="4"/>
      <c r="E115" s="4">
        <v>-2036.4299999999998</v>
      </c>
      <c r="F115" s="4"/>
      <c r="G115" s="4">
        <f t="shared" si="2"/>
        <v>-2036.4299999999998</v>
      </c>
    </row>
    <row r="116" spans="2:7" hidden="1" x14ac:dyDescent="0.25">
      <c r="B116" s="80" t="s">
        <v>1898</v>
      </c>
      <c r="C116" s="4"/>
      <c r="D116" s="4">
        <v>-2000</v>
      </c>
      <c r="E116" s="4">
        <v>-2000</v>
      </c>
      <c r="F116" s="4"/>
      <c r="G116" s="4">
        <f t="shared" si="2"/>
        <v>-2000</v>
      </c>
    </row>
    <row r="117" spans="2:7" hidden="1" x14ac:dyDescent="0.25">
      <c r="B117" s="80" t="s">
        <v>8672</v>
      </c>
      <c r="C117" s="4">
        <v>-1995</v>
      </c>
      <c r="D117" s="4"/>
      <c r="E117" s="4">
        <v>-1995</v>
      </c>
      <c r="F117" s="4"/>
      <c r="G117" s="4">
        <f t="shared" si="2"/>
        <v>-1995</v>
      </c>
    </row>
    <row r="118" spans="2:7" hidden="1" x14ac:dyDescent="0.25">
      <c r="B118" s="80" t="s">
        <v>9537</v>
      </c>
      <c r="C118" s="4">
        <v>-1990</v>
      </c>
      <c r="D118" s="4"/>
      <c r="E118" s="4">
        <v>-1990</v>
      </c>
      <c r="F118" s="4"/>
      <c r="G118" s="4">
        <f t="shared" si="2"/>
        <v>-1990</v>
      </c>
    </row>
    <row r="119" spans="2:7" hidden="1" x14ac:dyDescent="0.25">
      <c r="B119" s="80" t="s">
        <v>2894</v>
      </c>
      <c r="C119" s="4">
        <v>-1883.28</v>
      </c>
      <c r="D119" s="4"/>
      <c r="E119" s="4">
        <v>-1883.28</v>
      </c>
      <c r="F119" s="4"/>
      <c r="G119" s="4">
        <f t="shared" si="2"/>
        <v>-1883.28</v>
      </c>
    </row>
    <row r="120" spans="2:7" hidden="1" x14ac:dyDescent="0.25">
      <c r="B120" s="80" t="s">
        <v>2771</v>
      </c>
      <c r="C120" s="4">
        <v>-1848.05</v>
      </c>
      <c r="D120" s="4"/>
      <c r="E120" s="4">
        <v>-1848.05</v>
      </c>
      <c r="F120" s="4"/>
      <c r="G120" s="4">
        <f t="shared" si="2"/>
        <v>-1848.05</v>
      </c>
    </row>
    <row r="121" spans="2:7" hidden="1" x14ac:dyDescent="0.25">
      <c r="B121" s="80" t="s">
        <v>3069</v>
      </c>
      <c r="C121" s="4">
        <v>-1716.15</v>
      </c>
      <c r="D121" s="4"/>
      <c r="E121" s="4">
        <v>-1716.15</v>
      </c>
      <c r="F121" s="4"/>
      <c r="G121" s="4">
        <f t="shared" si="2"/>
        <v>-1716.15</v>
      </c>
    </row>
    <row r="122" spans="2:7" hidden="1" x14ac:dyDescent="0.25">
      <c r="B122" s="80" t="s">
        <v>2578</v>
      </c>
      <c r="C122" s="4">
        <v>-1709.99</v>
      </c>
      <c r="D122" s="4"/>
      <c r="E122" s="4">
        <v>-1709.99</v>
      </c>
      <c r="F122" s="4"/>
      <c r="G122" s="4">
        <f t="shared" si="2"/>
        <v>-1709.99</v>
      </c>
    </row>
    <row r="123" spans="2:7" hidden="1" x14ac:dyDescent="0.25">
      <c r="B123" s="80" t="s">
        <v>4136</v>
      </c>
      <c r="C123" s="4">
        <v>-1690.3400000000001</v>
      </c>
      <c r="D123" s="4"/>
      <c r="E123" s="4">
        <v>-1690.3400000000001</v>
      </c>
      <c r="F123" s="4"/>
      <c r="G123" s="4">
        <f t="shared" si="2"/>
        <v>-1690.3400000000001</v>
      </c>
    </row>
    <row r="124" spans="2:7" hidden="1" x14ac:dyDescent="0.25">
      <c r="B124" s="80" t="s">
        <v>1780</v>
      </c>
      <c r="C124" s="4"/>
      <c r="D124" s="4">
        <v>-1584.62</v>
      </c>
      <c r="E124" s="4">
        <v>-1584.62</v>
      </c>
      <c r="F124" s="4"/>
      <c r="G124" s="4">
        <f t="shared" si="2"/>
        <v>-1584.62</v>
      </c>
    </row>
    <row r="125" spans="2:7" hidden="1" x14ac:dyDescent="0.25">
      <c r="B125" s="80" t="s">
        <v>2956</v>
      </c>
      <c r="C125" s="4">
        <v>-1580.14</v>
      </c>
      <c r="D125" s="4"/>
      <c r="E125" s="4">
        <v>-1580.14</v>
      </c>
      <c r="F125" s="4"/>
      <c r="G125" s="4">
        <f t="shared" si="2"/>
        <v>-1580.14</v>
      </c>
    </row>
    <row r="126" spans="2:7" hidden="1" x14ac:dyDescent="0.25">
      <c r="B126" s="80" t="s">
        <v>9612</v>
      </c>
      <c r="C126" s="4"/>
      <c r="D126" s="4">
        <v>-1545.96</v>
      </c>
      <c r="E126" s="4">
        <v>-1545.96</v>
      </c>
      <c r="F126" s="4"/>
      <c r="G126" s="4">
        <f t="shared" si="2"/>
        <v>-1545.96</v>
      </c>
    </row>
    <row r="127" spans="2:7" hidden="1" x14ac:dyDescent="0.25">
      <c r="B127" s="80" t="s">
        <v>3538</v>
      </c>
      <c r="C127" s="4">
        <v>-1438.21</v>
      </c>
      <c r="D127" s="4"/>
      <c r="E127" s="4">
        <v>-1438.21</v>
      </c>
      <c r="F127" s="4"/>
      <c r="G127" s="4">
        <f t="shared" si="2"/>
        <v>-1438.21</v>
      </c>
    </row>
    <row r="128" spans="2:7" hidden="1" x14ac:dyDescent="0.25">
      <c r="B128" s="80" t="s">
        <v>9706</v>
      </c>
      <c r="C128" s="4"/>
      <c r="D128" s="4">
        <v>-1425.6</v>
      </c>
      <c r="E128" s="4">
        <v>-1425.6</v>
      </c>
      <c r="F128" s="4"/>
      <c r="G128" s="4">
        <f t="shared" si="2"/>
        <v>-1425.6</v>
      </c>
    </row>
    <row r="129" spans="2:7" hidden="1" x14ac:dyDescent="0.25">
      <c r="B129" s="80" t="s">
        <v>3410</v>
      </c>
      <c r="C129" s="4">
        <v>-1368.8</v>
      </c>
      <c r="D129" s="4"/>
      <c r="E129" s="4">
        <v>-1368.8</v>
      </c>
      <c r="F129" s="4"/>
      <c r="G129" s="4">
        <f t="shared" si="2"/>
        <v>-1368.8</v>
      </c>
    </row>
    <row r="130" spans="2:7" hidden="1" x14ac:dyDescent="0.25">
      <c r="B130" s="80" t="s">
        <v>9710</v>
      </c>
      <c r="C130" s="4"/>
      <c r="D130" s="4">
        <v>-1360.2</v>
      </c>
      <c r="E130" s="4">
        <v>-1360.2</v>
      </c>
      <c r="F130" s="4"/>
      <c r="G130" s="4">
        <f t="shared" si="2"/>
        <v>-1360.2</v>
      </c>
    </row>
    <row r="131" spans="2:7" hidden="1" x14ac:dyDescent="0.25">
      <c r="B131" s="80" t="s">
        <v>7890</v>
      </c>
      <c r="C131" s="4"/>
      <c r="D131" s="4">
        <v>-1320</v>
      </c>
      <c r="E131" s="4">
        <v>-1320</v>
      </c>
      <c r="F131" s="4"/>
      <c r="G131" s="4">
        <f t="shared" si="2"/>
        <v>-1320</v>
      </c>
    </row>
    <row r="132" spans="2:7" hidden="1" x14ac:dyDescent="0.25">
      <c r="B132" s="80" t="s">
        <v>9618</v>
      </c>
      <c r="C132" s="4"/>
      <c r="D132" s="4">
        <v>-1291.27</v>
      </c>
      <c r="E132" s="4">
        <v>-1291.27</v>
      </c>
      <c r="F132" s="4"/>
      <c r="G132" s="4">
        <f t="shared" si="2"/>
        <v>-1291.27</v>
      </c>
    </row>
    <row r="133" spans="2:7" hidden="1" x14ac:dyDescent="0.25">
      <c r="B133" s="80" t="s">
        <v>2573</v>
      </c>
      <c r="C133" s="4">
        <v>-1264.71</v>
      </c>
      <c r="D133" s="4"/>
      <c r="E133" s="4">
        <v>-1264.71</v>
      </c>
      <c r="F133" s="4"/>
      <c r="G133" s="4">
        <f t="shared" si="2"/>
        <v>-1264.71</v>
      </c>
    </row>
    <row r="134" spans="2:7" hidden="1" x14ac:dyDescent="0.25">
      <c r="B134" s="80" t="s">
        <v>7550</v>
      </c>
      <c r="C134" s="4">
        <v>-1199</v>
      </c>
      <c r="D134" s="4"/>
      <c r="E134" s="4">
        <v>-1199</v>
      </c>
      <c r="F134" s="4"/>
      <c r="G134" s="4">
        <f t="shared" si="2"/>
        <v>-1199</v>
      </c>
    </row>
    <row r="135" spans="2:7" hidden="1" x14ac:dyDescent="0.25">
      <c r="B135" s="80" t="s">
        <v>4267</v>
      </c>
      <c r="C135" s="4">
        <v>-1135.95</v>
      </c>
      <c r="D135" s="4"/>
      <c r="E135" s="4">
        <v>-1135.95</v>
      </c>
      <c r="F135" s="4"/>
      <c r="G135" s="4">
        <f t="shared" si="2"/>
        <v>-1135.95</v>
      </c>
    </row>
    <row r="136" spans="2:7" hidden="1" x14ac:dyDescent="0.25">
      <c r="B136" s="80" t="s">
        <v>9643</v>
      </c>
      <c r="C136" s="4"/>
      <c r="D136" s="4">
        <v>-1058.68</v>
      </c>
      <c r="E136" s="4">
        <v>-1058.68</v>
      </c>
      <c r="F136" s="4"/>
      <c r="G136" s="4">
        <f t="shared" si="2"/>
        <v>-1058.68</v>
      </c>
    </row>
    <row r="137" spans="2:7" hidden="1" x14ac:dyDescent="0.25">
      <c r="B137" s="80" t="s">
        <v>475</v>
      </c>
      <c r="C137" s="4"/>
      <c r="D137" s="4">
        <v>-1022.06</v>
      </c>
      <c r="E137" s="4">
        <v>-1022.06</v>
      </c>
      <c r="F137" s="4"/>
      <c r="G137" s="4">
        <f t="shared" si="2"/>
        <v>-1022.06</v>
      </c>
    </row>
    <row r="138" spans="2:7" hidden="1" x14ac:dyDescent="0.25">
      <c r="B138" s="80" t="s">
        <v>8842</v>
      </c>
      <c r="C138" s="4">
        <v>-990</v>
      </c>
      <c r="D138" s="4"/>
      <c r="E138" s="4">
        <v>-990</v>
      </c>
      <c r="F138" s="4"/>
      <c r="G138" s="4">
        <f t="shared" si="2"/>
        <v>-990</v>
      </c>
    </row>
    <row r="139" spans="2:7" hidden="1" x14ac:dyDescent="0.25">
      <c r="B139" s="80" t="s">
        <v>2604</v>
      </c>
      <c r="C139" s="4">
        <v>-966.57</v>
      </c>
      <c r="D139" s="4"/>
      <c r="E139" s="4">
        <v>-966.57</v>
      </c>
      <c r="F139" s="4"/>
      <c r="G139" s="4">
        <f t="shared" si="2"/>
        <v>-966.57</v>
      </c>
    </row>
    <row r="140" spans="2:7" hidden="1" x14ac:dyDescent="0.25">
      <c r="B140" s="80" t="s">
        <v>9672</v>
      </c>
      <c r="C140" s="4"/>
      <c r="D140" s="4">
        <v>-950</v>
      </c>
      <c r="E140" s="4">
        <v>-950</v>
      </c>
      <c r="F140" s="4"/>
      <c r="G140" s="4">
        <f t="shared" si="2"/>
        <v>-950</v>
      </c>
    </row>
    <row r="141" spans="2:7" hidden="1" x14ac:dyDescent="0.25">
      <c r="B141" s="80" t="s">
        <v>1774</v>
      </c>
      <c r="C141" s="4"/>
      <c r="D141" s="4">
        <v>-945</v>
      </c>
      <c r="E141" s="4">
        <v>-945</v>
      </c>
      <c r="F141" s="4"/>
      <c r="G141" s="4">
        <f t="shared" si="2"/>
        <v>-945</v>
      </c>
    </row>
    <row r="142" spans="2:7" hidden="1" x14ac:dyDescent="0.25">
      <c r="B142" s="80" t="s">
        <v>3051</v>
      </c>
      <c r="C142" s="4">
        <v>-925.91000000000008</v>
      </c>
      <c r="D142" s="4"/>
      <c r="E142" s="4">
        <v>-925.91000000000008</v>
      </c>
      <c r="F142" s="4"/>
      <c r="G142" s="4">
        <f t="shared" si="2"/>
        <v>-925.91000000000008</v>
      </c>
    </row>
    <row r="143" spans="2:7" hidden="1" x14ac:dyDescent="0.25">
      <c r="B143" s="80" t="s">
        <v>1568</v>
      </c>
      <c r="C143" s="4"/>
      <c r="D143" s="4">
        <v>-893.67</v>
      </c>
      <c r="E143" s="4">
        <v>-893.67</v>
      </c>
      <c r="F143" s="4"/>
      <c r="G143" s="4">
        <f t="shared" si="2"/>
        <v>-893.67</v>
      </c>
    </row>
    <row r="144" spans="2:7" hidden="1" x14ac:dyDescent="0.25">
      <c r="B144" s="80" t="s">
        <v>244</v>
      </c>
      <c r="C144" s="4"/>
      <c r="D144" s="4">
        <v>-750</v>
      </c>
      <c r="E144" s="4">
        <v>-750</v>
      </c>
      <c r="F144" s="4"/>
      <c r="G144" s="4">
        <f t="shared" si="2"/>
        <v>-750</v>
      </c>
    </row>
    <row r="145" spans="2:7" hidden="1" x14ac:dyDescent="0.25">
      <c r="B145" s="80" t="s">
        <v>2949</v>
      </c>
      <c r="C145" s="4">
        <v>-634.03</v>
      </c>
      <c r="D145" s="4"/>
      <c r="E145" s="4">
        <v>-634.03</v>
      </c>
      <c r="F145" s="4"/>
      <c r="G145" s="4">
        <f t="shared" si="2"/>
        <v>-634.03</v>
      </c>
    </row>
    <row r="146" spans="2:7" hidden="1" x14ac:dyDescent="0.25">
      <c r="B146" s="80" t="s">
        <v>2488</v>
      </c>
      <c r="C146" s="4">
        <v>-527.9</v>
      </c>
      <c r="D146" s="4"/>
      <c r="E146" s="4">
        <v>-527.9</v>
      </c>
      <c r="F146" s="4"/>
      <c r="G146" s="4">
        <f t="shared" si="2"/>
        <v>-527.9</v>
      </c>
    </row>
    <row r="147" spans="2:7" hidden="1" x14ac:dyDescent="0.25">
      <c r="B147" s="80" t="s">
        <v>908</v>
      </c>
      <c r="C147" s="4"/>
      <c r="D147" s="4">
        <v>-526.09999999999991</v>
      </c>
      <c r="E147" s="4">
        <v>-526.09999999999991</v>
      </c>
      <c r="F147" s="4"/>
      <c r="G147" s="4">
        <f t="shared" si="2"/>
        <v>-526.09999999999991</v>
      </c>
    </row>
    <row r="148" spans="2:7" hidden="1" x14ac:dyDescent="0.25">
      <c r="B148" s="80" t="s">
        <v>2803</v>
      </c>
      <c r="C148" s="4">
        <v>-511.38</v>
      </c>
      <c r="D148" s="4"/>
      <c r="E148" s="4">
        <v>-511.38</v>
      </c>
      <c r="F148" s="4"/>
      <c r="G148" s="4">
        <f t="shared" si="2"/>
        <v>-511.38</v>
      </c>
    </row>
    <row r="149" spans="2:7" hidden="1" x14ac:dyDescent="0.25">
      <c r="B149" s="80" t="s">
        <v>3578</v>
      </c>
      <c r="C149" s="4">
        <v>-420</v>
      </c>
      <c r="D149" s="4"/>
      <c r="E149" s="4">
        <v>-420</v>
      </c>
      <c r="F149" s="4"/>
      <c r="G149" s="4">
        <f t="shared" si="2"/>
        <v>-420</v>
      </c>
    </row>
    <row r="150" spans="2:7" hidden="1" x14ac:dyDescent="0.25">
      <c r="B150" s="80" t="s">
        <v>230</v>
      </c>
      <c r="C150" s="4"/>
      <c r="D150" s="4">
        <v>-400</v>
      </c>
      <c r="E150" s="4">
        <v>-400</v>
      </c>
      <c r="F150" s="4"/>
      <c r="G150" s="4">
        <f t="shared" si="2"/>
        <v>-400</v>
      </c>
    </row>
    <row r="151" spans="2:7" hidden="1" x14ac:dyDescent="0.25">
      <c r="B151" s="80" t="s">
        <v>8720</v>
      </c>
      <c r="C151" s="4">
        <v>-369.47</v>
      </c>
      <c r="D151" s="4"/>
      <c r="E151" s="4">
        <v>-369.47</v>
      </c>
      <c r="F151" s="4"/>
      <c r="G151" s="4">
        <f t="shared" si="2"/>
        <v>-369.47</v>
      </c>
    </row>
    <row r="152" spans="2:7" hidden="1" x14ac:dyDescent="0.25">
      <c r="B152" s="80" t="s">
        <v>1791</v>
      </c>
      <c r="C152" s="4"/>
      <c r="D152" s="4">
        <v>-365.47</v>
      </c>
      <c r="E152" s="4">
        <v>-365.47</v>
      </c>
      <c r="F152" s="4"/>
      <c r="G152" s="4">
        <f t="shared" ref="G152:G215" si="3">E152</f>
        <v>-365.47</v>
      </c>
    </row>
    <row r="153" spans="2:7" hidden="1" x14ac:dyDescent="0.25">
      <c r="B153" s="80" t="s">
        <v>9837</v>
      </c>
      <c r="C153" s="4"/>
      <c r="D153" s="4">
        <v>-347.6</v>
      </c>
      <c r="E153" s="4">
        <v>-347.6</v>
      </c>
      <c r="F153" s="4"/>
      <c r="G153" s="4">
        <f t="shared" si="3"/>
        <v>-347.6</v>
      </c>
    </row>
    <row r="154" spans="2:7" hidden="1" x14ac:dyDescent="0.25">
      <c r="B154" s="80" t="s">
        <v>2640</v>
      </c>
      <c r="C154" s="4">
        <v>-323.22000000000003</v>
      </c>
      <c r="D154" s="4"/>
      <c r="E154" s="4">
        <v>-323.22000000000003</v>
      </c>
      <c r="F154" s="4"/>
      <c r="G154" s="4">
        <f t="shared" si="3"/>
        <v>-323.22000000000003</v>
      </c>
    </row>
    <row r="155" spans="2:7" hidden="1" x14ac:dyDescent="0.25">
      <c r="B155" s="80" t="s">
        <v>530</v>
      </c>
      <c r="C155" s="4"/>
      <c r="D155" s="4">
        <v>-310</v>
      </c>
      <c r="E155" s="4">
        <v>-310</v>
      </c>
      <c r="F155" s="4"/>
      <c r="G155" s="4">
        <f t="shared" si="3"/>
        <v>-310</v>
      </c>
    </row>
    <row r="156" spans="2:7" hidden="1" x14ac:dyDescent="0.25">
      <c r="B156" s="80" t="s">
        <v>3461</v>
      </c>
      <c r="C156" s="4">
        <v>-300</v>
      </c>
      <c r="D156" s="4"/>
      <c r="E156" s="4">
        <v>-300</v>
      </c>
      <c r="F156" s="4"/>
      <c r="G156" s="4">
        <f t="shared" si="3"/>
        <v>-300</v>
      </c>
    </row>
    <row r="157" spans="2:7" hidden="1" x14ac:dyDescent="0.25">
      <c r="B157" s="80" t="s">
        <v>9497</v>
      </c>
      <c r="C157" s="4">
        <v>-296.51</v>
      </c>
      <c r="D157" s="4"/>
      <c r="E157" s="4">
        <v>-296.51</v>
      </c>
      <c r="F157" s="4"/>
      <c r="G157" s="4">
        <f t="shared" si="3"/>
        <v>-296.51</v>
      </c>
    </row>
    <row r="158" spans="2:7" hidden="1" x14ac:dyDescent="0.25">
      <c r="B158" s="80" t="s">
        <v>3604</v>
      </c>
      <c r="C158" s="4">
        <v>-285.38</v>
      </c>
      <c r="D158" s="4"/>
      <c r="E158" s="4">
        <v>-285.38</v>
      </c>
      <c r="F158" s="4"/>
      <c r="G158" s="4">
        <f t="shared" si="3"/>
        <v>-285.38</v>
      </c>
    </row>
    <row r="159" spans="2:7" hidden="1" x14ac:dyDescent="0.25">
      <c r="B159" s="80" t="s">
        <v>3005</v>
      </c>
      <c r="C159" s="4">
        <v>-274.64999999999998</v>
      </c>
      <c r="D159" s="4"/>
      <c r="E159" s="4">
        <v>-274.64999999999998</v>
      </c>
      <c r="F159" s="4"/>
      <c r="G159" s="4">
        <f t="shared" si="3"/>
        <v>-274.64999999999998</v>
      </c>
    </row>
    <row r="160" spans="2:7" hidden="1" x14ac:dyDescent="0.25">
      <c r="B160" s="80" t="s">
        <v>9632</v>
      </c>
      <c r="C160" s="4"/>
      <c r="D160" s="4">
        <v>-266</v>
      </c>
      <c r="E160" s="4">
        <v>-266</v>
      </c>
      <c r="F160" s="4"/>
      <c r="G160" s="4">
        <f t="shared" si="3"/>
        <v>-266</v>
      </c>
    </row>
    <row r="161" spans="2:7" hidden="1" x14ac:dyDescent="0.25">
      <c r="B161" s="80" t="s">
        <v>1597</v>
      </c>
      <c r="C161" s="4"/>
      <c r="D161" s="4">
        <v>-264.98</v>
      </c>
      <c r="E161" s="4">
        <v>-264.98</v>
      </c>
      <c r="F161" s="4"/>
      <c r="G161" s="4">
        <f t="shared" si="3"/>
        <v>-264.98</v>
      </c>
    </row>
    <row r="162" spans="2:7" hidden="1" x14ac:dyDescent="0.25">
      <c r="B162" s="80" t="s">
        <v>9684</v>
      </c>
      <c r="C162" s="4"/>
      <c r="D162" s="4">
        <v>-243.15</v>
      </c>
      <c r="E162" s="4">
        <v>-243.15</v>
      </c>
      <c r="F162" s="4"/>
      <c r="G162" s="4">
        <f t="shared" si="3"/>
        <v>-243.15</v>
      </c>
    </row>
    <row r="163" spans="2:7" hidden="1" x14ac:dyDescent="0.25">
      <c r="B163" s="80" t="s">
        <v>443</v>
      </c>
      <c r="C163" s="4"/>
      <c r="D163" s="4">
        <v>-240.8</v>
      </c>
      <c r="E163" s="4">
        <v>-240.8</v>
      </c>
      <c r="F163" s="4"/>
      <c r="G163" s="4">
        <f t="shared" si="3"/>
        <v>-240.8</v>
      </c>
    </row>
    <row r="164" spans="2:7" hidden="1" x14ac:dyDescent="0.25">
      <c r="B164" s="80" t="s">
        <v>8751</v>
      </c>
      <c r="C164" s="4">
        <v>-234.76</v>
      </c>
      <c r="D164" s="4"/>
      <c r="E164" s="4">
        <v>-234.76</v>
      </c>
      <c r="F164" s="4"/>
      <c r="G164" s="4">
        <f t="shared" si="3"/>
        <v>-234.76</v>
      </c>
    </row>
    <row r="165" spans="2:7" hidden="1" x14ac:dyDescent="0.25">
      <c r="B165" s="80" t="s">
        <v>7452</v>
      </c>
      <c r="C165" s="4">
        <v>-202.5</v>
      </c>
      <c r="D165" s="4"/>
      <c r="E165" s="4">
        <v>-202.5</v>
      </c>
      <c r="F165" s="4"/>
      <c r="G165" s="4">
        <f t="shared" si="3"/>
        <v>-202.5</v>
      </c>
    </row>
    <row r="166" spans="2:7" hidden="1" x14ac:dyDescent="0.25">
      <c r="B166" s="80" t="s">
        <v>854</v>
      </c>
      <c r="C166" s="4"/>
      <c r="D166" s="4">
        <v>-171.2</v>
      </c>
      <c r="E166" s="4">
        <v>-171.2</v>
      </c>
      <c r="F166" s="4"/>
      <c r="G166" s="4">
        <f t="shared" si="3"/>
        <v>-171.2</v>
      </c>
    </row>
    <row r="167" spans="2:7" hidden="1" x14ac:dyDescent="0.25">
      <c r="B167" s="80" t="s">
        <v>3777</v>
      </c>
      <c r="C167" s="4">
        <v>-128</v>
      </c>
      <c r="D167" s="4"/>
      <c r="E167" s="4">
        <v>-128</v>
      </c>
      <c r="F167" s="4"/>
      <c r="G167" s="4">
        <f t="shared" si="3"/>
        <v>-128</v>
      </c>
    </row>
    <row r="168" spans="2:7" hidden="1" x14ac:dyDescent="0.25">
      <c r="B168" s="80" t="s">
        <v>451</v>
      </c>
      <c r="C168" s="4"/>
      <c r="D168" s="4">
        <v>-111.84</v>
      </c>
      <c r="E168" s="4">
        <v>-111.84</v>
      </c>
      <c r="F168" s="4"/>
      <c r="G168" s="4">
        <f t="shared" si="3"/>
        <v>-111.84</v>
      </c>
    </row>
    <row r="169" spans="2:7" hidden="1" x14ac:dyDescent="0.25">
      <c r="B169" s="80" t="s">
        <v>3089</v>
      </c>
      <c r="C169" s="4">
        <v>-95</v>
      </c>
      <c r="D169" s="4"/>
      <c r="E169" s="4">
        <v>-95</v>
      </c>
      <c r="F169" s="4"/>
      <c r="G169" s="4">
        <f t="shared" si="3"/>
        <v>-95</v>
      </c>
    </row>
    <row r="170" spans="2:7" hidden="1" x14ac:dyDescent="0.25">
      <c r="B170" s="80" t="s">
        <v>9754</v>
      </c>
      <c r="C170" s="4"/>
      <c r="D170" s="4">
        <v>-90.09</v>
      </c>
      <c r="E170" s="4">
        <v>-90.09</v>
      </c>
      <c r="F170" s="4"/>
      <c r="G170" s="4">
        <f t="shared" si="3"/>
        <v>-90.09</v>
      </c>
    </row>
    <row r="171" spans="2:7" hidden="1" x14ac:dyDescent="0.25">
      <c r="B171" s="80" t="s">
        <v>9799</v>
      </c>
      <c r="C171" s="4"/>
      <c r="D171" s="4">
        <v>-70</v>
      </c>
      <c r="E171" s="4">
        <v>-70</v>
      </c>
      <c r="F171" s="4"/>
      <c r="G171" s="4">
        <f t="shared" si="3"/>
        <v>-70</v>
      </c>
    </row>
    <row r="172" spans="2:7" hidden="1" x14ac:dyDescent="0.25">
      <c r="B172" s="80" t="s">
        <v>923</v>
      </c>
      <c r="C172" s="4"/>
      <c r="D172" s="4">
        <v>-67.95</v>
      </c>
      <c r="E172" s="4">
        <v>-67.95</v>
      </c>
      <c r="F172" s="4"/>
      <c r="G172" s="4">
        <f t="shared" si="3"/>
        <v>-67.95</v>
      </c>
    </row>
    <row r="173" spans="2:7" hidden="1" x14ac:dyDescent="0.25">
      <c r="B173" s="80" t="s">
        <v>756</v>
      </c>
      <c r="C173" s="4"/>
      <c r="D173" s="4">
        <v>-43.52</v>
      </c>
      <c r="E173" s="4">
        <v>-43.52</v>
      </c>
      <c r="F173" s="4"/>
      <c r="G173" s="4">
        <f t="shared" si="3"/>
        <v>-43.52</v>
      </c>
    </row>
    <row r="174" spans="2:7" hidden="1" x14ac:dyDescent="0.25">
      <c r="B174" s="80" t="s">
        <v>332</v>
      </c>
      <c r="C174" s="4"/>
      <c r="D174" s="4">
        <v>-35.25</v>
      </c>
      <c r="E174" s="4">
        <v>-35.25</v>
      </c>
      <c r="F174" s="4"/>
      <c r="G174" s="4">
        <f t="shared" si="3"/>
        <v>-35.25</v>
      </c>
    </row>
    <row r="175" spans="2:7" hidden="1" x14ac:dyDescent="0.25">
      <c r="B175" s="80" t="s">
        <v>9744</v>
      </c>
      <c r="C175" s="4"/>
      <c r="D175" s="4">
        <v>-0.34</v>
      </c>
      <c r="E175" s="4">
        <v>-0.34</v>
      </c>
      <c r="F175" s="4"/>
      <c r="G175" s="4">
        <f t="shared" si="3"/>
        <v>-0.34</v>
      </c>
    </row>
    <row r="176" spans="2:7" hidden="1" x14ac:dyDescent="0.25">
      <c r="B176" s="80" t="s">
        <v>6734</v>
      </c>
      <c r="C176" s="4">
        <v>-3741276.5599999996</v>
      </c>
      <c r="D176" s="4">
        <v>-11729338.800000001</v>
      </c>
      <c r="E176" s="4">
        <v>-15470615.359999999</v>
      </c>
      <c r="F176" s="4"/>
      <c r="G176" s="4">
        <f t="shared" si="3"/>
        <v>-15470615.359999999</v>
      </c>
    </row>
    <row r="177" spans="6:7" hidden="1" x14ac:dyDescent="0.25">
      <c r="F177" s="4"/>
      <c r="G177" s="4">
        <f t="shared" si="3"/>
        <v>0</v>
      </c>
    </row>
    <row r="178" spans="6:7" hidden="1" x14ac:dyDescent="0.25">
      <c r="F178" s="4"/>
      <c r="G178" s="4">
        <f t="shared" si="3"/>
        <v>0</v>
      </c>
    </row>
    <row r="179" spans="6:7" hidden="1" x14ac:dyDescent="0.25">
      <c r="F179" s="4"/>
      <c r="G179" s="4">
        <f t="shared" si="3"/>
        <v>0</v>
      </c>
    </row>
    <row r="180" spans="6:7" hidden="1" x14ac:dyDescent="0.25">
      <c r="F180" s="4"/>
      <c r="G180" s="4">
        <f t="shared" si="3"/>
        <v>0</v>
      </c>
    </row>
    <row r="181" spans="6:7" hidden="1" x14ac:dyDescent="0.25">
      <c r="F181" s="4"/>
      <c r="G181" s="4">
        <f t="shared" si="3"/>
        <v>0</v>
      </c>
    </row>
    <row r="182" spans="6:7" hidden="1" x14ac:dyDescent="0.25">
      <c r="F182" s="4"/>
      <c r="G182" s="4">
        <f t="shared" si="3"/>
        <v>0</v>
      </c>
    </row>
    <row r="183" spans="6:7" hidden="1" x14ac:dyDescent="0.25">
      <c r="F183" s="4"/>
      <c r="G183" s="4">
        <f t="shared" si="3"/>
        <v>0</v>
      </c>
    </row>
    <row r="184" spans="6:7" hidden="1" x14ac:dyDescent="0.25">
      <c r="F184" s="4"/>
      <c r="G184" s="4">
        <f t="shared" si="3"/>
        <v>0</v>
      </c>
    </row>
    <row r="185" spans="6:7" hidden="1" x14ac:dyDescent="0.25">
      <c r="F185" s="4"/>
      <c r="G185" s="4">
        <f t="shared" si="3"/>
        <v>0</v>
      </c>
    </row>
    <row r="186" spans="6:7" hidden="1" x14ac:dyDescent="0.25">
      <c r="F186" s="4"/>
      <c r="G186" s="4">
        <f t="shared" si="3"/>
        <v>0</v>
      </c>
    </row>
    <row r="187" spans="6:7" hidden="1" x14ac:dyDescent="0.25">
      <c r="F187" s="4"/>
      <c r="G187" s="4">
        <f t="shared" si="3"/>
        <v>0</v>
      </c>
    </row>
    <row r="188" spans="6:7" hidden="1" x14ac:dyDescent="0.25">
      <c r="F188" s="4"/>
      <c r="G188" s="4">
        <f t="shared" si="3"/>
        <v>0</v>
      </c>
    </row>
    <row r="189" spans="6:7" hidden="1" x14ac:dyDescent="0.25">
      <c r="F189" s="4"/>
      <c r="G189" s="4">
        <f t="shared" si="3"/>
        <v>0</v>
      </c>
    </row>
    <row r="190" spans="6:7" hidden="1" x14ac:dyDescent="0.25">
      <c r="F190" s="4"/>
      <c r="G190" s="4">
        <f t="shared" si="3"/>
        <v>0</v>
      </c>
    </row>
    <row r="191" spans="6:7" hidden="1" x14ac:dyDescent="0.25">
      <c r="F191" s="4"/>
      <c r="G191" s="4">
        <f t="shared" si="3"/>
        <v>0</v>
      </c>
    </row>
    <row r="192" spans="6:7" hidden="1" x14ac:dyDescent="0.25">
      <c r="F192" s="4"/>
      <c r="G192" s="4">
        <f t="shared" si="3"/>
        <v>0</v>
      </c>
    </row>
    <row r="193" spans="6:7" hidden="1" x14ac:dyDescent="0.25">
      <c r="F193" s="4"/>
      <c r="G193" s="4">
        <f t="shared" si="3"/>
        <v>0</v>
      </c>
    </row>
    <row r="194" spans="6:7" hidden="1" x14ac:dyDescent="0.25">
      <c r="F194" s="4"/>
      <c r="G194" s="4">
        <f t="shared" si="3"/>
        <v>0</v>
      </c>
    </row>
    <row r="195" spans="6:7" hidden="1" x14ac:dyDescent="0.25">
      <c r="F195" s="4"/>
      <c r="G195" s="4">
        <f t="shared" si="3"/>
        <v>0</v>
      </c>
    </row>
    <row r="196" spans="6:7" hidden="1" x14ac:dyDescent="0.25">
      <c r="F196" s="4"/>
      <c r="G196" s="4">
        <f t="shared" si="3"/>
        <v>0</v>
      </c>
    </row>
    <row r="197" spans="6:7" hidden="1" x14ac:dyDescent="0.25">
      <c r="F197" s="4"/>
      <c r="G197" s="4">
        <f t="shared" si="3"/>
        <v>0</v>
      </c>
    </row>
    <row r="198" spans="6:7" hidden="1" x14ac:dyDescent="0.25">
      <c r="F198" s="4"/>
      <c r="G198" s="4">
        <f t="shared" si="3"/>
        <v>0</v>
      </c>
    </row>
    <row r="199" spans="6:7" hidden="1" x14ac:dyDescent="0.25">
      <c r="F199" s="4"/>
      <c r="G199" s="4">
        <f t="shared" si="3"/>
        <v>0</v>
      </c>
    </row>
    <row r="200" spans="6:7" hidden="1" x14ac:dyDescent="0.25">
      <c r="F200" s="4"/>
      <c r="G200" s="4">
        <f t="shared" si="3"/>
        <v>0</v>
      </c>
    </row>
    <row r="201" spans="6:7" hidden="1" x14ac:dyDescent="0.25">
      <c r="F201" s="4"/>
      <c r="G201" s="4">
        <f t="shared" si="3"/>
        <v>0</v>
      </c>
    </row>
    <row r="202" spans="6:7" hidden="1" x14ac:dyDescent="0.25">
      <c r="F202" s="4"/>
      <c r="G202" s="4">
        <f t="shared" si="3"/>
        <v>0</v>
      </c>
    </row>
    <row r="203" spans="6:7" hidden="1" x14ac:dyDescent="0.25">
      <c r="F203" s="4"/>
      <c r="G203" s="4">
        <f t="shared" si="3"/>
        <v>0</v>
      </c>
    </row>
    <row r="204" spans="6:7" hidden="1" x14ac:dyDescent="0.25">
      <c r="F204" s="4"/>
      <c r="G204" s="4">
        <f t="shared" si="3"/>
        <v>0</v>
      </c>
    </row>
    <row r="205" spans="6:7" hidden="1" x14ac:dyDescent="0.25">
      <c r="F205" s="4"/>
      <c r="G205" s="4">
        <f t="shared" si="3"/>
        <v>0</v>
      </c>
    </row>
    <row r="206" spans="6:7" hidden="1" x14ac:dyDescent="0.25">
      <c r="F206" s="4"/>
      <c r="G206" s="4">
        <f t="shared" si="3"/>
        <v>0</v>
      </c>
    </row>
    <row r="207" spans="6:7" hidden="1" x14ac:dyDescent="0.25">
      <c r="F207" s="4"/>
      <c r="G207" s="4">
        <f t="shared" si="3"/>
        <v>0</v>
      </c>
    </row>
    <row r="208" spans="6:7" hidden="1" x14ac:dyDescent="0.25">
      <c r="F208" s="4"/>
      <c r="G208" s="4">
        <f t="shared" si="3"/>
        <v>0</v>
      </c>
    </row>
    <row r="209" spans="6:7" hidden="1" x14ac:dyDescent="0.25">
      <c r="F209" s="4"/>
      <c r="G209" s="4">
        <f t="shared" si="3"/>
        <v>0</v>
      </c>
    </row>
    <row r="210" spans="6:7" hidden="1" x14ac:dyDescent="0.25">
      <c r="F210" s="4"/>
      <c r="G210" s="4">
        <f t="shared" si="3"/>
        <v>0</v>
      </c>
    </row>
    <row r="211" spans="6:7" hidden="1" x14ac:dyDescent="0.25">
      <c r="F211" s="4"/>
      <c r="G211" s="4">
        <f t="shared" si="3"/>
        <v>0</v>
      </c>
    </row>
    <row r="212" spans="6:7" hidden="1" x14ac:dyDescent="0.25">
      <c r="F212" s="4"/>
      <c r="G212" s="4">
        <f t="shared" si="3"/>
        <v>0</v>
      </c>
    </row>
    <row r="213" spans="6:7" hidden="1" x14ac:dyDescent="0.25">
      <c r="F213" s="4"/>
      <c r="G213" s="4">
        <f t="shared" si="3"/>
        <v>0</v>
      </c>
    </row>
    <row r="214" spans="6:7" hidden="1" x14ac:dyDescent="0.25">
      <c r="F214" s="4"/>
      <c r="G214" s="4">
        <f t="shared" si="3"/>
        <v>0</v>
      </c>
    </row>
    <row r="215" spans="6:7" hidden="1" x14ac:dyDescent="0.25">
      <c r="F215" s="4"/>
      <c r="G215" s="4">
        <f t="shared" si="3"/>
        <v>0</v>
      </c>
    </row>
    <row r="216" spans="6:7" hidden="1" x14ac:dyDescent="0.25">
      <c r="F216" s="4"/>
      <c r="G216" s="4">
        <f t="shared" ref="G216:G279" si="4">E216</f>
        <v>0</v>
      </c>
    </row>
    <row r="217" spans="6:7" hidden="1" x14ac:dyDescent="0.25">
      <c r="F217" s="4"/>
      <c r="G217" s="4">
        <f t="shared" si="4"/>
        <v>0</v>
      </c>
    </row>
    <row r="218" spans="6:7" hidden="1" x14ac:dyDescent="0.25">
      <c r="F218" s="4"/>
      <c r="G218" s="4">
        <f t="shared" si="4"/>
        <v>0</v>
      </c>
    </row>
    <row r="219" spans="6:7" hidden="1" x14ac:dyDescent="0.25">
      <c r="F219" s="4"/>
      <c r="G219" s="4">
        <f t="shared" si="4"/>
        <v>0</v>
      </c>
    </row>
    <row r="220" spans="6:7" hidden="1" x14ac:dyDescent="0.25">
      <c r="F220" s="4"/>
      <c r="G220" s="4">
        <f t="shared" si="4"/>
        <v>0</v>
      </c>
    </row>
    <row r="221" spans="6:7" hidden="1" x14ac:dyDescent="0.25">
      <c r="F221" s="4"/>
      <c r="G221" s="4">
        <f t="shared" si="4"/>
        <v>0</v>
      </c>
    </row>
    <row r="222" spans="6:7" hidden="1" x14ac:dyDescent="0.25">
      <c r="F222" s="4"/>
      <c r="G222" s="4">
        <f t="shared" si="4"/>
        <v>0</v>
      </c>
    </row>
    <row r="223" spans="6:7" hidden="1" x14ac:dyDescent="0.25">
      <c r="F223" s="4"/>
      <c r="G223" s="4">
        <f t="shared" si="4"/>
        <v>0</v>
      </c>
    </row>
    <row r="224" spans="6:7" hidden="1" x14ac:dyDescent="0.25">
      <c r="F224" s="4"/>
      <c r="G224" s="4">
        <f t="shared" si="4"/>
        <v>0</v>
      </c>
    </row>
    <row r="225" spans="6:7" hidden="1" x14ac:dyDescent="0.25">
      <c r="F225" s="4"/>
      <c r="G225" s="4">
        <f t="shared" si="4"/>
        <v>0</v>
      </c>
    </row>
    <row r="226" spans="6:7" hidden="1" x14ac:dyDescent="0.25">
      <c r="F226" s="4"/>
      <c r="G226" s="4">
        <f t="shared" si="4"/>
        <v>0</v>
      </c>
    </row>
    <row r="227" spans="6:7" hidden="1" x14ac:dyDescent="0.25">
      <c r="F227" s="4"/>
      <c r="G227" s="4">
        <f t="shared" si="4"/>
        <v>0</v>
      </c>
    </row>
    <row r="228" spans="6:7" hidden="1" x14ac:dyDescent="0.25">
      <c r="F228" s="4"/>
      <c r="G228" s="4">
        <f t="shared" si="4"/>
        <v>0</v>
      </c>
    </row>
    <row r="229" spans="6:7" hidden="1" x14ac:dyDescent="0.25">
      <c r="F229" s="4"/>
      <c r="G229" s="4">
        <f t="shared" si="4"/>
        <v>0</v>
      </c>
    </row>
    <row r="230" spans="6:7" hidden="1" x14ac:dyDescent="0.25">
      <c r="F230" s="4"/>
      <c r="G230" s="4">
        <f t="shared" si="4"/>
        <v>0</v>
      </c>
    </row>
    <row r="231" spans="6:7" hidden="1" x14ac:dyDescent="0.25">
      <c r="F231" s="4"/>
      <c r="G231" s="4">
        <f t="shared" si="4"/>
        <v>0</v>
      </c>
    </row>
    <row r="232" spans="6:7" hidden="1" x14ac:dyDescent="0.25">
      <c r="F232" s="4"/>
      <c r="G232" s="4">
        <f t="shared" si="4"/>
        <v>0</v>
      </c>
    </row>
    <row r="233" spans="6:7" hidden="1" x14ac:dyDescent="0.25">
      <c r="F233" s="4"/>
      <c r="G233" s="4">
        <f t="shared" si="4"/>
        <v>0</v>
      </c>
    </row>
    <row r="234" spans="6:7" hidden="1" x14ac:dyDescent="0.25">
      <c r="F234" s="4"/>
      <c r="G234" s="4">
        <f t="shared" si="4"/>
        <v>0</v>
      </c>
    </row>
    <row r="235" spans="6:7" hidden="1" x14ac:dyDescent="0.25">
      <c r="F235" s="4"/>
      <c r="G235" s="4">
        <f t="shared" si="4"/>
        <v>0</v>
      </c>
    </row>
    <row r="236" spans="6:7" hidden="1" x14ac:dyDescent="0.25">
      <c r="F236" s="4"/>
      <c r="G236" s="4">
        <f t="shared" si="4"/>
        <v>0</v>
      </c>
    </row>
    <row r="237" spans="6:7" hidden="1" x14ac:dyDescent="0.25">
      <c r="F237" s="4"/>
      <c r="G237" s="4">
        <f t="shared" si="4"/>
        <v>0</v>
      </c>
    </row>
    <row r="238" spans="6:7" hidden="1" x14ac:dyDescent="0.25">
      <c r="F238" s="4"/>
      <c r="G238" s="4">
        <f t="shared" si="4"/>
        <v>0</v>
      </c>
    </row>
    <row r="239" spans="6:7" hidden="1" x14ac:dyDescent="0.25">
      <c r="F239" s="4"/>
      <c r="G239" s="4">
        <f t="shared" si="4"/>
        <v>0</v>
      </c>
    </row>
    <row r="240" spans="6:7" hidden="1" x14ac:dyDescent="0.25">
      <c r="F240" s="4"/>
      <c r="G240" s="4">
        <f t="shared" si="4"/>
        <v>0</v>
      </c>
    </row>
    <row r="241" spans="6:7" hidden="1" x14ac:dyDescent="0.25">
      <c r="F241" s="4"/>
      <c r="G241" s="4">
        <f t="shared" si="4"/>
        <v>0</v>
      </c>
    </row>
    <row r="242" spans="6:7" hidden="1" x14ac:dyDescent="0.25">
      <c r="F242" s="4"/>
      <c r="G242" s="4">
        <f t="shared" si="4"/>
        <v>0</v>
      </c>
    </row>
    <row r="243" spans="6:7" hidden="1" x14ac:dyDescent="0.25">
      <c r="F243" s="4"/>
      <c r="G243" s="4">
        <f t="shared" si="4"/>
        <v>0</v>
      </c>
    </row>
    <row r="244" spans="6:7" hidden="1" x14ac:dyDescent="0.25">
      <c r="F244" s="4"/>
      <c r="G244" s="4">
        <f t="shared" si="4"/>
        <v>0</v>
      </c>
    </row>
    <row r="245" spans="6:7" hidden="1" x14ac:dyDescent="0.25">
      <c r="F245" s="4"/>
      <c r="G245" s="4">
        <f t="shared" si="4"/>
        <v>0</v>
      </c>
    </row>
    <row r="246" spans="6:7" hidden="1" x14ac:dyDescent="0.25">
      <c r="F246" s="4"/>
      <c r="G246" s="4">
        <f t="shared" si="4"/>
        <v>0</v>
      </c>
    </row>
    <row r="247" spans="6:7" hidden="1" x14ac:dyDescent="0.25">
      <c r="F247" s="4"/>
      <c r="G247" s="4">
        <f t="shared" si="4"/>
        <v>0</v>
      </c>
    </row>
    <row r="248" spans="6:7" hidden="1" x14ac:dyDescent="0.25">
      <c r="F248" s="4"/>
      <c r="G248" s="4">
        <f t="shared" si="4"/>
        <v>0</v>
      </c>
    </row>
    <row r="249" spans="6:7" hidden="1" x14ac:dyDescent="0.25">
      <c r="F249" s="4"/>
      <c r="G249" s="4">
        <f t="shared" si="4"/>
        <v>0</v>
      </c>
    </row>
    <row r="250" spans="6:7" hidden="1" x14ac:dyDescent="0.25">
      <c r="F250" s="4"/>
      <c r="G250" s="4">
        <f t="shared" si="4"/>
        <v>0</v>
      </c>
    </row>
    <row r="251" spans="6:7" hidden="1" x14ac:dyDescent="0.25">
      <c r="F251" s="4"/>
      <c r="G251" s="4">
        <f t="shared" si="4"/>
        <v>0</v>
      </c>
    </row>
    <row r="252" spans="6:7" hidden="1" x14ac:dyDescent="0.25">
      <c r="F252" s="4"/>
      <c r="G252" s="4">
        <f t="shared" si="4"/>
        <v>0</v>
      </c>
    </row>
    <row r="253" spans="6:7" hidden="1" x14ac:dyDescent="0.25">
      <c r="F253" s="4"/>
      <c r="G253" s="4">
        <f t="shared" si="4"/>
        <v>0</v>
      </c>
    </row>
    <row r="254" spans="6:7" hidden="1" x14ac:dyDescent="0.25">
      <c r="F254" s="4"/>
      <c r="G254" s="4">
        <f t="shared" si="4"/>
        <v>0</v>
      </c>
    </row>
    <row r="255" spans="6:7" hidden="1" x14ac:dyDescent="0.25">
      <c r="F255" s="4"/>
      <c r="G255" s="4">
        <f t="shared" si="4"/>
        <v>0</v>
      </c>
    </row>
    <row r="256" spans="6:7" hidden="1" x14ac:dyDescent="0.25">
      <c r="F256" s="4"/>
      <c r="G256" s="4">
        <f t="shared" si="4"/>
        <v>0</v>
      </c>
    </row>
    <row r="257" spans="6:7" hidden="1" x14ac:dyDescent="0.25">
      <c r="F257" s="4"/>
      <c r="G257" s="4">
        <f t="shared" si="4"/>
        <v>0</v>
      </c>
    </row>
    <row r="258" spans="6:7" hidden="1" x14ac:dyDescent="0.25">
      <c r="F258" s="4"/>
      <c r="G258" s="4">
        <f t="shared" si="4"/>
        <v>0</v>
      </c>
    </row>
    <row r="259" spans="6:7" hidden="1" x14ac:dyDescent="0.25">
      <c r="F259" s="4"/>
      <c r="G259" s="4">
        <f t="shared" si="4"/>
        <v>0</v>
      </c>
    </row>
    <row r="260" spans="6:7" hidden="1" x14ac:dyDescent="0.25">
      <c r="F260" s="4"/>
      <c r="G260" s="4">
        <f t="shared" si="4"/>
        <v>0</v>
      </c>
    </row>
    <row r="261" spans="6:7" hidden="1" x14ac:dyDescent="0.25">
      <c r="F261" s="4"/>
      <c r="G261" s="4">
        <f t="shared" si="4"/>
        <v>0</v>
      </c>
    </row>
    <row r="262" spans="6:7" hidden="1" x14ac:dyDescent="0.25">
      <c r="F262" s="4"/>
      <c r="G262" s="4">
        <f t="shared" si="4"/>
        <v>0</v>
      </c>
    </row>
    <row r="263" spans="6:7" hidden="1" x14ac:dyDescent="0.25">
      <c r="F263" s="4"/>
      <c r="G263" s="4">
        <f t="shared" si="4"/>
        <v>0</v>
      </c>
    </row>
    <row r="264" spans="6:7" hidden="1" x14ac:dyDescent="0.25">
      <c r="F264" s="4"/>
      <c r="G264" s="4">
        <f t="shared" si="4"/>
        <v>0</v>
      </c>
    </row>
    <row r="265" spans="6:7" hidden="1" x14ac:dyDescent="0.25">
      <c r="F265" s="4"/>
      <c r="G265" s="4">
        <f t="shared" si="4"/>
        <v>0</v>
      </c>
    </row>
    <row r="266" spans="6:7" hidden="1" x14ac:dyDescent="0.25">
      <c r="F266" s="4"/>
      <c r="G266" s="4">
        <f t="shared" si="4"/>
        <v>0</v>
      </c>
    </row>
    <row r="267" spans="6:7" hidden="1" x14ac:dyDescent="0.25">
      <c r="F267" s="4"/>
      <c r="G267" s="4">
        <f t="shared" si="4"/>
        <v>0</v>
      </c>
    </row>
    <row r="268" spans="6:7" hidden="1" x14ac:dyDescent="0.25">
      <c r="F268" s="4"/>
      <c r="G268" s="4">
        <f t="shared" si="4"/>
        <v>0</v>
      </c>
    </row>
    <row r="269" spans="6:7" hidden="1" x14ac:dyDescent="0.25">
      <c r="F269" s="4"/>
      <c r="G269" s="4">
        <f t="shared" si="4"/>
        <v>0</v>
      </c>
    </row>
    <row r="270" spans="6:7" hidden="1" x14ac:dyDescent="0.25">
      <c r="F270" s="4"/>
      <c r="G270" s="4">
        <f t="shared" si="4"/>
        <v>0</v>
      </c>
    </row>
    <row r="271" spans="6:7" hidden="1" x14ac:dyDescent="0.25">
      <c r="F271" s="4"/>
      <c r="G271" s="4">
        <f t="shared" si="4"/>
        <v>0</v>
      </c>
    </row>
    <row r="272" spans="6:7" hidden="1" x14ac:dyDescent="0.25">
      <c r="F272" s="4"/>
      <c r="G272" s="4">
        <f t="shared" si="4"/>
        <v>0</v>
      </c>
    </row>
    <row r="273" spans="6:7" hidden="1" x14ac:dyDescent="0.25">
      <c r="F273" s="4"/>
      <c r="G273" s="4">
        <f t="shared" si="4"/>
        <v>0</v>
      </c>
    </row>
    <row r="274" spans="6:7" hidden="1" x14ac:dyDescent="0.25">
      <c r="F274" s="4"/>
      <c r="G274" s="4">
        <f t="shared" si="4"/>
        <v>0</v>
      </c>
    </row>
    <row r="275" spans="6:7" hidden="1" x14ac:dyDescent="0.25">
      <c r="F275" s="4"/>
      <c r="G275" s="4">
        <f t="shared" si="4"/>
        <v>0</v>
      </c>
    </row>
    <row r="276" spans="6:7" hidden="1" x14ac:dyDescent="0.25">
      <c r="F276" s="4"/>
      <c r="G276" s="4">
        <f t="shared" si="4"/>
        <v>0</v>
      </c>
    </row>
    <row r="277" spans="6:7" hidden="1" x14ac:dyDescent="0.25">
      <c r="F277" s="4"/>
      <c r="G277" s="4">
        <f t="shared" si="4"/>
        <v>0</v>
      </c>
    </row>
    <row r="278" spans="6:7" hidden="1" x14ac:dyDescent="0.25">
      <c r="F278" s="4"/>
      <c r="G278" s="4">
        <f t="shared" si="4"/>
        <v>0</v>
      </c>
    </row>
    <row r="279" spans="6:7" hidden="1" x14ac:dyDescent="0.25">
      <c r="F279" s="4"/>
      <c r="G279" s="4">
        <f t="shared" si="4"/>
        <v>0</v>
      </c>
    </row>
    <row r="280" spans="6:7" hidden="1" x14ac:dyDescent="0.25">
      <c r="F280" s="4"/>
      <c r="G280" s="4">
        <f t="shared" ref="G280:G343" si="5">E280</f>
        <v>0</v>
      </c>
    </row>
    <row r="281" spans="6:7" hidden="1" x14ac:dyDescent="0.25">
      <c r="F281" s="4"/>
      <c r="G281" s="4">
        <f t="shared" si="5"/>
        <v>0</v>
      </c>
    </row>
    <row r="282" spans="6:7" hidden="1" x14ac:dyDescent="0.25">
      <c r="F282" s="4"/>
      <c r="G282" s="4">
        <f t="shared" si="5"/>
        <v>0</v>
      </c>
    </row>
    <row r="283" spans="6:7" hidden="1" x14ac:dyDescent="0.25">
      <c r="F283" s="4"/>
      <c r="G283" s="4">
        <f t="shared" si="5"/>
        <v>0</v>
      </c>
    </row>
    <row r="284" spans="6:7" hidden="1" x14ac:dyDescent="0.25">
      <c r="F284" s="4"/>
      <c r="G284" s="4">
        <f t="shared" si="5"/>
        <v>0</v>
      </c>
    </row>
    <row r="285" spans="6:7" hidden="1" x14ac:dyDescent="0.25">
      <c r="F285" s="4"/>
      <c r="G285" s="4">
        <f t="shared" si="5"/>
        <v>0</v>
      </c>
    </row>
    <row r="286" spans="6:7" hidden="1" x14ac:dyDescent="0.25">
      <c r="F286" s="4"/>
      <c r="G286" s="4">
        <f t="shared" si="5"/>
        <v>0</v>
      </c>
    </row>
    <row r="287" spans="6:7" hidden="1" x14ac:dyDescent="0.25">
      <c r="F287" s="4"/>
      <c r="G287" s="4">
        <f t="shared" si="5"/>
        <v>0</v>
      </c>
    </row>
    <row r="288" spans="6:7" hidden="1" x14ac:dyDescent="0.25">
      <c r="F288" s="4"/>
      <c r="G288" s="4">
        <f t="shared" si="5"/>
        <v>0</v>
      </c>
    </row>
    <row r="289" spans="6:7" hidden="1" x14ac:dyDescent="0.25">
      <c r="F289" s="4"/>
      <c r="G289" s="4">
        <f t="shared" si="5"/>
        <v>0</v>
      </c>
    </row>
    <row r="290" spans="6:7" hidden="1" x14ac:dyDescent="0.25">
      <c r="F290" s="4"/>
      <c r="G290" s="4">
        <f t="shared" si="5"/>
        <v>0</v>
      </c>
    </row>
    <row r="291" spans="6:7" hidden="1" x14ac:dyDescent="0.25">
      <c r="F291" s="4"/>
      <c r="G291" s="4">
        <f t="shared" si="5"/>
        <v>0</v>
      </c>
    </row>
    <row r="292" spans="6:7" hidden="1" x14ac:dyDescent="0.25">
      <c r="F292" s="4"/>
      <c r="G292" s="4">
        <f t="shared" si="5"/>
        <v>0</v>
      </c>
    </row>
    <row r="293" spans="6:7" hidden="1" x14ac:dyDescent="0.25">
      <c r="F293" s="4"/>
      <c r="G293" s="4">
        <f t="shared" si="5"/>
        <v>0</v>
      </c>
    </row>
    <row r="294" spans="6:7" hidden="1" x14ac:dyDescent="0.25">
      <c r="F294" s="4"/>
      <c r="G294" s="4">
        <f t="shared" si="5"/>
        <v>0</v>
      </c>
    </row>
    <row r="295" spans="6:7" hidden="1" x14ac:dyDescent="0.25">
      <c r="F295" s="4"/>
      <c r="G295" s="4">
        <f t="shared" si="5"/>
        <v>0</v>
      </c>
    </row>
    <row r="296" spans="6:7" hidden="1" x14ac:dyDescent="0.25">
      <c r="F296" s="4"/>
      <c r="G296" s="4">
        <f t="shared" si="5"/>
        <v>0</v>
      </c>
    </row>
    <row r="297" spans="6:7" hidden="1" x14ac:dyDescent="0.25">
      <c r="F297" s="4"/>
      <c r="G297" s="4">
        <f t="shared" si="5"/>
        <v>0</v>
      </c>
    </row>
    <row r="298" spans="6:7" hidden="1" x14ac:dyDescent="0.25">
      <c r="F298" s="4"/>
      <c r="G298" s="4">
        <f t="shared" si="5"/>
        <v>0</v>
      </c>
    </row>
    <row r="299" spans="6:7" hidden="1" x14ac:dyDescent="0.25">
      <c r="F299" s="4"/>
      <c r="G299" s="4">
        <f t="shared" si="5"/>
        <v>0</v>
      </c>
    </row>
    <row r="300" spans="6:7" hidden="1" x14ac:dyDescent="0.25">
      <c r="F300" s="4"/>
      <c r="G300" s="4">
        <f t="shared" si="5"/>
        <v>0</v>
      </c>
    </row>
    <row r="301" spans="6:7" hidden="1" x14ac:dyDescent="0.25">
      <c r="F301" s="4"/>
      <c r="G301" s="4">
        <f t="shared" si="5"/>
        <v>0</v>
      </c>
    </row>
    <row r="302" spans="6:7" hidden="1" x14ac:dyDescent="0.25">
      <c r="F302" s="4"/>
      <c r="G302" s="4">
        <f t="shared" si="5"/>
        <v>0</v>
      </c>
    </row>
    <row r="303" spans="6:7" hidden="1" x14ac:dyDescent="0.25">
      <c r="F303" s="4"/>
      <c r="G303" s="4">
        <f t="shared" si="5"/>
        <v>0</v>
      </c>
    </row>
    <row r="304" spans="6:7" hidden="1" x14ac:dyDescent="0.25">
      <c r="F304" s="4"/>
      <c r="G304" s="4">
        <f t="shared" si="5"/>
        <v>0</v>
      </c>
    </row>
    <row r="305" spans="6:7" hidden="1" x14ac:dyDescent="0.25">
      <c r="F305" s="4"/>
      <c r="G305" s="4">
        <f t="shared" si="5"/>
        <v>0</v>
      </c>
    </row>
    <row r="306" spans="6:7" hidden="1" x14ac:dyDescent="0.25">
      <c r="F306" s="4"/>
      <c r="G306" s="4">
        <f t="shared" si="5"/>
        <v>0</v>
      </c>
    </row>
    <row r="307" spans="6:7" hidden="1" x14ac:dyDescent="0.25">
      <c r="F307" s="4"/>
      <c r="G307" s="4">
        <f t="shared" si="5"/>
        <v>0</v>
      </c>
    </row>
    <row r="308" spans="6:7" hidden="1" x14ac:dyDescent="0.25">
      <c r="F308" s="4"/>
      <c r="G308" s="4">
        <f t="shared" si="5"/>
        <v>0</v>
      </c>
    </row>
    <row r="309" spans="6:7" hidden="1" x14ac:dyDescent="0.25">
      <c r="F309" s="4"/>
      <c r="G309" s="4">
        <f t="shared" si="5"/>
        <v>0</v>
      </c>
    </row>
    <row r="310" spans="6:7" hidden="1" x14ac:dyDescent="0.25">
      <c r="F310" s="4"/>
      <c r="G310" s="4">
        <f t="shared" si="5"/>
        <v>0</v>
      </c>
    </row>
    <row r="311" spans="6:7" hidden="1" x14ac:dyDescent="0.25">
      <c r="F311" s="4"/>
      <c r="G311" s="4">
        <f t="shared" si="5"/>
        <v>0</v>
      </c>
    </row>
    <row r="312" spans="6:7" hidden="1" x14ac:dyDescent="0.25">
      <c r="F312" s="4"/>
      <c r="G312" s="4">
        <f t="shared" si="5"/>
        <v>0</v>
      </c>
    </row>
    <row r="313" spans="6:7" hidden="1" x14ac:dyDescent="0.25">
      <c r="F313" s="4"/>
      <c r="G313" s="4">
        <f t="shared" si="5"/>
        <v>0</v>
      </c>
    </row>
    <row r="314" spans="6:7" hidden="1" x14ac:dyDescent="0.25">
      <c r="F314" s="4"/>
      <c r="G314" s="4">
        <f t="shared" si="5"/>
        <v>0</v>
      </c>
    </row>
    <row r="315" spans="6:7" hidden="1" x14ac:dyDescent="0.25">
      <c r="F315" s="4"/>
      <c r="G315" s="4">
        <f t="shared" si="5"/>
        <v>0</v>
      </c>
    </row>
    <row r="316" spans="6:7" hidden="1" x14ac:dyDescent="0.25">
      <c r="F316" s="4"/>
      <c r="G316" s="4">
        <f t="shared" si="5"/>
        <v>0</v>
      </c>
    </row>
    <row r="317" spans="6:7" hidden="1" x14ac:dyDescent="0.25">
      <c r="F317" s="4"/>
      <c r="G317" s="4">
        <f t="shared" si="5"/>
        <v>0</v>
      </c>
    </row>
    <row r="318" spans="6:7" hidden="1" x14ac:dyDescent="0.25">
      <c r="F318" s="4"/>
      <c r="G318" s="4">
        <f t="shared" si="5"/>
        <v>0</v>
      </c>
    </row>
    <row r="319" spans="6:7" hidden="1" x14ac:dyDescent="0.25">
      <c r="F319" s="4"/>
      <c r="G319" s="4">
        <f t="shared" si="5"/>
        <v>0</v>
      </c>
    </row>
    <row r="320" spans="6:7" hidden="1" x14ac:dyDescent="0.25">
      <c r="F320" s="4"/>
      <c r="G320" s="4">
        <f t="shared" si="5"/>
        <v>0</v>
      </c>
    </row>
    <row r="321" spans="6:7" hidden="1" x14ac:dyDescent="0.25">
      <c r="F321" s="4"/>
      <c r="G321" s="4">
        <f t="shared" si="5"/>
        <v>0</v>
      </c>
    </row>
    <row r="322" spans="6:7" hidden="1" x14ac:dyDescent="0.25">
      <c r="F322" s="4"/>
      <c r="G322" s="4">
        <f t="shared" si="5"/>
        <v>0</v>
      </c>
    </row>
    <row r="323" spans="6:7" hidden="1" x14ac:dyDescent="0.25">
      <c r="F323" s="4"/>
      <c r="G323" s="4">
        <f t="shared" si="5"/>
        <v>0</v>
      </c>
    </row>
    <row r="324" spans="6:7" hidden="1" x14ac:dyDescent="0.25">
      <c r="F324" s="4"/>
      <c r="G324" s="4">
        <f t="shared" si="5"/>
        <v>0</v>
      </c>
    </row>
    <row r="325" spans="6:7" hidden="1" x14ac:dyDescent="0.25">
      <c r="F325" s="4"/>
      <c r="G325" s="4">
        <f t="shared" si="5"/>
        <v>0</v>
      </c>
    </row>
    <row r="326" spans="6:7" hidden="1" x14ac:dyDescent="0.25">
      <c r="F326" s="4"/>
      <c r="G326" s="4">
        <f t="shared" si="5"/>
        <v>0</v>
      </c>
    </row>
    <row r="327" spans="6:7" hidden="1" x14ac:dyDescent="0.25">
      <c r="F327" s="4"/>
      <c r="G327" s="4">
        <f t="shared" si="5"/>
        <v>0</v>
      </c>
    </row>
    <row r="328" spans="6:7" hidden="1" x14ac:dyDescent="0.25">
      <c r="F328" s="4"/>
      <c r="G328" s="4">
        <f t="shared" si="5"/>
        <v>0</v>
      </c>
    </row>
    <row r="329" spans="6:7" hidden="1" x14ac:dyDescent="0.25">
      <c r="F329" s="4"/>
      <c r="G329" s="4">
        <f t="shared" si="5"/>
        <v>0</v>
      </c>
    </row>
    <row r="330" spans="6:7" hidden="1" x14ac:dyDescent="0.25">
      <c r="F330" s="4"/>
      <c r="G330" s="4">
        <f t="shared" si="5"/>
        <v>0</v>
      </c>
    </row>
    <row r="331" spans="6:7" hidden="1" x14ac:dyDescent="0.25">
      <c r="F331" s="4"/>
      <c r="G331" s="4">
        <f t="shared" si="5"/>
        <v>0</v>
      </c>
    </row>
    <row r="332" spans="6:7" hidden="1" x14ac:dyDescent="0.25">
      <c r="F332" s="4"/>
      <c r="G332" s="4">
        <f t="shared" si="5"/>
        <v>0</v>
      </c>
    </row>
    <row r="333" spans="6:7" hidden="1" x14ac:dyDescent="0.25">
      <c r="F333" s="4"/>
      <c r="G333" s="4">
        <f t="shared" si="5"/>
        <v>0</v>
      </c>
    </row>
    <row r="334" spans="6:7" hidden="1" x14ac:dyDescent="0.25">
      <c r="F334" s="4"/>
      <c r="G334" s="4">
        <f t="shared" si="5"/>
        <v>0</v>
      </c>
    </row>
    <row r="335" spans="6:7" hidden="1" x14ac:dyDescent="0.25">
      <c r="F335" s="4"/>
      <c r="G335" s="4">
        <f t="shared" si="5"/>
        <v>0</v>
      </c>
    </row>
    <row r="336" spans="6:7" hidden="1" x14ac:dyDescent="0.25">
      <c r="F336" s="4"/>
      <c r="G336" s="4">
        <f t="shared" si="5"/>
        <v>0</v>
      </c>
    </row>
    <row r="337" spans="6:7" hidden="1" x14ac:dyDescent="0.25">
      <c r="F337" s="4"/>
      <c r="G337" s="4">
        <f t="shared" si="5"/>
        <v>0</v>
      </c>
    </row>
    <row r="338" spans="6:7" hidden="1" x14ac:dyDescent="0.25">
      <c r="F338" s="4"/>
      <c r="G338" s="4">
        <f t="shared" si="5"/>
        <v>0</v>
      </c>
    </row>
    <row r="339" spans="6:7" hidden="1" x14ac:dyDescent="0.25">
      <c r="F339" s="4"/>
      <c r="G339" s="4">
        <f t="shared" si="5"/>
        <v>0</v>
      </c>
    </row>
    <row r="340" spans="6:7" hidden="1" x14ac:dyDescent="0.25">
      <c r="F340" s="4"/>
      <c r="G340" s="4">
        <f t="shared" si="5"/>
        <v>0</v>
      </c>
    </row>
    <row r="341" spans="6:7" hidden="1" x14ac:dyDescent="0.25">
      <c r="F341" s="4"/>
      <c r="G341" s="4">
        <f t="shared" si="5"/>
        <v>0</v>
      </c>
    </row>
    <row r="342" spans="6:7" hidden="1" x14ac:dyDescent="0.25">
      <c r="F342" s="4"/>
      <c r="G342" s="4">
        <f t="shared" si="5"/>
        <v>0</v>
      </c>
    </row>
    <row r="343" spans="6:7" hidden="1" x14ac:dyDescent="0.25">
      <c r="F343" s="4"/>
      <c r="G343" s="4">
        <f t="shared" si="5"/>
        <v>0</v>
      </c>
    </row>
    <row r="344" spans="6:7" hidden="1" x14ac:dyDescent="0.25">
      <c r="F344" s="4"/>
      <c r="G344" s="4">
        <f t="shared" ref="G344:G407" si="6">E344</f>
        <v>0</v>
      </c>
    </row>
    <row r="345" spans="6:7" hidden="1" x14ac:dyDescent="0.25">
      <c r="F345" s="4"/>
      <c r="G345" s="4">
        <f t="shared" si="6"/>
        <v>0</v>
      </c>
    </row>
    <row r="346" spans="6:7" hidden="1" x14ac:dyDescent="0.25">
      <c r="F346" s="4"/>
      <c r="G346" s="4">
        <f t="shared" si="6"/>
        <v>0</v>
      </c>
    </row>
    <row r="347" spans="6:7" hidden="1" x14ac:dyDescent="0.25">
      <c r="F347" s="4"/>
      <c r="G347" s="4">
        <f t="shared" si="6"/>
        <v>0</v>
      </c>
    </row>
    <row r="348" spans="6:7" hidden="1" x14ac:dyDescent="0.25">
      <c r="F348" s="4"/>
      <c r="G348" s="4">
        <f t="shared" si="6"/>
        <v>0</v>
      </c>
    </row>
    <row r="349" spans="6:7" hidden="1" x14ac:dyDescent="0.25">
      <c r="F349" s="4"/>
      <c r="G349" s="4">
        <f t="shared" si="6"/>
        <v>0</v>
      </c>
    </row>
    <row r="350" spans="6:7" hidden="1" x14ac:dyDescent="0.25">
      <c r="F350" s="4"/>
      <c r="G350" s="4">
        <f t="shared" si="6"/>
        <v>0</v>
      </c>
    </row>
    <row r="351" spans="6:7" hidden="1" x14ac:dyDescent="0.25">
      <c r="F351" s="4"/>
      <c r="G351" s="4">
        <f t="shared" si="6"/>
        <v>0</v>
      </c>
    </row>
    <row r="352" spans="6:7" hidden="1" x14ac:dyDescent="0.25">
      <c r="F352" s="4"/>
      <c r="G352" s="4">
        <f t="shared" si="6"/>
        <v>0</v>
      </c>
    </row>
    <row r="353" spans="6:7" hidden="1" x14ac:dyDescent="0.25">
      <c r="F353" s="4"/>
      <c r="G353" s="4">
        <f t="shared" si="6"/>
        <v>0</v>
      </c>
    </row>
    <row r="354" spans="6:7" hidden="1" x14ac:dyDescent="0.25">
      <c r="F354" s="4"/>
      <c r="G354" s="4">
        <f t="shared" si="6"/>
        <v>0</v>
      </c>
    </row>
    <row r="355" spans="6:7" hidden="1" x14ac:dyDescent="0.25">
      <c r="F355" s="4"/>
      <c r="G355" s="4">
        <f t="shared" si="6"/>
        <v>0</v>
      </c>
    </row>
    <row r="356" spans="6:7" hidden="1" x14ac:dyDescent="0.25">
      <c r="F356" s="4"/>
      <c r="G356" s="4">
        <f t="shared" si="6"/>
        <v>0</v>
      </c>
    </row>
    <row r="357" spans="6:7" hidden="1" x14ac:dyDescent="0.25">
      <c r="F357" s="4"/>
      <c r="G357" s="4">
        <f t="shared" si="6"/>
        <v>0</v>
      </c>
    </row>
    <row r="358" spans="6:7" hidden="1" x14ac:dyDescent="0.25">
      <c r="F358" s="4"/>
      <c r="G358" s="4">
        <f t="shared" si="6"/>
        <v>0</v>
      </c>
    </row>
    <row r="359" spans="6:7" hidden="1" x14ac:dyDescent="0.25">
      <c r="F359" s="4"/>
      <c r="G359" s="4">
        <f t="shared" si="6"/>
        <v>0</v>
      </c>
    </row>
    <row r="360" spans="6:7" hidden="1" x14ac:dyDescent="0.25">
      <c r="F360" s="4"/>
      <c r="G360" s="4">
        <f t="shared" si="6"/>
        <v>0</v>
      </c>
    </row>
    <row r="361" spans="6:7" hidden="1" x14ac:dyDescent="0.25">
      <c r="F361" s="4"/>
      <c r="G361" s="4">
        <f t="shared" si="6"/>
        <v>0</v>
      </c>
    </row>
    <row r="362" spans="6:7" hidden="1" x14ac:dyDescent="0.25">
      <c r="F362" s="4"/>
      <c r="G362" s="4">
        <f t="shared" si="6"/>
        <v>0</v>
      </c>
    </row>
    <row r="363" spans="6:7" hidden="1" x14ac:dyDescent="0.25">
      <c r="F363" s="4"/>
      <c r="G363" s="4">
        <f t="shared" si="6"/>
        <v>0</v>
      </c>
    </row>
    <row r="364" spans="6:7" hidden="1" x14ac:dyDescent="0.25">
      <c r="F364" s="4"/>
      <c r="G364" s="4">
        <f t="shared" si="6"/>
        <v>0</v>
      </c>
    </row>
    <row r="365" spans="6:7" hidden="1" x14ac:dyDescent="0.25">
      <c r="F365" s="4"/>
      <c r="G365" s="4">
        <f t="shared" si="6"/>
        <v>0</v>
      </c>
    </row>
    <row r="366" spans="6:7" hidden="1" x14ac:dyDescent="0.25">
      <c r="F366" s="4"/>
      <c r="G366" s="4">
        <f t="shared" si="6"/>
        <v>0</v>
      </c>
    </row>
    <row r="367" spans="6:7" hidden="1" x14ac:dyDescent="0.25">
      <c r="F367" s="4"/>
      <c r="G367" s="4">
        <f t="shared" si="6"/>
        <v>0</v>
      </c>
    </row>
    <row r="368" spans="6:7" hidden="1" x14ac:dyDescent="0.25">
      <c r="F368" s="4"/>
      <c r="G368" s="4">
        <f t="shared" si="6"/>
        <v>0</v>
      </c>
    </row>
    <row r="369" spans="6:7" hidden="1" x14ac:dyDescent="0.25">
      <c r="F369" s="4"/>
      <c r="G369" s="4">
        <f t="shared" si="6"/>
        <v>0</v>
      </c>
    </row>
    <row r="370" spans="6:7" hidden="1" x14ac:dyDescent="0.25">
      <c r="F370" s="4"/>
      <c r="G370" s="4">
        <f t="shared" si="6"/>
        <v>0</v>
      </c>
    </row>
    <row r="371" spans="6:7" hidden="1" x14ac:dyDescent="0.25">
      <c r="F371" s="4"/>
      <c r="G371" s="4">
        <f t="shared" si="6"/>
        <v>0</v>
      </c>
    </row>
    <row r="372" spans="6:7" hidden="1" x14ac:dyDescent="0.25">
      <c r="F372" s="4"/>
      <c r="G372" s="4">
        <f t="shared" si="6"/>
        <v>0</v>
      </c>
    </row>
    <row r="373" spans="6:7" hidden="1" x14ac:dyDescent="0.25">
      <c r="F373" s="4"/>
      <c r="G373" s="4">
        <f t="shared" si="6"/>
        <v>0</v>
      </c>
    </row>
    <row r="374" spans="6:7" hidden="1" x14ac:dyDescent="0.25">
      <c r="F374" s="4"/>
      <c r="G374" s="4">
        <f t="shared" si="6"/>
        <v>0</v>
      </c>
    </row>
    <row r="375" spans="6:7" hidden="1" x14ac:dyDescent="0.25">
      <c r="F375" s="4"/>
      <c r="G375" s="4">
        <f t="shared" si="6"/>
        <v>0</v>
      </c>
    </row>
    <row r="376" spans="6:7" hidden="1" x14ac:dyDescent="0.25">
      <c r="F376" s="4"/>
      <c r="G376" s="4">
        <f t="shared" si="6"/>
        <v>0</v>
      </c>
    </row>
    <row r="377" spans="6:7" hidden="1" x14ac:dyDescent="0.25">
      <c r="F377" s="4"/>
      <c r="G377" s="4">
        <f t="shared" si="6"/>
        <v>0</v>
      </c>
    </row>
    <row r="378" spans="6:7" hidden="1" x14ac:dyDescent="0.25">
      <c r="F378" s="4"/>
      <c r="G378" s="4">
        <f t="shared" si="6"/>
        <v>0</v>
      </c>
    </row>
    <row r="379" spans="6:7" hidden="1" x14ac:dyDescent="0.25">
      <c r="F379" s="4"/>
      <c r="G379" s="4">
        <f t="shared" si="6"/>
        <v>0</v>
      </c>
    </row>
    <row r="380" spans="6:7" hidden="1" x14ac:dyDescent="0.25">
      <c r="F380" s="4"/>
      <c r="G380" s="4">
        <f t="shared" si="6"/>
        <v>0</v>
      </c>
    </row>
    <row r="381" spans="6:7" hidden="1" x14ac:dyDescent="0.25">
      <c r="F381" s="4"/>
      <c r="G381" s="4">
        <f t="shared" si="6"/>
        <v>0</v>
      </c>
    </row>
    <row r="382" spans="6:7" hidden="1" x14ac:dyDescent="0.25">
      <c r="F382" s="4"/>
      <c r="G382" s="4">
        <f t="shared" si="6"/>
        <v>0</v>
      </c>
    </row>
    <row r="383" spans="6:7" hidden="1" x14ac:dyDescent="0.25">
      <c r="F383" s="4"/>
      <c r="G383" s="4">
        <f t="shared" si="6"/>
        <v>0</v>
      </c>
    </row>
    <row r="384" spans="6:7" hidden="1" x14ac:dyDescent="0.25">
      <c r="F384" s="4"/>
      <c r="G384" s="4">
        <f t="shared" si="6"/>
        <v>0</v>
      </c>
    </row>
    <row r="385" spans="6:7" hidden="1" x14ac:dyDescent="0.25">
      <c r="F385" s="4"/>
      <c r="G385" s="4">
        <f t="shared" si="6"/>
        <v>0</v>
      </c>
    </row>
    <row r="386" spans="6:7" hidden="1" x14ac:dyDescent="0.25">
      <c r="F386" s="4"/>
      <c r="G386" s="4">
        <f t="shared" si="6"/>
        <v>0</v>
      </c>
    </row>
    <row r="387" spans="6:7" hidden="1" x14ac:dyDescent="0.25">
      <c r="F387" s="4"/>
      <c r="G387" s="4">
        <f t="shared" si="6"/>
        <v>0</v>
      </c>
    </row>
    <row r="388" spans="6:7" hidden="1" x14ac:dyDescent="0.25">
      <c r="F388" s="4"/>
      <c r="G388" s="4">
        <f t="shared" si="6"/>
        <v>0</v>
      </c>
    </row>
    <row r="389" spans="6:7" hidden="1" x14ac:dyDescent="0.25">
      <c r="F389" s="4"/>
      <c r="G389" s="4">
        <f t="shared" si="6"/>
        <v>0</v>
      </c>
    </row>
    <row r="390" spans="6:7" hidden="1" x14ac:dyDescent="0.25">
      <c r="F390" s="4"/>
      <c r="G390" s="4">
        <f t="shared" si="6"/>
        <v>0</v>
      </c>
    </row>
    <row r="391" spans="6:7" hidden="1" x14ac:dyDescent="0.25">
      <c r="F391" s="4"/>
      <c r="G391" s="4">
        <f t="shared" si="6"/>
        <v>0</v>
      </c>
    </row>
    <row r="392" spans="6:7" hidden="1" x14ac:dyDescent="0.25">
      <c r="F392" s="4"/>
      <c r="G392" s="4">
        <f t="shared" si="6"/>
        <v>0</v>
      </c>
    </row>
    <row r="393" spans="6:7" hidden="1" x14ac:dyDescent="0.25">
      <c r="F393" s="4"/>
      <c r="G393" s="4">
        <f t="shared" si="6"/>
        <v>0</v>
      </c>
    </row>
    <row r="394" spans="6:7" hidden="1" x14ac:dyDescent="0.25">
      <c r="F394" s="4"/>
      <c r="G394" s="4">
        <f t="shared" si="6"/>
        <v>0</v>
      </c>
    </row>
    <row r="395" spans="6:7" hidden="1" x14ac:dyDescent="0.25">
      <c r="F395" s="4"/>
      <c r="G395" s="4">
        <f t="shared" si="6"/>
        <v>0</v>
      </c>
    </row>
    <row r="396" spans="6:7" hidden="1" x14ac:dyDescent="0.25">
      <c r="F396" s="4"/>
      <c r="G396" s="4">
        <f t="shared" si="6"/>
        <v>0</v>
      </c>
    </row>
    <row r="397" spans="6:7" hidden="1" x14ac:dyDescent="0.25">
      <c r="F397" s="4"/>
      <c r="G397" s="4">
        <f t="shared" si="6"/>
        <v>0</v>
      </c>
    </row>
    <row r="398" spans="6:7" hidden="1" x14ac:dyDescent="0.25">
      <c r="F398" s="4"/>
      <c r="G398" s="4">
        <f t="shared" si="6"/>
        <v>0</v>
      </c>
    </row>
    <row r="399" spans="6:7" hidden="1" x14ac:dyDescent="0.25">
      <c r="F399" s="4"/>
      <c r="G399" s="4">
        <f t="shared" si="6"/>
        <v>0</v>
      </c>
    </row>
    <row r="400" spans="6:7" hidden="1" x14ac:dyDescent="0.25">
      <c r="F400" s="4"/>
      <c r="G400" s="4">
        <f t="shared" si="6"/>
        <v>0</v>
      </c>
    </row>
    <row r="401" spans="6:7" hidden="1" x14ac:dyDescent="0.25">
      <c r="F401" s="4"/>
      <c r="G401" s="4">
        <f t="shared" si="6"/>
        <v>0</v>
      </c>
    </row>
    <row r="402" spans="6:7" hidden="1" x14ac:dyDescent="0.25">
      <c r="F402" s="4"/>
      <c r="G402" s="4">
        <f t="shared" si="6"/>
        <v>0</v>
      </c>
    </row>
    <row r="403" spans="6:7" hidden="1" x14ac:dyDescent="0.25">
      <c r="F403" s="4"/>
      <c r="G403" s="4">
        <f t="shared" si="6"/>
        <v>0</v>
      </c>
    </row>
    <row r="404" spans="6:7" hidden="1" x14ac:dyDescent="0.25">
      <c r="F404" s="4"/>
      <c r="G404" s="4">
        <f t="shared" si="6"/>
        <v>0</v>
      </c>
    </row>
    <row r="405" spans="6:7" hidden="1" x14ac:dyDescent="0.25">
      <c r="F405" s="4"/>
      <c r="G405" s="4">
        <f t="shared" si="6"/>
        <v>0</v>
      </c>
    </row>
    <row r="406" spans="6:7" hidden="1" x14ac:dyDescent="0.25">
      <c r="F406" s="4"/>
      <c r="G406" s="4">
        <f t="shared" si="6"/>
        <v>0</v>
      </c>
    </row>
    <row r="407" spans="6:7" hidden="1" x14ac:dyDescent="0.25">
      <c r="F407" s="4"/>
      <c r="G407" s="4">
        <f t="shared" si="6"/>
        <v>0</v>
      </c>
    </row>
    <row r="408" spans="6:7" hidden="1" x14ac:dyDescent="0.25">
      <c r="F408" s="4"/>
      <c r="G408" s="4">
        <f t="shared" ref="G408:G471" si="7">E408</f>
        <v>0</v>
      </c>
    </row>
    <row r="409" spans="6:7" hidden="1" x14ac:dyDescent="0.25">
      <c r="F409" s="4"/>
      <c r="G409" s="4">
        <f t="shared" si="7"/>
        <v>0</v>
      </c>
    </row>
    <row r="410" spans="6:7" hidden="1" x14ac:dyDescent="0.25">
      <c r="F410" s="4"/>
      <c r="G410" s="4">
        <f t="shared" si="7"/>
        <v>0</v>
      </c>
    </row>
    <row r="411" spans="6:7" hidden="1" x14ac:dyDescent="0.25">
      <c r="F411" s="4"/>
      <c r="G411" s="4">
        <f t="shared" si="7"/>
        <v>0</v>
      </c>
    </row>
    <row r="412" spans="6:7" hidden="1" x14ac:dyDescent="0.25">
      <c r="F412" s="4"/>
      <c r="G412" s="4">
        <f t="shared" si="7"/>
        <v>0</v>
      </c>
    </row>
    <row r="413" spans="6:7" hidden="1" x14ac:dyDescent="0.25">
      <c r="F413" s="4"/>
      <c r="G413" s="4">
        <f t="shared" si="7"/>
        <v>0</v>
      </c>
    </row>
    <row r="414" spans="6:7" hidden="1" x14ac:dyDescent="0.25">
      <c r="F414" s="4"/>
      <c r="G414" s="4">
        <f t="shared" si="7"/>
        <v>0</v>
      </c>
    </row>
    <row r="415" spans="6:7" hidden="1" x14ac:dyDescent="0.25">
      <c r="F415" s="4"/>
      <c r="G415" s="4">
        <f t="shared" si="7"/>
        <v>0</v>
      </c>
    </row>
    <row r="416" spans="6:7" hidden="1" x14ac:dyDescent="0.25">
      <c r="F416" s="4"/>
      <c r="G416" s="4">
        <f t="shared" si="7"/>
        <v>0</v>
      </c>
    </row>
    <row r="417" spans="6:7" hidden="1" x14ac:dyDescent="0.25">
      <c r="F417" s="4"/>
      <c r="G417" s="4">
        <f t="shared" si="7"/>
        <v>0</v>
      </c>
    </row>
    <row r="418" spans="6:7" hidden="1" x14ac:dyDescent="0.25">
      <c r="F418" s="4"/>
      <c r="G418" s="4">
        <f t="shared" si="7"/>
        <v>0</v>
      </c>
    </row>
    <row r="419" spans="6:7" hidden="1" x14ac:dyDescent="0.25">
      <c r="F419" s="4"/>
      <c r="G419" s="4">
        <f t="shared" si="7"/>
        <v>0</v>
      </c>
    </row>
    <row r="420" spans="6:7" hidden="1" x14ac:dyDescent="0.25">
      <c r="F420" s="4"/>
      <c r="G420" s="4">
        <f t="shared" si="7"/>
        <v>0</v>
      </c>
    </row>
    <row r="421" spans="6:7" hidden="1" x14ac:dyDescent="0.25">
      <c r="F421" s="4"/>
      <c r="G421" s="4">
        <f t="shared" si="7"/>
        <v>0</v>
      </c>
    </row>
    <row r="422" spans="6:7" hidden="1" x14ac:dyDescent="0.25">
      <c r="F422" s="4"/>
      <c r="G422" s="4">
        <f t="shared" si="7"/>
        <v>0</v>
      </c>
    </row>
    <row r="423" spans="6:7" hidden="1" x14ac:dyDescent="0.25">
      <c r="F423" s="4"/>
      <c r="G423" s="4">
        <f t="shared" si="7"/>
        <v>0</v>
      </c>
    </row>
    <row r="424" spans="6:7" hidden="1" x14ac:dyDescent="0.25">
      <c r="F424" s="4"/>
      <c r="G424" s="4">
        <f t="shared" si="7"/>
        <v>0</v>
      </c>
    </row>
    <row r="425" spans="6:7" hidden="1" x14ac:dyDescent="0.25">
      <c r="F425" s="4"/>
      <c r="G425" s="4">
        <f t="shared" si="7"/>
        <v>0</v>
      </c>
    </row>
    <row r="426" spans="6:7" hidden="1" x14ac:dyDescent="0.25">
      <c r="F426" s="4"/>
      <c r="G426" s="4">
        <f t="shared" si="7"/>
        <v>0</v>
      </c>
    </row>
    <row r="427" spans="6:7" hidden="1" x14ac:dyDescent="0.25">
      <c r="F427" s="4"/>
      <c r="G427" s="4">
        <f t="shared" si="7"/>
        <v>0</v>
      </c>
    </row>
    <row r="428" spans="6:7" hidden="1" x14ac:dyDescent="0.25">
      <c r="F428" s="4"/>
      <c r="G428" s="4">
        <f t="shared" si="7"/>
        <v>0</v>
      </c>
    </row>
    <row r="429" spans="6:7" hidden="1" x14ac:dyDescent="0.25">
      <c r="F429" s="4"/>
      <c r="G429" s="4">
        <f t="shared" si="7"/>
        <v>0</v>
      </c>
    </row>
    <row r="430" spans="6:7" hidden="1" x14ac:dyDescent="0.25">
      <c r="F430" s="4"/>
      <c r="G430" s="4">
        <f t="shared" si="7"/>
        <v>0</v>
      </c>
    </row>
    <row r="431" spans="6:7" hidden="1" x14ac:dyDescent="0.25">
      <c r="F431" s="4"/>
      <c r="G431" s="4">
        <f t="shared" si="7"/>
        <v>0</v>
      </c>
    </row>
    <row r="432" spans="6:7" hidden="1" x14ac:dyDescent="0.25">
      <c r="F432" s="4"/>
      <c r="G432" s="4">
        <f t="shared" si="7"/>
        <v>0</v>
      </c>
    </row>
    <row r="433" spans="6:7" hidden="1" x14ac:dyDescent="0.25">
      <c r="F433" s="4"/>
      <c r="G433" s="4">
        <f t="shared" si="7"/>
        <v>0</v>
      </c>
    </row>
    <row r="434" spans="6:7" hidden="1" x14ac:dyDescent="0.25">
      <c r="F434" s="4"/>
      <c r="G434" s="4">
        <f t="shared" si="7"/>
        <v>0</v>
      </c>
    </row>
    <row r="435" spans="6:7" hidden="1" x14ac:dyDescent="0.25">
      <c r="F435" s="4"/>
      <c r="G435" s="4">
        <f t="shared" si="7"/>
        <v>0</v>
      </c>
    </row>
    <row r="436" spans="6:7" hidden="1" x14ac:dyDescent="0.25">
      <c r="F436" s="4"/>
      <c r="G436" s="4">
        <f t="shared" si="7"/>
        <v>0</v>
      </c>
    </row>
    <row r="437" spans="6:7" hidden="1" x14ac:dyDescent="0.25">
      <c r="F437" s="4"/>
      <c r="G437" s="4">
        <f t="shared" si="7"/>
        <v>0</v>
      </c>
    </row>
    <row r="438" spans="6:7" hidden="1" x14ac:dyDescent="0.25">
      <c r="F438" s="4"/>
      <c r="G438" s="4">
        <f t="shared" si="7"/>
        <v>0</v>
      </c>
    </row>
    <row r="439" spans="6:7" hidden="1" x14ac:dyDescent="0.25">
      <c r="F439" s="4"/>
      <c r="G439" s="4">
        <f t="shared" si="7"/>
        <v>0</v>
      </c>
    </row>
    <row r="440" spans="6:7" hidden="1" x14ac:dyDescent="0.25">
      <c r="F440" s="4"/>
      <c r="G440" s="4">
        <f t="shared" si="7"/>
        <v>0</v>
      </c>
    </row>
    <row r="441" spans="6:7" hidden="1" x14ac:dyDescent="0.25">
      <c r="F441" s="4"/>
      <c r="G441" s="4">
        <f t="shared" si="7"/>
        <v>0</v>
      </c>
    </row>
    <row r="442" spans="6:7" hidden="1" x14ac:dyDescent="0.25">
      <c r="F442" s="4"/>
      <c r="G442" s="4">
        <f t="shared" si="7"/>
        <v>0</v>
      </c>
    </row>
    <row r="443" spans="6:7" hidden="1" x14ac:dyDescent="0.25">
      <c r="F443" s="4"/>
      <c r="G443" s="4">
        <f t="shared" si="7"/>
        <v>0</v>
      </c>
    </row>
    <row r="444" spans="6:7" hidden="1" x14ac:dyDescent="0.25">
      <c r="F444" s="4"/>
      <c r="G444" s="4">
        <f t="shared" si="7"/>
        <v>0</v>
      </c>
    </row>
    <row r="445" spans="6:7" hidden="1" x14ac:dyDescent="0.25">
      <c r="F445" s="4"/>
      <c r="G445" s="4">
        <f t="shared" si="7"/>
        <v>0</v>
      </c>
    </row>
    <row r="446" spans="6:7" hidden="1" x14ac:dyDescent="0.25">
      <c r="F446" s="4"/>
      <c r="G446" s="4">
        <f t="shared" si="7"/>
        <v>0</v>
      </c>
    </row>
    <row r="447" spans="6:7" hidden="1" x14ac:dyDescent="0.25">
      <c r="F447" s="4"/>
      <c r="G447" s="4">
        <f t="shared" si="7"/>
        <v>0</v>
      </c>
    </row>
    <row r="448" spans="6:7" hidden="1" x14ac:dyDescent="0.25">
      <c r="F448" s="4"/>
      <c r="G448" s="4">
        <f t="shared" si="7"/>
        <v>0</v>
      </c>
    </row>
    <row r="449" spans="6:7" hidden="1" x14ac:dyDescent="0.25">
      <c r="F449" s="4"/>
      <c r="G449" s="4">
        <f t="shared" si="7"/>
        <v>0</v>
      </c>
    </row>
    <row r="450" spans="6:7" hidden="1" x14ac:dyDescent="0.25">
      <c r="F450" s="4"/>
      <c r="G450" s="4">
        <f t="shared" si="7"/>
        <v>0</v>
      </c>
    </row>
    <row r="451" spans="6:7" hidden="1" x14ac:dyDescent="0.25">
      <c r="F451" s="4"/>
      <c r="G451" s="4">
        <f t="shared" si="7"/>
        <v>0</v>
      </c>
    </row>
    <row r="452" spans="6:7" hidden="1" x14ac:dyDescent="0.25">
      <c r="F452" s="4"/>
      <c r="G452" s="4">
        <f t="shared" si="7"/>
        <v>0</v>
      </c>
    </row>
    <row r="453" spans="6:7" hidden="1" x14ac:dyDescent="0.25">
      <c r="F453" s="4"/>
      <c r="G453" s="4">
        <f t="shared" si="7"/>
        <v>0</v>
      </c>
    </row>
    <row r="454" spans="6:7" hidden="1" x14ac:dyDescent="0.25">
      <c r="F454" s="4"/>
      <c r="G454" s="4">
        <f t="shared" si="7"/>
        <v>0</v>
      </c>
    </row>
    <row r="455" spans="6:7" hidden="1" x14ac:dyDescent="0.25">
      <c r="F455" s="4"/>
      <c r="G455" s="4">
        <f t="shared" si="7"/>
        <v>0</v>
      </c>
    </row>
    <row r="456" spans="6:7" hidden="1" x14ac:dyDescent="0.25">
      <c r="F456" s="4"/>
      <c r="G456" s="4">
        <f t="shared" si="7"/>
        <v>0</v>
      </c>
    </row>
    <row r="457" spans="6:7" hidden="1" x14ac:dyDescent="0.25">
      <c r="F457" s="4"/>
      <c r="G457" s="4">
        <f t="shared" si="7"/>
        <v>0</v>
      </c>
    </row>
    <row r="458" spans="6:7" hidden="1" x14ac:dyDescent="0.25">
      <c r="F458" s="4"/>
      <c r="G458" s="4">
        <f t="shared" si="7"/>
        <v>0</v>
      </c>
    </row>
    <row r="459" spans="6:7" hidden="1" x14ac:dyDescent="0.25">
      <c r="F459" s="4"/>
      <c r="G459" s="4">
        <f t="shared" si="7"/>
        <v>0</v>
      </c>
    </row>
    <row r="460" spans="6:7" hidden="1" x14ac:dyDescent="0.25">
      <c r="F460" s="4"/>
      <c r="G460" s="4">
        <f t="shared" si="7"/>
        <v>0</v>
      </c>
    </row>
    <row r="461" spans="6:7" hidden="1" x14ac:dyDescent="0.25">
      <c r="F461" s="4"/>
      <c r="G461" s="4">
        <f t="shared" si="7"/>
        <v>0</v>
      </c>
    </row>
    <row r="462" spans="6:7" hidden="1" x14ac:dyDescent="0.25">
      <c r="F462" s="4"/>
      <c r="G462" s="4">
        <f t="shared" si="7"/>
        <v>0</v>
      </c>
    </row>
    <row r="463" spans="6:7" hidden="1" x14ac:dyDescent="0.25">
      <c r="F463" s="4"/>
      <c r="G463" s="4">
        <f t="shared" si="7"/>
        <v>0</v>
      </c>
    </row>
    <row r="464" spans="6:7" hidden="1" x14ac:dyDescent="0.25">
      <c r="F464" s="4"/>
      <c r="G464" s="4">
        <f t="shared" si="7"/>
        <v>0</v>
      </c>
    </row>
    <row r="465" spans="6:7" hidden="1" x14ac:dyDescent="0.25">
      <c r="F465" s="4"/>
      <c r="G465" s="4">
        <f t="shared" si="7"/>
        <v>0</v>
      </c>
    </row>
    <row r="466" spans="6:7" hidden="1" x14ac:dyDescent="0.25">
      <c r="F466" s="4"/>
      <c r="G466" s="4">
        <f t="shared" si="7"/>
        <v>0</v>
      </c>
    </row>
    <row r="467" spans="6:7" hidden="1" x14ac:dyDescent="0.25">
      <c r="F467" s="4"/>
      <c r="G467" s="4">
        <f t="shared" si="7"/>
        <v>0</v>
      </c>
    </row>
    <row r="468" spans="6:7" hidden="1" x14ac:dyDescent="0.25">
      <c r="F468" s="4"/>
      <c r="G468" s="4">
        <f t="shared" si="7"/>
        <v>0</v>
      </c>
    </row>
    <row r="469" spans="6:7" hidden="1" x14ac:dyDescent="0.25">
      <c r="F469" s="4"/>
      <c r="G469" s="4">
        <f t="shared" si="7"/>
        <v>0</v>
      </c>
    </row>
    <row r="470" spans="6:7" hidden="1" x14ac:dyDescent="0.25">
      <c r="F470" s="4"/>
      <c r="G470" s="4">
        <f t="shared" si="7"/>
        <v>0</v>
      </c>
    </row>
    <row r="471" spans="6:7" hidden="1" x14ac:dyDescent="0.25">
      <c r="F471" s="4"/>
      <c r="G471" s="4">
        <f t="shared" si="7"/>
        <v>0</v>
      </c>
    </row>
    <row r="472" spans="6:7" hidden="1" x14ac:dyDescent="0.25">
      <c r="F472" s="4"/>
      <c r="G472" s="4">
        <f t="shared" ref="G472:G535" si="8">E472</f>
        <v>0</v>
      </c>
    </row>
    <row r="473" spans="6:7" hidden="1" x14ac:dyDescent="0.25">
      <c r="F473" s="4"/>
      <c r="G473" s="4">
        <f t="shared" si="8"/>
        <v>0</v>
      </c>
    </row>
    <row r="474" spans="6:7" hidden="1" x14ac:dyDescent="0.25">
      <c r="F474" s="4"/>
      <c r="G474" s="4">
        <f t="shared" si="8"/>
        <v>0</v>
      </c>
    </row>
    <row r="475" spans="6:7" hidden="1" x14ac:dyDescent="0.25">
      <c r="F475" s="4"/>
      <c r="G475" s="4">
        <f t="shared" si="8"/>
        <v>0</v>
      </c>
    </row>
    <row r="476" spans="6:7" hidden="1" x14ac:dyDescent="0.25">
      <c r="F476" s="4"/>
      <c r="G476" s="4">
        <f t="shared" si="8"/>
        <v>0</v>
      </c>
    </row>
    <row r="477" spans="6:7" hidden="1" x14ac:dyDescent="0.25">
      <c r="F477" s="4"/>
      <c r="G477" s="4">
        <f t="shared" si="8"/>
        <v>0</v>
      </c>
    </row>
    <row r="478" spans="6:7" hidden="1" x14ac:dyDescent="0.25">
      <c r="F478" s="4"/>
      <c r="G478" s="4">
        <f t="shared" si="8"/>
        <v>0</v>
      </c>
    </row>
    <row r="479" spans="6:7" hidden="1" x14ac:dyDescent="0.25">
      <c r="F479" s="4"/>
      <c r="G479" s="4">
        <f t="shared" si="8"/>
        <v>0</v>
      </c>
    </row>
    <row r="480" spans="6:7" hidden="1" x14ac:dyDescent="0.25">
      <c r="F480" s="4"/>
      <c r="G480" s="4">
        <f t="shared" si="8"/>
        <v>0</v>
      </c>
    </row>
    <row r="481" spans="6:7" hidden="1" x14ac:dyDescent="0.25">
      <c r="F481" s="4"/>
      <c r="G481" s="4">
        <f t="shared" si="8"/>
        <v>0</v>
      </c>
    </row>
    <row r="482" spans="6:7" hidden="1" x14ac:dyDescent="0.25">
      <c r="F482" s="4"/>
      <c r="G482" s="4">
        <f t="shared" si="8"/>
        <v>0</v>
      </c>
    </row>
    <row r="483" spans="6:7" hidden="1" x14ac:dyDescent="0.25">
      <c r="F483" s="4"/>
      <c r="G483" s="4">
        <f t="shared" si="8"/>
        <v>0</v>
      </c>
    </row>
    <row r="484" spans="6:7" hidden="1" x14ac:dyDescent="0.25">
      <c r="F484" s="4"/>
      <c r="G484" s="4">
        <f t="shared" si="8"/>
        <v>0</v>
      </c>
    </row>
    <row r="485" spans="6:7" hidden="1" x14ac:dyDescent="0.25">
      <c r="F485" s="4"/>
      <c r="G485" s="4">
        <f t="shared" si="8"/>
        <v>0</v>
      </c>
    </row>
    <row r="486" spans="6:7" hidden="1" x14ac:dyDescent="0.25">
      <c r="F486" s="4"/>
      <c r="G486" s="4">
        <f t="shared" si="8"/>
        <v>0</v>
      </c>
    </row>
    <row r="487" spans="6:7" hidden="1" x14ac:dyDescent="0.25">
      <c r="F487" s="4"/>
      <c r="G487" s="4">
        <f t="shared" si="8"/>
        <v>0</v>
      </c>
    </row>
    <row r="488" spans="6:7" hidden="1" x14ac:dyDescent="0.25">
      <c r="F488" s="4"/>
      <c r="G488" s="4">
        <f t="shared" si="8"/>
        <v>0</v>
      </c>
    </row>
    <row r="489" spans="6:7" hidden="1" x14ac:dyDescent="0.25">
      <c r="F489" s="4"/>
      <c r="G489" s="4">
        <f t="shared" si="8"/>
        <v>0</v>
      </c>
    </row>
    <row r="490" spans="6:7" hidden="1" x14ac:dyDescent="0.25">
      <c r="F490" s="4"/>
      <c r="G490" s="4">
        <f t="shared" si="8"/>
        <v>0</v>
      </c>
    </row>
    <row r="491" spans="6:7" hidden="1" x14ac:dyDescent="0.25">
      <c r="F491" s="4"/>
      <c r="G491" s="4">
        <f t="shared" si="8"/>
        <v>0</v>
      </c>
    </row>
    <row r="492" spans="6:7" hidden="1" x14ac:dyDescent="0.25">
      <c r="F492" s="4"/>
      <c r="G492" s="4">
        <f t="shared" si="8"/>
        <v>0</v>
      </c>
    </row>
    <row r="493" spans="6:7" hidden="1" x14ac:dyDescent="0.25">
      <c r="F493" s="4"/>
      <c r="G493" s="4">
        <f t="shared" si="8"/>
        <v>0</v>
      </c>
    </row>
    <row r="494" spans="6:7" hidden="1" x14ac:dyDescent="0.25">
      <c r="F494" s="4"/>
      <c r="G494" s="4">
        <f t="shared" si="8"/>
        <v>0</v>
      </c>
    </row>
    <row r="495" spans="6:7" hidden="1" x14ac:dyDescent="0.25">
      <c r="F495" s="4"/>
      <c r="G495" s="4">
        <f t="shared" si="8"/>
        <v>0</v>
      </c>
    </row>
    <row r="496" spans="6:7" hidden="1" x14ac:dyDescent="0.25">
      <c r="F496" s="4"/>
      <c r="G496" s="4">
        <f t="shared" si="8"/>
        <v>0</v>
      </c>
    </row>
    <row r="497" spans="6:7" hidden="1" x14ac:dyDescent="0.25">
      <c r="F497" s="4"/>
      <c r="G497" s="4">
        <f t="shared" si="8"/>
        <v>0</v>
      </c>
    </row>
    <row r="498" spans="6:7" hidden="1" x14ac:dyDescent="0.25">
      <c r="F498" s="4"/>
      <c r="G498" s="4">
        <f t="shared" si="8"/>
        <v>0</v>
      </c>
    </row>
    <row r="499" spans="6:7" hidden="1" x14ac:dyDescent="0.25">
      <c r="F499" s="4"/>
      <c r="G499" s="4">
        <f t="shared" si="8"/>
        <v>0</v>
      </c>
    </row>
    <row r="500" spans="6:7" hidden="1" x14ac:dyDescent="0.25">
      <c r="F500" s="4"/>
      <c r="G500" s="4">
        <f t="shared" si="8"/>
        <v>0</v>
      </c>
    </row>
    <row r="501" spans="6:7" hidden="1" x14ac:dyDescent="0.25">
      <c r="F501" s="4"/>
      <c r="G501" s="4">
        <f t="shared" si="8"/>
        <v>0</v>
      </c>
    </row>
    <row r="502" spans="6:7" hidden="1" x14ac:dyDescent="0.25">
      <c r="F502" s="4"/>
      <c r="G502" s="4">
        <f t="shared" si="8"/>
        <v>0</v>
      </c>
    </row>
    <row r="503" spans="6:7" hidden="1" x14ac:dyDescent="0.25">
      <c r="F503" s="4"/>
      <c r="G503" s="4">
        <f t="shared" si="8"/>
        <v>0</v>
      </c>
    </row>
    <row r="504" spans="6:7" hidden="1" x14ac:dyDescent="0.25">
      <c r="F504" s="4"/>
      <c r="G504" s="4">
        <f t="shared" si="8"/>
        <v>0</v>
      </c>
    </row>
    <row r="505" spans="6:7" hidden="1" x14ac:dyDescent="0.25">
      <c r="F505" s="4"/>
      <c r="G505" s="4">
        <f t="shared" si="8"/>
        <v>0</v>
      </c>
    </row>
    <row r="506" spans="6:7" hidden="1" x14ac:dyDescent="0.25">
      <c r="F506" s="4"/>
      <c r="G506" s="4">
        <f t="shared" si="8"/>
        <v>0</v>
      </c>
    </row>
    <row r="507" spans="6:7" hidden="1" x14ac:dyDescent="0.25">
      <c r="F507" s="4"/>
      <c r="G507" s="4">
        <f t="shared" si="8"/>
        <v>0</v>
      </c>
    </row>
    <row r="508" spans="6:7" hidden="1" x14ac:dyDescent="0.25">
      <c r="F508" s="4"/>
      <c r="G508" s="4">
        <f t="shared" si="8"/>
        <v>0</v>
      </c>
    </row>
    <row r="509" spans="6:7" hidden="1" x14ac:dyDescent="0.25">
      <c r="F509" s="4"/>
      <c r="G509" s="4">
        <f t="shared" si="8"/>
        <v>0</v>
      </c>
    </row>
    <row r="510" spans="6:7" hidden="1" x14ac:dyDescent="0.25">
      <c r="F510" s="4"/>
      <c r="G510" s="4">
        <f t="shared" si="8"/>
        <v>0</v>
      </c>
    </row>
    <row r="511" spans="6:7" hidden="1" x14ac:dyDescent="0.25">
      <c r="F511" s="4"/>
      <c r="G511" s="4">
        <f t="shared" si="8"/>
        <v>0</v>
      </c>
    </row>
    <row r="512" spans="6:7" hidden="1" x14ac:dyDescent="0.25">
      <c r="F512" s="4"/>
      <c r="G512" s="4">
        <f t="shared" si="8"/>
        <v>0</v>
      </c>
    </row>
    <row r="513" spans="6:7" hidden="1" x14ac:dyDescent="0.25">
      <c r="F513" s="4"/>
      <c r="G513" s="4">
        <f t="shared" si="8"/>
        <v>0</v>
      </c>
    </row>
    <row r="514" spans="6:7" hidden="1" x14ac:dyDescent="0.25">
      <c r="F514" s="4"/>
      <c r="G514" s="4">
        <f t="shared" si="8"/>
        <v>0</v>
      </c>
    </row>
    <row r="515" spans="6:7" hidden="1" x14ac:dyDescent="0.25">
      <c r="F515" s="4"/>
      <c r="G515" s="4">
        <f t="shared" si="8"/>
        <v>0</v>
      </c>
    </row>
    <row r="516" spans="6:7" hidden="1" x14ac:dyDescent="0.25">
      <c r="F516" s="4"/>
      <c r="G516" s="4">
        <f t="shared" si="8"/>
        <v>0</v>
      </c>
    </row>
    <row r="517" spans="6:7" hidden="1" x14ac:dyDescent="0.25">
      <c r="F517" s="4"/>
      <c r="G517" s="4">
        <f t="shared" si="8"/>
        <v>0</v>
      </c>
    </row>
    <row r="518" spans="6:7" hidden="1" x14ac:dyDescent="0.25">
      <c r="F518" s="4"/>
      <c r="G518" s="4">
        <f t="shared" si="8"/>
        <v>0</v>
      </c>
    </row>
    <row r="519" spans="6:7" hidden="1" x14ac:dyDescent="0.25">
      <c r="F519" s="4"/>
      <c r="G519" s="4">
        <f t="shared" si="8"/>
        <v>0</v>
      </c>
    </row>
    <row r="520" spans="6:7" hidden="1" x14ac:dyDescent="0.25">
      <c r="F520" s="4"/>
      <c r="G520" s="4">
        <f t="shared" si="8"/>
        <v>0</v>
      </c>
    </row>
    <row r="521" spans="6:7" hidden="1" x14ac:dyDescent="0.25">
      <c r="F521" s="4"/>
      <c r="G521" s="4">
        <f t="shared" si="8"/>
        <v>0</v>
      </c>
    </row>
    <row r="522" spans="6:7" hidden="1" x14ac:dyDescent="0.25">
      <c r="F522" s="4"/>
      <c r="G522" s="4">
        <f t="shared" si="8"/>
        <v>0</v>
      </c>
    </row>
    <row r="523" spans="6:7" hidden="1" x14ac:dyDescent="0.25">
      <c r="F523" s="4"/>
      <c r="G523" s="4">
        <f t="shared" si="8"/>
        <v>0</v>
      </c>
    </row>
    <row r="524" spans="6:7" hidden="1" x14ac:dyDescent="0.25">
      <c r="F524" s="4"/>
      <c r="G524" s="4">
        <f t="shared" si="8"/>
        <v>0</v>
      </c>
    </row>
    <row r="525" spans="6:7" hidden="1" x14ac:dyDescent="0.25">
      <c r="F525" s="4"/>
      <c r="G525" s="4">
        <f t="shared" si="8"/>
        <v>0</v>
      </c>
    </row>
    <row r="526" spans="6:7" hidden="1" x14ac:dyDescent="0.25">
      <c r="F526" s="4"/>
      <c r="G526" s="4">
        <f t="shared" si="8"/>
        <v>0</v>
      </c>
    </row>
    <row r="527" spans="6:7" hidden="1" x14ac:dyDescent="0.25">
      <c r="F527" s="4"/>
      <c r="G527" s="4">
        <f t="shared" si="8"/>
        <v>0</v>
      </c>
    </row>
    <row r="528" spans="6:7" hidden="1" x14ac:dyDescent="0.25">
      <c r="F528" s="4"/>
      <c r="G528" s="4">
        <f t="shared" si="8"/>
        <v>0</v>
      </c>
    </row>
    <row r="529" spans="6:7" hidden="1" x14ac:dyDescent="0.25">
      <c r="F529" s="4"/>
      <c r="G529" s="4">
        <f t="shared" si="8"/>
        <v>0</v>
      </c>
    </row>
    <row r="530" spans="6:7" hidden="1" x14ac:dyDescent="0.25">
      <c r="F530" s="4"/>
      <c r="G530" s="4">
        <f t="shared" si="8"/>
        <v>0</v>
      </c>
    </row>
    <row r="531" spans="6:7" hidden="1" x14ac:dyDescent="0.25">
      <c r="F531" s="4"/>
      <c r="G531" s="4">
        <f t="shared" si="8"/>
        <v>0</v>
      </c>
    </row>
    <row r="532" spans="6:7" hidden="1" x14ac:dyDescent="0.25">
      <c r="F532" s="4"/>
      <c r="G532" s="4">
        <f t="shared" si="8"/>
        <v>0</v>
      </c>
    </row>
    <row r="533" spans="6:7" hidden="1" x14ac:dyDescent="0.25">
      <c r="F533" s="4"/>
      <c r="G533" s="4">
        <f t="shared" si="8"/>
        <v>0</v>
      </c>
    </row>
    <row r="534" spans="6:7" hidden="1" x14ac:dyDescent="0.25">
      <c r="F534" s="4"/>
      <c r="G534" s="4">
        <f t="shared" si="8"/>
        <v>0</v>
      </c>
    </row>
    <row r="535" spans="6:7" hidden="1" x14ac:dyDescent="0.25">
      <c r="F535" s="4"/>
      <c r="G535" s="4">
        <f t="shared" si="8"/>
        <v>0</v>
      </c>
    </row>
    <row r="536" spans="6:7" hidden="1" x14ac:dyDescent="0.25">
      <c r="F536" s="4"/>
      <c r="G536" s="4">
        <f t="shared" ref="G536:G599" si="9">E536</f>
        <v>0</v>
      </c>
    </row>
    <row r="537" spans="6:7" hidden="1" x14ac:dyDescent="0.25">
      <c r="F537" s="4"/>
      <c r="G537" s="4">
        <f t="shared" si="9"/>
        <v>0</v>
      </c>
    </row>
    <row r="538" spans="6:7" hidden="1" x14ac:dyDescent="0.25">
      <c r="F538" s="4"/>
      <c r="G538" s="4">
        <f t="shared" si="9"/>
        <v>0</v>
      </c>
    </row>
    <row r="539" spans="6:7" hidden="1" x14ac:dyDescent="0.25">
      <c r="F539" s="4"/>
      <c r="G539" s="4">
        <f t="shared" si="9"/>
        <v>0</v>
      </c>
    </row>
    <row r="540" spans="6:7" hidden="1" x14ac:dyDescent="0.25">
      <c r="F540" s="4"/>
      <c r="G540" s="4">
        <f t="shared" si="9"/>
        <v>0</v>
      </c>
    </row>
    <row r="541" spans="6:7" hidden="1" x14ac:dyDescent="0.25">
      <c r="F541" s="4"/>
      <c r="G541" s="4">
        <f t="shared" si="9"/>
        <v>0</v>
      </c>
    </row>
    <row r="542" spans="6:7" hidden="1" x14ac:dyDescent="0.25">
      <c r="F542" s="4"/>
      <c r="G542" s="4">
        <f t="shared" si="9"/>
        <v>0</v>
      </c>
    </row>
    <row r="543" spans="6:7" hidden="1" x14ac:dyDescent="0.25">
      <c r="F543" s="4"/>
      <c r="G543" s="4">
        <f t="shared" si="9"/>
        <v>0</v>
      </c>
    </row>
    <row r="544" spans="6:7" hidden="1" x14ac:dyDescent="0.25">
      <c r="F544" s="4"/>
      <c r="G544" s="4">
        <f t="shared" si="9"/>
        <v>0</v>
      </c>
    </row>
    <row r="545" spans="6:7" hidden="1" x14ac:dyDescent="0.25">
      <c r="F545" s="4"/>
      <c r="G545" s="4">
        <f t="shared" si="9"/>
        <v>0</v>
      </c>
    </row>
    <row r="546" spans="6:7" hidden="1" x14ac:dyDescent="0.25">
      <c r="F546" s="4"/>
      <c r="G546" s="4">
        <f t="shared" si="9"/>
        <v>0</v>
      </c>
    </row>
    <row r="547" spans="6:7" hidden="1" x14ac:dyDescent="0.25">
      <c r="F547" s="4"/>
      <c r="G547" s="4">
        <f t="shared" si="9"/>
        <v>0</v>
      </c>
    </row>
    <row r="548" spans="6:7" hidden="1" x14ac:dyDescent="0.25">
      <c r="F548" s="4"/>
      <c r="G548" s="4">
        <f t="shared" si="9"/>
        <v>0</v>
      </c>
    </row>
    <row r="549" spans="6:7" hidden="1" x14ac:dyDescent="0.25">
      <c r="F549" s="4"/>
      <c r="G549" s="4">
        <f t="shared" si="9"/>
        <v>0</v>
      </c>
    </row>
    <row r="550" spans="6:7" hidden="1" x14ac:dyDescent="0.25">
      <c r="F550" s="4"/>
      <c r="G550" s="4">
        <f t="shared" si="9"/>
        <v>0</v>
      </c>
    </row>
    <row r="551" spans="6:7" hidden="1" x14ac:dyDescent="0.25">
      <c r="F551" s="4"/>
      <c r="G551" s="4">
        <f t="shared" si="9"/>
        <v>0</v>
      </c>
    </row>
    <row r="552" spans="6:7" hidden="1" x14ac:dyDescent="0.25">
      <c r="F552" s="4"/>
      <c r="G552" s="4">
        <f t="shared" si="9"/>
        <v>0</v>
      </c>
    </row>
    <row r="553" spans="6:7" hidden="1" x14ac:dyDescent="0.25">
      <c r="F553" s="4"/>
      <c r="G553" s="4">
        <f t="shared" si="9"/>
        <v>0</v>
      </c>
    </row>
    <row r="554" spans="6:7" hidden="1" x14ac:dyDescent="0.25">
      <c r="F554" s="4"/>
      <c r="G554" s="4">
        <f t="shared" si="9"/>
        <v>0</v>
      </c>
    </row>
    <row r="555" spans="6:7" hidden="1" x14ac:dyDescent="0.25">
      <c r="F555" s="4"/>
      <c r="G555" s="4">
        <f t="shared" si="9"/>
        <v>0</v>
      </c>
    </row>
    <row r="556" spans="6:7" hidden="1" x14ac:dyDescent="0.25">
      <c r="F556" s="4"/>
      <c r="G556" s="4">
        <f t="shared" si="9"/>
        <v>0</v>
      </c>
    </row>
    <row r="557" spans="6:7" hidden="1" x14ac:dyDescent="0.25">
      <c r="F557" s="4"/>
      <c r="G557" s="4">
        <f t="shared" si="9"/>
        <v>0</v>
      </c>
    </row>
    <row r="558" spans="6:7" hidden="1" x14ac:dyDescent="0.25">
      <c r="F558" s="4"/>
      <c r="G558" s="4">
        <f t="shared" si="9"/>
        <v>0</v>
      </c>
    </row>
    <row r="559" spans="6:7" hidden="1" x14ac:dyDescent="0.25">
      <c r="F559" s="4"/>
      <c r="G559" s="4">
        <f t="shared" si="9"/>
        <v>0</v>
      </c>
    </row>
    <row r="560" spans="6:7" hidden="1" x14ac:dyDescent="0.25">
      <c r="F560" s="4"/>
      <c r="G560" s="4">
        <f t="shared" si="9"/>
        <v>0</v>
      </c>
    </row>
    <row r="561" spans="6:7" hidden="1" x14ac:dyDescent="0.25">
      <c r="F561" s="4"/>
      <c r="G561" s="4">
        <f t="shared" si="9"/>
        <v>0</v>
      </c>
    </row>
    <row r="562" spans="6:7" hidden="1" x14ac:dyDescent="0.25">
      <c r="F562" s="4"/>
      <c r="G562" s="4">
        <f t="shared" si="9"/>
        <v>0</v>
      </c>
    </row>
    <row r="563" spans="6:7" hidden="1" x14ac:dyDescent="0.25">
      <c r="F563" s="4"/>
      <c r="G563" s="4">
        <f t="shared" si="9"/>
        <v>0</v>
      </c>
    </row>
    <row r="564" spans="6:7" hidden="1" x14ac:dyDescent="0.25">
      <c r="F564" s="4"/>
      <c r="G564" s="4">
        <f t="shared" si="9"/>
        <v>0</v>
      </c>
    </row>
    <row r="565" spans="6:7" hidden="1" x14ac:dyDescent="0.25">
      <c r="F565" s="4"/>
      <c r="G565" s="4">
        <f t="shared" si="9"/>
        <v>0</v>
      </c>
    </row>
    <row r="566" spans="6:7" hidden="1" x14ac:dyDescent="0.25">
      <c r="F566" s="4"/>
      <c r="G566" s="4">
        <f t="shared" si="9"/>
        <v>0</v>
      </c>
    </row>
    <row r="567" spans="6:7" hidden="1" x14ac:dyDescent="0.25">
      <c r="F567" s="4"/>
      <c r="G567" s="4">
        <f t="shared" si="9"/>
        <v>0</v>
      </c>
    </row>
    <row r="568" spans="6:7" hidden="1" x14ac:dyDescent="0.25">
      <c r="F568" s="4"/>
      <c r="G568" s="4">
        <f t="shared" si="9"/>
        <v>0</v>
      </c>
    </row>
    <row r="569" spans="6:7" hidden="1" x14ac:dyDescent="0.25">
      <c r="F569" s="4"/>
      <c r="G569" s="4">
        <f t="shared" si="9"/>
        <v>0</v>
      </c>
    </row>
    <row r="570" spans="6:7" hidden="1" x14ac:dyDescent="0.25">
      <c r="F570" s="4"/>
      <c r="G570" s="4">
        <f t="shared" si="9"/>
        <v>0</v>
      </c>
    </row>
    <row r="571" spans="6:7" hidden="1" x14ac:dyDescent="0.25">
      <c r="F571" s="4"/>
      <c r="G571" s="4">
        <f t="shared" si="9"/>
        <v>0</v>
      </c>
    </row>
    <row r="572" spans="6:7" hidden="1" x14ac:dyDescent="0.25">
      <c r="F572" s="4"/>
      <c r="G572" s="4">
        <f t="shared" si="9"/>
        <v>0</v>
      </c>
    </row>
    <row r="573" spans="6:7" hidden="1" x14ac:dyDescent="0.25">
      <c r="F573" s="4"/>
      <c r="G573" s="4">
        <f t="shared" si="9"/>
        <v>0</v>
      </c>
    </row>
    <row r="574" spans="6:7" hidden="1" x14ac:dyDescent="0.25">
      <c r="F574" s="4"/>
      <c r="G574" s="4">
        <f t="shared" si="9"/>
        <v>0</v>
      </c>
    </row>
    <row r="575" spans="6:7" hidden="1" x14ac:dyDescent="0.25">
      <c r="F575" s="4"/>
      <c r="G575" s="4">
        <f t="shared" si="9"/>
        <v>0</v>
      </c>
    </row>
    <row r="576" spans="6:7" hidden="1" x14ac:dyDescent="0.25">
      <c r="F576" s="4"/>
      <c r="G576" s="4">
        <f t="shared" si="9"/>
        <v>0</v>
      </c>
    </row>
    <row r="577" spans="6:7" hidden="1" x14ac:dyDescent="0.25">
      <c r="F577" s="4"/>
      <c r="G577" s="4">
        <f t="shared" si="9"/>
        <v>0</v>
      </c>
    </row>
    <row r="578" spans="6:7" hidden="1" x14ac:dyDescent="0.25">
      <c r="F578" s="4"/>
      <c r="G578" s="4">
        <f t="shared" si="9"/>
        <v>0</v>
      </c>
    </row>
    <row r="579" spans="6:7" hidden="1" x14ac:dyDescent="0.25">
      <c r="F579" s="4"/>
      <c r="G579" s="4">
        <f t="shared" si="9"/>
        <v>0</v>
      </c>
    </row>
    <row r="580" spans="6:7" hidden="1" x14ac:dyDescent="0.25">
      <c r="F580" s="4"/>
      <c r="G580" s="4">
        <f t="shared" si="9"/>
        <v>0</v>
      </c>
    </row>
    <row r="581" spans="6:7" hidden="1" x14ac:dyDescent="0.25">
      <c r="F581" s="4"/>
      <c r="G581" s="4">
        <f t="shared" si="9"/>
        <v>0</v>
      </c>
    </row>
    <row r="582" spans="6:7" hidden="1" x14ac:dyDescent="0.25">
      <c r="F582" s="4"/>
      <c r="G582" s="4">
        <f t="shared" si="9"/>
        <v>0</v>
      </c>
    </row>
    <row r="583" spans="6:7" hidden="1" x14ac:dyDescent="0.25">
      <c r="F583" s="4"/>
      <c r="G583" s="4">
        <f t="shared" si="9"/>
        <v>0</v>
      </c>
    </row>
    <row r="584" spans="6:7" hidden="1" x14ac:dyDescent="0.25">
      <c r="F584" s="4"/>
      <c r="G584" s="4">
        <f t="shared" si="9"/>
        <v>0</v>
      </c>
    </row>
    <row r="585" spans="6:7" hidden="1" x14ac:dyDescent="0.25">
      <c r="F585" s="4"/>
      <c r="G585" s="4">
        <f t="shared" si="9"/>
        <v>0</v>
      </c>
    </row>
    <row r="586" spans="6:7" hidden="1" x14ac:dyDescent="0.25">
      <c r="F586" s="4"/>
      <c r="G586" s="4">
        <f t="shared" si="9"/>
        <v>0</v>
      </c>
    </row>
    <row r="587" spans="6:7" hidden="1" x14ac:dyDescent="0.25">
      <c r="F587" s="4"/>
      <c r="G587" s="4">
        <f t="shared" si="9"/>
        <v>0</v>
      </c>
    </row>
    <row r="588" spans="6:7" hidden="1" x14ac:dyDescent="0.25">
      <c r="F588" s="4"/>
      <c r="G588" s="4">
        <f t="shared" si="9"/>
        <v>0</v>
      </c>
    </row>
    <row r="589" spans="6:7" hidden="1" x14ac:dyDescent="0.25">
      <c r="F589" s="4"/>
      <c r="G589" s="4">
        <f t="shared" si="9"/>
        <v>0</v>
      </c>
    </row>
    <row r="590" spans="6:7" hidden="1" x14ac:dyDescent="0.25">
      <c r="F590" s="4"/>
      <c r="G590" s="4">
        <f t="shared" si="9"/>
        <v>0</v>
      </c>
    </row>
    <row r="591" spans="6:7" hidden="1" x14ac:dyDescent="0.25">
      <c r="F591" s="4"/>
      <c r="G591" s="4">
        <f t="shared" si="9"/>
        <v>0</v>
      </c>
    </row>
    <row r="592" spans="6:7" hidden="1" x14ac:dyDescent="0.25">
      <c r="F592" s="4"/>
      <c r="G592" s="4">
        <f t="shared" si="9"/>
        <v>0</v>
      </c>
    </row>
    <row r="593" spans="6:7" hidden="1" x14ac:dyDescent="0.25">
      <c r="F593" s="4"/>
      <c r="G593" s="4">
        <f t="shared" si="9"/>
        <v>0</v>
      </c>
    </row>
    <row r="594" spans="6:7" hidden="1" x14ac:dyDescent="0.25">
      <c r="F594" s="4"/>
      <c r="G594" s="4">
        <f t="shared" si="9"/>
        <v>0</v>
      </c>
    </row>
    <row r="595" spans="6:7" hidden="1" x14ac:dyDescent="0.25">
      <c r="F595" s="4"/>
      <c r="G595" s="4">
        <f t="shared" si="9"/>
        <v>0</v>
      </c>
    </row>
    <row r="596" spans="6:7" hidden="1" x14ac:dyDescent="0.25">
      <c r="F596" s="4"/>
      <c r="G596" s="4">
        <f t="shared" si="9"/>
        <v>0</v>
      </c>
    </row>
    <row r="597" spans="6:7" hidden="1" x14ac:dyDescent="0.25">
      <c r="F597" s="4"/>
      <c r="G597" s="4">
        <f t="shared" si="9"/>
        <v>0</v>
      </c>
    </row>
    <row r="598" spans="6:7" hidden="1" x14ac:dyDescent="0.25">
      <c r="F598" s="4"/>
      <c r="G598" s="4">
        <f t="shared" si="9"/>
        <v>0</v>
      </c>
    </row>
    <row r="599" spans="6:7" hidden="1" x14ac:dyDescent="0.25">
      <c r="F599" s="4"/>
      <c r="G599" s="4">
        <f t="shared" si="9"/>
        <v>0</v>
      </c>
    </row>
    <row r="600" spans="6:7" hidden="1" x14ac:dyDescent="0.25">
      <c r="F600" s="4"/>
      <c r="G600" s="4">
        <f t="shared" ref="G600:G629" si="10">E600</f>
        <v>0</v>
      </c>
    </row>
    <row r="601" spans="6:7" hidden="1" x14ac:dyDescent="0.25">
      <c r="F601" s="4"/>
      <c r="G601" s="4">
        <f t="shared" si="10"/>
        <v>0</v>
      </c>
    </row>
    <row r="602" spans="6:7" hidden="1" x14ac:dyDescent="0.25">
      <c r="F602" s="4"/>
      <c r="G602" s="4">
        <f t="shared" si="10"/>
        <v>0</v>
      </c>
    </row>
    <row r="603" spans="6:7" hidden="1" x14ac:dyDescent="0.25">
      <c r="F603" s="4"/>
      <c r="G603" s="4">
        <f t="shared" si="10"/>
        <v>0</v>
      </c>
    </row>
    <row r="604" spans="6:7" hidden="1" x14ac:dyDescent="0.25">
      <c r="F604" s="4"/>
      <c r="G604" s="4">
        <f t="shared" si="10"/>
        <v>0</v>
      </c>
    </row>
    <row r="605" spans="6:7" hidden="1" x14ac:dyDescent="0.25">
      <c r="F605" s="4"/>
      <c r="G605" s="4">
        <f t="shared" si="10"/>
        <v>0</v>
      </c>
    </row>
    <row r="606" spans="6:7" hidden="1" x14ac:dyDescent="0.25">
      <c r="F606" s="4"/>
      <c r="G606" s="4">
        <f t="shared" si="10"/>
        <v>0</v>
      </c>
    </row>
    <row r="607" spans="6:7" hidden="1" x14ac:dyDescent="0.25">
      <c r="F607" s="4"/>
      <c r="G607" s="4">
        <f t="shared" si="10"/>
        <v>0</v>
      </c>
    </row>
    <row r="608" spans="6:7" hidden="1" x14ac:dyDescent="0.25">
      <c r="F608" s="4"/>
      <c r="G608" s="4">
        <f t="shared" si="10"/>
        <v>0</v>
      </c>
    </row>
    <row r="609" spans="6:7" hidden="1" x14ac:dyDescent="0.25">
      <c r="F609" s="4"/>
      <c r="G609" s="4">
        <f t="shared" si="10"/>
        <v>0</v>
      </c>
    </row>
    <row r="610" spans="6:7" hidden="1" x14ac:dyDescent="0.25">
      <c r="F610" s="4"/>
      <c r="G610" s="4">
        <f t="shared" si="10"/>
        <v>0</v>
      </c>
    </row>
    <row r="611" spans="6:7" hidden="1" x14ac:dyDescent="0.25">
      <c r="F611" s="4"/>
      <c r="G611" s="4">
        <f t="shared" si="10"/>
        <v>0</v>
      </c>
    </row>
    <row r="612" spans="6:7" hidden="1" x14ac:dyDescent="0.25">
      <c r="F612" s="4"/>
      <c r="G612" s="4">
        <f t="shared" si="10"/>
        <v>0</v>
      </c>
    </row>
    <row r="613" spans="6:7" hidden="1" x14ac:dyDescent="0.25">
      <c r="F613" s="4"/>
      <c r="G613" s="4">
        <f t="shared" si="10"/>
        <v>0</v>
      </c>
    </row>
    <row r="614" spans="6:7" hidden="1" x14ac:dyDescent="0.25">
      <c r="F614" s="4"/>
      <c r="G614" s="4">
        <f t="shared" si="10"/>
        <v>0</v>
      </c>
    </row>
    <row r="615" spans="6:7" hidden="1" x14ac:dyDescent="0.25">
      <c r="F615" s="4"/>
      <c r="G615" s="4">
        <f t="shared" si="10"/>
        <v>0</v>
      </c>
    </row>
    <row r="616" spans="6:7" hidden="1" x14ac:dyDescent="0.25">
      <c r="F616" s="4"/>
      <c r="G616" s="4">
        <f t="shared" si="10"/>
        <v>0</v>
      </c>
    </row>
    <row r="617" spans="6:7" hidden="1" x14ac:dyDescent="0.25">
      <c r="F617" s="4"/>
      <c r="G617" s="4">
        <f t="shared" si="10"/>
        <v>0</v>
      </c>
    </row>
    <row r="618" spans="6:7" hidden="1" x14ac:dyDescent="0.25">
      <c r="F618" s="4"/>
      <c r="G618" s="4">
        <f t="shared" si="10"/>
        <v>0</v>
      </c>
    </row>
    <row r="619" spans="6:7" hidden="1" x14ac:dyDescent="0.25">
      <c r="F619" s="4"/>
      <c r="G619" s="4">
        <f t="shared" si="10"/>
        <v>0</v>
      </c>
    </row>
    <row r="620" spans="6:7" hidden="1" x14ac:dyDescent="0.25">
      <c r="F620" s="4"/>
      <c r="G620" s="4">
        <f t="shared" si="10"/>
        <v>0</v>
      </c>
    </row>
    <row r="621" spans="6:7" hidden="1" x14ac:dyDescent="0.25">
      <c r="F621" s="4"/>
      <c r="G621" s="4">
        <f t="shared" si="10"/>
        <v>0</v>
      </c>
    </row>
    <row r="622" spans="6:7" hidden="1" x14ac:dyDescent="0.25">
      <c r="F622" s="4"/>
      <c r="G622" s="4">
        <f t="shared" si="10"/>
        <v>0</v>
      </c>
    </row>
    <row r="623" spans="6:7" hidden="1" x14ac:dyDescent="0.25">
      <c r="F623" s="4"/>
      <c r="G623" s="4">
        <f t="shared" si="10"/>
        <v>0</v>
      </c>
    </row>
    <row r="624" spans="6:7" hidden="1" x14ac:dyDescent="0.25">
      <c r="F624" s="4"/>
      <c r="G624" s="4">
        <f t="shared" si="10"/>
        <v>0</v>
      </c>
    </row>
    <row r="625" spans="6:7" hidden="1" x14ac:dyDescent="0.25">
      <c r="F625" s="4"/>
      <c r="G625" s="4">
        <f t="shared" si="10"/>
        <v>0</v>
      </c>
    </row>
    <row r="626" spans="6:7" hidden="1" x14ac:dyDescent="0.25">
      <c r="F626" s="4"/>
      <c r="G626" s="4">
        <f t="shared" si="10"/>
        <v>0</v>
      </c>
    </row>
    <row r="627" spans="6:7" hidden="1" x14ac:dyDescent="0.25">
      <c r="F627" s="4"/>
      <c r="G627" s="4">
        <f t="shared" si="10"/>
        <v>0</v>
      </c>
    </row>
    <row r="628" spans="6:7" hidden="1" x14ac:dyDescent="0.25">
      <c r="F628" s="4"/>
      <c r="G628" s="4">
        <f t="shared" si="10"/>
        <v>0</v>
      </c>
    </row>
    <row r="629" spans="6:7" hidden="1" x14ac:dyDescent="0.25">
      <c r="F629" s="4"/>
      <c r="G629" s="4">
        <f t="shared" si="10"/>
        <v>0</v>
      </c>
    </row>
    <row r="630" spans="6:7" hidden="1" x14ac:dyDescent="0.25">
      <c r="F630" s="4"/>
    </row>
    <row r="631" spans="6:7" hidden="1" x14ac:dyDescent="0.25"/>
  </sheetData>
  <autoFilter ref="G23:G629" xr:uid="{471C7668-0CC7-47D0-8562-E12A4619DF37}">
    <sortState xmlns:xlrd2="http://schemas.microsoft.com/office/spreadsheetml/2017/richdata2" ref="G24:G629">
      <sortCondition ref="G23:G629"/>
    </sortState>
  </autoFilter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ED934-9C2A-435E-BE0B-C54EC919B777}">
  <dimension ref="C2:F59"/>
  <sheetViews>
    <sheetView workbookViewId="0">
      <selection activeCell="E15" sqref="E15"/>
    </sheetView>
  </sheetViews>
  <sheetFormatPr defaultRowHeight="15" x14ac:dyDescent="0.25"/>
  <cols>
    <col min="3" max="3" width="26.28515625" bestFit="1" customWidth="1"/>
    <col min="4" max="4" width="40" bestFit="1" customWidth="1"/>
    <col min="5" max="5" width="13.5703125" bestFit="1" customWidth="1"/>
    <col min="6" max="6" width="11.7109375" bestFit="1" customWidth="1"/>
  </cols>
  <sheetData>
    <row r="2" spans="3:6" x14ac:dyDescent="0.25">
      <c r="C2" s="178" t="s">
        <v>9996</v>
      </c>
      <c r="D2" s="179" t="s">
        <v>41</v>
      </c>
      <c r="E2" s="155" t="s">
        <v>6728</v>
      </c>
    </row>
    <row r="3" spans="3:6" x14ac:dyDescent="0.25">
      <c r="C3" t="s">
        <v>3</v>
      </c>
      <c r="D3" s="39" t="s">
        <v>6237</v>
      </c>
      <c r="E3" s="180">
        <v>5176501.1899999995</v>
      </c>
      <c r="F3" s="4"/>
    </row>
    <row r="4" spans="3:6" x14ac:dyDescent="0.25">
      <c r="C4" t="s">
        <v>3</v>
      </c>
      <c r="D4" s="39" t="s">
        <v>6052</v>
      </c>
      <c r="E4" s="180">
        <v>3875831.63</v>
      </c>
      <c r="F4" s="4"/>
    </row>
    <row r="5" spans="3:6" x14ac:dyDescent="0.25">
      <c r="C5" t="s">
        <v>3</v>
      </c>
      <c r="D5" s="39" t="s">
        <v>9997</v>
      </c>
      <c r="E5" s="180">
        <v>772091.25</v>
      </c>
      <c r="F5" s="4"/>
    </row>
    <row r="6" spans="3:6" x14ac:dyDescent="0.25">
      <c r="C6" t="s">
        <v>3</v>
      </c>
      <c r="D6" s="39" t="s">
        <v>280</v>
      </c>
      <c r="E6" s="180">
        <v>654766.93000000005</v>
      </c>
      <c r="F6" s="4"/>
    </row>
    <row r="7" spans="3:6" x14ac:dyDescent="0.25">
      <c r="C7" t="s">
        <v>3</v>
      </c>
      <c r="D7" s="39" t="s">
        <v>6331</v>
      </c>
      <c r="E7" s="180">
        <v>153105.72</v>
      </c>
      <c r="F7" s="4"/>
    </row>
    <row r="8" spans="3:6" x14ac:dyDescent="0.25">
      <c r="C8" t="s">
        <v>3</v>
      </c>
      <c r="D8" s="39" t="s">
        <v>6301</v>
      </c>
      <c r="E8" s="180">
        <v>114993.60000000001</v>
      </c>
      <c r="F8" s="4"/>
    </row>
    <row r="9" spans="3:6" x14ac:dyDescent="0.25">
      <c r="C9" t="s">
        <v>3</v>
      </c>
      <c r="D9" s="39" t="s">
        <v>9998</v>
      </c>
      <c r="E9" s="180">
        <v>103912.18</v>
      </c>
      <c r="F9" s="4"/>
    </row>
    <row r="10" spans="3:6" x14ac:dyDescent="0.25">
      <c r="C10" t="s">
        <v>3</v>
      </c>
      <c r="D10" s="39" t="s">
        <v>9999</v>
      </c>
      <c r="E10" s="180">
        <v>93381.7</v>
      </c>
      <c r="F10" s="4"/>
    </row>
    <row r="11" spans="3:6" x14ac:dyDescent="0.25">
      <c r="C11" t="s">
        <v>3</v>
      </c>
      <c r="D11" s="39" t="s">
        <v>6241</v>
      </c>
      <c r="E11" s="180">
        <v>82900</v>
      </c>
      <c r="F11" s="4"/>
    </row>
    <row r="12" spans="3:6" x14ac:dyDescent="0.25">
      <c r="C12" t="s">
        <v>3</v>
      </c>
      <c r="D12" s="39" t="s">
        <v>10000</v>
      </c>
      <c r="E12" s="180">
        <v>79150</v>
      </c>
      <c r="F12" s="4"/>
    </row>
    <row r="13" spans="3:6" x14ac:dyDescent="0.25">
      <c r="C13" t="s">
        <v>28</v>
      </c>
      <c r="D13" s="39" t="s">
        <v>10001</v>
      </c>
      <c r="E13" s="180">
        <v>598732.88</v>
      </c>
      <c r="F13" s="4"/>
    </row>
    <row r="14" spans="3:6" x14ac:dyDescent="0.25">
      <c r="C14" t="s">
        <v>28</v>
      </c>
      <c r="D14" s="39" t="s">
        <v>10002</v>
      </c>
      <c r="E14" s="180">
        <v>552167.83000000007</v>
      </c>
      <c r="F14" s="4"/>
    </row>
    <row r="15" spans="3:6" x14ac:dyDescent="0.25">
      <c r="C15" t="s">
        <v>28</v>
      </c>
      <c r="D15" s="39" t="s">
        <v>10003</v>
      </c>
      <c r="E15" s="180">
        <v>400792.83</v>
      </c>
      <c r="F15" s="4"/>
    </row>
    <row r="16" spans="3:6" x14ac:dyDescent="0.25">
      <c r="C16" t="s">
        <v>28</v>
      </c>
      <c r="D16" s="39" t="s">
        <v>10004</v>
      </c>
      <c r="E16" s="180">
        <v>270938.02999999997</v>
      </c>
      <c r="F16" s="4"/>
    </row>
    <row r="17" spans="3:6" x14ac:dyDescent="0.25">
      <c r="C17" t="s">
        <v>28</v>
      </c>
      <c r="D17" s="39" t="s">
        <v>9647</v>
      </c>
      <c r="E17" s="180">
        <v>88308.01</v>
      </c>
      <c r="F17" s="4"/>
    </row>
    <row r="18" spans="3:6" x14ac:dyDescent="0.25">
      <c r="C18" t="s">
        <v>28</v>
      </c>
      <c r="D18" s="39" t="s">
        <v>6617</v>
      </c>
      <c r="E18" s="180">
        <v>41755.89</v>
      </c>
      <c r="F18" s="4"/>
    </row>
    <row r="19" spans="3:6" x14ac:dyDescent="0.25">
      <c r="C19" t="s">
        <v>28</v>
      </c>
      <c r="D19" s="39" t="s">
        <v>10005</v>
      </c>
      <c r="E19" s="180">
        <v>13512.71</v>
      </c>
      <c r="F19" s="4"/>
    </row>
    <row r="20" spans="3:6" x14ac:dyDescent="0.25">
      <c r="C20" t="s">
        <v>28</v>
      </c>
      <c r="D20" s="39" t="s">
        <v>10006</v>
      </c>
      <c r="E20" s="180">
        <v>3500</v>
      </c>
      <c r="F20" s="4"/>
    </row>
    <row r="21" spans="3:6" x14ac:dyDescent="0.25">
      <c r="C21" t="s">
        <v>28</v>
      </c>
      <c r="D21" s="39" t="s">
        <v>10007</v>
      </c>
      <c r="E21" s="180">
        <v>391.75</v>
      </c>
      <c r="F21" s="4"/>
    </row>
    <row r="22" spans="3:6" x14ac:dyDescent="0.25">
      <c r="C22" t="s">
        <v>29</v>
      </c>
      <c r="D22" s="39" t="s">
        <v>740</v>
      </c>
      <c r="E22" s="180">
        <v>465.88</v>
      </c>
      <c r="F22" s="4"/>
    </row>
    <row r="23" spans="3:6" x14ac:dyDescent="0.25">
      <c r="C23" t="s">
        <v>29</v>
      </c>
      <c r="D23" s="39" t="s">
        <v>10008</v>
      </c>
      <c r="E23" s="180">
        <v>360.42</v>
      </c>
      <c r="F23" s="4"/>
    </row>
    <row r="24" spans="3:6" x14ac:dyDescent="0.25">
      <c r="C24" t="s">
        <v>29</v>
      </c>
      <c r="D24" s="39" t="s">
        <v>2074</v>
      </c>
      <c r="E24" s="180">
        <v>161.36000000000001</v>
      </c>
      <c r="F24" s="4"/>
    </row>
    <row r="25" spans="3:6" x14ac:dyDescent="0.25">
      <c r="C25" t="s">
        <v>6732</v>
      </c>
      <c r="D25" s="39" t="s">
        <v>10009</v>
      </c>
      <c r="E25" s="180">
        <v>19363767.589999996</v>
      </c>
      <c r="F25" s="4"/>
    </row>
    <row r="26" spans="3:6" x14ac:dyDescent="0.25">
      <c r="C26" t="s">
        <v>6732</v>
      </c>
      <c r="D26" s="39" t="s">
        <v>4301</v>
      </c>
      <c r="E26" s="180">
        <v>4365248.3099999996</v>
      </c>
      <c r="F26" s="4"/>
    </row>
    <row r="27" spans="3:6" x14ac:dyDescent="0.25">
      <c r="C27" t="s">
        <v>6732</v>
      </c>
      <c r="D27" s="39" t="s">
        <v>2966</v>
      </c>
      <c r="E27" s="180">
        <v>3029569.5599999991</v>
      </c>
      <c r="F27" s="4"/>
    </row>
    <row r="28" spans="3:6" x14ac:dyDescent="0.25">
      <c r="C28" t="s">
        <v>6732</v>
      </c>
      <c r="D28" s="39" t="s">
        <v>5315</v>
      </c>
      <c r="E28" s="180">
        <v>2968508.67</v>
      </c>
      <c r="F28" s="4"/>
    </row>
    <row r="29" spans="3:6" x14ac:dyDescent="0.25">
      <c r="C29" t="s">
        <v>6732</v>
      </c>
      <c r="D29" s="39" t="s">
        <v>2911</v>
      </c>
      <c r="E29" s="180">
        <v>1924910.23</v>
      </c>
      <c r="F29" s="4"/>
    </row>
    <row r="30" spans="3:6" x14ac:dyDescent="0.25">
      <c r="C30" t="s">
        <v>6732</v>
      </c>
      <c r="D30" s="39" t="s">
        <v>7003</v>
      </c>
      <c r="E30" s="180">
        <v>1265509.0299999998</v>
      </c>
      <c r="F30" s="4"/>
    </row>
    <row r="31" spans="3:6" x14ac:dyDescent="0.25">
      <c r="C31" t="s">
        <v>6732</v>
      </c>
      <c r="D31" s="39" t="s">
        <v>5277</v>
      </c>
      <c r="E31" s="180">
        <v>576404.64</v>
      </c>
      <c r="F31" s="4"/>
    </row>
    <row r="32" spans="3:6" x14ac:dyDescent="0.25">
      <c r="C32" t="s">
        <v>6732</v>
      </c>
      <c r="D32" s="39" t="s">
        <v>2790</v>
      </c>
      <c r="E32" s="180">
        <v>512489.41000000003</v>
      </c>
      <c r="F32" s="4"/>
    </row>
    <row r="33" spans="3:6" x14ac:dyDescent="0.25">
      <c r="C33" t="s">
        <v>6732</v>
      </c>
      <c r="D33" s="39" t="s">
        <v>2842</v>
      </c>
      <c r="E33" s="180">
        <v>445482.45</v>
      </c>
      <c r="F33" s="4"/>
    </row>
    <row r="34" spans="3:6" x14ac:dyDescent="0.25">
      <c r="C34" t="s">
        <v>6732</v>
      </c>
      <c r="D34" s="39" t="s">
        <v>2599</v>
      </c>
      <c r="E34" s="180">
        <v>288839.62</v>
      </c>
      <c r="F34" s="4"/>
    </row>
    <row r="35" spans="3:6" x14ac:dyDescent="0.25">
      <c r="C35" t="s">
        <v>10010</v>
      </c>
      <c r="D35" s="39" t="s">
        <v>1835</v>
      </c>
      <c r="E35" s="180">
        <v>2512839.3000000007</v>
      </c>
      <c r="F35" s="4"/>
    </row>
    <row r="36" spans="3:6" x14ac:dyDescent="0.25">
      <c r="C36" t="s">
        <v>10010</v>
      </c>
      <c r="D36" s="39" t="s">
        <v>10011</v>
      </c>
      <c r="E36" s="180">
        <v>1344537.6600000001</v>
      </c>
      <c r="F36" s="4"/>
    </row>
    <row r="37" spans="3:6" x14ac:dyDescent="0.25">
      <c r="C37" t="s">
        <v>10010</v>
      </c>
      <c r="D37" s="39" t="s">
        <v>615</v>
      </c>
      <c r="E37" s="180">
        <v>280357.57</v>
      </c>
      <c r="F37" s="4"/>
    </row>
    <row r="38" spans="3:6" x14ac:dyDescent="0.25">
      <c r="C38" t="s">
        <v>10010</v>
      </c>
      <c r="D38" s="39" t="s">
        <v>420</v>
      </c>
      <c r="E38" s="180">
        <v>266534.32</v>
      </c>
      <c r="F38" s="4"/>
    </row>
    <row r="39" spans="3:6" x14ac:dyDescent="0.25">
      <c r="C39" t="s">
        <v>10010</v>
      </c>
      <c r="D39" s="39" t="s">
        <v>280</v>
      </c>
      <c r="E39" s="180">
        <v>258005.16999999998</v>
      </c>
      <c r="F39" s="4"/>
    </row>
    <row r="40" spans="3:6" x14ac:dyDescent="0.25">
      <c r="C40" t="s">
        <v>10010</v>
      </c>
      <c r="D40" s="39" t="s">
        <v>428</v>
      </c>
      <c r="E40" s="180">
        <v>246836.72999999998</v>
      </c>
      <c r="F40" s="4"/>
    </row>
    <row r="41" spans="3:6" x14ac:dyDescent="0.25">
      <c r="C41" t="s">
        <v>10010</v>
      </c>
      <c r="D41" s="39" t="s">
        <v>1730</v>
      </c>
      <c r="E41" s="180">
        <v>240853.63999999998</v>
      </c>
      <c r="F41" s="4"/>
    </row>
    <row r="42" spans="3:6" x14ac:dyDescent="0.25">
      <c r="C42" t="s">
        <v>10010</v>
      </c>
      <c r="D42" s="39" t="s">
        <v>1890</v>
      </c>
      <c r="E42" s="180">
        <v>214982.23</v>
      </c>
      <c r="F42" s="4"/>
    </row>
    <row r="43" spans="3:6" x14ac:dyDescent="0.25">
      <c r="C43" t="s">
        <v>10010</v>
      </c>
      <c r="D43" s="39" t="s">
        <v>822</v>
      </c>
      <c r="E43" s="180">
        <v>187232.5</v>
      </c>
      <c r="F43" s="4"/>
    </row>
    <row r="44" spans="3:6" x14ac:dyDescent="0.25">
      <c r="C44" t="s">
        <v>10010</v>
      </c>
      <c r="D44" s="39" t="s">
        <v>1435</v>
      </c>
      <c r="E44" s="180">
        <v>161138.26999999999</v>
      </c>
      <c r="F44" s="4"/>
    </row>
    <row r="45" spans="3:6" x14ac:dyDescent="0.25">
      <c r="C45" t="s">
        <v>10012</v>
      </c>
      <c r="D45" s="39" t="s">
        <v>10013</v>
      </c>
      <c r="E45" s="180">
        <v>47368.61</v>
      </c>
      <c r="F45" s="4"/>
    </row>
    <row r="46" spans="3:6" x14ac:dyDescent="0.25">
      <c r="C46" t="s">
        <v>10012</v>
      </c>
      <c r="D46" s="39" t="s">
        <v>10014</v>
      </c>
      <c r="E46" s="180">
        <v>25592.799999999999</v>
      </c>
      <c r="F46" s="4"/>
    </row>
    <row r="47" spans="3:6" x14ac:dyDescent="0.25">
      <c r="C47" t="s">
        <v>10012</v>
      </c>
      <c r="D47" s="39" t="s">
        <v>6712</v>
      </c>
      <c r="E47" s="180">
        <v>2913.66</v>
      </c>
      <c r="F47" s="4"/>
    </row>
    <row r="48" spans="3:6" x14ac:dyDescent="0.25">
      <c r="C48" t="s">
        <v>10012</v>
      </c>
      <c r="D48" s="39" t="s">
        <v>10015</v>
      </c>
      <c r="E48" s="180">
        <v>1200</v>
      </c>
      <c r="F48" s="4"/>
    </row>
    <row r="49" spans="3:6" x14ac:dyDescent="0.25">
      <c r="C49" t="s">
        <v>10012</v>
      </c>
      <c r="D49" s="39" t="s">
        <v>10016</v>
      </c>
      <c r="E49" s="180">
        <v>86.64</v>
      </c>
      <c r="F49" s="4"/>
    </row>
    <row r="50" spans="3:6" x14ac:dyDescent="0.25">
      <c r="C50" t="s">
        <v>6</v>
      </c>
      <c r="D50" s="39" t="s">
        <v>10017</v>
      </c>
      <c r="E50" s="180">
        <v>261814.94</v>
      </c>
      <c r="F50" s="4"/>
    </row>
    <row r="51" spans="3:6" x14ac:dyDescent="0.25">
      <c r="C51" t="s">
        <v>6</v>
      </c>
      <c r="D51" s="39" t="s">
        <v>10018</v>
      </c>
      <c r="E51" s="180">
        <v>228698.44999999998</v>
      </c>
      <c r="F51" s="4"/>
    </row>
    <row r="52" spans="3:6" x14ac:dyDescent="0.25">
      <c r="C52" t="s">
        <v>6</v>
      </c>
      <c r="D52" s="39" t="s">
        <v>10019</v>
      </c>
      <c r="E52" s="180">
        <v>219325.97</v>
      </c>
      <c r="F52" s="4"/>
    </row>
    <row r="53" spans="3:6" x14ac:dyDescent="0.25">
      <c r="C53" t="s">
        <v>6</v>
      </c>
      <c r="D53" s="39" t="s">
        <v>10020</v>
      </c>
      <c r="E53" s="180">
        <v>130000</v>
      </c>
      <c r="F53" s="4"/>
    </row>
    <row r="54" spans="3:6" x14ac:dyDescent="0.25">
      <c r="C54" t="s">
        <v>6</v>
      </c>
      <c r="D54" s="39" t="s">
        <v>10021</v>
      </c>
      <c r="E54" s="180">
        <v>58668.26</v>
      </c>
      <c r="F54" s="4"/>
    </row>
    <row r="55" spans="3:6" x14ac:dyDescent="0.25">
      <c r="C55" t="s">
        <v>6</v>
      </c>
      <c r="D55" s="39" t="s">
        <v>10022</v>
      </c>
      <c r="E55" s="180">
        <v>51600</v>
      </c>
      <c r="F55" s="4"/>
    </row>
    <row r="56" spans="3:6" x14ac:dyDescent="0.25">
      <c r="C56" t="s">
        <v>6</v>
      </c>
      <c r="D56" s="39" t="s">
        <v>10023</v>
      </c>
      <c r="E56" s="180">
        <v>50176.799999999996</v>
      </c>
      <c r="F56" s="4"/>
    </row>
    <row r="57" spans="3:6" x14ac:dyDescent="0.25">
      <c r="C57" t="s">
        <v>6</v>
      </c>
      <c r="D57" s="39" t="s">
        <v>9647</v>
      </c>
      <c r="E57" s="180">
        <v>37816.979999999989</v>
      </c>
      <c r="F57" s="4"/>
    </row>
    <row r="58" spans="3:6" x14ac:dyDescent="0.25">
      <c r="C58" t="s">
        <v>6</v>
      </c>
      <c r="D58" s="39" t="s">
        <v>10024</v>
      </c>
      <c r="E58" s="180">
        <v>31925.88</v>
      </c>
      <c r="F58" s="4"/>
    </row>
    <row r="59" spans="3:6" x14ac:dyDescent="0.25">
      <c r="C59" t="s">
        <v>6</v>
      </c>
      <c r="D59" s="39" t="s">
        <v>10025</v>
      </c>
      <c r="E59" s="180">
        <v>26429.4</v>
      </c>
      <c r="F59" s="4"/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7C3E2-2850-4455-830F-47C74B6F09E3}">
  <dimension ref="C2:H35"/>
  <sheetViews>
    <sheetView showGridLines="0" tabSelected="1" workbookViewId="0">
      <selection activeCell="K17" sqref="K17"/>
    </sheetView>
  </sheetViews>
  <sheetFormatPr defaultRowHeight="15" x14ac:dyDescent="0.25"/>
  <cols>
    <col min="3" max="3" width="6.85546875" bestFit="1" customWidth="1"/>
    <col min="4" max="4" width="21.140625" bestFit="1" customWidth="1"/>
    <col min="5" max="5" width="35" bestFit="1" customWidth="1"/>
    <col min="6" max="6" width="32.85546875" bestFit="1" customWidth="1"/>
    <col min="7" max="7" width="13.5703125" bestFit="1" customWidth="1"/>
    <col min="8" max="8" width="12.42578125" bestFit="1" customWidth="1"/>
  </cols>
  <sheetData>
    <row r="2" spans="3:8" x14ac:dyDescent="0.25">
      <c r="C2" s="181" t="s">
        <v>10026</v>
      </c>
      <c r="D2" s="181" t="s">
        <v>10027</v>
      </c>
      <c r="E2" s="181" t="s">
        <v>10028</v>
      </c>
      <c r="F2" s="181" t="s">
        <v>6735</v>
      </c>
      <c r="G2" s="182" t="s">
        <v>10029</v>
      </c>
      <c r="H2" s="181" t="s">
        <v>10030</v>
      </c>
    </row>
    <row r="3" spans="3:8" x14ac:dyDescent="0.25">
      <c r="C3" s="190" t="s">
        <v>10031</v>
      </c>
      <c r="D3" s="188" t="s">
        <v>10032</v>
      </c>
      <c r="E3" s="188" t="s">
        <v>10033</v>
      </c>
      <c r="F3" s="183">
        <v>26284602.920000002</v>
      </c>
      <c r="G3" s="188">
        <v>0</v>
      </c>
      <c r="H3" s="188"/>
    </row>
    <row r="4" spans="3:8" x14ac:dyDescent="0.25">
      <c r="C4" s="190" t="s">
        <v>10034</v>
      </c>
      <c r="D4" s="188" t="s">
        <v>325</v>
      </c>
      <c r="E4" s="188" t="s">
        <v>8569</v>
      </c>
      <c r="F4" s="183">
        <v>7636</v>
      </c>
      <c r="G4" s="188">
        <v>0</v>
      </c>
      <c r="H4" s="188"/>
    </row>
    <row r="5" spans="3:8" x14ac:dyDescent="0.25">
      <c r="C5" s="190" t="s">
        <v>10035</v>
      </c>
      <c r="D5" s="188" t="s">
        <v>10036</v>
      </c>
      <c r="E5" s="188" t="s">
        <v>10037</v>
      </c>
      <c r="F5" s="183">
        <v>544752.36</v>
      </c>
      <c r="G5" s="188">
        <v>0</v>
      </c>
      <c r="H5" s="188"/>
    </row>
    <row r="6" spans="3:8" x14ac:dyDescent="0.25">
      <c r="C6" s="190"/>
      <c r="D6" s="188"/>
      <c r="E6" s="188" t="s">
        <v>10033</v>
      </c>
      <c r="F6" s="183">
        <v>544024.29999999993</v>
      </c>
      <c r="G6" s="188">
        <v>0</v>
      </c>
      <c r="H6" s="188"/>
    </row>
    <row r="7" spans="3:8" x14ac:dyDescent="0.25">
      <c r="C7" s="190"/>
      <c r="D7" s="188"/>
      <c r="E7" s="188" t="s">
        <v>10038</v>
      </c>
      <c r="F7" s="183">
        <v>0</v>
      </c>
      <c r="G7" s="183">
        <v>20009275.820000004</v>
      </c>
      <c r="H7" s="188"/>
    </row>
    <row r="8" spans="3:8" x14ac:dyDescent="0.25">
      <c r="C8" s="190"/>
      <c r="D8" s="188"/>
      <c r="E8" s="188" t="s">
        <v>10039</v>
      </c>
      <c r="F8" s="183">
        <v>549487.21</v>
      </c>
      <c r="G8" s="183">
        <v>0</v>
      </c>
      <c r="H8" s="188"/>
    </row>
    <row r="9" spans="3:8" x14ac:dyDescent="0.25">
      <c r="C9" s="190"/>
      <c r="D9" s="188"/>
      <c r="E9" s="188" t="s">
        <v>6331</v>
      </c>
      <c r="F9" s="183">
        <v>16889507.140000001</v>
      </c>
      <c r="G9" s="183">
        <v>7729941.1499999976</v>
      </c>
      <c r="H9" s="188"/>
    </row>
    <row r="10" spans="3:8" x14ac:dyDescent="0.25">
      <c r="C10" s="190"/>
      <c r="D10" s="188"/>
      <c r="E10" s="188" t="s">
        <v>10040</v>
      </c>
      <c r="F10" s="183">
        <v>160732.33000000002</v>
      </c>
      <c r="G10" s="183">
        <v>0</v>
      </c>
      <c r="H10" s="188"/>
    </row>
    <row r="11" spans="3:8" x14ac:dyDescent="0.25">
      <c r="C11" s="190"/>
      <c r="D11" s="188"/>
      <c r="E11" s="188" t="s">
        <v>10041</v>
      </c>
      <c r="F11" s="183">
        <v>5866487.6100000003</v>
      </c>
      <c r="G11" s="183">
        <v>0</v>
      </c>
      <c r="H11" s="188"/>
    </row>
    <row r="12" spans="3:8" x14ac:dyDescent="0.25">
      <c r="C12" s="190" t="s">
        <v>10042</v>
      </c>
      <c r="D12" s="188" t="s">
        <v>10043</v>
      </c>
      <c r="E12" s="188" t="s">
        <v>10044</v>
      </c>
      <c r="F12" s="183">
        <v>24685.88</v>
      </c>
      <c r="G12" s="183">
        <v>0</v>
      </c>
      <c r="H12" s="188"/>
    </row>
    <row r="13" spans="3:8" x14ac:dyDescent="0.25">
      <c r="C13" s="189"/>
      <c r="D13" s="188"/>
      <c r="E13" s="188" t="s">
        <v>10045</v>
      </c>
      <c r="F13" s="183">
        <v>7465.47</v>
      </c>
      <c r="G13" s="183">
        <v>0</v>
      </c>
      <c r="H13" s="188"/>
    </row>
    <row r="14" spans="3:8" x14ac:dyDescent="0.25">
      <c r="C14" s="189"/>
      <c r="D14" s="188"/>
      <c r="E14" s="188" t="s">
        <v>10046</v>
      </c>
      <c r="F14" s="183">
        <v>46857.919999999998</v>
      </c>
      <c r="G14" s="183">
        <v>0</v>
      </c>
      <c r="H14" s="188"/>
    </row>
    <row r="15" spans="3:8" x14ac:dyDescent="0.25">
      <c r="C15" s="190"/>
      <c r="D15" s="188"/>
      <c r="E15" s="188" t="s">
        <v>10047</v>
      </c>
      <c r="F15" s="183">
        <v>239357.99000000002</v>
      </c>
      <c r="G15" s="183">
        <v>4019.25</v>
      </c>
      <c r="H15" s="188"/>
    </row>
    <row r="16" spans="3:8" x14ac:dyDescent="0.25">
      <c r="C16" s="190"/>
      <c r="D16" s="188"/>
      <c r="E16" s="188" t="s">
        <v>10048</v>
      </c>
      <c r="F16" s="183">
        <v>121539.98000000001</v>
      </c>
      <c r="G16" s="183">
        <v>0</v>
      </c>
      <c r="H16" s="188"/>
    </row>
    <row r="17" spans="3:8" x14ac:dyDescent="0.25">
      <c r="C17" s="190"/>
      <c r="D17" s="188"/>
      <c r="E17" s="188" t="s">
        <v>10049</v>
      </c>
      <c r="F17" s="183">
        <v>698797.64</v>
      </c>
      <c r="G17" s="183">
        <v>0</v>
      </c>
      <c r="H17" s="188"/>
    </row>
    <row r="18" spans="3:8" x14ac:dyDescent="0.25">
      <c r="C18" s="190"/>
      <c r="D18" s="188"/>
      <c r="E18" s="188" t="s">
        <v>10050</v>
      </c>
      <c r="F18" s="183">
        <v>51897.79</v>
      </c>
      <c r="G18" s="183">
        <v>31837.3</v>
      </c>
      <c r="H18" s="188"/>
    </row>
    <row r="19" spans="3:8" x14ac:dyDescent="0.25">
      <c r="C19" s="190"/>
      <c r="D19" s="188"/>
      <c r="E19" s="188" t="s">
        <v>10051</v>
      </c>
      <c r="F19" s="183">
        <v>5250.02</v>
      </c>
      <c r="G19" s="183">
        <v>0</v>
      </c>
      <c r="H19" s="188"/>
    </row>
    <row r="20" spans="3:8" x14ac:dyDescent="0.25">
      <c r="C20" s="190"/>
      <c r="D20" s="188"/>
      <c r="E20" s="188" t="s">
        <v>10052</v>
      </c>
      <c r="F20" s="183">
        <v>8096.49</v>
      </c>
      <c r="G20" s="183">
        <v>0</v>
      </c>
      <c r="H20" s="188"/>
    </row>
    <row r="21" spans="3:8" x14ac:dyDescent="0.25">
      <c r="C21" s="190"/>
      <c r="D21" s="188"/>
      <c r="E21" s="188" t="s">
        <v>10053</v>
      </c>
      <c r="F21" s="183">
        <v>66353.17</v>
      </c>
      <c r="G21" s="183">
        <v>0</v>
      </c>
      <c r="H21" s="188"/>
    </row>
    <row r="22" spans="3:8" x14ac:dyDescent="0.25">
      <c r="C22" s="190"/>
      <c r="D22" s="188"/>
      <c r="E22" s="188" t="s">
        <v>10054</v>
      </c>
      <c r="F22" s="183">
        <v>425009.98</v>
      </c>
      <c r="G22" s="183">
        <v>0</v>
      </c>
      <c r="H22" s="188"/>
    </row>
    <row r="23" spans="3:8" x14ac:dyDescent="0.25">
      <c r="C23" s="190"/>
      <c r="D23" s="188"/>
      <c r="E23" s="188" t="s">
        <v>10055</v>
      </c>
      <c r="F23" s="183">
        <v>218150.47999999998</v>
      </c>
      <c r="G23" s="183">
        <v>10573.59</v>
      </c>
      <c r="H23" s="188"/>
    </row>
    <row r="24" spans="3:8" x14ac:dyDescent="0.25">
      <c r="C24" s="190"/>
      <c r="D24" s="188"/>
      <c r="E24" s="188" t="s">
        <v>10056</v>
      </c>
      <c r="F24" s="183">
        <v>3472.7499999999995</v>
      </c>
      <c r="G24" s="183">
        <v>0</v>
      </c>
      <c r="H24" s="188"/>
    </row>
    <row r="25" spans="3:8" x14ac:dyDescent="0.25">
      <c r="C25" s="190">
        <v>25</v>
      </c>
      <c r="D25" s="188" t="s">
        <v>10057</v>
      </c>
      <c r="E25" s="188" t="s">
        <v>10058</v>
      </c>
      <c r="F25" s="183">
        <v>313383.05</v>
      </c>
      <c r="G25" s="187"/>
      <c r="H25" s="187"/>
    </row>
    <row r="26" spans="3:8" x14ac:dyDescent="0.25">
      <c r="C26" s="190"/>
      <c r="D26" s="188"/>
      <c r="E26" s="188" t="s">
        <v>10059</v>
      </c>
      <c r="F26" s="183">
        <v>1961382.1700000011</v>
      </c>
      <c r="G26" s="183">
        <v>1879.15</v>
      </c>
      <c r="H26" s="183"/>
    </row>
    <row r="27" spans="3:8" x14ac:dyDescent="0.25">
      <c r="C27" s="190"/>
      <c r="D27" s="188"/>
      <c r="E27" s="188" t="s">
        <v>10060</v>
      </c>
      <c r="F27" s="183">
        <v>1135315.68</v>
      </c>
      <c r="G27" s="183">
        <v>3784496.7399999951</v>
      </c>
      <c r="H27" s="183">
        <v>6438733.7200000007</v>
      </c>
    </row>
    <row r="28" spans="3:8" x14ac:dyDescent="0.25">
      <c r="C28" s="190"/>
      <c r="D28" s="188"/>
      <c r="E28" s="188" t="s">
        <v>10061</v>
      </c>
      <c r="F28" s="183">
        <v>525985.31000000006</v>
      </c>
      <c r="G28" s="183">
        <v>0</v>
      </c>
      <c r="H28" s="183">
        <v>0</v>
      </c>
    </row>
    <row r="29" spans="3:8" x14ac:dyDescent="0.25">
      <c r="C29" s="190"/>
      <c r="D29" s="188"/>
      <c r="E29" s="188" t="s">
        <v>10062</v>
      </c>
      <c r="F29" s="183">
        <v>33309959.710000008</v>
      </c>
      <c r="G29" s="183">
        <v>6649130.6599999974</v>
      </c>
      <c r="H29" s="183">
        <v>0</v>
      </c>
    </row>
    <row r="30" spans="3:8" x14ac:dyDescent="0.25">
      <c r="C30" s="190"/>
      <c r="D30" s="188"/>
      <c r="E30" s="188" t="s">
        <v>10063</v>
      </c>
      <c r="F30" s="183">
        <v>121908.5</v>
      </c>
      <c r="G30" s="183">
        <v>305412.66000000015</v>
      </c>
      <c r="H30" s="183"/>
    </row>
    <row r="31" spans="3:8" x14ac:dyDescent="0.25">
      <c r="C31" s="190">
        <v>42</v>
      </c>
      <c r="D31" s="188" t="s">
        <v>33</v>
      </c>
      <c r="E31" s="188" t="s">
        <v>10064</v>
      </c>
      <c r="F31" s="183">
        <v>68824.12000000001</v>
      </c>
      <c r="G31" s="183">
        <v>0</v>
      </c>
      <c r="H31" s="188"/>
    </row>
    <row r="32" spans="3:8" x14ac:dyDescent="0.25">
      <c r="C32" s="190"/>
      <c r="D32" s="188"/>
      <c r="E32" s="188" t="s">
        <v>10065</v>
      </c>
      <c r="F32" s="183">
        <v>11179.7</v>
      </c>
      <c r="G32" s="183">
        <v>0</v>
      </c>
      <c r="H32" s="188"/>
    </row>
    <row r="33" spans="3:8" x14ac:dyDescent="0.25">
      <c r="C33" s="189"/>
      <c r="D33" s="188"/>
      <c r="E33" s="188" t="s">
        <v>10066</v>
      </c>
      <c r="F33" s="183">
        <v>229612.06</v>
      </c>
      <c r="G33" s="183">
        <v>0</v>
      </c>
      <c r="H33" s="188"/>
    </row>
    <row r="34" spans="3:8" ht="15.75" thickBot="1" x14ac:dyDescent="0.3">
      <c r="C34" s="184" t="s">
        <v>10067</v>
      </c>
      <c r="D34" s="184"/>
      <c r="E34" s="184"/>
      <c r="F34" s="184">
        <f>+SUM(F3:F33)</f>
        <v>90441715.730000034</v>
      </c>
      <c r="G34" s="184">
        <f>+SUM(G3:G33)</f>
        <v>38526566.319999993</v>
      </c>
      <c r="H34" s="184">
        <f>+SUM(H3:H33)</f>
        <v>6438733.7200000007</v>
      </c>
    </row>
    <row r="35" spans="3:8" ht="15.75" thickTop="1" x14ac:dyDescent="0.25"/>
  </sheetData>
  <pageMargins left="0.511811024" right="0.511811024" top="0.78740157499999996" bottom="0.78740157499999996" header="0.31496062000000002" footer="0.31496062000000002"/>
  <customProperties>
    <customPr name="EpmWorksheetKeyString_GUID" r:id="rId1"/>
  </customPropertie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8EA45-F15A-46E4-A58D-0372F8CBB122}">
  <dimension ref="A1:I543"/>
  <sheetViews>
    <sheetView workbookViewId="0">
      <selection activeCell="A4" sqref="A4:D4"/>
    </sheetView>
  </sheetViews>
  <sheetFormatPr defaultRowHeight="15" x14ac:dyDescent="0.25"/>
  <cols>
    <col min="1" max="1" width="41.85546875" bestFit="1" customWidth="1"/>
    <col min="2" max="2" width="20.140625" bestFit="1" customWidth="1"/>
    <col min="3" max="3" width="15.85546875" bestFit="1" customWidth="1"/>
    <col min="4" max="4" width="13.5703125" bestFit="1" customWidth="1"/>
    <col min="5" max="751" width="53.85546875" bestFit="1" customWidth="1"/>
    <col min="752" max="752" width="10.7109375" bestFit="1" customWidth="1"/>
  </cols>
  <sheetData>
    <row r="1" spans="1:9" x14ac:dyDescent="0.25">
      <c r="A1" s="153" t="s">
        <v>6727</v>
      </c>
      <c r="B1" t="s">
        <v>60</v>
      </c>
    </row>
    <row r="3" spans="1:9" x14ac:dyDescent="0.25">
      <c r="A3" s="153" t="s">
        <v>6737</v>
      </c>
      <c r="B3" s="153" t="s">
        <v>6736</v>
      </c>
      <c r="F3" s="156" t="s">
        <v>6737</v>
      </c>
      <c r="G3" s="156" t="s">
        <v>6736</v>
      </c>
      <c r="H3" s="156"/>
      <c r="I3" s="156"/>
    </row>
    <row r="4" spans="1:9" x14ac:dyDescent="0.25">
      <c r="A4" s="153" t="s">
        <v>6733</v>
      </c>
      <c r="B4" t="s">
        <v>6732</v>
      </c>
      <c r="C4" t="s">
        <v>6731</v>
      </c>
      <c r="D4" t="s">
        <v>6734</v>
      </c>
      <c r="F4" s="163" t="s">
        <v>6734</v>
      </c>
      <c r="G4" s="164">
        <v>-15440473.150000002</v>
      </c>
      <c r="H4" s="164">
        <v>-43043370.549999982</v>
      </c>
      <c r="I4" s="164">
        <v>-58483843.700000018</v>
      </c>
    </row>
    <row r="5" spans="1:9" x14ac:dyDescent="0.25">
      <c r="A5" s="80" t="s">
        <v>4429</v>
      </c>
      <c r="B5" s="4">
        <v>-1479</v>
      </c>
      <c r="C5" s="4"/>
      <c r="D5" s="4">
        <v>-1479</v>
      </c>
      <c r="F5" s="80" t="s">
        <v>325</v>
      </c>
      <c r="G5" s="4"/>
      <c r="H5" s="4">
        <v>-14727008.979999999</v>
      </c>
      <c r="I5" s="4">
        <v>-14727008.979999999</v>
      </c>
    </row>
    <row r="6" spans="1:9" x14ac:dyDescent="0.25">
      <c r="A6" s="80" t="s">
        <v>57</v>
      </c>
      <c r="B6" s="4"/>
      <c r="C6" s="4">
        <v>-600</v>
      </c>
      <c r="D6" s="4">
        <v>-600</v>
      </c>
      <c r="F6" s="80" t="s">
        <v>655</v>
      </c>
      <c r="G6" s="4"/>
      <c r="H6" s="4">
        <v>-10000000</v>
      </c>
      <c r="I6" s="4">
        <v>-10000000</v>
      </c>
    </row>
    <row r="7" spans="1:9" x14ac:dyDescent="0.25">
      <c r="A7" s="80" t="s">
        <v>1975</v>
      </c>
      <c r="B7" s="4"/>
      <c r="C7" s="4">
        <v>-2500</v>
      </c>
      <c r="D7" s="4">
        <v>-2500</v>
      </c>
      <c r="F7" s="80" t="s">
        <v>29</v>
      </c>
      <c r="G7" s="4"/>
      <c r="H7" s="4">
        <v>-5293036.93</v>
      </c>
      <c r="I7" s="4">
        <v>-5293036.93</v>
      </c>
    </row>
    <row r="8" spans="1:9" x14ac:dyDescent="0.25">
      <c r="A8" s="80" t="s">
        <v>600</v>
      </c>
      <c r="B8" s="4"/>
      <c r="C8" s="4">
        <v>-4950</v>
      </c>
      <c r="D8" s="4">
        <v>-4950</v>
      </c>
      <c r="F8" s="80" t="s">
        <v>644</v>
      </c>
      <c r="G8" s="4"/>
      <c r="H8" s="4">
        <v>-2071256.9</v>
      </c>
      <c r="I8" s="4">
        <v>-2071256.9</v>
      </c>
    </row>
    <row r="9" spans="1:9" x14ac:dyDescent="0.25">
      <c r="A9" s="80" t="s">
        <v>1122</v>
      </c>
      <c r="B9" s="4"/>
      <c r="C9" s="4">
        <v>-3950</v>
      </c>
      <c r="D9" s="4">
        <v>-3950</v>
      </c>
      <c r="F9" s="80" t="s">
        <v>2573</v>
      </c>
      <c r="G9" s="4">
        <v>-1829740.4900000002</v>
      </c>
      <c r="H9" s="4"/>
      <c r="I9" s="4">
        <v>-1829740.4900000002</v>
      </c>
    </row>
    <row r="10" spans="1:9" x14ac:dyDescent="0.25">
      <c r="A10" s="80" t="s">
        <v>4112</v>
      </c>
      <c r="B10" s="4">
        <v>-15210</v>
      </c>
      <c r="C10" s="4"/>
      <c r="D10" s="4">
        <v>-15210</v>
      </c>
      <c r="F10" s="80" t="s">
        <v>2609</v>
      </c>
      <c r="G10" s="4">
        <v>-1155346.05</v>
      </c>
      <c r="H10" s="4"/>
      <c r="I10" s="4">
        <v>-1155346.05</v>
      </c>
    </row>
    <row r="11" spans="1:9" x14ac:dyDescent="0.25">
      <c r="A11" s="80" t="s">
        <v>64</v>
      </c>
      <c r="B11" s="4"/>
      <c r="C11" s="4">
        <v>-300</v>
      </c>
      <c r="D11" s="4">
        <v>-300</v>
      </c>
      <c r="F11" s="80" t="s">
        <v>287</v>
      </c>
      <c r="G11" s="4"/>
      <c r="H11" s="4">
        <v>-931000</v>
      </c>
      <c r="I11" s="4">
        <v>-931000</v>
      </c>
    </row>
    <row r="12" spans="1:9" x14ac:dyDescent="0.25">
      <c r="A12" s="80" t="s">
        <v>660</v>
      </c>
      <c r="B12" s="4"/>
      <c r="C12" s="4">
        <v>-469.32</v>
      </c>
      <c r="D12" s="4">
        <v>-469.32</v>
      </c>
      <c r="F12" s="80" t="s">
        <v>2599</v>
      </c>
      <c r="G12" s="4">
        <v>-917635.36999999988</v>
      </c>
      <c r="H12" s="4"/>
      <c r="I12" s="4">
        <v>-917635.36999999988</v>
      </c>
    </row>
    <row r="13" spans="1:9" x14ac:dyDescent="0.25">
      <c r="A13" s="80" t="s">
        <v>832</v>
      </c>
      <c r="B13" s="4"/>
      <c r="C13" s="4">
        <v>-9820</v>
      </c>
      <c r="D13" s="4">
        <v>-9820</v>
      </c>
      <c r="F13" s="80" t="s">
        <v>2911</v>
      </c>
      <c r="G13" s="4">
        <v>-848328.19000000029</v>
      </c>
      <c r="H13" s="4"/>
      <c r="I13" s="4">
        <v>-848328.19000000029</v>
      </c>
    </row>
    <row r="14" spans="1:9" x14ac:dyDescent="0.25">
      <c r="A14" s="80" t="s">
        <v>2757</v>
      </c>
      <c r="B14" s="4">
        <v>-19345.649999999998</v>
      </c>
      <c r="C14" s="4"/>
      <c r="D14" s="4">
        <v>-19345.649999999998</v>
      </c>
      <c r="F14" s="80" t="s">
        <v>428</v>
      </c>
      <c r="G14" s="4"/>
      <c r="H14" s="4">
        <v>-845597.39000000013</v>
      </c>
      <c r="I14" s="4">
        <v>-845597.39000000013</v>
      </c>
    </row>
    <row r="15" spans="1:9" x14ac:dyDescent="0.25">
      <c r="A15" s="80" t="s">
        <v>1218</v>
      </c>
      <c r="B15" s="4"/>
      <c r="C15" s="4">
        <v>-2054.06</v>
      </c>
      <c r="D15" s="4">
        <v>-2054.06</v>
      </c>
      <c r="F15" s="80" t="s">
        <v>5306</v>
      </c>
      <c r="G15" s="4">
        <v>-735476.35</v>
      </c>
      <c r="H15" s="4"/>
      <c r="I15" s="4">
        <v>-735476.35</v>
      </c>
    </row>
    <row r="16" spans="1:9" x14ac:dyDescent="0.25">
      <c r="A16" s="80" t="s">
        <v>2766</v>
      </c>
      <c r="B16" s="4">
        <v>-19324</v>
      </c>
      <c r="C16" s="4"/>
      <c r="D16" s="4">
        <v>-19324</v>
      </c>
      <c r="F16" s="80" t="s">
        <v>2861</v>
      </c>
      <c r="G16" s="4">
        <v>-574158.48</v>
      </c>
      <c r="H16" s="4"/>
      <c r="I16" s="4">
        <v>-574158.48</v>
      </c>
    </row>
    <row r="17" spans="1:9" x14ac:dyDescent="0.25">
      <c r="A17" s="80" t="s">
        <v>2771</v>
      </c>
      <c r="B17" s="4">
        <v>-64250.11</v>
      </c>
      <c r="C17" s="4"/>
      <c r="D17" s="4">
        <v>-64250.11</v>
      </c>
      <c r="F17" s="80" t="s">
        <v>552</v>
      </c>
      <c r="G17" s="4"/>
      <c r="H17" s="4">
        <v>-549492.89</v>
      </c>
      <c r="I17" s="4">
        <v>-549492.89</v>
      </c>
    </row>
    <row r="18" spans="1:9" x14ac:dyDescent="0.25">
      <c r="A18" s="80" t="s">
        <v>2783</v>
      </c>
      <c r="B18" s="4">
        <v>-6380.5499999999993</v>
      </c>
      <c r="C18" s="4"/>
      <c r="D18" s="4">
        <v>-6380.5499999999993</v>
      </c>
      <c r="F18" s="80" t="s">
        <v>2497</v>
      </c>
      <c r="G18" s="4">
        <v>-494638.17</v>
      </c>
      <c r="H18" s="4"/>
      <c r="I18" s="4">
        <v>-494638.17</v>
      </c>
    </row>
    <row r="19" spans="1:9" x14ac:dyDescent="0.25">
      <c r="A19" s="80" t="s">
        <v>3201</v>
      </c>
      <c r="B19" s="4">
        <v>-21703.8</v>
      </c>
      <c r="C19" s="4"/>
      <c r="D19" s="4">
        <v>-21703.8</v>
      </c>
      <c r="F19" s="80" t="s">
        <v>3621</v>
      </c>
      <c r="G19" s="4">
        <v>-455852</v>
      </c>
      <c r="H19" s="4"/>
      <c r="I19" s="4">
        <v>-455852</v>
      </c>
    </row>
    <row r="20" spans="1:9" x14ac:dyDescent="0.25">
      <c r="A20" s="80" t="s">
        <v>2790</v>
      </c>
      <c r="B20" s="4">
        <v>-297691.58999999997</v>
      </c>
      <c r="C20" s="4"/>
      <c r="D20" s="4">
        <v>-297691.58999999997</v>
      </c>
      <c r="F20" s="80" t="s">
        <v>822</v>
      </c>
      <c r="G20" s="4"/>
      <c r="H20" s="4">
        <v>-414403.7</v>
      </c>
      <c r="I20" s="4">
        <v>-414403.7</v>
      </c>
    </row>
    <row r="21" spans="1:9" x14ac:dyDescent="0.25">
      <c r="A21" s="80" t="s">
        <v>308</v>
      </c>
      <c r="B21" s="4"/>
      <c r="C21" s="4">
        <v>-1209</v>
      </c>
      <c r="D21" s="4">
        <v>-1209</v>
      </c>
      <c r="F21" s="80" t="s">
        <v>974</v>
      </c>
      <c r="G21" s="4"/>
      <c r="H21" s="4">
        <v>-337860</v>
      </c>
      <c r="I21" s="4">
        <v>-337860</v>
      </c>
    </row>
    <row r="22" spans="1:9" x14ac:dyDescent="0.25">
      <c r="A22" s="80" t="s">
        <v>1125</v>
      </c>
      <c r="B22" s="4"/>
      <c r="C22" s="4">
        <v>-2792</v>
      </c>
      <c r="D22" s="4">
        <v>-2792</v>
      </c>
      <c r="F22" s="80" t="s">
        <v>420</v>
      </c>
      <c r="G22" s="4"/>
      <c r="H22" s="4">
        <v>-332977.08</v>
      </c>
      <c r="I22" s="4">
        <v>-332977.08</v>
      </c>
    </row>
    <row r="23" spans="1:9" x14ac:dyDescent="0.25">
      <c r="A23" s="80" t="s">
        <v>4434</v>
      </c>
      <c r="B23" s="4">
        <v>-113342.88</v>
      </c>
      <c r="C23" s="4"/>
      <c r="D23" s="4">
        <v>-113342.88</v>
      </c>
      <c r="F23" s="80" t="s">
        <v>372</v>
      </c>
      <c r="G23" s="4"/>
      <c r="H23" s="4">
        <v>-317898</v>
      </c>
      <c r="I23" s="4">
        <v>-317898</v>
      </c>
    </row>
    <row r="24" spans="1:9" x14ac:dyDescent="0.25">
      <c r="A24" s="80" t="s">
        <v>3721</v>
      </c>
      <c r="B24" s="4">
        <v>-21330</v>
      </c>
      <c r="C24" s="4"/>
      <c r="D24" s="4">
        <v>-21330</v>
      </c>
      <c r="F24" s="80" t="s">
        <v>2966</v>
      </c>
      <c r="G24" s="4">
        <v>-290510.01</v>
      </c>
      <c r="H24" s="4"/>
      <c r="I24" s="4">
        <v>-290510.01</v>
      </c>
    </row>
    <row r="25" spans="1:9" x14ac:dyDescent="0.25">
      <c r="A25" s="80" t="s">
        <v>836</v>
      </c>
      <c r="B25" s="4"/>
      <c r="C25" s="4">
        <v>-4827.2</v>
      </c>
      <c r="D25" s="4">
        <v>-4827.2</v>
      </c>
      <c r="F25" s="80" t="s">
        <v>3913</v>
      </c>
      <c r="G25" s="4">
        <v>-277952.68</v>
      </c>
      <c r="H25" s="4"/>
      <c r="I25" s="4">
        <v>-277952.68</v>
      </c>
    </row>
    <row r="26" spans="1:9" x14ac:dyDescent="0.25">
      <c r="A26" s="80" t="s">
        <v>839</v>
      </c>
      <c r="B26" s="4"/>
      <c r="C26" s="4">
        <v>-17850</v>
      </c>
      <c r="D26" s="4">
        <v>-17850</v>
      </c>
      <c r="F26" s="80" t="s">
        <v>4022</v>
      </c>
      <c r="G26" s="4">
        <v>-275971.14999999997</v>
      </c>
      <c r="H26" s="4"/>
      <c r="I26" s="4">
        <v>-275971.14999999997</v>
      </c>
    </row>
    <row r="27" spans="1:9" x14ac:dyDescent="0.25">
      <c r="A27" s="80" t="s">
        <v>2803</v>
      </c>
      <c r="B27" s="4">
        <v>-35310.270000000004</v>
      </c>
      <c r="C27" s="4"/>
      <c r="D27" s="4">
        <v>-35310.270000000004</v>
      </c>
      <c r="F27" s="80" t="s">
        <v>439</v>
      </c>
      <c r="G27" s="4"/>
      <c r="H27" s="4">
        <v>-272000</v>
      </c>
      <c r="I27" s="4">
        <v>-272000</v>
      </c>
    </row>
    <row r="28" spans="1:9" x14ac:dyDescent="0.25">
      <c r="A28" s="80" t="s">
        <v>1954</v>
      </c>
      <c r="B28" s="4"/>
      <c r="C28" s="4">
        <v>-21615</v>
      </c>
      <c r="D28" s="4">
        <v>-21615</v>
      </c>
      <c r="F28" s="80" t="s">
        <v>2568</v>
      </c>
      <c r="G28" s="4">
        <v>-266524.35000000003</v>
      </c>
      <c r="H28" s="4"/>
      <c r="I28" s="4">
        <v>-266524.35000000003</v>
      </c>
    </row>
    <row r="29" spans="1:9" x14ac:dyDescent="0.25">
      <c r="A29" s="80" t="s">
        <v>3730</v>
      </c>
      <c r="B29" s="4">
        <v>-3153.12</v>
      </c>
      <c r="C29" s="4"/>
      <c r="D29" s="4">
        <v>-3153.12</v>
      </c>
      <c r="F29" s="80" t="s">
        <v>2790</v>
      </c>
      <c r="G29" s="4">
        <v>-255811.59</v>
      </c>
      <c r="H29" s="4"/>
      <c r="I29" s="4">
        <v>-255811.59</v>
      </c>
    </row>
    <row r="30" spans="1:9" x14ac:dyDescent="0.25">
      <c r="A30" s="80" t="s">
        <v>5035</v>
      </c>
      <c r="B30" s="4">
        <v>-1308.8599999999999</v>
      </c>
      <c r="C30" s="4"/>
      <c r="D30" s="4">
        <v>-1308.8599999999999</v>
      </c>
      <c r="F30" s="80" t="s">
        <v>1547</v>
      </c>
      <c r="G30" s="4"/>
      <c r="H30" s="4">
        <v>-250851.76</v>
      </c>
      <c r="I30" s="4">
        <v>-250851.76</v>
      </c>
    </row>
    <row r="31" spans="1:9" x14ac:dyDescent="0.25">
      <c r="A31" s="80" t="s">
        <v>2488</v>
      </c>
      <c r="B31" s="4">
        <v>-12953.8</v>
      </c>
      <c r="C31" s="4"/>
      <c r="D31" s="4">
        <v>-12953.8</v>
      </c>
      <c r="F31" s="80" t="s">
        <v>1730</v>
      </c>
      <c r="G31" s="4"/>
      <c r="H31" s="4">
        <v>-244560</v>
      </c>
      <c r="I31" s="4">
        <v>-244560</v>
      </c>
    </row>
    <row r="32" spans="1:9" x14ac:dyDescent="0.25">
      <c r="A32" s="80" t="s">
        <v>1371</v>
      </c>
      <c r="B32" s="4"/>
      <c r="C32" s="4">
        <v>-1894.2</v>
      </c>
      <c r="D32" s="4">
        <v>-1894.2</v>
      </c>
      <c r="F32" s="80" t="s">
        <v>1186</v>
      </c>
      <c r="G32" s="4"/>
      <c r="H32" s="4">
        <v>-235546.23999999999</v>
      </c>
      <c r="I32" s="4">
        <v>-235546.23999999999</v>
      </c>
    </row>
    <row r="33" spans="1:9" x14ac:dyDescent="0.25">
      <c r="A33" s="80" t="s">
        <v>1758</v>
      </c>
      <c r="B33" s="4"/>
      <c r="C33" s="4">
        <v>-8325</v>
      </c>
      <c r="D33" s="4">
        <v>-8325</v>
      </c>
      <c r="F33" s="80" t="s">
        <v>3162</v>
      </c>
      <c r="G33" s="4">
        <v>-228800.28999999998</v>
      </c>
      <c r="H33" s="4"/>
      <c r="I33" s="4">
        <v>-228800.28999999998</v>
      </c>
    </row>
    <row r="34" spans="1:9" x14ac:dyDescent="0.25">
      <c r="A34" s="80" t="s">
        <v>1052</v>
      </c>
      <c r="B34" s="4"/>
      <c r="C34" s="4">
        <v>-28562.15</v>
      </c>
      <c r="D34" s="4">
        <v>-28562.15</v>
      </c>
      <c r="F34" s="80" t="s">
        <v>2842</v>
      </c>
      <c r="G34" s="4">
        <v>-194295.13</v>
      </c>
      <c r="H34" s="4"/>
      <c r="I34" s="4">
        <v>-194295.13</v>
      </c>
    </row>
    <row r="35" spans="1:9" x14ac:dyDescent="0.25">
      <c r="A35" s="80" t="s">
        <v>1322</v>
      </c>
      <c r="B35" s="4"/>
      <c r="C35" s="4">
        <v>-2890</v>
      </c>
      <c r="D35" s="4">
        <v>-2890</v>
      </c>
      <c r="F35" s="80" t="s">
        <v>4154</v>
      </c>
      <c r="G35" s="4">
        <v>-192470</v>
      </c>
      <c r="H35" s="4"/>
      <c r="I35" s="4">
        <v>-192470</v>
      </c>
    </row>
    <row r="36" spans="1:9" x14ac:dyDescent="0.25">
      <c r="A36" s="80" t="s">
        <v>2497</v>
      </c>
      <c r="B36" s="4">
        <v>-846618.06000000017</v>
      </c>
      <c r="C36" s="4"/>
      <c r="D36" s="4">
        <v>-846618.06000000017</v>
      </c>
      <c r="F36" s="80" t="s">
        <v>296</v>
      </c>
      <c r="G36" s="4"/>
      <c r="H36" s="4">
        <v>-187700</v>
      </c>
      <c r="I36" s="4">
        <v>-187700</v>
      </c>
    </row>
    <row r="37" spans="1:9" x14ac:dyDescent="0.25">
      <c r="A37" s="80" t="s">
        <v>2515</v>
      </c>
      <c r="B37" s="4">
        <v>-36935.4</v>
      </c>
      <c r="C37" s="4"/>
      <c r="D37" s="4">
        <v>-36935.4</v>
      </c>
      <c r="F37" s="80" t="s">
        <v>3883</v>
      </c>
      <c r="G37" s="4">
        <v>-187114.85</v>
      </c>
      <c r="H37" s="4"/>
      <c r="I37" s="4">
        <v>-187114.85</v>
      </c>
    </row>
    <row r="38" spans="1:9" x14ac:dyDescent="0.25">
      <c r="A38" s="80" t="s">
        <v>1666</v>
      </c>
      <c r="B38" s="4"/>
      <c r="C38" s="4">
        <v>-649.6</v>
      </c>
      <c r="D38" s="4">
        <v>-649.6</v>
      </c>
      <c r="F38" s="80" t="s">
        <v>2534</v>
      </c>
      <c r="G38" s="4">
        <v>-180216.25</v>
      </c>
      <c r="H38" s="4"/>
      <c r="I38" s="4">
        <v>-180216.25</v>
      </c>
    </row>
    <row r="39" spans="1:9" x14ac:dyDescent="0.25">
      <c r="A39" s="80" t="s">
        <v>534</v>
      </c>
      <c r="B39" s="4"/>
      <c r="C39" s="4">
        <v>-81701.8</v>
      </c>
      <c r="D39" s="4">
        <v>-81701.8</v>
      </c>
      <c r="F39" s="80" t="s">
        <v>5467</v>
      </c>
      <c r="G39" s="4">
        <v>-179954.92</v>
      </c>
      <c r="H39" s="4"/>
      <c r="I39" s="4">
        <v>-179954.92</v>
      </c>
    </row>
    <row r="40" spans="1:9" x14ac:dyDescent="0.25">
      <c r="A40" s="80" t="s">
        <v>1610</v>
      </c>
      <c r="B40" s="4"/>
      <c r="C40" s="4">
        <v>-4699.2</v>
      </c>
      <c r="D40" s="4">
        <v>-4699.2</v>
      </c>
      <c r="F40" s="80" t="s">
        <v>4493</v>
      </c>
      <c r="G40" s="4">
        <v>-172859.24</v>
      </c>
      <c r="H40" s="4"/>
      <c r="I40" s="4">
        <v>-172859.24</v>
      </c>
    </row>
    <row r="41" spans="1:9" x14ac:dyDescent="0.25">
      <c r="A41" s="80" t="s">
        <v>71</v>
      </c>
      <c r="B41" s="4"/>
      <c r="C41" s="4">
        <v>-3267.48</v>
      </c>
      <c r="D41" s="4">
        <v>-3267.48</v>
      </c>
      <c r="F41" s="80" t="s">
        <v>1835</v>
      </c>
      <c r="G41" s="4"/>
      <c r="H41" s="4">
        <v>-168680.49</v>
      </c>
      <c r="I41" s="4">
        <v>-168680.49</v>
      </c>
    </row>
    <row r="42" spans="1:9" x14ac:dyDescent="0.25">
      <c r="A42" s="80" t="s">
        <v>76</v>
      </c>
      <c r="B42" s="4"/>
      <c r="C42" s="4">
        <v>-42351.25</v>
      </c>
      <c r="D42" s="4">
        <v>-42351.25</v>
      </c>
      <c r="F42" s="80" t="s">
        <v>3151</v>
      </c>
      <c r="G42" s="4">
        <v>-162443.66999999998</v>
      </c>
      <c r="H42" s="4"/>
      <c r="I42" s="4">
        <v>-162443.66999999998</v>
      </c>
    </row>
    <row r="43" spans="1:9" x14ac:dyDescent="0.25">
      <c r="A43" s="80" t="s">
        <v>3454</v>
      </c>
      <c r="B43" s="4">
        <v>-25983.620000000003</v>
      </c>
      <c r="C43" s="4"/>
      <c r="D43" s="4">
        <v>-25983.620000000003</v>
      </c>
      <c r="F43" s="80" t="s">
        <v>3118</v>
      </c>
      <c r="G43" s="4">
        <v>-161418.29999999999</v>
      </c>
      <c r="H43" s="4"/>
      <c r="I43" s="4">
        <v>-161418.29999999999</v>
      </c>
    </row>
    <row r="44" spans="1:9" x14ac:dyDescent="0.25">
      <c r="A44" s="80" t="s">
        <v>2812</v>
      </c>
      <c r="B44" s="4">
        <v>-13030</v>
      </c>
      <c r="C44" s="4"/>
      <c r="D44" s="4">
        <v>-13030</v>
      </c>
      <c r="F44" s="80" t="s">
        <v>3378</v>
      </c>
      <c r="G44" s="4">
        <v>-152440.85999999999</v>
      </c>
      <c r="H44" s="4"/>
      <c r="I44" s="4">
        <v>-152440.85999999999</v>
      </c>
    </row>
    <row r="45" spans="1:9" x14ac:dyDescent="0.25">
      <c r="A45" s="80" t="s">
        <v>1766</v>
      </c>
      <c r="B45" s="4"/>
      <c r="C45" s="4">
        <v>-12797.36</v>
      </c>
      <c r="D45" s="4">
        <v>-12797.36</v>
      </c>
      <c r="F45" s="80" t="s">
        <v>2604</v>
      </c>
      <c r="G45" s="4">
        <v>-148617.87</v>
      </c>
      <c r="H45" s="4"/>
      <c r="I45" s="4">
        <v>-148617.87</v>
      </c>
    </row>
    <row r="46" spans="1:9" x14ac:dyDescent="0.25">
      <c r="A46" s="80" t="s">
        <v>537</v>
      </c>
      <c r="B46" s="4"/>
      <c r="C46" s="4">
        <v>-56878.33</v>
      </c>
      <c r="D46" s="4">
        <v>-56878.33</v>
      </c>
      <c r="F46" s="80" t="s">
        <v>382</v>
      </c>
      <c r="G46" s="4"/>
      <c r="H46" s="4">
        <v>-147156.91999999998</v>
      </c>
      <c r="I46" s="4">
        <v>-147156.91999999998</v>
      </c>
    </row>
    <row r="47" spans="1:9" x14ac:dyDescent="0.25">
      <c r="A47" s="80" t="s">
        <v>4445</v>
      </c>
      <c r="B47" s="4">
        <v>-11049.8</v>
      </c>
      <c r="C47" s="4"/>
      <c r="D47" s="4">
        <v>-11049.8</v>
      </c>
      <c r="F47" s="80" t="s">
        <v>3503</v>
      </c>
      <c r="G47" s="4">
        <v>-145416.85999999999</v>
      </c>
      <c r="H47" s="4"/>
      <c r="I47" s="4">
        <v>-145416.85999999999</v>
      </c>
    </row>
    <row r="48" spans="1:9" x14ac:dyDescent="0.25">
      <c r="A48" s="80" t="s">
        <v>2524</v>
      </c>
      <c r="B48" s="4">
        <v>-14256</v>
      </c>
      <c r="C48" s="4"/>
      <c r="D48" s="4">
        <v>-14256</v>
      </c>
      <c r="F48" s="80" t="s">
        <v>703</v>
      </c>
      <c r="G48" s="4"/>
      <c r="H48" s="4">
        <v>-144000</v>
      </c>
      <c r="I48" s="4">
        <v>-144000</v>
      </c>
    </row>
    <row r="49" spans="1:9" x14ac:dyDescent="0.25">
      <c r="A49" s="80" t="s">
        <v>1223</v>
      </c>
      <c r="B49" s="4"/>
      <c r="C49" s="4">
        <v>-4676.12</v>
      </c>
      <c r="D49" s="4">
        <v>-4676.12</v>
      </c>
      <c r="F49" s="80" t="s">
        <v>5826</v>
      </c>
      <c r="G49" s="4">
        <v>-139700</v>
      </c>
      <c r="H49" s="4"/>
      <c r="I49" s="4">
        <v>-139700</v>
      </c>
    </row>
    <row r="50" spans="1:9" x14ac:dyDescent="0.25">
      <c r="A50" s="80" t="s">
        <v>848</v>
      </c>
      <c r="B50" s="4"/>
      <c r="C50" s="4">
        <v>-513.88</v>
      </c>
      <c r="D50" s="4">
        <v>-513.88</v>
      </c>
      <c r="F50" s="80" t="s">
        <v>1435</v>
      </c>
      <c r="G50" s="4"/>
      <c r="H50" s="4">
        <v>-137444.66999999998</v>
      </c>
      <c r="I50" s="4">
        <v>-137444.66999999998</v>
      </c>
    </row>
    <row r="51" spans="1:9" x14ac:dyDescent="0.25">
      <c r="A51" s="80" t="s">
        <v>2817</v>
      </c>
      <c r="B51" s="4">
        <v>-16024.349999999999</v>
      </c>
      <c r="C51" s="4"/>
      <c r="D51" s="4">
        <v>-16024.349999999999</v>
      </c>
      <c r="F51" s="80" t="s">
        <v>392</v>
      </c>
      <c r="G51" s="4"/>
      <c r="H51" s="4">
        <v>-135608.70000000004</v>
      </c>
      <c r="I51" s="4">
        <v>-135608.70000000004</v>
      </c>
    </row>
    <row r="52" spans="1:9" x14ac:dyDescent="0.25">
      <c r="A52" s="80" t="s">
        <v>1130</v>
      </c>
      <c r="B52" s="4"/>
      <c r="C52" s="4">
        <v>-25209.45</v>
      </c>
      <c r="D52" s="4">
        <v>-25209.45</v>
      </c>
      <c r="F52" s="80" t="s">
        <v>615</v>
      </c>
      <c r="G52" s="4"/>
      <c r="H52" s="4">
        <v>-134643.19</v>
      </c>
      <c r="I52" s="4">
        <v>-134643.19</v>
      </c>
    </row>
    <row r="53" spans="1:9" x14ac:dyDescent="0.25">
      <c r="A53" s="80" t="s">
        <v>1547</v>
      </c>
      <c r="B53" s="4"/>
      <c r="C53" s="4">
        <v>-250851.76</v>
      </c>
      <c r="D53" s="4">
        <v>-250851.76</v>
      </c>
      <c r="F53" s="80" t="s">
        <v>2894</v>
      </c>
      <c r="G53" s="4">
        <v>-134036.51999999999</v>
      </c>
      <c r="H53" s="4"/>
      <c r="I53" s="4">
        <v>-134036.51999999999</v>
      </c>
    </row>
    <row r="54" spans="1:9" x14ac:dyDescent="0.25">
      <c r="A54" s="80" t="s">
        <v>5277</v>
      </c>
      <c r="B54" s="4">
        <v>-74783.749999999985</v>
      </c>
      <c r="C54" s="4"/>
      <c r="D54" s="4">
        <v>-74783.749999999985</v>
      </c>
      <c r="F54" s="80" t="s">
        <v>5428</v>
      </c>
      <c r="G54" s="4">
        <v>-129000</v>
      </c>
      <c r="H54" s="4"/>
      <c r="I54" s="4">
        <v>-129000</v>
      </c>
    </row>
    <row r="55" spans="1:9" x14ac:dyDescent="0.25">
      <c r="A55" s="80" t="s">
        <v>2826</v>
      </c>
      <c r="B55" s="4">
        <v>-1039.93</v>
      </c>
      <c r="C55" s="4"/>
      <c r="D55" s="4">
        <v>-1039.93</v>
      </c>
      <c r="F55" s="80" t="s">
        <v>2657</v>
      </c>
      <c r="G55" s="4">
        <v>-128068.20000000001</v>
      </c>
      <c r="H55" s="4"/>
      <c r="I55" s="4">
        <v>-128068.20000000001</v>
      </c>
    </row>
    <row r="56" spans="1:9" x14ac:dyDescent="0.25">
      <c r="A56" s="80" t="s">
        <v>1227</v>
      </c>
      <c r="B56" s="4"/>
      <c r="C56" s="4">
        <v>-3975</v>
      </c>
      <c r="D56" s="4">
        <v>-3975</v>
      </c>
      <c r="F56" s="80" t="s">
        <v>563</v>
      </c>
      <c r="G56" s="4"/>
      <c r="H56" s="4">
        <v>-127636</v>
      </c>
      <c r="I56" s="4">
        <v>-127636</v>
      </c>
    </row>
    <row r="57" spans="1:9" x14ac:dyDescent="0.25">
      <c r="A57" s="80" t="s">
        <v>2831</v>
      </c>
      <c r="B57" s="4">
        <v>-6595.32</v>
      </c>
      <c r="C57" s="4"/>
      <c r="D57" s="4">
        <v>-6595.32</v>
      </c>
      <c r="F57" s="80" t="s">
        <v>591</v>
      </c>
      <c r="G57" s="4"/>
      <c r="H57" s="4">
        <v>-127636</v>
      </c>
      <c r="I57" s="4">
        <v>-127636</v>
      </c>
    </row>
    <row r="58" spans="1:9" x14ac:dyDescent="0.25">
      <c r="A58" s="80" t="s">
        <v>541</v>
      </c>
      <c r="B58" s="4"/>
      <c r="C58" s="4">
        <v>-2739.26</v>
      </c>
      <c r="D58" s="4">
        <v>-2739.26</v>
      </c>
      <c r="F58" s="80" t="s">
        <v>1539</v>
      </c>
      <c r="G58" s="4"/>
      <c r="H58" s="4">
        <v>-127106.42</v>
      </c>
      <c r="I58" s="4">
        <v>-127106.42</v>
      </c>
    </row>
    <row r="59" spans="1:9" x14ac:dyDescent="0.25">
      <c r="A59" s="80" t="s">
        <v>854</v>
      </c>
      <c r="B59" s="4"/>
      <c r="C59" s="4">
        <v>-380.65</v>
      </c>
      <c r="D59" s="4">
        <v>-380.65</v>
      </c>
      <c r="F59" s="80" t="s">
        <v>2619</v>
      </c>
      <c r="G59" s="4">
        <v>-124955.80999999998</v>
      </c>
      <c r="H59" s="4"/>
      <c r="I59" s="4">
        <v>-124955.80999999998</v>
      </c>
    </row>
    <row r="60" spans="1:9" x14ac:dyDescent="0.25">
      <c r="A60" s="80" t="s">
        <v>1709</v>
      </c>
      <c r="B60" s="4"/>
      <c r="C60" s="4">
        <v>-41207.939999999995</v>
      </c>
      <c r="D60" s="4">
        <v>-41207.939999999995</v>
      </c>
      <c r="F60" s="80" t="s">
        <v>510</v>
      </c>
      <c r="G60" s="4"/>
      <c r="H60" s="4">
        <v>-122182.89</v>
      </c>
      <c r="I60" s="4">
        <v>-122182.89</v>
      </c>
    </row>
    <row r="61" spans="1:9" x14ac:dyDescent="0.25">
      <c r="A61" s="80" t="s">
        <v>869</v>
      </c>
      <c r="B61" s="4"/>
      <c r="C61" s="4">
        <v>-1596</v>
      </c>
      <c r="D61" s="4">
        <v>-1596</v>
      </c>
      <c r="F61" s="80" t="s">
        <v>471</v>
      </c>
      <c r="G61" s="4"/>
      <c r="H61" s="4">
        <v>-116151.01000000001</v>
      </c>
      <c r="I61" s="4">
        <v>-116151.01000000001</v>
      </c>
    </row>
    <row r="62" spans="1:9" x14ac:dyDescent="0.25">
      <c r="A62" s="80" t="s">
        <v>83</v>
      </c>
      <c r="B62" s="4"/>
      <c r="C62" s="4">
        <v>-4551</v>
      </c>
      <c r="D62" s="4">
        <v>-4551</v>
      </c>
      <c r="F62" s="80" t="s">
        <v>3005</v>
      </c>
      <c r="G62" s="4">
        <v>-113839.10999999999</v>
      </c>
      <c r="H62" s="4"/>
      <c r="I62" s="4">
        <v>-113839.10999999999</v>
      </c>
    </row>
    <row r="63" spans="1:9" x14ac:dyDescent="0.25">
      <c r="A63" s="80" t="s">
        <v>1619</v>
      </c>
      <c r="B63" s="4"/>
      <c r="C63" s="4">
        <v>-232.8</v>
      </c>
      <c r="D63" s="4">
        <v>-232.8</v>
      </c>
      <c r="F63" s="80" t="s">
        <v>3078</v>
      </c>
      <c r="G63" s="4">
        <v>-111021.22</v>
      </c>
      <c r="H63" s="4"/>
      <c r="I63" s="4">
        <v>-111021.22</v>
      </c>
    </row>
    <row r="64" spans="1:9" x14ac:dyDescent="0.25">
      <c r="A64" s="80" t="s">
        <v>3461</v>
      </c>
      <c r="B64" s="4">
        <v>-500</v>
      </c>
      <c r="C64" s="4"/>
      <c r="D64" s="4">
        <v>-500</v>
      </c>
      <c r="F64" s="80" t="s">
        <v>2976</v>
      </c>
      <c r="G64" s="4">
        <v>-106385</v>
      </c>
      <c r="H64" s="4"/>
      <c r="I64" s="4">
        <v>-106385</v>
      </c>
    </row>
    <row r="65" spans="1:9" x14ac:dyDescent="0.25">
      <c r="A65" s="80" t="s">
        <v>1066</v>
      </c>
      <c r="B65" s="4"/>
      <c r="C65" s="4">
        <v>-1010</v>
      </c>
      <c r="D65" s="4">
        <v>-1010</v>
      </c>
      <c r="F65" s="80" t="s">
        <v>4838</v>
      </c>
      <c r="G65" s="4">
        <v>-105256.78</v>
      </c>
      <c r="H65" s="4"/>
      <c r="I65" s="4">
        <v>-105256.78</v>
      </c>
    </row>
    <row r="66" spans="1:9" x14ac:dyDescent="0.25">
      <c r="A66" s="80" t="s">
        <v>1235</v>
      </c>
      <c r="B66" s="4"/>
      <c r="C66" s="4">
        <v>-1517.4</v>
      </c>
      <c r="D66" s="4">
        <v>-1517.4</v>
      </c>
      <c r="F66" s="80" t="s">
        <v>2652</v>
      </c>
      <c r="G66" s="4">
        <v>-101778.4</v>
      </c>
      <c r="H66" s="4"/>
      <c r="I66" s="4">
        <v>-101778.4</v>
      </c>
    </row>
    <row r="67" spans="1:9" x14ac:dyDescent="0.25">
      <c r="A67" s="80" t="s">
        <v>748</v>
      </c>
      <c r="B67" s="4"/>
      <c r="C67" s="4">
        <v>-48000</v>
      </c>
      <c r="D67" s="4">
        <v>-48000</v>
      </c>
      <c r="F67" s="80" t="s">
        <v>2719</v>
      </c>
      <c r="G67" s="4">
        <v>-100951.64000000001</v>
      </c>
      <c r="H67" s="4"/>
      <c r="I67" s="4">
        <v>-100951.64000000001</v>
      </c>
    </row>
    <row r="68" spans="1:9" x14ac:dyDescent="0.25">
      <c r="A68" s="80" t="s">
        <v>5826</v>
      </c>
      <c r="B68" s="4">
        <v>-139700</v>
      </c>
      <c r="C68" s="4"/>
      <c r="D68" s="4">
        <v>-139700</v>
      </c>
      <c r="F68" s="80" t="s">
        <v>694</v>
      </c>
      <c r="G68" s="4"/>
      <c r="H68" s="4">
        <v>-100552.76</v>
      </c>
      <c r="I68" s="4">
        <v>-100552.76</v>
      </c>
    </row>
    <row r="69" spans="1:9" x14ac:dyDescent="0.25">
      <c r="A69" s="80" t="s">
        <v>1069</v>
      </c>
      <c r="B69" s="4"/>
      <c r="C69" s="4">
        <v>-12111</v>
      </c>
      <c r="D69" s="4">
        <v>-12111</v>
      </c>
      <c r="F69" s="80" t="s">
        <v>351</v>
      </c>
      <c r="G69" s="4"/>
      <c r="H69" s="4">
        <v>-98500</v>
      </c>
      <c r="I69" s="4">
        <v>-98500</v>
      </c>
    </row>
    <row r="70" spans="1:9" x14ac:dyDescent="0.25">
      <c r="A70" s="80" t="s">
        <v>611</v>
      </c>
      <c r="B70" s="4"/>
      <c r="C70" s="4">
        <v>-52471.11</v>
      </c>
      <c r="D70" s="4">
        <v>-52471.11</v>
      </c>
      <c r="F70" s="80" t="s">
        <v>3508</v>
      </c>
      <c r="G70" s="4">
        <v>-97725</v>
      </c>
      <c r="H70" s="4"/>
      <c r="I70" s="4">
        <v>-97725</v>
      </c>
    </row>
    <row r="71" spans="1:9" x14ac:dyDescent="0.25">
      <c r="A71" s="80" t="s">
        <v>4729</v>
      </c>
      <c r="B71" s="4">
        <v>-1108</v>
      </c>
      <c r="C71" s="4"/>
      <c r="D71" s="4">
        <v>-1108</v>
      </c>
      <c r="F71" s="80" t="s">
        <v>748</v>
      </c>
      <c r="G71" s="4"/>
      <c r="H71" s="4">
        <v>-96000</v>
      </c>
      <c r="I71" s="4">
        <v>-96000</v>
      </c>
    </row>
    <row r="72" spans="1:9" x14ac:dyDescent="0.25">
      <c r="A72" s="80" t="s">
        <v>99</v>
      </c>
      <c r="B72" s="4"/>
      <c r="C72" s="4">
        <v>-12084</v>
      </c>
      <c r="D72" s="4">
        <v>-12084</v>
      </c>
      <c r="F72" s="80" t="s">
        <v>633</v>
      </c>
      <c r="G72" s="4"/>
      <c r="H72" s="4">
        <v>-94312.680000000008</v>
      </c>
      <c r="I72" s="4">
        <v>-94312.680000000008</v>
      </c>
    </row>
    <row r="73" spans="1:9" x14ac:dyDescent="0.25">
      <c r="A73" s="80" t="s">
        <v>103</v>
      </c>
      <c r="B73" s="4"/>
      <c r="C73" s="4">
        <v>-200</v>
      </c>
      <c r="D73" s="4">
        <v>-200</v>
      </c>
      <c r="F73" s="80" t="s">
        <v>3058</v>
      </c>
      <c r="G73" s="4">
        <v>-88845.6</v>
      </c>
      <c r="H73" s="4"/>
      <c r="I73" s="4">
        <v>-88845.6</v>
      </c>
    </row>
    <row r="74" spans="1:9" x14ac:dyDescent="0.25">
      <c r="A74" s="80" t="s">
        <v>873</v>
      </c>
      <c r="B74" s="4"/>
      <c r="C74" s="4">
        <v>-685.93</v>
      </c>
      <c r="D74" s="4">
        <v>-685.93</v>
      </c>
      <c r="F74" s="80" t="s">
        <v>3803</v>
      </c>
      <c r="G74" s="4">
        <v>-88480.39</v>
      </c>
      <c r="H74" s="4"/>
      <c r="I74" s="4">
        <v>-88480.39</v>
      </c>
    </row>
    <row r="75" spans="1:9" x14ac:dyDescent="0.25">
      <c r="A75" s="80" t="s">
        <v>4450</v>
      </c>
      <c r="B75" s="4">
        <v>-17144.2</v>
      </c>
      <c r="C75" s="4"/>
      <c r="D75" s="4">
        <v>-17144.2</v>
      </c>
      <c r="F75" s="80" t="s">
        <v>2553</v>
      </c>
      <c r="G75" s="4">
        <v>-87315.59</v>
      </c>
      <c r="H75" s="4"/>
      <c r="I75" s="4">
        <v>-87315.59</v>
      </c>
    </row>
    <row r="76" spans="1:9" x14ac:dyDescent="0.25">
      <c r="A76" s="80" t="s">
        <v>2837</v>
      </c>
      <c r="B76" s="4">
        <v>-2058.56</v>
      </c>
      <c r="C76" s="4"/>
      <c r="D76" s="4">
        <v>-2058.56</v>
      </c>
      <c r="F76" s="80" t="s">
        <v>736</v>
      </c>
      <c r="G76" s="4"/>
      <c r="H76" s="4">
        <v>-87190.11</v>
      </c>
      <c r="I76" s="4">
        <v>-87190.11</v>
      </c>
    </row>
    <row r="77" spans="1:9" x14ac:dyDescent="0.25">
      <c r="A77" s="80" t="s">
        <v>1395</v>
      </c>
      <c r="B77" s="4"/>
      <c r="C77" s="4">
        <v>-902.97</v>
      </c>
      <c r="D77" s="4">
        <v>-902.97</v>
      </c>
      <c r="F77" s="80" t="s">
        <v>1005</v>
      </c>
      <c r="G77" s="4"/>
      <c r="H77" s="4">
        <v>-87120</v>
      </c>
      <c r="I77" s="4">
        <v>-87120</v>
      </c>
    </row>
    <row r="78" spans="1:9" x14ac:dyDescent="0.25">
      <c r="A78" s="80" t="s">
        <v>1623</v>
      </c>
      <c r="B78" s="4"/>
      <c r="C78" s="4">
        <v>-442.65</v>
      </c>
      <c r="D78" s="4">
        <v>-442.65</v>
      </c>
      <c r="F78" s="80" t="s">
        <v>1986</v>
      </c>
      <c r="G78" s="4"/>
      <c r="H78" s="4">
        <v>-85872.81</v>
      </c>
      <c r="I78" s="4">
        <v>-85872.81</v>
      </c>
    </row>
    <row r="79" spans="1:9" x14ac:dyDescent="0.25">
      <c r="A79" s="80" t="s">
        <v>877</v>
      </c>
      <c r="B79" s="4"/>
      <c r="C79" s="4">
        <v>-2100</v>
      </c>
      <c r="D79" s="4">
        <v>-2100</v>
      </c>
      <c r="F79" s="80" t="s">
        <v>2693</v>
      </c>
      <c r="G79" s="4">
        <v>-85543.94</v>
      </c>
      <c r="H79" s="4"/>
      <c r="I79" s="4">
        <v>-85543.94</v>
      </c>
    </row>
    <row r="80" spans="1:9" x14ac:dyDescent="0.25">
      <c r="A80" s="80" t="s">
        <v>881</v>
      </c>
      <c r="B80" s="4"/>
      <c r="C80" s="4">
        <v>-1800</v>
      </c>
      <c r="D80" s="4">
        <v>-1800</v>
      </c>
      <c r="F80" s="80" t="s">
        <v>537</v>
      </c>
      <c r="G80" s="4"/>
      <c r="H80" s="4">
        <v>-85064.14</v>
      </c>
      <c r="I80" s="4">
        <v>-85064.14</v>
      </c>
    </row>
    <row r="81" spans="1:9" x14ac:dyDescent="0.25">
      <c r="A81" s="80" t="s">
        <v>1926</v>
      </c>
      <c r="B81" s="4"/>
      <c r="C81" s="4">
        <v>-1672</v>
      </c>
      <c r="D81" s="4">
        <v>-1672</v>
      </c>
      <c r="F81" s="80" t="s">
        <v>516</v>
      </c>
      <c r="G81" s="4"/>
      <c r="H81" s="4">
        <v>-85021.34</v>
      </c>
      <c r="I81" s="4">
        <v>-85021.34</v>
      </c>
    </row>
    <row r="82" spans="1:9" x14ac:dyDescent="0.25">
      <c r="A82" s="80" t="s">
        <v>1136</v>
      </c>
      <c r="B82" s="4"/>
      <c r="C82" s="4">
        <v>-492</v>
      </c>
      <c r="D82" s="4">
        <v>-492</v>
      </c>
      <c r="F82" s="80" t="s">
        <v>2852</v>
      </c>
      <c r="G82" s="4">
        <v>-84947.08</v>
      </c>
      <c r="H82" s="4"/>
      <c r="I82" s="4">
        <v>-84947.08</v>
      </c>
    </row>
    <row r="83" spans="1:9" x14ac:dyDescent="0.25">
      <c r="A83" s="80" t="s">
        <v>2842</v>
      </c>
      <c r="B83" s="4">
        <v>-226152.66</v>
      </c>
      <c r="C83" s="4"/>
      <c r="D83" s="4">
        <v>-226152.66</v>
      </c>
      <c r="F83" s="80" t="s">
        <v>76</v>
      </c>
      <c r="G83" s="4"/>
      <c r="H83" s="4">
        <v>-84707.5</v>
      </c>
      <c r="I83" s="4">
        <v>-84707.5</v>
      </c>
    </row>
    <row r="84" spans="1:9" x14ac:dyDescent="0.25">
      <c r="A84" s="80" t="s">
        <v>1774</v>
      </c>
      <c r="B84" s="4"/>
      <c r="C84" s="4">
        <v>-945</v>
      </c>
      <c r="D84" s="4">
        <v>-945</v>
      </c>
      <c r="F84" s="80" t="s">
        <v>226</v>
      </c>
      <c r="G84" s="4"/>
      <c r="H84" s="4">
        <v>-84707.5</v>
      </c>
      <c r="I84" s="4">
        <v>-84707.5</v>
      </c>
    </row>
    <row r="85" spans="1:9" x14ac:dyDescent="0.25">
      <c r="A85" s="80" t="s">
        <v>885</v>
      </c>
      <c r="B85" s="4"/>
      <c r="C85" s="4">
        <v>-10780</v>
      </c>
      <c r="D85" s="4">
        <v>-10780</v>
      </c>
      <c r="F85" s="80" t="s">
        <v>534</v>
      </c>
      <c r="G85" s="4"/>
      <c r="H85" s="4">
        <v>-81701.8</v>
      </c>
      <c r="I85" s="4">
        <v>-81701.8</v>
      </c>
    </row>
    <row r="86" spans="1:9" x14ac:dyDescent="0.25">
      <c r="A86" s="80" t="s">
        <v>3208</v>
      </c>
      <c r="B86" s="4">
        <v>-55520</v>
      </c>
      <c r="C86" s="4"/>
      <c r="D86" s="4">
        <v>-55520</v>
      </c>
      <c r="F86" s="80" t="s">
        <v>1513</v>
      </c>
      <c r="G86" s="4"/>
      <c r="H86" s="4">
        <v>-78208.320000000007</v>
      </c>
      <c r="I86" s="4">
        <v>-78208.320000000007</v>
      </c>
    </row>
    <row r="87" spans="1:9" x14ac:dyDescent="0.25">
      <c r="A87" s="80" t="s">
        <v>667</v>
      </c>
      <c r="B87" s="4"/>
      <c r="C87" s="4">
        <v>-38</v>
      </c>
      <c r="D87" s="4">
        <v>-38</v>
      </c>
      <c r="F87" s="80" t="s">
        <v>1145</v>
      </c>
      <c r="G87" s="4"/>
      <c r="H87" s="4">
        <v>-78005.649999999994</v>
      </c>
      <c r="I87" s="4">
        <v>-78005.649999999994</v>
      </c>
    </row>
    <row r="88" spans="1:9" x14ac:dyDescent="0.25">
      <c r="A88" s="80" t="s">
        <v>1140</v>
      </c>
      <c r="B88" s="4"/>
      <c r="C88" s="4">
        <v>-648</v>
      </c>
      <c r="D88" s="4">
        <v>-648</v>
      </c>
      <c r="F88" s="80" t="s">
        <v>1206</v>
      </c>
      <c r="G88" s="4"/>
      <c r="H88" s="4">
        <v>-78005.649999999994</v>
      </c>
      <c r="I88" s="4">
        <v>-78005.649999999994</v>
      </c>
    </row>
    <row r="89" spans="1:9" x14ac:dyDescent="0.25">
      <c r="A89" s="80" t="s">
        <v>1240</v>
      </c>
      <c r="B89" s="4"/>
      <c r="C89" s="4">
        <v>-5968.47</v>
      </c>
      <c r="D89" s="4">
        <v>-5968.47</v>
      </c>
      <c r="F89" s="80" t="s">
        <v>3711</v>
      </c>
      <c r="G89" s="4">
        <v>-75695.66</v>
      </c>
      <c r="H89" s="4"/>
      <c r="I89" s="4">
        <v>-75695.66</v>
      </c>
    </row>
    <row r="90" spans="1:9" x14ac:dyDescent="0.25">
      <c r="A90" s="80" t="s">
        <v>110</v>
      </c>
      <c r="B90" s="4"/>
      <c r="C90" s="4">
        <v>-1910</v>
      </c>
      <c r="D90" s="4">
        <v>-1910</v>
      </c>
      <c r="F90" s="80" t="s">
        <v>5277</v>
      </c>
      <c r="G90" s="4">
        <v>-73844.099999999991</v>
      </c>
      <c r="H90" s="4"/>
      <c r="I90" s="4">
        <v>-73844.099999999991</v>
      </c>
    </row>
    <row r="91" spans="1:9" x14ac:dyDescent="0.25">
      <c r="A91" s="80" t="s">
        <v>1780</v>
      </c>
      <c r="B91" s="4"/>
      <c r="C91" s="4">
        <v>-246.6</v>
      </c>
      <c r="D91" s="4">
        <v>-246.6</v>
      </c>
      <c r="F91" s="80" t="s">
        <v>1829</v>
      </c>
      <c r="G91" s="4"/>
      <c r="H91" s="4">
        <v>-72812.5</v>
      </c>
      <c r="I91" s="4">
        <v>-72812.5</v>
      </c>
    </row>
    <row r="92" spans="1:9" x14ac:dyDescent="0.25">
      <c r="A92" s="80" t="s">
        <v>3760</v>
      </c>
      <c r="B92" s="4">
        <v>-2280</v>
      </c>
      <c r="C92" s="4"/>
      <c r="D92" s="4">
        <v>-2280</v>
      </c>
      <c r="F92" s="80" t="s">
        <v>3870</v>
      </c>
      <c r="G92" s="4">
        <v>-70577.23000000001</v>
      </c>
      <c r="H92" s="4"/>
      <c r="I92" s="4">
        <v>-70577.23000000001</v>
      </c>
    </row>
    <row r="93" spans="1:9" x14ac:dyDescent="0.25">
      <c r="A93" s="80" t="s">
        <v>316</v>
      </c>
      <c r="B93" s="4"/>
      <c r="C93" s="4">
        <v>-23229.33</v>
      </c>
      <c r="D93" s="4">
        <v>-23229.33</v>
      </c>
      <c r="F93" s="80" t="s">
        <v>2174</v>
      </c>
      <c r="G93" s="4"/>
      <c r="H93" s="4">
        <v>-70500</v>
      </c>
      <c r="I93" s="4">
        <v>-70500</v>
      </c>
    </row>
    <row r="94" spans="1:9" x14ac:dyDescent="0.25">
      <c r="A94" s="80" t="s">
        <v>2529</v>
      </c>
      <c r="B94" s="4">
        <v>-59634.48</v>
      </c>
      <c r="C94" s="4"/>
      <c r="D94" s="4">
        <v>-59634.48</v>
      </c>
      <c r="F94" s="80" t="s">
        <v>3431</v>
      </c>
      <c r="G94" s="4">
        <v>-69603.899999999994</v>
      </c>
      <c r="H94" s="4"/>
      <c r="I94" s="4">
        <v>-69603.899999999994</v>
      </c>
    </row>
    <row r="95" spans="1:9" x14ac:dyDescent="0.25">
      <c r="A95" s="80" t="s">
        <v>902</v>
      </c>
      <c r="B95" s="4"/>
      <c r="C95" s="4">
        <v>-842.6</v>
      </c>
      <c r="D95" s="4">
        <v>-842.6</v>
      </c>
      <c r="F95" s="80" t="s">
        <v>5706</v>
      </c>
      <c r="G95" s="4">
        <v>-69600</v>
      </c>
      <c r="H95" s="4"/>
      <c r="I95" s="4">
        <v>-69600</v>
      </c>
    </row>
    <row r="96" spans="1:9" x14ac:dyDescent="0.25">
      <c r="A96" s="80" t="s">
        <v>3215</v>
      </c>
      <c r="B96" s="4">
        <v>-11100</v>
      </c>
      <c r="C96" s="4"/>
      <c r="D96" s="4">
        <v>-11100</v>
      </c>
      <c r="F96" s="80" t="s">
        <v>1194</v>
      </c>
      <c r="G96" s="4"/>
      <c r="H96" s="4">
        <v>-69398.13</v>
      </c>
      <c r="I96" s="4">
        <v>-69398.13</v>
      </c>
    </row>
    <row r="97" spans="1:9" x14ac:dyDescent="0.25">
      <c r="A97" s="80" t="s">
        <v>1145</v>
      </c>
      <c r="B97" s="4"/>
      <c r="C97" s="4">
        <v>-78005.649999999994</v>
      </c>
      <c r="D97" s="4">
        <v>-78005.649999999994</v>
      </c>
      <c r="F97" s="80" t="s">
        <v>1209</v>
      </c>
      <c r="G97" s="4"/>
      <c r="H97" s="4">
        <v>-69398.13</v>
      </c>
      <c r="I97" s="4">
        <v>-69398.13</v>
      </c>
    </row>
    <row r="98" spans="1:9" x14ac:dyDescent="0.25">
      <c r="A98" s="80" t="s">
        <v>548</v>
      </c>
      <c r="B98" s="4"/>
      <c r="C98" s="4">
        <v>-153.96</v>
      </c>
      <c r="D98" s="4">
        <v>-153.96</v>
      </c>
      <c r="F98" s="80" t="s">
        <v>2885</v>
      </c>
      <c r="G98" s="4">
        <v>-68800</v>
      </c>
      <c r="H98" s="4"/>
      <c r="I98" s="4">
        <v>-68800</v>
      </c>
    </row>
    <row r="99" spans="1:9" x14ac:dyDescent="0.25">
      <c r="A99" s="80" t="s">
        <v>2852</v>
      </c>
      <c r="B99" s="4">
        <v>-103060.92</v>
      </c>
      <c r="C99" s="4"/>
      <c r="D99" s="4">
        <v>-103060.92</v>
      </c>
      <c r="F99" s="80" t="s">
        <v>2743</v>
      </c>
      <c r="G99" s="4">
        <v>-65857.279999999999</v>
      </c>
      <c r="H99" s="4"/>
      <c r="I99" s="4">
        <v>-65857.279999999999</v>
      </c>
    </row>
    <row r="100" spans="1:9" x14ac:dyDescent="0.25">
      <c r="A100" s="80" t="s">
        <v>2534</v>
      </c>
      <c r="B100" s="4">
        <v>-180216.25</v>
      </c>
      <c r="C100" s="4"/>
      <c r="D100" s="4">
        <v>-180216.25</v>
      </c>
      <c r="F100" s="80" t="s">
        <v>732</v>
      </c>
      <c r="G100" s="4"/>
      <c r="H100" s="4">
        <v>-65695</v>
      </c>
      <c r="I100" s="4">
        <v>-65695</v>
      </c>
    </row>
    <row r="101" spans="1:9" x14ac:dyDescent="0.25">
      <c r="A101" s="80" t="s">
        <v>2861</v>
      </c>
      <c r="B101" s="4">
        <v>-677283.12</v>
      </c>
      <c r="C101" s="4"/>
      <c r="D101" s="4">
        <v>-677283.12</v>
      </c>
      <c r="F101" s="80" t="s">
        <v>5921</v>
      </c>
      <c r="G101" s="4">
        <v>-65313</v>
      </c>
      <c r="H101" s="4"/>
      <c r="I101" s="4">
        <v>-65313</v>
      </c>
    </row>
    <row r="102" spans="1:9" x14ac:dyDescent="0.25">
      <c r="A102" s="80" t="s">
        <v>114</v>
      </c>
      <c r="B102" s="4"/>
      <c r="C102" s="4">
        <v>-1479.55</v>
      </c>
      <c r="D102" s="4">
        <v>-1479.55</v>
      </c>
      <c r="F102" s="80" t="s">
        <v>2168</v>
      </c>
      <c r="G102" s="4"/>
      <c r="H102" s="4">
        <v>-65000</v>
      </c>
      <c r="I102" s="4">
        <v>-65000</v>
      </c>
    </row>
    <row r="103" spans="1:9" x14ac:dyDescent="0.25">
      <c r="A103" s="80" t="s">
        <v>908</v>
      </c>
      <c r="B103" s="4"/>
      <c r="C103" s="4">
        <v>-1316.3700000000001</v>
      </c>
      <c r="D103" s="4">
        <v>-1316.3700000000001</v>
      </c>
      <c r="F103" s="80" t="s">
        <v>706</v>
      </c>
      <c r="G103" s="4"/>
      <c r="H103" s="4">
        <v>-64000</v>
      </c>
      <c r="I103" s="4">
        <v>-64000</v>
      </c>
    </row>
    <row r="104" spans="1:9" x14ac:dyDescent="0.25">
      <c r="A104" s="80" t="s">
        <v>1791</v>
      </c>
      <c r="B104" s="4"/>
      <c r="C104" s="4">
        <v>-365.47</v>
      </c>
      <c r="D104" s="4">
        <v>-365.47</v>
      </c>
      <c r="F104" s="80" t="s">
        <v>4796</v>
      </c>
      <c r="G104" s="4">
        <v>-63883.519999999997</v>
      </c>
      <c r="H104" s="4"/>
      <c r="I104" s="4">
        <v>-63883.519999999997</v>
      </c>
    </row>
    <row r="105" spans="1:9" x14ac:dyDescent="0.25">
      <c r="A105" s="80" t="s">
        <v>1680</v>
      </c>
      <c r="B105" s="4"/>
      <c r="C105" s="4">
        <v>-6440.89</v>
      </c>
      <c r="D105" s="4">
        <v>-6440.89</v>
      </c>
      <c r="F105" s="80" t="s">
        <v>812</v>
      </c>
      <c r="G105" s="4"/>
      <c r="H105" s="4">
        <v>-63117.7</v>
      </c>
      <c r="I105" s="4">
        <v>-63117.7</v>
      </c>
    </row>
    <row r="106" spans="1:9" x14ac:dyDescent="0.25">
      <c r="A106" s="80" t="s">
        <v>2543</v>
      </c>
      <c r="B106" s="4">
        <v>-1644.6</v>
      </c>
      <c r="C106" s="4"/>
      <c r="D106" s="4">
        <v>-1644.6</v>
      </c>
      <c r="F106" s="80" t="s">
        <v>3631</v>
      </c>
      <c r="G106" s="4">
        <v>-60640</v>
      </c>
      <c r="H106" s="4"/>
      <c r="I106" s="4">
        <v>-60640</v>
      </c>
    </row>
    <row r="107" spans="1:9" x14ac:dyDescent="0.25">
      <c r="A107" s="80" t="s">
        <v>2869</v>
      </c>
      <c r="B107" s="4">
        <v>-83650</v>
      </c>
      <c r="C107" s="4"/>
      <c r="D107" s="4">
        <v>-83650</v>
      </c>
      <c r="F107" s="80" t="s">
        <v>2195</v>
      </c>
      <c r="G107" s="4"/>
      <c r="H107" s="4">
        <v>-60075.770000000004</v>
      </c>
      <c r="I107" s="4">
        <v>-60075.770000000004</v>
      </c>
    </row>
    <row r="108" spans="1:9" x14ac:dyDescent="0.25">
      <c r="A108" s="80" t="s">
        <v>2548</v>
      </c>
      <c r="B108" s="4">
        <v>-44562</v>
      </c>
      <c r="C108" s="4"/>
      <c r="D108" s="4">
        <v>-44562</v>
      </c>
      <c r="F108" s="80" t="s">
        <v>3331</v>
      </c>
      <c r="G108" s="4">
        <v>-58450</v>
      </c>
      <c r="H108" s="4"/>
      <c r="I108" s="4">
        <v>-58450</v>
      </c>
    </row>
    <row r="109" spans="1:9" x14ac:dyDescent="0.25">
      <c r="A109" s="80" t="s">
        <v>1335</v>
      </c>
      <c r="B109" s="4"/>
      <c r="C109" s="4">
        <v>-1566</v>
      </c>
      <c r="D109" s="4">
        <v>-1566</v>
      </c>
      <c r="F109" s="80" t="s">
        <v>364</v>
      </c>
      <c r="G109" s="4"/>
      <c r="H109" s="4">
        <v>-57506.789999999994</v>
      </c>
      <c r="I109" s="4">
        <v>-57506.789999999994</v>
      </c>
    </row>
    <row r="110" spans="1:9" x14ac:dyDescent="0.25">
      <c r="A110" s="80" t="s">
        <v>3777</v>
      </c>
      <c r="B110" s="4">
        <v>-4695.92</v>
      </c>
      <c r="C110" s="4"/>
      <c r="D110" s="4">
        <v>-4695.92</v>
      </c>
      <c r="F110" s="80" t="s">
        <v>2004</v>
      </c>
      <c r="G110" s="4"/>
      <c r="H110" s="4">
        <v>-57314.01</v>
      </c>
      <c r="I110" s="4">
        <v>-57314.01</v>
      </c>
    </row>
    <row r="111" spans="1:9" x14ac:dyDescent="0.25">
      <c r="A111" s="80" t="s">
        <v>119</v>
      </c>
      <c r="B111" s="4"/>
      <c r="C111" s="4">
        <v>-445</v>
      </c>
      <c r="D111" s="4">
        <v>-445</v>
      </c>
      <c r="F111" s="80" t="s">
        <v>1052</v>
      </c>
      <c r="G111" s="4"/>
      <c r="H111" s="4">
        <v>-57124.3</v>
      </c>
      <c r="I111" s="4">
        <v>-57124.3</v>
      </c>
    </row>
    <row r="112" spans="1:9" x14ac:dyDescent="0.25">
      <c r="A112" s="80" t="s">
        <v>3784</v>
      </c>
      <c r="B112" s="4">
        <v>-10191.14</v>
      </c>
      <c r="C112" s="4"/>
      <c r="D112" s="4">
        <v>-10191.14</v>
      </c>
      <c r="F112" s="80" t="s">
        <v>3894</v>
      </c>
      <c r="G112" s="4">
        <v>-56163.33</v>
      </c>
      <c r="H112" s="4"/>
      <c r="I112" s="4">
        <v>-56163.33</v>
      </c>
    </row>
    <row r="113" spans="1:9" x14ac:dyDescent="0.25">
      <c r="A113" s="80" t="s">
        <v>123</v>
      </c>
      <c r="B113" s="4"/>
      <c r="C113" s="4">
        <v>-7784</v>
      </c>
      <c r="D113" s="4">
        <v>-7784</v>
      </c>
      <c r="F113" s="80" t="s">
        <v>2869</v>
      </c>
      <c r="G113" s="4">
        <v>-54400</v>
      </c>
      <c r="H113" s="4"/>
      <c r="I113" s="4">
        <v>-54400</v>
      </c>
    </row>
    <row r="114" spans="1:9" x14ac:dyDescent="0.25">
      <c r="A114" s="80" t="s">
        <v>915</v>
      </c>
      <c r="B114" s="4"/>
      <c r="C114" s="4">
        <v>-69.16</v>
      </c>
      <c r="D114" s="4">
        <v>-69.16</v>
      </c>
      <c r="F114" s="80" t="s">
        <v>3224</v>
      </c>
      <c r="G114" s="4">
        <v>-54010</v>
      </c>
      <c r="H114" s="4"/>
      <c r="I114" s="4">
        <v>-54010</v>
      </c>
    </row>
    <row r="115" spans="1:9" x14ac:dyDescent="0.25">
      <c r="A115" s="80" t="s">
        <v>3224</v>
      </c>
      <c r="B115" s="4">
        <v>-54010</v>
      </c>
      <c r="C115" s="4"/>
      <c r="D115" s="4">
        <v>-54010</v>
      </c>
      <c r="F115" s="80" t="s">
        <v>494</v>
      </c>
      <c r="G115" s="4"/>
      <c r="H115" s="4">
        <v>-53616.590000000004</v>
      </c>
      <c r="I115" s="4">
        <v>-53616.590000000004</v>
      </c>
    </row>
    <row r="116" spans="1:9" x14ac:dyDescent="0.25">
      <c r="A116" s="80" t="s">
        <v>5671</v>
      </c>
      <c r="B116" s="4">
        <v>-3140</v>
      </c>
      <c r="C116" s="4"/>
      <c r="D116" s="4">
        <v>-3140</v>
      </c>
      <c r="F116" s="80" t="s">
        <v>3032</v>
      </c>
      <c r="G116" s="4">
        <v>-52782.47</v>
      </c>
      <c r="H116" s="4"/>
      <c r="I116" s="4">
        <v>-52782.47</v>
      </c>
    </row>
    <row r="117" spans="1:9" x14ac:dyDescent="0.25">
      <c r="A117" s="80" t="s">
        <v>919</v>
      </c>
      <c r="B117" s="4"/>
      <c r="C117" s="4">
        <v>-2249.85</v>
      </c>
      <c r="D117" s="4">
        <v>-2249.85</v>
      </c>
      <c r="F117" s="80" t="s">
        <v>5594</v>
      </c>
      <c r="G117" s="4">
        <v>-52748</v>
      </c>
      <c r="H117" s="4"/>
      <c r="I117" s="4">
        <v>-52748</v>
      </c>
    </row>
    <row r="118" spans="1:9" x14ac:dyDescent="0.25">
      <c r="A118" s="80" t="s">
        <v>923</v>
      </c>
      <c r="B118" s="4"/>
      <c r="C118" s="4">
        <v>-17035.87</v>
      </c>
      <c r="D118" s="4">
        <v>-17035.87</v>
      </c>
      <c r="F118" s="80" t="s">
        <v>611</v>
      </c>
      <c r="G118" s="4"/>
      <c r="H118" s="4">
        <v>-52471.11</v>
      </c>
      <c r="I118" s="4">
        <v>-52471.11</v>
      </c>
    </row>
    <row r="119" spans="1:9" x14ac:dyDescent="0.25">
      <c r="A119" s="80" t="s">
        <v>927</v>
      </c>
      <c r="B119" s="4"/>
      <c r="C119" s="4">
        <v>-2290.6799999999998</v>
      </c>
      <c r="D119" s="4">
        <v>-2290.6799999999998</v>
      </c>
      <c r="F119" s="80" t="s">
        <v>5616</v>
      </c>
      <c r="G119" s="4">
        <v>-51995</v>
      </c>
      <c r="H119" s="4"/>
      <c r="I119" s="4">
        <v>-51995</v>
      </c>
    </row>
    <row r="120" spans="1:9" x14ac:dyDescent="0.25">
      <c r="A120" s="80" t="s">
        <v>320</v>
      </c>
      <c r="B120" s="4"/>
      <c r="C120" s="4">
        <v>-1762.8</v>
      </c>
      <c r="D120" s="4">
        <v>-1762.8</v>
      </c>
      <c r="F120" s="80" t="s">
        <v>1639</v>
      </c>
      <c r="G120" s="4"/>
      <c r="H120" s="4">
        <v>-50806.8</v>
      </c>
      <c r="I120" s="4">
        <v>-50806.8</v>
      </c>
    </row>
    <row r="121" spans="1:9" x14ac:dyDescent="0.25">
      <c r="A121" s="80" t="s">
        <v>931</v>
      </c>
      <c r="B121" s="4"/>
      <c r="C121" s="4">
        <v>-3119.93</v>
      </c>
      <c r="D121" s="4">
        <v>-3119.93</v>
      </c>
      <c r="F121" s="80" t="s">
        <v>1130</v>
      </c>
      <c r="G121" s="4"/>
      <c r="H121" s="4">
        <v>-50418.9</v>
      </c>
      <c r="I121" s="4">
        <v>-50418.9</v>
      </c>
    </row>
    <row r="122" spans="1:9" x14ac:dyDescent="0.25">
      <c r="A122" s="80" t="s">
        <v>1074</v>
      </c>
      <c r="B122" s="4"/>
      <c r="C122" s="4">
        <v>-1741.43</v>
      </c>
      <c r="D122" s="4">
        <v>-1741.43</v>
      </c>
      <c r="F122" s="80" t="s">
        <v>1795</v>
      </c>
      <c r="G122" s="4"/>
      <c r="H122" s="4">
        <v>-49990.009999999995</v>
      </c>
      <c r="I122" s="4">
        <v>-49990.009999999995</v>
      </c>
    </row>
    <row r="123" spans="1:9" x14ac:dyDescent="0.25">
      <c r="A123" s="80" t="s">
        <v>324</v>
      </c>
      <c r="B123" s="4"/>
      <c r="C123" s="4">
        <v>-15805.51</v>
      </c>
      <c r="D123" s="4">
        <v>-15805.51</v>
      </c>
      <c r="F123" s="80" t="s">
        <v>2677</v>
      </c>
      <c r="G123" s="4">
        <v>-49988.44999999999</v>
      </c>
      <c r="H123" s="4"/>
      <c r="I123" s="4">
        <v>-49988.44999999999</v>
      </c>
    </row>
    <row r="124" spans="1:9" x14ac:dyDescent="0.25">
      <c r="A124" s="80" t="s">
        <v>2875</v>
      </c>
      <c r="B124" s="4">
        <v>-1739.52</v>
      </c>
      <c r="C124" s="4"/>
      <c r="D124" s="4">
        <v>-1739.52</v>
      </c>
      <c r="F124" s="80" t="s">
        <v>2529</v>
      </c>
      <c r="G124" s="4">
        <v>-49971.360000000001</v>
      </c>
      <c r="H124" s="4"/>
      <c r="I124" s="4">
        <v>-49971.360000000001</v>
      </c>
    </row>
    <row r="125" spans="1:9" x14ac:dyDescent="0.25">
      <c r="A125" s="80" t="s">
        <v>325</v>
      </c>
      <c r="B125" s="4"/>
      <c r="C125" s="4">
        <v>-11775193.449999997</v>
      </c>
      <c r="D125" s="4">
        <v>-11775193.449999997</v>
      </c>
      <c r="F125" s="80" t="s">
        <v>568</v>
      </c>
      <c r="G125" s="4"/>
      <c r="H125" s="4">
        <v>-49053.8</v>
      </c>
      <c r="I125" s="4">
        <v>-49053.8</v>
      </c>
    </row>
    <row r="126" spans="1:9" x14ac:dyDescent="0.25">
      <c r="A126" s="80" t="s">
        <v>2880</v>
      </c>
      <c r="B126" s="4">
        <v>-1807.5</v>
      </c>
      <c r="C126" s="4"/>
      <c r="D126" s="4">
        <v>-1807.5</v>
      </c>
      <c r="F126" s="80" t="s">
        <v>2736</v>
      </c>
      <c r="G126" s="4">
        <v>-47249.229999999996</v>
      </c>
      <c r="H126" s="4"/>
      <c r="I126" s="4">
        <v>-47249.229999999996</v>
      </c>
    </row>
    <row r="127" spans="1:9" x14ac:dyDescent="0.25">
      <c r="A127" s="80" t="s">
        <v>332</v>
      </c>
      <c r="B127" s="4"/>
      <c r="C127" s="4">
        <v>-1547.5500000000002</v>
      </c>
      <c r="D127" s="4">
        <v>-1547.5500000000002</v>
      </c>
      <c r="F127" s="80" t="s">
        <v>3317</v>
      </c>
      <c r="G127" s="4">
        <v>-47182.630000000005</v>
      </c>
      <c r="H127" s="4"/>
      <c r="I127" s="4">
        <v>-47182.630000000005</v>
      </c>
    </row>
    <row r="128" spans="1:9" x14ac:dyDescent="0.25">
      <c r="A128" s="80" t="s">
        <v>1721</v>
      </c>
      <c r="B128" s="4"/>
      <c r="C128" s="4">
        <v>-28000</v>
      </c>
      <c r="D128" s="4">
        <v>-28000</v>
      </c>
      <c r="F128" s="80" t="s">
        <v>2771</v>
      </c>
      <c r="G128" s="4">
        <v>-46828.35</v>
      </c>
      <c r="H128" s="4"/>
      <c r="I128" s="4">
        <v>-46828.35</v>
      </c>
    </row>
    <row r="129" spans="1:9" x14ac:dyDescent="0.25">
      <c r="A129" s="80" t="s">
        <v>2553</v>
      </c>
      <c r="B129" s="4">
        <v>-172546.89</v>
      </c>
      <c r="C129" s="4"/>
      <c r="D129" s="4">
        <v>-172546.89</v>
      </c>
      <c r="F129" s="80" t="s">
        <v>4434</v>
      </c>
      <c r="G129" s="4">
        <v>-46615.63</v>
      </c>
      <c r="H129" s="4"/>
      <c r="I129" s="4">
        <v>-46615.63</v>
      </c>
    </row>
    <row r="130" spans="1:9" x14ac:dyDescent="0.25">
      <c r="A130" s="80" t="s">
        <v>1339</v>
      </c>
      <c r="B130" s="4"/>
      <c r="C130" s="4">
        <v>-7297.2</v>
      </c>
      <c r="D130" s="4">
        <v>-7297.2</v>
      </c>
      <c r="F130" s="80" t="s">
        <v>3538</v>
      </c>
      <c r="G130" s="4">
        <v>-46297.02</v>
      </c>
      <c r="H130" s="4"/>
      <c r="I130" s="4">
        <v>-46297.02</v>
      </c>
    </row>
    <row r="131" spans="1:9" x14ac:dyDescent="0.25">
      <c r="A131" s="80" t="s">
        <v>3391</v>
      </c>
      <c r="B131" s="4">
        <v>-12150</v>
      </c>
      <c r="C131" s="4"/>
      <c r="D131" s="4">
        <v>-12150</v>
      </c>
      <c r="F131" s="80" t="s">
        <v>2274</v>
      </c>
      <c r="G131" s="4"/>
      <c r="H131" s="4">
        <v>-45000</v>
      </c>
      <c r="I131" s="4">
        <v>-45000</v>
      </c>
    </row>
    <row r="132" spans="1:9" x14ac:dyDescent="0.25">
      <c r="A132" s="80" t="s">
        <v>340</v>
      </c>
      <c r="B132" s="4"/>
      <c r="C132" s="4">
        <v>-2237.38</v>
      </c>
      <c r="D132" s="4">
        <v>-2237.38</v>
      </c>
      <c r="F132" s="80" t="s">
        <v>2558</v>
      </c>
      <c r="G132" s="4">
        <v>-44778.7</v>
      </c>
      <c r="H132" s="4"/>
      <c r="I132" s="4">
        <v>-44778.7</v>
      </c>
    </row>
    <row r="133" spans="1:9" x14ac:dyDescent="0.25">
      <c r="A133" s="80" t="s">
        <v>1078</v>
      </c>
      <c r="B133" s="4"/>
      <c r="C133" s="4">
        <v>-3124.14</v>
      </c>
      <c r="D133" s="4">
        <v>-3124.14</v>
      </c>
      <c r="F133" s="80" t="s">
        <v>4474</v>
      </c>
      <c r="G133" s="4">
        <v>-44588.1</v>
      </c>
      <c r="H133" s="4"/>
      <c r="I133" s="4">
        <v>-44588.1</v>
      </c>
    </row>
    <row r="134" spans="1:9" x14ac:dyDescent="0.25">
      <c r="A134" s="80" t="s">
        <v>2558</v>
      </c>
      <c r="B134" s="4">
        <v>-76437.7</v>
      </c>
      <c r="C134" s="4"/>
      <c r="D134" s="4">
        <v>-76437.7</v>
      </c>
      <c r="F134" s="80" t="s">
        <v>2548</v>
      </c>
      <c r="G134" s="4">
        <v>-44562</v>
      </c>
      <c r="H134" s="4"/>
      <c r="I134" s="4">
        <v>-44562</v>
      </c>
    </row>
    <row r="135" spans="1:9" x14ac:dyDescent="0.25">
      <c r="A135" s="80" t="s">
        <v>345</v>
      </c>
      <c r="B135" s="4"/>
      <c r="C135" s="4">
        <v>-7994.4</v>
      </c>
      <c r="D135" s="4">
        <v>-7994.4</v>
      </c>
      <c r="F135" s="80" t="s">
        <v>1754</v>
      </c>
      <c r="G135" s="4"/>
      <c r="H135" s="4">
        <v>-44000</v>
      </c>
      <c r="I135" s="4">
        <v>-44000</v>
      </c>
    </row>
    <row r="136" spans="1:9" x14ac:dyDescent="0.25">
      <c r="A136" s="80" t="s">
        <v>671</v>
      </c>
      <c r="B136" s="4"/>
      <c r="C136" s="4">
        <v>-1054.9000000000001</v>
      </c>
      <c r="D136" s="4">
        <v>-1054.9000000000001</v>
      </c>
      <c r="F136" s="80" t="s">
        <v>3372</v>
      </c>
      <c r="G136" s="4">
        <v>-43871.509999999995</v>
      </c>
      <c r="H136" s="4"/>
      <c r="I136" s="4">
        <v>-43871.509999999995</v>
      </c>
    </row>
    <row r="137" spans="1:9" x14ac:dyDescent="0.25">
      <c r="A137" s="80" t="s">
        <v>752</v>
      </c>
      <c r="B137" s="4"/>
      <c r="C137" s="4">
        <v>-286</v>
      </c>
      <c r="D137" s="4">
        <v>-286</v>
      </c>
      <c r="F137" s="80" t="s">
        <v>2098</v>
      </c>
      <c r="G137" s="4"/>
      <c r="H137" s="4">
        <v>-43230</v>
      </c>
      <c r="I137" s="4">
        <v>-43230</v>
      </c>
    </row>
    <row r="138" spans="1:9" x14ac:dyDescent="0.25">
      <c r="A138" s="80" t="s">
        <v>552</v>
      </c>
      <c r="B138" s="4"/>
      <c r="C138" s="4">
        <v>-549492.89</v>
      </c>
      <c r="D138" s="4">
        <v>-549492.89</v>
      </c>
      <c r="F138" s="80" t="s">
        <v>2010</v>
      </c>
      <c r="G138" s="4"/>
      <c r="H138" s="4">
        <v>-41799.5</v>
      </c>
      <c r="I138" s="4">
        <v>-41799.5</v>
      </c>
    </row>
    <row r="139" spans="1:9" x14ac:dyDescent="0.25">
      <c r="A139" s="80" t="s">
        <v>615</v>
      </c>
      <c r="B139" s="4"/>
      <c r="C139" s="4">
        <v>-86387.61</v>
      </c>
      <c r="D139" s="4">
        <v>-86387.61</v>
      </c>
      <c r="F139" s="80" t="s">
        <v>1318</v>
      </c>
      <c r="G139" s="4"/>
      <c r="H139" s="4">
        <v>-41599.990000000005</v>
      </c>
      <c r="I139" s="4">
        <v>-41599.990000000005</v>
      </c>
    </row>
    <row r="140" spans="1:9" x14ac:dyDescent="0.25">
      <c r="A140" s="80" t="s">
        <v>130</v>
      </c>
      <c r="B140" s="4"/>
      <c r="C140" s="4">
        <v>-27000</v>
      </c>
      <c r="D140" s="4">
        <v>-27000</v>
      </c>
      <c r="F140" s="80" t="s">
        <v>1709</v>
      </c>
      <c r="G140" s="4"/>
      <c r="H140" s="4">
        <v>-41207.939999999995</v>
      </c>
      <c r="I140" s="4">
        <v>-41207.939999999995</v>
      </c>
    </row>
    <row r="141" spans="1:9" x14ac:dyDescent="0.25">
      <c r="A141" s="80" t="s">
        <v>1084</v>
      </c>
      <c r="B141" s="4"/>
      <c r="C141" s="4">
        <v>-988</v>
      </c>
      <c r="D141" s="4">
        <v>-988</v>
      </c>
      <c r="F141" s="80" t="s">
        <v>2299</v>
      </c>
      <c r="G141" s="4"/>
      <c r="H141" s="4">
        <v>-40934</v>
      </c>
      <c r="I141" s="4">
        <v>-40934</v>
      </c>
    </row>
    <row r="142" spans="1:9" x14ac:dyDescent="0.25">
      <c r="A142" s="80" t="s">
        <v>4136</v>
      </c>
      <c r="B142" s="4">
        <v>-15151.46</v>
      </c>
      <c r="C142" s="4"/>
      <c r="D142" s="4">
        <v>-15151.46</v>
      </c>
      <c r="F142" s="80" t="s">
        <v>3303</v>
      </c>
      <c r="G142" s="4">
        <v>-40726.449999999997</v>
      </c>
      <c r="H142" s="4"/>
      <c r="I142" s="4">
        <v>-40726.449999999997</v>
      </c>
    </row>
    <row r="143" spans="1:9" x14ac:dyDescent="0.25">
      <c r="A143" s="80" t="s">
        <v>756</v>
      </c>
      <c r="B143" s="4"/>
      <c r="C143" s="4">
        <v>-194.25</v>
      </c>
      <c r="D143" s="4">
        <v>-194.25</v>
      </c>
      <c r="F143" s="80" t="s">
        <v>199</v>
      </c>
      <c r="G143" s="4"/>
      <c r="H143" s="4">
        <v>-40000</v>
      </c>
      <c r="I143" s="4">
        <v>-40000</v>
      </c>
    </row>
    <row r="144" spans="1:9" x14ac:dyDescent="0.25">
      <c r="A144" s="80" t="s">
        <v>675</v>
      </c>
      <c r="B144" s="4"/>
      <c r="C144" s="4">
        <v>-4678.8</v>
      </c>
      <c r="D144" s="4">
        <v>-4678.8</v>
      </c>
      <c r="F144" s="80" t="s">
        <v>5078</v>
      </c>
      <c r="G144" s="4">
        <v>-38940</v>
      </c>
      <c r="H144" s="4"/>
      <c r="I144" s="4">
        <v>-38940</v>
      </c>
    </row>
    <row r="145" spans="1:9" x14ac:dyDescent="0.25">
      <c r="A145" s="80" t="s">
        <v>2885</v>
      </c>
      <c r="B145" s="4">
        <v>-68800</v>
      </c>
      <c r="C145" s="4"/>
      <c r="D145" s="4">
        <v>-68800</v>
      </c>
      <c r="F145" s="80" t="s">
        <v>5130</v>
      </c>
      <c r="G145" s="4">
        <v>-38904.85</v>
      </c>
      <c r="H145" s="4"/>
      <c r="I145" s="4">
        <v>-38904.85</v>
      </c>
    </row>
    <row r="146" spans="1:9" x14ac:dyDescent="0.25">
      <c r="A146" s="80" t="s">
        <v>2889</v>
      </c>
      <c r="B146" s="4">
        <v>-4586.5</v>
      </c>
      <c r="C146" s="4"/>
      <c r="D146" s="4">
        <v>-4586.5</v>
      </c>
      <c r="F146" s="80" t="s">
        <v>1736</v>
      </c>
      <c r="G146" s="4"/>
      <c r="H146" s="4">
        <v>-38707.5</v>
      </c>
      <c r="I146" s="4">
        <v>-38707.5</v>
      </c>
    </row>
    <row r="147" spans="1:9" x14ac:dyDescent="0.25">
      <c r="A147" s="80" t="s">
        <v>4073</v>
      </c>
      <c r="B147" s="4">
        <v>-6210</v>
      </c>
      <c r="C147" s="4"/>
      <c r="D147" s="4">
        <v>-6210</v>
      </c>
      <c r="F147" s="80" t="s">
        <v>357</v>
      </c>
      <c r="G147" s="4"/>
      <c r="H147" s="4">
        <v>-38275.770000000004</v>
      </c>
      <c r="I147" s="4">
        <v>-38275.770000000004</v>
      </c>
    </row>
    <row r="148" spans="1:9" x14ac:dyDescent="0.25">
      <c r="A148" s="80" t="s">
        <v>2563</v>
      </c>
      <c r="B148" s="4">
        <v>-534.44000000000005</v>
      </c>
      <c r="C148" s="4"/>
      <c r="D148" s="4">
        <v>-534.44000000000005</v>
      </c>
      <c r="F148" s="80" t="s">
        <v>3208</v>
      </c>
      <c r="G148" s="4">
        <v>-37940</v>
      </c>
      <c r="H148" s="4"/>
      <c r="I148" s="4">
        <v>-37940</v>
      </c>
    </row>
    <row r="149" spans="1:9" x14ac:dyDescent="0.25">
      <c r="A149" s="80" t="s">
        <v>760</v>
      </c>
      <c r="B149" s="4"/>
      <c r="C149" s="4">
        <v>-1333.6</v>
      </c>
      <c r="D149" s="4">
        <v>-1333.6</v>
      </c>
      <c r="F149" s="80" t="s">
        <v>1849</v>
      </c>
      <c r="G149" s="4"/>
      <c r="H149" s="4">
        <v>-37560</v>
      </c>
      <c r="I149" s="4">
        <v>-37560</v>
      </c>
    </row>
    <row r="150" spans="1:9" x14ac:dyDescent="0.25">
      <c r="A150" s="80" t="s">
        <v>3803</v>
      </c>
      <c r="B150" s="4">
        <v>-140602.9</v>
      </c>
      <c r="C150" s="4"/>
      <c r="D150" s="4">
        <v>-140602.9</v>
      </c>
      <c r="F150" s="80" t="s">
        <v>368</v>
      </c>
      <c r="G150" s="4"/>
      <c r="H150" s="4">
        <v>-36000</v>
      </c>
      <c r="I150" s="4">
        <v>-36000</v>
      </c>
    </row>
    <row r="151" spans="1:9" x14ac:dyDescent="0.25">
      <c r="A151" s="80" t="s">
        <v>1415</v>
      </c>
      <c r="B151" s="4"/>
      <c r="C151" s="4">
        <v>-10251.33</v>
      </c>
      <c r="D151" s="4">
        <v>-10251.33</v>
      </c>
      <c r="F151" s="80" t="s">
        <v>1197</v>
      </c>
      <c r="G151" s="4"/>
      <c r="H151" s="4">
        <v>-35436.19</v>
      </c>
      <c r="I151" s="4">
        <v>-35436.19</v>
      </c>
    </row>
    <row r="152" spans="1:9" x14ac:dyDescent="0.25">
      <c r="A152" s="80" t="s">
        <v>1419</v>
      </c>
      <c r="B152" s="4"/>
      <c r="C152" s="4">
        <v>-1804.5</v>
      </c>
      <c r="D152" s="4">
        <v>-1804.5</v>
      </c>
      <c r="F152" s="80" t="s">
        <v>1803</v>
      </c>
      <c r="G152" s="4"/>
      <c r="H152" s="4">
        <v>-35000</v>
      </c>
      <c r="I152" s="4">
        <v>-35000</v>
      </c>
    </row>
    <row r="153" spans="1:9" x14ac:dyDescent="0.25">
      <c r="A153" s="80" t="s">
        <v>2894</v>
      </c>
      <c r="B153" s="4">
        <v>-222287.99</v>
      </c>
      <c r="C153" s="4"/>
      <c r="D153" s="4">
        <v>-222287.99</v>
      </c>
      <c r="F153" s="80" t="s">
        <v>160</v>
      </c>
      <c r="G153" s="4"/>
      <c r="H153" s="4">
        <v>-34521.43</v>
      </c>
      <c r="I153" s="4">
        <v>-34521.43</v>
      </c>
    </row>
    <row r="154" spans="1:9" x14ac:dyDescent="0.25">
      <c r="A154" s="80" t="s">
        <v>3466</v>
      </c>
      <c r="B154" s="4">
        <v>-2192.31</v>
      </c>
      <c r="C154" s="4"/>
      <c r="D154" s="4">
        <v>-2192.31</v>
      </c>
      <c r="F154" s="80" t="s">
        <v>2515</v>
      </c>
      <c r="G154" s="4">
        <v>-34440.400000000001</v>
      </c>
      <c r="H154" s="4"/>
      <c r="I154" s="4">
        <v>-34440.400000000001</v>
      </c>
    </row>
    <row r="155" spans="1:9" x14ac:dyDescent="0.25">
      <c r="A155" s="80" t="s">
        <v>136</v>
      </c>
      <c r="B155" s="4"/>
      <c r="C155" s="4">
        <v>-449.5</v>
      </c>
      <c r="D155" s="4">
        <v>-449.5</v>
      </c>
      <c r="F155" s="80" t="s">
        <v>3533</v>
      </c>
      <c r="G155" s="4">
        <v>-34170</v>
      </c>
      <c r="H155" s="4"/>
      <c r="I155" s="4">
        <v>-34170</v>
      </c>
    </row>
    <row r="156" spans="1:9" x14ac:dyDescent="0.25">
      <c r="A156" s="80" t="s">
        <v>559</v>
      </c>
      <c r="B156" s="4"/>
      <c r="C156" s="4">
        <v>-364.05</v>
      </c>
      <c r="D156" s="4">
        <v>-364.05</v>
      </c>
      <c r="F156" s="80" t="s">
        <v>2803</v>
      </c>
      <c r="G156" s="4">
        <v>-34058.21</v>
      </c>
      <c r="H156" s="4"/>
      <c r="I156" s="4">
        <v>-34058.21</v>
      </c>
    </row>
    <row r="157" spans="1:9" x14ac:dyDescent="0.25">
      <c r="A157" s="80" t="s">
        <v>947</v>
      </c>
      <c r="B157" s="4"/>
      <c r="C157" s="4">
        <v>-11158.73</v>
      </c>
      <c r="D157" s="4">
        <v>-11158.73</v>
      </c>
      <c r="F157" s="80" t="s">
        <v>954</v>
      </c>
      <c r="G157" s="4"/>
      <c r="H157" s="4">
        <v>-33608.39</v>
      </c>
      <c r="I157" s="4">
        <v>-33608.39</v>
      </c>
    </row>
    <row r="158" spans="1:9" x14ac:dyDescent="0.25">
      <c r="A158" s="80" t="s">
        <v>5002</v>
      </c>
      <c r="B158" s="4">
        <v>-15960.26</v>
      </c>
      <c r="C158" s="4"/>
      <c r="D158" s="4">
        <v>-15960.26</v>
      </c>
      <c r="F158" s="80" t="s">
        <v>3604</v>
      </c>
      <c r="G158" s="4">
        <v>-33446.82</v>
      </c>
      <c r="H158" s="4"/>
      <c r="I158" s="4">
        <v>-33446.82</v>
      </c>
    </row>
    <row r="159" spans="1:9" x14ac:dyDescent="0.25">
      <c r="A159" s="80" t="s">
        <v>1795</v>
      </c>
      <c r="B159" s="4"/>
      <c r="C159" s="4">
        <v>-49990.009999999995</v>
      </c>
      <c r="D159" s="4">
        <v>-49990.009999999995</v>
      </c>
      <c r="F159" s="80" t="s">
        <v>3901</v>
      </c>
      <c r="G159" s="4">
        <v>-33136.42</v>
      </c>
      <c r="H159" s="4"/>
      <c r="I159" s="4">
        <v>-33136.42</v>
      </c>
    </row>
    <row r="160" spans="1:9" x14ac:dyDescent="0.25">
      <c r="A160" s="80" t="s">
        <v>764</v>
      </c>
      <c r="B160" s="4"/>
      <c r="C160" s="4">
        <v>-2096.83</v>
      </c>
      <c r="D160" s="4">
        <v>-2096.83</v>
      </c>
      <c r="F160" s="80" t="s">
        <v>324</v>
      </c>
      <c r="G160" s="4"/>
      <c r="H160" s="4">
        <v>-32766.940000000002</v>
      </c>
      <c r="I160" s="4">
        <v>-32766.940000000002</v>
      </c>
    </row>
    <row r="161" spans="1:9" x14ac:dyDescent="0.25">
      <c r="A161" s="80" t="s">
        <v>954</v>
      </c>
      <c r="B161" s="4"/>
      <c r="C161" s="4">
        <v>-33608.39</v>
      </c>
      <c r="D161" s="4">
        <v>-33608.39</v>
      </c>
      <c r="F161" s="80" t="s">
        <v>3519</v>
      </c>
      <c r="G161" s="4">
        <v>-32719.200000000001</v>
      </c>
      <c r="H161" s="4"/>
      <c r="I161" s="4">
        <v>-32719.200000000001</v>
      </c>
    </row>
    <row r="162" spans="1:9" x14ac:dyDescent="0.25">
      <c r="A162" s="80" t="s">
        <v>1425</v>
      </c>
      <c r="B162" s="4"/>
      <c r="C162" s="4">
        <v>-11255.11</v>
      </c>
      <c r="D162" s="4">
        <v>-11255.11</v>
      </c>
      <c r="F162" s="80" t="s">
        <v>2712</v>
      </c>
      <c r="G162" s="4">
        <v>-32366</v>
      </c>
      <c r="H162" s="4"/>
      <c r="I162" s="4">
        <v>-32366</v>
      </c>
    </row>
    <row r="163" spans="1:9" x14ac:dyDescent="0.25">
      <c r="A163" s="80" t="s">
        <v>142</v>
      </c>
      <c r="B163" s="4"/>
      <c r="C163" s="4">
        <v>-185.2</v>
      </c>
      <c r="D163" s="4">
        <v>-185.2</v>
      </c>
      <c r="F163" s="80" t="s">
        <v>5693</v>
      </c>
      <c r="G163" s="4">
        <v>-32275</v>
      </c>
      <c r="H163" s="4"/>
      <c r="I163" s="4">
        <v>-32275</v>
      </c>
    </row>
    <row r="164" spans="1:9" x14ac:dyDescent="0.25">
      <c r="A164" s="80" t="s">
        <v>4149</v>
      </c>
      <c r="B164" s="4">
        <v>-1689.5500000000002</v>
      </c>
      <c r="C164" s="4"/>
      <c r="D164" s="4">
        <v>-1689.5500000000002</v>
      </c>
      <c r="F164" s="80" t="s">
        <v>250</v>
      </c>
      <c r="G164" s="4"/>
      <c r="H164" s="4">
        <v>-30996.92</v>
      </c>
      <c r="I164" s="4">
        <v>-30996.92</v>
      </c>
    </row>
    <row r="165" spans="1:9" x14ac:dyDescent="0.25">
      <c r="A165" s="80" t="s">
        <v>1552</v>
      </c>
      <c r="B165" s="4"/>
      <c r="C165" s="4">
        <v>-1917.72</v>
      </c>
      <c r="D165" s="4">
        <v>-1917.72</v>
      </c>
      <c r="F165" s="80" t="s">
        <v>689</v>
      </c>
      <c r="G165" s="4"/>
      <c r="H165" s="4">
        <v>-30000</v>
      </c>
      <c r="I165" s="4">
        <v>-30000</v>
      </c>
    </row>
    <row r="166" spans="1:9" x14ac:dyDescent="0.25">
      <c r="A166" s="80" t="s">
        <v>1960</v>
      </c>
      <c r="B166" s="4"/>
      <c r="C166" s="4">
        <v>-2500</v>
      </c>
      <c r="D166" s="4">
        <v>-2500</v>
      </c>
      <c r="F166" s="80" t="s">
        <v>769</v>
      </c>
      <c r="G166" s="4"/>
      <c r="H166" s="4">
        <v>-30000</v>
      </c>
      <c r="I166" s="4">
        <v>-30000</v>
      </c>
    </row>
    <row r="167" spans="1:9" x14ac:dyDescent="0.25">
      <c r="A167" s="80" t="s">
        <v>3599</v>
      </c>
      <c r="B167" s="4">
        <v>-55017.8</v>
      </c>
      <c r="C167" s="4"/>
      <c r="D167" s="4">
        <v>-55017.8</v>
      </c>
      <c r="F167" s="80" t="s">
        <v>3861</v>
      </c>
      <c r="G167" s="4">
        <v>-29624.11</v>
      </c>
      <c r="H167" s="4"/>
      <c r="I167" s="4">
        <v>-29624.11</v>
      </c>
    </row>
    <row r="168" spans="1:9" x14ac:dyDescent="0.25">
      <c r="A168" s="80" t="s">
        <v>351</v>
      </c>
      <c r="B168" s="4"/>
      <c r="C168" s="4">
        <v>-49250</v>
      </c>
      <c r="D168" s="4">
        <v>-49250</v>
      </c>
      <c r="F168" s="80" t="s">
        <v>686</v>
      </c>
      <c r="G168" s="4"/>
      <c r="H168" s="4">
        <v>-28970.84</v>
      </c>
      <c r="I168" s="4">
        <v>-28970.84</v>
      </c>
    </row>
    <row r="169" spans="1:9" x14ac:dyDescent="0.25">
      <c r="A169" s="80" t="s">
        <v>2568</v>
      </c>
      <c r="B169" s="4">
        <v>-266524.35000000003</v>
      </c>
      <c r="C169" s="4"/>
      <c r="D169" s="4">
        <v>-266524.35000000003</v>
      </c>
      <c r="F169" s="80" t="s">
        <v>2750</v>
      </c>
      <c r="G169" s="4">
        <v>-28876.670000000002</v>
      </c>
      <c r="H169" s="4"/>
      <c r="I169" s="4">
        <v>-28876.670000000002</v>
      </c>
    </row>
    <row r="170" spans="1:9" x14ac:dyDescent="0.25">
      <c r="A170" s="80" t="s">
        <v>2906</v>
      </c>
      <c r="B170" s="4">
        <v>-33453</v>
      </c>
      <c r="C170" s="4"/>
      <c r="D170" s="4">
        <v>-33453</v>
      </c>
      <c r="F170" s="80" t="s">
        <v>1884</v>
      </c>
      <c r="G170" s="4"/>
      <c r="H170" s="4">
        <v>-28056.839999999997</v>
      </c>
      <c r="I170" s="4">
        <v>-28056.839999999997</v>
      </c>
    </row>
    <row r="171" spans="1:9" x14ac:dyDescent="0.25">
      <c r="A171" s="80" t="s">
        <v>563</v>
      </c>
      <c r="B171" s="4"/>
      <c r="C171" s="4">
        <v>-63818</v>
      </c>
      <c r="D171" s="4">
        <v>-63818</v>
      </c>
      <c r="F171" s="80" t="s">
        <v>3599</v>
      </c>
      <c r="G171" s="4">
        <v>-28014.400000000001</v>
      </c>
      <c r="H171" s="4"/>
      <c r="I171" s="4">
        <v>-28014.400000000001</v>
      </c>
    </row>
    <row r="172" spans="1:9" x14ac:dyDescent="0.25">
      <c r="A172" s="80" t="s">
        <v>4154</v>
      </c>
      <c r="B172" s="4">
        <v>-192470</v>
      </c>
      <c r="C172" s="4"/>
      <c r="D172" s="4">
        <v>-192470</v>
      </c>
      <c r="F172" s="80" t="s">
        <v>1721</v>
      </c>
      <c r="G172" s="4"/>
      <c r="H172" s="4">
        <v>-28000</v>
      </c>
      <c r="I172" s="4">
        <v>-28000</v>
      </c>
    </row>
    <row r="173" spans="1:9" x14ac:dyDescent="0.25">
      <c r="A173" s="80" t="s">
        <v>3604</v>
      </c>
      <c r="B173" s="4">
        <v>-33446.82</v>
      </c>
      <c r="C173" s="4"/>
      <c r="D173" s="4">
        <v>-33446.82</v>
      </c>
      <c r="F173" s="80" t="s">
        <v>130</v>
      </c>
      <c r="G173" s="4"/>
      <c r="H173" s="4">
        <v>-27000</v>
      </c>
      <c r="I173" s="4">
        <v>-27000</v>
      </c>
    </row>
    <row r="174" spans="1:9" x14ac:dyDescent="0.25">
      <c r="A174" s="80" t="s">
        <v>4231</v>
      </c>
      <c r="B174" s="4">
        <v>-1664.52</v>
      </c>
      <c r="C174" s="4"/>
      <c r="D174" s="4">
        <v>-1664.52</v>
      </c>
      <c r="F174" s="80" t="s">
        <v>3454</v>
      </c>
      <c r="G174" s="4">
        <v>-25983.620000000003</v>
      </c>
      <c r="H174" s="4"/>
      <c r="I174" s="4">
        <v>-25983.620000000003</v>
      </c>
    </row>
    <row r="175" spans="1:9" x14ac:dyDescent="0.25">
      <c r="A175" s="80" t="s">
        <v>2573</v>
      </c>
      <c r="B175" s="4">
        <v>-1852105.09</v>
      </c>
      <c r="C175" s="4"/>
      <c r="D175" s="4">
        <v>-1852105.09</v>
      </c>
      <c r="F175" s="80" t="s">
        <v>1853</v>
      </c>
      <c r="G175" s="4"/>
      <c r="H175" s="4">
        <v>-25850.690000000002</v>
      </c>
      <c r="I175" s="4">
        <v>-25850.690000000002</v>
      </c>
    </row>
    <row r="176" spans="1:9" x14ac:dyDescent="0.25">
      <c r="A176" s="80" t="s">
        <v>2911</v>
      </c>
      <c r="B176" s="4">
        <v>-1156230.0600000005</v>
      </c>
      <c r="C176" s="4"/>
      <c r="D176" s="4">
        <v>-1156230.0600000005</v>
      </c>
      <c r="F176" s="80" t="s">
        <v>2382</v>
      </c>
      <c r="G176" s="4"/>
      <c r="H176" s="4">
        <v>-25000</v>
      </c>
      <c r="I176" s="4">
        <v>-25000</v>
      </c>
    </row>
    <row r="177" spans="1:9" x14ac:dyDescent="0.25">
      <c r="A177" s="80" t="s">
        <v>1244</v>
      </c>
      <c r="B177" s="4"/>
      <c r="C177" s="4">
        <v>-1844.5</v>
      </c>
      <c r="D177" s="4">
        <v>-1844.5</v>
      </c>
      <c r="F177" s="80" t="s">
        <v>2640</v>
      </c>
      <c r="G177" s="4">
        <v>-24839.749999999996</v>
      </c>
      <c r="H177" s="4"/>
      <c r="I177" s="4">
        <v>-24839.749999999996</v>
      </c>
    </row>
    <row r="178" spans="1:9" x14ac:dyDescent="0.25">
      <c r="A178" s="80" t="s">
        <v>2921</v>
      </c>
      <c r="B178" s="4">
        <v>-17670.5</v>
      </c>
      <c r="C178" s="4"/>
      <c r="D178" s="4">
        <v>-17670.5</v>
      </c>
      <c r="F178" s="80" t="s">
        <v>467</v>
      </c>
      <c r="G178" s="4"/>
      <c r="H178" s="4">
        <v>-24722.75</v>
      </c>
      <c r="I178" s="4">
        <v>-24722.75</v>
      </c>
    </row>
    <row r="179" spans="1:9" x14ac:dyDescent="0.25">
      <c r="A179" s="80" t="s">
        <v>1345</v>
      </c>
      <c r="B179" s="4"/>
      <c r="C179" s="4">
        <v>-876.9</v>
      </c>
      <c r="D179" s="4">
        <v>-876.9</v>
      </c>
      <c r="F179" s="80" t="s">
        <v>3190</v>
      </c>
      <c r="G179" s="4">
        <v>-24144.42</v>
      </c>
      <c r="H179" s="4"/>
      <c r="I179" s="4">
        <v>-24144.42</v>
      </c>
    </row>
    <row r="180" spans="1:9" x14ac:dyDescent="0.25">
      <c r="A180" s="80" t="s">
        <v>2578</v>
      </c>
      <c r="B180" s="4">
        <v>-12002.58</v>
      </c>
      <c r="C180" s="4"/>
      <c r="D180" s="4">
        <v>-12002.58</v>
      </c>
      <c r="F180" s="80" t="s">
        <v>316</v>
      </c>
      <c r="G180" s="4"/>
      <c r="H180" s="4">
        <v>-23841.09</v>
      </c>
      <c r="I180" s="4">
        <v>-23841.09</v>
      </c>
    </row>
    <row r="181" spans="1:9" x14ac:dyDescent="0.25">
      <c r="A181" s="80" t="s">
        <v>160</v>
      </c>
      <c r="B181" s="4"/>
      <c r="C181" s="4">
        <v>-34521.43</v>
      </c>
      <c r="D181" s="4">
        <v>-34521.43</v>
      </c>
      <c r="F181" s="80" t="s">
        <v>3932</v>
      </c>
      <c r="G181" s="4">
        <v>-23500</v>
      </c>
      <c r="H181" s="4"/>
      <c r="I181" s="4">
        <v>-23500</v>
      </c>
    </row>
    <row r="182" spans="1:9" x14ac:dyDescent="0.25">
      <c r="A182" s="80" t="s">
        <v>1435</v>
      </c>
      <c r="B182" s="4"/>
      <c r="C182" s="4">
        <v>-137444.66999999998</v>
      </c>
      <c r="D182" s="4">
        <v>-137444.66999999998</v>
      </c>
      <c r="F182" s="80" t="s">
        <v>2647</v>
      </c>
      <c r="G182" s="4">
        <v>-23059.66</v>
      </c>
      <c r="H182" s="4"/>
      <c r="I182" s="4">
        <v>-23059.66</v>
      </c>
    </row>
    <row r="183" spans="1:9" x14ac:dyDescent="0.25">
      <c r="A183" s="80" t="s">
        <v>357</v>
      </c>
      <c r="B183" s="4"/>
      <c r="C183" s="4">
        <v>-38275.770000000004</v>
      </c>
      <c r="D183" s="4">
        <v>-38275.770000000004</v>
      </c>
      <c r="F183" s="80" t="s">
        <v>3661</v>
      </c>
      <c r="G183" s="4">
        <v>-22436.22</v>
      </c>
      <c r="H183" s="4"/>
      <c r="I183" s="4">
        <v>-22436.22</v>
      </c>
    </row>
    <row r="184" spans="1:9" x14ac:dyDescent="0.25">
      <c r="A184" s="80" t="s">
        <v>686</v>
      </c>
      <c r="B184" s="4"/>
      <c r="C184" s="4">
        <v>-28970.84</v>
      </c>
      <c r="D184" s="4">
        <v>-28970.84</v>
      </c>
      <c r="F184" s="80" t="s">
        <v>1158</v>
      </c>
      <c r="G184" s="4"/>
      <c r="H184" s="4">
        <v>-21900</v>
      </c>
      <c r="I184" s="4">
        <v>-21900</v>
      </c>
    </row>
    <row r="185" spans="1:9" x14ac:dyDescent="0.25">
      <c r="A185" s="80" t="s">
        <v>2944</v>
      </c>
      <c r="B185" s="4">
        <v>-8970</v>
      </c>
      <c r="C185" s="4"/>
      <c r="D185" s="4">
        <v>-8970</v>
      </c>
      <c r="F185" s="80" t="s">
        <v>3037</v>
      </c>
      <c r="G185" s="4">
        <v>-21830</v>
      </c>
      <c r="H185" s="4"/>
      <c r="I185" s="4">
        <v>-21830</v>
      </c>
    </row>
    <row r="186" spans="1:9" x14ac:dyDescent="0.25">
      <c r="A186" s="80" t="s">
        <v>1439</v>
      </c>
      <c r="B186" s="4"/>
      <c r="C186" s="4">
        <v>-145.93</v>
      </c>
      <c r="D186" s="4">
        <v>-145.93</v>
      </c>
      <c r="F186" s="80" t="s">
        <v>3201</v>
      </c>
      <c r="G186" s="4">
        <v>-21703.8</v>
      </c>
      <c r="H186" s="4"/>
      <c r="I186" s="4">
        <v>-21703.8</v>
      </c>
    </row>
    <row r="187" spans="1:9" x14ac:dyDescent="0.25">
      <c r="A187" s="80" t="s">
        <v>1443</v>
      </c>
      <c r="B187" s="4"/>
      <c r="C187" s="4">
        <v>-4776.92</v>
      </c>
      <c r="D187" s="4">
        <v>-4776.92</v>
      </c>
      <c r="F187" s="80" t="s">
        <v>1954</v>
      </c>
      <c r="G187" s="4"/>
      <c r="H187" s="4">
        <v>-21615</v>
      </c>
      <c r="I187" s="4">
        <v>-21615</v>
      </c>
    </row>
    <row r="188" spans="1:9" x14ac:dyDescent="0.25">
      <c r="A188" s="80" t="s">
        <v>4461</v>
      </c>
      <c r="B188" s="4">
        <v>-864.65</v>
      </c>
      <c r="C188" s="4"/>
      <c r="D188" s="4">
        <v>-864.65</v>
      </c>
      <c r="F188" s="80" t="s">
        <v>2205</v>
      </c>
      <c r="G188" s="4"/>
      <c r="H188" s="4">
        <v>-21615</v>
      </c>
      <c r="I188" s="4">
        <v>-21615</v>
      </c>
    </row>
    <row r="189" spans="1:9" x14ac:dyDescent="0.25">
      <c r="A189" s="80" t="s">
        <v>2949</v>
      </c>
      <c r="B189" s="4">
        <v>-3410.5499999999997</v>
      </c>
      <c r="C189" s="4"/>
      <c r="D189" s="4">
        <v>-3410.5499999999997</v>
      </c>
      <c r="F189" s="80" t="s">
        <v>3513</v>
      </c>
      <c r="G189" s="4">
        <v>-19725.2</v>
      </c>
      <c r="H189" s="4"/>
      <c r="I189" s="4">
        <v>-19725.2</v>
      </c>
    </row>
    <row r="190" spans="1:9" x14ac:dyDescent="0.25">
      <c r="A190" s="80" t="s">
        <v>364</v>
      </c>
      <c r="B190" s="4"/>
      <c r="C190" s="4">
        <v>-57506.789999999994</v>
      </c>
      <c r="D190" s="4">
        <v>-57506.789999999994</v>
      </c>
      <c r="F190" s="80" t="s">
        <v>2222</v>
      </c>
      <c r="G190" s="4"/>
      <c r="H190" s="4">
        <v>-18945.78</v>
      </c>
      <c r="I190" s="4">
        <v>-18945.78</v>
      </c>
    </row>
    <row r="191" spans="1:9" x14ac:dyDescent="0.25">
      <c r="A191" s="80" t="s">
        <v>4894</v>
      </c>
      <c r="B191" s="4">
        <v>-35800</v>
      </c>
      <c r="C191" s="4"/>
      <c r="D191" s="4">
        <v>-35800</v>
      </c>
      <c r="F191" s="80" t="s">
        <v>3357</v>
      </c>
      <c r="G191" s="4">
        <v>-18869.3</v>
      </c>
      <c r="H191" s="4"/>
      <c r="I191" s="4">
        <v>-18869.3</v>
      </c>
    </row>
    <row r="192" spans="1:9" x14ac:dyDescent="0.25">
      <c r="A192" s="80" t="s">
        <v>4768</v>
      </c>
      <c r="B192" s="4">
        <v>-3968.1600000000003</v>
      </c>
      <c r="C192" s="4"/>
      <c r="D192" s="4">
        <v>-3968.1600000000003</v>
      </c>
      <c r="F192" s="80" t="s">
        <v>625</v>
      </c>
      <c r="G192" s="4"/>
      <c r="H192" s="4">
        <v>-18180</v>
      </c>
      <c r="I192" s="4">
        <v>-18180</v>
      </c>
    </row>
    <row r="193" spans="1:9" x14ac:dyDescent="0.25">
      <c r="A193" s="80" t="s">
        <v>5568</v>
      </c>
      <c r="B193" s="4">
        <v>-11770.5</v>
      </c>
      <c r="C193" s="4"/>
      <c r="D193" s="4">
        <v>-11770.5</v>
      </c>
      <c r="F193" s="80" t="s">
        <v>3578</v>
      </c>
      <c r="G193" s="4">
        <v>-18076.060000000001</v>
      </c>
      <c r="H193" s="4"/>
      <c r="I193" s="4">
        <v>-18076.060000000001</v>
      </c>
    </row>
    <row r="194" spans="1:9" x14ac:dyDescent="0.25">
      <c r="A194" s="80" t="s">
        <v>1730</v>
      </c>
      <c r="B194" s="4"/>
      <c r="C194" s="4">
        <v>-163370</v>
      </c>
      <c r="D194" s="4">
        <v>-163370</v>
      </c>
      <c r="F194" s="80" t="s">
        <v>3854</v>
      </c>
      <c r="G194" s="4">
        <v>-17962.34</v>
      </c>
      <c r="H194" s="4"/>
      <c r="I194" s="4">
        <v>-17962.34</v>
      </c>
    </row>
    <row r="195" spans="1:9" x14ac:dyDescent="0.25">
      <c r="A195" s="80" t="s">
        <v>960</v>
      </c>
      <c r="B195" s="4"/>
      <c r="C195" s="4">
        <v>-374</v>
      </c>
      <c r="D195" s="4">
        <v>-374</v>
      </c>
      <c r="F195" s="80" t="s">
        <v>839</v>
      </c>
      <c r="G195" s="4"/>
      <c r="H195" s="4">
        <v>-17850</v>
      </c>
      <c r="I195" s="4">
        <v>-17850</v>
      </c>
    </row>
    <row r="196" spans="1:9" x14ac:dyDescent="0.25">
      <c r="A196" s="80" t="s">
        <v>4247</v>
      </c>
      <c r="B196" s="4">
        <v>-3778.4</v>
      </c>
      <c r="C196" s="4"/>
      <c r="D196" s="4">
        <v>-3778.4</v>
      </c>
      <c r="F196" s="80" t="s">
        <v>1028</v>
      </c>
      <c r="G196" s="4"/>
      <c r="H196" s="4">
        <v>-17805.04</v>
      </c>
      <c r="I196" s="4">
        <v>-17805.04</v>
      </c>
    </row>
    <row r="197" spans="1:9" x14ac:dyDescent="0.25">
      <c r="A197" s="80" t="s">
        <v>964</v>
      </c>
      <c r="B197" s="4"/>
      <c r="C197" s="4">
        <v>-1300</v>
      </c>
      <c r="D197" s="4">
        <v>-1300</v>
      </c>
      <c r="F197" s="80" t="s">
        <v>2921</v>
      </c>
      <c r="G197" s="4">
        <v>-17670.5</v>
      </c>
      <c r="H197" s="4"/>
      <c r="I197" s="4">
        <v>-17670.5</v>
      </c>
    </row>
    <row r="198" spans="1:9" x14ac:dyDescent="0.25">
      <c r="A198" s="80" t="s">
        <v>3834</v>
      </c>
      <c r="B198" s="4">
        <v>-2520</v>
      </c>
      <c r="C198" s="4"/>
      <c r="D198" s="4">
        <v>-2520</v>
      </c>
      <c r="F198" s="80" t="s">
        <v>5935</v>
      </c>
      <c r="G198" s="4">
        <v>-17478.11</v>
      </c>
      <c r="H198" s="4"/>
      <c r="I198" s="4">
        <v>-17478.11</v>
      </c>
    </row>
    <row r="199" spans="1:9" x14ac:dyDescent="0.25">
      <c r="A199" s="80" t="s">
        <v>4015</v>
      </c>
      <c r="B199" s="4">
        <v>-6292.66</v>
      </c>
      <c r="C199" s="4"/>
      <c r="D199" s="4">
        <v>-6292.66</v>
      </c>
      <c r="F199" s="80" t="s">
        <v>3939</v>
      </c>
      <c r="G199" s="4">
        <v>-17412.68</v>
      </c>
      <c r="H199" s="4"/>
      <c r="I199" s="4">
        <v>-17412.68</v>
      </c>
    </row>
    <row r="200" spans="1:9" x14ac:dyDescent="0.25">
      <c r="A200" s="80" t="s">
        <v>2956</v>
      </c>
      <c r="B200" s="4">
        <v>-657.78</v>
      </c>
      <c r="C200" s="4"/>
      <c r="D200" s="4">
        <v>-657.78</v>
      </c>
      <c r="F200" s="80" t="s">
        <v>522</v>
      </c>
      <c r="G200" s="4"/>
      <c r="H200" s="4">
        <v>-17400</v>
      </c>
      <c r="I200" s="4">
        <v>-17400</v>
      </c>
    </row>
    <row r="201" spans="1:9" x14ac:dyDescent="0.25">
      <c r="A201" s="80" t="s">
        <v>568</v>
      </c>
      <c r="B201" s="4"/>
      <c r="C201" s="4">
        <v>-39867.800000000003</v>
      </c>
      <c r="D201" s="4">
        <v>-39867.800000000003</v>
      </c>
      <c r="F201" s="80" t="s">
        <v>4087</v>
      </c>
      <c r="G201" s="4">
        <v>-17340.5</v>
      </c>
      <c r="H201" s="4"/>
      <c r="I201" s="4">
        <v>-17340.5</v>
      </c>
    </row>
    <row r="202" spans="1:9" x14ac:dyDescent="0.25">
      <c r="A202" s="80" t="s">
        <v>5902</v>
      </c>
      <c r="B202" s="4">
        <v>-1800</v>
      </c>
      <c r="C202" s="4"/>
      <c r="D202" s="4">
        <v>-1800</v>
      </c>
      <c r="F202" s="80" t="s">
        <v>721</v>
      </c>
      <c r="G202" s="4"/>
      <c r="H202" s="4">
        <v>-17232.080000000002</v>
      </c>
      <c r="I202" s="4">
        <v>-17232.080000000002</v>
      </c>
    </row>
    <row r="203" spans="1:9" x14ac:dyDescent="0.25">
      <c r="A203" s="80" t="s">
        <v>1803</v>
      </c>
      <c r="B203" s="4"/>
      <c r="C203" s="4">
        <v>-35000</v>
      </c>
      <c r="D203" s="4">
        <v>-35000</v>
      </c>
      <c r="F203" s="80" t="s">
        <v>1212</v>
      </c>
      <c r="G203" s="4"/>
      <c r="H203" s="4">
        <v>-17215.04</v>
      </c>
      <c r="I203" s="4">
        <v>-17215.04</v>
      </c>
    </row>
    <row r="204" spans="1:9" x14ac:dyDescent="0.25">
      <c r="A204" s="80" t="s">
        <v>3303</v>
      </c>
      <c r="B204" s="4">
        <v>-40726.449999999997</v>
      </c>
      <c r="C204" s="4"/>
      <c r="D204" s="4">
        <v>-40726.449999999997</v>
      </c>
      <c r="F204" s="80" t="s">
        <v>1497</v>
      </c>
      <c r="G204" s="4"/>
      <c r="H204" s="4">
        <v>-17145.32</v>
      </c>
      <c r="I204" s="4">
        <v>-17145.32</v>
      </c>
    </row>
    <row r="205" spans="1:9" x14ac:dyDescent="0.25">
      <c r="A205" s="80" t="s">
        <v>5073</v>
      </c>
      <c r="B205" s="4">
        <v>-340</v>
      </c>
      <c r="C205" s="4"/>
      <c r="D205" s="4">
        <v>-340</v>
      </c>
      <c r="F205" s="80" t="s">
        <v>4450</v>
      </c>
      <c r="G205" s="4">
        <v>-17144.2</v>
      </c>
      <c r="H205" s="4"/>
      <c r="I205" s="4">
        <v>-17144.2</v>
      </c>
    </row>
    <row r="206" spans="1:9" x14ac:dyDescent="0.25">
      <c r="A206" s="80" t="s">
        <v>2589</v>
      </c>
      <c r="B206" s="4">
        <v>-6975</v>
      </c>
      <c r="C206" s="4"/>
      <c r="D206" s="4">
        <v>-6975</v>
      </c>
      <c r="F206" s="80" t="s">
        <v>1556</v>
      </c>
      <c r="G206" s="4"/>
      <c r="H206" s="4">
        <v>-17040</v>
      </c>
      <c r="I206" s="4">
        <v>-17040</v>
      </c>
    </row>
    <row r="207" spans="1:9" x14ac:dyDescent="0.25">
      <c r="A207" s="80" t="s">
        <v>2961</v>
      </c>
      <c r="B207" s="4">
        <v>-710.36</v>
      </c>
      <c r="C207" s="4"/>
      <c r="D207" s="4">
        <v>-710.36</v>
      </c>
      <c r="F207" s="80" t="s">
        <v>923</v>
      </c>
      <c r="G207" s="4"/>
      <c r="H207" s="4">
        <v>-17035.87</v>
      </c>
      <c r="I207" s="4">
        <v>-17035.87</v>
      </c>
    </row>
    <row r="208" spans="1:9" x14ac:dyDescent="0.25">
      <c r="A208" s="80" t="s">
        <v>3840</v>
      </c>
      <c r="B208" s="4">
        <v>-40743.230000000003</v>
      </c>
      <c r="C208" s="4"/>
      <c r="D208" s="4">
        <v>-40743.230000000003</v>
      </c>
      <c r="F208" s="80" t="s">
        <v>188</v>
      </c>
      <c r="G208" s="4"/>
      <c r="H208" s="4">
        <v>-16869.36</v>
      </c>
      <c r="I208" s="4">
        <v>-16869.36</v>
      </c>
    </row>
    <row r="209" spans="1:9" x14ac:dyDescent="0.25">
      <c r="A209" s="80" t="s">
        <v>689</v>
      </c>
      <c r="B209" s="4"/>
      <c r="C209" s="4">
        <v>-15000</v>
      </c>
      <c r="D209" s="4">
        <v>-15000</v>
      </c>
      <c r="F209" s="80" t="s">
        <v>1362</v>
      </c>
      <c r="G209" s="4"/>
      <c r="H209" s="4">
        <v>-16740</v>
      </c>
      <c r="I209" s="4">
        <v>-16740</v>
      </c>
    </row>
    <row r="210" spans="1:9" x14ac:dyDescent="0.25">
      <c r="A210" s="80" t="s">
        <v>3503</v>
      </c>
      <c r="B210" s="4">
        <v>-246532.97999999998</v>
      </c>
      <c r="C210" s="4"/>
      <c r="D210" s="4">
        <v>-246532.97999999998</v>
      </c>
      <c r="F210" s="80" t="s">
        <v>2906</v>
      </c>
      <c r="G210" s="4">
        <v>-16726.5</v>
      </c>
      <c r="H210" s="4"/>
      <c r="I210" s="4">
        <v>-16726.5</v>
      </c>
    </row>
    <row r="211" spans="1:9" x14ac:dyDescent="0.25">
      <c r="A211" s="80" t="s">
        <v>1158</v>
      </c>
      <c r="B211" s="4"/>
      <c r="C211" s="4">
        <v>-21900</v>
      </c>
      <c r="D211" s="4">
        <v>-21900</v>
      </c>
      <c r="F211" s="80" t="s">
        <v>3721</v>
      </c>
      <c r="G211" s="4">
        <v>-16680</v>
      </c>
      <c r="H211" s="4"/>
      <c r="I211" s="4">
        <v>-16680</v>
      </c>
    </row>
    <row r="212" spans="1:9" x14ac:dyDescent="0.25">
      <c r="A212" s="80" t="s">
        <v>1162</v>
      </c>
      <c r="B212" s="4"/>
      <c r="C212" s="4">
        <v>-1580</v>
      </c>
      <c r="D212" s="4">
        <v>-1580</v>
      </c>
      <c r="F212" s="80" t="s">
        <v>2635</v>
      </c>
      <c r="G212" s="4">
        <v>-16656.060000000001</v>
      </c>
      <c r="H212" s="4"/>
      <c r="I212" s="4">
        <v>-16656.060000000001</v>
      </c>
    </row>
    <row r="213" spans="1:9" x14ac:dyDescent="0.25">
      <c r="A213" s="80" t="s">
        <v>5693</v>
      </c>
      <c r="B213" s="4">
        <v>-32275</v>
      </c>
      <c r="C213" s="4"/>
      <c r="D213" s="4">
        <v>-32275</v>
      </c>
      <c r="F213" s="80" t="s">
        <v>3840</v>
      </c>
      <c r="G213" s="4">
        <v>-16121.78</v>
      </c>
      <c r="H213" s="4"/>
      <c r="I213" s="4">
        <v>-16121.78</v>
      </c>
    </row>
    <row r="214" spans="1:9" x14ac:dyDescent="0.25">
      <c r="A214" s="80" t="s">
        <v>5078</v>
      </c>
      <c r="B214" s="4">
        <v>-70200</v>
      </c>
      <c r="C214" s="4"/>
      <c r="D214" s="4">
        <v>-70200</v>
      </c>
      <c r="F214" s="80" t="s">
        <v>388</v>
      </c>
      <c r="G214" s="4"/>
      <c r="H214" s="4">
        <v>-16109.000000000002</v>
      </c>
      <c r="I214" s="4">
        <v>-16109.000000000002</v>
      </c>
    </row>
    <row r="215" spans="1:9" x14ac:dyDescent="0.25">
      <c r="A215" s="80" t="s">
        <v>4474</v>
      </c>
      <c r="B215" s="4">
        <v>-44588.1</v>
      </c>
      <c r="C215" s="4"/>
      <c r="D215" s="4">
        <v>-44588.1</v>
      </c>
      <c r="F215" s="80" t="s">
        <v>1523</v>
      </c>
      <c r="G215" s="4"/>
      <c r="H215" s="4">
        <v>-16084.91</v>
      </c>
      <c r="I215" s="4">
        <v>-16084.91</v>
      </c>
    </row>
    <row r="216" spans="1:9" x14ac:dyDescent="0.25">
      <c r="A216" s="80" t="s">
        <v>2966</v>
      </c>
      <c r="B216" s="4">
        <v>-514869.24</v>
      </c>
      <c r="C216" s="4"/>
      <c r="D216" s="4">
        <v>-514869.24</v>
      </c>
      <c r="F216" s="80" t="s">
        <v>2344</v>
      </c>
      <c r="G216" s="4"/>
      <c r="H216" s="4">
        <v>-16070.53</v>
      </c>
      <c r="I216" s="4">
        <v>-16070.53</v>
      </c>
    </row>
    <row r="217" spans="1:9" x14ac:dyDescent="0.25">
      <c r="A217" s="80" t="s">
        <v>368</v>
      </c>
      <c r="B217" s="4"/>
      <c r="C217" s="4">
        <v>-18000</v>
      </c>
      <c r="D217" s="4">
        <v>-18000</v>
      </c>
      <c r="F217" s="80" t="s">
        <v>5002</v>
      </c>
      <c r="G217" s="4">
        <v>-15960.26</v>
      </c>
      <c r="H217" s="4"/>
      <c r="I217" s="4">
        <v>-15960.26</v>
      </c>
    </row>
    <row r="218" spans="1:9" x14ac:dyDescent="0.25">
      <c r="A218" s="80" t="s">
        <v>3508</v>
      </c>
      <c r="B218" s="4">
        <v>-97725</v>
      </c>
      <c r="C218" s="4"/>
      <c r="D218" s="4">
        <v>-97725</v>
      </c>
      <c r="F218" s="80" t="s">
        <v>526</v>
      </c>
      <c r="G218" s="4"/>
      <c r="H218" s="4">
        <v>-15695.380000000001</v>
      </c>
      <c r="I218" s="4">
        <v>-15695.380000000001</v>
      </c>
    </row>
    <row r="219" spans="1:9" x14ac:dyDescent="0.25">
      <c r="A219" s="80" t="s">
        <v>2971</v>
      </c>
      <c r="B219" s="4">
        <v>-31820.13</v>
      </c>
      <c r="C219" s="4"/>
      <c r="D219" s="4">
        <v>-31820.13</v>
      </c>
      <c r="F219" s="80" t="s">
        <v>345</v>
      </c>
      <c r="G219" s="4"/>
      <c r="H219" s="4">
        <v>-15492.060000000001</v>
      </c>
      <c r="I219" s="4">
        <v>-15492.060000000001</v>
      </c>
    </row>
    <row r="220" spans="1:9" x14ac:dyDescent="0.25">
      <c r="A220" s="80" t="s">
        <v>968</v>
      </c>
      <c r="B220" s="4"/>
      <c r="C220" s="4">
        <v>-3300</v>
      </c>
      <c r="D220" s="4">
        <v>-3300</v>
      </c>
      <c r="F220" s="80" t="s">
        <v>991</v>
      </c>
      <c r="G220" s="4"/>
      <c r="H220" s="4">
        <v>-15441.65</v>
      </c>
      <c r="I220" s="4">
        <v>-15441.65</v>
      </c>
    </row>
    <row r="221" spans="1:9" x14ac:dyDescent="0.25">
      <c r="A221" s="80" t="s">
        <v>572</v>
      </c>
      <c r="B221" s="4"/>
      <c r="C221" s="4">
        <v>-2850.48</v>
      </c>
      <c r="D221" s="4">
        <v>-2850.48</v>
      </c>
      <c r="F221" s="80" t="s">
        <v>1115</v>
      </c>
      <c r="G221" s="4"/>
      <c r="H221" s="4">
        <v>-15280</v>
      </c>
      <c r="I221" s="4">
        <v>-15280</v>
      </c>
    </row>
    <row r="222" spans="1:9" x14ac:dyDescent="0.25">
      <c r="A222" s="80" t="s">
        <v>4487</v>
      </c>
      <c r="B222" s="4">
        <v>-1642.53</v>
      </c>
      <c r="C222" s="4"/>
      <c r="D222" s="4">
        <v>-1642.53</v>
      </c>
      <c r="F222" s="80" t="s">
        <v>2664</v>
      </c>
      <c r="G222" s="4">
        <v>-15260.359999999999</v>
      </c>
      <c r="H222" s="4"/>
      <c r="I222" s="4">
        <v>-15260.359999999999</v>
      </c>
    </row>
    <row r="223" spans="1:9" x14ac:dyDescent="0.25">
      <c r="A223" s="80" t="s">
        <v>625</v>
      </c>
      <c r="B223" s="4"/>
      <c r="C223" s="4">
        <v>-18180</v>
      </c>
      <c r="D223" s="4">
        <v>-18180</v>
      </c>
      <c r="F223" s="80" t="s">
        <v>4112</v>
      </c>
      <c r="G223" s="4">
        <v>-15210</v>
      </c>
      <c r="H223" s="4"/>
      <c r="I223" s="4">
        <v>-15210</v>
      </c>
    </row>
    <row r="224" spans="1:9" x14ac:dyDescent="0.25">
      <c r="A224" s="80" t="s">
        <v>3854</v>
      </c>
      <c r="B224" s="4">
        <v>-24849.510000000002</v>
      </c>
      <c r="C224" s="4"/>
      <c r="D224" s="4">
        <v>-24849.510000000002</v>
      </c>
      <c r="F224" s="80" t="s">
        <v>5474</v>
      </c>
      <c r="G224" s="4">
        <v>-15096.66</v>
      </c>
      <c r="H224" s="4"/>
      <c r="I224" s="4">
        <v>-15096.66</v>
      </c>
    </row>
    <row r="225" spans="1:9" x14ac:dyDescent="0.25">
      <c r="A225" s="80" t="s">
        <v>165</v>
      </c>
      <c r="B225" s="4"/>
      <c r="C225" s="4">
        <v>-8999.7999999999993</v>
      </c>
      <c r="D225" s="4">
        <v>-8999.7999999999993</v>
      </c>
      <c r="F225" s="80" t="s">
        <v>2817</v>
      </c>
      <c r="G225" s="4">
        <v>-14936.55</v>
      </c>
      <c r="H225" s="4"/>
      <c r="I225" s="4">
        <v>-14936.55</v>
      </c>
    </row>
    <row r="226" spans="1:9" x14ac:dyDescent="0.25">
      <c r="A226" s="80" t="s">
        <v>372</v>
      </c>
      <c r="B226" s="4"/>
      <c r="C226" s="4">
        <v>-317898</v>
      </c>
      <c r="D226" s="4">
        <v>-317898</v>
      </c>
      <c r="F226" s="80" t="s">
        <v>443</v>
      </c>
      <c r="G226" s="4"/>
      <c r="H226" s="4">
        <v>-14786.779999999999</v>
      </c>
      <c r="I226" s="4">
        <v>-14786.779999999999</v>
      </c>
    </row>
    <row r="227" spans="1:9" x14ac:dyDescent="0.25">
      <c r="A227" s="80" t="s">
        <v>5921</v>
      </c>
      <c r="B227" s="4">
        <v>-65313</v>
      </c>
      <c r="C227" s="4"/>
      <c r="D227" s="4">
        <v>-65313</v>
      </c>
      <c r="F227" s="80" t="s">
        <v>1089</v>
      </c>
      <c r="G227" s="4"/>
      <c r="H227" s="4">
        <v>-14700</v>
      </c>
      <c r="I227" s="4">
        <v>-14700</v>
      </c>
    </row>
    <row r="228" spans="1:9" x14ac:dyDescent="0.25">
      <c r="A228" s="80" t="s">
        <v>169</v>
      </c>
      <c r="B228" s="4"/>
      <c r="C228" s="4">
        <v>-1313.1999999999998</v>
      </c>
      <c r="D228" s="4">
        <v>-1313.1999999999998</v>
      </c>
      <c r="F228" s="80" t="s">
        <v>4712</v>
      </c>
      <c r="G228" s="4">
        <v>-14698.230000000001</v>
      </c>
      <c r="H228" s="4"/>
      <c r="I228" s="4">
        <v>-14698.230000000001</v>
      </c>
    </row>
    <row r="229" spans="1:9" x14ac:dyDescent="0.25">
      <c r="A229" s="80" t="s">
        <v>173</v>
      </c>
      <c r="B229" s="4"/>
      <c r="C229" s="4">
        <v>-1770</v>
      </c>
      <c r="D229" s="4">
        <v>-1770</v>
      </c>
      <c r="F229" s="80" t="s">
        <v>1922</v>
      </c>
      <c r="G229" s="4"/>
      <c r="H229" s="4">
        <v>-14568.66</v>
      </c>
      <c r="I229" s="4">
        <v>-14568.66</v>
      </c>
    </row>
    <row r="230" spans="1:9" x14ac:dyDescent="0.25">
      <c r="A230" s="80" t="s">
        <v>974</v>
      </c>
      <c r="B230" s="4"/>
      <c r="C230" s="4">
        <v>-337860</v>
      </c>
      <c r="D230" s="4">
        <v>-337860</v>
      </c>
      <c r="F230" s="80" t="s">
        <v>1890</v>
      </c>
      <c r="G230" s="4"/>
      <c r="H230" s="4">
        <v>-14431.19</v>
      </c>
      <c r="I230" s="4">
        <v>-14431.19</v>
      </c>
    </row>
    <row r="231" spans="1:9" x14ac:dyDescent="0.25">
      <c r="A231" s="80" t="s">
        <v>378</v>
      </c>
      <c r="B231" s="4"/>
      <c r="C231" s="4">
        <v>-4180</v>
      </c>
      <c r="D231" s="4">
        <v>-4180</v>
      </c>
      <c r="F231" s="80" t="s">
        <v>4049</v>
      </c>
      <c r="G231" s="4">
        <v>-14400</v>
      </c>
      <c r="H231" s="4"/>
      <c r="I231" s="4">
        <v>-14400</v>
      </c>
    </row>
    <row r="232" spans="1:9" x14ac:dyDescent="0.25">
      <c r="A232" s="80" t="s">
        <v>629</v>
      </c>
      <c r="B232" s="4"/>
      <c r="C232" s="4">
        <v>-763.02</v>
      </c>
      <c r="D232" s="4">
        <v>-763.02</v>
      </c>
      <c r="F232" s="80" t="s">
        <v>2672</v>
      </c>
      <c r="G232" s="4">
        <v>-14386.27</v>
      </c>
      <c r="H232" s="4"/>
      <c r="I232" s="4">
        <v>-14386.27</v>
      </c>
    </row>
    <row r="233" spans="1:9" x14ac:dyDescent="0.25">
      <c r="A233" s="80" t="s">
        <v>3310</v>
      </c>
      <c r="B233" s="4">
        <v>-1429.01</v>
      </c>
      <c r="C233" s="4"/>
      <c r="D233" s="4">
        <v>-1429.01</v>
      </c>
      <c r="F233" s="80" t="s">
        <v>3089</v>
      </c>
      <c r="G233" s="4">
        <v>-14261.29</v>
      </c>
      <c r="H233" s="4"/>
      <c r="I233" s="4">
        <v>-14261.29</v>
      </c>
    </row>
    <row r="234" spans="1:9" x14ac:dyDescent="0.25">
      <c r="A234" s="80" t="s">
        <v>1633</v>
      </c>
      <c r="B234" s="4"/>
      <c r="C234" s="4">
        <v>-1598</v>
      </c>
      <c r="D234" s="4">
        <v>-1598</v>
      </c>
      <c r="F234" s="80" t="s">
        <v>2524</v>
      </c>
      <c r="G234" s="4">
        <v>-14256</v>
      </c>
      <c r="H234" s="4"/>
      <c r="I234" s="4">
        <v>-14256</v>
      </c>
    </row>
    <row r="235" spans="1:9" x14ac:dyDescent="0.25">
      <c r="A235" s="80" t="s">
        <v>2594</v>
      </c>
      <c r="B235" s="4">
        <v>-10254.36</v>
      </c>
      <c r="C235" s="4"/>
      <c r="D235" s="4">
        <v>-10254.36</v>
      </c>
      <c r="F235" s="80" t="s">
        <v>699</v>
      </c>
      <c r="G235" s="4"/>
      <c r="H235" s="4">
        <v>-14231.94</v>
      </c>
      <c r="I235" s="4">
        <v>-14231.94</v>
      </c>
    </row>
    <row r="236" spans="1:9" x14ac:dyDescent="0.25">
      <c r="A236" s="80" t="s">
        <v>4022</v>
      </c>
      <c r="B236" s="4">
        <v>-363709.3</v>
      </c>
      <c r="C236" s="4"/>
      <c r="D236" s="4">
        <v>-363709.3</v>
      </c>
      <c r="F236" s="80" t="s">
        <v>4068</v>
      </c>
      <c r="G236" s="4">
        <v>-14200</v>
      </c>
      <c r="H236" s="4"/>
      <c r="I236" s="4">
        <v>-14200</v>
      </c>
    </row>
    <row r="237" spans="1:9" x14ac:dyDescent="0.25">
      <c r="A237" s="80" t="s">
        <v>3621</v>
      </c>
      <c r="B237" s="4">
        <v>-552852</v>
      </c>
      <c r="C237" s="4"/>
      <c r="D237" s="4">
        <v>-552852</v>
      </c>
      <c r="F237" s="80" t="s">
        <v>3410</v>
      </c>
      <c r="G237" s="4">
        <v>-13831.2</v>
      </c>
      <c r="H237" s="4"/>
      <c r="I237" s="4">
        <v>-13831.2</v>
      </c>
    </row>
    <row r="238" spans="1:9" x14ac:dyDescent="0.25">
      <c r="A238" s="80" t="s">
        <v>3631</v>
      </c>
      <c r="B238" s="4">
        <v>-60640</v>
      </c>
      <c r="C238" s="4"/>
      <c r="D238" s="4">
        <v>-60640</v>
      </c>
      <c r="F238" s="80" t="s">
        <v>180</v>
      </c>
      <c r="G238" s="4"/>
      <c r="H238" s="4">
        <v>-13820</v>
      </c>
      <c r="I238" s="4">
        <v>-13820</v>
      </c>
    </row>
    <row r="239" spans="1:9" x14ac:dyDescent="0.25">
      <c r="A239" s="80" t="s">
        <v>3513</v>
      </c>
      <c r="B239" s="4">
        <v>-51975.6</v>
      </c>
      <c r="C239" s="4"/>
      <c r="D239" s="4">
        <v>-51975.6</v>
      </c>
      <c r="F239" s="80" t="s">
        <v>3324</v>
      </c>
      <c r="G239" s="4">
        <v>-13600</v>
      </c>
      <c r="H239" s="4"/>
      <c r="I239" s="4">
        <v>-13600</v>
      </c>
    </row>
    <row r="240" spans="1:9" x14ac:dyDescent="0.25">
      <c r="A240" s="80" t="s">
        <v>2976</v>
      </c>
      <c r="B240" s="4">
        <v>-187452.4</v>
      </c>
      <c r="C240" s="4"/>
      <c r="D240" s="4">
        <v>-187452.4</v>
      </c>
      <c r="F240" s="80" t="s">
        <v>1040</v>
      </c>
      <c r="G240" s="4"/>
      <c r="H240" s="4">
        <v>-13548.19</v>
      </c>
      <c r="I240" s="4">
        <v>-13548.19</v>
      </c>
    </row>
    <row r="241" spans="1:9" x14ac:dyDescent="0.25">
      <c r="A241" s="80" t="s">
        <v>3519</v>
      </c>
      <c r="B241" s="4">
        <v>-65347.53</v>
      </c>
      <c r="C241" s="4"/>
      <c r="D241" s="4">
        <v>-65347.53</v>
      </c>
      <c r="F241" s="80" t="s">
        <v>1019</v>
      </c>
      <c r="G241" s="4"/>
      <c r="H241" s="4">
        <v>-13288.91</v>
      </c>
      <c r="I241" s="4">
        <v>-13288.91</v>
      </c>
    </row>
    <row r="242" spans="1:9" x14ac:dyDescent="0.25">
      <c r="A242" s="80" t="s">
        <v>694</v>
      </c>
      <c r="B242" s="4"/>
      <c r="C242" s="4">
        <v>-50276.38</v>
      </c>
      <c r="D242" s="4">
        <v>-50276.38</v>
      </c>
      <c r="F242" s="80" t="s">
        <v>3440</v>
      </c>
      <c r="G242" s="4">
        <v>-12975.8</v>
      </c>
      <c r="H242" s="4"/>
      <c r="I242" s="4">
        <v>-12975.8</v>
      </c>
    </row>
    <row r="243" spans="1:9" x14ac:dyDescent="0.25">
      <c r="A243" s="80" t="s">
        <v>4493</v>
      </c>
      <c r="B243" s="4">
        <v>-172859.24</v>
      </c>
      <c r="C243" s="4"/>
      <c r="D243" s="4">
        <v>-172859.24</v>
      </c>
      <c r="F243" s="80" t="s">
        <v>2488</v>
      </c>
      <c r="G243" s="4">
        <v>-12953.8</v>
      </c>
      <c r="H243" s="4"/>
      <c r="I243" s="4">
        <v>-12953.8</v>
      </c>
    </row>
    <row r="244" spans="1:9" x14ac:dyDescent="0.25">
      <c r="A244" s="80" t="s">
        <v>5306</v>
      </c>
      <c r="B244" s="4">
        <v>-735476.35</v>
      </c>
      <c r="C244" s="4"/>
      <c r="D244" s="4">
        <v>-735476.35</v>
      </c>
      <c r="F244" s="80" t="s">
        <v>2766</v>
      </c>
      <c r="G244" s="4">
        <v>-12824</v>
      </c>
      <c r="H244" s="4"/>
      <c r="I244" s="4">
        <v>-12824</v>
      </c>
    </row>
    <row r="245" spans="1:9" x14ac:dyDescent="0.25">
      <c r="A245" s="80" t="s">
        <v>1452</v>
      </c>
      <c r="B245" s="4"/>
      <c r="C245" s="4">
        <v>-4776.92</v>
      </c>
      <c r="D245" s="4">
        <v>-4776.92</v>
      </c>
      <c r="F245" s="80" t="s">
        <v>1766</v>
      </c>
      <c r="G245" s="4"/>
      <c r="H245" s="4">
        <v>-12797.36</v>
      </c>
      <c r="I245" s="4">
        <v>-12797.36</v>
      </c>
    </row>
    <row r="246" spans="1:9" x14ac:dyDescent="0.25">
      <c r="A246" s="80" t="s">
        <v>2599</v>
      </c>
      <c r="B246" s="4">
        <v>-1260520.3400000001</v>
      </c>
      <c r="C246" s="4"/>
      <c r="D246" s="4">
        <v>-1260520.3400000001</v>
      </c>
      <c r="F246" s="80" t="s">
        <v>873</v>
      </c>
      <c r="G246" s="4"/>
      <c r="H246" s="4">
        <v>-12444.73</v>
      </c>
      <c r="I246" s="4">
        <v>-12444.73</v>
      </c>
    </row>
    <row r="247" spans="1:9" x14ac:dyDescent="0.25">
      <c r="A247" s="80" t="s">
        <v>2604</v>
      </c>
      <c r="B247" s="4">
        <v>-150822.15</v>
      </c>
      <c r="C247" s="4"/>
      <c r="D247" s="4">
        <v>-150822.15</v>
      </c>
      <c r="F247" s="80" t="s">
        <v>5025</v>
      </c>
      <c r="G247" s="4">
        <v>-12430.2</v>
      </c>
      <c r="H247" s="4"/>
      <c r="I247" s="4">
        <v>-12430.2</v>
      </c>
    </row>
    <row r="248" spans="1:9" x14ac:dyDescent="0.25">
      <c r="A248" s="80" t="s">
        <v>180</v>
      </c>
      <c r="B248" s="4"/>
      <c r="C248" s="4">
        <v>-13820</v>
      </c>
      <c r="D248" s="4">
        <v>-13820</v>
      </c>
      <c r="F248" s="80" t="s">
        <v>3526</v>
      </c>
      <c r="G248" s="4">
        <v>-12386.8</v>
      </c>
      <c r="H248" s="4"/>
      <c r="I248" s="4">
        <v>-12386.8</v>
      </c>
    </row>
    <row r="249" spans="1:9" x14ac:dyDescent="0.25">
      <c r="A249" s="80" t="s">
        <v>1691</v>
      </c>
      <c r="B249" s="4"/>
      <c r="C249" s="4">
        <v>-1102.79</v>
      </c>
      <c r="D249" s="4">
        <v>-1102.79</v>
      </c>
      <c r="F249" s="80" t="s">
        <v>773</v>
      </c>
      <c r="G249" s="4"/>
      <c r="H249" s="4">
        <v>-12374.5</v>
      </c>
      <c r="I249" s="4">
        <v>-12374.5</v>
      </c>
    </row>
    <row r="250" spans="1:9" x14ac:dyDescent="0.25">
      <c r="A250" s="80" t="s">
        <v>184</v>
      </c>
      <c r="B250" s="4"/>
      <c r="C250" s="4">
        <v>-255</v>
      </c>
      <c r="D250" s="4">
        <v>-255</v>
      </c>
      <c r="F250" s="80" t="s">
        <v>3391</v>
      </c>
      <c r="G250" s="4">
        <v>-12150</v>
      </c>
      <c r="H250" s="4"/>
      <c r="I250" s="4">
        <v>-12150</v>
      </c>
    </row>
    <row r="251" spans="1:9" x14ac:dyDescent="0.25">
      <c r="A251" s="80" t="s">
        <v>978</v>
      </c>
      <c r="B251" s="4"/>
      <c r="C251" s="4">
        <v>-1481.98</v>
      </c>
      <c r="D251" s="4">
        <v>-1481.98</v>
      </c>
      <c r="F251" s="80" t="s">
        <v>1069</v>
      </c>
      <c r="G251" s="4"/>
      <c r="H251" s="4">
        <v>-12111</v>
      </c>
      <c r="I251" s="4">
        <v>-12111</v>
      </c>
    </row>
    <row r="252" spans="1:9" x14ac:dyDescent="0.25">
      <c r="A252" s="80" t="s">
        <v>5467</v>
      </c>
      <c r="B252" s="4">
        <v>-179954.92</v>
      </c>
      <c r="C252" s="4"/>
      <c r="D252" s="4">
        <v>-179954.92</v>
      </c>
      <c r="F252" s="80" t="s">
        <v>99</v>
      </c>
      <c r="G252" s="4"/>
      <c r="H252" s="4">
        <v>-12084</v>
      </c>
      <c r="I252" s="4">
        <v>-12084</v>
      </c>
    </row>
    <row r="253" spans="1:9" x14ac:dyDescent="0.25">
      <c r="A253" s="80" t="s">
        <v>188</v>
      </c>
      <c r="B253" s="4"/>
      <c r="C253" s="4">
        <v>-8434.68</v>
      </c>
      <c r="D253" s="4">
        <v>-8434.68</v>
      </c>
      <c r="F253" s="80" t="s">
        <v>274</v>
      </c>
      <c r="G253" s="4"/>
      <c r="H253" s="4">
        <v>-12000</v>
      </c>
      <c r="I253" s="4">
        <v>-12000</v>
      </c>
    </row>
    <row r="254" spans="1:9" x14ac:dyDescent="0.25">
      <c r="A254" s="80" t="s">
        <v>3861</v>
      </c>
      <c r="B254" s="4">
        <v>-29937.93</v>
      </c>
      <c r="C254" s="4"/>
      <c r="D254" s="4">
        <v>-29937.93</v>
      </c>
      <c r="F254" s="80" t="s">
        <v>3051</v>
      </c>
      <c r="G254" s="4">
        <v>-11920</v>
      </c>
      <c r="H254" s="4"/>
      <c r="I254" s="4">
        <v>-11920</v>
      </c>
    </row>
    <row r="255" spans="1:9" x14ac:dyDescent="0.25">
      <c r="A255" s="80" t="s">
        <v>193</v>
      </c>
      <c r="B255" s="4"/>
      <c r="C255" s="4">
        <v>-5541.24</v>
      </c>
      <c r="D255" s="4">
        <v>-5541.24</v>
      </c>
      <c r="F255" s="80" t="s">
        <v>2757</v>
      </c>
      <c r="G255" s="4">
        <v>-11912.25</v>
      </c>
      <c r="H255" s="4"/>
      <c r="I255" s="4">
        <v>-11912.25</v>
      </c>
    </row>
    <row r="256" spans="1:9" x14ac:dyDescent="0.25">
      <c r="A256" s="80" t="s">
        <v>1089</v>
      </c>
      <c r="B256" s="4"/>
      <c r="C256" s="4">
        <v>-7350</v>
      </c>
      <c r="D256" s="4">
        <v>-7350</v>
      </c>
      <c r="F256" s="80" t="s">
        <v>2993</v>
      </c>
      <c r="G256" s="4">
        <v>-11861.14</v>
      </c>
      <c r="H256" s="4"/>
      <c r="I256" s="4">
        <v>-11861.14</v>
      </c>
    </row>
    <row r="257" spans="1:9" x14ac:dyDescent="0.25">
      <c r="A257" s="80" t="s">
        <v>382</v>
      </c>
      <c r="B257" s="4"/>
      <c r="C257" s="4">
        <v>-73578.459999999992</v>
      </c>
      <c r="D257" s="4">
        <v>-73578.459999999992</v>
      </c>
      <c r="F257" s="80" t="s">
        <v>1490</v>
      </c>
      <c r="G257" s="4"/>
      <c r="H257" s="4">
        <v>-11842.99</v>
      </c>
      <c r="I257" s="4">
        <v>-11842.99</v>
      </c>
    </row>
    <row r="258" spans="1:9" x14ac:dyDescent="0.25">
      <c r="A258" s="80" t="s">
        <v>1556</v>
      </c>
      <c r="B258" s="4"/>
      <c r="C258" s="4">
        <v>-17040</v>
      </c>
      <c r="D258" s="4">
        <v>-17040</v>
      </c>
      <c r="F258" s="80" t="s">
        <v>5568</v>
      </c>
      <c r="G258" s="4">
        <v>-11770.5</v>
      </c>
      <c r="H258" s="4"/>
      <c r="I258" s="4">
        <v>-11770.5</v>
      </c>
    </row>
    <row r="259" spans="1:9" x14ac:dyDescent="0.25">
      <c r="A259" s="80" t="s">
        <v>2609</v>
      </c>
      <c r="B259" s="4">
        <v>-1155346.05</v>
      </c>
      <c r="C259" s="4"/>
      <c r="D259" s="4">
        <v>-1155346.05</v>
      </c>
      <c r="F259" s="80" t="s">
        <v>1744</v>
      </c>
      <c r="G259" s="4"/>
      <c r="H259" s="4">
        <v>-11373.39</v>
      </c>
      <c r="I259" s="4">
        <v>-11373.39</v>
      </c>
    </row>
    <row r="260" spans="1:9" x14ac:dyDescent="0.25">
      <c r="A260" s="80" t="s">
        <v>3402</v>
      </c>
      <c r="B260" s="4">
        <v>-35447.55999999999</v>
      </c>
      <c r="C260" s="4"/>
      <c r="D260" s="4">
        <v>-35447.55999999999</v>
      </c>
      <c r="F260" s="80" t="s">
        <v>1023</v>
      </c>
      <c r="G260" s="4"/>
      <c r="H260" s="4">
        <v>-11315.5</v>
      </c>
      <c r="I260" s="4">
        <v>-11315.5</v>
      </c>
    </row>
    <row r="261" spans="1:9" x14ac:dyDescent="0.25">
      <c r="A261" s="80" t="s">
        <v>3526</v>
      </c>
      <c r="B261" s="4">
        <v>-25754.2</v>
      </c>
      <c r="C261" s="4"/>
      <c r="D261" s="4">
        <v>-25754.2</v>
      </c>
      <c r="F261" s="80" t="s">
        <v>1425</v>
      </c>
      <c r="G261" s="4"/>
      <c r="H261" s="4">
        <v>-11255.11</v>
      </c>
      <c r="I261" s="4">
        <v>-11255.11</v>
      </c>
    </row>
    <row r="262" spans="1:9" x14ac:dyDescent="0.25">
      <c r="A262" s="80" t="s">
        <v>984</v>
      </c>
      <c r="B262" s="4"/>
      <c r="C262" s="4">
        <v>-2924</v>
      </c>
      <c r="D262" s="4">
        <v>-2924</v>
      </c>
      <c r="F262" s="80" t="s">
        <v>5715</v>
      </c>
      <c r="G262" s="4">
        <v>-11230</v>
      </c>
      <c r="H262" s="4"/>
      <c r="I262" s="4">
        <v>-11230</v>
      </c>
    </row>
    <row r="263" spans="1:9" x14ac:dyDescent="0.25">
      <c r="A263" s="80" t="s">
        <v>4774</v>
      </c>
      <c r="B263" s="4">
        <v>-1406.79</v>
      </c>
      <c r="C263" s="4"/>
      <c r="D263" s="4">
        <v>-1406.79</v>
      </c>
      <c r="F263" s="80" t="s">
        <v>4719</v>
      </c>
      <c r="G263" s="4">
        <v>-11200</v>
      </c>
      <c r="H263" s="4"/>
      <c r="I263" s="4">
        <v>-11200</v>
      </c>
    </row>
    <row r="264" spans="1:9" x14ac:dyDescent="0.25">
      <c r="A264" s="80" t="s">
        <v>2993</v>
      </c>
      <c r="B264" s="4">
        <v>-14914.109999999999</v>
      </c>
      <c r="C264" s="4"/>
      <c r="D264" s="4">
        <v>-14914.109999999999</v>
      </c>
      <c r="F264" s="80" t="s">
        <v>947</v>
      </c>
      <c r="G264" s="4"/>
      <c r="H264" s="4">
        <v>-11158.73</v>
      </c>
      <c r="I264" s="4">
        <v>-11158.73</v>
      </c>
    </row>
    <row r="265" spans="1:9" x14ac:dyDescent="0.25">
      <c r="A265" s="80" t="s">
        <v>1172</v>
      </c>
      <c r="B265" s="4"/>
      <c r="C265" s="4">
        <v>-29.4</v>
      </c>
      <c r="D265" s="4">
        <v>-29.4</v>
      </c>
      <c r="F265" s="80" t="s">
        <v>3215</v>
      </c>
      <c r="G265" s="4">
        <v>-11100</v>
      </c>
      <c r="H265" s="4"/>
      <c r="I265" s="4">
        <v>-11100</v>
      </c>
    </row>
    <row r="266" spans="1:9" x14ac:dyDescent="0.25">
      <c r="A266" s="80" t="s">
        <v>1736</v>
      </c>
      <c r="B266" s="4"/>
      <c r="C266" s="4">
        <v>-38707.5</v>
      </c>
      <c r="D266" s="4">
        <v>-38707.5</v>
      </c>
      <c r="F266" s="80" t="s">
        <v>4445</v>
      </c>
      <c r="G266" s="4">
        <v>-11049.8</v>
      </c>
      <c r="H266" s="4"/>
      <c r="I266" s="4">
        <v>-11049.8</v>
      </c>
    </row>
    <row r="267" spans="1:9" x14ac:dyDescent="0.25">
      <c r="A267" s="80" t="s">
        <v>388</v>
      </c>
      <c r="B267" s="4"/>
      <c r="C267" s="4">
        <v>-16109.000000000002</v>
      </c>
      <c r="D267" s="4">
        <v>-16109.000000000002</v>
      </c>
      <c r="F267" s="80" t="s">
        <v>4977</v>
      </c>
      <c r="G267" s="4">
        <v>-10988</v>
      </c>
      <c r="H267" s="4"/>
      <c r="I267" s="4">
        <v>-10988</v>
      </c>
    </row>
    <row r="268" spans="1:9" x14ac:dyDescent="0.25">
      <c r="A268" s="80" t="s">
        <v>2998</v>
      </c>
      <c r="B268" s="4">
        <v>-2158.5500000000002</v>
      </c>
      <c r="C268" s="4"/>
      <c r="D268" s="4">
        <v>-2158.5500000000002</v>
      </c>
      <c r="F268" s="80" t="s">
        <v>2812</v>
      </c>
      <c r="G268" s="4">
        <v>-10980</v>
      </c>
      <c r="H268" s="4"/>
      <c r="I268" s="4">
        <v>-10980</v>
      </c>
    </row>
    <row r="269" spans="1:9" x14ac:dyDescent="0.25">
      <c r="A269" s="80" t="s">
        <v>199</v>
      </c>
      <c r="B269" s="4"/>
      <c r="C269" s="4">
        <v>-20000</v>
      </c>
      <c r="D269" s="4">
        <v>-20000</v>
      </c>
      <c r="F269" s="80" t="s">
        <v>270</v>
      </c>
      <c r="G269" s="4"/>
      <c r="H269" s="4">
        <v>-10950.75</v>
      </c>
      <c r="I269" s="4">
        <v>-10950.75</v>
      </c>
    </row>
    <row r="270" spans="1:9" x14ac:dyDescent="0.25">
      <c r="A270" s="80" t="s">
        <v>2614</v>
      </c>
      <c r="B270" s="4">
        <v>-6100</v>
      </c>
      <c r="C270" s="4"/>
      <c r="D270" s="4">
        <v>-6100</v>
      </c>
      <c r="F270" s="80" t="s">
        <v>885</v>
      </c>
      <c r="G270" s="4"/>
      <c r="H270" s="4">
        <v>-10780</v>
      </c>
      <c r="I270" s="4">
        <v>-10780</v>
      </c>
    </row>
    <row r="271" spans="1:9" x14ac:dyDescent="0.25">
      <c r="A271" s="80" t="s">
        <v>1561</v>
      </c>
      <c r="B271" s="4"/>
      <c r="C271" s="4">
        <v>-2459.98</v>
      </c>
      <c r="D271" s="4">
        <v>-2459.98</v>
      </c>
      <c r="F271" s="80" t="s">
        <v>3415</v>
      </c>
      <c r="G271" s="4">
        <v>-10610</v>
      </c>
      <c r="H271" s="4"/>
      <c r="I271" s="4">
        <v>-10610</v>
      </c>
    </row>
    <row r="272" spans="1:9" x14ac:dyDescent="0.25">
      <c r="A272" s="80" t="s">
        <v>204</v>
      </c>
      <c r="B272" s="4"/>
      <c r="C272" s="4">
        <v>-2140</v>
      </c>
      <c r="D272" s="4">
        <v>-2140</v>
      </c>
      <c r="F272" s="80" t="s">
        <v>2132</v>
      </c>
      <c r="G272" s="4"/>
      <c r="H272" s="4">
        <v>-10380</v>
      </c>
      <c r="I272" s="4">
        <v>-10380</v>
      </c>
    </row>
    <row r="273" spans="1:9" x14ac:dyDescent="0.25">
      <c r="A273" s="80" t="s">
        <v>633</v>
      </c>
      <c r="B273" s="4"/>
      <c r="C273" s="4">
        <v>-94312.680000000008</v>
      </c>
      <c r="D273" s="4">
        <v>-94312.680000000008</v>
      </c>
      <c r="F273" s="80" t="s">
        <v>490</v>
      </c>
      <c r="G273" s="4"/>
      <c r="H273" s="4">
        <v>-10319.630000000001</v>
      </c>
      <c r="I273" s="4">
        <v>-10319.630000000001</v>
      </c>
    </row>
    <row r="274" spans="1:9" x14ac:dyDescent="0.25">
      <c r="A274" s="80" t="s">
        <v>392</v>
      </c>
      <c r="B274" s="4"/>
      <c r="C274" s="4">
        <v>-96096.719999999987</v>
      </c>
      <c r="D274" s="4">
        <v>-96096.719999999987</v>
      </c>
      <c r="F274" s="80" t="s">
        <v>1415</v>
      </c>
      <c r="G274" s="4"/>
      <c r="H274" s="4">
        <v>-10251.33</v>
      </c>
      <c r="I274" s="4">
        <v>-10251.33</v>
      </c>
    </row>
    <row r="275" spans="1:9" x14ac:dyDescent="0.25">
      <c r="A275" s="80" t="s">
        <v>3533</v>
      </c>
      <c r="B275" s="4">
        <v>-66880</v>
      </c>
      <c r="C275" s="4"/>
      <c r="D275" s="4">
        <v>-66880</v>
      </c>
      <c r="F275" s="80" t="s">
        <v>3402</v>
      </c>
      <c r="G275" s="4">
        <v>-10147.099999999999</v>
      </c>
      <c r="H275" s="4"/>
      <c r="I275" s="4">
        <v>-10147.099999999999</v>
      </c>
    </row>
    <row r="276" spans="1:9" x14ac:dyDescent="0.25">
      <c r="A276" s="80" t="s">
        <v>1809</v>
      </c>
      <c r="B276" s="4"/>
      <c r="C276" s="4">
        <v>-9610</v>
      </c>
      <c r="D276" s="4">
        <v>-9610</v>
      </c>
      <c r="F276" s="80" t="s">
        <v>3069</v>
      </c>
      <c r="G276" s="4">
        <v>-10116.599999999999</v>
      </c>
      <c r="H276" s="4"/>
      <c r="I276" s="4">
        <v>-10116.599999999999</v>
      </c>
    </row>
    <row r="277" spans="1:9" x14ac:dyDescent="0.25">
      <c r="A277" s="80" t="s">
        <v>211</v>
      </c>
      <c r="B277" s="4"/>
      <c r="C277" s="4">
        <v>-1200</v>
      </c>
      <c r="D277" s="4">
        <v>-1200</v>
      </c>
      <c r="F277" s="80" t="s">
        <v>2152</v>
      </c>
      <c r="G277" s="4"/>
      <c r="H277" s="4">
        <v>-9850</v>
      </c>
      <c r="I277" s="4">
        <v>-9850</v>
      </c>
    </row>
    <row r="278" spans="1:9" x14ac:dyDescent="0.25">
      <c r="A278" s="80" t="s">
        <v>3410</v>
      </c>
      <c r="B278" s="4">
        <v>-13831.2</v>
      </c>
      <c r="C278" s="4"/>
      <c r="D278" s="4">
        <v>-13831.2</v>
      </c>
      <c r="F278" s="80" t="s">
        <v>832</v>
      </c>
      <c r="G278" s="4"/>
      <c r="H278" s="4">
        <v>-9820</v>
      </c>
      <c r="I278" s="4">
        <v>-9820</v>
      </c>
    </row>
    <row r="279" spans="1:9" x14ac:dyDescent="0.25">
      <c r="A279" s="80" t="s">
        <v>769</v>
      </c>
      <c r="B279" s="4"/>
      <c r="C279" s="4">
        <v>-15000</v>
      </c>
      <c r="D279" s="4">
        <v>-15000</v>
      </c>
      <c r="F279" s="80" t="s">
        <v>1809</v>
      </c>
      <c r="G279" s="4"/>
      <c r="H279" s="4">
        <v>-9610</v>
      </c>
      <c r="I279" s="4">
        <v>-9610</v>
      </c>
    </row>
    <row r="280" spans="1:9" x14ac:dyDescent="0.25">
      <c r="A280" s="80" t="s">
        <v>4779</v>
      </c>
      <c r="B280" s="4">
        <v>-3400</v>
      </c>
      <c r="C280" s="4"/>
      <c r="D280" s="4">
        <v>-3400</v>
      </c>
      <c r="F280" s="80" t="s">
        <v>165</v>
      </c>
      <c r="G280" s="4"/>
      <c r="H280" s="4">
        <v>-9499.14</v>
      </c>
      <c r="I280" s="4">
        <v>-9499.14</v>
      </c>
    </row>
    <row r="281" spans="1:9" x14ac:dyDescent="0.25">
      <c r="A281" s="80" t="s">
        <v>217</v>
      </c>
      <c r="B281" s="4"/>
      <c r="C281" s="4">
        <v>-2016.96</v>
      </c>
      <c r="D281" s="4">
        <v>-2016.96</v>
      </c>
      <c r="F281" s="80" t="s">
        <v>797</v>
      </c>
      <c r="G281" s="4"/>
      <c r="H281" s="4">
        <v>-9430</v>
      </c>
      <c r="I281" s="4">
        <v>-9430</v>
      </c>
    </row>
    <row r="282" spans="1:9" x14ac:dyDescent="0.25">
      <c r="A282" s="80" t="s">
        <v>420</v>
      </c>
      <c r="B282" s="4"/>
      <c r="C282" s="4">
        <v>-332977.08</v>
      </c>
      <c r="D282" s="4">
        <v>-332977.08</v>
      </c>
      <c r="F282" s="80" t="s">
        <v>4136</v>
      </c>
      <c r="G282" s="4">
        <v>-9367.4599999999991</v>
      </c>
      <c r="H282" s="4"/>
      <c r="I282" s="4">
        <v>-9367.4599999999991</v>
      </c>
    </row>
    <row r="283" spans="1:9" x14ac:dyDescent="0.25">
      <c r="A283" s="80" t="s">
        <v>5594</v>
      </c>
      <c r="B283" s="4">
        <v>-52748</v>
      </c>
      <c r="C283" s="4"/>
      <c r="D283" s="4">
        <v>-52748</v>
      </c>
      <c r="F283" s="80" t="s">
        <v>3183</v>
      </c>
      <c r="G283" s="4">
        <v>-9300</v>
      </c>
      <c r="H283" s="4"/>
      <c r="I283" s="4">
        <v>-9300</v>
      </c>
    </row>
    <row r="284" spans="1:9" x14ac:dyDescent="0.25">
      <c r="A284" s="80" t="s">
        <v>3538</v>
      </c>
      <c r="B284" s="4">
        <v>-47988.799999999996</v>
      </c>
      <c r="C284" s="4"/>
      <c r="D284" s="4">
        <v>-47988.799999999996</v>
      </c>
      <c r="F284" s="80" t="s">
        <v>3042</v>
      </c>
      <c r="G284" s="4">
        <v>-9236.25</v>
      </c>
      <c r="H284" s="4"/>
      <c r="I284" s="4">
        <v>-9236.25</v>
      </c>
    </row>
    <row r="285" spans="1:9" x14ac:dyDescent="0.25">
      <c r="A285" s="80" t="s">
        <v>1744</v>
      </c>
      <c r="B285" s="4"/>
      <c r="C285" s="4">
        <v>-11373.39</v>
      </c>
      <c r="D285" s="4">
        <v>-11373.39</v>
      </c>
      <c r="F285" s="80" t="s">
        <v>506</v>
      </c>
      <c r="G285" s="4"/>
      <c r="H285" s="4">
        <v>-9220.7800000000007</v>
      </c>
      <c r="I285" s="4">
        <v>-9220.7800000000007</v>
      </c>
    </row>
    <row r="286" spans="1:9" x14ac:dyDescent="0.25">
      <c r="A286" s="80" t="s">
        <v>699</v>
      </c>
      <c r="B286" s="4"/>
      <c r="C286" s="4">
        <v>-14231.94</v>
      </c>
      <c r="D286" s="4">
        <v>-14231.94</v>
      </c>
      <c r="F286" s="80" t="s">
        <v>2000</v>
      </c>
      <c r="G286" s="4"/>
      <c r="H286" s="4">
        <v>-9010</v>
      </c>
      <c r="I286" s="4">
        <v>-9010</v>
      </c>
    </row>
    <row r="287" spans="1:9" x14ac:dyDescent="0.25">
      <c r="A287" s="80" t="s">
        <v>424</v>
      </c>
      <c r="B287" s="4"/>
      <c r="C287" s="4">
        <v>-320</v>
      </c>
      <c r="D287" s="4">
        <v>-320</v>
      </c>
      <c r="F287" s="80" t="s">
        <v>2944</v>
      </c>
      <c r="G287" s="4">
        <v>-8970</v>
      </c>
      <c r="H287" s="4"/>
      <c r="I287" s="4">
        <v>-8970</v>
      </c>
    </row>
    <row r="288" spans="1:9" x14ac:dyDescent="0.25">
      <c r="A288" s="80" t="s">
        <v>5130</v>
      </c>
      <c r="B288" s="4">
        <v>-38904.85</v>
      </c>
      <c r="C288" s="4"/>
      <c r="D288" s="4">
        <v>-38904.85</v>
      </c>
      <c r="F288" s="80" t="s">
        <v>3422</v>
      </c>
      <c r="G288" s="4">
        <v>-8703.39</v>
      </c>
      <c r="H288" s="4"/>
      <c r="I288" s="4">
        <v>-8703.39</v>
      </c>
    </row>
    <row r="289" spans="1:9" x14ac:dyDescent="0.25">
      <c r="A289" s="80" t="s">
        <v>3317</v>
      </c>
      <c r="B289" s="4">
        <v>-47182.630000000005</v>
      </c>
      <c r="C289" s="4"/>
      <c r="D289" s="4">
        <v>-47182.630000000005</v>
      </c>
      <c r="F289" s="80" t="s">
        <v>1825</v>
      </c>
      <c r="G289" s="4"/>
      <c r="H289" s="4">
        <v>-8550</v>
      </c>
      <c r="I289" s="4">
        <v>-8550</v>
      </c>
    </row>
    <row r="290" spans="1:9" x14ac:dyDescent="0.25">
      <c r="A290" s="80" t="s">
        <v>428</v>
      </c>
      <c r="B290" s="4"/>
      <c r="C290" s="4">
        <v>-504763.65</v>
      </c>
      <c r="D290" s="4">
        <v>-504763.65</v>
      </c>
      <c r="F290" s="80" t="s">
        <v>4063</v>
      </c>
      <c r="G290" s="4">
        <v>-8400</v>
      </c>
      <c r="H290" s="4"/>
      <c r="I290" s="4">
        <v>-8400</v>
      </c>
    </row>
    <row r="291" spans="1:9" x14ac:dyDescent="0.25">
      <c r="A291" s="80" t="s">
        <v>703</v>
      </c>
      <c r="B291" s="4"/>
      <c r="C291" s="4">
        <v>-72000</v>
      </c>
      <c r="D291" s="4">
        <v>-72000</v>
      </c>
      <c r="F291" s="80" t="s">
        <v>1758</v>
      </c>
      <c r="G291" s="4"/>
      <c r="H291" s="4">
        <v>-8325</v>
      </c>
      <c r="I291" s="4">
        <v>-8325</v>
      </c>
    </row>
    <row r="292" spans="1:9" x14ac:dyDescent="0.25">
      <c r="A292" s="80" t="s">
        <v>3548</v>
      </c>
      <c r="B292" s="4">
        <v>-365</v>
      </c>
      <c r="C292" s="4"/>
      <c r="D292" s="4">
        <v>-365</v>
      </c>
      <c r="F292" s="80" t="s">
        <v>1535</v>
      </c>
      <c r="G292" s="4"/>
      <c r="H292" s="4">
        <v>-8154.66</v>
      </c>
      <c r="I292" s="4">
        <v>-8154.66</v>
      </c>
    </row>
    <row r="293" spans="1:9" x14ac:dyDescent="0.25">
      <c r="A293" s="80" t="s">
        <v>223</v>
      </c>
      <c r="B293" s="4"/>
      <c r="C293" s="4">
        <v>-2529.66</v>
      </c>
      <c r="D293" s="4">
        <v>-2529.66</v>
      </c>
      <c r="F293" s="80" t="s">
        <v>675</v>
      </c>
      <c r="G293" s="4"/>
      <c r="H293" s="4">
        <v>-7960.1</v>
      </c>
      <c r="I293" s="4">
        <v>-7960.1</v>
      </c>
    </row>
    <row r="294" spans="1:9" x14ac:dyDescent="0.25">
      <c r="A294" s="80" t="s">
        <v>773</v>
      </c>
      <c r="B294" s="4"/>
      <c r="C294" s="4">
        <v>-12374.5</v>
      </c>
      <c r="D294" s="4">
        <v>-12374.5</v>
      </c>
      <c r="F294" s="80" t="s">
        <v>2578</v>
      </c>
      <c r="G294" s="4">
        <v>-7839.72</v>
      </c>
      <c r="H294" s="4"/>
      <c r="I294" s="4">
        <v>-7839.72</v>
      </c>
    </row>
    <row r="295" spans="1:9" x14ac:dyDescent="0.25">
      <c r="A295" s="80" t="s">
        <v>3870</v>
      </c>
      <c r="B295" s="4">
        <v>-70577.23000000001</v>
      </c>
      <c r="C295" s="4"/>
      <c r="D295" s="4">
        <v>-70577.23000000001</v>
      </c>
      <c r="F295" s="80" t="s">
        <v>123</v>
      </c>
      <c r="G295" s="4"/>
      <c r="H295" s="4">
        <v>-7784</v>
      </c>
      <c r="I295" s="4">
        <v>-7784</v>
      </c>
    </row>
    <row r="296" spans="1:9" x14ac:dyDescent="0.25">
      <c r="A296" s="80" t="s">
        <v>1938</v>
      </c>
      <c r="B296" s="4"/>
      <c r="C296" s="4">
        <v>-2450</v>
      </c>
      <c r="D296" s="4">
        <v>-2450</v>
      </c>
      <c r="F296" s="80" t="s">
        <v>2016</v>
      </c>
      <c r="G296" s="4"/>
      <c r="H296" s="4">
        <v>-7584.58</v>
      </c>
      <c r="I296" s="4">
        <v>-7584.58</v>
      </c>
    </row>
    <row r="297" spans="1:9" x14ac:dyDescent="0.25">
      <c r="A297" s="80" t="s">
        <v>3415</v>
      </c>
      <c r="B297" s="4">
        <v>-15980</v>
      </c>
      <c r="C297" s="4"/>
      <c r="D297" s="4">
        <v>-15980</v>
      </c>
      <c r="F297" s="80" t="s">
        <v>1255</v>
      </c>
      <c r="G297" s="4"/>
      <c r="H297" s="4">
        <v>-7535.29</v>
      </c>
      <c r="I297" s="4">
        <v>-7535.29</v>
      </c>
    </row>
    <row r="298" spans="1:9" x14ac:dyDescent="0.25">
      <c r="A298" s="80" t="s">
        <v>706</v>
      </c>
      <c r="B298" s="4"/>
      <c r="C298" s="4">
        <v>-32000</v>
      </c>
      <c r="D298" s="4">
        <v>-32000</v>
      </c>
      <c r="F298" s="80" t="s">
        <v>1339</v>
      </c>
      <c r="G298" s="4"/>
      <c r="H298" s="4">
        <v>-7297.2</v>
      </c>
      <c r="I298" s="4">
        <v>-7297.2</v>
      </c>
    </row>
    <row r="299" spans="1:9" x14ac:dyDescent="0.25">
      <c r="A299" s="80" t="s">
        <v>5930</v>
      </c>
      <c r="B299" s="4">
        <v>-1543</v>
      </c>
      <c r="C299" s="4"/>
      <c r="D299" s="4">
        <v>-1543</v>
      </c>
      <c r="F299" s="80" t="s">
        <v>815</v>
      </c>
      <c r="G299" s="4"/>
      <c r="H299" s="4">
        <v>-6917.49</v>
      </c>
      <c r="I299" s="4">
        <v>-6917.49</v>
      </c>
    </row>
    <row r="300" spans="1:9" x14ac:dyDescent="0.25">
      <c r="A300" s="80" t="s">
        <v>1825</v>
      </c>
      <c r="B300" s="4"/>
      <c r="C300" s="4">
        <v>-8550</v>
      </c>
      <c r="D300" s="4">
        <v>-8550</v>
      </c>
      <c r="F300" s="80" t="s">
        <v>4415</v>
      </c>
      <c r="G300" s="4">
        <v>-6866</v>
      </c>
      <c r="H300" s="4"/>
      <c r="I300" s="4">
        <v>-6866</v>
      </c>
    </row>
    <row r="301" spans="1:9" x14ac:dyDescent="0.25">
      <c r="A301" s="80" t="s">
        <v>5474</v>
      </c>
      <c r="B301" s="4">
        <v>-15096.66</v>
      </c>
      <c r="C301" s="4"/>
      <c r="D301" s="4">
        <v>-15096.66</v>
      </c>
      <c r="F301" s="80" t="s">
        <v>1009</v>
      </c>
      <c r="G301" s="4"/>
      <c r="H301" s="4">
        <v>-6700</v>
      </c>
      <c r="I301" s="4">
        <v>-6700</v>
      </c>
    </row>
    <row r="302" spans="1:9" x14ac:dyDescent="0.25">
      <c r="A302" s="80" t="s">
        <v>1092</v>
      </c>
      <c r="B302" s="4"/>
      <c r="C302" s="4">
        <v>-1250</v>
      </c>
      <c r="D302" s="4">
        <v>-1250</v>
      </c>
      <c r="F302" s="80" t="s">
        <v>2831</v>
      </c>
      <c r="G302" s="4">
        <v>-6595.32</v>
      </c>
      <c r="H302" s="4"/>
      <c r="I302" s="4">
        <v>-6595.32</v>
      </c>
    </row>
    <row r="303" spans="1:9" x14ac:dyDescent="0.25">
      <c r="A303" s="80" t="s">
        <v>226</v>
      </c>
      <c r="B303" s="4"/>
      <c r="C303" s="4">
        <v>-42356.25</v>
      </c>
      <c r="D303" s="4">
        <v>-42356.25</v>
      </c>
      <c r="F303" s="80" t="s">
        <v>254</v>
      </c>
      <c r="G303" s="4"/>
      <c r="H303" s="4">
        <v>-6571.7300000000005</v>
      </c>
      <c r="I303" s="4">
        <v>-6571.7300000000005</v>
      </c>
    </row>
    <row r="304" spans="1:9" x14ac:dyDescent="0.25">
      <c r="A304" s="80" t="s">
        <v>1564</v>
      </c>
      <c r="B304" s="4"/>
      <c r="C304" s="4">
        <v>-6260.05</v>
      </c>
      <c r="D304" s="4">
        <v>-6260.05</v>
      </c>
      <c r="F304" s="80" t="s">
        <v>71</v>
      </c>
      <c r="G304" s="4"/>
      <c r="H304" s="4">
        <v>-6534.96</v>
      </c>
      <c r="I304" s="4">
        <v>-6534.96</v>
      </c>
    </row>
    <row r="305" spans="1:9" x14ac:dyDescent="0.25">
      <c r="A305" s="80" t="s">
        <v>3005</v>
      </c>
      <c r="B305" s="4">
        <v>-125476.54</v>
      </c>
      <c r="C305" s="4"/>
      <c r="D305" s="4">
        <v>-125476.54</v>
      </c>
      <c r="F305" s="80" t="s">
        <v>1104</v>
      </c>
      <c r="G305" s="4"/>
      <c r="H305" s="4">
        <v>-6489.5</v>
      </c>
      <c r="I305" s="4">
        <v>-6489.5</v>
      </c>
    </row>
    <row r="306" spans="1:9" x14ac:dyDescent="0.25">
      <c r="A306" s="80" t="s">
        <v>710</v>
      </c>
      <c r="B306" s="4"/>
      <c r="C306" s="4">
        <v>-3581.11</v>
      </c>
      <c r="D306" s="4">
        <v>-3581.11</v>
      </c>
      <c r="F306" s="80" t="s">
        <v>461</v>
      </c>
      <c r="G306" s="4"/>
      <c r="H306" s="4">
        <v>-6451.7199999999993</v>
      </c>
      <c r="I306" s="4">
        <v>-6451.7199999999993</v>
      </c>
    </row>
    <row r="307" spans="1:9" x14ac:dyDescent="0.25">
      <c r="A307" s="80" t="s">
        <v>1829</v>
      </c>
      <c r="B307" s="4"/>
      <c r="C307" s="4">
        <v>-72812.5</v>
      </c>
      <c r="D307" s="4">
        <v>-72812.5</v>
      </c>
      <c r="F307" s="80" t="s">
        <v>1970</v>
      </c>
      <c r="G307" s="4"/>
      <c r="H307" s="4">
        <v>-6450</v>
      </c>
      <c r="I307" s="4">
        <v>-6450</v>
      </c>
    </row>
    <row r="308" spans="1:9" x14ac:dyDescent="0.25">
      <c r="A308" s="80" t="s">
        <v>29</v>
      </c>
      <c r="B308" s="4"/>
      <c r="C308" s="4">
        <v>-275000</v>
      </c>
      <c r="D308" s="4">
        <v>-275000</v>
      </c>
      <c r="F308" s="80" t="s">
        <v>1680</v>
      </c>
      <c r="G308" s="4"/>
      <c r="H308" s="4">
        <v>-6440.89</v>
      </c>
      <c r="I308" s="4">
        <v>-6440.89</v>
      </c>
    </row>
    <row r="309" spans="1:9" x14ac:dyDescent="0.25">
      <c r="A309" s="80" t="s">
        <v>1251</v>
      </c>
      <c r="B309" s="4"/>
      <c r="C309" s="4">
        <v>-130.09</v>
      </c>
      <c r="D309" s="4">
        <v>-130.09</v>
      </c>
      <c r="F309" s="80" t="s">
        <v>479</v>
      </c>
      <c r="G309" s="4"/>
      <c r="H309" s="4">
        <v>-6319.52</v>
      </c>
      <c r="I309" s="4">
        <v>-6319.52</v>
      </c>
    </row>
    <row r="310" spans="1:9" x14ac:dyDescent="0.25">
      <c r="A310" s="80" t="s">
        <v>790</v>
      </c>
      <c r="B310" s="4"/>
      <c r="C310" s="4">
        <v>-301.21999999999997</v>
      </c>
      <c r="D310" s="4">
        <v>-301.21999999999997</v>
      </c>
      <c r="F310" s="80" t="s">
        <v>1564</v>
      </c>
      <c r="G310" s="4"/>
      <c r="H310" s="4">
        <v>-6260.05</v>
      </c>
      <c r="I310" s="4">
        <v>-6260.05</v>
      </c>
    </row>
    <row r="311" spans="1:9" x14ac:dyDescent="0.25">
      <c r="A311" s="80" t="s">
        <v>1568</v>
      </c>
      <c r="B311" s="4"/>
      <c r="C311" s="4">
        <v>-955.93</v>
      </c>
      <c r="D311" s="4">
        <v>-955.93</v>
      </c>
      <c r="F311" s="80" t="s">
        <v>3784</v>
      </c>
      <c r="G311" s="4">
        <v>-6222.04</v>
      </c>
      <c r="H311" s="4"/>
      <c r="I311" s="4">
        <v>-6222.04</v>
      </c>
    </row>
    <row r="312" spans="1:9" x14ac:dyDescent="0.25">
      <c r="A312" s="80" t="s">
        <v>2619</v>
      </c>
      <c r="B312" s="4">
        <v>-124955.80999999998</v>
      </c>
      <c r="C312" s="4"/>
      <c r="D312" s="4">
        <v>-124955.80999999998</v>
      </c>
      <c r="F312" s="80" t="s">
        <v>4073</v>
      </c>
      <c r="G312" s="4">
        <v>-6210</v>
      </c>
      <c r="H312" s="4"/>
      <c r="I312" s="4">
        <v>-6210</v>
      </c>
    </row>
    <row r="313" spans="1:9" x14ac:dyDescent="0.25">
      <c r="A313" s="80" t="s">
        <v>3422</v>
      </c>
      <c r="B313" s="4">
        <v>-70493.72</v>
      </c>
      <c r="C313" s="4"/>
      <c r="D313" s="4">
        <v>-70493.72</v>
      </c>
      <c r="F313" s="80" t="s">
        <v>1487</v>
      </c>
      <c r="G313" s="4"/>
      <c r="H313" s="4">
        <v>-6100.25</v>
      </c>
      <c r="I313" s="4">
        <v>-6100.25</v>
      </c>
    </row>
    <row r="314" spans="1:9" x14ac:dyDescent="0.25">
      <c r="A314" s="80" t="s">
        <v>1255</v>
      </c>
      <c r="B314" s="4"/>
      <c r="C314" s="4">
        <v>-7535.29</v>
      </c>
      <c r="D314" s="4">
        <v>-7535.29</v>
      </c>
      <c r="F314" s="80" t="s">
        <v>1240</v>
      </c>
      <c r="G314" s="4"/>
      <c r="H314" s="4">
        <v>-5968.47</v>
      </c>
      <c r="I314" s="4">
        <v>-5968.47</v>
      </c>
    </row>
    <row r="315" spans="1:9" x14ac:dyDescent="0.25">
      <c r="A315" s="80" t="s">
        <v>230</v>
      </c>
      <c r="B315" s="4"/>
      <c r="C315" s="4">
        <v>-521</v>
      </c>
      <c r="D315" s="4">
        <v>-521</v>
      </c>
      <c r="F315" s="80" t="s">
        <v>650</v>
      </c>
      <c r="G315" s="4"/>
      <c r="H315" s="4">
        <v>-5809.64</v>
      </c>
      <c r="I315" s="4">
        <v>-5809.64</v>
      </c>
    </row>
    <row r="316" spans="1:9" x14ac:dyDescent="0.25">
      <c r="A316" s="80" t="s">
        <v>5706</v>
      </c>
      <c r="B316" s="4">
        <v>-69600</v>
      </c>
      <c r="C316" s="4"/>
      <c r="D316" s="4">
        <v>-69600</v>
      </c>
      <c r="F316" s="80" t="s">
        <v>5256</v>
      </c>
      <c r="G316" s="4">
        <v>-5631</v>
      </c>
      <c r="H316" s="4"/>
      <c r="I316" s="4">
        <v>-5631</v>
      </c>
    </row>
    <row r="317" spans="1:9" x14ac:dyDescent="0.25">
      <c r="A317" s="80" t="s">
        <v>439</v>
      </c>
      <c r="B317" s="4"/>
      <c r="C317" s="4">
        <v>-136000</v>
      </c>
      <c r="D317" s="4">
        <v>-136000</v>
      </c>
      <c r="F317" s="80" t="s">
        <v>1504</v>
      </c>
      <c r="G317" s="4"/>
      <c r="H317" s="4">
        <v>-5595</v>
      </c>
      <c r="I317" s="4">
        <v>-5595</v>
      </c>
    </row>
    <row r="318" spans="1:9" x14ac:dyDescent="0.25">
      <c r="A318" s="80" t="s">
        <v>1487</v>
      </c>
      <c r="B318" s="4"/>
      <c r="C318" s="4">
        <v>-6100.25</v>
      </c>
      <c r="D318" s="4">
        <v>-6100.25</v>
      </c>
      <c r="F318" s="80" t="s">
        <v>998</v>
      </c>
      <c r="G318" s="4"/>
      <c r="H318" s="4">
        <v>-5559.84</v>
      </c>
      <c r="I318" s="4">
        <v>-5559.84</v>
      </c>
    </row>
    <row r="319" spans="1:9" x14ac:dyDescent="0.25">
      <c r="A319" s="80" t="s">
        <v>4796</v>
      </c>
      <c r="B319" s="4">
        <v>-63883.519999999997</v>
      </c>
      <c r="C319" s="4"/>
      <c r="D319" s="4">
        <v>-63883.519999999997</v>
      </c>
      <c r="F319" s="80" t="s">
        <v>193</v>
      </c>
      <c r="G319" s="4"/>
      <c r="H319" s="4">
        <v>-5541.24</v>
      </c>
      <c r="I319" s="4">
        <v>-5541.24</v>
      </c>
    </row>
    <row r="320" spans="1:9" x14ac:dyDescent="0.25">
      <c r="A320" s="80" t="s">
        <v>792</v>
      </c>
      <c r="B320" s="4"/>
      <c r="C320" s="4">
        <v>-99799.76</v>
      </c>
      <c r="D320" s="4">
        <v>-99799.76</v>
      </c>
      <c r="F320" s="80" t="s">
        <v>2614</v>
      </c>
      <c r="G320" s="4">
        <v>-5250</v>
      </c>
      <c r="H320" s="4"/>
      <c r="I320" s="4">
        <v>-5250</v>
      </c>
    </row>
    <row r="321" spans="1:9" x14ac:dyDescent="0.25">
      <c r="A321" s="80" t="s">
        <v>716</v>
      </c>
      <c r="B321" s="4"/>
      <c r="C321" s="4">
        <v>-5114.8599999999997</v>
      </c>
      <c r="D321" s="4">
        <v>-5114.8599999999997</v>
      </c>
      <c r="F321" s="80" t="s">
        <v>2594</v>
      </c>
      <c r="G321" s="4">
        <v>-5239.5200000000004</v>
      </c>
      <c r="H321" s="4"/>
      <c r="I321" s="4">
        <v>-5239.5200000000004</v>
      </c>
    </row>
    <row r="322" spans="1:9" x14ac:dyDescent="0.25">
      <c r="A322" s="80" t="s">
        <v>443</v>
      </c>
      <c r="B322" s="4"/>
      <c r="C322" s="4">
        <v>-14786.779999999999</v>
      </c>
      <c r="D322" s="4">
        <v>-14786.779999999999</v>
      </c>
      <c r="F322" s="80" t="s">
        <v>2971</v>
      </c>
      <c r="G322" s="4">
        <v>-5133.87</v>
      </c>
      <c r="H322" s="4"/>
      <c r="I322" s="4">
        <v>-5133.87</v>
      </c>
    </row>
    <row r="323" spans="1:9" x14ac:dyDescent="0.25">
      <c r="A323" s="80" t="s">
        <v>797</v>
      </c>
      <c r="B323" s="4"/>
      <c r="C323" s="4">
        <v>-6830</v>
      </c>
      <c r="D323" s="4">
        <v>-6830</v>
      </c>
      <c r="F323" s="80" t="s">
        <v>716</v>
      </c>
      <c r="G323" s="4"/>
      <c r="H323" s="4">
        <v>-5114.8599999999997</v>
      </c>
      <c r="I323" s="4">
        <v>-5114.8599999999997</v>
      </c>
    </row>
    <row r="324" spans="1:9" x14ac:dyDescent="0.25">
      <c r="A324" s="80" t="s">
        <v>990</v>
      </c>
      <c r="B324" s="4"/>
      <c r="C324" s="4">
        <v>-1520</v>
      </c>
      <c r="D324" s="4">
        <v>-1520</v>
      </c>
      <c r="F324" s="80" t="s">
        <v>3944</v>
      </c>
      <c r="G324" s="4">
        <v>-5066.67</v>
      </c>
      <c r="H324" s="4"/>
      <c r="I324" s="4">
        <v>-5066.67</v>
      </c>
    </row>
    <row r="325" spans="1:9" x14ac:dyDescent="0.25">
      <c r="A325" s="80" t="s">
        <v>3324</v>
      </c>
      <c r="B325" s="4">
        <v>-13600</v>
      </c>
      <c r="C325" s="4"/>
      <c r="D325" s="4">
        <v>-13600</v>
      </c>
      <c r="F325" s="80" t="s">
        <v>600</v>
      </c>
      <c r="G325" s="4"/>
      <c r="H325" s="4">
        <v>-4950</v>
      </c>
      <c r="I325" s="4">
        <v>-4950</v>
      </c>
    </row>
    <row r="326" spans="1:9" x14ac:dyDescent="0.25">
      <c r="A326" s="80" t="s">
        <v>2630</v>
      </c>
      <c r="B326" s="4">
        <v>-15916.539999999999</v>
      </c>
      <c r="C326" s="4"/>
      <c r="D326" s="4">
        <v>-15916.539999999999</v>
      </c>
      <c r="F326" s="80" t="s">
        <v>142</v>
      </c>
      <c r="G326" s="4"/>
      <c r="H326" s="4">
        <v>-4914.24</v>
      </c>
      <c r="I326" s="4">
        <v>-4914.24</v>
      </c>
    </row>
    <row r="327" spans="1:9" x14ac:dyDescent="0.25">
      <c r="A327" s="80" t="s">
        <v>1490</v>
      </c>
      <c r="B327" s="4"/>
      <c r="C327" s="4">
        <v>-9455.49</v>
      </c>
      <c r="D327" s="4">
        <v>-9455.49</v>
      </c>
      <c r="F327" s="80" t="s">
        <v>1749</v>
      </c>
      <c r="G327" s="4"/>
      <c r="H327" s="4">
        <v>-4898.88</v>
      </c>
      <c r="I327" s="4">
        <v>-4898.88</v>
      </c>
    </row>
    <row r="328" spans="1:9" x14ac:dyDescent="0.25">
      <c r="A328" s="80" t="s">
        <v>2635</v>
      </c>
      <c r="B328" s="4">
        <v>-20056.22</v>
      </c>
      <c r="C328" s="4"/>
      <c r="D328" s="4">
        <v>-20056.22</v>
      </c>
      <c r="F328" s="80" t="s">
        <v>502</v>
      </c>
      <c r="G328" s="4"/>
      <c r="H328" s="4">
        <v>-4842.5</v>
      </c>
      <c r="I328" s="4">
        <v>-4842.5</v>
      </c>
    </row>
    <row r="329" spans="1:9" x14ac:dyDescent="0.25">
      <c r="A329" s="80" t="s">
        <v>991</v>
      </c>
      <c r="B329" s="4"/>
      <c r="C329" s="4">
        <v>-15441.65</v>
      </c>
      <c r="D329" s="4">
        <v>-15441.65</v>
      </c>
      <c r="F329" s="80" t="s">
        <v>836</v>
      </c>
      <c r="G329" s="4"/>
      <c r="H329" s="4">
        <v>-4827.2</v>
      </c>
      <c r="I329" s="4">
        <v>-4827.2</v>
      </c>
    </row>
    <row r="330" spans="1:9" x14ac:dyDescent="0.25">
      <c r="A330" s="80" t="s">
        <v>644</v>
      </c>
      <c r="B330" s="4"/>
      <c r="C330" s="4">
        <v>-1711256.9</v>
      </c>
      <c r="D330" s="4">
        <v>-1711256.9</v>
      </c>
      <c r="F330" s="80" t="s">
        <v>1443</v>
      </c>
      <c r="G330" s="4"/>
      <c r="H330" s="4">
        <v>-4776.92</v>
      </c>
      <c r="I330" s="4">
        <v>-4776.92</v>
      </c>
    </row>
    <row r="331" spans="1:9" x14ac:dyDescent="0.25">
      <c r="A331" s="80" t="s">
        <v>587</v>
      </c>
      <c r="B331" s="4"/>
      <c r="C331" s="4">
        <v>-800</v>
      </c>
      <c r="D331" s="4">
        <v>-800</v>
      </c>
      <c r="F331" s="80" t="s">
        <v>1452</v>
      </c>
      <c r="G331" s="4"/>
      <c r="H331" s="4">
        <v>-4776.92</v>
      </c>
      <c r="I331" s="4">
        <v>-4776.92</v>
      </c>
    </row>
    <row r="332" spans="1:9" x14ac:dyDescent="0.25">
      <c r="A332" s="80" t="s">
        <v>451</v>
      </c>
      <c r="B332" s="4"/>
      <c r="C332" s="4">
        <v>-710.4</v>
      </c>
      <c r="D332" s="4">
        <v>-710.4</v>
      </c>
      <c r="F332" s="80" t="s">
        <v>2318</v>
      </c>
      <c r="G332" s="4"/>
      <c r="H332" s="4">
        <v>-4775.04</v>
      </c>
      <c r="I332" s="4">
        <v>-4775.04</v>
      </c>
    </row>
    <row r="333" spans="1:9" x14ac:dyDescent="0.25">
      <c r="A333" s="80" t="s">
        <v>803</v>
      </c>
      <c r="B333" s="4"/>
      <c r="C333" s="4">
        <v>-559.79999999999995</v>
      </c>
      <c r="D333" s="4">
        <v>-559.79999999999995</v>
      </c>
      <c r="F333" s="80" t="s">
        <v>1358</v>
      </c>
      <c r="G333" s="4"/>
      <c r="H333" s="4">
        <v>-4725.42</v>
      </c>
      <c r="I333" s="4">
        <v>-4725.42</v>
      </c>
    </row>
    <row r="334" spans="1:9" x14ac:dyDescent="0.25">
      <c r="A334" s="80" t="s">
        <v>3883</v>
      </c>
      <c r="B334" s="4">
        <v>-259870.29</v>
      </c>
      <c r="C334" s="4"/>
      <c r="D334" s="4">
        <v>-259870.29</v>
      </c>
      <c r="F334" s="80" t="s">
        <v>1610</v>
      </c>
      <c r="G334" s="4"/>
      <c r="H334" s="4">
        <v>-4699.2</v>
      </c>
      <c r="I334" s="4">
        <v>-4699.2</v>
      </c>
    </row>
    <row r="335" spans="1:9" x14ac:dyDescent="0.25">
      <c r="A335" s="80" t="s">
        <v>236</v>
      </c>
      <c r="B335" s="4"/>
      <c r="C335" s="4">
        <v>-3164</v>
      </c>
      <c r="D335" s="4">
        <v>-3164</v>
      </c>
      <c r="F335" s="80" t="s">
        <v>1223</v>
      </c>
      <c r="G335" s="4"/>
      <c r="H335" s="4">
        <v>-4676.12</v>
      </c>
      <c r="I335" s="4">
        <v>-4676.12</v>
      </c>
    </row>
    <row r="336" spans="1:9" x14ac:dyDescent="0.25">
      <c r="A336" s="80" t="s">
        <v>1497</v>
      </c>
      <c r="B336" s="4"/>
      <c r="C336" s="4">
        <v>-8572.66</v>
      </c>
      <c r="D336" s="4">
        <v>-8572.66</v>
      </c>
      <c r="F336" s="80" t="s">
        <v>83</v>
      </c>
      <c r="G336" s="4"/>
      <c r="H336" s="4">
        <v>-4551</v>
      </c>
      <c r="I336" s="4">
        <v>-4551</v>
      </c>
    </row>
    <row r="337" spans="1:9" x14ac:dyDescent="0.25">
      <c r="A337" s="80" t="s">
        <v>5935</v>
      </c>
      <c r="B337" s="4">
        <v>-17478.11</v>
      </c>
      <c r="C337" s="4"/>
      <c r="D337" s="4">
        <v>-17478.11</v>
      </c>
      <c r="F337" s="80" t="s">
        <v>2589</v>
      </c>
      <c r="G337" s="4">
        <v>-4485</v>
      </c>
      <c r="H337" s="4"/>
      <c r="I337" s="4">
        <v>-4485</v>
      </c>
    </row>
    <row r="338" spans="1:9" x14ac:dyDescent="0.25">
      <c r="A338" s="80" t="s">
        <v>998</v>
      </c>
      <c r="B338" s="4"/>
      <c r="C338" s="4">
        <v>-5559.84</v>
      </c>
      <c r="D338" s="4">
        <v>-5559.84</v>
      </c>
      <c r="F338" s="80" t="s">
        <v>5339</v>
      </c>
      <c r="G338" s="4">
        <v>-4433.2</v>
      </c>
      <c r="H338" s="4"/>
      <c r="I338" s="4">
        <v>-4433.2</v>
      </c>
    </row>
    <row r="339" spans="1:9" x14ac:dyDescent="0.25">
      <c r="A339" s="80" t="s">
        <v>457</v>
      </c>
      <c r="B339" s="4"/>
      <c r="C339" s="4">
        <v>-3884.7200000000003</v>
      </c>
      <c r="D339" s="4">
        <v>-3884.7200000000003</v>
      </c>
      <c r="F339" s="80" t="s">
        <v>2630</v>
      </c>
      <c r="G339" s="4">
        <v>-4323.8999999999996</v>
      </c>
      <c r="H339" s="4"/>
      <c r="I339" s="4">
        <v>-4323.8999999999996</v>
      </c>
    </row>
    <row r="340" spans="1:9" x14ac:dyDescent="0.25">
      <c r="A340" s="80" t="s">
        <v>1574</v>
      </c>
      <c r="B340" s="4"/>
      <c r="C340" s="4">
        <v>-89.84</v>
      </c>
      <c r="D340" s="4">
        <v>-89.84</v>
      </c>
      <c r="F340" s="80" t="s">
        <v>378</v>
      </c>
      <c r="G340" s="4"/>
      <c r="H340" s="4">
        <v>-4180</v>
      </c>
      <c r="I340" s="4">
        <v>-4180</v>
      </c>
    </row>
    <row r="341" spans="1:9" x14ac:dyDescent="0.25">
      <c r="A341" s="80" t="s">
        <v>461</v>
      </c>
      <c r="B341" s="4"/>
      <c r="C341" s="4">
        <v>-6451.7199999999993</v>
      </c>
      <c r="D341" s="4">
        <v>-6451.7199999999993</v>
      </c>
      <c r="F341" s="80" t="s">
        <v>2783</v>
      </c>
      <c r="G341" s="4">
        <v>-4124.3999999999996</v>
      </c>
      <c r="H341" s="4"/>
      <c r="I341" s="4">
        <v>-4124.3999999999996</v>
      </c>
    </row>
    <row r="342" spans="1:9" x14ac:dyDescent="0.25">
      <c r="A342" s="80" t="s">
        <v>1585</v>
      </c>
      <c r="B342" s="4"/>
      <c r="C342" s="4">
        <v>-1199.78</v>
      </c>
      <c r="D342" s="4">
        <v>-1199.78</v>
      </c>
      <c r="F342" s="80" t="s">
        <v>4813</v>
      </c>
      <c r="G342" s="4">
        <v>-4013.9</v>
      </c>
      <c r="H342" s="4"/>
      <c r="I342" s="4">
        <v>-4013.9</v>
      </c>
    </row>
    <row r="343" spans="1:9" x14ac:dyDescent="0.25">
      <c r="A343" s="80" t="s">
        <v>1002</v>
      </c>
      <c r="B343" s="4"/>
      <c r="C343" s="4">
        <v>-1282.5</v>
      </c>
      <c r="D343" s="4">
        <v>-1282.5</v>
      </c>
      <c r="F343" s="80" t="s">
        <v>264</v>
      </c>
      <c r="G343" s="4"/>
      <c r="H343" s="4">
        <v>-3984.18</v>
      </c>
      <c r="I343" s="4">
        <v>-3984.18</v>
      </c>
    </row>
    <row r="344" spans="1:9" x14ac:dyDescent="0.25">
      <c r="A344" s="80" t="s">
        <v>3431</v>
      </c>
      <c r="B344" s="4">
        <v>-69603.899999999994</v>
      </c>
      <c r="C344" s="4"/>
      <c r="D344" s="4">
        <v>-69603.899999999994</v>
      </c>
      <c r="F344" s="80" t="s">
        <v>1227</v>
      </c>
      <c r="G344" s="4"/>
      <c r="H344" s="4">
        <v>-3975</v>
      </c>
      <c r="I344" s="4">
        <v>-3975</v>
      </c>
    </row>
    <row r="345" spans="1:9" x14ac:dyDescent="0.25">
      <c r="A345" s="80" t="s">
        <v>5715</v>
      </c>
      <c r="B345" s="4">
        <v>-11730</v>
      </c>
      <c r="C345" s="4"/>
      <c r="D345" s="4">
        <v>-11730</v>
      </c>
      <c r="F345" s="80" t="s">
        <v>1122</v>
      </c>
      <c r="G345" s="4"/>
      <c r="H345" s="4">
        <v>-3950</v>
      </c>
      <c r="I345" s="4">
        <v>-3950</v>
      </c>
    </row>
    <row r="346" spans="1:9" x14ac:dyDescent="0.25">
      <c r="A346" s="80" t="s">
        <v>1096</v>
      </c>
      <c r="B346" s="4"/>
      <c r="C346" s="4">
        <v>-2445.6999999999998</v>
      </c>
      <c r="D346" s="4">
        <v>-2445.6999999999998</v>
      </c>
      <c r="F346" s="80" t="s">
        <v>457</v>
      </c>
      <c r="G346" s="4"/>
      <c r="H346" s="4">
        <v>-3884.7200000000003</v>
      </c>
      <c r="I346" s="4">
        <v>-3884.7200000000003</v>
      </c>
    </row>
    <row r="347" spans="1:9" x14ac:dyDescent="0.25">
      <c r="A347" s="80" t="s">
        <v>721</v>
      </c>
      <c r="B347" s="4"/>
      <c r="C347" s="4">
        <v>-17232.080000000002</v>
      </c>
      <c r="D347" s="4">
        <v>-17232.080000000002</v>
      </c>
      <c r="F347" s="80" t="s">
        <v>1552</v>
      </c>
      <c r="G347" s="4"/>
      <c r="H347" s="4">
        <v>-3835.44</v>
      </c>
      <c r="I347" s="4">
        <v>-3835.44</v>
      </c>
    </row>
    <row r="348" spans="1:9" x14ac:dyDescent="0.25">
      <c r="A348" s="80" t="s">
        <v>1352</v>
      </c>
      <c r="B348" s="4"/>
      <c r="C348" s="4">
        <v>-900</v>
      </c>
      <c r="D348" s="4">
        <v>-900</v>
      </c>
      <c r="F348" s="80" t="s">
        <v>4247</v>
      </c>
      <c r="G348" s="4">
        <v>-3778.4</v>
      </c>
      <c r="H348" s="4"/>
      <c r="I348" s="4">
        <v>-3778.4</v>
      </c>
    </row>
    <row r="349" spans="1:9" x14ac:dyDescent="0.25">
      <c r="A349" s="80" t="s">
        <v>3032</v>
      </c>
      <c r="B349" s="4">
        <v>-52998.41</v>
      </c>
      <c r="C349" s="4"/>
      <c r="D349" s="4">
        <v>-52998.41</v>
      </c>
      <c r="F349" s="80" t="s">
        <v>217</v>
      </c>
      <c r="G349" s="4"/>
      <c r="H349" s="4">
        <v>-3740.96</v>
      </c>
      <c r="I349" s="4">
        <v>-3740.96</v>
      </c>
    </row>
    <row r="350" spans="1:9" x14ac:dyDescent="0.25">
      <c r="A350" s="80" t="s">
        <v>240</v>
      </c>
      <c r="B350" s="4"/>
      <c r="C350" s="4">
        <v>-1125.5999999999999</v>
      </c>
      <c r="D350" s="4">
        <v>-1125.5999999999999</v>
      </c>
      <c r="F350" s="80" t="s">
        <v>4015</v>
      </c>
      <c r="G350" s="4">
        <v>-3609.46</v>
      </c>
      <c r="H350" s="4"/>
      <c r="I350" s="4">
        <v>-3609.46</v>
      </c>
    </row>
    <row r="351" spans="1:9" x14ac:dyDescent="0.25">
      <c r="A351" s="80" t="s">
        <v>3037</v>
      </c>
      <c r="B351" s="4">
        <v>-21830</v>
      </c>
      <c r="C351" s="4"/>
      <c r="D351" s="4">
        <v>-21830</v>
      </c>
      <c r="F351" s="80" t="s">
        <v>710</v>
      </c>
      <c r="G351" s="4"/>
      <c r="H351" s="4">
        <v>-3581.11</v>
      </c>
      <c r="I351" s="4">
        <v>-3581.11</v>
      </c>
    </row>
    <row r="352" spans="1:9" x14ac:dyDescent="0.25">
      <c r="A352" s="80" t="s">
        <v>1835</v>
      </c>
      <c r="B352" s="4"/>
      <c r="C352" s="4">
        <v>-168680.49</v>
      </c>
      <c r="D352" s="4">
        <v>-168680.49</v>
      </c>
      <c r="F352" s="80" t="s">
        <v>1096</v>
      </c>
      <c r="G352" s="4"/>
      <c r="H352" s="4">
        <v>-3580.9799999999996</v>
      </c>
      <c r="I352" s="4">
        <v>-3580.9799999999996</v>
      </c>
    </row>
    <row r="353" spans="1:9" x14ac:dyDescent="0.25">
      <c r="A353" s="80" t="s">
        <v>467</v>
      </c>
      <c r="B353" s="4"/>
      <c r="C353" s="4">
        <v>-24722.75</v>
      </c>
      <c r="D353" s="4">
        <v>-24722.75</v>
      </c>
      <c r="F353" s="80" t="s">
        <v>1074</v>
      </c>
      <c r="G353" s="4"/>
      <c r="H353" s="4">
        <v>-3578.98</v>
      </c>
      <c r="I353" s="4">
        <v>-3578.98</v>
      </c>
    </row>
    <row r="354" spans="1:9" x14ac:dyDescent="0.25">
      <c r="A354" s="80" t="s">
        <v>4267</v>
      </c>
      <c r="B354" s="4">
        <v>-5848.35</v>
      </c>
      <c r="C354" s="4"/>
      <c r="D354" s="4">
        <v>-5848.35</v>
      </c>
      <c r="F354" s="80" t="s">
        <v>173</v>
      </c>
      <c r="G354" s="4"/>
      <c r="H354" s="4">
        <v>-3540</v>
      </c>
      <c r="I354" s="4">
        <v>-3540</v>
      </c>
    </row>
    <row r="355" spans="1:9" x14ac:dyDescent="0.25">
      <c r="A355" s="80" t="s">
        <v>591</v>
      </c>
      <c r="B355" s="4"/>
      <c r="C355" s="4">
        <v>-63818</v>
      </c>
      <c r="D355" s="4">
        <v>-63818</v>
      </c>
      <c r="F355" s="80" t="s">
        <v>1659</v>
      </c>
      <c r="G355" s="4"/>
      <c r="H355" s="4">
        <v>-3519.37</v>
      </c>
      <c r="I355" s="4">
        <v>-3519.37</v>
      </c>
    </row>
    <row r="356" spans="1:9" x14ac:dyDescent="0.25">
      <c r="A356" s="80" t="s">
        <v>1005</v>
      </c>
      <c r="B356" s="4"/>
      <c r="C356" s="4">
        <v>-87120</v>
      </c>
      <c r="D356" s="4">
        <v>-87120</v>
      </c>
      <c r="F356" s="80" t="s">
        <v>2949</v>
      </c>
      <c r="G356" s="4">
        <v>-3410.5499999999997</v>
      </c>
      <c r="H356" s="4"/>
      <c r="I356" s="4">
        <v>-3410.5499999999997</v>
      </c>
    </row>
    <row r="357" spans="1:9" x14ac:dyDescent="0.25">
      <c r="A357" s="80" t="s">
        <v>471</v>
      </c>
      <c r="B357" s="4"/>
      <c r="C357" s="4">
        <v>-116151.01000000001</v>
      </c>
      <c r="D357" s="4">
        <v>-116151.01000000001</v>
      </c>
      <c r="F357" s="80" t="s">
        <v>486</v>
      </c>
      <c r="G357" s="4"/>
      <c r="H357" s="4">
        <v>-3405.51</v>
      </c>
      <c r="I357" s="4">
        <v>-3405.51</v>
      </c>
    </row>
    <row r="358" spans="1:9" x14ac:dyDescent="0.25">
      <c r="A358" s="80" t="s">
        <v>1704</v>
      </c>
      <c r="B358" s="4"/>
      <c r="C358" s="4">
        <v>-3000</v>
      </c>
      <c r="D358" s="4">
        <v>-3000</v>
      </c>
      <c r="F358" s="80" t="s">
        <v>3128</v>
      </c>
      <c r="G358" s="4">
        <v>-3396.42</v>
      </c>
      <c r="H358" s="4"/>
      <c r="I358" s="4">
        <v>-3396.42</v>
      </c>
    </row>
    <row r="359" spans="1:9" x14ac:dyDescent="0.25">
      <c r="A359" s="80" t="s">
        <v>1009</v>
      </c>
      <c r="B359" s="4"/>
      <c r="C359" s="4">
        <v>-6700</v>
      </c>
      <c r="D359" s="4">
        <v>-6700</v>
      </c>
      <c r="F359" s="80" t="s">
        <v>291</v>
      </c>
      <c r="G359" s="4"/>
      <c r="H359" s="4">
        <v>-3380.62</v>
      </c>
      <c r="I359" s="4">
        <v>-3380.62</v>
      </c>
    </row>
    <row r="360" spans="1:9" x14ac:dyDescent="0.25">
      <c r="A360" s="80" t="s">
        <v>3331</v>
      </c>
      <c r="B360" s="4">
        <v>-58450</v>
      </c>
      <c r="C360" s="4"/>
      <c r="D360" s="4">
        <v>-58450</v>
      </c>
      <c r="F360" s="80" t="s">
        <v>968</v>
      </c>
      <c r="G360" s="4"/>
      <c r="H360" s="4">
        <v>-3300</v>
      </c>
      <c r="I360" s="4">
        <v>-3300</v>
      </c>
    </row>
    <row r="361" spans="1:9" x14ac:dyDescent="0.25">
      <c r="A361" s="80" t="s">
        <v>244</v>
      </c>
      <c r="B361" s="4"/>
      <c r="C361" s="4">
        <v>-380</v>
      </c>
      <c r="D361" s="4">
        <v>-380</v>
      </c>
      <c r="F361" s="80" t="s">
        <v>302</v>
      </c>
      <c r="G361" s="4"/>
      <c r="H361" s="4">
        <v>-3181</v>
      </c>
      <c r="I361" s="4">
        <v>-3181</v>
      </c>
    </row>
    <row r="362" spans="1:9" x14ac:dyDescent="0.25">
      <c r="A362" s="80" t="s">
        <v>5863</v>
      </c>
      <c r="B362" s="4">
        <v>-6858</v>
      </c>
      <c r="C362" s="4"/>
      <c r="D362" s="4">
        <v>-6858</v>
      </c>
      <c r="F362" s="80" t="s">
        <v>2688</v>
      </c>
      <c r="G362" s="4">
        <v>-3174</v>
      </c>
      <c r="H362" s="4"/>
      <c r="I362" s="4">
        <v>-3174</v>
      </c>
    </row>
    <row r="363" spans="1:9" x14ac:dyDescent="0.25">
      <c r="A363" s="80" t="s">
        <v>1589</v>
      </c>
      <c r="B363" s="4"/>
      <c r="C363" s="4">
        <v>-1728</v>
      </c>
      <c r="D363" s="4">
        <v>-1728</v>
      </c>
      <c r="F363" s="80" t="s">
        <v>236</v>
      </c>
      <c r="G363" s="4"/>
      <c r="H363" s="4">
        <v>-3164</v>
      </c>
      <c r="I363" s="4">
        <v>-3164</v>
      </c>
    </row>
    <row r="364" spans="1:9" x14ac:dyDescent="0.25">
      <c r="A364" s="80" t="s">
        <v>1100</v>
      </c>
      <c r="B364" s="4"/>
      <c r="C364" s="4">
        <v>-414.4</v>
      </c>
      <c r="D364" s="4">
        <v>-414.4</v>
      </c>
      <c r="F364" s="80" t="s">
        <v>3730</v>
      </c>
      <c r="G364" s="4">
        <v>-3153.12</v>
      </c>
      <c r="H364" s="4"/>
      <c r="I364" s="4">
        <v>-3153.12</v>
      </c>
    </row>
    <row r="365" spans="1:9" x14ac:dyDescent="0.25">
      <c r="A365" s="80" t="s">
        <v>3440</v>
      </c>
      <c r="B365" s="4">
        <v>-22873.599999999999</v>
      </c>
      <c r="C365" s="4"/>
      <c r="D365" s="4">
        <v>-22873.599999999999</v>
      </c>
      <c r="F365" s="80" t="s">
        <v>1078</v>
      </c>
      <c r="G365" s="4"/>
      <c r="H365" s="4">
        <v>-3124.14</v>
      </c>
      <c r="I365" s="4">
        <v>-3124.14</v>
      </c>
    </row>
    <row r="366" spans="1:9" x14ac:dyDescent="0.25">
      <c r="A366" s="80" t="s">
        <v>1013</v>
      </c>
      <c r="B366" s="4"/>
      <c r="C366" s="4">
        <v>-2293.84</v>
      </c>
      <c r="D366" s="4">
        <v>-2293.84</v>
      </c>
      <c r="F366" s="80" t="s">
        <v>931</v>
      </c>
      <c r="G366" s="4"/>
      <c r="H366" s="4">
        <v>-3119.93</v>
      </c>
      <c r="I366" s="4">
        <v>-3119.93</v>
      </c>
    </row>
    <row r="367" spans="1:9" x14ac:dyDescent="0.25">
      <c r="A367" s="80" t="s">
        <v>475</v>
      </c>
      <c r="B367" s="4"/>
      <c r="C367" s="4">
        <v>-1205.72</v>
      </c>
      <c r="D367" s="4">
        <v>-1205.72</v>
      </c>
      <c r="F367" s="80" t="s">
        <v>1704</v>
      </c>
      <c r="G367" s="4"/>
      <c r="H367" s="4">
        <v>-3000</v>
      </c>
      <c r="I367" s="4">
        <v>-3000</v>
      </c>
    </row>
    <row r="368" spans="1:9" x14ac:dyDescent="0.25">
      <c r="A368" s="80" t="s">
        <v>1504</v>
      </c>
      <c r="B368" s="4"/>
      <c r="C368" s="4">
        <v>-5595</v>
      </c>
      <c r="D368" s="4">
        <v>-5595</v>
      </c>
      <c r="F368" s="80" t="s">
        <v>1894</v>
      </c>
      <c r="G368" s="4"/>
      <c r="H368" s="4">
        <v>-3000</v>
      </c>
      <c r="I368" s="4">
        <v>-3000</v>
      </c>
    </row>
    <row r="369" spans="1:9" x14ac:dyDescent="0.25">
      <c r="A369" s="80" t="s">
        <v>3042</v>
      </c>
      <c r="B369" s="4">
        <v>-10541.47</v>
      </c>
      <c r="C369" s="4"/>
      <c r="D369" s="4">
        <v>-10541.47</v>
      </c>
      <c r="F369" s="80" t="s">
        <v>984</v>
      </c>
      <c r="G369" s="4"/>
      <c r="H369" s="4">
        <v>-2924</v>
      </c>
      <c r="I369" s="4">
        <v>-2924</v>
      </c>
    </row>
    <row r="370" spans="1:9" x14ac:dyDescent="0.25">
      <c r="A370" s="80" t="s">
        <v>1639</v>
      </c>
      <c r="B370" s="4"/>
      <c r="C370" s="4">
        <v>-50806.8</v>
      </c>
      <c r="D370" s="4">
        <v>-50806.8</v>
      </c>
      <c r="F370" s="80" t="s">
        <v>1322</v>
      </c>
      <c r="G370" s="4"/>
      <c r="H370" s="4">
        <v>-2890</v>
      </c>
      <c r="I370" s="4">
        <v>-2890</v>
      </c>
    </row>
    <row r="371" spans="1:9" x14ac:dyDescent="0.25">
      <c r="A371" s="80" t="s">
        <v>4272</v>
      </c>
      <c r="B371" s="4">
        <v>-1822.99</v>
      </c>
      <c r="C371" s="4"/>
      <c r="D371" s="4">
        <v>-1822.99</v>
      </c>
      <c r="F371" s="80" t="s">
        <v>572</v>
      </c>
      <c r="G371" s="4"/>
      <c r="H371" s="4">
        <v>-2850.48</v>
      </c>
      <c r="I371" s="4">
        <v>-2850.48</v>
      </c>
    </row>
    <row r="372" spans="1:9" x14ac:dyDescent="0.25">
      <c r="A372" s="80" t="s">
        <v>1840</v>
      </c>
      <c r="B372" s="4"/>
      <c r="C372" s="4">
        <v>-2285.0500000000002</v>
      </c>
      <c r="D372" s="4">
        <v>-2285.0500000000002</v>
      </c>
      <c r="F372" s="80" t="s">
        <v>2248</v>
      </c>
      <c r="G372" s="4"/>
      <c r="H372" s="4">
        <v>-2840</v>
      </c>
      <c r="I372" s="4">
        <v>-2840</v>
      </c>
    </row>
    <row r="373" spans="1:9" x14ac:dyDescent="0.25">
      <c r="A373" s="80" t="s">
        <v>479</v>
      </c>
      <c r="B373" s="4"/>
      <c r="C373" s="4">
        <v>-6319.52</v>
      </c>
      <c r="D373" s="4">
        <v>-6319.52</v>
      </c>
      <c r="F373" s="80" t="s">
        <v>1125</v>
      </c>
      <c r="G373" s="4"/>
      <c r="H373" s="4">
        <v>-2792</v>
      </c>
      <c r="I373" s="4">
        <v>-2792</v>
      </c>
    </row>
    <row r="374" spans="1:9" x14ac:dyDescent="0.25">
      <c r="A374" s="80" t="s">
        <v>1358</v>
      </c>
      <c r="B374" s="4"/>
      <c r="C374" s="4">
        <v>-4725.42</v>
      </c>
      <c r="D374" s="4">
        <v>-4725.42</v>
      </c>
      <c r="F374" s="80" t="s">
        <v>3084</v>
      </c>
      <c r="G374" s="4">
        <v>-2750</v>
      </c>
      <c r="H374" s="4"/>
      <c r="I374" s="4">
        <v>-2750</v>
      </c>
    </row>
    <row r="375" spans="1:9" x14ac:dyDescent="0.25">
      <c r="A375" s="80" t="s">
        <v>2640</v>
      </c>
      <c r="B375" s="4">
        <v>-28480.029999999995</v>
      </c>
      <c r="C375" s="4"/>
      <c r="D375" s="4">
        <v>-28480.029999999995</v>
      </c>
      <c r="F375" s="80" t="s">
        <v>541</v>
      </c>
      <c r="G375" s="4"/>
      <c r="H375" s="4">
        <v>-2739.26</v>
      </c>
      <c r="I375" s="4">
        <v>-2739.26</v>
      </c>
    </row>
    <row r="376" spans="1:9" x14ac:dyDescent="0.25">
      <c r="A376" s="80" t="s">
        <v>2647</v>
      </c>
      <c r="B376" s="4">
        <v>-23059.66</v>
      </c>
      <c r="C376" s="4"/>
      <c r="D376" s="4">
        <v>-23059.66</v>
      </c>
      <c r="F376" s="80" t="s">
        <v>5671</v>
      </c>
      <c r="G376" s="4">
        <v>-2720</v>
      </c>
      <c r="H376" s="4"/>
      <c r="I376" s="4">
        <v>-2720</v>
      </c>
    </row>
    <row r="377" spans="1:9" x14ac:dyDescent="0.25">
      <c r="A377" s="80" t="s">
        <v>726</v>
      </c>
      <c r="B377" s="4"/>
      <c r="C377" s="4">
        <v>-660</v>
      </c>
      <c r="D377" s="4">
        <v>-660</v>
      </c>
      <c r="F377" s="80" t="s">
        <v>4768</v>
      </c>
      <c r="G377" s="4">
        <v>-2668.26</v>
      </c>
      <c r="H377" s="4"/>
      <c r="I377" s="4">
        <v>-2668.26</v>
      </c>
    </row>
    <row r="378" spans="1:9" x14ac:dyDescent="0.25">
      <c r="A378" s="80" t="s">
        <v>4087</v>
      </c>
      <c r="B378" s="4">
        <v>-17340.5</v>
      </c>
      <c r="C378" s="4"/>
      <c r="D378" s="4">
        <v>-17340.5</v>
      </c>
      <c r="F378" s="80" t="s">
        <v>1265</v>
      </c>
      <c r="G378" s="4"/>
      <c r="H378" s="4">
        <v>-2658.74</v>
      </c>
      <c r="I378" s="4">
        <v>-2658.74</v>
      </c>
    </row>
    <row r="379" spans="1:9" x14ac:dyDescent="0.25">
      <c r="A379" s="80" t="s">
        <v>809</v>
      </c>
      <c r="B379" s="4"/>
      <c r="C379" s="4">
        <v>-365.7</v>
      </c>
      <c r="D379" s="4">
        <v>-365.7</v>
      </c>
      <c r="F379" s="80" t="s">
        <v>223</v>
      </c>
      <c r="G379" s="4"/>
      <c r="H379" s="4">
        <v>-2529.66</v>
      </c>
      <c r="I379" s="4">
        <v>-2529.66</v>
      </c>
    </row>
    <row r="380" spans="1:9" x14ac:dyDescent="0.25">
      <c r="A380" s="80" t="s">
        <v>3051</v>
      </c>
      <c r="B380" s="4">
        <v>-12664.640000000001</v>
      </c>
      <c r="C380" s="4"/>
      <c r="D380" s="4">
        <v>-12664.640000000001</v>
      </c>
      <c r="F380" s="80" t="s">
        <v>1975</v>
      </c>
      <c r="G380" s="4"/>
      <c r="H380" s="4">
        <v>-2500</v>
      </c>
      <c r="I380" s="4">
        <v>-2500</v>
      </c>
    </row>
    <row r="381" spans="1:9" x14ac:dyDescent="0.25">
      <c r="A381" s="80" t="s">
        <v>486</v>
      </c>
      <c r="B381" s="4"/>
      <c r="C381" s="4">
        <v>-2583.16</v>
      </c>
      <c r="D381" s="4">
        <v>-2583.16</v>
      </c>
      <c r="F381" s="80" t="s">
        <v>1960</v>
      </c>
      <c r="G381" s="4"/>
      <c r="H381" s="4">
        <v>-2500</v>
      </c>
      <c r="I381" s="4">
        <v>-2500</v>
      </c>
    </row>
    <row r="382" spans="1:9" x14ac:dyDescent="0.25">
      <c r="A382" s="80" t="s">
        <v>5616</v>
      </c>
      <c r="B382" s="4">
        <v>-51995</v>
      </c>
      <c r="C382" s="4"/>
      <c r="D382" s="4">
        <v>-51995</v>
      </c>
      <c r="F382" s="80" t="s">
        <v>1561</v>
      </c>
      <c r="G382" s="4"/>
      <c r="H382" s="4">
        <v>-2459.98</v>
      </c>
      <c r="I382" s="4">
        <v>-2459.98</v>
      </c>
    </row>
    <row r="383" spans="1:9" x14ac:dyDescent="0.25">
      <c r="A383" s="80" t="s">
        <v>1104</v>
      </c>
      <c r="B383" s="4"/>
      <c r="C383" s="4">
        <v>-3827.8</v>
      </c>
      <c r="D383" s="4">
        <v>-3827.8</v>
      </c>
      <c r="F383" s="80" t="s">
        <v>1938</v>
      </c>
      <c r="G383" s="4"/>
      <c r="H383" s="4">
        <v>-2450</v>
      </c>
      <c r="I383" s="4">
        <v>-2450</v>
      </c>
    </row>
    <row r="384" spans="1:9" x14ac:dyDescent="0.25">
      <c r="A384" s="80" t="s">
        <v>1186</v>
      </c>
      <c r="B384" s="4"/>
      <c r="C384" s="4">
        <v>-235546.23999999999</v>
      </c>
      <c r="D384" s="4">
        <v>-235546.23999999999</v>
      </c>
      <c r="F384" s="80" t="s">
        <v>308</v>
      </c>
      <c r="G384" s="4"/>
      <c r="H384" s="4">
        <v>-2418</v>
      </c>
      <c r="I384" s="4">
        <v>-2418</v>
      </c>
    </row>
    <row r="385" spans="1:9" x14ac:dyDescent="0.25">
      <c r="A385" s="80" t="s">
        <v>4553</v>
      </c>
      <c r="B385" s="4">
        <v>-1596.5</v>
      </c>
      <c r="C385" s="4"/>
      <c r="D385" s="4">
        <v>-1596.5</v>
      </c>
      <c r="F385" s="80" t="s">
        <v>5863</v>
      </c>
      <c r="G385" s="4">
        <v>-2399</v>
      </c>
      <c r="H385" s="4"/>
      <c r="I385" s="4">
        <v>-2399</v>
      </c>
    </row>
    <row r="386" spans="1:9" x14ac:dyDescent="0.25">
      <c r="A386" s="80" t="s">
        <v>3058</v>
      </c>
      <c r="B386" s="4">
        <v>-88845.6</v>
      </c>
      <c r="C386" s="4"/>
      <c r="D386" s="4">
        <v>-88845.6</v>
      </c>
      <c r="F386" s="80" t="s">
        <v>151</v>
      </c>
      <c r="G386" s="4"/>
      <c r="H386" s="4">
        <v>-2392.5699999999997</v>
      </c>
      <c r="I386" s="4">
        <v>-2392.5699999999997</v>
      </c>
    </row>
    <row r="387" spans="1:9" x14ac:dyDescent="0.25">
      <c r="A387" s="80" t="s">
        <v>490</v>
      </c>
      <c r="B387" s="4"/>
      <c r="C387" s="4">
        <v>-9964.630000000001</v>
      </c>
      <c r="D387" s="4">
        <v>-9964.630000000001</v>
      </c>
      <c r="F387" s="80" t="s">
        <v>1013</v>
      </c>
      <c r="G387" s="4"/>
      <c r="H387" s="4">
        <v>-2293.84</v>
      </c>
      <c r="I387" s="4">
        <v>-2293.84</v>
      </c>
    </row>
    <row r="388" spans="1:9" x14ac:dyDescent="0.25">
      <c r="A388" s="80" t="s">
        <v>3894</v>
      </c>
      <c r="B388" s="4">
        <v>-117401.65000000001</v>
      </c>
      <c r="C388" s="4"/>
      <c r="D388" s="4">
        <v>-117401.65000000001</v>
      </c>
      <c r="F388" s="80" t="s">
        <v>927</v>
      </c>
      <c r="G388" s="4"/>
      <c r="H388" s="4">
        <v>-2290.6799999999998</v>
      </c>
      <c r="I388" s="4">
        <v>-2290.6799999999998</v>
      </c>
    </row>
    <row r="389" spans="1:9" x14ac:dyDescent="0.25">
      <c r="A389" s="80" t="s">
        <v>732</v>
      </c>
      <c r="B389" s="4"/>
      <c r="C389" s="4">
        <v>-32847.5</v>
      </c>
      <c r="D389" s="4">
        <v>-32847.5</v>
      </c>
      <c r="F389" s="80" t="s">
        <v>1840</v>
      </c>
      <c r="G389" s="4"/>
      <c r="H389" s="4">
        <v>-2285.0500000000002</v>
      </c>
      <c r="I389" s="4">
        <v>-2285.0500000000002</v>
      </c>
    </row>
    <row r="390" spans="1:9" x14ac:dyDescent="0.25">
      <c r="A390" s="80" t="s">
        <v>4838</v>
      </c>
      <c r="B390" s="4">
        <v>-105256.78</v>
      </c>
      <c r="C390" s="4"/>
      <c r="D390" s="4">
        <v>-105256.78</v>
      </c>
      <c r="F390" s="80" t="s">
        <v>3760</v>
      </c>
      <c r="G390" s="4">
        <v>-2280</v>
      </c>
      <c r="H390" s="4"/>
      <c r="I390" s="4">
        <v>-2280</v>
      </c>
    </row>
    <row r="391" spans="1:9" x14ac:dyDescent="0.25">
      <c r="A391" s="80" t="s">
        <v>2652</v>
      </c>
      <c r="B391" s="4">
        <v>-101778.4</v>
      </c>
      <c r="C391" s="4"/>
      <c r="D391" s="4">
        <v>-101778.4</v>
      </c>
      <c r="F391" s="80" t="s">
        <v>919</v>
      </c>
      <c r="G391" s="4"/>
      <c r="H391" s="4">
        <v>-2249.85</v>
      </c>
      <c r="I391" s="4">
        <v>-2249.85</v>
      </c>
    </row>
    <row r="392" spans="1:9" x14ac:dyDescent="0.25">
      <c r="A392" s="80" t="s">
        <v>5256</v>
      </c>
      <c r="B392" s="4">
        <v>-5631</v>
      </c>
      <c r="C392" s="4"/>
      <c r="D392" s="4">
        <v>-5631</v>
      </c>
      <c r="F392" s="80" t="s">
        <v>340</v>
      </c>
      <c r="G392" s="4"/>
      <c r="H392" s="4">
        <v>-2237.38</v>
      </c>
      <c r="I392" s="4">
        <v>-2237.38</v>
      </c>
    </row>
    <row r="393" spans="1:9" x14ac:dyDescent="0.25">
      <c r="A393" s="80" t="s">
        <v>494</v>
      </c>
      <c r="B393" s="4"/>
      <c r="C393" s="4">
        <v>-53616.59</v>
      </c>
      <c r="D393" s="4">
        <v>-53616.59</v>
      </c>
      <c r="F393" s="80" t="s">
        <v>2998</v>
      </c>
      <c r="G393" s="4">
        <v>-2158.5500000000002</v>
      </c>
      <c r="H393" s="4"/>
      <c r="I393" s="4">
        <v>-2158.5500000000002</v>
      </c>
    </row>
    <row r="394" spans="1:9" x14ac:dyDescent="0.25">
      <c r="A394" s="80" t="s">
        <v>1645</v>
      </c>
      <c r="B394" s="4"/>
      <c r="C394" s="4">
        <v>-337.2</v>
      </c>
      <c r="D394" s="4">
        <v>-337.2</v>
      </c>
      <c r="F394" s="80" t="s">
        <v>204</v>
      </c>
      <c r="G394" s="4"/>
      <c r="H394" s="4">
        <v>-2140</v>
      </c>
      <c r="I394" s="4">
        <v>-2140</v>
      </c>
    </row>
    <row r="395" spans="1:9" x14ac:dyDescent="0.25">
      <c r="A395" s="80" t="s">
        <v>3069</v>
      </c>
      <c r="B395" s="4">
        <v>-11236.289999999997</v>
      </c>
      <c r="C395" s="4"/>
      <c r="D395" s="4">
        <v>-11236.289999999997</v>
      </c>
      <c r="F395" s="80" t="s">
        <v>877</v>
      </c>
      <c r="G395" s="4"/>
      <c r="H395" s="4">
        <v>-2100</v>
      </c>
      <c r="I395" s="4">
        <v>-2100</v>
      </c>
    </row>
    <row r="396" spans="1:9" x14ac:dyDescent="0.25">
      <c r="A396" s="80" t="s">
        <v>1849</v>
      </c>
      <c r="B396" s="4"/>
      <c r="C396" s="4">
        <v>-23000</v>
      </c>
      <c r="D396" s="4">
        <v>-23000</v>
      </c>
      <c r="F396" s="80" t="s">
        <v>764</v>
      </c>
      <c r="G396" s="4"/>
      <c r="H396" s="4">
        <v>-2096.83</v>
      </c>
      <c r="I396" s="4">
        <v>-2096.83</v>
      </c>
    </row>
    <row r="397" spans="1:9" x14ac:dyDescent="0.25">
      <c r="A397" s="80" t="s">
        <v>2657</v>
      </c>
      <c r="B397" s="4">
        <v>-175755.6</v>
      </c>
      <c r="C397" s="4"/>
      <c r="D397" s="4">
        <v>-175755.6</v>
      </c>
      <c r="F397" s="80" t="s">
        <v>1218</v>
      </c>
      <c r="G397" s="4"/>
      <c r="H397" s="4">
        <v>-2054.06</v>
      </c>
      <c r="I397" s="4">
        <v>-2054.06</v>
      </c>
    </row>
    <row r="398" spans="1:9" x14ac:dyDescent="0.25">
      <c r="A398" s="80" t="s">
        <v>4977</v>
      </c>
      <c r="B398" s="4">
        <v>-13068</v>
      </c>
      <c r="C398" s="4"/>
      <c r="D398" s="4">
        <v>-13068</v>
      </c>
      <c r="F398" s="80" t="s">
        <v>828</v>
      </c>
      <c r="G398" s="4"/>
      <c r="H398" s="4">
        <v>-2039.5</v>
      </c>
      <c r="I398" s="4">
        <v>-2039.5</v>
      </c>
    </row>
    <row r="399" spans="1:9" x14ac:dyDescent="0.25">
      <c r="A399" s="80" t="s">
        <v>3901</v>
      </c>
      <c r="B399" s="4">
        <v>-43104.41</v>
      </c>
      <c r="C399" s="4"/>
      <c r="D399" s="4">
        <v>-43104.41</v>
      </c>
      <c r="F399" s="80" t="s">
        <v>1898</v>
      </c>
      <c r="G399" s="4"/>
      <c r="H399" s="4">
        <v>-2000</v>
      </c>
      <c r="I399" s="4">
        <v>-2000</v>
      </c>
    </row>
    <row r="400" spans="1:9" x14ac:dyDescent="0.25">
      <c r="A400" s="80" t="s">
        <v>1362</v>
      </c>
      <c r="B400" s="4"/>
      <c r="C400" s="4">
        <v>-16740</v>
      </c>
      <c r="D400" s="4">
        <v>-16740</v>
      </c>
      <c r="F400" s="80" t="s">
        <v>110</v>
      </c>
      <c r="G400" s="4"/>
      <c r="H400" s="4">
        <v>-1910</v>
      </c>
      <c r="I400" s="4">
        <v>-1910</v>
      </c>
    </row>
    <row r="401" spans="1:9" x14ac:dyDescent="0.25">
      <c r="A401" s="80" t="s">
        <v>1019</v>
      </c>
      <c r="B401" s="4"/>
      <c r="C401" s="4">
        <v>-13288.91</v>
      </c>
      <c r="D401" s="4">
        <v>-13288.91</v>
      </c>
      <c r="F401" s="80" t="s">
        <v>4705</v>
      </c>
      <c r="G401" s="4">
        <v>-1900</v>
      </c>
      <c r="H401" s="4"/>
      <c r="I401" s="4">
        <v>-1900</v>
      </c>
    </row>
    <row r="402" spans="1:9" x14ac:dyDescent="0.25">
      <c r="A402" s="80" t="s">
        <v>1023</v>
      </c>
      <c r="B402" s="4"/>
      <c r="C402" s="4">
        <v>-11315.5</v>
      </c>
      <c r="D402" s="4">
        <v>-11315.5</v>
      </c>
      <c r="F402" s="80" t="s">
        <v>1371</v>
      </c>
      <c r="G402" s="4"/>
      <c r="H402" s="4">
        <v>-1894.2</v>
      </c>
      <c r="I402" s="4">
        <v>-1894.2</v>
      </c>
    </row>
    <row r="403" spans="1:9" x14ac:dyDescent="0.25">
      <c r="A403" s="80" t="s">
        <v>4379</v>
      </c>
      <c r="B403" s="4">
        <v>-523.98</v>
      </c>
      <c r="C403" s="4"/>
      <c r="D403" s="4">
        <v>-523.98</v>
      </c>
      <c r="F403" s="80" t="s">
        <v>2120</v>
      </c>
      <c r="G403" s="4"/>
      <c r="H403" s="4">
        <v>-1889.61</v>
      </c>
      <c r="I403" s="4">
        <v>-1889.61</v>
      </c>
    </row>
    <row r="404" spans="1:9" x14ac:dyDescent="0.25">
      <c r="A404" s="80" t="s">
        <v>3078</v>
      </c>
      <c r="B404" s="4">
        <v>-111021.22</v>
      </c>
      <c r="C404" s="4"/>
      <c r="D404" s="4">
        <v>-111021.22</v>
      </c>
      <c r="F404" s="80" t="s">
        <v>3466</v>
      </c>
      <c r="G404" s="4">
        <v>-1887.31</v>
      </c>
      <c r="H404" s="4"/>
      <c r="I404" s="4">
        <v>-1887.31</v>
      </c>
    </row>
    <row r="405" spans="1:9" x14ac:dyDescent="0.25">
      <c r="A405" s="80" t="s">
        <v>1853</v>
      </c>
      <c r="B405" s="4"/>
      <c r="C405" s="4">
        <v>-25850.690000000002</v>
      </c>
      <c r="D405" s="4">
        <v>-25850.690000000002</v>
      </c>
      <c r="F405" s="80" t="s">
        <v>1244</v>
      </c>
      <c r="G405" s="4"/>
      <c r="H405" s="4">
        <v>-1844.5</v>
      </c>
      <c r="I405" s="4">
        <v>-1844.5</v>
      </c>
    </row>
    <row r="406" spans="1:9" x14ac:dyDescent="0.25">
      <c r="A406" s="80" t="s">
        <v>812</v>
      </c>
      <c r="B406" s="4"/>
      <c r="C406" s="4">
        <v>-31558.85</v>
      </c>
      <c r="D406" s="4">
        <v>-31558.85</v>
      </c>
      <c r="F406" s="80" t="s">
        <v>4272</v>
      </c>
      <c r="G406" s="4">
        <v>-1822.99</v>
      </c>
      <c r="H406" s="4"/>
      <c r="I406" s="4">
        <v>-1822.99</v>
      </c>
    </row>
    <row r="407" spans="1:9" x14ac:dyDescent="0.25">
      <c r="A407" s="80" t="s">
        <v>3084</v>
      </c>
      <c r="B407" s="4">
        <v>-5500</v>
      </c>
      <c r="C407" s="4"/>
      <c r="D407" s="4">
        <v>-5500</v>
      </c>
      <c r="F407" s="80" t="s">
        <v>2880</v>
      </c>
      <c r="G407" s="4">
        <v>-1807.5</v>
      </c>
      <c r="H407" s="4"/>
      <c r="I407" s="4">
        <v>-1807.5</v>
      </c>
    </row>
    <row r="408" spans="1:9" x14ac:dyDescent="0.25">
      <c r="A408" s="80" t="s">
        <v>650</v>
      </c>
      <c r="B408" s="4"/>
      <c r="C408" s="4">
        <v>-5809.64</v>
      </c>
      <c r="D408" s="4">
        <v>-5809.64</v>
      </c>
      <c r="F408" s="80" t="s">
        <v>1419</v>
      </c>
      <c r="G408" s="4"/>
      <c r="H408" s="4">
        <v>-1804.5</v>
      </c>
      <c r="I408" s="4">
        <v>-1804.5</v>
      </c>
    </row>
    <row r="409" spans="1:9" x14ac:dyDescent="0.25">
      <c r="A409" s="80" t="s">
        <v>3913</v>
      </c>
      <c r="B409" s="4">
        <v>-291930.18</v>
      </c>
      <c r="C409" s="4"/>
      <c r="D409" s="4">
        <v>-291930.18</v>
      </c>
      <c r="F409" s="80" t="s">
        <v>2328</v>
      </c>
      <c r="G409" s="4"/>
      <c r="H409" s="4">
        <v>-1800.5</v>
      </c>
      <c r="I409" s="4">
        <v>-1800.5</v>
      </c>
    </row>
    <row r="410" spans="1:9" x14ac:dyDescent="0.25">
      <c r="A410" s="80" t="s">
        <v>5680</v>
      </c>
      <c r="B410" s="4">
        <v>-783.14</v>
      </c>
      <c r="C410" s="4"/>
      <c r="D410" s="4">
        <v>-783.14</v>
      </c>
      <c r="F410" s="80" t="s">
        <v>881</v>
      </c>
      <c r="G410" s="4"/>
      <c r="H410" s="4">
        <v>-1800</v>
      </c>
      <c r="I410" s="4">
        <v>-1800</v>
      </c>
    </row>
    <row r="411" spans="1:9" x14ac:dyDescent="0.25">
      <c r="A411" s="80" t="s">
        <v>3089</v>
      </c>
      <c r="B411" s="4">
        <v>-18521.790000000005</v>
      </c>
      <c r="C411" s="4"/>
      <c r="D411" s="4">
        <v>-18521.790000000005</v>
      </c>
      <c r="F411" s="80" t="s">
        <v>5902</v>
      </c>
      <c r="G411" s="4">
        <v>-1800</v>
      </c>
      <c r="H411" s="4"/>
      <c r="I411" s="4">
        <v>-1800</v>
      </c>
    </row>
    <row r="412" spans="1:9" x14ac:dyDescent="0.25">
      <c r="A412" s="80" t="s">
        <v>5428</v>
      </c>
      <c r="B412" s="4">
        <v>-261799.97</v>
      </c>
      <c r="C412" s="4"/>
      <c r="D412" s="4">
        <v>-261799.97</v>
      </c>
      <c r="F412" s="80" t="s">
        <v>320</v>
      </c>
      <c r="G412" s="4"/>
      <c r="H412" s="4">
        <v>-1762.8</v>
      </c>
      <c r="I412" s="4">
        <v>-1762.8</v>
      </c>
    </row>
    <row r="413" spans="1:9" x14ac:dyDescent="0.25">
      <c r="A413" s="80" t="s">
        <v>2664</v>
      </c>
      <c r="B413" s="4">
        <v>-18115.899999999998</v>
      </c>
      <c r="C413" s="4"/>
      <c r="D413" s="4">
        <v>-18115.899999999998</v>
      </c>
      <c r="F413" s="80" t="s">
        <v>4304</v>
      </c>
      <c r="G413" s="4">
        <v>-1740.15</v>
      </c>
      <c r="H413" s="4"/>
      <c r="I413" s="4">
        <v>-1740.15</v>
      </c>
    </row>
    <row r="414" spans="1:9" x14ac:dyDescent="0.25">
      <c r="A414" s="80" t="s">
        <v>2672</v>
      </c>
      <c r="B414" s="4">
        <v>-16962.28</v>
      </c>
      <c r="C414" s="4"/>
      <c r="D414" s="4">
        <v>-16962.28</v>
      </c>
      <c r="F414" s="80" t="s">
        <v>1589</v>
      </c>
      <c r="G414" s="4"/>
      <c r="H414" s="4">
        <v>-1728</v>
      </c>
      <c r="I414" s="4">
        <v>-1728</v>
      </c>
    </row>
    <row r="415" spans="1:9" x14ac:dyDescent="0.25">
      <c r="A415" s="80" t="s">
        <v>815</v>
      </c>
      <c r="B415" s="4"/>
      <c r="C415" s="4">
        <v>-6917.49</v>
      </c>
      <c r="D415" s="4">
        <v>-6917.49</v>
      </c>
      <c r="F415" s="80" t="s">
        <v>4779</v>
      </c>
      <c r="G415" s="4">
        <v>-1700</v>
      </c>
      <c r="H415" s="4"/>
      <c r="I415" s="4">
        <v>-1700</v>
      </c>
    </row>
    <row r="416" spans="1:9" x14ac:dyDescent="0.25">
      <c r="A416" s="80" t="s">
        <v>250</v>
      </c>
      <c r="B416" s="4"/>
      <c r="C416" s="4">
        <v>-30996.92</v>
      </c>
      <c r="D416" s="4">
        <v>-30996.92</v>
      </c>
      <c r="F416" s="80" t="s">
        <v>2352</v>
      </c>
      <c r="G416" s="4"/>
      <c r="H416" s="4">
        <v>-1697.01</v>
      </c>
      <c r="I416" s="4">
        <v>-1697.01</v>
      </c>
    </row>
    <row r="417" spans="1:9" x14ac:dyDescent="0.25">
      <c r="A417" s="80" t="s">
        <v>1194</v>
      </c>
      <c r="B417" s="4"/>
      <c r="C417" s="4">
        <v>-69398.13</v>
      </c>
      <c r="D417" s="4">
        <v>-69398.13</v>
      </c>
      <c r="F417" s="80" t="s">
        <v>1926</v>
      </c>
      <c r="G417" s="4"/>
      <c r="H417" s="4">
        <v>-1672</v>
      </c>
      <c r="I417" s="4">
        <v>-1672</v>
      </c>
    </row>
    <row r="418" spans="1:9" x14ac:dyDescent="0.25">
      <c r="A418" s="80" t="s">
        <v>3661</v>
      </c>
      <c r="B418" s="4">
        <v>-22436.22</v>
      </c>
      <c r="C418" s="4"/>
      <c r="D418" s="4">
        <v>-22436.22</v>
      </c>
      <c r="F418" s="80" t="s">
        <v>4231</v>
      </c>
      <c r="G418" s="4">
        <v>-1664.52</v>
      </c>
      <c r="H418" s="4"/>
      <c r="I418" s="4">
        <v>-1664.52</v>
      </c>
    </row>
    <row r="419" spans="1:9" x14ac:dyDescent="0.25">
      <c r="A419" s="80" t="s">
        <v>822</v>
      </c>
      <c r="B419" s="4"/>
      <c r="C419" s="4">
        <v>-303779</v>
      </c>
      <c r="D419" s="4">
        <v>-303779</v>
      </c>
      <c r="F419" s="80" t="s">
        <v>1084</v>
      </c>
      <c r="G419" s="4"/>
      <c r="H419" s="4">
        <v>-1647.4</v>
      </c>
      <c r="I419" s="4">
        <v>-1647.4</v>
      </c>
    </row>
    <row r="420" spans="1:9" x14ac:dyDescent="0.25">
      <c r="A420" s="80" t="s">
        <v>4049</v>
      </c>
      <c r="B420" s="4">
        <v>-14400</v>
      </c>
      <c r="C420" s="4"/>
      <c r="D420" s="4">
        <v>-14400</v>
      </c>
      <c r="F420" s="80" t="s">
        <v>2543</v>
      </c>
      <c r="G420" s="4">
        <v>-1644.6</v>
      </c>
      <c r="H420" s="4"/>
      <c r="I420" s="4">
        <v>-1644.6</v>
      </c>
    </row>
    <row r="421" spans="1:9" x14ac:dyDescent="0.25">
      <c r="A421" s="80" t="s">
        <v>3118</v>
      </c>
      <c r="B421" s="4">
        <v>-161418.29999999999</v>
      </c>
      <c r="C421" s="4"/>
      <c r="D421" s="4">
        <v>-161418.29999999999</v>
      </c>
      <c r="F421" s="80" t="s">
        <v>4487</v>
      </c>
      <c r="G421" s="4">
        <v>-1642.53</v>
      </c>
      <c r="H421" s="4"/>
      <c r="I421" s="4">
        <v>-1642.53</v>
      </c>
    </row>
    <row r="422" spans="1:9" x14ac:dyDescent="0.25">
      <c r="A422" s="80" t="s">
        <v>502</v>
      </c>
      <c r="B422" s="4"/>
      <c r="C422" s="4">
        <v>-4842.5</v>
      </c>
      <c r="D422" s="4">
        <v>-4842.5</v>
      </c>
      <c r="F422" s="80" t="s">
        <v>3123</v>
      </c>
      <c r="G422" s="4">
        <v>-1619.46</v>
      </c>
      <c r="H422" s="4"/>
      <c r="I422" s="4">
        <v>-1619.46</v>
      </c>
    </row>
    <row r="423" spans="1:9" x14ac:dyDescent="0.25">
      <c r="A423" s="80" t="s">
        <v>3578</v>
      </c>
      <c r="B423" s="4">
        <v>-18076.060000000001</v>
      </c>
      <c r="C423" s="4"/>
      <c r="D423" s="4">
        <v>-18076.060000000001</v>
      </c>
      <c r="F423" s="80" t="s">
        <v>240</v>
      </c>
      <c r="G423" s="4"/>
      <c r="H423" s="4">
        <v>-1601.6</v>
      </c>
      <c r="I423" s="4">
        <v>-1601.6</v>
      </c>
    </row>
    <row r="424" spans="1:9" x14ac:dyDescent="0.25">
      <c r="A424" s="80" t="s">
        <v>3123</v>
      </c>
      <c r="B424" s="4">
        <v>-1619.46</v>
      </c>
      <c r="C424" s="4"/>
      <c r="D424" s="4">
        <v>-1619.46</v>
      </c>
      <c r="F424" s="80" t="s">
        <v>2889</v>
      </c>
      <c r="G424" s="4">
        <v>-1599.5</v>
      </c>
      <c r="H424" s="4"/>
      <c r="I424" s="4">
        <v>-1599.5</v>
      </c>
    </row>
    <row r="425" spans="1:9" x14ac:dyDescent="0.25">
      <c r="A425" s="80" t="s">
        <v>736</v>
      </c>
      <c r="B425" s="4"/>
      <c r="C425" s="4">
        <v>-43595.05</v>
      </c>
      <c r="D425" s="4">
        <v>-43595.05</v>
      </c>
      <c r="F425" s="80" t="s">
        <v>1633</v>
      </c>
      <c r="G425" s="4"/>
      <c r="H425" s="4">
        <v>-1598</v>
      </c>
      <c r="I425" s="4">
        <v>-1598</v>
      </c>
    </row>
    <row r="426" spans="1:9" x14ac:dyDescent="0.25">
      <c r="A426" s="80" t="s">
        <v>1028</v>
      </c>
      <c r="B426" s="4"/>
      <c r="C426" s="4">
        <v>-17805.04</v>
      </c>
      <c r="D426" s="4">
        <v>-17805.04</v>
      </c>
      <c r="F426" s="80" t="s">
        <v>4553</v>
      </c>
      <c r="G426" s="4">
        <v>-1596.5</v>
      </c>
      <c r="H426" s="4"/>
      <c r="I426" s="4">
        <v>-1596.5</v>
      </c>
    </row>
    <row r="427" spans="1:9" x14ac:dyDescent="0.25">
      <c r="A427" s="80" t="s">
        <v>3357</v>
      </c>
      <c r="B427" s="4">
        <v>-18869.3</v>
      </c>
      <c r="C427" s="4"/>
      <c r="D427" s="4">
        <v>-18869.3</v>
      </c>
      <c r="F427" s="80" t="s">
        <v>869</v>
      </c>
      <c r="G427" s="4"/>
      <c r="H427" s="4">
        <v>-1596</v>
      </c>
      <c r="I427" s="4">
        <v>-1596</v>
      </c>
    </row>
    <row r="428" spans="1:9" x14ac:dyDescent="0.25">
      <c r="A428" s="80" t="s">
        <v>1040</v>
      </c>
      <c r="B428" s="4"/>
      <c r="C428" s="4">
        <v>-13548.19</v>
      </c>
      <c r="D428" s="4">
        <v>-13548.19</v>
      </c>
      <c r="F428" s="80" t="s">
        <v>1902</v>
      </c>
      <c r="G428" s="4"/>
      <c r="H428" s="4">
        <v>-1585</v>
      </c>
      <c r="I428" s="4">
        <v>-1585</v>
      </c>
    </row>
    <row r="429" spans="1:9" x14ac:dyDescent="0.25">
      <c r="A429" s="80" t="s">
        <v>1265</v>
      </c>
      <c r="B429" s="4"/>
      <c r="C429" s="4">
        <v>-2658.74</v>
      </c>
      <c r="D429" s="4">
        <v>-2658.74</v>
      </c>
      <c r="F429" s="80" t="s">
        <v>1162</v>
      </c>
      <c r="G429" s="4"/>
      <c r="H429" s="4">
        <v>-1580</v>
      </c>
      <c r="I429" s="4">
        <v>-1580</v>
      </c>
    </row>
    <row r="430" spans="1:9" x14ac:dyDescent="0.25">
      <c r="A430" s="80" t="s">
        <v>3128</v>
      </c>
      <c r="B430" s="4">
        <v>-3396.42</v>
      </c>
      <c r="C430" s="4"/>
      <c r="D430" s="4">
        <v>-3396.42</v>
      </c>
      <c r="F430" s="80" t="s">
        <v>902</v>
      </c>
      <c r="G430" s="4"/>
      <c r="H430" s="4">
        <v>-1567.24</v>
      </c>
      <c r="I430" s="4">
        <v>-1567.24</v>
      </c>
    </row>
    <row r="431" spans="1:9" x14ac:dyDescent="0.25">
      <c r="A431" s="80" t="s">
        <v>2677</v>
      </c>
      <c r="B431" s="4">
        <v>-50116.44999999999</v>
      </c>
      <c r="C431" s="4"/>
      <c r="D431" s="4">
        <v>-50116.44999999999</v>
      </c>
      <c r="F431" s="80" t="s">
        <v>1335</v>
      </c>
      <c r="G431" s="4"/>
      <c r="H431" s="4">
        <v>-1566</v>
      </c>
      <c r="I431" s="4">
        <v>-1566</v>
      </c>
    </row>
    <row r="432" spans="1:9" x14ac:dyDescent="0.25">
      <c r="A432" s="80" t="s">
        <v>4694</v>
      </c>
      <c r="B432" s="4">
        <v>-12477.54</v>
      </c>
      <c r="C432" s="4"/>
      <c r="D432" s="4">
        <v>-12477.54</v>
      </c>
      <c r="F432" s="80" t="s">
        <v>332</v>
      </c>
      <c r="G432" s="4"/>
      <c r="H432" s="4">
        <v>-1547.55</v>
      </c>
      <c r="I432" s="4">
        <v>-1547.55</v>
      </c>
    </row>
    <row r="433" spans="1:9" x14ac:dyDescent="0.25">
      <c r="A433" s="80" t="s">
        <v>1513</v>
      </c>
      <c r="B433" s="4"/>
      <c r="C433" s="4">
        <v>-78208.320000000007</v>
      </c>
      <c r="D433" s="4">
        <v>-78208.320000000007</v>
      </c>
      <c r="F433" s="80" t="s">
        <v>990</v>
      </c>
      <c r="G433" s="4"/>
      <c r="H433" s="4">
        <v>-1520</v>
      </c>
      <c r="I433" s="4">
        <v>-1520</v>
      </c>
    </row>
    <row r="434" spans="1:9" x14ac:dyDescent="0.25">
      <c r="A434" s="80" t="s">
        <v>506</v>
      </c>
      <c r="B434" s="4"/>
      <c r="C434" s="4">
        <v>-9220.7800000000007</v>
      </c>
      <c r="D434" s="4">
        <v>-9220.7800000000007</v>
      </c>
      <c r="F434" s="80" t="s">
        <v>1235</v>
      </c>
      <c r="G434" s="4"/>
      <c r="H434" s="4">
        <v>-1517.4</v>
      </c>
      <c r="I434" s="4">
        <v>-1517.4</v>
      </c>
    </row>
    <row r="435" spans="1:9" x14ac:dyDescent="0.25">
      <c r="A435" s="80" t="s">
        <v>254</v>
      </c>
      <c r="B435" s="4"/>
      <c r="C435" s="4">
        <v>-6571.73</v>
      </c>
      <c r="D435" s="4">
        <v>-6571.73</v>
      </c>
      <c r="F435" s="80" t="s">
        <v>2139</v>
      </c>
      <c r="G435" s="4"/>
      <c r="H435" s="4">
        <v>-1490</v>
      </c>
      <c r="I435" s="4">
        <v>-1490</v>
      </c>
    </row>
    <row r="436" spans="1:9" x14ac:dyDescent="0.25">
      <c r="A436" s="80" t="s">
        <v>3151</v>
      </c>
      <c r="B436" s="4">
        <v>-164543.66999999998</v>
      </c>
      <c r="C436" s="4"/>
      <c r="D436" s="4">
        <v>-164543.66999999998</v>
      </c>
      <c r="F436" s="80" t="s">
        <v>978</v>
      </c>
      <c r="G436" s="4"/>
      <c r="H436" s="4">
        <v>-1481.98</v>
      </c>
      <c r="I436" s="4">
        <v>-1481.98</v>
      </c>
    </row>
    <row r="437" spans="1:9" x14ac:dyDescent="0.25">
      <c r="A437" s="80" t="s">
        <v>3162</v>
      </c>
      <c r="B437" s="4">
        <v>-289209.28999999998</v>
      </c>
      <c r="C437" s="4"/>
      <c r="D437" s="4">
        <v>-289209.28999999998</v>
      </c>
      <c r="F437" s="80" t="s">
        <v>114</v>
      </c>
      <c r="G437" s="4"/>
      <c r="H437" s="4">
        <v>-1479.55</v>
      </c>
      <c r="I437" s="4">
        <v>-1479.55</v>
      </c>
    </row>
    <row r="438" spans="1:9" x14ac:dyDescent="0.25">
      <c r="A438" s="80" t="s">
        <v>2688</v>
      </c>
      <c r="B438" s="4">
        <v>-3174</v>
      </c>
      <c r="C438" s="4"/>
      <c r="D438" s="4">
        <v>-3174</v>
      </c>
      <c r="F438" s="80" t="s">
        <v>211</v>
      </c>
      <c r="G438" s="4"/>
      <c r="H438" s="4">
        <v>-1476</v>
      </c>
      <c r="I438" s="4">
        <v>-1476</v>
      </c>
    </row>
    <row r="439" spans="1:9" x14ac:dyDescent="0.25">
      <c r="A439" s="80" t="s">
        <v>4058</v>
      </c>
      <c r="B439" s="4">
        <v>-1801.31</v>
      </c>
      <c r="C439" s="4"/>
      <c r="D439" s="4">
        <v>-1801.31</v>
      </c>
      <c r="F439" s="80" t="s">
        <v>3777</v>
      </c>
      <c r="G439" s="4">
        <v>-1455.92</v>
      </c>
      <c r="H439" s="4"/>
      <c r="I439" s="4">
        <v>-1455.92</v>
      </c>
    </row>
    <row r="440" spans="1:9" x14ac:dyDescent="0.25">
      <c r="A440" s="80" t="s">
        <v>1880</v>
      </c>
      <c r="B440" s="4"/>
      <c r="C440" s="4">
        <v>-609.49</v>
      </c>
      <c r="D440" s="4">
        <v>-609.49</v>
      </c>
      <c r="F440" s="80" t="s">
        <v>3834</v>
      </c>
      <c r="G440" s="4">
        <v>-1417.5</v>
      </c>
      <c r="H440" s="4"/>
      <c r="I440" s="4">
        <v>-1417.5</v>
      </c>
    </row>
    <row r="441" spans="1:9" x14ac:dyDescent="0.25">
      <c r="A441" s="80" t="s">
        <v>3932</v>
      </c>
      <c r="B441" s="4">
        <v>-23500</v>
      </c>
      <c r="C441" s="4"/>
      <c r="D441" s="4">
        <v>-23500</v>
      </c>
      <c r="F441" s="80" t="s">
        <v>4774</v>
      </c>
      <c r="G441" s="4">
        <v>-1406.79</v>
      </c>
      <c r="H441" s="4"/>
      <c r="I441" s="4">
        <v>-1406.79</v>
      </c>
    </row>
    <row r="442" spans="1:9" x14ac:dyDescent="0.25">
      <c r="A442" s="80" t="s">
        <v>2693</v>
      </c>
      <c r="B442" s="4">
        <v>-96501.09</v>
      </c>
      <c r="C442" s="4"/>
      <c r="D442" s="4">
        <v>-96501.09</v>
      </c>
      <c r="F442" s="80" t="s">
        <v>4694</v>
      </c>
      <c r="G442" s="4">
        <v>-1398.98</v>
      </c>
      <c r="H442" s="4"/>
      <c r="I442" s="4">
        <v>-1398.98</v>
      </c>
    </row>
    <row r="443" spans="1:9" x14ac:dyDescent="0.25">
      <c r="A443" s="80" t="s">
        <v>5528</v>
      </c>
      <c r="B443" s="4">
        <v>-500</v>
      </c>
      <c r="C443" s="4"/>
      <c r="D443" s="4">
        <v>-500</v>
      </c>
      <c r="F443" s="80" t="s">
        <v>840</v>
      </c>
      <c r="G443" s="4"/>
      <c r="H443" s="4">
        <v>-1362.56</v>
      </c>
      <c r="I443" s="4">
        <v>-1362.56</v>
      </c>
    </row>
    <row r="444" spans="1:9" x14ac:dyDescent="0.25">
      <c r="A444" s="80" t="s">
        <v>1754</v>
      </c>
      <c r="B444" s="4"/>
      <c r="C444" s="4">
        <v>-31000</v>
      </c>
      <c r="D444" s="4">
        <v>-31000</v>
      </c>
      <c r="F444" s="80" t="s">
        <v>760</v>
      </c>
      <c r="G444" s="4"/>
      <c r="H444" s="4">
        <v>-1333.6</v>
      </c>
      <c r="I444" s="4">
        <v>-1333.6</v>
      </c>
    </row>
    <row r="445" spans="1:9" x14ac:dyDescent="0.25">
      <c r="A445" s="80" t="s">
        <v>1044</v>
      </c>
      <c r="B445" s="4"/>
      <c r="C445" s="4">
        <v>-239.17</v>
      </c>
      <c r="D445" s="4">
        <v>-239.17</v>
      </c>
      <c r="F445" s="80" t="s">
        <v>908</v>
      </c>
      <c r="G445" s="4"/>
      <c r="H445" s="4">
        <v>-1316.3700000000001</v>
      </c>
      <c r="I445" s="4">
        <v>-1316.3700000000001</v>
      </c>
    </row>
    <row r="446" spans="1:9" x14ac:dyDescent="0.25">
      <c r="A446" s="80" t="s">
        <v>3372</v>
      </c>
      <c r="B446" s="4">
        <v>-45712.729999999996</v>
      </c>
      <c r="C446" s="4"/>
      <c r="D446" s="4">
        <v>-45712.729999999996</v>
      </c>
      <c r="F446" s="80" t="s">
        <v>169</v>
      </c>
      <c r="G446" s="4"/>
      <c r="H446" s="4">
        <v>-1313.1999999999998</v>
      </c>
      <c r="I446" s="4">
        <v>-1313.1999999999998</v>
      </c>
    </row>
    <row r="447" spans="1:9" x14ac:dyDescent="0.25">
      <c r="A447" s="80" t="s">
        <v>510</v>
      </c>
      <c r="B447" s="4"/>
      <c r="C447" s="4">
        <v>-79188.47</v>
      </c>
      <c r="D447" s="4">
        <v>-79188.47</v>
      </c>
      <c r="F447" s="80" t="s">
        <v>5035</v>
      </c>
      <c r="G447" s="4">
        <v>-1308.8599999999999</v>
      </c>
      <c r="H447" s="4"/>
      <c r="I447" s="4">
        <v>-1308.8599999999999</v>
      </c>
    </row>
    <row r="448" spans="1:9" x14ac:dyDescent="0.25">
      <c r="A448" s="80" t="s">
        <v>655</v>
      </c>
      <c r="B448" s="4"/>
      <c r="C448" s="4">
        <v>-10000000</v>
      </c>
      <c r="D448" s="4">
        <v>-10000000</v>
      </c>
      <c r="F448" s="80" t="s">
        <v>964</v>
      </c>
      <c r="G448" s="4"/>
      <c r="H448" s="4">
        <v>-1300</v>
      </c>
      <c r="I448" s="4">
        <v>-1300</v>
      </c>
    </row>
    <row r="449" spans="1:9" x14ac:dyDescent="0.25">
      <c r="A449" s="80" t="s">
        <v>264</v>
      </c>
      <c r="B449" s="4"/>
      <c r="C449" s="4">
        <v>-3659.66</v>
      </c>
      <c r="D449" s="4">
        <v>-3659.66</v>
      </c>
      <c r="F449" s="80" t="s">
        <v>1002</v>
      </c>
      <c r="G449" s="4"/>
      <c r="H449" s="4">
        <v>-1282.5</v>
      </c>
      <c r="I449" s="4">
        <v>-1282.5</v>
      </c>
    </row>
    <row r="450" spans="1:9" x14ac:dyDescent="0.25">
      <c r="A450" s="80" t="s">
        <v>270</v>
      </c>
      <c r="B450" s="4"/>
      <c r="C450" s="4">
        <v>-10950.75</v>
      </c>
      <c r="D450" s="4">
        <v>-10950.75</v>
      </c>
      <c r="F450" s="80" t="s">
        <v>1092</v>
      </c>
      <c r="G450" s="4"/>
      <c r="H450" s="4">
        <v>-1250</v>
      </c>
      <c r="I450" s="4">
        <v>-1250</v>
      </c>
    </row>
    <row r="451" spans="1:9" x14ac:dyDescent="0.25">
      <c r="A451" s="80" t="s">
        <v>274</v>
      </c>
      <c r="B451" s="4"/>
      <c r="C451" s="4">
        <v>-12000</v>
      </c>
      <c r="D451" s="4">
        <v>-12000</v>
      </c>
      <c r="F451" s="80" t="s">
        <v>2191</v>
      </c>
      <c r="G451" s="4"/>
      <c r="H451" s="4">
        <v>-1250</v>
      </c>
      <c r="I451" s="4">
        <v>-1250</v>
      </c>
    </row>
    <row r="452" spans="1:9" x14ac:dyDescent="0.25">
      <c r="A452" s="80" t="s">
        <v>2712</v>
      </c>
      <c r="B452" s="4">
        <v>-33518</v>
      </c>
      <c r="C452" s="4"/>
      <c r="D452" s="4">
        <v>-33518</v>
      </c>
      <c r="F452" s="80" t="s">
        <v>475</v>
      </c>
      <c r="G452" s="4"/>
      <c r="H452" s="4">
        <v>-1205.72</v>
      </c>
      <c r="I452" s="4">
        <v>-1205.72</v>
      </c>
    </row>
    <row r="453" spans="1:9" x14ac:dyDescent="0.25">
      <c r="A453" s="80" t="s">
        <v>2719</v>
      </c>
      <c r="B453" s="4">
        <v>-100951.64000000001</v>
      </c>
      <c r="C453" s="4"/>
      <c r="D453" s="4">
        <v>-100951.64000000001</v>
      </c>
      <c r="F453" s="80" t="s">
        <v>4420</v>
      </c>
      <c r="G453" s="4">
        <v>-1200</v>
      </c>
      <c r="H453" s="4"/>
      <c r="I453" s="4">
        <v>-1200</v>
      </c>
    </row>
    <row r="454" spans="1:9" x14ac:dyDescent="0.25">
      <c r="A454" s="80" t="s">
        <v>516</v>
      </c>
      <c r="B454" s="4"/>
      <c r="C454" s="4">
        <v>-85021.34</v>
      </c>
      <c r="D454" s="4">
        <v>-85021.34</v>
      </c>
      <c r="F454" s="80" t="s">
        <v>1585</v>
      </c>
      <c r="G454" s="4"/>
      <c r="H454" s="4">
        <v>-1199.78</v>
      </c>
      <c r="I454" s="4">
        <v>-1199.78</v>
      </c>
    </row>
    <row r="455" spans="1:9" x14ac:dyDescent="0.25">
      <c r="A455" s="80" t="s">
        <v>5025</v>
      </c>
      <c r="B455" s="4">
        <v>-12430.2</v>
      </c>
      <c r="C455" s="4"/>
      <c r="D455" s="4">
        <v>-12430.2</v>
      </c>
      <c r="F455" s="80" t="s">
        <v>4729</v>
      </c>
      <c r="G455" s="4">
        <v>-1108</v>
      </c>
      <c r="H455" s="4"/>
      <c r="I455" s="4">
        <v>-1108</v>
      </c>
    </row>
    <row r="456" spans="1:9" x14ac:dyDescent="0.25">
      <c r="A456" s="80" t="s">
        <v>1884</v>
      </c>
      <c r="B456" s="4"/>
      <c r="C456" s="4">
        <v>-26391.84</v>
      </c>
      <c r="D456" s="4">
        <v>-26391.84</v>
      </c>
      <c r="F456" s="80" t="s">
        <v>1691</v>
      </c>
      <c r="G456" s="4"/>
      <c r="H456" s="4">
        <v>-1102.79</v>
      </c>
      <c r="I456" s="4">
        <v>-1102.79</v>
      </c>
    </row>
    <row r="457" spans="1:9" x14ac:dyDescent="0.25">
      <c r="A457" s="80" t="s">
        <v>1523</v>
      </c>
      <c r="B457" s="4"/>
      <c r="C457" s="4">
        <v>-16084.91</v>
      </c>
      <c r="D457" s="4">
        <v>-16084.91</v>
      </c>
      <c r="F457" s="80" t="s">
        <v>4894</v>
      </c>
      <c r="G457" s="4">
        <v>-1100</v>
      </c>
      <c r="H457" s="4"/>
      <c r="I457" s="4">
        <v>-1100</v>
      </c>
    </row>
    <row r="458" spans="1:9" x14ac:dyDescent="0.25">
      <c r="A458" s="80" t="s">
        <v>1597</v>
      </c>
      <c r="B458" s="4"/>
      <c r="C458" s="4">
        <v>-272.98</v>
      </c>
      <c r="D458" s="4">
        <v>-272.98</v>
      </c>
      <c r="F458" s="80" t="s">
        <v>2875</v>
      </c>
      <c r="G458" s="4">
        <v>-1087.98</v>
      </c>
      <c r="H458" s="4"/>
      <c r="I458" s="4">
        <v>-1087.98</v>
      </c>
    </row>
    <row r="459" spans="1:9" x14ac:dyDescent="0.25">
      <c r="A459" s="80" t="s">
        <v>3183</v>
      </c>
      <c r="B459" s="4">
        <v>-9300</v>
      </c>
      <c r="C459" s="4"/>
      <c r="D459" s="4">
        <v>-9300</v>
      </c>
      <c r="F459" s="80" t="s">
        <v>671</v>
      </c>
      <c r="G459" s="4"/>
      <c r="H459" s="4">
        <v>-1054.9000000000001</v>
      </c>
      <c r="I459" s="4">
        <v>-1054.9000000000001</v>
      </c>
    </row>
    <row r="460" spans="1:9" x14ac:dyDescent="0.25">
      <c r="A460" s="80" t="s">
        <v>2736</v>
      </c>
      <c r="B460" s="4">
        <v>-93629.08</v>
      </c>
      <c r="C460" s="4"/>
      <c r="D460" s="4">
        <v>-93629.08</v>
      </c>
      <c r="F460" s="80" t="s">
        <v>2264</v>
      </c>
      <c r="G460" s="4"/>
      <c r="H460" s="4">
        <v>-1046.25</v>
      </c>
      <c r="I460" s="4">
        <v>-1046.25</v>
      </c>
    </row>
    <row r="461" spans="1:9" x14ac:dyDescent="0.25">
      <c r="A461" s="80" t="s">
        <v>522</v>
      </c>
      <c r="B461" s="4"/>
      <c r="C461" s="4">
        <v>-8700</v>
      </c>
      <c r="D461" s="4">
        <v>-8700</v>
      </c>
      <c r="F461" s="80" t="s">
        <v>2826</v>
      </c>
      <c r="G461" s="4">
        <v>-1039.93</v>
      </c>
      <c r="H461" s="4"/>
      <c r="I461" s="4">
        <v>-1039.93</v>
      </c>
    </row>
    <row r="462" spans="1:9" x14ac:dyDescent="0.25">
      <c r="A462" s="80" t="s">
        <v>3190</v>
      </c>
      <c r="B462" s="4">
        <v>-24144.42</v>
      </c>
      <c r="C462" s="4"/>
      <c r="D462" s="4">
        <v>-24144.42</v>
      </c>
      <c r="F462" s="80" t="s">
        <v>1527</v>
      </c>
      <c r="G462" s="4"/>
      <c r="H462" s="4">
        <v>-1033.19</v>
      </c>
      <c r="I462" s="4">
        <v>-1033.19</v>
      </c>
    </row>
    <row r="463" spans="1:9" x14ac:dyDescent="0.25">
      <c r="A463" s="80" t="s">
        <v>1922</v>
      </c>
      <c r="B463" s="4"/>
      <c r="C463" s="4">
        <v>-14568.66</v>
      </c>
      <c r="D463" s="4">
        <v>-14568.66</v>
      </c>
      <c r="F463" s="80" t="s">
        <v>1066</v>
      </c>
      <c r="G463" s="4"/>
      <c r="H463" s="4">
        <v>-1010</v>
      </c>
      <c r="I463" s="4">
        <v>-1010</v>
      </c>
    </row>
    <row r="464" spans="1:9" x14ac:dyDescent="0.25">
      <c r="A464" s="80" t="s">
        <v>1197</v>
      </c>
      <c r="B464" s="4"/>
      <c r="C464" s="4">
        <v>-35436.19</v>
      </c>
      <c r="D464" s="4">
        <v>-35436.19</v>
      </c>
      <c r="F464" s="80" t="s">
        <v>2837</v>
      </c>
      <c r="G464" s="4">
        <v>-1006.8</v>
      </c>
      <c r="H464" s="4"/>
      <c r="I464" s="4">
        <v>-1006.8</v>
      </c>
    </row>
    <row r="465" spans="1:9" x14ac:dyDescent="0.25">
      <c r="A465" s="80" t="s">
        <v>4705</v>
      </c>
      <c r="B465" s="4">
        <v>-1900</v>
      </c>
      <c r="C465" s="4"/>
      <c r="D465" s="4">
        <v>-1900</v>
      </c>
      <c r="F465" s="80" t="s">
        <v>5930</v>
      </c>
      <c r="G465" s="4">
        <v>-998</v>
      </c>
      <c r="H465" s="4"/>
      <c r="I465" s="4">
        <v>-998</v>
      </c>
    </row>
    <row r="466" spans="1:9" x14ac:dyDescent="0.25">
      <c r="A466" s="80" t="s">
        <v>1115</v>
      </c>
      <c r="B466" s="4"/>
      <c r="C466" s="4">
        <v>-10450</v>
      </c>
      <c r="D466" s="4">
        <v>-10450</v>
      </c>
      <c r="F466" s="80" t="s">
        <v>4149</v>
      </c>
      <c r="G466" s="4">
        <v>-984.44</v>
      </c>
      <c r="H466" s="4"/>
      <c r="I466" s="4">
        <v>-984.44</v>
      </c>
    </row>
    <row r="467" spans="1:9" x14ac:dyDescent="0.25">
      <c r="A467" s="80" t="s">
        <v>1048</v>
      </c>
      <c r="B467" s="4"/>
      <c r="C467" s="4">
        <v>-520</v>
      </c>
      <c r="D467" s="4">
        <v>-520</v>
      </c>
      <c r="F467" s="80" t="s">
        <v>230</v>
      </c>
      <c r="G467" s="4"/>
      <c r="H467" s="4">
        <v>-964</v>
      </c>
      <c r="I467" s="4">
        <v>-964</v>
      </c>
    </row>
    <row r="468" spans="1:9" x14ac:dyDescent="0.25">
      <c r="A468" s="80" t="s">
        <v>4063</v>
      </c>
      <c r="B468" s="4">
        <v>-16650</v>
      </c>
      <c r="C468" s="4"/>
      <c r="D468" s="4">
        <v>-16650</v>
      </c>
      <c r="F468" s="80" t="s">
        <v>284</v>
      </c>
      <c r="G468" s="4"/>
      <c r="H468" s="4">
        <v>-961.43</v>
      </c>
      <c r="I468" s="4">
        <v>-961.43</v>
      </c>
    </row>
    <row r="469" spans="1:9" x14ac:dyDescent="0.25">
      <c r="A469" s="80" t="s">
        <v>3939</v>
      </c>
      <c r="B469" s="4">
        <v>-17412.68</v>
      </c>
      <c r="C469" s="4"/>
      <c r="D469" s="4">
        <v>-17412.68</v>
      </c>
      <c r="F469" s="80" t="s">
        <v>1568</v>
      </c>
      <c r="G469" s="4"/>
      <c r="H469" s="4">
        <v>-955.93</v>
      </c>
      <c r="I469" s="4">
        <v>-955.93</v>
      </c>
    </row>
    <row r="470" spans="1:9" x14ac:dyDescent="0.25">
      <c r="A470" s="80" t="s">
        <v>5339</v>
      </c>
      <c r="B470" s="4">
        <v>-4433.2</v>
      </c>
      <c r="C470" s="4"/>
      <c r="D470" s="4">
        <v>-4433.2</v>
      </c>
      <c r="F470" s="80" t="s">
        <v>1774</v>
      </c>
      <c r="G470" s="4"/>
      <c r="H470" s="4">
        <v>-945</v>
      </c>
      <c r="I470" s="4">
        <v>-945</v>
      </c>
    </row>
    <row r="471" spans="1:9" x14ac:dyDescent="0.25">
      <c r="A471" s="80" t="s">
        <v>526</v>
      </c>
      <c r="B471" s="4"/>
      <c r="C471" s="4">
        <v>-12000</v>
      </c>
      <c r="D471" s="4">
        <v>-12000</v>
      </c>
      <c r="F471" s="80" t="s">
        <v>119</v>
      </c>
      <c r="G471" s="4"/>
      <c r="H471" s="4">
        <v>-933</v>
      </c>
      <c r="I471" s="4">
        <v>-933</v>
      </c>
    </row>
    <row r="472" spans="1:9" x14ac:dyDescent="0.25">
      <c r="A472" s="80" t="s">
        <v>828</v>
      </c>
      <c r="B472" s="4"/>
      <c r="C472" s="4">
        <v>-2039.5</v>
      </c>
      <c r="D472" s="4">
        <v>-2039.5</v>
      </c>
      <c r="F472" s="80" t="s">
        <v>1395</v>
      </c>
      <c r="G472" s="4"/>
      <c r="H472" s="4">
        <v>-902.97</v>
      </c>
      <c r="I472" s="4">
        <v>-902.97</v>
      </c>
    </row>
    <row r="473" spans="1:9" x14ac:dyDescent="0.25">
      <c r="A473" s="80" t="s">
        <v>2743</v>
      </c>
      <c r="B473" s="4">
        <v>-65857.279999999999</v>
      </c>
      <c r="C473" s="4"/>
      <c r="D473" s="4">
        <v>-65857.279999999999</v>
      </c>
      <c r="F473" s="80" t="s">
        <v>1352</v>
      </c>
      <c r="G473" s="4"/>
      <c r="H473" s="4">
        <v>-900</v>
      </c>
      <c r="I473" s="4">
        <v>-900</v>
      </c>
    </row>
    <row r="474" spans="1:9" x14ac:dyDescent="0.25">
      <c r="A474" s="80" t="s">
        <v>284</v>
      </c>
      <c r="B474" s="4"/>
      <c r="C474" s="4">
        <v>-961.43</v>
      </c>
      <c r="D474" s="4">
        <v>-961.43</v>
      </c>
      <c r="F474" s="80" t="s">
        <v>1345</v>
      </c>
      <c r="G474" s="4"/>
      <c r="H474" s="4">
        <v>-876.9</v>
      </c>
      <c r="I474" s="4">
        <v>-876.9</v>
      </c>
    </row>
    <row r="475" spans="1:9" x14ac:dyDescent="0.25">
      <c r="A475" s="80" t="s">
        <v>287</v>
      </c>
      <c r="B475" s="4"/>
      <c r="C475" s="4">
        <v>-661000</v>
      </c>
      <c r="D475" s="4">
        <v>-661000</v>
      </c>
      <c r="F475" s="80" t="s">
        <v>4461</v>
      </c>
      <c r="G475" s="4">
        <v>-864.65</v>
      </c>
      <c r="H475" s="4"/>
      <c r="I475" s="4">
        <v>-864.65</v>
      </c>
    </row>
    <row r="476" spans="1:9" x14ac:dyDescent="0.25">
      <c r="A476" s="80" t="s">
        <v>291</v>
      </c>
      <c r="B476" s="4"/>
      <c r="C476" s="4">
        <v>-1690.31</v>
      </c>
      <c r="D476" s="4">
        <v>-1690.31</v>
      </c>
      <c r="F476" s="80" t="s">
        <v>587</v>
      </c>
      <c r="G476" s="4"/>
      <c r="H476" s="4">
        <v>-800</v>
      </c>
      <c r="I476" s="4">
        <v>-800</v>
      </c>
    </row>
    <row r="477" spans="1:9" x14ac:dyDescent="0.25">
      <c r="A477" s="80" t="s">
        <v>1659</v>
      </c>
      <c r="B477" s="4"/>
      <c r="C477" s="4">
        <v>-3519.37</v>
      </c>
      <c r="D477" s="4">
        <v>-3519.37</v>
      </c>
      <c r="F477" s="80" t="s">
        <v>2201</v>
      </c>
      <c r="G477" s="4"/>
      <c r="H477" s="4">
        <v>-800</v>
      </c>
      <c r="I477" s="4">
        <v>-800</v>
      </c>
    </row>
    <row r="478" spans="1:9" x14ac:dyDescent="0.25">
      <c r="A478" s="80" t="s">
        <v>4304</v>
      </c>
      <c r="B478" s="4">
        <v>-1740.15</v>
      </c>
      <c r="C478" s="4"/>
      <c r="D478" s="4">
        <v>-1740.15</v>
      </c>
      <c r="F478" s="80" t="s">
        <v>2232</v>
      </c>
      <c r="G478" s="4"/>
      <c r="H478" s="4">
        <v>-795</v>
      </c>
      <c r="I478" s="4">
        <v>-795</v>
      </c>
    </row>
    <row r="479" spans="1:9" x14ac:dyDescent="0.25">
      <c r="A479" s="80" t="s">
        <v>1527</v>
      </c>
      <c r="B479" s="4"/>
      <c r="C479" s="4">
        <v>-1033.19</v>
      </c>
      <c r="D479" s="4">
        <v>-1033.19</v>
      </c>
      <c r="F479" s="80" t="s">
        <v>4429</v>
      </c>
      <c r="G479" s="4">
        <v>-783</v>
      </c>
      <c r="H479" s="4"/>
      <c r="I479" s="4">
        <v>-783</v>
      </c>
    </row>
    <row r="480" spans="1:9" x14ac:dyDescent="0.25">
      <c r="A480" s="80" t="s">
        <v>1531</v>
      </c>
      <c r="B480" s="4"/>
      <c r="C480" s="4">
        <v>-267.89999999999998</v>
      </c>
      <c r="D480" s="4">
        <v>-267.89999999999998</v>
      </c>
      <c r="F480" s="80" t="s">
        <v>3310</v>
      </c>
      <c r="G480" s="4">
        <v>-769.01</v>
      </c>
      <c r="H480" s="4"/>
      <c r="I480" s="4">
        <v>-769.01</v>
      </c>
    </row>
    <row r="481" spans="1:9" x14ac:dyDescent="0.25">
      <c r="A481" s="80" t="s">
        <v>1890</v>
      </c>
      <c r="B481" s="4"/>
      <c r="C481" s="4">
        <v>-14431.19</v>
      </c>
      <c r="D481" s="4">
        <v>-14431.19</v>
      </c>
      <c r="F481" s="80" t="s">
        <v>559</v>
      </c>
      <c r="G481" s="4"/>
      <c r="H481" s="4">
        <v>-763.19</v>
      </c>
      <c r="I481" s="4">
        <v>-763.19</v>
      </c>
    </row>
    <row r="482" spans="1:9" x14ac:dyDescent="0.25">
      <c r="A482" s="80" t="s">
        <v>1894</v>
      </c>
      <c r="B482" s="4"/>
      <c r="C482" s="4">
        <v>-3000</v>
      </c>
      <c r="D482" s="4">
        <v>-3000</v>
      </c>
      <c r="F482" s="80" t="s">
        <v>629</v>
      </c>
      <c r="G482" s="4"/>
      <c r="H482" s="4">
        <v>-763.02</v>
      </c>
      <c r="I482" s="4">
        <v>-763.02</v>
      </c>
    </row>
    <row r="483" spans="1:9" x14ac:dyDescent="0.25">
      <c r="A483" s="80" t="s">
        <v>1898</v>
      </c>
      <c r="B483" s="4"/>
      <c r="C483" s="4">
        <v>-2000</v>
      </c>
      <c r="D483" s="4">
        <v>-2000</v>
      </c>
      <c r="F483" s="80" t="s">
        <v>451</v>
      </c>
      <c r="G483" s="4"/>
      <c r="H483" s="4">
        <v>-734.09999999999991</v>
      </c>
      <c r="I483" s="4">
        <v>-734.09999999999991</v>
      </c>
    </row>
    <row r="484" spans="1:9" x14ac:dyDescent="0.25">
      <c r="A484" s="80" t="s">
        <v>1902</v>
      </c>
      <c r="B484" s="4"/>
      <c r="C484" s="4">
        <v>-1585</v>
      </c>
      <c r="D484" s="4">
        <v>-1585</v>
      </c>
      <c r="F484" s="80" t="s">
        <v>2961</v>
      </c>
      <c r="G484" s="4">
        <v>-710.36</v>
      </c>
      <c r="H484" s="4"/>
      <c r="I484" s="4">
        <v>-710.36</v>
      </c>
    </row>
    <row r="485" spans="1:9" x14ac:dyDescent="0.25">
      <c r="A485" s="80" t="s">
        <v>2750</v>
      </c>
      <c r="B485" s="4">
        <v>-28876.670000000002</v>
      </c>
      <c r="C485" s="4"/>
      <c r="D485" s="4">
        <v>-28876.670000000002</v>
      </c>
      <c r="F485" s="80" t="s">
        <v>4058</v>
      </c>
      <c r="G485" s="4">
        <v>-664.14</v>
      </c>
      <c r="H485" s="4"/>
      <c r="I485" s="4">
        <v>-664.14</v>
      </c>
    </row>
    <row r="486" spans="1:9" x14ac:dyDescent="0.25">
      <c r="A486" s="80" t="s">
        <v>1535</v>
      </c>
      <c r="B486" s="4"/>
      <c r="C486" s="4">
        <v>-8154.66</v>
      </c>
      <c r="D486" s="4">
        <v>-8154.66</v>
      </c>
      <c r="F486" s="80" t="s">
        <v>726</v>
      </c>
      <c r="G486" s="4"/>
      <c r="H486" s="4">
        <v>-660</v>
      </c>
      <c r="I486" s="4">
        <v>-660</v>
      </c>
    </row>
    <row r="487" spans="1:9" x14ac:dyDescent="0.25">
      <c r="A487" s="80" t="s">
        <v>4415</v>
      </c>
      <c r="B487" s="4">
        <v>-6866</v>
      </c>
      <c r="C487" s="4"/>
      <c r="D487" s="4">
        <v>-6866</v>
      </c>
      <c r="F487" s="80" t="s">
        <v>2124</v>
      </c>
      <c r="G487" s="4"/>
      <c r="H487" s="4">
        <v>-659.4</v>
      </c>
      <c r="I487" s="4">
        <v>-659.4</v>
      </c>
    </row>
    <row r="488" spans="1:9" x14ac:dyDescent="0.25">
      <c r="A488" s="80" t="s">
        <v>1318</v>
      </c>
      <c r="B488" s="4"/>
      <c r="C488" s="4">
        <v>-30933.33</v>
      </c>
      <c r="D488" s="4">
        <v>-30933.33</v>
      </c>
      <c r="F488" s="80" t="s">
        <v>2956</v>
      </c>
      <c r="G488" s="4">
        <v>-657.78</v>
      </c>
      <c r="H488" s="4"/>
      <c r="I488" s="4">
        <v>-657.78</v>
      </c>
    </row>
    <row r="489" spans="1:9" x14ac:dyDescent="0.25">
      <c r="A489" s="80" t="s">
        <v>3944</v>
      </c>
      <c r="B489" s="4">
        <v>-5066.67</v>
      </c>
      <c r="C489" s="4"/>
      <c r="D489" s="4">
        <v>-5066.67</v>
      </c>
      <c r="F489" s="80" t="s">
        <v>1666</v>
      </c>
      <c r="G489" s="4"/>
      <c r="H489" s="4">
        <v>-649.6</v>
      </c>
      <c r="I489" s="4">
        <v>-649.6</v>
      </c>
    </row>
    <row r="490" spans="1:9" x14ac:dyDescent="0.25">
      <c r="A490" s="80" t="s">
        <v>1203</v>
      </c>
      <c r="B490" s="4"/>
      <c r="C490" s="4">
        <v>-590</v>
      </c>
      <c r="D490" s="4">
        <v>-590</v>
      </c>
      <c r="F490" s="80" t="s">
        <v>1140</v>
      </c>
      <c r="G490" s="4"/>
      <c r="H490" s="4">
        <v>-648</v>
      </c>
      <c r="I490" s="4">
        <v>-648</v>
      </c>
    </row>
    <row r="491" spans="1:9" x14ac:dyDescent="0.25">
      <c r="A491" s="80" t="s">
        <v>1539</v>
      </c>
      <c r="B491" s="4"/>
      <c r="C491" s="4">
        <v>-127106.42</v>
      </c>
      <c r="D491" s="4">
        <v>-127106.42</v>
      </c>
      <c r="F491" s="80" t="s">
        <v>1880</v>
      </c>
      <c r="G491" s="4"/>
      <c r="H491" s="4">
        <v>-609.49</v>
      </c>
      <c r="I491" s="4">
        <v>-609.49</v>
      </c>
    </row>
    <row r="492" spans="1:9" x14ac:dyDescent="0.25">
      <c r="A492" s="80" t="s">
        <v>4813</v>
      </c>
      <c r="B492" s="4">
        <v>-9457.2000000000007</v>
      </c>
      <c r="C492" s="4"/>
      <c r="D492" s="4">
        <v>-9457.2000000000007</v>
      </c>
      <c r="F492" s="80" t="s">
        <v>57</v>
      </c>
      <c r="G492" s="4"/>
      <c r="H492" s="4">
        <v>-600</v>
      </c>
      <c r="I492" s="4">
        <v>-600</v>
      </c>
    </row>
    <row r="493" spans="1:9" x14ac:dyDescent="0.25">
      <c r="A493" s="80" t="s">
        <v>1970</v>
      </c>
      <c r="B493" s="4"/>
      <c r="C493" s="4">
        <v>-6450</v>
      </c>
      <c r="D493" s="4">
        <v>-6450</v>
      </c>
      <c r="F493" s="80" t="s">
        <v>2239</v>
      </c>
      <c r="G493" s="4"/>
      <c r="H493" s="4">
        <v>-596.63</v>
      </c>
      <c r="I493" s="4">
        <v>-596.63</v>
      </c>
    </row>
    <row r="494" spans="1:9" x14ac:dyDescent="0.25">
      <c r="A494" s="80" t="s">
        <v>4068</v>
      </c>
      <c r="B494" s="4">
        <v>-14200</v>
      </c>
      <c r="C494" s="4"/>
      <c r="D494" s="4">
        <v>-14200</v>
      </c>
      <c r="F494" s="80" t="s">
        <v>1203</v>
      </c>
      <c r="G494" s="4"/>
      <c r="H494" s="4">
        <v>-590</v>
      </c>
      <c r="I494" s="4">
        <v>-590</v>
      </c>
    </row>
    <row r="495" spans="1:9" x14ac:dyDescent="0.25">
      <c r="A495" s="80" t="s">
        <v>4420</v>
      </c>
      <c r="B495" s="4">
        <v>-1200</v>
      </c>
      <c r="C495" s="4"/>
      <c r="D495" s="4">
        <v>-1200</v>
      </c>
      <c r="F495" s="80" t="s">
        <v>4267</v>
      </c>
      <c r="G495" s="4">
        <v>-560.5</v>
      </c>
      <c r="H495" s="4"/>
      <c r="I495" s="4">
        <v>-560.5</v>
      </c>
    </row>
    <row r="496" spans="1:9" x14ac:dyDescent="0.25">
      <c r="A496" s="80" t="s">
        <v>4712</v>
      </c>
      <c r="B496" s="4">
        <v>-33301.18</v>
      </c>
      <c r="C496" s="4"/>
      <c r="D496" s="4">
        <v>-33301.18</v>
      </c>
      <c r="F496" s="80" t="s">
        <v>803</v>
      </c>
      <c r="G496" s="4"/>
      <c r="H496" s="4">
        <v>-559.79999999999995</v>
      </c>
      <c r="I496" s="4">
        <v>-559.79999999999995</v>
      </c>
    </row>
    <row r="497" spans="1:9" x14ac:dyDescent="0.25">
      <c r="A497" s="80" t="s">
        <v>3378</v>
      </c>
      <c r="B497" s="4">
        <v>-193034.27</v>
      </c>
      <c r="C497" s="4"/>
      <c r="D497" s="4">
        <v>-193034.27</v>
      </c>
      <c r="F497" s="80" t="s">
        <v>4379</v>
      </c>
      <c r="G497" s="4">
        <v>-523.98</v>
      </c>
      <c r="H497" s="4"/>
      <c r="I497" s="4">
        <v>-523.98</v>
      </c>
    </row>
    <row r="498" spans="1:9" x14ac:dyDescent="0.25">
      <c r="A498" s="80" t="s">
        <v>3711</v>
      </c>
      <c r="B498" s="4">
        <v>-123097.42000000001</v>
      </c>
      <c r="C498" s="4"/>
      <c r="D498" s="4">
        <v>-123097.42000000001</v>
      </c>
      <c r="F498" s="80" t="s">
        <v>1048</v>
      </c>
      <c r="G498" s="4"/>
      <c r="H498" s="4">
        <v>-520</v>
      </c>
      <c r="I498" s="4">
        <v>-520</v>
      </c>
    </row>
    <row r="499" spans="1:9" x14ac:dyDescent="0.25">
      <c r="A499" s="80" t="s">
        <v>1206</v>
      </c>
      <c r="B499" s="4"/>
      <c r="C499" s="4">
        <v>-78005.649999999994</v>
      </c>
      <c r="D499" s="4">
        <v>-78005.649999999994</v>
      </c>
      <c r="F499" s="80" t="s">
        <v>530</v>
      </c>
      <c r="G499" s="4"/>
      <c r="H499" s="4">
        <v>-520</v>
      </c>
      <c r="I499" s="4">
        <v>-520</v>
      </c>
    </row>
    <row r="500" spans="1:9" x14ac:dyDescent="0.25">
      <c r="A500" s="80" t="s">
        <v>4719</v>
      </c>
      <c r="B500" s="4">
        <v>-11200</v>
      </c>
      <c r="C500" s="4"/>
      <c r="D500" s="4">
        <v>-11200</v>
      </c>
      <c r="F500" s="80" t="s">
        <v>848</v>
      </c>
      <c r="G500" s="4"/>
      <c r="H500" s="4">
        <v>-513.88</v>
      </c>
      <c r="I500" s="4">
        <v>-513.88</v>
      </c>
    </row>
    <row r="501" spans="1:9" x14ac:dyDescent="0.25">
      <c r="A501" s="80" t="s">
        <v>296</v>
      </c>
      <c r="B501" s="4"/>
      <c r="C501" s="4">
        <v>-187700</v>
      </c>
      <c r="D501" s="4">
        <v>-187700</v>
      </c>
      <c r="F501" s="80" t="s">
        <v>5528</v>
      </c>
      <c r="G501" s="4">
        <v>-500</v>
      </c>
      <c r="H501" s="4"/>
      <c r="I501" s="4">
        <v>-500</v>
      </c>
    </row>
    <row r="502" spans="1:9" x14ac:dyDescent="0.25">
      <c r="A502" s="80" t="s">
        <v>530</v>
      </c>
      <c r="B502" s="4"/>
      <c r="C502" s="4">
        <v>-520</v>
      </c>
      <c r="D502" s="4">
        <v>-520</v>
      </c>
      <c r="F502" s="80" t="s">
        <v>1136</v>
      </c>
      <c r="G502" s="4"/>
      <c r="H502" s="4">
        <v>-492</v>
      </c>
      <c r="I502" s="4">
        <v>-492</v>
      </c>
    </row>
    <row r="503" spans="1:9" x14ac:dyDescent="0.25">
      <c r="A503" s="80" t="s">
        <v>1209</v>
      </c>
      <c r="B503" s="4"/>
      <c r="C503" s="4">
        <v>-69398.13</v>
      </c>
      <c r="D503" s="4">
        <v>-69398.13</v>
      </c>
      <c r="F503" s="80" t="s">
        <v>740</v>
      </c>
      <c r="G503" s="4"/>
      <c r="H503" s="4">
        <v>-487.68</v>
      </c>
      <c r="I503" s="4">
        <v>-487.68</v>
      </c>
    </row>
    <row r="504" spans="1:9" x14ac:dyDescent="0.25">
      <c r="A504" s="80" t="s">
        <v>1212</v>
      </c>
      <c r="B504" s="4"/>
      <c r="C504" s="4">
        <v>-17215.04</v>
      </c>
      <c r="D504" s="4">
        <v>-17215.04</v>
      </c>
      <c r="F504" s="80" t="s">
        <v>5680</v>
      </c>
      <c r="G504" s="4">
        <v>-477.94</v>
      </c>
      <c r="H504" s="4"/>
      <c r="I504" s="4">
        <v>-477.94</v>
      </c>
    </row>
    <row r="505" spans="1:9" x14ac:dyDescent="0.25">
      <c r="A505" s="80" t="s">
        <v>302</v>
      </c>
      <c r="B505" s="4"/>
      <c r="C505" s="4">
        <v>-2020</v>
      </c>
      <c r="D505" s="4">
        <v>-2020</v>
      </c>
      <c r="F505" s="80" t="s">
        <v>2372</v>
      </c>
      <c r="G505" s="4"/>
      <c r="H505" s="4">
        <v>-476.75</v>
      </c>
      <c r="I505" s="4">
        <v>-476.75</v>
      </c>
    </row>
    <row r="506" spans="1:9" x14ac:dyDescent="0.25">
      <c r="A506" s="80" t="s">
        <v>6768</v>
      </c>
      <c r="B506" s="4">
        <v>-6895.54</v>
      </c>
      <c r="C506" s="4"/>
      <c r="D506" s="4">
        <v>-6895.54</v>
      </c>
      <c r="F506" s="80" t="s">
        <v>660</v>
      </c>
      <c r="G506" s="4"/>
      <c r="H506" s="4">
        <v>-469.32</v>
      </c>
      <c r="I506" s="4">
        <v>-469.32</v>
      </c>
    </row>
    <row r="507" spans="1:9" x14ac:dyDescent="0.25">
      <c r="A507" s="80" t="s">
        <v>6781</v>
      </c>
      <c r="B507" s="4">
        <v>-5880</v>
      </c>
      <c r="C507" s="4"/>
      <c r="D507" s="4">
        <v>-5880</v>
      </c>
      <c r="F507" s="80" t="s">
        <v>136</v>
      </c>
      <c r="G507" s="4"/>
      <c r="H507" s="4">
        <v>-449.5</v>
      </c>
      <c r="I507" s="4">
        <v>-449.5</v>
      </c>
    </row>
    <row r="508" spans="1:9" x14ac:dyDescent="0.25">
      <c r="A508" s="80" t="s">
        <v>6786</v>
      </c>
      <c r="B508" s="4">
        <v>-14994.73</v>
      </c>
      <c r="C508" s="4"/>
      <c r="D508" s="4">
        <v>-14994.73</v>
      </c>
      <c r="F508" s="80" t="s">
        <v>1623</v>
      </c>
      <c r="G508" s="4"/>
      <c r="H508" s="4">
        <v>-442.65</v>
      </c>
      <c r="I508" s="4">
        <v>-442.65</v>
      </c>
    </row>
    <row r="509" spans="1:9" x14ac:dyDescent="0.25">
      <c r="A509" s="80" t="s">
        <v>6831</v>
      </c>
      <c r="B509" s="4">
        <v>-58866.54</v>
      </c>
      <c r="C509" s="4"/>
      <c r="D509" s="4">
        <v>-58866.54</v>
      </c>
      <c r="F509" s="80" t="s">
        <v>1100</v>
      </c>
      <c r="G509" s="4"/>
      <c r="H509" s="4">
        <v>-414.4</v>
      </c>
      <c r="I509" s="4">
        <v>-414.4</v>
      </c>
    </row>
    <row r="510" spans="1:9" x14ac:dyDescent="0.25">
      <c r="A510" s="80" t="s">
        <v>6849</v>
      </c>
      <c r="B510" s="4">
        <v>-6986</v>
      </c>
      <c r="C510" s="4"/>
      <c r="D510" s="4">
        <v>-6986</v>
      </c>
      <c r="F510" s="80" t="s">
        <v>854</v>
      </c>
      <c r="G510" s="4"/>
      <c r="H510" s="4">
        <v>-380.65</v>
      </c>
      <c r="I510" s="4">
        <v>-380.65</v>
      </c>
    </row>
    <row r="511" spans="1:9" x14ac:dyDescent="0.25">
      <c r="A511" s="80" t="s">
        <v>6877</v>
      </c>
      <c r="B511" s="4">
        <v>-3600</v>
      </c>
      <c r="C511" s="4"/>
      <c r="D511" s="4">
        <v>-3600</v>
      </c>
      <c r="F511" s="80" t="s">
        <v>244</v>
      </c>
      <c r="G511" s="4"/>
      <c r="H511" s="4">
        <v>-380</v>
      </c>
      <c r="I511" s="4">
        <v>-380</v>
      </c>
    </row>
    <row r="512" spans="1:9" x14ac:dyDescent="0.25">
      <c r="A512" s="80" t="s">
        <v>6926</v>
      </c>
      <c r="B512" s="4">
        <v>-21890</v>
      </c>
      <c r="C512" s="4"/>
      <c r="D512" s="4">
        <v>-21890</v>
      </c>
      <c r="F512" s="80" t="s">
        <v>960</v>
      </c>
      <c r="G512" s="4"/>
      <c r="H512" s="4">
        <v>-374</v>
      </c>
      <c r="I512" s="4">
        <v>-374</v>
      </c>
    </row>
    <row r="513" spans="1:9" x14ac:dyDescent="0.25">
      <c r="A513" s="80" t="s">
        <v>6931</v>
      </c>
      <c r="B513" s="4">
        <v>-27586.79</v>
      </c>
      <c r="C513" s="4"/>
      <c r="D513" s="4">
        <v>-27586.79</v>
      </c>
      <c r="F513" s="80" t="s">
        <v>809</v>
      </c>
      <c r="G513" s="4"/>
      <c r="H513" s="4">
        <v>-365.7</v>
      </c>
      <c r="I513" s="4">
        <v>-365.7</v>
      </c>
    </row>
    <row r="514" spans="1:9" x14ac:dyDescent="0.25">
      <c r="A514" s="80" t="s">
        <v>6961</v>
      </c>
      <c r="B514" s="4">
        <v>-5096</v>
      </c>
      <c r="C514" s="4"/>
      <c r="D514" s="4">
        <v>-5096</v>
      </c>
      <c r="F514" s="80" t="s">
        <v>1791</v>
      </c>
      <c r="G514" s="4"/>
      <c r="H514" s="4">
        <v>-365.47</v>
      </c>
      <c r="I514" s="4">
        <v>-365.47</v>
      </c>
    </row>
    <row r="515" spans="1:9" x14ac:dyDescent="0.25">
      <c r="A515" s="80" t="s">
        <v>7003</v>
      </c>
      <c r="B515" s="4">
        <v>-875070.35</v>
      </c>
      <c r="C515" s="4"/>
      <c r="D515" s="4">
        <v>-875070.35</v>
      </c>
      <c r="F515" s="80" t="s">
        <v>3548</v>
      </c>
      <c r="G515" s="4">
        <v>-365</v>
      </c>
      <c r="H515" s="4"/>
      <c r="I515" s="4">
        <v>-365</v>
      </c>
    </row>
    <row r="516" spans="1:9" x14ac:dyDescent="0.25">
      <c r="A516" s="80" t="s">
        <v>7049</v>
      </c>
      <c r="B516" s="4">
        <v>-9240.34</v>
      </c>
      <c r="C516" s="4"/>
      <c r="D516" s="4">
        <v>-9240.34</v>
      </c>
      <c r="F516" s="80" t="s">
        <v>5073</v>
      </c>
      <c r="G516" s="4">
        <v>-340</v>
      </c>
      <c r="H516" s="4"/>
      <c r="I516" s="4">
        <v>-340</v>
      </c>
    </row>
    <row r="517" spans="1:9" x14ac:dyDescent="0.25">
      <c r="A517" s="80" t="s">
        <v>7056</v>
      </c>
      <c r="B517" s="4">
        <v>-3166.67</v>
      </c>
      <c r="C517" s="4"/>
      <c r="D517" s="4">
        <v>-3166.67</v>
      </c>
      <c r="F517" s="80" t="s">
        <v>1645</v>
      </c>
      <c r="G517" s="4"/>
      <c r="H517" s="4">
        <v>-337.2</v>
      </c>
      <c r="I517" s="4">
        <v>-337.2</v>
      </c>
    </row>
    <row r="518" spans="1:9" x14ac:dyDescent="0.25">
      <c r="A518" s="80" t="s">
        <v>7079</v>
      </c>
      <c r="B518" s="4">
        <v>-1700</v>
      </c>
      <c r="C518" s="4"/>
      <c r="D518" s="4">
        <v>-1700</v>
      </c>
      <c r="F518" s="80" t="s">
        <v>2148</v>
      </c>
      <c r="G518" s="4"/>
      <c r="H518" s="4">
        <v>-327.71</v>
      </c>
      <c r="I518" s="4">
        <v>-327.71</v>
      </c>
    </row>
    <row r="519" spans="1:9" x14ac:dyDescent="0.25">
      <c r="A519" s="80" t="s">
        <v>7146</v>
      </c>
      <c r="B519" s="4">
        <v>-50773.279999999999</v>
      </c>
      <c r="C519" s="4"/>
      <c r="D519" s="4">
        <v>-50773.279999999999</v>
      </c>
      <c r="F519" s="80" t="s">
        <v>424</v>
      </c>
      <c r="G519" s="4"/>
      <c r="H519" s="4">
        <v>-320</v>
      </c>
      <c r="I519" s="4">
        <v>-320</v>
      </c>
    </row>
    <row r="520" spans="1:9" x14ac:dyDescent="0.25">
      <c r="A520" s="80" t="s">
        <v>7166</v>
      </c>
      <c r="B520" s="4">
        <v>-700</v>
      </c>
      <c r="C520" s="4"/>
      <c r="D520" s="4">
        <v>-700</v>
      </c>
      <c r="F520" s="80" t="s">
        <v>548</v>
      </c>
      <c r="G520" s="4"/>
      <c r="H520" s="4">
        <v>-318.01</v>
      </c>
      <c r="I520" s="4">
        <v>-318.01</v>
      </c>
    </row>
    <row r="521" spans="1:9" x14ac:dyDescent="0.25">
      <c r="A521" s="80" t="s">
        <v>7229</v>
      </c>
      <c r="B521" s="4">
        <v>-3614</v>
      </c>
      <c r="C521" s="4"/>
      <c r="D521" s="4">
        <v>-3614</v>
      </c>
      <c r="F521" s="80" t="s">
        <v>790</v>
      </c>
      <c r="G521" s="4"/>
      <c r="H521" s="4">
        <v>-301.21999999999997</v>
      </c>
      <c r="I521" s="4">
        <v>-301.21999999999997</v>
      </c>
    </row>
    <row r="522" spans="1:9" x14ac:dyDescent="0.25">
      <c r="A522" s="80" t="s">
        <v>7253</v>
      </c>
      <c r="B522" s="4">
        <v>-3448.5</v>
      </c>
      <c r="C522" s="4"/>
      <c r="D522" s="4">
        <v>-3448.5</v>
      </c>
      <c r="F522" s="80" t="s">
        <v>64</v>
      </c>
      <c r="G522" s="4"/>
      <c r="H522" s="4">
        <v>-300</v>
      </c>
      <c r="I522" s="4">
        <v>-300</v>
      </c>
    </row>
    <row r="523" spans="1:9" x14ac:dyDescent="0.25">
      <c r="A523" s="80" t="s">
        <v>7417</v>
      </c>
      <c r="B523" s="4">
        <v>-15931.289999999999</v>
      </c>
      <c r="C523" s="4"/>
      <c r="D523" s="4">
        <v>-15931.289999999999</v>
      </c>
      <c r="F523" s="80" t="s">
        <v>3461</v>
      </c>
      <c r="G523" s="4">
        <v>-300</v>
      </c>
      <c r="H523" s="4"/>
      <c r="I523" s="4">
        <v>-300</v>
      </c>
    </row>
    <row r="524" spans="1:9" x14ac:dyDescent="0.25">
      <c r="A524" s="80" t="s">
        <v>7424</v>
      </c>
      <c r="B524" s="4">
        <v>-29054</v>
      </c>
      <c r="C524" s="4"/>
      <c r="D524" s="4">
        <v>-29054</v>
      </c>
      <c r="F524" s="80" t="s">
        <v>752</v>
      </c>
      <c r="G524" s="4"/>
      <c r="H524" s="4">
        <v>-286</v>
      </c>
      <c r="I524" s="4">
        <v>-286</v>
      </c>
    </row>
    <row r="525" spans="1:9" x14ac:dyDescent="0.25">
      <c r="A525" s="80" t="s">
        <v>7443</v>
      </c>
      <c r="B525" s="4">
        <v>-929.11</v>
      </c>
      <c r="C525" s="4"/>
      <c r="D525" s="4">
        <v>-929.11</v>
      </c>
      <c r="F525" s="80" t="s">
        <v>1597</v>
      </c>
      <c r="G525" s="4"/>
      <c r="H525" s="4">
        <v>-272.98</v>
      </c>
      <c r="I525" s="4">
        <v>-272.98</v>
      </c>
    </row>
    <row r="526" spans="1:9" x14ac:dyDescent="0.25">
      <c r="A526" s="80" t="s">
        <v>7452</v>
      </c>
      <c r="B526" s="4">
        <v>-115</v>
      </c>
      <c r="C526" s="4"/>
      <c r="D526" s="4">
        <v>-115</v>
      </c>
      <c r="F526" s="80" t="s">
        <v>1531</v>
      </c>
      <c r="G526" s="4"/>
      <c r="H526" s="4">
        <v>-267.89999999999998</v>
      </c>
      <c r="I526" s="4">
        <v>-267.89999999999998</v>
      </c>
    </row>
    <row r="527" spans="1:9" x14ac:dyDescent="0.25">
      <c r="A527" s="80" t="s">
        <v>7488</v>
      </c>
      <c r="B527" s="4">
        <v>-48000</v>
      </c>
      <c r="C527" s="4"/>
      <c r="D527" s="4">
        <v>-48000</v>
      </c>
      <c r="F527" s="80" t="s">
        <v>2563</v>
      </c>
      <c r="G527" s="4">
        <v>-267.22000000000003</v>
      </c>
      <c r="H527" s="4"/>
      <c r="I527" s="4">
        <v>-267.22000000000003</v>
      </c>
    </row>
    <row r="528" spans="1:9" x14ac:dyDescent="0.25">
      <c r="A528" s="80" t="s">
        <v>7541</v>
      </c>
      <c r="B528" s="4">
        <v>-17921.5</v>
      </c>
      <c r="C528" s="4"/>
      <c r="D528" s="4">
        <v>-17921.5</v>
      </c>
      <c r="F528" s="80" t="s">
        <v>184</v>
      </c>
      <c r="G528" s="4"/>
      <c r="H528" s="4">
        <v>-255</v>
      </c>
      <c r="I528" s="4">
        <v>-255</v>
      </c>
    </row>
    <row r="529" spans="1:9" x14ac:dyDescent="0.25">
      <c r="A529" s="80" t="s">
        <v>7550</v>
      </c>
      <c r="B529" s="4">
        <v>-14753.99</v>
      </c>
      <c r="C529" s="4"/>
      <c r="D529" s="4">
        <v>-14753.99</v>
      </c>
      <c r="F529" s="80" t="s">
        <v>1780</v>
      </c>
      <c r="G529" s="4"/>
      <c r="H529" s="4">
        <v>-246.6</v>
      </c>
      <c r="I529" s="4">
        <v>-246.6</v>
      </c>
    </row>
    <row r="530" spans="1:9" x14ac:dyDescent="0.25">
      <c r="A530" s="80" t="s">
        <v>7555</v>
      </c>
      <c r="B530" s="4">
        <v>-989.79</v>
      </c>
      <c r="C530" s="4"/>
      <c r="D530" s="4">
        <v>-989.79</v>
      </c>
      <c r="F530" s="80" t="s">
        <v>1044</v>
      </c>
      <c r="G530" s="4"/>
      <c r="H530" s="4">
        <v>-239.17</v>
      </c>
      <c r="I530" s="4">
        <v>-239.17</v>
      </c>
    </row>
    <row r="531" spans="1:9" x14ac:dyDescent="0.25">
      <c r="A531" s="80" t="s">
        <v>7566</v>
      </c>
      <c r="B531" s="4">
        <v>-35609.5</v>
      </c>
      <c r="C531" s="4"/>
      <c r="D531" s="4">
        <v>-35609.5</v>
      </c>
      <c r="F531" s="80" t="s">
        <v>1619</v>
      </c>
      <c r="G531" s="4"/>
      <c r="H531" s="4">
        <v>-232.8</v>
      </c>
      <c r="I531" s="4">
        <v>-232.8</v>
      </c>
    </row>
    <row r="532" spans="1:9" x14ac:dyDescent="0.25">
      <c r="A532" s="80" t="s">
        <v>7579</v>
      </c>
      <c r="B532" s="4">
        <v>-151963.45000000001</v>
      </c>
      <c r="C532" s="4"/>
      <c r="D532" s="4">
        <v>-151963.45000000001</v>
      </c>
      <c r="F532" s="80" t="s">
        <v>2314</v>
      </c>
      <c r="G532" s="4"/>
      <c r="H532" s="4">
        <v>-218</v>
      </c>
      <c r="I532" s="4">
        <v>-218</v>
      </c>
    </row>
    <row r="533" spans="1:9" x14ac:dyDescent="0.25">
      <c r="A533" s="80" t="s">
        <v>7666</v>
      </c>
      <c r="B533" s="4">
        <v>-17633.02</v>
      </c>
      <c r="C533" s="4"/>
      <c r="D533" s="4">
        <v>-17633.02</v>
      </c>
      <c r="F533" s="80" t="s">
        <v>103</v>
      </c>
      <c r="G533" s="4"/>
      <c r="H533" s="4">
        <v>-200</v>
      </c>
      <c r="I533" s="4">
        <v>-200</v>
      </c>
    </row>
    <row r="534" spans="1:9" x14ac:dyDescent="0.25">
      <c r="A534" s="80" t="s">
        <v>6734</v>
      </c>
      <c r="B534" s="4">
        <v>-20192719.719999999</v>
      </c>
      <c r="C534" s="4">
        <v>-32125880.139999997</v>
      </c>
      <c r="D534" s="4">
        <v>-52318599.859999992</v>
      </c>
      <c r="F534" s="80" t="s">
        <v>756</v>
      </c>
      <c r="G534" s="4"/>
      <c r="H534" s="4">
        <v>-194.25</v>
      </c>
      <c r="I534" s="4">
        <v>-194.25</v>
      </c>
    </row>
    <row r="535" spans="1:9" x14ac:dyDescent="0.25">
      <c r="F535" s="80" t="s">
        <v>1439</v>
      </c>
      <c r="G535" s="4"/>
      <c r="H535" s="4">
        <v>-145.93</v>
      </c>
      <c r="I535" s="4">
        <v>-145.93</v>
      </c>
    </row>
    <row r="536" spans="1:9" x14ac:dyDescent="0.25">
      <c r="F536" s="80" t="s">
        <v>1251</v>
      </c>
      <c r="G536" s="4"/>
      <c r="H536" s="4">
        <v>-130.09</v>
      </c>
      <c r="I536" s="4">
        <v>-130.09</v>
      </c>
    </row>
    <row r="537" spans="1:9" x14ac:dyDescent="0.25">
      <c r="F537" s="80" t="s">
        <v>2215</v>
      </c>
      <c r="G537" s="4"/>
      <c r="H537" s="4">
        <v>-110</v>
      </c>
      <c r="I537" s="4">
        <v>-110</v>
      </c>
    </row>
    <row r="538" spans="1:9" x14ac:dyDescent="0.25">
      <c r="F538" s="80" t="s">
        <v>1574</v>
      </c>
      <c r="G538" s="4"/>
      <c r="H538" s="4">
        <v>-89.84</v>
      </c>
      <c r="I538" s="4">
        <v>-89.84</v>
      </c>
    </row>
    <row r="539" spans="1:9" x14ac:dyDescent="0.25">
      <c r="F539" s="80" t="s">
        <v>915</v>
      </c>
      <c r="G539" s="4"/>
      <c r="H539" s="4">
        <v>-69.16</v>
      </c>
      <c r="I539" s="4">
        <v>-69.16</v>
      </c>
    </row>
    <row r="540" spans="1:9" x14ac:dyDescent="0.25">
      <c r="F540" s="80" t="s">
        <v>667</v>
      </c>
      <c r="G540" s="4"/>
      <c r="H540" s="4">
        <v>-38</v>
      </c>
      <c r="I540" s="4">
        <v>-38</v>
      </c>
    </row>
    <row r="541" spans="1:9" x14ac:dyDescent="0.25">
      <c r="F541" s="80" t="s">
        <v>1172</v>
      </c>
      <c r="G541" s="4"/>
      <c r="H541" s="4">
        <v>-29.4</v>
      </c>
      <c r="I541" s="4">
        <v>-29.4</v>
      </c>
    </row>
    <row r="542" spans="1:9" x14ac:dyDescent="0.25">
      <c r="F542" s="80" t="s">
        <v>2366</v>
      </c>
      <c r="G542" s="4"/>
      <c r="H542" s="4">
        <v>-7.51</v>
      </c>
      <c r="I542" s="4">
        <v>-7.51</v>
      </c>
    </row>
    <row r="543" spans="1:9" x14ac:dyDescent="0.25">
      <c r="F543" s="157" t="s">
        <v>6733</v>
      </c>
      <c r="G543" s="157" t="s">
        <v>6732</v>
      </c>
      <c r="H543" s="157" t="s">
        <v>6731</v>
      </c>
      <c r="I543" s="157" t="s">
        <v>6734</v>
      </c>
    </row>
  </sheetData>
  <autoFilter ref="F3:I543" xr:uid="{3A78EA45-F15A-46E4-A58D-0372F8CBB122}">
    <sortState xmlns:xlrd2="http://schemas.microsoft.com/office/spreadsheetml/2017/richdata2" ref="F4:I543">
      <sortCondition ref="I3:I543"/>
    </sortState>
  </autoFilter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88DBA-7FCC-4B20-88DD-12467DC94D22}">
  <sheetPr filterMode="1"/>
  <dimension ref="C2:J4887"/>
  <sheetViews>
    <sheetView workbookViewId="0">
      <pane ySplit="2" topLeftCell="A4861" activePane="bottomLeft" state="frozen"/>
      <selection pane="bottomLeft" activeCell="G4888" sqref="G4888"/>
    </sheetView>
  </sheetViews>
  <sheetFormatPr defaultRowHeight="15" x14ac:dyDescent="0.25"/>
  <cols>
    <col min="3" max="3" width="15.85546875" bestFit="1" customWidth="1"/>
    <col min="4" max="4" width="14.7109375" bestFit="1" customWidth="1"/>
    <col min="5" max="5" width="10.42578125" style="1" bestFit="1" customWidth="1"/>
    <col min="6" max="7" width="10.42578125" customWidth="1"/>
    <col min="8" max="8" width="39.42578125" bestFit="1" customWidth="1"/>
    <col min="9" max="9" width="22.5703125" bestFit="1" customWidth="1"/>
    <col min="10" max="10" width="13.85546875" bestFit="1" customWidth="1"/>
  </cols>
  <sheetData>
    <row r="2" spans="3:10" x14ac:dyDescent="0.25">
      <c r="C2" t="s">
        <v>6725</v>
      </c>
      <c r="D2" t="s">
        <v>6730</v>
      </c>
      <c r="E2" s="1" t="s">
        <v>6726</v>
      </c>
      <c r="F2" t="s">
        <v>6748</v>
      </c>
      <c r="G2" t="s">
        <v>9993</v>
      </c>
      <c r="H2" t="s">
        <v>6729</v>
      </c>
      <c r="I2" t="s">
        <v>6727</v>
      </c>
      <c r="J2" t="s">
        <v>6728</v>
      </c>
    </row>
    <row r="3" spans="3:10" hidden="1" x14ac:dyDescent="0.25">
      <c r="C3" t="s">
        <v>6732</v>
      </c>
      <c r="D3" t="s">
        <v>6762</v>
      </c>
      <c r="E3" s="1">
        <v>46024</v>
      </c>
      <c r="F3" s="4">
        <v>1</v>
      </c>
      <c r="G3" s="4"/>
      <c r="H3" t="s">
        <v>2488</v>
      </c>
      <c r="I3" t="s">
        <v>60</v>
      </c>
      <c r="J3" s="4">
        <v>-11760</v>
      </c>
    </row>
    <row r="4" spans="3:10" hidden="1" x14ac:dyDescent="0.25">
      <c r="C4" t="s">
        <v>6732</v>
      </c>
      <c r="D4" t="s">
        <v>6762</v>
      </c>
      <c r="E4" s="1">
        <v>46024</v>
      </c>
      <c r="F4" s="4">
        <v>1</v>
      </c>
      <c r="G4" s="4"/>
      <c r="H4" t="s">
        <v>2488</v>
      </c>
      <c r="I4" t="s">
        <v>60</v>
      </c>
      <c r="J4" s="4">
        <v>-71.8</v>
      </c>
    </row>
    <row r="5" spans="3:10" hidden="1" x14ac:dyDescent="0.25">
      <c r="C5" t="s">
        <v>6732</v>
      </c>
      <c r="D5" t="s">
        <v>6763</v>
      </c>
      <c r="E5" s="1">
        <v>46024</v>
      </c>
      <c r="F5" s="4">
        <v>1</v>
      </c>
      <c r="G5" s="4"/>
      <c r="H5" t="s">
        <v>2497</v>
      </c>
      <c r="I5" t="s">
        <v>60</v>
      </c>
      <c r="J5" s="4">
        <v>-47926.34</v>
      </c>
    </row>
    <row r="6" spans="3:10" hidden="1" x14ac:dyDescent="0.25">
      <c r="C6" t="s">
        <v>6732</v>
      </c>
      <c r="D6" t="s">
        <v>6762</v>
      </c>
      <c r="E6" s="1">
        <v>46024</v>
      </c>
      <c r="F6" s="4">
        <v>1</v>
      </c>
      <c r="G6" s="4"/>
      <c r="H6" t="s">
        <v>2497</v>
      </c>
      <c r="I6" t="s">
        <v>60</v>
      </c>
      <c r="J6" s="4">
        <v>-17724.09</v>
      </c>
    </row>
    <row r="7" spans="3:10" hidden="1" x14ac:dyDescent="0.25">
      <c r="C7" t="s">
        <v>6732</v>
      </c>
      <c r="D7" t="s">
        <v>6762</v>
      </c>
      <c r="E7" s="1">
        <v>46024</v>
      </c>
      <c r="F7" s="4">
        <v>1</v>
      </c>
      <c r="G7" s="4"/>
      <c r="H7" t="s">
        <v>2497</v>
      </c>
      <c r="I7" t="s">
        <v>60</v>
      </c>
      <c r="J7" s="4">
        <v>-11715.68</v>
      </c>
    </row>
    <row r="8" spans="3:10" hidden="1" x14ac:dyDescent="0.25">
      <c r="C8" t="s">
        <v>6732</v>
      </c>
      <c r="D8" t="s">
        <v>6763</v>
      </c>
      <c r="E8" s="1">
        <v>46024</v>
      </c>
      <c r="F8" s="4">
        <v>1</v>
      </c>
      <c r="G8" s="4"/>
      <c r="H8" t="s">
        <v>2497</v>
      </c>
      <c r="I8" t="s">
        <v>60</v>
      </c>
      <c r="J8" s="4">
        <v>-85110.53</v>
      </c>
    </row>
    <row r="9" spans="3:10" hidden="1" x14ac:dyDescent="0.25">
      <c r="C9" t="s">
        <v>6732</v>
      </c>
      <c r="D9" t="s">
        <v>6763</v>
      </c>
      <c r="E9" s="1">
        <v>46024</v>
      </c>
      <c r="F9" s="4">
        <v>1</v>
      </c>
      <c r="G9" s="4"/>
      <c r="H9" t="s">
        <v>2497</v>
      </c>
      <c r="I9" t="s">
        <v>60</v>
      </c>
      <c r="J9" s="4">
        <v>-73639.539999999994</v>
      </c>
    </row>
    <row r="10" spans="3:10" hidden="1" x14ac:dyDescent="0.25">
      <c r="C10" t="s">
        <v>6732</v>
      </c>
      <c r="D10" t="s">
        <v>6762</v>
      </c>
      <c r="E10" s="1">
        <v>46024</v>
      </c>
      <c r="F10" s="4">
        <v>1</v>
      </c>
      <c r="G10" s="4"/>
      <c r="H10" t="s">
        <v>2515</v>
      </c>
      <c r="I10" t="s">
        <v>60</v>
      </c>
      <c r="J10" s="4">
        <v>-1417.75</v>
      </c>
    </row>
    <row r="11" spans="3:10" hidden="1" x14ac:dyDescent="0.25">
      <c r="C11" t="s">
        <v>6732</v>
      </c>
      <c r="D11" t="s">
        <v>6762</v>
      </c>
      <c r="E11" s="1">
        <v>46024</v>
      </c>
      <c r="F11" s="4">
        <v>1</v>
      </c>
      <c r="G11" s="4"/>
      <c r="H11" t="s">
        <v>2524</v>
      </c>
      <c r="I11" t="s">
        <v>60</v>
      </c>
      <c r="J11" s="4">
        <v>-14256</v>
      </c>
    </row>
    <row r="12" spans="3:10" hidden="1" x14ac:dyDescent="0.25">
      <c r="C12" t="s">
        <v>6732</v>
      </c>
      <c r="D12" t="s">
        <v>6762</v>
      </c>
      <c r="E12" s="1">
        <v>46024</v>
      </c>
      <c r="F12" s="4">
        <v>1</v>
      </c>
      <c r="G12" s="4"/>
      <c r="H12" t="s">
        <v>2529</v>
      </c>
      <c r="I12" t="s">
        <v>60</v>
      </c>
      <c r="J12" s="4">
        <v>-13756</v>
      </c>
    </row>
    <row r="13" spans="3:10" hidden="1" x14ac:dyDescent="0.25">
      <c r="C13" t="s">
        <v>6732</v>
      </c>
      <c r="D13" t="s">
        <v>6763</v>
      </c>
      <c r="E13" s="1">
        <v>46024</v>
      </c>
      <c r="F13" s="4">
        <v>1</v>
      </c>
      <c r="G13" s="4"/>
      <c r="H13" t="s">
        <v>2534</v>
      </c>
      <c r="I13" t="s">
        <v>60</v>
      </c>
      <c r="J13" s="4">
        <v>-77051.62</v>
      </c>
    </row>
    <row r="14" spans="3:10" hidden="1" x14ac:dyDescent="0.25">
      <c r="C14" t="s">
        <v>6732</v>
      </c>
      <c r="D14" t="s">
        <v>6762</v>
      </c>
      <c r="E14" s="1">
        <v>46024</v>
      </c>
      <c r="F14" s="4">
        <v>1</v>
      </c>
      <c r="G14" s="4"/>
      <c r="H14" t="s">
        <v>2543</v>
      </c>
      <c r="I14" t="s">
        <v>60</v>
      </c>
      <c r="J14" s="4">
        <v>-1644.6</v>
      </c>
    </row>
    <row r="15" spans="3:10" hidden="1" x14ac:dyDescent="0.25">
      <c r="C15" t="s">
        <v>6732</v>
      </c>
      <c r="D15" t="s">
        <v>6763</v>
      </c>
      <c r="E15" s="1">
        <v>46024</v>
      </c>
      <c r="F15" s="4">
        <v>1</v>
      </c>
      <c r="G15" s="4"/>
      <c r="H15" t="s">
        <v>2548</v>
      </c>
      <c r="I15" t="s">
        <v>60</v>
      </c>
      <c r="J15" s="4">
        <v>-2700</v>
      </c>
    </row>
    <row r="16" spans="3:10" hidden="1" x14ac:dyDescent="0.25">
      <c r="C16" t="s">
        <v>6732</v>
      </c>
      <c r="D16" t="s">
        <v>6763</v>
      </c>
      <c r="E16" s="1">
        <v>46024</v>
      </c>
      <c r="F16" s="4">
        <v>1</v>
      </c>
      <c r="G16" s="4"/>
      <c r="H16" t="s">
        <v>2553</v>
      </c>
      <c r="I16" t="s">
        <v>60</v>
      </c>
      <c r="J16" s="4">
        <v>-84515.59</v>
      </c>
    </row>
    <row r="17" spans="3:10" hidden="1" x14ac:dyDescent="0.25">
      <c r="C17" t="s">
        <v>6732</v>
      </c>
      <c r="D17" t="s">
        <v>6762</v>
      </c>
      <c r="E17" s="1">
        <v>46024</v>
      </c>
      <c r="F17" s="4">
        <v>1</v>
      </c>
      <c r="G17" s="4"/>
      <c r="H17" t="s">
        <v>2558</v>
      </c>
      <c r="I17" t="s">
        <v>60</v>
      </c>
      <c r="J17" s="4">
        <v>-4800</v>
      </c>
    </row>
    <row r="18" spans="3:10" hidden="1" x14ac:dyDescent="0.25">
      <c r="C18" t="s">
        <v>6732</v>
      </c>
      <c r="D18" t="s">
        <v>127</v>
      </c>
      <c r="E18" s="1">
        <v>46024</v>
      </c>
      <c r="F18" s="4">
        <v>1</v>
      </c>
      <c r="G18" s="4"/>
      <c r="H18" t="s">
        <v>2563</v>
      </c>
      <c r="I18" t="s">
        <v>60</v>
      </c>
      <c r="J18" s="4">
        <v>-267.22000000000003</v>
      </c>
    </row>
    <row r="19" spans="3:10" hidden="1" x14ac:dyDescent="0.25">
      <c r="C19" t="s">
        <v>6732</v>
      </c>
      <c r="D19" t="s">
        <v>6762</v>
      </c>
      <c r="E19" s="1">
        <v>46024</v>
      </c>
      <c r="F19" s="4">
        <v>1</v>
      </c>
      <c r="G19" s="4"/>
      <c r="H19" t="s">
        <v>2568</v>
      </c>
      <c r="I19" t="s">
        <v>60</v>
      </c>
      <c r="J19" s="4">
        <v>-125191.58</v>
      </c>
    </row>
    <row r="20" spans="3:10" hidden="1" x14ac:dyDescent="0.25">
      <c r="C20" t="s">
        <v>6732</v>
      </c>
      <c r="D20" t="s">
        <v>6762</v>
      </c>
      <c r="E20" s="1">
        <v>46024</v>
      </c>
      <c r="F20" s="4">
        <v>1</v>
      </c>
      <c r="G20" s="4"/>
      <c r="H20" t="s">
        <v>2573</v>
      </c>
      <c r="I20" t="s">
        <v>60</v>
      </c>
      <c r="J20" s="4">
        <v>-21420.62</v>
      </c>
    </row>
    <row r="21" spans="3:10" hidden="1" x14ac:dyDescent="0.25">
      <c r="C21" t="s">
        <v>6732</v>
      </c>
      <c r="D21" t="s">
        <v>6763</v>
      </c>
      <c r="E21" s="1">
        <v>46024</v>
      </c>
      <c r="F21" s="4">
        <v>1</v>
      </c>
      <c r="G21" s="4"/>
      <c r="H21" t="s">
        <v>2578</v>
      </c>
      <c r="I21" t="s">
        <v>60</v>
      </c>
      <c r="J21" s="4">
        <v>-826.75</v>
      </c>
    </row>
    <row r="22" spans="3:10" hidden="1" x14ac:dyDescent="0.25">
      <c r="C22" t="s">
        <v>6732</v>
      </c>
      <c r="D22" t="s">
        <v>6764</v>
      </c>
      <c r="E22" s="1">
        <v>46024</v>
      </c>
      <c r="F22" s="4">
        <v>1</v>
      </c>
      <c r="G22" s="4"/>
      <c r="H22" t="s">
        <v>2578</v>
      </c>
      <c r="I22" t="s">
        <v>60</v>
      </c>
      <c r="J22" s="4">
        <v>-58.32</v>
      </c>
    </row>
    <row r="23" spans="3:10" hidden="1" x14ac:dyDescent="0.25">
      <c r="C23" t="s">
        <v>6732</v>
      </c>
      <c r="D23" t="s">
        <v>6763</v>
      </c>
      <c r="E23" s="1">
        <v>46024</v>
      </c>
      <c r="F23" s="4">
        <v>1</v>
      </c>
      <c r="G23" s="4"/>
      <c r="H23" t="s">
        <v>2578</v>
      </c>
      <c r="I23" t="s">
        <v>60</v>
      </c>
      <c r="J23" s="4">
        <v>-189</v>
      </c>
    </row>
    <row r="24" spans="3:10" hidden="1" x14ac:dyDescent="0.25">
      <c r="C24" t="s">
        <v>6732</v>
      </c>
      <c r="D24" t="s">
        <v>6762</v>
      </c>
      <c r="E24" s="1">
        <v>46024</v>
      </c>
      <c r="F24" s="4">
        <v>1</v>
      </c>
      <c r="G24" s="4"/>
      <c r="H24" t="s">
        <v>2578</v>
      </c>
      <c r="I24" t="s">
        <v>60</v>
      </c>
      <c r="J24" s="4">
        <v>-148.57</v>
      </c>
    </row>
    <row r="25" spans="3:10" hidden="1" x14ac:dyDescent="0.25">
      <c r="C25" t="s">
        <v>6732</v>
      </c>
      <c r="D25" t="s">
        <v>127</v>
      </c>
      <c r="E25" s="1">
        <v>46024</v>
      </c>
      <c r="F25" s="4">
        <v>1</v>
      </c>
      <c r="G25" s="4"/>
      <c r="H25" t="s">
        <v>2589</v>
      </c>
      <c r="I25" t="s">
        <v>60</v>
      </c>
      <c r="J25" s="4">
        <v>-4485</v>
      </c>
    </row>
    <row r="26" spans="3:10" hidden="1" x14ac:dyDescent="0.25">
      <c r="C26" t="s">
        <v>6732</v>
      </c>
      <c r="D26" t="s">
        <v>6762</v>
      </c>
      <c r="E26" s="1">
        <v>46024</v>
      </c>
      <c r="F26" s="4">
        <v>1</v>
      </c>
      <c r="G26" s="4"/>
      <c r="H26" t="s">
        <v>2594</v>
      </c>
      <c r="I26" t="s">
        <v>60</v>
      </c>
      <c r="J26" s="4">
        <v>-5239.5200000000004</v>
      </c>
    </row>
    <row r="27" spans="3:10" hidden="1" x14ac:dyDescent="0.25">
      <c r="C27" t="s">
        <v>6732</v>
      </c>
      <c r="D27" t="s">
        <v>6762</v>
      </c>
      <c r="E27" s="1">
        <v>46024</v>
      </c>
      <c r="F27" s="4">
        <v>1</v>
      </c>
      <c r="G27" s="4"/>
      <c r="H27" t="s">
        <v>2599</v>
      </c>
      <c r="I27" t="s">
        <v>60</v>
      </c>
      <c r="J27" s="4">
        <v>-2975.38</v>
      </c>
    </row>
    <row r="28" spans="3:10" hidden="1" x14ac:dyDescent="0.25">
      <c r="C28" t="s">
        <v>6732</v>
      </c>
      <c r="D28" t="s">
        <v>6762</v>
      </c>
      <c r="E28" s="1">
        <v>46024</v>
      </c>
      <c r="F28" s="4">
        <v>1</v>
      </c>
      <c r="G28" s="4"/>
      <c r="H28" t="s">
        <v>2604</v>
      </c>
      <c r="I28" t="s">
        <v>60</v>
      </c>
      <c r="J28" s="4">
        <v>-11939.88</v>
      </c>
    </row>
    <row r="29" spans="3:10" hidden="1" x14ac:dyDescent="0.25">
      <c r="C29" t="s">
        <v>6732</v>
      </c>
      <c r="D29" t="s">
        <v>6763</v>
      </c>
      <c r="E29" s="1">
        <v>46024</v>
      </c>
      <c r="F29" s="4">
        <v>1</v>
      </c>
      <c r="G29" s="4"/>
      <c r="H29" t="s">
        <v>2609</v>
      </c>
      <c r="I29" t="s">
        <v>60</v>
      </c>
      <c r="J29" s="4">
        <v>-186019.88</v>
      </c>
    </row>
    <row r="30" spans="3:10" hidden="1" x14ac:dyDescent="0.25">
      <c r="C30" t="s">
        <v>6732</v>
      </c>
      <c r="D30" t="s">
        <v>6763</v>
      </c>
      <c r="E30" s="1">
        <v>46024</v>
      </c>
      <c r="F30" s="4">
        <v>1</v>
      </c>
      <c r="G30" s="4"/>
      <c r="H30" t="s">
        <v>2614</v>
      </c>
      <c r="I30" t="s">
        <v>60</v>
      </c>
      <c r="J30" s="4">
        <v>-5250</v>
      </c>
    </row>
    <row r="31" spans="3:10" hidden="1" x14ac:dyDescent="0.25">
      <c r="C31" t="s">
        <v>6732</v>
      </c>
      <c r="D31" t="s">
        <v>127</v>
      </c>
      <c r="E31" s="1">
        <v>46024</v>
      </c>
      <c r="F31" s="4">
        <v>1</v>
      </c>
      <c r="G31" s="4"/>
      <c r="H31" t="s">
        <v>2619</v>
      </c>
      <c r="I31" t="s">
        <v>60</v>
      </c>
      <c r="J31" s="4">
        <v>-9093.93</v>
      </c>
    </row>
    <row r="32" spans="3:10" hidden="1" x14ac:dyDescent="0.25">
      <c r="C32" t="s">
        <v>6732</v>
      </c>
      <c r="D32" t="s">
        <v>127</v>
      </c>
      <c r="E32" s="1">
        <v>46024</v>
      </c>
      <c r="F32" s="4">
        <v>1</v>
      </c>
      <c r="G32" s="4"/>
      <c r="H32" t="s">
        <v>2619</v>
      </c>
      <c r="I32" t="s">
        <v>60</v>
      </c>
      <c r="J32" s="4">
        <v>-2867.72</v>
      </c>
    </row>
    <row r="33" spans="3:10" hidden="1" x14ac:dyDescent="0.25">
      <c r="C33" t="s">
        <v>6732</v>
      </c>
      <c r="D33" t="s">
        <v>127</v>
      </c>
      <c r="E33" s="1">
        <v>46024</v>
      </c>
      <c r="F33" s="4">
        <v>1</v>
      </c>
      <c r="G33" s="4"/>
      <c r="H33" t="s">
        <v>2619</v>
      </c>
      <c r="I33" t="s">
        <v>60</v>
      </c>
      <c r="J33" s="4">
        <v>-2046.14</v>
      </c>
    </row>
    <row r="34" spans="3:10" hidden="1" x14ac:dyDescent="0.25">
      <c r="C34" t="s">
        <v>6732</v>
      </c>
      <c r="D34" t="s">
        <v>127</v>
      </c>
      <c r="E34" s="1">
        <v>46024</v>
      </c>
      <c r="F34" s="4">
        <v>1</v>
      </c>
      <c r="G34" s="4"/>
      <c r="H34" t="s">
        <v>2619</v>
      </c>
      <c r="I34" t="s">
        <v>60</v>
      </c>
      <c r="J34" s="4">
        <v>-9793.31</v>
      </c>
    </row>
    <row r="35" spans="3:10" hidden="1" x14ac:dyDescent="0.25">
      <c r="C35" t="s">
        <v>6732</v>
      </c>
      <c r="D35" t="s">
        <v>6763</v>
      </c>
      <c r="E35" s="1">
        <v>46024</v>
      </c>
      <c r="F35" s="4">
        <v>1</v>
      </c>
      <c r="G35" s="4"/>
      <c r="H35" t="s">
        <v>2630</v>
      </c>
      <c r="I35" t="s">
        <v>60</v>
      </c>
      <c r="J35" s="4">
        <v>-1423.5</v>
      </c>
    </row>
    <row r="36" spans="3:10" hidden="1" x14ac:dyDescent="0.25">
      <c r="C36" t="s">
        <v>6732</v>
      </c>
      <c r="D36" t="s">
        <v>6762</v>
      </c>
      <c r="E36" s="1">
        <v>46024</v>
      </c>
      <c r="F36" s="4">
        <v>1</v>
      </c>
      <c r="G36" s="4"/>
      <c r="H36" t="s">
        <v>2635</v>
      </c>
      <c r="I36" t="s">
        <v>60</v>
      </c>
      <c r="J36" s="4">
        <v>-3282.06</v>
      </c>
    </row>
    <row r="37" spans="3:10" hidden="1" x14ac:dyDescent="0.25">
      <c r="C37" t="s">
        <v>6732</v>
      </c>
      <c r="D37" t="s">
        <v>6763</v>
      </c>
      <c r="E37" s="1">
        <v>46024</v>
      </c>
      <c r="F37" s="4">
        <v>1</v>
      </c>
      <c r="G37" s="4"/>
      <c r="H37" t="s">
        <v>2640</v>
      </c>
      <c r="I37" t="s">
        <v>60</v>
      </c>
      <c r="J37" s="4">
        <v>-1079.57</v>
      </c>
    </row>
    <row r="38" spans="3:10" hidden="1" x14ac:dyDescent="0.25">
      <c r="C38" t="s">
        <v>6732</v>
      </c>
      <c r="D38" t="s">
        <v>6763</v>
      </c>
      <c r="E38" s="1">
        <v>46024</v>
      </c>
      <c r="F38" s="4">
        <v>1</v>
      </c>
      <c r="G38" s="4"/>
      <c r="H38" t="s">
        <v>2640</v>
      </c>
      <c r="I38" t="s">
        <v>60</v>
      </c>
      <c r="J38" s="4">
        <v>-2253.39</v>
      </c>
    </row>
    <row r="39" spans="3:10" hidden="1" x14ac:dyDescent="0.25">
      <c r="C39" t="s">
        <v>6732</v>
      </c>
      <c r="D39" t="s">
        <v>6762</v>
      </c>
      <c r="E39" s="1">
        <v>46024</v>
      </c>
      <c r="F39" s="4">
        <v>1</v>
      </c>
      <c r="G39" s="4"/>
      <c r="H39" t="s">
        <v>2647</v>
      </c>
      <c r="I39" t="s">
        <v>60</v>
      </c>
      <c r="J39" s="4">
        <v>-23059.66</v>
      </c>
    </row>
    <row r="40" spans="3:10" hidden="1" x14ac:dyDescent="0.25">
      <c r="C40" t="s">
        <v>6732</v>
      </c>
      <c r="D40" t="s">
        <v>6762</v>
      </c>
      <c r="E40" s="1">
        <v>46024</v>
      </c>
      <c r="F40" s="4">
        <v>1</v>
      </c>
      <c r="G40" s="4"/>
      <c r="H40" t="s">
        <v>2652</v>
      </c>
      <c r="I40" t="s">
        <v>60</v>
      </c>
      <c r="J40" s="4">
        <v>-1140</v>
      </c>
    </row>
    <row r="41" spans="3:10" hidden="1" x14ac:dyDescent="0.25">
      <c r="C41" t="s">
        <v>6732</v>
      </c>
      <c r="D41" t="s">
        <v>6763</v>
      </c>
      <c r="E41" s="1">
        <v>46024</v>
      </c>
      <c r="F41" s="4">
        <v>1</v>
      </c>
      <c r="G41" s="4"/>
      <c r="H41" t="s">
        <v>2657</v>
      </c>
      <c r="I41" t="s">
        <v>60</v>
      </c>
      <c r="J41" s="4">
        <v>-62826.22</v>
      </c>
    </row>
    <row r="42" spans="3:10" hidden="1" x14ac:dyDescent="0.25">
      <c r="C42" t="s">
        <v>6732</v>
      </c>
      <c r="D42" t="s">
        <v>6762</v>
      </c>
      <c r="E42" s="1">
        <v>46024</v>
      </c>
      <c r="F42" s="4">
        <v>1</v>
      </c>
      <c r="G42" s="4"/>
      <c r="H42" t="s">
        <v>2664</v>
      </c>
      <c r="I42" t="s">
        <v>60</v>
      </c>
      <c r="J42" s="4">
        <v>-1180.47</v>
      </c>
    </row>
    <row r="43" spans="3:10" hidden="1" x14ac:dyDescent="0.25">
      <c r="C43" t="s">
        <v>6732</v>
      </c>
      <c r="D43" t="s">
        <v>6762</v>
      </c>
      <c r="E43" s="1">
        <v>46024</v>
      </c>
      <c r="F43" s="4">
        <v>1</v>
      </c>
      <c r="G43" s="4"/>
      <c r="H43" t="s">
        <v>2664</v>
      </c>
      <c r="I43" t="s">
        <v>60</v>
      </c>
      <c r="J43" s="4">
        <v>-1668.42</v>
      </c>
    </row>
    <row r="44" spans="3:10" hidden="1" x14ac:dyDescent="0.25">
      <c r="C44" t="s">
        <v>6732</v>
      </c>
      <c r="D44" t="s">
        <v>6762</v>
      </c>
      <c r="E44" s="1">
        <v>46024</v>
      </c>
      <c r="F44" s="4">
        <v>1</v>
      </c>
      <c r="G44" s="4"/>
      <c r="H44" t="s">
        <v>2672</v>
      </c>
      <c r="I44" t="s">
        <v>60</v>
      </c>
      <c r="J44" s="4">
        <v>-119.48</v>
      </c>
    </row>
    <row r="45" spans="3:10" hidden="1" x14ac:dyDescent="0.25">
      <c r="C45" t="s">
        <v>6732</v>
      </c>
      <c r="D45" t="s">
        <v>6762</v>
      </c>
      <c r="E45" s="1">
        <v>46024</v>
      </c>
      <c r="F45" s="4">
        <v>1</v>
      </c>
      <c r="G45" s="4"/>
      <c r="H45" t="s">
        <v>2677</v>
      </c>
      <c r="I45" t="s">
        <v>60</v>
      </c>
      <c r="J45" s="4">
        <v>-1162.46</v>
      </c>
    </row>
    <row r="46" spans="3:10" hidden="1" x14ac:dyDescent="0.25">
      <c r="C46" t="s">
        <v>6732</v>
      </c>
      <c r="D46" t="s">
        <v>6762</v>
      </c>
      <c r="E46" s="1">
        <v>46024</v>
      </c>
      <c r="F46" s="4">
        <v>1</v>
      </c>
      <c r="G46" s="4"/>
      <c r="H46" t="s">
        <v>2677</v>
      </c>
      <c r="I46" t="s">
        <v>60</v>
      </c>
      <c r="J46" s="4">
        <v>-518.57000000000005</v>
      </c>
    </row>
    <row r="47" spans="3:10" hidden="1" x14ac:dyDescent="0.25">
      <c r="C47" t="s">
        <v>6732</v>
      </c>
      <c r="D47" t="s">
        <v>6763</v>
      </c>
      <c r="E47" s="1">
        <v>46024</v>
      </c>
      <c r="F47" s="4">
        <v>1</v>
      </c>
      <c r="G47" s="4"/>
      <c r="H47" t="s">
        <v>2677</v>
      </c>
      <c r="I47" t="s">
        <v>60</v>
      </c>
      <c r="J47" s="4">
        <v>-693.11</v>
      </c>
    </row>
    <row r="48" spans="3:10" hidden="1" x14ac:dyDescent="0.25">
      <c r="C48" t="s">
        <v>6732</v>
      </c>
      <c r="D48" t="s">
        <v>6762</v>
      </c>
      <c r="E48" s="1">
        <v>46024</v>
      </c>
      <c r="F48" s="4">
        <v>1</v>
      </c>
      <c r="G48" s="4"/>
      <c r="H48" t="s">
        <v>2677</v>
      </c>
      <c r="I48" t="s">
        <v>60</v>
      </c>
      <c r="J48" s="4">
        <v>-790.48</v>
      </c>
    </row>
    <row r="49" spans="3:10" hidden="1" x14ac:dyDescent="0.25">
      <c r="C49" t="s">
        <v>6732</v>
      </c>
      <c r="D49" t="s">
        <v>6763</v>
      </c>
      <c r="E49" s="1">
        <v>46024</v>
      </c>
      <c r="F49" s="4">
        <v>1</v>
      </c>
      <c r="G49" s="4"/>
      <c r="H49" t="s">
        <v>2688</v>
      </c>
      <c r="I49" t="s">
        <v>60</v>
      </c>
      <c r="J49" s="4">
        <v>-3174</v>
      </c>
    </row>
    <row r="50" spans="3:10" hidden="1" x14ac:dyDescent="0.25">
      <c r="C50" t="s">
        <v>6732</v>
      </c>
      <c r="D50" t="s">
        <v>6762</v>
      </c>
      <c r="E50" s="1">
        <v>46024</v>
      </c>
      <c r="F50" s="4">
        <v>1</v>
      </c>
      <c r="G50" s="4"/>
      <c r="H50" t="s">
        <v>2693</v>
      </c>
      <c r="I50" t="s">
        <v>60</v>
      </c>
      <c r="J50" s="4">
        <v>-579.6</v>
      </c>
    </row>
    <row r="51" spans="3:10" hidden="1" x14ac:dyDescent="0.25">
      <c r="C51" t="s">
        <v>6732</v>
      </c>
      <c r="D51" t="s">
        <v>6762</v>
      </c>
      <c r="E51" s="1">
        <v>46024</v>
      </c>
      <c r="F51" s="4">
        <v>1</v>
      </c>
      <c r="G51" s="4"/>
      <c r="H51" t="s">
        <v>2693</v>
      </c>
      <c r="I51" t="s">
        <v>60</v>
      </c>
      <c r="J51" s="4">
        <v>-3597</v>
      </c>
    </row>
    <row r="52" spans="3:10" hidden="1" x14ac:dyDescent="0.25">
      <c r="C52" t="s">
        <v>6732</v>
      </c>
      <c r="D52" t="s">
        <v>6762</v>
      </c>
      <c r="E52" s="1">
        <v>46024</v>
      </c>
      <c r="F52" s="4">
        <v>1</v>
      </c>
      <c r="G52" s="4"/>
      <c r="H52" t="s">
        <v>2693</v>
      </c>
      <c r="I52" t="s">
        <v>60</v>
      </c>
      <c r="J52" s="4">
        <v>-524.61</v>
      </c>
    </row>
    <row r="53" spans="3:10" hidden="1" x14ac:dyDescent="0.25">
      <c r="C53" t="s">
        <v>6732</v>
      </c>
      <c r="D53" t="s">
        <v>127</v>
      </c>
      <c r="E53" s="1">
        <v>46024</v>
      </c>
      <c r="F53" s="4">
        <v>1</v>
      </c>
      <c r="G53" s="4"/>
      <c r="H53" t="s">
        <v>2693</v>
      </c>
      <c r="I53" t="s">
        <v>60</v>
      </c>
      <c r="J53" s="4">
        <v>-8578.4500000000007</v>
      </c>
    </row>
    <row r="54" spans="3:10" hidden="1" x14ac:dyDescent="0.25">
      <c r="C54" t="s">
        <v>6732</v>
      </c>
      <c r="D54" t="s">
        <v>6762</v>
      </c>
      <c r="E54" s="1">
        <v>46024</v>
      </c>
      <c r="F54" s="4">
        <v>1</v>
      </c>
      <c r="G54" s="4"/>
      <c r="H54" t="s">
        <v>2693</v>
      </c>
      <c r="I54" t="s">
        <v>60</v>
      </c>
      <c r="J54" s="4">
        <v>-6394.47</v>
      </c>
    </row>
    <row r="55" spans="3:10" hidden="1" x14ac:dyDescent="0.25">
      <c r="C55" t="s">
        <v>6732</v>
      </c>
      <c r="D55" t="s">
        <v>6762</v>
      </c>
      <c r="E55" s="1">
        <v>46024</v>
      </c>
      <c r="F55" s="4">
        <v>1</v>
      </c>
      <c r="G55" s="4"/>
      <c r="H55" t="s">
        <v>2693</v>
      </c>
      <c r="I55" t="s">
        <v>60</v>
      </c>
      <c r="J55" s="4">
        <v>-830.76</v>
      </c>
    </row>
    <row r="56" spans="3:10" hidden="1" x14ac:dyDescent="0.25">
      <c r="C56" t="s">
        <v>6732</v>
      </c>
      <c r="D56" t="s">
        <v>6762</v>
      </c>
      <c r="E56" s="1">
        <v>46024</v>
      </c>
      <c r="F56" s="4">
        <v>1</v>
      </c>
      <c r="G56" s="4"/>
      <c r="H56" t="s">
        <v>2693</v>
      </c>
      <c r="I56" t="s">
        <v>60</v>
      </c>
      <c r="J56" s="4">
        <v>-3371.22</v>
      </c>
    </row>
    <row r="57" spans="3:10" hidden="1" x14ac:dyDescent="0.25">
      <c r="C57" t="s">
        <v>6732</v>
      </c>
      <c r="D57" t="s">
        <v>6763</v>
      </c>
      <c r="E57" s="1">
        <v>46024</v>
      </c>
      <c r="F57" s="4">
        <v>1</v>
      </c>
      <c r="G57" s="4"/>
      <c r="H57" t="s">
        <v>2693</v>
      </c>
      <c r="I57" t="s">
        <v>60</v>
      </c>
      <c r="J57" s="4">
        <v>-5390.4</v>
      </c>
    </row>
    <row r="58" spans="3:10" hidden="1" x14ac:dyDescent="0.25">
      <c r="C58" t="s">
        <v>6732</v>
      </c>
      <c r="D58" t="s">
        <v>6762</v>
      </c>
      <c r="E58" s="1">
        <v>46024</v>
      </c>
      <c r="F58" s="4">
        <v>1</v>
      </c>
      <c r="G58" s="4"/>
      <c r="H58" t="s">
        <v>2712</v>
      </c>
      <c r="I58" t="s">
        <v>60</v>
      </c>
      <c r="J58" s="4">
        <v>-10750</v>
      </c>
    </row>
    <row r="59" spans="3:10" hidden="1" x14ac:dyDescent="0.25">
      <c r="C59" t="s">
        <v>6732</v>
      </c>
      <c r="D59" t="s">
        <v>6762</v>
      </c>
      <c r="E59" s="1">
        <v>46024</v>
      </c>
      <c r="F59" s="4">
        <v>1</v>
      </c>
      <c r="G59" s="4"/>
      <c r="H59" t="s">
        <v>2712</v>
      </c>
      <c r="I59" t="s">
        <v>60</v>
      </c>
      <c r="J59" s="4">
        <v>-101.5</v>
      </c>
    </row>
    <row r="60" spans="3:10" hidden="1" x14ac:dyDescent="0.25">
      <c r="C60" t="s">
        <v>6732</v>
      </c>
      <c r="D60" t="s">
        <v>6763</v>
      </c>
      <c r="E60" s="1">
        <v>46024</v>
      </c>
      <c r="F60" s="4">
        <v>1</v>
      </c>
      <c r="G60" s="4"/>
      <c r="H60" t="s">
        <v>2719</v>
      </c>
      <c r="I60" t="s">
        <v>60</v>
      </c>
      <c r="J60" s="4">
        <v>-36318.550000000003</v>
      </c>
    </row>
    <row r="61" spans="3:10" hidden="1" x14ac:dyDescent="0.25">
      <c r="C61" t="s">
        <v>6732</v>
      </c>
      <c r="D61" t="s">
        <v>6763</v>
      </c>
      <c r="E61" s="1">
        <v>46024</v>
      </c>
      <c r="F61" s="4">
        <v>1</v>
      </c>
      <c r="G61" s="4"/>
      <c r="H61" t="s">
        <v>2719</v>
      </c>
      <c r="I61" t="s">
        <v>60</v>
      </c>
      <c r="J61" s="4">
        <v>-18651.810000000001</v>
      </c>
    </row>
    <row r="62" spans="3:10" hidden="1" x14ac:dyDescent="0.25">
      <c r="C62" t="s">
        <v>6732</v>
      </c>
      <c r="D62" t="s">
        <v>6762</v>
      </c>
      <c r="E62" s="1">
        <v>46024</v>
      </c>
      <c r="F62" s="4">
        <v>1</v>
      </c>
      <c r="G62" s="4"/>
      <c r="H62" t="s">
        <v>2719</v>
      </c>
      <c r="I62" t="s">
        <v>60</v>
      </c>
      <c r="J62" s="4">
        <v>-323.75</v>
      </c>
    </row>
    <row r="63" spans="3:10" hidden="1" x14ac:dyDescent="0.25">
      <c r="C63" t="s">
        <v>6732</v>
      </c>
      <c r="D63" t="s">
        <v>6763</v>
      </c>
      <c r="E63" s="1">
        <v>46024</v>
      </c>
      <c r="F63" s="4">
        <v>1</v>
      </c>
      <c r="G63" s="4"/>
      <c r="H63" t="s">
        <v>2719</v>
      </c>
      <c r="I63" t="s">
        <v>60</v>
      </c>
      <c r="J63" s="4">
        <v>-1472.85</v>
      </c>
    </row>
    <row r="64" spans="3:10" hidden="1" x14ac:dyDescent="0.25">
      <c r="C64" t="s">
        <v>6732</v>
      </c>
      <c r="D64" t="s">
        <v>6763</v>
      </c>
      <c r="E64" s="1">
        <v>46024</v>
      </c>
      <c r="F64" s="4">
        <v>1</v>
      </c>
      <c r="G64" s="4"/>
      <c r="H64" t="s">
        <v>2719</v>
      </c>
      <c r="I64" t="s">
        <v>60</v>
      </c>
      <c r="J64" s="4">
        <v>-115.5</v>
      </c>
    </row>
    <row r="65" spans="3:10" hidden="1" x14ac:dyDescent="0.25">
      <c r="C65" t="s">
        <v>6732</v>
      </c>
      <c r="D65" t="s">
        <v>6763</v>
      </c>
      <c r="E65" s="1">
        <v>46024</v>
      </c>
      <c r="F65" s="4">
        <v>1</v>
      </c>
      <c r="G65" s="4"/>
      <c r="H65" t="s">
        <v>2719</v>
      </c>
      <c r="I65" t="s">
        <v>60</v>
      </c>
      <c r="J65" s="4">
        <v>-18712.86</v>
      </c>
    </row>
    <row r="66" spans="3:10" hidden="1" x14ac:dyDescent="0.25">
      <c r="C66" t="s">
        <v>6732</v>
      </c>
      <c r="D66" t="s">
        <v>6762</v>
      </c>
      <c r="E66" s="1">
        <v>46024</v>
      </c>
      <c r="F66" s="4">
        <v>1</v>
      </c>
      <c r="G66" s="4"/>
      <c r="H66" t="s">
        <v>2719</v>
      </c>
      <c r="I66" t="s">
        <v>60</v>
      </c>
      <c r="J66" s="4">
        <v>-5371.31</v>
      </c>
    </row>
    <row r="67" spans="3:10" hidden="1" x14ac:dyDescent="0.25">
      <c r="C67" t="s">
        <v>6732</v>
      </c>
      <c r="D67" t="s">
        <v>6762</v>
      </c>
      <c r="E67" s="1">
        <v>46024</v>
      </c>
      <c r="F67" s="4">
        <v>1</v>
      </c>
      <c r="G67" s="4"/>
      <c r="H67" t="s">
        <v>2736</v>
      </c>
      <c r="I67" t="s">
        <v>60</v>
      </c>
      <c r="J67" s="4">
        <v>-284.95</v>
      </c>
    </row>
    <row r="68" spans="3:10" hidden="1" x14ac:dyDescent="0.25">
      <c r="C68" t="s">
        <v>6732</v>
      </c>
      <c r="D68" t="s">
        <v>6763</v>
      </c>
      <c r="E68" s="1">
        <v>46024</v>
      </c>
      <c r="F68" s="4">
        <v>1</v>
      </c>
      <c r="G68" s="4"/>
      <c r="H68" t="s">
        <v>2736</v>
      </c>
      <c r="I68" t="s">
        <v>60</v>
      </c>
      <c r="J68" s="4">
        <v>-4940.51</v>
      </c>
    </row>
    <row r="69" spans="3:10" hidden="1" x14ac:dyDescent="0.25">
      <c r="C69" t="s">
        <v>6732</v>
      </c>
      <c r="D69" t="s">
        <v>6762</v>
      </c>
      <c r="E69" s="1">
        <v>46024</v>
      </c>
      <c r="F69" s="4">
        <v>1</v>
      </c>
      <c r="G69" s="4"/>
      <c r="H69" t="s">
        <v>2743</v>
      </c>
      <c r="I69" t="s">
        <v>60</v>
      </c>
      <c r="J69" s="4">
        <v>-1782</v>
      </c>
    </row>
    <row r="70" spans="3:10" hidden="1" x14ac:dyDescent="0.25">
      <c r="C70" t="s">
        <v>6732</v>
      </c>
      <c r="D70" t="s">
        <v>6763</v>
      </c>
      <c r="E70" s="1">
        <v>46024</v>
      </c>
      <c r="F70" s="4">
        <v>1</v>
      </c>
      <c r="G70" s="4"/>
      <c r="H70" t="s">
        <v>2743</v>
      </c>
      <c r="I70" t="s">
        <v>60</v>
      </c>
      <c r="J70" s="4">
        <v>-14830.8</v>
      </c>
    </row>
    <row r="71" spans="3:10" hidden="1" x14ac:dyDescent="0.25">
      <c r="C71" t="s">
        <v>6732</v>
      </c>
      <c r="D71" t="s">
        <v>6763</v>
      </c>
      <c r="E71" s="1">
        <v>46024</v>
      </c>
      <c r="F71" s="4">
        <v>1</v>
      </c>
      <c r="G71" s="4"/>
      <c r="H71" t="s">
        <v>2750</v>
      </c>
      <c r="I71" t="s">
        <v>60</v>
      </c>
      <c r="J71" s="4">
        <v>-5920</v>
      </c>
    </row>
    <row r="72" spans="3:10" hidden="1" x14ac:dyDescent="0.25">
      <c r="C72" t="s">
        <v>6732</v>
      </c>
      <c r="D72" t="s">
        <v>6762</v>
      </c>
      <c r="E72" s="1">
        <v>46024</v>
      </c>
      <c r="F72" s="4">
        <v>1</v>
      </c>
      <c r="G72" s="4"/>
      <c r="H72" t="s">
        <v>2750</v>
      </c>
      <c r="I72" t="s">
        <v>60</v>
      </c>
      <c r="J72" s="4">
        <v>-5920</v>
      </c>
    </row>
    <row r="73" spans="3:10" hidden="1" x14ac:dyDescent="0.25">
      <c r="C73" t="s">
        <v>6732</v>
      </c>
      <c r="D73" t="s">
        <v>127</v>
      </c>
      <c r="E73" s="1">
        <v>46027</v>
      </c>
      <c r="F73" s="4">
        <v>1</v>
      </c>
      <c r="G73" s="4"/>
      <c r="H73" t="s">
        <v>2757</v>
      </c>
      <c r="I73" t="s">
        <v>60</v>
      </c>
      <c r="J73" s="4">
        <v>-1109.1199999999999</v>
      </c>
    </row>
    <row r="74" spans="3:10" hidden="1" x14ac:dyDescent="0.25">
      <c r="C74" t="s">
        <v>6732</v>
      </c>
      <c r="D74" t="s">
        <v>127</v>
      </c>
      <c r="E74" s="1">
        <v>46027</v>
      </c>
      <c r="F74" s="4">
        <v>1</v>
      </c>
      <c r="G74" s="4"/>
      <c r="H74" t="s">
        <v>2766</v>
      </c>
      <c r="I74" t="s">
        <v>60</v>
      </c>
      <c r="J74" s="4">
        <v>-6324</v>
      </c>
    </row>
    <row r="75" spans="3:10" hidden="1" x14ac:dyDescent="0.25">
      <c r="C75" t="s">
        <v>6732</v>
      </c>
      <c r="D75" t="s">
        <v>6762</v>
      </c>
      <c r="E75" s="1">
        <v>46027</v>
      </c>
      <c r="F75" s="4">
        <v>1</v>
      </c>
      <c r="G75" s="4"/>
      <c r="H75" t="s">
        <v>2771</v>
      </c>
      <c r="I75" t="s">
        <v>60</v>
      </c>
      <c r="J75" s="4">
        <v>-5411.7</v>
      </c>
    </row>
    <row r="76" spans="3:10" hidden="1" x14ac:dyDescent="0.25">
      <c r="C76" t="s">
        <v>6732</v>
      </c>
      <c r="D76" t="s">
        <v>127</v>
      </c>
      <c r="E76" s="1">
        <v>46027</v>
      </c>
      <c r="F76" s="4">
        <v>1</v>
      </c>
      <c r="G76" s="4"/>
      <c r="H76" t="s">
        <v>2771</v>
      </c>
      <c r="I76" t="s">
        <v>60</v>
      </c>
      <c r="J76" s="4">
        <v>-642.5</v>
      </c>
    </row>
    <row r="77" spans="3:10" hidden="1" x14ac:dyDescent="0.25">
      <c r="C77" t="s">
        <v>6732</v>
      </c>
      <c r="D77" t="s">
        <v>6762</v>
      </c>
      <c r="E77" s="1">
        <v>46027</v>
      </c>
      <c r="F77" s="4">
        <v>1</v>
      </c>
      <c r="G77" s="4"/>
      <c r="H77" t="s">
        <v>2771</v>
      </c>
      <c r="I77" t="s">
        <v>60</v>
      </c>
      <c r="J77" s="4">
        <v>-365.7</v>
      </c>
    </row>
    <row r="78" spans="3:10" hidden="1" x14ac:dyDescent="0.25">
      <c r="C78" t="s">
        <v>6732</v>
      </c>
      <c r="D78" t="s">
        <v>6763</v>
      </c>
      <c r="E78" s="1">
        <v>46027</v>
      </c>
      <c r="F78" s="4">
        <v>1</v>
      </c>
      <c r="G78" s="4"/>
      <c r="H78" t="s">
        <v>2783</v>
      </c>
      <c r="I78" t="s">
        <v>60</v>
      </c>
      <c r="J78" s="4">
        <v>-362.15</v>
      </c>
    </row>
    <row r="79" spans="3:10" hidden="1" x14ac:dyDescent="0.25">
      <c r="C79" t="s">
        <v>6732</v>
      </c>
      <c r="D79" t="s">
        <v>6763</v>
      </c>
      <c r="E79" s="1">
        <v>46027</v>
      </c>
      <c r="F79" s="4">
        <v>1</v>
      </c>
      <c r="G79" s="4"/>
      <c r="H79" t="s">
        <v>2783</v>
      </c>
      <c r="I79" t="s">
        <v>60</v>
      </c>
      <c r="J79" s="4">
        <v>-376.5</v>
      </c>
    </row>
    <row r="80" spans="3:10" hidden="1" x14ac:dyDescent="0.25">
      <c r="C80" t="s">
        <v>6732</v>
      </c>
      <c r="D80" t="s">
        <v>6764</v>
      </c>
      <c r="E80" s="1">
        <v>46027</v>
      </c>
      <c r="F80" s="4">
        <v>1</v>
      </c>
      <c r="G80" s="4"/>
      <c r="H80" t="s">
        <v>2790</v>
      </c>
      <c r="I80" t="s">
        <v>60</v>
      </c>
      <c r="J80" s="4">
        <v>-104330.2</v>
      </c>
    </row>
    <row r="81" spans="3:10" hidden="1" x14ac:dyDescent="0.25">
      <c r="C81" t="s">
        <v>6732</v>
      </c>
      <c r="D81" t="s">
        <v>6763</v>
      </c>
      <c r="E81" s="1">
        <v>46027</v>
      </c>
      <c r="F81" s="4">
        <v>1</v>
      </c>
      <c r="G81" s="4"/>
      <c r="H81" t="s">
        <v>2790</v>
      </c>
      <c r="I81" t="s">
        <v>60</v>
      </c>
      <c r="J81" s="4">
        <v>-10824</v>
      </c>
    </row>
    <row r="82" spans="3:10" hidden="1" x14ac:dyDescent="0.25">
      <c r="C82" t="s">
        <v>6732</v>
      </c>
      <c r="D82" t="s">
        <v>6762</v>
      </c>
      <c r="E82" s="1">
        <v>46027</v>
      </c>
      <c r="F82" s="4">
        <v>1</v>
      </c>
      <c r="G82" s="4"/>
      <c r="H82" t="s">
        <v>2790</v>
      </c>
      <c r="I82" t="s">
        <v>60</v>
      </c>
      <c r="J82" s="4">
        <v>-12414.24</v>
      </c>
    </row>
    <row r="83" spans="3:10" hidden="1" x14ac:dyDescent="0.25">
      <c r="C83" t="s">
        <v>6732</v>
      </c>
      <c r="D83" t="s">
        <v>6762</v>
      </c>
      <c r="E83" s="1">
        <v>46027</v>
      </c>
      <c r="F83" s="4">
        <v>1</v>
      </c>
      <c r="G83" s="4"/>
      <c r="H83" t="s">
        <v>2790</v>
      </c>
      <c r="I83" t="s">
        <v>60</v>
      </c>
      <c r="J83" s="4">
        <v>-47154</v>
      </c>
    </row>
    <row r="84" spans="3:10" hidden="1" x14ac:dyDescent="0.25">
      <c r="C84" t="s">
        <v>6732</v>
      </c>
      <c r="D84" t="s">
        <v>6762</v>
      </c>
      <c r="E84" s="1">
        <v>46027</v>
      </c>
      <c r="F84" s="4">
        <v>1</v>
      </c>
      <c r="G84" s="4"/>
      <c r="H84" t="s">
        <v>2790</v>
      </c>
      <c r="I84" t="s">
        <v>60</v>
      </c>
      <c r="J84" s="4">
        <v>-1170</v>
      </c>
    </row>
    <row r="85" spans="3:10" hidden="1" x14ac:dyDescent="0.25">
      <c r="C85" t="s">
        <v>6732</v>
      </c>
      <c r="D85" t="s">
        <v>6762</v>
      </c>
      <c r="E85" s="1">
        <v>46027</v>
      </c>
      <c r="F85" s="4">
        <v>1</v>
      </c>
      <c r="G85" s="4"/>
      <c r="H85" t="s">
        <v>2803</v>
      </c>
      <c r="I85" t="s">
        <v>60</v>
      </c>
      <c r="J85" s="4">
        <v>-1727.8</v>
      </c>
    </row>
    <row r="86" spans="3:10" hidden="1" x14ac:dyDescent="0.25">
      <c r="C86" t="s">
        <v>6732</v>
      </c>
      <c r="D86" t="s">
        <v>6764</v>
      </c>
      <c r="E86" s="1">
        <v>46027</v>
      </c>
      <c r="F86" s="4">
        <v>1</v>
      </c>
      <c r="G86" s="4"/>
      <c r="H86" t="s">
        <v>2515</v>
      </c>
      <c r="I86" t="s">
        <v>60</v>
      </c>
      <c r="J86" s="4">
        <v>-1569</v>
      </c>
    </row>
    <row r="87" spans="3:10" hidden="1" x14ac:dyDescent="0.25">
      <c r="C87" t="s">
        <v>6732</v>
      </c>
      <c r="D87" t="s">
        <v>6762</v>
      </c>
      <c r="E87" s="1">
        <v>46027</v>
      </c>
      <c r="F87" s="4">
        <v>1</v>
      </c>
      <c r="G87" s="4"/>
      <c r="H87" t="s">
        <v>2515</v>
      </c>
      <c r="I87" t="s">
        <v>60</v>
      </c>
      <c r="J87" s="4">
        <v>-2520</v>
      </c>
    </row>
    <row r="88" spans="3:10" hidden="1" x14ac:dyDescent="0.25">
      <c r="C88" t="s">
        <v>6732</v>
      </c>
      <c r="D88" t="s">
        <v>127</v>
      </c>
      <c r="E88" s="1">
        <v>46027</v>
      </c>
      <c r="F88" s="4">
        <v>1</v>
      </c>
      <c r="G88" s="4"/>
      <c r="H88" t="s">
        <v>2812</v>
      </c>
      <c r="I88" t="s">
        <v>60</v>
      </c>
      <c r="J88" s="4">
        <v>-1928</v>
      </c>
    </row>
    <row r="89" spans="3:10" hidden="1" x14ac:dyDescent="0.25">
      <c r="C89" t="s">
        <v>6732</v>
      </c>
      <c r="D89" t="s">
        <v>6762</v>
      </c>
      <c r="E89" s="1">
        <v>46027</v>
      </c>
      <c r="F89" s="4">
        <v>1</v>
      </c>
      <c r="G89" s="4"/>
      <c r="H89" t="s">
        <v>2817</v>
      </c>
      <c r="I89" t="s">
        <v>60</v>
      </c>
      <c r="J89" s="4">
        <v>-195.75</v>
      </c>
    </row>
    <row r="90" spans="3:10" hidden="1" x14ac:dyDescent="0.25">
      <c r="C90" t="s">
        <v>6732</v>
      </c>
      <c r="D90" t="s">
        <v>127</v>
      </c>
      <c r="E90" s="1">
        <v>46027</v>
      </c>
      <c r="F90" s="4">
        <v>1</v>
      </c>
      <c r="G90" s="4"/>
      <c r="H90" t="s">
        <v>2826</v>
      </c>
      <c r="I90" t="s">
        <v>60</v>
      </c>
      <c r="J90" s="4">
        <v>-519.97</v>
      </c>
    </row>
    <row r="91" spans="3:10" hidden="1" x14ac:dyDescent="0.25">
      <c r="C91" t="s">
        <v>6732</v>
      </c>
      <c r="D91" t="s">
        <v>6762</v>
      </c>
      <c r="E91" s="1">
        <v>46027</v>
      </c>
      <c r="F91" s="4">
        <v>1</v>
      </c>
      <c r="G91" s="4"/>
      <c r="H91" t="s">
        <v>2831</v>
      </c>
      <c r="I91" t="s">
        <v>60</v>
      </c>
      <c r="J91" s="4">
        <v>-3199.59</v>
      </c>
    </row>
    <row r="92" spans="3:10" hidden="1" x14ac:dyDescent="0.25">
      <c r="C92" t="s">
        <v>6732</v>
      </c>
      <c r="D92" t="s">
        <v>127</v>
      </c>
      <c r="E92" s="1">
        <v>46027</v>
      </c>
      <c r="F92" s="4">
        <v>1</v>
      </c>
      <c r="G92" s="4"/>
      <c r="H92" t="s">
        <v>2837</v>
      </c>
      <c r="I92" t="s">
        <v>60</v>
      </c>
      <c r="J92" s="4">
        <v>-1006.8</v>
      </c>
    </row>
    <row r="93" spans="3:10" hidden="1" x14ac:dyDescent="0.25">
      <c r="C93" t="s">
        <v>6732</v>
      </c>
      <c r="D93" t="s">
        <v>6762</v>
      </c>
      <c r="E93" s="1">
        <v>46027</v>
      </c>
      <c r="F93" s="4">
        <v>1</v>
      </c>
      <c r="G93" s="4"/>
      <c r="H93" t="s">
        <v>2842</v>
      </c>
      <c r="I93" t="s">
        <v>60</v>
      </c>
      <c r="J93" s="4">
        <v>-309.75</v>
      </c>
    </row>
    <row r="94" spans="3:10" hidden="1" x14ac:dyDescent="0.25">
      <c r="C94" t="s">
        <v>6732</v>
      </c>
      <c r="D94" t="s">
        <v>6762</v>
      </c>
      <c r="E94" s="1">
        <v>46027</v>
      </c>
      <c r="F94" s="4">
        <v>1</v>
      </c>
      <c r="G94" s="4"/>
      <c r="H94" t="s">
        <v>2529</v>
      </c>
      <c r="I94" t="s">
        <v>60</v>
      </c>
      <c r="J94" s="4">
        <v>-4851.12</v>
      </c>
    </row>
    <row r="95" spans="3:10" hidden="1" x14ac:dyDescent="0.25">
      <c r="C95" t="s">
        <v>6732</v>
      </c>
      <c r="D95" t="s">
        <v>6763</v>
      </c>
      <c r="E95" s="1">
        <v>46027</v>
      </c>
      <c r="F95" s="4">
        <v>1</v>
      </c>
      <c r="G95" s="4"/>
      <c r="H95" t="s">
        <v>2852</v>
      </c>
      <c r="I95" t="s">
        <v>60</v>
      </c>
      <c r="J95" s="4">
        <v>-2165.3000000000002</v>
      </c>
    </row>
    <row r="96" spans="3:10" hidden="1" x14ac:dyDescent="0.25">
      <c r="C96" t="s">
        <v>6732</v>
      </c>
      <c r="D96" t="s">
        <v>6762</v>
      </c>
      <c r="E96" s="1">
        <v>46027</v>
      </c>
      <c r="F96" s="4">
        <v>1</v>
      </c>
      <c r="G96" s="4"/>
      <c r="H96" t="s">
        <v>2852</v>
      </c>
      <c r="I96" t="s">
        <v>60</v>
      </c>
      <c r="J96" s="4">
        <v>-31500</v>
      </c>
    </row>
    <row r="97" spans="3:10" hidden="1" x14ac:dyDescent="0.25">
      <c r="C97" t="s">
        <v>6732</v>
      </c>
      <c r="D97" t="s">
        <v>6762</v>
      </c>
      <c r="E97" s="1">
        <v>46027</v>
      </c>
      <c r="F97" s="4">
        <v>1</v>
      </c>
      <c r="G97" s="4"/>
      <c r="H97" t="s">
        <v>2852</v>
      </c>
      <c r="I97" t="s">
        <v>60</v>
      </c>
      <c r="J97" s="4">
        <v>-161.32</v>
      </c>
    </row>
    <row r="98" spans="3:10" hidden="1" x14ac:dyDescent="0.25">
      <c r="C98" t="s">
        <v>6732</v>
      </c>
      <c r="D98" t="s">
        <v>127</v>
      </c>
      <c r="E98" s="1">
        <v>46027</v>
      </c>
      <c r="F98" s="4">
        <v>1</v>
      </c>
      <c r="G98" s="4"/>
      <c r="H98" t="s">
        <v>2861</v>
      </c>
      <c r="I98" t="s">
        <v>60</v>
      </c>
      <c r="J98" s="4">
        <v>-12080.97</v>
      </c>
    </row>
    <row r="99" spans="3:10" hidden="1" x14ac:dyDescent="0.25">
      <c r="C99" t="s">
        <v>6732</v>
      </c>
      <c r="D99" t="s">
        <v>127</v>
      </c>
      <c r="E99" s="1">
        <v>46027</v>
      </c>
      <c r="F99" s="4">
        <v>1</v>
      </c>
      <c r="G99" s="4"/>
      <c r="H99" t="s">
        <v>2861</v>
      </c>
      <c r="I99" t="s">
        <v>60</v>
      </c>
      <c r="J99" s="4">
        <v>-230312.76</v>
      </c>
    </row>
    <row r="100" spans="3:10" hidden="1" x14ac:dyDescent="0.25">
      <c r="C100" t="s">
        <v>6732</v>
      </c>
      <c r="D100" t="s">
        <v>6763</v>
      </c>
      <c r="E100" s="1">
        <v>46027</v>
      </c>
      <c r="F100" s="4">
        <v>1</v>
      </c>
      <c r="G100" s="4"/>
      <c r="H100" t="s">
        <v>2869</v>
      </c>
      <c r="I100" t="s">
        <v>60</v>
      </c>
      <c r="J100" s="4">
        <v>-54400</v>
      </c>
    </row>
    <row r="101" spans="3:10" hidden="1" x14ac:dyDescent="0.25">
      <c r="C101" t="s">
        <v>6732</v>
      </c>
      <c r="D101" t="s">
        <v>6762</v>
      </c>
      <c r="E101" s="1">
        <v>46027</v>
      </c>
      <c r="F101" s="4">
        <v>1</v>
      </c>
      <c r="G101" s="4"/>
      <c r="H101" t="s">
        <v>2875</v>
      </c>
      <c r="I101" t="s">
        <v>60</v>
      </c>
      <c r="J101" s="4">
        <v>-73.95</v>
      </c>
    </row>
    <row r="102" spans="3:10" hidden="1" x14ac:dyDescent="0.25">
      <c r="C102" t="s">
        <v>6732</v>
      </c>
      <c r="D102" t="s">
        <v>6763</v>
      </c>
      <c r="E102" s="1">
        <v>46027</v>
      </c>
      <c r="F102" s="4">
        <v>1</v>
      </c>
      <c r="G102" s="4"/>
      <c r="H102" t="s">
        <v>2880</v>
      </c>
      <c r="I102" t="s">
        <v>60</v>
      </c>
      <c r="J102" s="4">
        <v>-1807.5</v>
      </c>
    </row>
    <row r="103" spans="3:10" hidden="1" x14ac:dyDescent="0.25">
      <c r="C103" t="s">
        <v>6732</v>
      </c>
      <c r="D103" t="s">
        <v>6762</v>
      </c>
      <c r="E103" s="1">
        <v>46027</v>
      </c>
      <c r="F103" s="4">
        <v>1</v>
      </c>
      <c r="G103" s="4"/>
      <c r="H103" t="s">
        <v>2885</v>
      </c>
      <c r="I103" t="s">
        <v>60</v>
      </c>
      <c r="J103" s="4">
        <v>-34400</v>
      </c>
    </row>
    <row r="104" spans="3:10" hidden="1" x14ac:dyDescent="0.25">
      <c r="C104" t="s">
        <v>6732</v>
      </c>
      <c r="D104" t="s">
        <v>127</v>
      </c>
      <c r="E104" s="1">
        <v>46027</v>
      </c>
      <c r="F104" s="4">
        <v>1</v>
      </c>
      <c r="G104" s="4"/>
      <c r="H104" t="s">
        <v>2889</v>
      </c>
      <c r="I104" t="s">
        <v>60</v>
      </c>
      <c r="J104" s="4">
        <v>-1599.5</v>
      </c>
    </row>
    <row r="105" spans="3:10" hidden="1" x14ac:dyDescent="0.25">
      <c r="C105" t="s">
        <v>6732</v>
      </c>
      <c r="D105" t="s">
        <v>6762</v>
      </c>
      <c r="E105" s="1">
        <v>46027</v>
      </c>
      <c r="F105" s="4">
        <v>1</v>
      </c>
      <c r="G105" s="4"/>
      <c r="H105" t="s">
        <v>2894</v>
      </c>
      <c r="I105" t="s">
        <v>60</v>
      </c>
      <c r="J105" s="4">
        <v>-3374.64</v>
      </c>
    </row>
    <row r="106" spans="3:10" hidden="1" x14ac:dyDescent="0.25">
      <c r="C106" t="s">
        <v>6732</v>
      </c>
      <c r="E106" s="1">
        <v>46027</v>
      </c>
      <c r="F106" s="4">
        <v>1</v>
      </c>
      <c r="G106" s="4"/>
      <c r="H106" t="s">
        <v>2900</v>
      </c>
      <c r="I106" t="s">
        <v>93</v>
      </c>
      <c r="J106" s="4">
        <v>-1056337.3700000001</v>
      </c>
    </row>
    <row r="107" spans="3:10" hidden="1" x14ac:dyDescent="0.25">
      <c r="C107" t="s">
        <v>6732</v>
      </c>
      <c r="D107" t="s">
        <v>6762</v>
      </c>
      <c r="E107" s="1">
        <v>46027</v>
      </c>
      <c r="F107" s="4">
        <v>1</v>
      </c>
      <c r="G107" s="4"/>
      <c r="H107" t="s">
        <v>2568</v>
      </c>
      <c r="I107" t="s">
        <v>60</v>
      </c>
      <c r="J107" s="4">
        <v>-128185.69</v>
      </c>
    </row>
    <row r="108" spans="3:10" hidden="1" x14ac:dyDescent="0.25">
      <c r="C108" t="s">
        <v>6732</v>
      </c>
      <c r="D108" t="s">
        <v>6762</v>
      </c>
      <c r="E108" s="1">
        <v>46027</v>
      </c>
      <c r="F108" s="4">
        <v>1</v>
      </c>
      <c r="G108" s="4"/>
      <c r="H108" t="s">
        <v>2906</v>
      </c>
      <c r="I108" t="s">
        <v>60</v>
      </c>
      <c r="J108" s="4">
        <v>-16726.5</v>
      </c>
    </row>
    <row r="109" spans="3:10" hidden="1" x14ac:dyDescent="0.25">
      <c r="C109" t="s">
        <v>6732</v>
      </c>
      <c r="D109" t="s">
        <v>6763</v>
      </c>
      <c r="E109" s="1">
        <v>46027</v>
      </c>
      <c r="F109" s="4">
        <v>1</v>
      </c>
      <c r="G109" s="4"/>
      <c r="H109" t="s">
        <v>2911</v>
      </c>
      <c r="I109" t="s">
        <v>60</v>
      </c>
      <c r="J109" s="4">
        <v>-3574.04</v>
      </c>
    </row>
    <row r="110" spans="3:10" hidden="1" x14ac:dyDescent="0.25">
      <c r="C110" t="s">
        <v>6732</v>
      </c>
      <c r="D110" t="s">
        <v>6763</v>
      </c>
      <c r="E110" s="1">
        <v>46027</v>
      </c>
      <c r="F110" s="4">
        <v>1</v>
      </c>
      <c r="G110" s="4"/>
      <c r="H110" t="s">
        <v>2911</v>
      </c>
      <c r="I110" t="s">
        <v>60</v>
      </c>
      <c r="J110" s="4">
        <v>-2993.27</v>
      </c>
    </row>
    <row r="111" spans="3:10" hidden="1" x14ac:dyDescent="0.25">
      <c r="C111" t="s">
        <v>6732</v>
      </c>
      <c r="D111" t="s">
        <v>6762</v>
      </c>
      <c r="E111" s="1">
        <v>46027</v>
      </c>
      <c r="F111" s="4">
        <v>1</v>
      </c>
      <c r="G111" s="4"/>
      <c r="H111" t="s">
        <v>2921</v>
      </c>
      <c r="I111" t="s">
        <v>60</v>
      </c>
      <c r="J111" s="4">
        <v>-3817.5</v>
      </c>
    </row>
    <row r="112" spans="3:10" hidden="1" x14ac:dyDescent="0.25">
      <c r="C112" t="s">
        <v>6732</v>
      </c>
      <c r="D112" t="s">
        <v>6763</v>
      </c>
      <c r="E112" s="1">
        <v>46027</v>
      </c>
      <c r="F112" s="4">
        <v>1</v>
      </c>
      <c r="G112" s="4"/>
      <c r="H112" t="s">
        <v>2921</v>
      </c>
      <c r="I112" t="s">
        <v>60</v>
      </c>
      <c r="J112" s="4">
        <v>-3817.5</v>
      </c>
    </row>
    <row r="113" spans="3:10" hidden="1" x14ac:dyDescent="0.25">
      <c r="C113" t="s">
        <v>6732</v>
      </c>
      <c r="D113" t="s">
        <v>6762</v>
      </c>
      <c r="E113" s="1">
        <v>46027</v>
      </c>
      <c r="F113" s="4">
        <v>1</v>
      </c>
      <c r="G113" s="4"/>
      <c r="H113" t="s">
        <v>2578</v>
      </c>
      <c r="I113" t="s">
        <v>60</v>
      </c>
      <c r="J113" s="4">
        <v>-17.5</v>
      </c>
    </row>
    <row r="114" spans="3:10" hidden="1" x14ac:dyDescent="0.25">
      <c r="C114" t="s">
        <v>6732</v>
      </c>
      <c r="D114" t="s">
        <v>6762</v>
      </c>
      <c r="E114" s="1">
        <v>46027</v>
      </c>
      <c r="F114" s="4">
        <v>1</v>
      </c>
      <c r="G114" s="4"/>
      <c r="H114" t="s">
        <v>2578</v>
      </c>
      <c r="I114" t="s">
        <v>60</v>
      </c>
      <c r="J114" s="4">
        <v>-75.040000000000006</v>
      </c>
    </row>
    <row r="115" spans="3:10" hidden="1" x14ac:dyDescent="0.25">
      <c r="C115" t="s">
        <v>6732</v>
      </c>
      <c r="D115" t="s">
        <v>6762</v>
      </c>
      <c r="E115" s="1">
        <v>46027</v>
      </c>
      <c r="F115" s="4">
        <v>1</v>
      </c>
      <c r="G115" s="4"/>
      <c r="H115" t="s">
        <v>2578</v>
      </c>
      <c r="I115" t="s">
        <v>60</v>
      </c>
      <c r="J115" s="4">
        <v>-362</v>
      </c>
    </row>
    <row r="116" spans="3:10" hidden="1" x14ac:dyDescent="0.25">
      <c r="C116" t="s">
        <v>6732</v>
      </c>
      <c r="D116" t="s">
        <v>6762</v>
      </c>
      <c r="E116" s="1">
        <v>46027</v>
      </c>
      <c r="F116" s="4">
        <v>1</v>
      </c>
      <c r="G116" s="4"/>
      <c r="H116" t="s">
        <v>2578</v>
      </c>
      <c r="I116" t="s">
        <v>60</v>
      </c>
      <c r="J116" s="4">
        <v>-315.05</v>
      </c>
    </row>
    <row r="117" spans="3:10" hidden="1" x14ac:dyDescent="0.25">
      <c r="C117" t="s">
        <v>6732</v>
      </c>
      <c r="D117" t="s">
        <v>6762</v>
      </c>
      <c r="E117" s="1">
        <v>46027</v>
      </c>
      <c r="F117" s="4">
        <v>1</v>
      </c>
      <c r="G117" s="4"/>
      <c r="H117" t="s">
        <v>2578</v>
      </c>
      <c r="I117" t="s">
        <v>60</v>
      </c>
      <c r="J117" s="4">
        <v>-598.79999999999995</v>
      </c>
    </row>
    <row r="118" spans="3:10" hidden="1" x14ac:dyDescent="0.25">
      <c r="C118" t="s">
        <v>6732</v>
      </c>
      <c r="D118" t="s">
        <v>6763</v>
      </c>
      <c r="E118" s="1">
        <v>46027</v>
      </c>
      <c r="F118" s="4">
        <v>1</v>
      </c>
      <c r="G118" s="4"/>
      <c r="H118" t="s">
        <v>2578</v>
      </c>
      <c r="I118" t="s">
        <v>60</v>
      </c>
      <c r="J118" s="4">
        <v>-164</v>
      </c>
    </row>
    <row r="119" spans="3:10" hidden="1" x14ac:dyDescent="0.25">
      <c r="C119" t="s">
        <v>6732</v>
      </c>
      <c r="D119" t="s">
        <v>6762</v>
      </c>
      <c r="E119" s="1">
        <v>46027</v>
      </c>
      <c r="F119" s="4">
        <v>1</v>
      </c>
      <c r="G119" s="4"/>
      <c r="H119" t="s">
        <v>2578</v>
      </c>
      <c r="I119" t="s">
        <v>60</v>
      </c>
      <c r="J119" s="4">
        <v>-123</v>
      </c>
    </row>
    <row r="120" spans="3:10" hidden="1" x14ac:dyDescent="0.25">
      <c r="C120" t="s">
        <v>6732</v>
      </c>
      <c r="D120" t="s">
        <v>6763</v>
      </c>
      <c r="E120" s="1">
        <v>46027</v>
      </c>
      <c r="F120" s="4">
        <v>1</v>
      </c>
      <c r="G120" s="4"/>
      <c r="H120" t="s">
        <v>2578</v>
      </c>
      <c r="I120" t="s">
        <v>60</v>
      </c>
      <c r="J120" s="4">
        <v>-499</v>
      </c>
    </row>
    <row r="121" spans="3:10" hidden="1" x14ac:dyDescent="0.25">
      <c r="C121" t="s">
        <v>6732</v>
      </c>
      <c r="D121" t="s">
        <v>6763</v>
      </c>
      <c r="E121" s="1">
        <v>46027</v>
      </c>
      <c r="F121" s="4">
        <v>1</v>
      </c>
      <c r="G121" s="4"/>
      <c r="H121" t="s">
        <v>2944</v>
      </c>
      <c r="I121" t="s">
        <v>60</v>
      </c>
      <c r="J121" s="4">
        <v>-4960</v>
      </c>
    </row>
    <row r="122" spans="3:10" hidden="1" x14ac:dyDescent="0.25">
      <c r="C122" t="s">
        <v>6732</v>
      </c>
      <c r="D122" t="s">
        <v>6763</v>
      </c>
      <c r="E122" s="1">
        <v>46027</v>
      </c>
      <c r="F122" s="4">
        <v>1</v>
      </c>
      <c r="G122" s="4"/>
      <c r="H122" t="s">
        <v>2949</v>
      </c>
      <c r="I122" t="s">
        <v>60</v>
      </c>
      <c r="J122" s="4">
        <v>-406.08</v>
      </c>
    </row>
    <row r="123" spans="3:10" hidden="1" x14ac:dyDescent="0.25">
      <c r="C123" t="s">
        <v>6732</v>
      </c>
      <c r="D123" t="s">
        <v>6762</v>
      </c>
      <c r="E123" s="1">
        <v>46027</v>
      </c>
      <c r="F123" s="4">
        <v>1</v>
      </c>
      <c r="G123" s="4"/>
      <c r="H123" t="s">
        <v>2956</v>
      </c>
      <c r="I123" t="s">
        <v>60</v>
      </c>
      <c r="J123" s="4">
        <v>-657.78</v>
      </c>
    </row>
    <row r="124" spans="3:10" hidden="1" x14ac:dyDescent="0.25">
      <c r="C124" t="s">
        <v>6732</v>
      </c>
      <c r="D124" t="s">
        <v>6763</v>
      </c>
      <c r="E124" s="1">
        <v>46027</v>
      </c>
      <c r="F124" s="4">
        <v>1</v>
      </c>
      <c r="G124" s="4"/>
      <c r="H124" t="s">
        <v>2961</v>
      </c>
      <c r="I124" t="s">
        <v>60</v>
      </c>
      <c r="J124" s="4">
        <v>-710.36</v>
      </c>
    </row>
    <row r="125" spans="3:10" hidden="1" x14ac:dyDescent="0.25">
      <c r="C125" t="s">
        <v>6732</v>
      </c>
      <c r="D125" t="s">
        <v>6763</v>
      </c>
      <c r="E125" s="1">
        <v>46027</v>
      </c>
      <c r="F125" s="4">
        <v>1</v>
      </c>
      <c r="G125" s="4"/>
      <c r="H125" t="s">
        <v>2966</v>
      </c>
      <c r="I125" t="s">
        <v>60</v>
      </c>
      <c r="J125" s="4">
        <v>-18527.18</v>
      </c>
    </row>
    <row r="126" spans="3:10" hidden="1" x14ac:dyDescent="0.25">
      <c r="C126" t="s">
        <v>6732</v>
      </c>
      <c r="D126" t="s">
        <v>6762</v>
      </c>
      <c r="E126" s="1">
        <v>46027</v>
      </c>
      <c r="F126" s="4">
        <v>1</v>
      </c>
      <c r="G126" s="4"/>
      <c r="H126" t="s">
        <v>2971</v>
      </c>
      <c r="I126" t="s">
        <v>60</v>
      </c>
      <c r="J126" s="4">
        <v>-1265.33</v>
      </c>
    </row>
    <row r="127" spans="3:10" hidden="1" x14ac:dyDescent="0.25">
      <c r="C127" t="s">
        <v>6732</v>
      </c>
      <c r="D127" t="s">
        <v>6763</v>
      </c>
      <c r="E127" s="1">
        <v>46027</v>
      </c>
      <c r="F127" s="4">
        <v>1</v>
      </c>
      <c r="G127" s="4"/>
      <c r="H127" t="s">
        <v>2976</v>
      </c>
      <c r="I127" t="s">
        <v>60</v>
      </c>
      <c r="J127" s="4">
        <v>-3687.5</v>
      </c>
    </row>
    <row r="128" spans="3:10" hidden="1" x14ac:dyDescent="0.25">
      <c r="C128" t="s">
        <v>6732</v>
      </c>
      <c r="D128" t="s">
        <v>6762</v>
      </c>
      <c r="E128" s="1">
        <v>46027</v>
      </c>
      <c r="F128" s="4">
        <v>1</v>
      </c>
      <c r="G128" s="4"/>
      <c r="H128" t="s">
        <v>2976</v>
      </c>
      <c r="I128" t="s">
        <v>60</v>
      </c>
      <c r="J128" s="4">
        <v>-3562.5</v>
      </c>
    </row>
    <row r="129" spans="3:10" hidden="1" x14ac:dyDescent="0.25">
      <c r="C129" t="s">
        <v>6732</v>
      </c>
      <c r="D129" t="s">
        <v>6763</v>
      </c>
      <c r="E129" s="1">
        <v>46027</v>
      </c>
      <c r="F129" s="4">
        <v>1</v>
      </c>
      <c r="G129" s="4"/>
      <c r="H129" t="s">
        <v>2976</v>
      </c>
      <c r="I129" t="s">
        <v>60</v>
      </c>
      <c r="J129" s="4">
        <v>-142.5</v>
      </c>
    </row>
    <row r="130" spans="3:10" hidden="1" x14ac:dyDescent="0.25">
      <c r="C130" t="s">
        <v>6732</v>
      </c>
      <c r="D130" t="s">
        <v>6763</v>
      </c>
      <c r="E130" s="1">
        <v>46027</v>
      </c>
      <c r="F130" s="4">
        <v>1</v>
      </c>
      <c r="G130" s="4"/>
      <c r="H130" t="s">
        <v>2976</v>
      </c>
      <c r="I130" t="s">
        <v>60</v>
      </c>
      <c r="J130" s="4">
        <v>-404</v>
      </c>
    </row>
    <row r="131" spans="3:10" hidden="1" x14ac:dyDescent="0.25">
      <c r="C131" t="s">
        <v>6732</v>
      </c>
      <c r="D131" t="s">
        <v>6762</v>
      </c>
      <c r="E131" s="1">
        <v>46027</v>
      </c>
      <c r="F131" s="4">
        <v>1</v>
      </c>
      <c r="G131" s="4"/>
      <c r="H131" t="s">
        <v>2599</v>
      </c>
      <c r="I131" t="s">
        <v>60</v>
      </c>
      <c r="J131" s="4">
        <v>-154014.74</v>
      </c>
    </row>
    <row r="132" spans="3:10" hidden="1" x14ac:dyDescent="0.25">
      <c r="C132" t="s">
        <v>6732</v>
      </c>
      <c r="D132" t="s">
        <v>6763</v>
      </c>
      <c r="E132" s="1">
        <v>46027</v>
      </c>
      <c r="F132" s="4">
        <v>1</v>
      </c>
      <c r="G132" s="4"/>
      <c r="H132" t="s">
        <v>2609</v>
      </c>
      <c r="I132" t="s">
        <v>60</v>
      </c>
      <c r="J132" s="4">
        <v>-168999.36</v>
      </c>
    </row>
    <row r="133" spans="3:10" hidden="1" x14ac:dyDescent="0.25">
      <c r="C133" t="s">
        <v>6732</v>
      </c>
      <c r="D133" t="s">
        <v>6763</v>
      </c>
      <c r="E133" s="1">
        <v>46027</v>
      </c>
      <c r="F133" s="4">
        <v>1</v>
      </c>
      <c r="G133" s="4"/>
      <c r="H133" t="s">
        <v>2609</v>
      </c>
      <c r="I133" t="s">
        <v>60</v>
      </c>
      <c r="J133" s="4">
        <v>-148474.88</v>
      </c>
    </row>
    <row r="134" spans="3:10" hidden="1" x14ac:dyDescent="0.25">
      <c r="C134" t="s">
        <v>6732</v>
      </c>
      <c r="D134" t="s">
        <v>127</v>
      </c>
      <c r="E134" s="1">
        <v>46027</v>
      </c>
      <c r="F134" s="4">
        <v>1</v>
      </c>
      <c r="G134" s="4"/>
      <c r="H134" t="s">
        <v>2993</v>
      </c>
      <c r="I134" t="s">
        <v>60</v>
      </c>
      <c r="J134" s="4">
        <v>-2820.66</v>
      </c>
    </row>
    <row r="135" spans="3:10" hidden="1" x14ac:dyDescent="0.25">
      <c r="C135" t="s">
        <v>6732</v>
      </c>
      <c r="D135" t="s">
        <v>6762</v>
      </c>
      <c r="E135" s="1">
        <v>46027</v>
      </c>
      <c r="F135" s="4">
        <v>1</v>
      </c>
      <c r="G135" s="4"/>
      <c r="H135" t="s">
        <v>2998</v>
      </c>
      <c r="I135" t="s">
        <v>60</v>
      </c>
      <c r="J135" s="4">
        <v>-2158.5500000000002</v>
      </c>
    </row>
    <row r="136" spans="3:10" hidden="1" x14ac:dyDescent="0.25">
      <c r="C136" t="s">
        <v>6732</v>
      </c>
      <c r="D136" t="s">
        <v>6762</v>
      </c>
      <c r="E136" s="1">
        <v>46027</v>
      </c>
      <c r="F136" s="4">
        <v>1</v>
      </c>
      <c r="G136" s="4"/>
      <c r="H136" t="s">
        <v>3005</v>
      </c>
      <c r="I136" t="s">
        <v>60</v>
      </c>
      <c r="J136" s="4">
        <v>-1190.67</v>
      </c>
    </row>
    <row r="137" spans="3:10" hidden="1" x14ac:dyDescent="0.25">
      <c r="C137" t="s">
        <v>6732</v>
      </c>
      <c r="D137" t="s">
        <v>6763</v>
      </c>
      <c r="E137" s="1">
        <v>46027</v>
      </c>
      <c r="F137" s="4">
        <v>1</v>
      </c>
      <c r="G137" s="4"/>
      <c r="H137" t="s">
        <v>3005</v>
      </c>
      <c r="I137" t="s">
        <v>60</v>
      </c>
      <c r="J137" s="4">
        <v>-6411.83</v>
      </c>
    </row>
    <row r="138" spans="3:10" hidden="1" x14ac:dyDescent="0.25">
      <c r="C138" t="s">
        <v>6732</v>
      </c>
      <c r="D138" t="s">
        <v>6763</v>
      </c>
      <c r="E138" s="1">
        <v>46027</v>
      </c>
      <c r="F138" s="4">
        <v>1</v>
      </c>
      <c r="G138" s="4"/>
      <c r="H138" t="s">
        <v>3005</v>
      </c>
      <c r="I138" t="s">
        <v>60</v>
      </c>
      <c r="J138" s="4">
        <v>-9044.7000000000007</v>
      </c>
    </row>
    <row r="139" spans="3:10" hidden="1" x14ac:dyDescent="0.25">
      <c r="C139" t="s">
        <v>6732</v>
      </c>
      <c r="D139" t="s">
        <v>6763</v>
      </c>
      <c r="E139" s="1">
        <v>46027</v>
      </c>
      <c r="F139" s="4">
        <v>1</v>
      </c>
      <c r="G139" s="4"/>
      <c r="H139" t="s">
        <v>3005</v>
      </c>
      <c r="I139" t="s">
        <v>60</v>
      </c>
      <c r="J139" s="4">
        <v>-3345.3</v>
      </c>
    </row>
    <row r="140" spans="3:10" hidden="1" x14ac:dyDescent="0.25">
      <c r="C140" t="s">
        <v>6732</v>
      </c>
      <c r="D140" t="s">
        <v>6762</v>
      </c>
      <c r="E140" s="1">
        <v>46027</v>
      </c>
      <c r="F140" s="4">
        <v>1</v>
      </c>
      <c r="G140" s="4"/>
      <c r="H140" t="s">
        <v>3005</v>
      </c>
      <c r="I140" t="s">
        <v>60</v>
      </c>
      <c r="J140" s="4">
        <v>-998.43</v>
      </c>
    </row>
    <row r="141" spans="3:10" hidden="1" x14ac:dyDescent="0.25">
      <c r="C141" t="s">
        <v>6732</v>
      </c>
      <c r="D141" t="s">
        <v>6763</v>
      </c>
      <c r="E141" s="1">
        <v>46027</v>
      </c>
      <c r="F141" s="4">
        <v>1</v>
      </c>
      <c r="G141" s="4"/>
      <c r="H141" t="s">
        <v>3005</v>
      </c>
      <c r="I141" t="s">
        <v>60</v>
      </c>
      <c r="J141" s="4">
        <v>-420</v>
      </c>
    </row>
    <row r="142" spans="3:10" hidden="1" x14ac:dyDescent="0.25">
      <c r="C142" t="s">
        <v>6732</v>
      </c>
      <c r="D142" t="s">
        <v>6763</v>
      </c>
      <c r="E142" s="1">
        <v>46027</v>
      </c>
      <c r="F142" s="4">
        <v>1</v>
      </c>
      <c r="G142" s="4"/>
      <c r="H142" t="s">
        <v>3005</v>
      </c>
      <c r="I142" t="s">
        <v>60</v>
      </c>
      <c r="J142" s="4">
        <v>-1591.8</v>
      </c>
    </row>
    <row r="143" spans="3:10" hidden="1" x14ac:dyDescent="0.25">
      <c r="C143" t="s">
        <v>6732</v>
      </c>
      <c r="D143" t="s">
        <v>6762</v>
      </c>
      <c r="E143" s="1">
        <v>46027</v>
      </c>
      <c r="F143" s="4">
        <v>1</v>
      </c>
      <c r="G143" s="4"/>
      <c r="H143" t="s">
        <v>3005</v>
      </c>
      <c r="I143" t="s">
        <v>60</v>
      </c>
      <c r="J143" s="4">
        <v>-123.9</v>
      </c>
    </row>
    <row r="144" spans="3:10" hidden="1" x14ac:dyDescent="0.25">
      <c r="C144" t="s">
        <v>6732</v>
      </c>
      <c r="D144" t="s">
        <v>6763</v>
      </c>
      <c r="E144" s="1">
        <v>46027</v>
      </c>
      <c r="F144" s="4">
        <v>1</v>
      </c>
      <c r="G144" s="4"/>
      <c r="H144" t="s">
        <v>3005</v>
      </c>
      <c r="I144" t="s">
        <v>60</v>
      </c>
      <c r="J144" s="4">
        <v>-132.16</v>
      </c>
    </row>
    <row r="145" spans="3:10" hidden="1" x14ac:dyDescent="0.25">
      <c r="C145" t="s">
        <v>6732</v>
      </c>
      <c r="D145" t="s">
        <v>6762</v>
      </c>
      <c r="E145" s="1">
        <v>46027</v>
      </c>
      <c r="F145" s="4">
        <v>1</v>
      </c>
      <c r="G145" s="4"/>
      <c r="H145" t="s">
        <v>3005</v>
      </c>
      <c r="I145" t="s">
        <v>60</v>
      </c>
      <c r="J145" s="4">
        <v>-762.42</v>
      </c>
    </row>
    <row r="146" spans="3:10" hidden="1" x14ac:dyDescent="0.25">
      <c r="C146" t="s">
        <v>6732</v>
      </c>
      <c r="D146" t="s">
        <v>6762</v>
      </c>
      <c r="E146" s="1">
        <v>46027</v>
      </c>
      <c r="F146" s="4">
        <v>1</v>
      </c>
      <c r="G146" s="4"/>
      <c r="H146" t="s">
        <v>3005</v>
      </c>
      <c r="I146" t="s">
        <v>60</v>
      </c>
      <c r="J146" s="4">
        <v>-179.66</v>
      </c>
    </row>
    <row r="147" spans="3:10" hidden="1" x14ac:dyDescent="0.25">
      <c r="C147" t="s">
        <v>6732</v>
      </c>
      <c r="D147" t="s">
        <v>6762</v>
      </c>
      <c r="E147" s="1">
        <v>46027</v>
      </c>
      <c r="F147" s="4">
        <v>1</v>
      </c>
      <c r="G147" s="4"/>
      <c r="H147" t="s">
        <v>3032</v>
      </c>
      <c r="I147" t="s">
        <v>60</v>
      </c>
      <c r="J147" s="4">
        <v>-497.7</v>
      </c>
    </row>
    <row r="148" spans="3:10" hidden="1" x14ac:dyDescent="0.25">
      <c r="C148" t="s">
        <v>6732</v>
      </c>
      <c r="D148" t="s">
        <v>6762</v>
      </c>
      <c r="E148" s="1">
        <v>46027</v>
      </c>
      <c r="F148" s="4">
        <v>1</v>
      </c>
      <c r="G148" s="4"/>
      <c r="H148" t="s">
        <v>3037</v>
      </c>
      <c r="I148" t="s">
        <v>60</v>
      </c>
      <c r="J148" s="4">
        <v>-220</v>
      </c>
    </row>
    <row r="149" spans="3:10" hidden="1" x14ac:dyDescent="0.25">
      <c r="C149" t="s">
        <v>6732</v>
      </c>
      <c r="D149" t="s">
        <v>6762</v>
      </c>
      <c r="E149" s="1">
        <v>46027</v>
      </c>
      <c r="F149" s="4">
        <v>1</v>
      </c>
      <c r="G149" s="4"/>
      <c r="H149" t="s">
        <v>3042</v>
      </c>
      <c r="I149" t="s">
        <v>60</v>
      </c>
      <c r="J149" s="4">
        <v>-751.69</v>
      </c>
    </row>
    <row r="150" spans="3:10" hidden="1" x14ac:dyDescent="0.25">
      <c r="C150" t="s">
        <v>6732</v>
      </c>
      <c r="D150" t="s">
        <v>6763</v>
      </c>
      <c r="E150" s="1">
        <v>46027</v>
      </c>
      <c r="F150" s="4">
        <v>1</v>
      </c>
      <c r="G150" s="4"/>
      <c r="H150" t="s">
        <v>2640</v>
      </c>
      <c r="I150" t="s">
        <v>60</v>
      </c>
      <c r="J150" s="4">
        <v>-319.24</v>
      </c>
    </row>
    <row r="151" spans="3:10" hidden="1" x14ac:dyDescent="0.25">
      <c r="C151" t="s">
        <v>6732</v>
      </c>
      <c r="D151" t="s">
        <v>6762</v>
      </c>
      <c r="E151" s="1">
        <v>46027</v>
      </c>
      <c r="F151" s="4">
        <v>1</v>
      </c>
      <c r="G151" s="4"/>
      <c r="H151" t="s">
        <v>2640</v>
      </c>
      <c r="I151" t="s">
        <v>60</v>
      </c>
      <c r="J151" s="4">
        <v>-192.22</v>
      </c>
    </row>
    <row r="152" spans="3:10" hidden="1" x14ac:dyDescent="0.25">
      <c r="C152" t="s">
        <v>6732</v>
      </c>
      <c r="D152" t="s">
        <v>6763</v>
      </c>
      <c r="E152" s="1">
        <v>46027</v>
      </c>
      <c r="F152" s="4">
        <v>1</v>
      </c>
      <c r="G152" s="4"/>
      <c r="H152" t="s">
        <v>3051</v>
      </c>
      <c r="I152" t="s">
        <v>60</v>
      </c>
      <c r="J152" s="4">
        <v>-7000</v>
      </c>
    </row>
    <row r="153" spans="3:10" hidden="1" x14ac:dyDescent="0.25">
      <c r="C153" t="s">
        <v>6732</v>
      </c>
      <c r="D153" t="s">
        <v>6762</v>
      </c>
      <c r="E153" s="1">
        <v>46027</v>
      </c>
      <c r="F153" s="4">
        <v>1</v>
      </c>
      <c r="G153" s="4"/>
      <c r="H153" t="s">
        <v>3058</v>
      </c>
      <c r="I153" t="s">
        <v>60</v>
      </c>
      <c r="J153" s="4">
        <v>-800</v>
      </c>
    </row>
    <row r="154" spans="3:10" hidden="1" x14ac:dyDescent="0.25">
      <c r="C154" t="s">
        <v>6732</v>
      </c>
      <c r="D154" t="s">
        <v>6763</v>
      </c>
      <c r="E154" s="1">
        <v>46027</v>
      </c>
      <c r="F154" s="4">
        <v>1</v>
      </c>
      <c r="G154" s="4"/>
      <c r="H154" t="s">
        <v>2652</v>
      </c>
      <c r="I154" t="s">
        <v>60</v>
      </c>
      <c r="J154" s="4">
        <v>-2920</v>
      </c>
    </row>
    <row r="155" spans="3:10" hidden="1" x14ac:dyDescent="0.25">
      <c r="C155" t="s">
        <v>6732</v>
      </c>
      <c r="D155" t="s">
        <v>6762</v>
      </c>
      <c r="E155" s="1">
        <v>46027</v>
      </c>
      <c r="F155" s="4">
        <v>1</v>
      </c>
      <c r="G155" s="4"/>
      <c r="H155" t="s">
        <v>2652</v>
      </c>
      <c r="I155" t="s">
        <v>60</v>
      </c>
      <c r="J155" s="4">
        <v>-2276.3000000000002</v>
      </c>
    </row>
    <row r="156" spans="3:10" hidden="1" x14ac:dyDescent="0.25">
      <c r="C156" t="s">
        <v>6732</v>
      </c>
      <c r="D156" t="s">
        <v>6763</v>
      </c>
      <c r="E156" s="1">
        <v>46027</v>
      </c>
      <c r="F156" s="4">
        <v>1</v>
      </c>
      <c r="G156" s="4"/>
      <c r="H156" t="s">
        <v>2652</v>
      </c>
      <c r="I156" t="s">
        <v>60</v>
      </c>
      <c r="J156" s="4">
        <v>-3677.1</v>
      </c>
    </row>
    <row r="157" spans="3:10" hidden="1" x14ac:dyDescent="0.25">
      <c r="C157" t="s">
        <v>6732</v>
      </c>
      <c r="D157" t="s">
        <v>6762</v>
      </c>
      <c r="E157" s="1">
        <v>46027</v>
      </c>
      <c r="F157" s="4">
        <v>1</v>
      </c>
      <c r="G157" s="4"/>
      <c r="H157" t="s">
        <v>3069</v>
      </c>
      <c r="I157" t="s">
        <v>60</v>
      </c>
      <c r="J157" s="4">
        <v>-860.35</v>
      </c>
    </row>
    <row r="158" spans="3:10" hidden="1" x14ac:dyDescent="0.25">
      <c r="C158" t="s">
        <v>6732</v>
      </c>
      <c r="D158" t="s">
        <v>6762</v>
      </c>
      <c r="E158" s="1">
        <v>46027</v>
      </c>
      <c r="F158" s="4">
        <v>1</v>
      </c>
      <c r="G158" s="4"/>
      <c r="H158" t="s">
        <v>3069</v>
      </c>
      <c r="I158" t="s">
        <v>60</v>
      </c>
      <c r="J158" s="4">
        <v>-620.47</v>
      </c>
    </row>
    <row r="159" spans="3:10" hidden="1" x14ac:dyDescent="0.25">
      <c r="C159" t="s">
        <v>6732</v>
      </c>
      <c r="D159" t="s">
        <v>6762</v>
      </c>
      <c r="E159" s="1">
        <v>46027</v>
      </c>
      <c r="F159" s="4">
        <v>1</v>
      </c>
      <c r="G159" s="4"/>
      <c r="H159" t="s">
        <v>3069</v>
      </c>
      <c r="I159" t="s">
        <v>60</v>
      </c>
      <c r="J159" s="4">
        <v>-1479.41</v>
      </c>
    </row>
    <row r="160" spans="3:10" hidden="1" x14ac:dyDescent="0.25">
      <c r="C160" t="s">
        <v>6732</v>
      </c>
      <c r="D160" t="s">
        <v>6763</v>
      </c>
      <c r="E160" s="1">
        <v>46027</v>
      </c>
      <c r="F160" s="4">
        <v>1</v>
      </c>
      <c r="G160" s="4"/>
      <c r="H160" t="s">
        <v>3078</v>
      </c>
      <c r="I160" t="s">
        <v>60</v>
      </c>
      <c r="J160" s="4">
        <v>-56420.62</v>
      </c>
    </row>
    <row r="161" spans="3:10" hidden="1" x14ac:dyDescent="0.25">
      <c r="C161" t="s">
        <v>6732</v>
      </c>
      <c r="D161" t="s">
        <v>127</v>
      </c>
      <c r="E161" s="1">
        <v>46027</v>
      </c>
      <c r="F161" s="4">
        <v>1</v>
      </c>
      <c r="G161" s="4"/>
      <c r="H161" t="s">
        <v>3084</v>
      </c>
      <c r="I161" t="s">
        <v>60</v>
      </c>
      <c r="J161" s="4">
        <v>-2750</v>
      </c>
    </row>
    <row r="162" spans="3:10" hidden="1" x14ac:dyDescent="0.25">
      <c r="C162" t="s">
        <v>6732</v>
      </c>
      <c r="D162" t="s">
        <v>6762</v>
      </c>
      <c r="E162" s="1">
        <v>46027</v>
      </c>
      <c r="F162" s="4">
        <v>1</v>
      </c>
      <c r="G162" s="4"/>
      <c r="H162" t="s">
        <v>3089</v>
      </c>
      <c r="I162" t="s">
        <v>60</v>
      </c>
      <c r="J162" s="4">
        <v>-4590</v>
      </c>
    </row>
    <row r="163" spans="3:10" hidden="1" x14ac:dyDescent="0.25">
      <c r="C163" t="s">
        <v>6732</v>
      </c>
      <c r="D163" t="s">
        <v>6762</v>
      </c>
      <c r="E163" s="1">
        <v>46027</v>
      </c>
      <c r="F163" s="4">
        <v>1</v>
      </c>
      <c r="G163" s="4"/>
      <c r="H163" t="s">
        <v>3089</v>
      </c>
      <c r="I163" t="s">
        <v>60</v>
      </c>
      <c r="J163" s="4">
        <v>-300</v>
      </c>
    </row>
    <row r="164" spans="3:10" hidden="1" x14ac:dyDescent="0.25">
      <c r="C164" t="s">
        <v>6732</v>
      </c>
      <c r="D164" t="s">
        <v>6762</v>
      </c>
      <c r="E164" s="1">
        <v>46027</v>
      </c>
      <c r="F164" s="4">
        <v>1</v>
      </c>
      <c r="G164" s="4"/>
      <c r="H164" t="s">
        <v>3089</v>
      </c>
      <c r="I164" t="s">
        <v>60</v>
      </c>
      <c r="J164" s="4">
        <v>-98.09</v>
      </c>
    </row>
    <row r="165" spans="3:10" hidden="1" x14ac:dyDescent="0.25">
      <c r="C165" t="s">
        <v>6732</v>
      </c>
      <c r="D165" t="s">
        <v>6762</v>
      </c>
      <c r="E165" s="1">
        <v>46027</v>
      </c>
      <c r="F165" s="4">
        <v>1</v>
      </c>
      <c r="G165" s="4"/>
      <c r="H165" t="s">
        <v>3089</v>
      </c>
      <c r="I165" t="s">
        <v>60</v>
      </c>
      <c r="J165" s="4">
        <v>-3660</v>
      </c>
    </row>
    <row r="166" spans="3:10" hidden="1" x14ac:dyDescent="0.25">
      <c r="C166" t="s">
        <v>6732</v>
      </c>
      <c r="D166" t="s">
        <v>6762</v>
      </c>
      <c r="E166" s="1">
        <v>46027</v>
      </c>
      <c r="F166" s="4">
        <v>1</v>
      </c>
      <c r="G166" s="4"/>
      <c r="H166" t="s">
        <v>2664</v>
      </c>
      <c r="I166" t="s">
        <v>60</v>
      </c>
      <c r="J166" s="4">
        <v>-7292.03</v>
      </c>
    </row>
    <row r="167" spans="3:10" hidden="1" x14ac:dyDescent="0.25">
      <c r="C167" t="s">
        <v>6732</v>
      </c>
      <c r="D167" t="s">
        <v>6762</v>
      </c>
      <c r="E167" s="1">
        <v>46027</v>
      </c>
      <c r="F167" s="4">
        <v>1</v>
      </c>
      <c r="G167" s="4"/>
      <c r="H167" t="s">
        <v>2672</v>
      </c>
      <c r="I167" t="s">
        <v>60</v>
      </c>
      <c r="J167" s="4">
        <v>-282.10000000000002</v>
      </c>
    </row>
    <row r="168" spans="3:10" hidden="1" x14ac:dyDescent="0.25">
      <c r="C168" t="s">
        <v>6732</v>
      </c>
      <c r="D168" t="s">
        <v>127</v>
      </c>
      <c r="E168" s="1">
        <v>46027</v>
      </c>
      <c r="F168" s="4">
        <v>1</v>
      </c>
      <c r="G168" s="4"/>
      <c r="H168" t="s">
        <v>2672</v>
      </c>
      <c r="I168" t="s">
        <v>60</v>
      </c>
      <c r="J168" s="4">
        <v>-260.3</v>
      </c>
    </row>
    <row r="169" spans="3:10" hidden="1" x14ac:dyDescent="0.25">
      <c r="C169" t="s">
        <v>6732</v>
      </c>
      <c r="D169" t="s">
        <v>6762</v>
      </c>
      <c r="E169" s="1">
        <v>46027</v>
      </c>
      <c r="F169" s="4">
        <v>1</v>
      </c>
      <c r="G169" s="4"/>
      <c r="H169" t="s">
        <v>2672</v>
      </c>
      <c r="I169" t="s">
        <v>60</v>
      </c>
      <c r="J169" s="4">
        <v>-77.8</v>
      </c>
    </row>
    <row r="170" spans="3:10" hidden="1" x14ac:dyDescent="0.25">
      <c r="C170" t="s">
        <v>6732</v>
      </c>
      <c r="D170" t="s">
        <v>6763</v>
      </c>
      <c r="E170" s="1">
        <v>46027</v>
      </c>
      <c r="F170" s="4">
        <v>1</v>
      </c>
      <c r="G170" s="4"/>
      <c r="H170" t="s">
        <v>2672</v>
      </c>
      <c r="I170" t="s">
        <v>60</v>
      </c>
      <c r="J170" s="4">
        <v>-84.14</v>
      </c>
    </row>
    <row r="171" spans="3:10" hidden="1" x14ac:dyDescent="0.25">
      <c r="C171" t="s">
        <v>6732</v>
      </c>
      <c r="D171" t="s">
        <v>6762</v>
      </c>
      <c r="E171" s="1">
        <v>46027</v>
      </c>
      <c r="F171" s="4">
        <v>1</v>
      </c>
      <c r="G171" s="4"/>
      <c r="H171" t="s">
        <v>2672</v>
      </c>
      <c r="I171" t="s">
        <v>60</v>
      </c>
      <c r="J171" s="4">
        <v>-85.52</v>
      </c>
    </row>
    <row r="172" spans="3:10" hidden="1" x14ac:dyDescent="0.25">
      <c r="C172" t="s">
        <v>6732</v>
      </c>
      <c r="D172" t="s">
        <v>6762</v>
      </c>
      <c r="E172" s="1">
        <v>46027</v>
      </c>
      <c r="F172" s="4">
        <v>1</v>
      </c>
      <c r="G172" s="4"/>
      <c r="H172" t="s">
        <v>2672</v>
      </c>
      <c r="I172" t="s">
        <v>60</v>
      </c>
      <c r="J172" s="4">
        <v>-135.72</v>
      </c>
    </row>
    <row r="173" spans="3:10" hidden="1" x14ac:dyDescent="0.25">
      <c r="C173" t="s">
        <v>6732</v>
      </c>
      <c r="D173" t="s">
        <v>6763</v>
      </c>
      <c r="E173" s="1">
        <v>46027</v>
      </c>
      <c r="F173" s="4">
        <v>1</v>
      </c>
      <c r="G173" s="4"/>
      <c r="H173" t="s">
        <v>2672</v>
      </c>
      <c r="I173" t="s">
        <v>60</v>
      </c>
      <c r="J173" s="4">
        <v>-75.94</v>
      </c>
    </row>
    <row r="174" spans="3:10" hidden="1" x14ac:dyDescent="0.25">
      <c r="C174" t="s">
        <v>6732</v>
      </c>
      <c r="D174" t="s">
        <v>127</v>
      </c>
      <c r="E174" s="1">
        <v>46027</v>
      </c>
      <c r="F174" s="4">
        <v>1</v>
      </c>
      <c r="G174" s="4"/>
      <c r="H174" t="s">
        <v>3118</v>
      </c>
      <c r="I174" t="s">
        <v>60</v>
      </c>
      <c r="J174" s="4">
        <v>-79368.97</v>
      </c>
    </row>
    <row r="175" spans="3:10" hidden="1" x14ac:dyDescent="0.25">
      <c r="C175" t="s">
        <v>6732</v>
      </c>
      <c r="D175" t="s">
        <v>6762</v>
      </c>
      <c r="E175" s="1">
        <v>46027</v>
      </c>
      <c r="F175" s="4">
        <v>1</v>
      </c>
      <c r="G175" s="4"/>
      <c r="H175" t="s">
        <v>3123</v>
      </c>
      <c r="I175" t="s">
        <v>60</v>
      </c>
      <c r="J175" s="4">
        <v>-726.44</v>
      </c>
    </row>
    <row r="176" spans="3:10" hidden="1" x14ac:dyDescent="0.25">
      <c r="C176" t="s">
        <v>6732</v>
      </c>
      <c r="D176" t="s">
        <v>6762</v>
      </c>
      <c r="E176" s="1">
        <v>46027</v>
      </c>
      <c r="F176" s="4">
        <v>1</v>
      </c>
      <c r="G176" s="4"/>
      <c r="H176" t="s">
        <v>3128</v>
      </c>
      <c r="I176" t="s">
        <v>60</v>
      </c>
      <c r="J176" s="4">
        <v>-3396.42</v>
      </c>
    </row>
    <row r="177" spans="3:10" hidden="1" x14ac:dyDescent="0.25">
      <c r="C177" t="s">
        <v>6732</v>
      </c>
      <c r="D177" t="s">
        <v>6763</v>
      </c>
      <c r="E177" s="1">
        <v>46027</v>
      </c>
      <c r="F177" s="4">
        <v>1</v>
      </c>
      <c r="G177" s="4"/>
      <c r="H177" t="s">
        <v>2677</v>
      </c>
      <c r="I177" t="s">
        <v>60</v>
      </c>
      <c r="J177" s="4">
        <v>-1542.29</v>
      </c>
    </row>
    <row r="178" spans="3:10" hidden="1" x14ac:dyDescent="0.25">
      <c r="C178" t="s">
        <v>6732</v>
      </c>
      <c r="D178" t="s">
        <v>6762</v>
      </c>
      <c r="E178" s="1">
        <v>46027</v>
      </c>
      <c r="F178" s="4">
        <v>1</v>
      </c>
      <c r="G178" s="4"/>
      <c r="H178" t="s">
        <v>2677</v>
      </c>
      <c r="I178" t="s">
        <v>60</v>
      </c>
      <c r="J178" s="4">
        <v>-2309.12</v>
      </c>
    </row>
    <row r="179" spans="3:10" hidden="1" x14ac:dyDescent="0.25">
      <c r="C179" t="s">
        <v>6732</v>
      </c>
      <c r="D179" t="s">
        <v>6762</v>
      </c>
      <c r="E179" s="1">
        <v>46027</v>
      </c>
      <c r="F179" s="4">
        <v>1</v>
      </c>
      <c r="G179" s="4"/>
      <c r="H179" t="s">
        <v>2677</v>
      </c>
      <c r="I179" t="s">
        <v>60</v>
      </c>
      <c r="J179" s="4">
        <v>-373.63</v>
      </c>
    </row>
    <row r="180" spans="3:10" hidden="1" x14ac:dyDescent="0.25">
      <c r="C180" t="s">
        <v>6732</v>
      </c>
      <c r="D180" t="s">
        <v>6762</v>
      </c>
      <c r="E180" s="1">
        <v>46027</v>
      </c>
      <c r="F180" s="4">
        <v>1</v>
      </c>
      <c r="G180" s="4"/>
      <c r="H180" t="s">
        <v>2677</v>
      </c>
      <c r="I180" t="s">
        <v>60</v>
      </c>
      <c r="J180" s="4">
        <v>-178.74</v>
      </c>
    </row>
    <row r="181" spans="3:10" hidden="1" x14ac:dyDescent="0.25">
      <c r="C181" t="s">
        <v>6732</v>
      </c>
      <c r="D181" t="s">
        <v>6762</v>
      </c>
      <c r="E181" s="1">
        <v>46027</v>
      </c>
      <c r="F181" s="4">
        <v>1</v>
      </c>
      <c r="G181" s="4"/>
      <c r="H181" t="s">
        <v>2677</v>
      </c>
      <c r="I181" t="s">
        <v>60</v>
      </c>
      <c r="J181" s="4">
        <v>-728.52</v>
      </c>
    </row>
    <row r="182" spans="3:10" hidden="1" x14ac:dyDescent="0.25">
      <c r="C182" t="s">
        <v>6732</v>
      </c>
      <c r="D182" t="s">
        <v>6762</v>
      </c>
      <c r="E182" s="1">
        <v>46027</v>
      </c>
      <c r="F182" s="4">
        <v>1</v>
      </c>
      <c r="G182" s="4"/>
      <c r="H182" t="s">
        <v>2677</v>
      </c>
      <c r="I182" t="s">
        <v>60</v>
      </c>
      <c r="J182" s="4">
        <v>-612.94000000000005</v>
      </c>
    </row>
    <row r="183" spans="3:10" hidden="1" x14ac:dyDescent="0.25">
      <c r="C183" t="s">
        <v>6732</v>
      </c>
      <c r="D183" t="s">
        <v>6762</v>
      </c>
      <c r="E183" s="1">
        <v>46027</v>
      </c>
      <c r="F183" s="4">
        <v>1</v>
      </c>
      <c r="G183" s="4"/>
      <c r="H183" t="s">
        <v>2677</v>
      </c>
      <c r="I183" t="s">
        <v>60</v>
      </c>
      <c r="J183" s="4">
        <v>-1943.38</v>
      </c>
    </row>
    <row r="184" spans="3:10" hidden="1" x14ac:dyDescent="0.25">
      <c r="C184" t="s">
        <v>6732</v>
      </c>
      <c r="D184" t="s">
        <v>6762</v>
      </c>
      <c r="E184" s="1">
        <v>46027</v>
      </c>
      <c r="F184" s="4">
        <v>1</v>
      </c>
      <c r="G184" s="4"/>
      <c r="H184" t="s">
        <v>2677</v>
      </c>
      <c r="I184" t="s">
        <v>60</v>
      </c>
      <c r="J184" s="4">
        <v>-2106.94</v>
      </c>
    </row>
    <row r="185" spans="3:10" hidden="1" x14ac:dyDescent="0.25">
      <c r="C185" t="s">
        <v>6732</v>
      </c>
      <c r="D185" t="s">
        <v>6762</v>
      </c>
      <c r="E185" s="1">
        <v>46027</v>
      </c>
      <c r="F185" s="4">
        <v>1</v>
      </c>
      <c r="G185" s="4"/>
      <c r="H185" t="s">
        <v>2677</v>
      </c>
      <c r="I185" t="s">
        <v>60</v>
      </c>
      <c r="J185" s="4">
        <v>-2252.7199999999998</v>
      </c>
    </row>
    <row r="186" spans="3:10" hidden="1" x14ac:dyDescent="0.25">
      <c r="C186" t="s">
        <v>6732</v>
      </c>
      <c r="D186" t="s">
        <v>6763</v>
      </c>
      <c r="E186" s="1">
        <v>46027</v>
      </c>
      <c r="F186" s="4">
        <v>1</v>
      </c>
      <c r="G186" s="4"/>
      <c r="H186" t="s">
        <v>3151</v>
      </c>
      <c r="I186" t="s">
        <v>60</v>
      </c>
      <c r="J186" s="4">
        <v>-3050</v>
      </c>
    </row>
    <row r="187" spans="3:10" hidden="1" x14ac:dyDescent="0.25">
      <c r="C187" t="s">
        <v>6732</v>
      </c>
      <c r="D187" t="s">
        <v>6763</v>
      </c>
      <c r="E187" s="1">
        <v>46027</v>
      </c>
      <c r="F187" s="4">
        <v>1</v>
      </c>
      <c r="G187" s="4"/>
      <c r="H187" t="s">
        <v>3151</v>
      </c>
      <c r="I187" t="s">
        <v>60</v>
      </c>
      <c r="J187" s="4">
        <v>-4200</v>
      </c>
    </row>
    <row r="188" spans="3:10" hidden="1" x14ac:dyDescent="0.25">
      <c r="C188" t="s">
        <v>6732</v>
      </c>
      <c r="D188" t="s">
        <v>6763</v>
      </c>
      <c r="E188" s="1">
        <v>46027</v>
      </c>
      <c r="F188" s="4">
        <v>1</v>
      </c>
      <c r="G188" s="4"/>
      <c r="H188" t="s">
        <v>3151</v>
      </c>
      <c r="I188" t="s">
        <v>60</v>
      </c>
      <c r="J188" s="4">
        <v>-5040</v>
      </c>
    </row>
    <row r="189" spans="3:10" hidden="1" x14ac:dyDescent="0.25">
      <c r="C189" t="s">
        <v>6732</v>
      </c>
      <c r="D189" t="s">
        <v>6763</v>
      </c>
      <c r="E189" s="1">
        <v>46027</v>
      </c>
      <c r="F189" s="4">
        <v>1</v>
      </c>
      <c r="G189" s="4"/>
      <c r="H189" t="s">
        <v>3151</v>
      </c>
      <c r="I189" t="s">
        <v>60</v>
      </c>
      <c r="J189" s="4">
        <v>-11210</v>
      </c>
    </row>
    <row r="190" spans="3:10" hidden="1" x14ac:dyDescent="0.25">
      <c r="C190" t="s">
        <v>6732</v>
      </c>
      <c r="D190" t="s">
        <v>6762</v>
      </c>
      <c r="E190" s="1">
        <v>46027</v>
      </c>
      <c r="F190" s="4">
        <v>1</v>
      </c>
      <c r="G190" s="4"/>
      <c r="H190" t="s">
        <v>3162</v>
      </c>
      <c r="I190" t="s">
        <v>60</v>
      </c>
      <c r="J190" s="4">
        <v>-620</v>
      </c>
    </row>
    <row r="191" spans="3:10" hidden="1" x14ac:dyDescent="0.25">
      <c r="C191" t="s">
        <v>6732</v>
      </c>
      <c r="D191" t="s">
        <v>6762</v>
      </c>
      <c r="E191" s="1">
        <v>46027</v>
      </c>
      <c r="F191" s="4">
        <v>1</v>
      </c>
      <c r="G191" s="4"/>
      <c r="H191" t="s">
        <v>3162</v>
      </c>
      <c r="I191" t="s">
        <v>60</v>
      </c>
      <c r="J191" s="4">
        <v>-90017.8</v>
      </c>
    </row>
    <row r="192" spans="3:10" hidden="1" x14ac:dyDescent="0.25">
      <c r="C192" t="s">
        <v>6732</v>
      </c>
      <c r="D192" t="s">
        <v>6762</v>
      </c>
      <c r="E192" s="1">
        <v>46027</v>
      </c>
      <c r="F192" s="4">
        <v>1</v>
      </c>
      <c r="G192" s="4"/>
      <c r="H192" t="s">
        <v>3162</v>
      </c>
      <c r="I192" t="s">
        <v>60</v>
      </c>
      <c r="J192" s="4">
        <v>-3932</v>
      </c>
    </row>
    <row r="193" spans="3:10" hidden="1" x14ac:dyDescent="0.25">
      <c r="C193" t="s">
        <v>6732</v>
      </c>
      <c r="D193" t="s">
        <v>6762</v>
      </c>
      <c r="E193" s="1">
        <v>46027</v>
      </c>
      <c r="F193" s="4">
        <v>1</v>
      </c>
      <c r="G193" s="4"/>
      <c r="H193" t="s">
        <v>3162</v>
      </c>
      <c r="I193" t="s">
        <v>60</v>
      </c>
      <c r="J193" s="4">
        <v>-36932</v>
      </c>
    </row>
    <row r="194" spans="3:10" hidden="1" x14ac:dyDescent="0.25">
      <c r="C194" t="s">
        <v>6732</v>
      </c>
      <c r="D194" t="s">
        <v>6762</v>
      </c>
      <c r="E194" s="1">
        <v>46027</v>
      </c>
      <c r="F194" s="4">
        <v>1</v>
      </c>
      <c r="G194" s="4"/>
      <c r="H194" t="s">
        <v>3162</v>
      </c>
      <c r="I194" t="s">
        <v>60</v>
      </c>
      <c r="J194" s="4">
        <v>-1730</v>
      </c>
    </row>
    <row r="195" spans="3:10" hidden="1" x14ac:dyDescent="0.25">
      <c r="C195" t="s">
        <v>6732</v>
      </c>
      <c r="D195" t="s">
        <v>6762</v>
      </c>
      <c r="E195" s="1">
        <v>46027</v>
      </c>
      <c r="F195" s="4">
        <v>1</v>
      </c>
      <c r="G195" s="4"/>
      <c r="H195" t="s">
        <v>3162</v>
      </c>
      <c r="I195" t="s">
        <v>60</v>
      </c>
      <c r="J195" s="4">
        <v>-1395</v>
      </c>
    </row>
    <row r="196" spans="3:10" hidden="1" x14ac:dyDescent="0.25">
      <c r="C196" t="s">
        <v>6732</v>
      </c>
      <c r="D196" t="s">
        <v>6763</v>
      </c>
      <c r="E196" s="1">
        <v>46027</v>
      </c>
      <c r="F196" s="4">
        <v>1</v>
      </c>
      <c r="G196" s="4"/>
      <c r="H196" t="s">
        <v>3162</v>
      </c>
      <c r="I196" t="s">
        <v>60</v>
      </c>
      <c r="J196" s="4">
        <v>-1919.69</v>
      </c>
    </row>
    <row r="197" spans="3:10" hidden="1" x14ac:dyDescent="0.25">
      <c r="C197" t="s">
        <v>6732</v>
      </c>
      <c r="D197" t="s">
        <v>6763</v>
      </c>
      <c r="E197" s="1">
        <v>46027</v>
      </c>
      <c r="F197" s="4">
        <v>1</v>
      </c>
      <c r="G197" s="4"/>
      <c r="H197" t="s">
        <v>3162</v>
      </c>
      <c r="I197" t="s">
        <v>60</v>
      </c>
      <c r="J197" s="4">
        <v>-930</v>
      </c>
    </row>
    <row r="198" spans="3:10" hidden="1" x14ac:dyDescent="0.25">
      <c r="C198" t="s">
        <v>6732</v>
      </c>
      <c r="D198" t="s">
        <v>6762</v>
      </c>
      <c r="E198" s="1">
        <v>46027</v>
      </c>
      <c r="F198" s="4">
        <v>1</v>
      </c>
      <c r="G198" s="4"/>
      <c r="H198" t="s">
        <v>2712</v>
      </c>
      <c r="I198" t="s">
        <v>60</v>
      </c>
      <c r="J198" s="4">
        <v>-188</v>
      </c>
    </row>
    <row r="199" spans="3:10" hidden="1" x14ac:dyDescent="0.25">
      <c r="C199" t="s">
        <v>6732</v>
      </c>
      <c r="D199" t="s">
        <v>6763</v>
      </c>
      <c r="E199" s="1">
        <v>46027</v>
      </c>
      <c r="F199" s="4">
        <v>1</v>
      </c>
      <c r="G199" s="4"/>
      <c r="H199" t="s">
        <v>3183</v>
      </c>
      <c r="I199" t="s">
        <v>60</v>
      </c>
      <c r="J199" s="4">
        <v>-9300</v>
      </c>
    </row>
    <row r="200" spans="3:10" hidden="1" x14ac:dyDescent="0.25">
      <c r="C200" t="s">
        <v>6732</v>
      </c>
      <c r="D200" t="s">
        <v>6762</v>
      </c>
      <c r="E200" s="1">
        <v>46027</v>
      </c>
      <c r="F200" s="4">
        <v>1</v>
      </c>
      <c r="G200" s="4"/>
      <c r="H200" t="s">
        <v>2736</v>
      </c>
      <c r="I200" t="s">
        <v>60</v>
      </c>
      <c r="J200" s="4">
        <v>-1466.15</v>
      </c>
    </row>
    <row r="201" spans="3:10" hidden="1" x14ac:dyDescent="0.25">
      <c r="C201" t="s">
        <v>6732</v>
      </c>
      <c r="D201" t="s">
        <v>6762</v>
      </c>
      <c r="E201" s="1">
        <v>46027</v>
      </c>
      <c r="F201" s="4">
        <v>1</v>
      </c>
      <c r="G201" s="4"/>
      <c r="H201" t="s">
        <v>3190</v>
      </c>
      <c r="I201" t="s">
        <v>60</v>
      </c>
      <c r="J201" s="4">
        <v>-2430</v>
      </c>
    </row>
    <row r="202" spans="3:10" hidden="1" x14ac:dyDescent="0.25">
      <c r="C202" t="s">
        <v>6732</v>
      </c>
      <c r="D202" t="s">
        <v>6762</v>
      </c>
      <c r="E202" s="1">
        <v>46027</v>
      </c>
      <c r="F202" s="4">
        <v>1</v>
      </c>
      <c r="G202" s="4"/>
      <c r="H202" t="s">
        <v>3190</v>
      </c>
      <c r="I202" t="s">
        <v>60</v>
      </c>
      <c r="J202" s="4">
        <v>-17364</v>
      </c>
    </row>
    <row r="203" spans="3:10" hidden="1" x14ac:dyDescent="0.25">
      <c r="C203" t="s">
        <v>6732</v>
      </c>
      <c r="E203" s="1">
        <v>46027</v>
      </c>
      <c r="F203" s="4">
        <v>1</v>
      </c>
      <c r="G203" s="4"/>
      <c r="H203" t="s">
        <v>3198</v>
      </c>
      <c r="I203" t="s">
        <v>129</v>
      </c>
      <c r="J203" s="4">
        <v>-50518.14</v>
      </c>
    </row>
    <row r="204" spans="3:10" hidden="1" x14ac:dyDescent="0.25">
      <c r="C204" t="s">
        <v>6732</v>
      </c>
      <c r="D204" t="s">
        <v>6762</v>
      </c>
      <c r="E204" s="1">
        <v>46028</v>
      </c>
      <c r="F204" s="4">
        <v>1</v>
      </c>
      <c r="G204" s="4"/>
      <c r="H204" t="s">
        <v>3201</v>
      </c>
      <c r="I204" t="s">
        <v>60</v>
      </c>
      <c r="J204" s="4">
        <v>-8235</v>
      </c>
    </row>
    <row r="205" spans="3:10" hidden="1" x14ac:dyDescent="0.25">
      <c r="C205" t="s">
        <v>6732</v>
      </c>
      <c r="D205" t="s">
        <v>6762</v>
      </c>
      <c r="E205" s="1">
        <v>46028</v>
      </c>
      <c r="F205" s="4">
        <v>1</v>
      </c>
      <c r="G205" s="4"/>
      <c r="H205" t="s">
        <v>2497</v>
      </c>
      <c r="I205" t="s">
        <v>60</v>
      </c>
      <c r="J205" s="4">
        <v>-16562.8</v>
      </c>
    </row>
    <row r="206" spans="3:10" hidden="1" x14ac:dyDescent="0.25">
      <c r="C206" t="s">
        <v>6732</v>
      </c>
      <c r="D206" t="s">
        <v>6762</v>
      </c>
      <c r="E206" s="1">
        <v>46028</v>
      </c>
      <c r="F206" s="4">
        <v>1</v>
      </c>
      <c r="G206" s="4"/>
      <c r="H206" t="s">
        <v>3208</v>
      </c>
      <c r="I206" t="s">
        <v>60</v>
      </c>
      <c r="J206" s="4">
        <v>-14600</v>
      </c>
    </row>
    <row r="207" spans="3:10" hidden="1" x14ac:dyDescent="0.25">
      <c r="C207" t="s">
        <v>6732</v>
      </c>
      <c r="D207" t="s">
        <v>6762</v>
      </c>
      <c r="E207" s="1">
        <v>46028</v>
      </c>
      <c r="F207" s="4">
        <v>1</v>
      </c>
      <c r="G207" s="4"/>
      <c r="H207" t="s">
        <v>3208</v>
      </c>
      <c r="I207" t="s">
        <v>60</v>
      </c>
      <c r="J207" s="4">
        <v>-9820</v>
      </c>
    </row>
    <row r="208" spans="3:10" hidden="1" x14ac:dyDescent="0.25">
      <c r="C208" t="s">
        <v>6732</v>
      </c>
      <c r="D208" t="s">
        <v>6762</v>
      </c>
      <c r="E208" s="1">
        <v>46028</v>
      </c>
      <c r="F208" s="4">
        <v>1</v>
      </c>
      <c r="G208" s="4"/>
      <c r="H208" t="s">
        <v>3215</v>
      </c>
      <c r="I208" t="s">
        <v>60</v>
      </c>
      <c r="J208" s="4">
        <v>-4550</v>
      </c>
    </row>
    <row r="209" spans="3:10" hidden="1" x14ac:dyDescent="0.25">
      <c r="C209" t="s">
        <v>6732</v>
      </c>
      <c r="D209" t="s">
        <v>6763</v>
      </c>
      <c r="E209" s="1">
        <v>46028</v>
      </c>
      <c r="F209" s="4">
        <v>1</v>
      </c>
      <c r="G209" s="4"/>
      <c r="H209" t="s">
        <v>2852</v>
      </c>
      <c r="I209" t="s">
        <v>60</v>
      </c>
      <c r="J209" s="4">
        <v>-24505.06</v>
      </c>
    </row>
    <row r="210" spans="3:10" hidden="1" x14ac:dyDescent="0.25">
      <c r="C210" t="s">
        <v>6732</v>
      </c>
      <c r="D210" t="s">
        <v>6763</v>
      </c>
      <c r="E210" s="1">
        <v>46028</v>
      </c>
      <c r="F210" s="4">
        <v>1</v>
      </c>
      <c r="G210" s="4"/>
      <c r="H210" t="s">
        <v>2852</v>
      </c>
      <c r="I210" t="s">
        <v>60</v>
      </c>
      <c r="J210" s="4">
        <v>-147.82</v>
      </c>
    </row>
    <row r="211" spans="3:10" hidden="1" x14ac:dyDescent="0.25">
      <c r="C211" t="s">
        <v>6732</v>
      </c>
      <c r="D211" t="s">
        <v>6762</v>
      </c>
      <c r="E211" s="1">
        <v>46028</v>
      </c>
      <c r="F211" s="4">
        <v>1</v>
      </c>
      <c r="G211" s="4"/>
      <c r="H211" t="s">
        <v>3224</v>
      </c>
      <c r="I211" t="s">
        <v>60</v>
      </c>
      <c r="J211" s="4">
        <v>-6930</v>
      </c>
    </row>
    <row r="212" spans="3:10" hidden="1" x14ac:dyDescent="0.25">
      <c r="C212" t="s">
        <v>6732</v>
      </c>
      <c r="D212" t="s">
        <v>6762</v>
      </c>
      <c r="E212" s="1">
        <v>46028</v>
      </c>
      <c r="F212" s="4">
        <v>1</v>
      </c>
      <c r="G212" s="4"/>
      <c r="H212" t="s">
        <v>3224</v>
      </c>
      <c r="I212" t="s">
        <v>60</v>
      </c>
      <c r="J212" s="4">
        <v>-12400</v>
      </c>
    </row>
    <row r="213" spans="3:10" hidden="1" x14ac:dyDescent="0.25">
      <c r="C213" t="s">
        <v>6732</v>
      </c>
      <c r="D213" t="s">
        <v>6763</v>
      </c>
      <c r="E213" s="1">
        <v>46028</v>
      </c>
      <c r="F213" s="4">
        <v>1</v>
      </c>
      <c r="G213" s="4"/>
      <c r="H213" t="s">
        <v>2553</v>
      </c>
      <c r="I213" t="s">
        <v>60</v>
      </c>
      <c r="J213" s="4">
        <v>-2800</v>
      </c>
    </row>
    <row r="214" spans="3:10" hidden="1" x14ac:dyDescent="0.25">
      <c r="C214" t="s">
        <v>6732</v>
      </c>
      <c r="D214" t="s">
        <v>6762</v>
      </c>
      <c r="E214" s="1">
        <v>46028</v>
      </c>
      <c r="F214" s="4">
        <v>1</v>
      </c>
      <c r="G214" s="4"/>
      <c r="H214" t="s">
        <v>2911</v>
      </c>
      <c r="I214" t="s">
        <v>60</v>
      </c>
      <c r="J214" s="4">
        <v>-2884.63</v>
      </c>
    </row>
    <row r="215" spans="3:10" hidden="1" x14ac:dyDescent="0.25">
      <c r="C215" t="s">
        <v>6732</v>
      </c>
      <c r="D215" t="s">
        <v>6762</v>
      </c>
      <c r="E215" s="1">
        <v>46028</v>
      </c>
      <c r="F215" s="4">
        <v>1</v>
      </c>
      <c r="G215" s="4"/>
      <c r="H215" t="s">
        <v>2911</v>
      </c>
      <c r="I215" t="s">
        <v>60</v>
      </c>
      <c r="J215" s="4">
        <v>-2855.59</v>
      </c>
    </row>
    <row r="216" spans="3:10" hidden="1" x14ac:dyDescent="0.25">
      <c r="C216" t="s">
        <v>6732</v>
      </c>
      <c r="D216" t="s">
        <v>6762</v>
      </c>
      <c r="E216" s="1">
        <v>46028</v>
      </c>
      <c r="F216" s="4">
        <v>1</v>
      </c>
      <c r="G216" s="4"/>
      <c r="H216" t="s">
        <v>2911</v>
      </c>
      <c r="I216" t="s">
        <v>60</v>
      </c>
      <c r="J216" s="4">
        <v>-2740.58</v>
      </c>
    </row>
    <row r="217" spans="3:10" hidden="1" x14ac:dyDescent="0.25">
      <c r="C217" t="s">
        <v>6732</v>
      </c>
      <c r="D217" t="s">
        <v>6762</v>
      </c>
      <c r="E217" s="1">
        <v>46028</v>
      </c>
      <c r="F217" s="4">
        <v>1</v>
      </c>
      <c r="G217" s="4"/>
      <c r="H217" t="s">
        <v>2911</v>
      </c>
      <c r="I217" t="s">
        <v>60</v>
      </c>
      <c r="J217" s="4">
        <v>-2759.81</v>
      </c>
    </row>
    <row r="218" spans="3:10" hidden="1" x14ac:dyDescent="0.25">
      <c r="C218" t="s">
        <v>6732</v>
      </c>
      <c r="D218" t="s">
        <v>6762</v>
      </c>
      <c r="E218" s="1">
        <v>46028</v>
      </c>
      <c r="F218" s="4">
        <v>1</v>
      </c>
      <c r="G218" s="4"/>
      <c r="H218" t="s">
        <v>2911</v>
      </c>
      <c r="I218" t="s">
        <v>60</v>
      </c>
      <c r="J218" s="4">
        <v>-2734.81</v>
      </c>
    </row>
    <row r="219" spans="3:10" hidden="1" x14ac:dyDescent="0.25">
      <c r="C219" t="s">
        <v>6732</v>
      </c>
      <c r="D219" t="s">
        <v>6762</v>
      </c>
      <c r="E219" s="1">
        <v>46028</v>
      </c>
      <c r="F219" s="4">
        <v>1</v>
      </c>
      <c r="G219" s="4"/>
      <c r="H219" t="s">
        <v>2911</v>
      </c>
      <c r="I219" t="s">
        <v>60</v>
      </c>
      <c r="J219" s="4">
        <v>-2920.6</v>
      </c>
    </row>
    <row r="220" spans="3:10" hidden="1" x14ac:dyDescent="0.25">
      <c r="C220" t="s">
        <v>6732</v>
      </c>
      <c r="D220" t="s">
        <v>6762</v>
      </c>
      <c r="E220" s="1">
        <v>46028</v>
      </c>
      <c r="F220" s="4">
        <v>1</v>
      </c>
      <c r="G220" s="4"/>
      <c r="H220" t="s">
        <v>2911</v>
      </c>
      <c r="I220" t="s">
        <v>60</v>
      </c>
      <c r="J220" s="4">
        <v>-2809.81</v>
      </c>
    </row>
    <row r="221" spans="3:10" hidden="1" x14ac:dyDescent="0.25">
      <c r="C221" t="s">
        <v>6732</v>
      </c>
      <c r="D221" t="s">
        <v>6762</v>
      </c>
      <c r="E221" s="1">
        <v>46028</v>
      </c>
      <c r="F221" s="4">
        <v>1</v>
      </c>
      <c r="G221" s="4"/>
      <c r="H221" t="s">
        <v>2911</v>
      </c>
      <c r="I221" t="s">
        <v>60</v>
      </c>
      <c r="J221" s="4">
        <v>-3125.19</v>
      </c>
    </row>
    <row r="222" spans="3:10" hidden="1" x14ac:dyDescent="0.25">
      <c r="C222" t="s">
        <v>6732</v>
      </c>
      <c r="D222" t="s">
        <v>6762</v>
      </c>
      <c r="E222" s="1">
        <v>46028</v>
      </c>
      <c r="F222" s="4">
        <v>1</v>
      </c>
      <c r="G222" s="4"/>
      <c r="H222" t="s">
        <v>2911</v>
      </c>
      <c r="I222" t="s">
        <v>60</v>
      </c>
      <c r="J222" s="4">
        <v>-3050.89</v>
      </c>
    </row>
    <row r="223" spans="3:10" hidden="1" x14ac:dyDescent="0.25">
      <c r="C223" t="s">
        <v>6732</v>
      </c>
      <c r="D223" t="s">
        <v>6762</v>
      </c>
      <c r="E223" s="1">
        <v>46028</v>
      </c>
      <c r="F223" s="4">
        <v>1</v>
      </c>
      <c r="G223" s="4"/>
      <c r="H223" t="s">
        <v>2911</v>
      </c>
      <c r="I223" t="s">
        <v>60</v>
      </c>
      <c r="J223" s="4">
        <v>-3083.71</v>
      </c>
    </row>
    <row r="224" spans="3:10" hidden="1" x14ac:dyDescent="0.25">
      <c r="C224" t="s">
        <v>6732</v>
      </c>
      <c r="D224" t="s">
        <v>6762</v>
      </c>
      <c r="E224" s="1">
        <v>46028</v>
      </c>
      <c r="F224" s="4">
        <v>1</v>
      </c>
      <c r="G224" s="4"/>
      <c r="H224" t="s">
        <v>2911</v>
      </c>
      <c r="I224" t="s">
        <v>60</v>
      </c>
      <c r="J224" s="4">
        <v>-2734.82</v>
      </c>
    </row>
    <row r="225" spans="3:10" hidden="1" x14ac:dyDescent="0.25">
      <c r="C225" t="s">
        <v>6732</v>
      </c>
      <c r="D225" t="s">
        <v>6762</v>
      </c>
      <c r="E225" s="1">
        <v>46028</v>
      </c>
      <c r="F225" s="4">
        <v>1</v>
      </c>
      <c r="G225" s="4"/>
      <c r="H225" t="s">
        <v>2911</v>
      </c>
      <c r="I225" t="s">
        <v>60</v>
      </c>
      <c r="J225" s="4">
        <v>-2835.27</v>
      </c>
    </row>
    <row r="226" spans="3:10" hidden="1" x14ac:dyDescent="0.25">
      <c r="C226" t="s">
        <v>6732</v>
      </c>
      <c r="D226" t="s">
        <v>6762</v>
      </c>
      <c r="E226" s="1">
        <v>46028</v>
      </c>
      <c r="F226" s="4">
        <v>1</v>
      </c>
      <c r="G226" s="4"/>
      <c r="H226" t="s">
        <v>2911</v>
      </c>
      <c r="I226" t="s">
        <v>60</v>
      </c>
      <c r="J226" s="4">
        <v>-3096.99</v>
      </c>
    </row>
    <row r="227" spans="3:10" hidden="1" x14ac:dyDescent="0.25">
      <c r="C227" t="s">
        <v>6732</v>
      </c>
      <c r="D227" t="s">
        <v>6762</v>
      </c>
      <c r="E227" s="1">
        <v>46028</v>
      </c>
      <c r="F227" s="4">
        <v>1</v>
      </c>
      <c r="G227" s="4"/>
      <c r="H227" t="s">
        <v>2911</v>
      </c>
      <c r="I227" t="s">
        <v>60</v>
      </c>
      <c r="J227" s="4">
        <v>-2952.12</v>
      </c>
    </row>
    <row r="228" spans="3:10" hidden="1" x14ac:dyDescent="0.25">
      <c r="C228" t="s">
        <v>6732</v>
      </c>
      <c r="D228" t="s">
        <v>6762</v>
      </c>
      <c r="E228" s="1">
        <v>46028</v>
      </c>
      <c r="F228" s="4">
        <v>1</v>
      </c>
      <c r="G228" s="4"/>
      <c r="H228" t="s">
        <v>2911</v>
      </c>
      <c r="I228" t="s">
        <v>60</v>
      </c>
      <c r="J228" s="4">
        <v>-2742.39</v>
      </c>
    </row>
    <row r="229" spans="3:10" hidden="1" x14ac:dyDescent="0.25">
      <c r="C229" t="s">
        <v>6732</v>
      </c>
      <c r="D229" t="s">
        <v>6762</v>
      </c>
      <c r="E229" s="1">
        <v>46028</v>
      </c>
      <c r="F229" s="4">
        <v>1</v>
      </c>
      <c r="G229" s="4"/>
      <c r="H229" t="s">
        <v>2911</v>
      </c>
      <c r="I229" t="s">
        <v>60</v>
      </c>
      <c r="J229" s="4">
        <v>-3100.61</v>
      </c>
    </row>
    <row r="230" spans="3:10" hidden="1" x14ac:dyDescent="0.25">
      <c r="C230" t="s">
        <v>6732</v>
      </c>
      <c r="D230" t="s">
        <v>6762</v>
      </c>
      <c r="E230" s="1">
        <v>46028</v>
      </c>
      <c r="F230" s="4">
        <v>1</v>
      </c>
      <c r="G230" s="4"/>
      <c r="H230" t="s">
        <v>2911</v>
      </c>
      <c r="I230" t="s">
        <v>60</v>
      </c>
      <c r="J230" s="4">
        <v>-2944.92</v>
      </c>
    </row>
    <row r="231" spans="3:10" hidden="1" x14ac:dyDescent="0.25">
      <c r="C231" t="s">
        <v>6732</v>
      </c>
      <c r="D231" t="s">
        <v>6762</v>
      </c>
      <c r="E231" s="1">
        <v>46028</v>
      </c>
      <c r="F231" s="4">
        <v>1</v>
      </c>
      <c r="G231" s="4"/>
      <c r="H231" t="s">
        <v>2911</v>
      </c>
      <c r="I231" t="s">
        <v>60</v>
      </c>
      <c r="J231" s="4">
        <v>-2900.19</v>
      </c>
    </row>
    <row r="232" spans="3:10" hidden="1" x14ac:dyDescent="0.25">
      <c r="C232" t="s">
        <v>6732</v>
      </c>
      <c r="D232" t="s">
        <v>6762</v>
      </c>
      <c r="E232" s="1">
        <v>46028</v>
      </c>
      <c r="F232" s="4">
        <v>1</v>
      </c>
      <c r="G232" s="4"/>
      <c r="H232" t="s">
        <v>2911</v>
      </c>
      <c r="I232" t="s">
        <v>60</v>
      </c>
      <c r="J232" s="4">
        <v>-2771.98</v>
      </c>
    </row>
    <row r="233" spans="3:10" hidden="1" x14ac:dyDescent="0.25">
      <c r="C233" t="s">
        <v>6732</v>
      </c>
      <c r="D233" t="s">
        <v>6762</v>
      </c>
      <c r="E233" s="1">
        <v>46028</v>
      </c>
      <c r="F233" s="4">
        <v>1</v>
      </c>
      <c r="G233" s="4"/>
      <c r="H233" t="s">
        <v>2911</v>
      </c>
      <c r="I233" t="s">
        <v>60</v>
      </c>
      <c r="J233" s="4">
        <v>-2733.3</v>
      </c>
    </row>
    <row r="234" spans="3:10" hidden="1" x14ac:dyDescent="0.25">
      <c r="C234" t="s">
        <v>6732</v>
      </c>
      <c r="D234" t="s">
        <v>6762</v>
      </c>
      <c r="E234" s="1">
        <v>46028</v>
      </c>
      <c r="F234" s="4">
        <v>1</v>
      </c>
      <c r="G234" s="4"/>
      <c r="H234" t="s">
        <v>2911</v>
      </c>
      <c r="I234" t="s">
        <v>60</v>
      </c>
      <c r="J234" s="4">
        <v>-2825.19</v>
      </c>
    </row>
    <row r="235" spans="3:10" hidden="1" x14ac:dyDescent="0.25">
      <c r="C235" t="s">
        <v>6732</v>
      </c>
      <c r="D235" t="s">
        <v>6762</v>
      </c>
      <c r="E235" s="1">
        <v>46028</v>
      </c>
      <c r="F235" s="4">
        <v>1</v>
      </c>
      <c r="G235" s="4"/>
      <c r="H235" t="s">
        <v>2911</v>
      </c>
      <c r="I235" t="s">
        <v>60</v>
      </c>
      <c r="J235" s="4">
        <v>-3192.92</v>
      </c>
    </row>
    <row r="236" spans="3:10" hidden="1" x14ac:dyDescent="0.25">
      <c r="C236" t="s">
        <v>6732</v>
      </c>
      <c r="D236" t="s">
        <v>6762</v>
      </c>
      <c r="E236" s="1">
        <v>46028</v>
      </c>
      <c r="F236" s="4">
        <v>1</v>
      </c>
      <c r="G236" s="4"/>
      <c r="H236" t="s">
        <v>2911</v>
      </c>
      <c r="I236" t="s">
        <v>60</v>
      </c>
      <c r="J236" s="4">
        <v>-2750.19</v>
      </c>
    </row>
    <row r="237" spans="3:10" hidden="1" x14ac:dyDescent="0.25">
      <c r="C237" t="s">
        <v>6732</v>
      </c>
      <c r="D237" t="s">
        <v>6762</v>
      </c>
      <c r="E237" s="1">
        <v>46028</v>
      </c>
      <c r="F237" s="4">
        <v>1</v>
      </c>
      <c r="G237" s="4"/>
      <c r="H237" t="s">
        <v>2911</v>
      </c>
      <c r="I237" t="s">
        <v>60</v>
      </c>
      <c r="J237" s="4">
        <v>-2800.19</v>
      </c>
    </row>
    <row r="238" spans="3:10" hidden="1" x14ac:dyDescent="0.25">
      <c r="C238" t="s">
        <v>6732</v>
      </c>
      <c r="D238" t="s">
        <v>127</v>
      </c>
      <c r="E238" s="1">
        <v>46028</v>
      </c>
      <c r="F238" s="4">
        <v>1</v>
      </c>
      <c r="G238" s="4"/>
      <c r="H238" t="s">
        <v>2911</v>
      </c>
      <c r="I238" t="s">
        <v>60</v>
      </c>
      <c r="J238" s="4">
        <v>-8567.34</v>
      </c>
    </row>
    <row r="239" spans="3:10" hidden="1" x14ac:dyDescent="0.25">
      <c r="C239" t="s">
        <v>6732</v>
      </c>
      <c r="D239" t="s">
        <v>6763</v>
      </c>
      <c r="E239" s="1">
        <v>46028</v>
      </c>
      <c r="F239" s="4">
        <v>1</v>
      </c>
      <c r="G239" s="4"/>
      <c r="H239" t="s">
        <v>2911</v>
      </c>
      <c r="I239" t="s">
        <v>60</v>
      </c>
      <c r="J239" s="4">
        <v>-4611.87</v>
      </c>
    </row>
    <row r="240" spans="3:10" hidden="1" x14ac:dyDescent="0.25">
      <c r="C240" t="s">
        <v>6732</v>
      </c>
      <c r="D240" t="s">
        <v>6763</v>
      </c>
      <c r="E240" s="1">
        <v>46028</v>
      </c>
      <c r="F240" s="4">
        <v>1</v>
      </c>
      <c r="G240" s="4"/>
      <c r="H240" t="s">
        <v>2911</v>
      </c>
      <c r="I240" t="s">
        <v>60</v>
      </c>
      <c r="J240" s="4">
        <v>-4215.26</v>
      </c>
    </row>
    <row r="241" spans="3:10" hidden="1" x14ac:dyDescent="0.25">
      <c r="C241" t="s">
        <v>6732</v>
      </c>
      <c r="D241" t="s">
        <v>6763</v>
      </c>
      <c r="E241" s="1">
        <v>46028</v>
      </c>
      <c r="F241" s="4">
        <v>1</v>
      </c>
      <c r="G241" s="4"/>
      <c r="H241" t="s">
        <v>2911</v>
      </c>
      <c r="I241" t="s">
        <v>60</v>
      </c>
      <c r="J241" s="4">
        <v>-4215.26</v>
      </c>
    </row>
    <row r="242" spans="3:10" hidden="1" x14ac:dyDescent="0.25">
      <c r="C242" t="s">
        <v>6732</v>
      </c>
      <c r="D242" t="s">
        <v>6765</v>
      </c>
      <c r="E242" s="1">
        <v>46028</v>
      </c>
      <c r="F242" s="4">
        <v>1</v>
      </c>
      <c r="G242" s="4"/>
      <c r="H242" t="s">
        <v>2911</v>
      </c>
      <c r="I242" t="s">
        <v>60</v>
      </c>
      <c r="J242" s="4">
        <v>-4195.21</v>
      </c>
    </row>
    <row r="243" spans="3:10" hidden="1" x14ac:dyDescent="0.25">
      <c r="C243" t="s">
        <v>6732</v>
      </c>
      <c r="D243" t="s">
        <v>6763</v>
      </c>
      <c r="E243" s="1">
        <v>46028</v>
      </c>
      <c r="F243" s="4">
        <v>1</v>
      </c>
      <c r="G243" s="4"/>
      <c r="H243" t="s">
        <v>2911</v>
      </c>
      <c r="I243" t="s">
        <v>60</v>
      </c>
      <c r="J243" s="4">
        <v>-4770.8500000000004</v>
      </c>
    </row>
    <row r="244" spans="3:10" hidden="1" x14ac:dyDescent="0.25">
      <c r="C244" t="s">
        <v>6732</v>
      </c>
      <c r="D244" t="s">
        <v>6763</v>
      </c>
      <c r="E244" s="1">
        <v>46028</v>
      </c>
      <c r="F244" s="4">
        <v>1</v>
      </c>
      <c r="G244" s="4"/>
      <c r="H244" t="s">
        <v>2911</v>
      </c>
      <c r="I244" t="s">
        <v>60</v>
      </c>
      <c r="J244" s="4">
        <v>-4770.8500000000004</v>
      </c>
    </row>
    <row r="245" spans="3:10" hidden="1" x14ac:dyDescent="0.25">
      <c r="C245" t="s">
        <v>6732</v>
      </c>
      <c r="D245" t="s">
        <v>6763</v>
      </c>
      <c r="E245" s="1">
        <v>46028</v>
      </c>
      <c r="F245" s="4">
        <v>1</v>
      </c>
      <c r="G245" s="4"/>
      <c r="H245" t="s">
        <v>2911</v>
      </c>
      <c r="I245" t="s">
        <v>60</v>
      </c>
      <c r="J245" s="4">
        <v>-3613.63</v>
      </c>
    </row>
    <row r="246" spans="3:10" hidden="1" x14ac:dyDescent="0.25">
      <c r="C246" t="s">
        <v>6732</v>
      </c>
      <c r="D246" t="s">
        <v>6763</v>
      </c>
      <c r="E246" s="1">
        <v>46028</v>
      </c>
      <c r="F246" s="4">
        <v>1</v>
      </c>
      <c r="G246" s="4"/>
      <c r="H246" t="s">
        <v>2911</v>
      </c>
      <c r="I246" t="s">
        <v>60</v>
      </c>
      <c r="J246" s="4">
        <v>-4434.95</v>
      </c>
    </row>
    <row r="247" spans="3:10" hidden="1" x14ac:dyDescent="0.25">
      <c r="C247" t="s">
        <v>6732</v>
      </c>
      <c r="D247" t="s">
        <v>6763</v>
      </c>
      <c r="E247" s="1">
        <v>46028</v>
      </c>
      <c r="F247" s="4">
        <v>1</v>
      </c>
      <c r="G247" s="4"/>
      <c r="H247" t="s">
        <v>2911</v>
      </c>
      <c r="I247" t="s">
        <v>60</v>
      </c>
      <c r="J247" s="4">
        <v>-4755.46</v>
      </c>
    </row>
    <row r="248" spans="3:10" hidden="1" x14ac:dyDescent="0.25">
      <c r="C248" t="s">
        <v>6732</v>
      </c>
      <c r="D248" t="s">
        <v>6763</v>
      </c>
      <c r="E248" s="1">
        <v>46028</v>
      </c>
      <c r="F248" s="4">
        <v>1</v>
      </c>
      <c r="G248" s="4"/>
      <c r="H248" t="s">
        <v>2911</v>
      </c>
      <c r="I248" t="s">
        <v>60</v>
      </c>
      <c r="J248" s="4">
        <v>-3598.24</v>
      </c>
    </row>
    <row r="249" spans="3:10" hidden="1" x14ac:dyDescent="0.25">
      <c r="C249" t="s">
        <v>6732</v>
      </c>
      <c r="D249" t="s">
        <v>6763</v>
      </c>
      <c r="E249" s="1">
        <v>46028</v>
      </c>
      <c r="F249" s="4">
        <v>1</v>
      </c>
      <c r="G249" s="4"/>
      <c r="H249" t="s">
        <v>2944</v>
      </c>
      <c r="I249" t="s">
        <v>60</v>
      </c>
      <c r="J249" s="4">
        <v>-2117</v>
      </c>
    </row>
    <row r="250" spans="3:10" hidden="1" x14ac:dyDescent="0.25">
      <c r="C250" t="s">
        <v>6732</v>
      </c>
      <c r="D250" t="s">
        <v>6762</v>
      </c>
      <c r="E250" s="1">
        <v>46028</v>
      </c>
      <c r="F250" s="4">
        <v>1</v>
      </c>
      <c r="G250" s="4"/>
      <c r="H250" t="s">
        <v>3303</v>
      </c>
      <c r="I250" t="s">
        <v>60</v>
      </c>
      <c r="J250" s="4">
        <v>-8495</v>
      </c>
    </row>
    <row r="251" spans="3:10" hidden="1" x14ac:dyDescent="0.25">
      <c r="C251" t="s">
        <v>6732</v>
      </c>
      <c r="D251" t="s">
        <v>6763</v>
      </c>
      <c r="E251" s="1">
        <v>46028</v>
      </c>
      <c r="F251" s="4">
        <v>1</v>
      </c>
      <c r="G251" s="4"/>
      <c r="H251" t="s">
        <v>3303</v>
      </c>
      <c r="I251" t="s">
        <v>60</v>
      </c>
      <c r="J251" s="4">
        <v>-8495</v>
      </c>
    </row>
    <row r="252" spans="3:10" hidden="1" x14ac:dyDescent="0.25">
      <c r="C252" t="s">
        <v>6732</v>
      </c>
      <c r="D252" t="s">
        <v>127</v>
      </c>
      <c r="E252" s="1">
        <v>46028</v>
      </c>
      <c r="F252" s="4">
        <v>1</v>
      </c>
      <c r="G252" s="4"/>
      <c r="H252" t="s">
        <v>3310</v>
      </c>
      <c r="I252" t="s">
        <v>60</v>
      </c>
      <c r="J252" s="4">
        <v>-769.01</v>
      </c>
    </row>
    <row r="253" spans="3:10" hidden="1" x14ac:dyDescent="0.25">
      <c r="C253" t="s">
        <v>6732</v>
      </c>
      <c r="D253" t="s">
        <v>6762</v>
      </c>
      <c r="E253" s="1">
        <v>46028</v>
      </c>
      <c r="F253" s="4">
        <v>1</v>
      </c>
      <c r="G253" s="4"/>
      <c r="H253" t="s">
        <v>2976</v>
      </c>
      <c r="I253" t="s">
        <v>60</v>
      </c>
      <c r="J253" s="4">
        <v>-6240</v>
      </c>
    </row>
    <row r="254" spans="3:10" hidden="1" x14ac:dyDescent="0.25">
      <c r="C254" t="s">
        <v>6732</v>
      </c>
      <c r="D254" t="s">
        <v>6764</v>
      </c>
      <c r="E254" s="1">
        <v>46028</v>
      </c>
      <c r="F254" s="4">
        <v>1</v>
      </c>
      <c r="G254" s="4"/>
      <c r="H254" t="s">
        <v>3317</v>
      </c>
      <c r="I254" t="s">
        <v>60</v>
      </c>
      <c r="J254" s="4">
        <v>-13607.11</v>
      </c>
    </row>
    <row r="255" spans="3:10" hidden="1" x14ac:dyDescent="0.25">
      <c r="C255" t="s">
        <v>6732</v>
      </c>
      <c r="D255" t="s">
        <v>6763</v>
      </c>
      <c r="E255" s="1">
        <v>46028</v>
      </c>
      <c r="F255" s="4">
        <v>1</v>
      </c>
      <c r="G255" s="4"/>
      <c r="H255" t="s">
        <v>3005</v>
      </c>
      <c r="I255" t="s">
        <v>60</v>
      </c>
      <c r="J255" s="4">
        <v>-4109.3500000000004</v>
      </c>
    </row>
    <row r="256" spans="3:10" hidden="1" x14ac:dyDescent="0.25">
      <c r="C256" t="s">
        <v>6732</v>
      </c>
      <c r="D256" t="s">
        <v>127</v>
      </c>
      <c r="E256" s="1">
        <v>46028</v>
      </c>
      <c r="F256" s="4">
        <v>1</v>
      </c>
      <c r="G256" s="4"/>
      <c r="H256" t="s">
        <v>3324</v>
      </c>
      <c r="I256" t="s">
        <v>60</v>
      </c>
      <c r="J256" s="4">
        <v>-2720</v>
      </c>
    </row>
    <row r="257" spans="3:10" hidden="1" x14ac:dyDescent="0.25">
      <c r="C257" t="s">
        <v>6732</v>
      </c>
      <c r="D257" t="s">
        <v>127</v>
      </c>
      <c r="E257" s="1">
        <v>46028</v>
      </c>
      <c r="F257" s="4">
        <v>1</v>
      </c>
      <c r="G257" s="4"/>
      <c r="H257" t="s">
        <v>3324</v>
      </c>
      <c r="I257" t="s">
        <v>60</v>
      </c>
      <c r="J257" s="4">
        <v>-2720</v>
      </c>
    </row>
    <row r="258" spans="3:10" hidden="1" x14ac:dyDescent="0.25">
      <c r="C258" t="s">
        <v>6732</v>
      </c>
      <c r="D258" t="s">
        <v>6762</v>
      </c>
      <c r="E258" s="1">
        <v>46028</v>
      </c>
      <c r="F258" s="4">
        <v>1</v>
      </c>
      <c r="G258" s="4"/>
      <c r="H258" t="s">
        <v>3331</v>
      </c>
      <c r="I258" t="s">
        <v>60</v>
      </c>
      <c r="J258" s="4">
        <v>-58450</v>
      </c>
    </row>
    <row r="259" spans="3:10" hidden="1" x14ac:dyDescent="0.25">
      <c r="C259" t="s">
        <v>6732</v>
      </c>
      <c r="D259" t="s">
        <v>127</v>
      </c>
      <c r="E259" s="1">
        <v>46028</v>
      </c>
      <c r="F259" s="4">
        <v>1</v>
      </c>
      <c r="G259" s="4"/>
      <c r="H259" t="s">
        <v>2652</v>
      </c>
      <c r="I259" t="s">
        <v>60</v>
      </c>
      <c r="J259" s="4">
        <v>-9100</v>
      </c>
    </row>
    <row r="260" spans="3:10" hidden="1" x14ac:dyDescent="0.25">
      <c r="C260" t="s">
        <v>6732</v>
      </c>
      <c r="D260" t="s">
        <v>6762</v>
      </c>
      <c r="E260" s="1">
        <v>46028</v>
      </c>
      <c r="F260" s="4">
        <v>1</v>
      </c>
      <c r="G260" s="4"/>
      <c r="H260" t="s">
        <v>2652</v>
      </c>
      <c r="I260" t="s">
        <v>60</v>
      </c>
      <c r="J260" s="4">
        <v>-15800</v>
      </c>
    </row>
    <row r="261" spans="3:10" hidden="1" x14ac:dyDescent="0.25">
      <c r="C261" t="s">
        <v>6732</v>
      </c>
      <c r="D261" t="s">
        <v>6763</v>
      </c>
      <c r="E261" s="1">
        <v>46028</v>
      </c>
      <c r="F261" s="4">
        <v>1</v>
      </c>
      <c r="G261" s="4"/>
      <c r="H261" t="s">
        <v>2652</v>
      </c>
      <c r="I261" t="s">
        <v>60</v>
      </c>
      <c r="J261" s="4">
        <v>-15800</v>
      </c>
    </row>
    <row r="262" spans="3:10" hidden="1" x14ac:dyDescent="0.25">
      <c r="C262" t="s">
        <v>6732</v>
      </c>
      <c r="D262" t="s">
        <v>6762</v>
      </c>
      <c r="E262" s="1">
        <v>46028</v>
      </c>
      <c r="F262" s="4">
        <v>1</v>
      </c>
      <c r="G262" s="4"/>
      <c r="H262" t="s">
        <v>3343</v>
      </c>
      <c r="I262" t="s">
        <v>246</v>
      </c>
      <c r="J262" s="4">
        <v>-6958.25</v>
      </c>
    </row>
    <row r="263" spans="3:10" hidden="1" x14ac:dyDescent="0.25">
      <c r="C263" t="s">
        <v>6732</v>
      </c>
      <c r="D263" t="s">
        <v>6762</v>
      </c>
      <c r="E263" s="1">
        <v>46028</v>
      </c>
      <c r="F263" s="4">
        <v>1</v>
      </c>
      <c r="G263" s="4"/>
      <c r="H263" t="s">
        <v>2664</v>
      </c>
      <c r="I263" t="s">
        <v>60</v>
      </c>
      <c r="J263" s="4">
        <v>-1021.45</v>
      </c>
    </row>
    <row r="264" spans="3:10" hidden="1" x14ac:dyDescent="0.25">
      <c r="C264" t="s">
        <v>6732</v>
      </c>
      <c r="D264" t="s">
        <v>6762</v>
      </c>
      <c r="E264" s="1">
        <v>46028</v>
      </c>
      <c r="F264" s="4">
        <v>1</v>
      </c>
      <c r="G264" s="4"/>
      <c r="H264" t="s">
        <v>2672</v>
      </c>
      <c r="I264" t="s">
        <v>60</v>
      </c>
      <c r="J264" s="4">
        <v>-77.61</v>
      </c>
    </row>
    <row r="265" spans="3:10" hidden="1" x14ac:dyDescent="0.25">
      <c r="C265" t="s">
        <v>6732</v>
      </c>
      <c r="D265" t="s">
        <v>6762</v>
      </c>
      <c r="E265" s="1">
        <v>46028</v>
      </c>
      <c r="F265" s="4">
        <v>1</v>
      </c>
      <c r="G265" s="4"/>
      <c r="H265" t="s">
        <v>2672</v>
      </c>
      <c r="I265" t="s">
        <v>60</v>
      </c>
      <c r="J265" s="4">
        <v>-770.06</v>
      </c>
    </row>
    <row r="266" spans="3:10" hidden="1" x14ac:dyDescent="0.25">
      <c r="C266" t="s">
        <v>6732</v>
      </c>
      <c r="D266" t="s">
        <v>6762</v>
      </c>
      <c r="E266" s="1">
        <v>46028</v>
      </c>
      <c r="F266" s="4">
        <v>1</v>
      </c>
      <c r="G266" s="4"/>
      <c r="H266" t="s">
        <v>246</v>
      </c>
      <c r="I266" t="s">
        <v>246</v>
      </c>
      <c r="J266" s="4">
        <v>-2196</v>
      </c>
    </row>
    <row r="267" spans="3:10" hidden="1" x14ac:dyDescent="0.25">
      <c r="C267" t="s">
        <v>6732</v>
      </c>
      <c r="D267" t="s">
        <v>6762</v>
      </c>
      <c r="E267" s="1">
        <v>46028</v>
      </c>
      <c r="F267" s="4">
        <v>1</v>
      </c>
      <c r="G267" s="4"/>
      <c r="H267" t="s">
        <v>3357</v>
      </c>
      <c r="I267" t="s">
        <v>60</v>
      </c>
      <c r="J267" s="4">
        <v>-18869.3</v>
      </c>
    </row>
    <row r="268" spans="3:10" hidden="1" x14ac:dyDescent="0.25">
      <c r="C268" t="s">
        <v>6732</v>
      </c>
      <c r="D268" t="s">
        <v>6762</v>
      </c>
      <c r="E268" s="1">
        <v>46028</v>
      </c>
      <c r="F268" s="4">
        <v>1</v>
      </c>
      <c r="G268" s="4"/>
      <c r="H268" t="s">
        <v>2677</v>
      </c>
      <c r="I268" t="s">
        <v>60</v>
      </c>
      <c r="J268" s="4">
        <v>-1333.84</v>
      </c>
    </row>
    <row r="269" spans="3:10" hidden="1" x14ac:dyDescent="0.25">
      <c r="C269" t="s">
        <v>6732</v>
      </c>
      <c r="D269" t="s">
        <v>6763</v>
      </c>
      <c r="E269" s="1">
        <v>46028</v>
      </c>
      <c r="F269" s="4">
        <v>1</v>
      </c>
      <c r="G269" s="4"/>
      <c r="H269" t="s">
        <v>3151</v>
      </c>
      <c r="I269" t="s">
        <v>60</v>
      </c>
      <c r="J269" s="4">
        <v>-30680</v>
      </c>
    </row>
    <row r="270" spans="3:10" hidden="1" x14ac:dyDescent="0.25">
      <c r="C270" t="s">
        <v>6732</v>
      </c>
      <c r="D270" t="s">
        <v>6763</v>
      </c>
      <c r="E270" s="1">
        <v>46028</v>
      </c>
      <c r="F270" s="4">
        <v>1</v>
      </c>
      <c r="G270" s="4"/>
      <c r="H270" t="s">
        <v>3151</v>
      </c>
      <c r="I270" t="s">
        <v>60</v>
      </c>
      <c r="J270" s="4">
        <v>-30168.67</v>
      </c>
    </row>
    <row r="271" spans="3:10" hidden="1" x14ac:dyDescent="0.25">
      <c r="C271" t="s">
        <v>6732</v>
      </c>
      <c r="D271" t="s">
        <v>6762</v>
      </c>
      <c r="E271" s="1">
        <v>46028</v>
      </c>
      <c r="F271" s="4">
        <v>1</v>
      </c>
      <c r="G271" s="4"/>
      <c r="H271" t="s">
        <v>3151</v>
      </c>
      <c r="I271" t="s">
        <v>60</v>
      </c>
      <c r="J271" s="4">
        <v>-33470</v>
      </c>
    </row>
    <row r="272" spans="3:10" hidden="1" x14ac:dyDescent="0.25">
      <c r="C272" t="s">
        <v>6732</v>
      </c>
      <c r="D272" t="s">
        <v>6762</v>
      </c>
      <c r="E272" s="1">
        <v>46028</v>
      </c>
      <c r="F272" s="4">
        <v>1</v>
      </c>
      <c r="G272" s="4"/>
      <c r="H272" t="s">
        <v>3151</v>
      </c>
      <c r="I272" t="s">
        <v>60</v>
      </c>
      <c r="J272" s="4">
        <v>-33175</v>
      </c>
    </row>
    <row r="273" spans="3:10" hidden="1" x14ac:dyDescent="0.25">
      <c r="C273" t="s">
        <v>6732</v>
      </c>
      <c r="D273" t="s">
        <v>6762</v>
      </c>
      <c r="E273" s="1">
        <v>46028</v>
      </c>
      <c r="F273" s="4">
        <v>1</v>
      </c>
      <c r="G273" s="4"/>
      <c r="H273" t="s">
        <v>3372</v>
      </c>
      <c r="I273" t="s">
        <v>60</v>
      </c>
      <c r="J273" s="4">
        <v>-29187.119999999999</v>
      </c>
    </row>
    <row r="274" spans="3:10" hidden="1" x14ac:dyDescent="0.25">
      <c r="C274" t="s">
        <v>6732</v>
      </c>
      <c r="D274" t="s">
        <v>6762</v>
      </c>
      <c r="E274" s="1">
        <v>46028</v>
      </c>
      <c r="F274" s="4">
        <v>1</v>
      </c>
      <c r="G274" s="4"/>
      <c r="H274" t="s">
        <v>3378</v>
      </c>
      <c r="I274" t="s">
        <v>60</v>
      </c>
      <c r="J274" s="4">
        <v>-25842.44</v>
      </c>
    </row>
    <row r="275" spans="3:10" hidden="1" x14ac:dyDescent="0.25">
      <c r="C275" t="s">
        <v>6732</v>
      </c>
      <c r="D275" t="s">
        <v>6762</v>
      </c>
      <c r="E275" s="1">
        <v>46028</v>
      </c>
      <c r="F275" s="4">
        <v>1</v>
      </c>
      <c r="G275" s="4"/>
      <c r="H275" t="s">
        <v>3378</v>
      </c>
      <c r="I275" t="s">
        <v>60</v>
      </c>
      <c r="J275" s="4">
        <v>-43932.15</v>
      </c>
    </row>
    <row r="276" spans="3:10" hidden="1" x14ac:dyDescent="0.25">
      <c r="C276" t="s">
        <v>6732</v>
      </c>
      <c r="D276" t="s">
        <v>51</v>
      </c>
      <c r="E276" s="1">
        <v>46029</v>
      </c>
      <c r="F276" s="4">
        <v>1</v>
      </c>
      <c r="G276" s="4"/>
      <c r="H276" t="s">
        <v>3386</v>
      </c>
      <c r="I276" t="s">
        <v>93</v>
      </c>
      <c r="J276" s="4">
        <v>-44051.360000000001</v>
      </c>
    </row>
    <row r="277" spans="3:10" hidden="1" x14ac:dyDescent="0.25">
      <c r="C277" t="s">
        <v>6732</v>
      </c>
      <c r="D277" t="s">
        <v>6762</v>
      </c>
      <c r="E277" s="1">
        <v>46029</v>
      </c>
      <c r="F277" s="4">
        <v>1</v>
      </c>
      <c r="G277" s="4"/>
      <c r="H277" t="s">
        <v>3391</v>
      </c>
      <c r="I277" t="s">
        <v>60</v>
      </c>
      <c r="J277" s="4">
        <v>-12150</v>
      </c>
    </row>
    <row r="278" spans="3:10" hidden="1" x14ac:dyDescent="0.25">
      <c r="C278" t="s">
        <v>6732</v>
      </c>
      <c r="D278" t="s">
        <v>127</v>
      </c>
      <c r="E278" s="1">
        <v>46029</v>
      </c>
      <c r="F278" s="4">
        <v>1</v>
      </c>
      <c r="G278" s="4"/>
      <c r="H278" t="s">
        <v>2578</v>
      </c>
      <c r="I278" t="s">
        <v>60</v>
      </c>
      <c r="J278" s="4">
        <v>-94</v>
      </c>
    </row>
    <row r="279" spans="3:10" hidden="1" x14ac:dyDescent="0.25">
      <c r="C279" t="s">
        <v>6732</v>
      </c>
      <c r="D279" t="s">
        <v>127</v>
      </c>
      <c r="E279" s="1">
        <v>46029</v>
      </c>
      <c r="F279" s="4">
        <v>1</v>
      </c>
      <c r="G279" s="4"/>
      <c r="H279" t="s">
        <v>2578</v>
      </c>
      <c r="I279" t="s">
        <v>60</v>
      </c>
      <c r="J279" s="4">
        <v>-29.58</v>
      </c>
    </row>
    <row r="280" spans="3:10" hidden="1" x14ac:dyDescent="0.25">
      <c r="C280" t="s">
        <v>6732</v>
      </c>
      <c r="D280" t="s">
        <v>6763</v>
      </c>
      <c r="E280" s="1">
        <v>46029</v>
      </c>
      <c r="F280" s="4">
        <v>1</v>
      </c>
      <c r="G280" s="4"/>
      <c r="H280" t="s">
        <v>3402</v>
      </c>
      <c r="I280" t="s">
        <v>60</v>
      </c>
      <c r="J280" s="4">
        <v>-7829.12</v>
      </c>
    </row>
    <row r="281" spans="3:10" hidden="1" x14ac:dyDescent="0.25">
      <c r="C281" t="s">
        <v>6732</v>
      </c>
      <c r="D281" t="s">
        <v>127</v>
      </c>
      <c r="E281" s="1">
        <v>46029</v>
      </c>
      <c r="F281" s="4">
        <v>1</v>
      </c>
      <c r="G281" s="4"/>
      <c r="H281" t="s">
        <v>3410</v>
      </c>
      <c r="I281" t="s">
        <v>60</v>
      </c>
      <c r="J281" s="4">
        <v>-1927.2</v>
      </c>
    </row>
    <row r="282" spans="3:10" hidden="1" x14ac:dyDescent="0.25">
      <c r="C282" t="s">
        <v>6732</v>
      </c>
      <c r="D282" t="s">
        <v>127</v>
      </c>
      <c r="E282" s="1">
        <v>46029</v>
      </c>
      <c r="F282" s="4">
        <v>1</v>
      </c>
      <c r="G282" s="4"/>
      <c r="H282" t="s">
        <v>3415</v>
      </c>
      <c r="I282" t="s">
        <v>60</v>
      </c>
      <c r="J282" s="4">
        <v>-2030</v>
      </c>
    </row>
    <row r="283" spans="3:10" hidden="1" x14ac:dyDescent="0.25">
      <c r="C283" t="s">
        <v>6732</v>
      </c>
      <c r="D283" t="s">
        <v>6762</v>
      </c>
      <c r="E283" s="1">
        <v>46029</v>
      </c>
      <c r="F283" s="4">
        <v>1</v>
      </c>
      <c r="G283" s="4"/>
      <c r="H283" t="s">
        <v>3415</v>
      </c>
      <c r="I283" t="s">
        <v>60</v>
      </c>
      <c r="J283" s="4">
        <v>-2670</v>
      </c>
    </row>
    <row r="284" spans="3:10" hidden="1" x14ac:dyDescent="0.25">
      <c r="C284" t="s">
        <v>6732</v>
      </c>
      <c r="D284" t="s">
        <v>6762</v>
      </c>
      <c r="E284" s="1">
        <v>46029</v>
      </c>
      <c r="F284" s="4">
        <v>1</v>
      </c>
      <c r="G284" s="4"/>
      <c r="H284" t="s">
        <v>3422</v>
      </c>
      <c r="I284" t="s">
        <v>60</v>
      </c>
      <c r="J284" s="4">
        <v>-3558.32</v>
      </c>
    </row>
    <row r="285" spans="3:10" hidden="1" x14ac:dyDescent="0.25">
      <c r="C285" t="s">
        <v>6732</v>
      </c>
      <c r="D285" t="s">
        <v>6762</v>
      </c>
      <c r="E285" s="1">
        <v>46029</v>
      </c>
      <c r="F285" s="4">
        <v>1</v>
      </c>
      <c r="G285" s="4"/>
      <c r="H285" t="s">
        <v>3422</v>
      </c>
      <c r="I285" t="s">
        <v>60</v>
      </c>
      <c r="J285" s="4">
        <v>-70.81</v>
      </c>
    </row>
    <row r="286" spans="3:10" hidden="1" x14ac:dyDescent="0.25">
      <c r="C286" t="s">
        <v>6732</v>
      </c>
      <c r="D286" t="s">
        <v>6762</v>
      </c>
      <c r="E286" s="1">
        <v>46029</v>
      </c>
      <c r="F286" s="4">
        <v>1</v>
      </c>
      <c r="G286" s="4"/>
      <c r="H286" t="s">
        <v>3422</v>
      </c>
      <c r="I286" t="s">
        <v>60</v>
      </c>
      <c r="J286" s="4">
        <v>-2262.91</v>
      </c>
    </row>
    <row r="287" spans="3:10" hidden="1" x14ac:dyDescent="0.25">
      <c r="C287" t="s">
        <v>6732</v>
      </c>
      <c r="D287" t="s">
        <v>6763</v>
      </c>
      <c r="E287" s="1">
        <v>46029</v>
      </c>
      <c r="F287" s="4">
        <v>1</v>
      </c>
      <c r="G287" s="4"/>
      <c r="H287" t="s">
        <v>3431</v>
      </c>
      <c r="I287" t="s">
        <v>60</v>
      </c>
      <c r="J287" s="4">
        <v>-35818</v>
      </c>
    </row>
    <row r="288" spans="3:10" hidden="1" x14ac:dyDescent="0.25">
      <c r="C288" t="s">
        <v>6732</v>
      </c>
      <c r="D288" t="s">
        <v>6763</v>
      </c>
      <c r="E288" s="1">
        <v>46029</v>
      </c>
      <c r="F288" s="4">
        <v>1</v>
      </c>
      <c r="G288" s="4"/>
      <c r="H288" t="s">
        <v>3431</v>
      </c>
      <c r="I288" t="s">
        <v>60</v>
      </c>
      <c r="J288" s="4">
        <v>-23360</v>
      </c>
    </row>
    <row r="289" spans="3:10" hidden="1" x14ac:dyDescent="0.25">
      <c r="C289" t="s">
        <v>6732</v>
      </c>
      <c r="D289" t="s">
        <v>6763</v>
      </c>
      <c r="E289" s="1">
        <v>46029</v>
      </c>
      <c r="F289" s="4">
        <v>1</v>
      </c>
      <c r="G289" s="4"/>
      <c r="H289" t="s">
        <v>3431</v>
      </c>
      <c r="I289" t="s">
        <v>60</v>
      </c>
      <c r="J289" s="4">
        <v>-10425.9</v>
      </c>
    </row>
    <row r="290" spans="3:10" hidden="1" x14ac:dyDescent="0.25">
      <c r="C290" t="s">
        <v>6732</v>
      </c>
      <c r="D290" t="s">
        <v>127</v>
      </c>
      <c r="E290" s="1">
        <v>46029</v>
      </c>
      <c r="F290" s="4">
        <v>1</v>
      </c>
      <c r="G290" s="4"/>
      <c r="H290" t="s">
        <v>3440</v>
      </c>
      <c r="I290" t="s">
        <v>60</v>
      </c>
      <c r="J290" s="4">
        <v>-12975.8</v>
      </c>
    </row>
    <row r="291" spans="3:10" hidden="1" x14ac:dyDescent="0.25">
      <c r="C291" t="s">
        <v>6732</v>
      </c>
      <c r="D291" t="s">
        <v>6763</v>
      </c>
      <c r="E291" s="1">
        <v>46029</v>
      </c>
      <c r="F291" s="4">
        <v>1</v>
      </c>
      <c r="G291" s="4"/>
      <c r="H291" t="s">
        <v>3445</v>
      </c>
      <c r="I291" t="s">
        <v>246</v>
      </c>
      <c r="J291" s="4">
        <v>-66980.850000000006</v>
      </c>
    </row>
    <row r="292" spans="3:10" hidden="1" x14ac:dyDescent="0.25">
      <c r="C292" t="s">
        <v>6732</v>
      </c>
      <c r="D292" t="s">
        <v>6762</v>
      </c>
      <c r="E292" s="1">
        <v>46029</v>
      </c>
      <c r="F292" s="4">
        <v>1</v>
      </c>
      <c r="G292" s="4"/>
      <c r="H292" t="s">
        <v>3445</v>
      </c>
      <c r="I292" t="s">
        <v>246</v>
      </c>
      <c r="J292" s="4">
        <v>-51885.73</v>
      </c>
    </row>
    <row r="293" spans="3:10" hidden="1" x14ac:dyDescent="0.25">
      <c r="C293" t="s">
        <v>6732</v>
      </c>
      <c r="D293" t="s">
        <v>127</v>
      </c>
      <c r="E293" s="1">
        <v>46029</v>
      </c>
      <c r="F293" s="4">
        <v>1</v>
      </c>
      <c r="G293" s="4"/>
      <c r="H293" t="s">
        <v>3445</v>
      </c>
      <c r="I293" t="s">
        <v>246</v>
      </c>
      <c r="J293" s="4">
        <v>-13083.01</v>
      </c>
    </row>
    <row r="294" spans="3:10" hidden="1" x14ac:dyDescent="0.25">
      <c r="C294" t="s">
        <v>6732</v>
      </c>
      <c r="D294" t="s">
        <v>6762</v>
      </c>
      <c r="E294" s="1">
        <v>46029</v>
      </c>
      <c r="F294" s="4">
        <v>1</v>
      </c>
      <c r="G294" s="4"/>
      <c r="H294" t="s">
        <v>2672</v>
      </c>
      <c r="I294" t="s">
        <v>60</v>
      </c>
      <c r="J294" s="4">
        <v>-77.61</v>
      </c>
    </row>
    <row r="295" spans="3:10" hidden="1" x14ac:dyDescent="0.25">
      <c r="C295" t="s">
        <v>6732</v>
      </c>
      <c r="D295" t="s">
        <v>6763</v>
      </c>
      <c r="E295" s="1">
        <v>46029</v>
      </c>
      <c r="F295" s="4">
        <v>1</v>
      </c>
      <c r="G295" s="4"/>
      <c r="H295" t="s">
        <v>246</v>
      </c>
      <c r="I295" t="s">
        <v>246</v>
      </c>
      <c r="J295" s="4">
        <v>-3870189</v>
      </c>
    </row>
    <row r="296" spans="3:10" hidden="1" x14ac:dyDescent="0.25">
      <c r="C296" t="s">
        <v>6732</v>
      </c>
      <c r="D296" t="s">
        <v>6762</v>
      </c>
      <c r="E296" s="1">
        <v>46029</v>
      </c>
      <c r="F296" s="4">
        <v>1</v>
      </c>
      <c r="G296" s="4"/>
      <c r="H296" t="s">
        <v>246</v>
      </c>
      <c r="I296" t="s">
        <v>246</v>
      </c>
      <c r="J296" s="4">
        <v>-4170416</v>
      </c>
    </row>
    <row r="297" spans="3:10" hidden="1" x14ac:dyDescent="0.25">
      <c r="C297" t="s">
        <v>6732</v>
      </c>
      <c r="D297" t="s">
        <v>6764</v>
      </c>
      <c r="E297" s="1">
        <v>46029</v>
      </c>
      <c r="F297" s="4">
        <v>1</v>
      </c>
      <c r="G297" s="4"/>
      <c r="H297" t="s">
        <v>246</v>
      </c>
      <c r="I297" t="s">
        <v>246</v>
      </c>
      <c r="J297" s="4">
        <v>-325284</v>
      </c>
    </row>
    <row r="298" spans="3:10" hidden="1" x14ac:dyDescent="0.25">
      <c r="C298" t="s">
        <v>6732</v>
      </c>
      <c r="D298" t="s">
        <v>127</v>
      </c>
      <c r="E298" s="1">
        <v>46029</v>
      </c>
      <c r="F298" s="4">
        <v>1</v>
      </c>
      <c r="G298" s="4"/>
      <c r="H298" t="s">
        <v>246</v>
      </c>
      <c r="I298" t="s">
        <v>246</v>
      </c>
      <c r="J298" s="4">
        <v>-193815</v>
      </c>
    </row>
    <row r="299" spans="3:10" hidden="1" x14ac:dyDescent="0.25">
      <c r="C299" t="s">
        <v>6732</v>
      </c>
      <c r="D299" t="s">
        <v>6763</v>
      </c>
      <c r="E299" s="1">
        <v>46029</v>
      </c>
      <c r="F299" s="4">
        <v>1</v>
      </c>
      <c r="G299" s="4"/>
      <c r="H299" t="s">
        <v>246</v>
      </c>
      <c r="I299" t="s">
        <v>246</v>
      </c>
      <c r="J299" s="4">
        <v>-180408</v>
      </c>
    </row>
    <row r="300" spans="3:10" hidden="1" x14ac:dyDescent="0.25">
      <c r="C300" t="s">
        <v>6732</v>
      </c>
      <c r="D300" t="s">
        <v>6762</v>
      </c>
      <c r="E300" s="1">
        <v>46029</v>
      </c>
      <c r="F300" s="4">
        <v>1</v>
      </c>
      <c r="G300" s="4"/>
      <c r="H300" t="s">
        <v>246</v>
      </c>
      <c r="I300" t="s">
        <v>246</v>
      </c>
      <c r="J300" s="4">
        <v>-226798</v>
      </c>
    </row>
    <row r="301" spans="3:10" hidden="1" x14ac:dyDescent="0.25">
      <c r="C301" t="s">
        <v>6732</v>
      </c>
      <c r="D301" t="s">
        <v>6764</v>
      </c>
      <c r="E301" s="1">
        <v>46029</v>
      </c>
      <c r="F301" s="4">
        <v>1</v>
      </c>
      <c r="G301" s="4"/>
      <c r="H301" t="s">
        <v>246</v>
      </c>
      <c r="I301" t="s">
        <v>246</v>
      </c>
      <c r="J301" s="4">
        <v>-18989</v>
      </c>
    </row>
    <row r="302" spans="3:10" hidden="1" x14ac:dyDescent="0.25">
      <c r="C302" t="s">
        <v>6732</v>
      </c>
      <c r="D302" t="s">
        <v>127</v>
      </c>
      <c r="E302" s="1">
        <v>46029</v>
      </c>
      <c r="F302" s="4">
        <v>1</v>
      </c>
      <c r="G302" s="4"/>
      <c r="H302" t="s">
        <v>246</v>
      </c>
      <c r="I302" t="s">
        <v>246</v>
      </c>
      <c r="J302" s="4">
        <v>-9805</v>
      </c>
    </row>
    <row r="303" spans="3:10" hidden="1" x14ac:dyDescent="0.25">
      <c r="C303" t="s">
        <v>6732</v>
      </c>
      <c r="D303" t="s">
        <v>6762</v>
      </c>
      <c r="E303" s="1">
        <v>46030</v>
      </c>
      <c r="F303" s="4">
        <v>1</v>
      </c>
      <c r="G303" s="4"/>
      <c r="H303" t="s">
        <v>2771</v>
      </c>
      <c r="I303" t="s">
        <v>60</v>
      </c>
      <c r="J303" s="4">
        <v>-3153.5</v>
      </c>
    </row>
    <row r="304" spans="3:10" hidden="1" x14ac:dyDescent="0.25">
      <c r="C304" t="s">
        <v>6732</v>
      </c>
      <c r="D304" t="s">
        <v>127</v>
      </c>
      <c r="E304" s="1">
        <v>46030</v>
      </c>
      <c r="F304" s="4">
        <v>1</v>
      </c>
      <c r="G304" s="4"/>
      <c r="H304" t="s">
        <v>3454</v>
      </c>
      <c r="I304" t="s">
        <v>60</v>
      </c>
      <c r="J304" s="4">
        <v>-680</v>
      </c>
    </row>
    <row r="305" spans="3:10" hidden="1" x14ac:dyDescent="0.25">
      <c r="C305" t="s">
        <v>6732</v>
      </c>
      <c r="D305" t="s">
        <v>6762</v>
      </c>
      <c r="E305" s="1">
        <v>46030</v>
      </c>
      <c r="F305" s="4">
        <v>1</v>
      </c>
      <c r="G305" s="4"/>
      <c r="H305" t="s">
        <v>2817</v>
      </c>
      <c r="I305" t="s">
        <v>60</v>
      </c>
      <c r="J305" s="4">
        <v>-1097.0999999999999</v>
      </c>
    </row>
    <row r="306" spans="3:10" hidden="1" x14ac:dyDescent="0.25">
      <c r="C306" t="s">
        <v>6732</v>
      </c>
      <c r="D306" t="s">
        <v>6763</v>
      </c>
      <c r="E306" s="1">
        <v>46030</v>
      </c>
      <c r="F306" s="4">
        <v>1</v>
      </c>
      <c r="G306" s="4"/>
      <c r="H306" t="s">
        <v>3461</v>
      </c>
      <c r="I306" t="s">
        <v>60</v>
      </c>
      <c r="J306" s="4">
        <v>-300</v>
      </c>
    </row>
    <row r="307" spans="3:10" hidden="1" x14ac:dyDescent="0.25">
      <c r="C307" t="s">
        <v>6732</v>
      </c>
      <c r="D307" t="s">
        <v>127</v>
      </c>
      <c r="E307" s="1">
        <v>46030</v>
      </c>
      <c r="F307" s="4">
        <v>1</v>
      </c>
      <c r="G307" s="4"/>
      <c r="H307" t="s">
        <v>3466</v>
      </c>
      <c r="I307" t="s">
        <v>60</v>
      </c>
      <c r="J307" s="4">
        <v>-75</v>
      </c>
    </row>
    <row r="308" spans="3:10" hidden="1" x14ac:dyDescent="0.25">
      <c r="C308" t="s">
        <v>6732</v>
      </c>
      <c r="D308" t="s">
        <v>6762</v>
      </c>
      <c r="E308" s="1">
        <v>46030</v>
      </c>
      <c r="F308" s="4">
        <v>1</v>
      </c>
      <c r="G308" s="4"/>
      <c r="H308" t="s">
        <v>3471</v>
      </c>
      <c r="I308" t="s">
        <v>246</v>
      </c>
      <c r="J308" s="4">
        <v>-9080</v>
      </c>
    </row>
    <row r="309" spans="3:10" hidden="1" x14ac:dyDescent="0.25">
      <c r="C309" t="s">
        <v>6732</v>
      </c>
      <c r="D309" t="s">
        <v>6762</v>
      </c>
      <c r="E309" s="1">
        <v>46030</v>
      </c>
      <c r="F309" s="4">
        <v>1</v>
      </c>
      <c r="G309" s="4"/>
      <c r="H309" t="s">
        <v>3471</v>
      </c>
      <c r="I309" t="s">
        <v>246</v>
      </c>
      <c r="J309" s="4">
        <v>-5635</v>
      </c>
    </row>
    <row r="310" spans="3:10" hidden="1" x14ac:dyDescent="0.25">
      <c r="C310" t="s">
        <v>6732</v>
      </c>
      <c r="D310" t="s">
        <v>6763</v>
      </c>
      <c r="E310" s="1">
        <v>46030</v>
      </c>
      <c r="F310" s="4">
        <v>1</v>
      </c>
      <c r="G310" s="4"/>
      <c r="H310" t="s">
        <v>3471</v>
      </c>
      <c r="I310" t="s">
        <v>246</v>
      </c>
      <c r="J310" s="4">
        <v>-6905</v>
      </c>
    </row>
    <row r="311" spans="3:10" hidden="1" x14ac:dyDescent="0.25">
      <c r="C311" t="s">
        <v>6732</v>
      </c>
      <c r="D311" t="s">
        <v>6763</v>
      </c>
      <c r="E311" s="1">
        <v>46030</v>
      </c>
      <c r="F311" s="4">
        <v>1</v>
      </c>
      <c r="G311" s="4"/>
      <c r="H311" t="s">
        <v>3471</v>
      </c>
      <c r="I311" t="s">
        <v>246</v>
      </c>
      <c r="J311" s="4">
        <v>-11985</v>
      </c>
    </row>
    <row r="312" spans="3:10" hidden="1" x14ac:dyDescent="0.25">
      <c r="C312" t="s">
        <v>6732</v>
      </c>
      <c r="D312" t="s">
        <v>6762</v>
      </c>
      <c r="E312" s="1">
        <v>46030</v>
      </c>
      <c r="F312" s="4">
        <v>1</v>
      </c>
      <c r="G312" s="4"/>
      <c r="H312" t="s">
        <v>3471</v>
      </c>
      <c r="I312" t="s">
        <v>246</v>
      </c>
      <c r="J312" s="4">
        <v>-3715</v>
      </c>
    </row>
    <row r="313" spans="3:10" hidden="1" x14ac:dyDescent="0.25">
      <c r="C313" t="s">
        <v>6732</v>
      </c>
      <c r="D313" t="s">
        <v>6763</v>
      </c>
      <c r="E313" s="1">
        <v>46030</v>
      </c>
      <c r="F313" s="4">
        <v>1</v>
      </c>
      <c r="G313" s="4"/>
      <c r="H313" t="s">
        <v>3471</v>
      </c>
      <c r="I313" t="s">
        <v>246</v>
      </c>
      <c r="J313" s="4">
        <v>-6070</v>
      </c>
    </row>
    <row r="314" spans="3:10" hidden="1" x14ac:dyDescent="0.25">
      <c r="C314" t="s">
        <v>6732</v>
      </c>
      <c r="D314" t="s">
        <v>6763</v>
      </c>
      <c r="E314" s="1">
        <v>46030</v>
      </c>
      <c r="F314" s="4">
        <v>1</v>
      </c>
      <c r="G314" s="4"/>
      <c r="H314" t="s">
        <v>3471</v>
      </c>
      <c r="I314" t="s">
        <v>246</v>
      </c>
      <c r="J314" s="4">
        <v>-5440</v>
      </c>
    </row>
    <row r="315" spans="3:10" hidden="1" x14ac:dyDescent="0.25">
      <c r="C315" t="s">
        <v>6732</v>
      </c>
      <c r="D315" t="s">
        <v>6763</v>
      </c>
      <c r="E315" s="1">
        <v>46030</v>
      </c>
      <c r="F315" s="4">
        <v>1</v>
      </c>
      <c r="G315" s="4"/>
      <c r="H315" t="s">
        <v>3471</v>
      </c>
      <c r="I315" t="s">
        <v>246</v>
      </c>
      <c r="J315" s="4">
        <v>-6385</v>
      </c>
    </row>
    <row r="316" spans="3:10" hidden="1" x14ac:dyDescent="0.25">
      <c r="C316" t="s">
        <v>6732</v>
      </c>
      <c r="D316" t="s">
        <v>6763</v>
      </c>
      <c r="E316" s="1">
        <v>46030</v>
      </c>
      <c r="F316" s="4">
        <v>1</v>
      </c>
      <c r="G316" s="4"/>
      <c r="H316" t="s">
        <v>3471</v>
      </c>
      <c r="I316" t="s">
        <v>246</v>
      </c>
      <c r="J316" s="4">
        <v>-3155</v>
      </c>
    </row>
    <row r="317" spans="3:10" hidden="1" x14ac:dyDescent="0.25">
      <c r="C317" t="s">
        <v>6732</v>
      </c>
      <c r="D317" t="s">
        <v>6763</v>
      </c>
      <c r="E317" s="1">
        <v>46030</v>
      </c>
      <c r="F317" s="4">
        <v>1</v>
      </c>
      <c r="G317" s="4"/>
      <c r="H317" t="s">
        <v>3471</v>
      </c>
      <c r="I317" t="s">
        <v>246</v>
      </c>
      <c r="J317" s="4">
        <v>-10135</v>
      </c>
    </row>
    <row r="318" spans="3:10" hidden="1" x14ac:dyDescent="0.25">
      <c r="C318" t="s">
        <v>6732</v>
      </c>
      <c r="D318" t="s">
        <v>6763</v>
      </c>
      <c r="E318" s="1">
        <v>46030</v>
      </c>
      <c r="F318" s="4">
        <v>1</v>
      </c>
      <c r="G318" s="4"/>
      <c r="H318" t="s">
        <v>3471</v>
      </c>
      <c r="I318" t="s">
        <v>246</v>
      </c>
      <c r="J318" s="4">
        <v>-2440</v>
      </c>
    </row>
    <row r="319" spans="3:10" hidden="1" x14ac:dyDescent="0.25">
      <c r="C319" t="s">
        <v>6732</v>
      </c>
      <c r="D319" t="s">
        <v>6763</v>
      </c>
      <c r="E319" s="1">
        <v>46030</v>
      </c>
      <c r="F319" s="4">
        <v>1</v>
      </c>
      <c r="G319" s="4"/>
      <c r="H319" t="s">
        <v>3471</v>
      </c>
      <c r="I319" t="s">
        <v>246</v>
      </c>
      <c r="J319" s="4">
        <v>-6500</v>
      </c>
    </row>
    <row r="320" spans="3:10" hidden="1" x14ac:dyDescent="0.25">
      <c r="C320" t="s">
        <v>6732</v>
      </c>
      <c r="D320" t="s">
        <v>6763</v>
      </c>
      <c r="E320" s="1">
        <v>46030</v>
      </c>
      <c r="F320" s="4">
        <v>1</v>
      </c>
      <c r="G320" s="4"/>
      <c r="H320" t="s">
        <v>2911</v>
      </c>
      <c r="I320" t="s">
        <v>60</v>
      </c>
      <c r="J320" s="4">
        <v>-4237.26</v>
      </c>
    </row>
    <row r="321" spans="3:10" hidden="1" x14ac:dyDescent="0.25">
      <c r="C321" t="s">
        <v>6732</v>
      </c>
      <c r="D321" t="s">
        <v>6763</v>
      </c>
      <c r="E321" s="1">
        <v>46030</v>
      </c>
      <c r="F321" s="4">
        <v>1</v>
      </c>
      <c r="G321" s="4"/>
      <c r="H321" t="s">
        <v>2911</v>
      </c>
      <c r="I321" t="s">
        <v>60</v>
      </c>
      <c r="J321" s="4">
        <v>-4770.8500000000004</v>
      </c>
    </row>
    <row r="322" spans="3:10" hidden="1" x14ac:dyDescent="0.25">
      <c r="C322" t="s">
        <v>6732</v>
      </c>
      <c r="D322" t="s">
        <v>6762</v>
      </c>
      <c r="E322" s="1">
        <v>46030</v>
      </c>
      <c r="F322" s="4">
        <v>1</v>
      </c>
      <c r="G322" s="4"/>
      <c r="H322" t="s">
        <v>2578</v>
      </c>
      <c r="I322" t="s">
        <v>60</v>
      </c>
      <c r="J322" s="4">
        <v>-338.25</v>
      </c>
    </row>
    <row r="323" spans="3:10" hidden="1" x14ac:dyDescent="0.25">
      <c r="C323" t="s">
        <v>6732</v>
      </c>
      <c r="D323" t="s">
        <v>6762</v>
      </c>
      <c r="E323" s="1">
        <v>46030</v>
      </c>
      <c r="F323" s="4">
        <v>1</v>
      </c>
      <c r="G323" s="4"/>
      <c r="H323" t="s">
        <v>3503</v>
      </c>
      <c r="I323" t="s">
        <v>60</v>
      </c>
      <c r="J323" s="4">
        <v>-19386.900000000001</v>
      </c>
    </row>
    <row r="324" spans="3:10" hidden="1" x14ac:dyDescent="0.25">
      <c r="C324" t="s">
        <v>6732</v>
      </c>
      <c r="D324" t="s">
        <v>6762</v>
      </c>
      <c r="E324" s="1">
        <v>46030</v>
      </c>
      <c r="F324" s="4">
        <v>1</v>
      </c>
      <c r="G324" s="4"/>
      <c r="H324" t="s">
        <v>3508</v>
      </c>
      <c r="I324" t="s">
        <v>60</v>
      </c>
      <c r="J324" s="4">
        <v>-1185</v>
      </c>
    </row>
    <row r="325" spans="3:10" hidden="1" x14ac:dyDescent="0.25">
      <c r="C325" t="s">
        <v>6732</v>
      </c>
      <c r="D325" t="s">
        <v>127</v>
      </c>
      <c r="E325" s="1">
        <v>46030</v>
      </c>
      <c r="F325" s="4">
        <v>1</v>
      </c>
      <c r="G325" s="4"/>
      <c r="H325" t="s">
        <v>3513</v>
      </c>
      <c r="I325" t="s">
        <v>60</v>
      </c>
      <c r="J325" s="4">
        <v>-750</v>
      </c>
    </row>
    <row r="326" spans="3:10" hidden="1" x14ac:dyDescent="0.25">
      <c r="C326" t="s">
        <v>6732</v>
      </c>
      <c r="D326" t="s">
        <v>127</v>
      </c>
      <c r="E326" s="1">
        <v>46030</v>
      </c>
      <c r="F326" s="4">
        <v>1</v>
      </c>
      <c r="G326" s="4"/>
      <c r="H326" t="s">
        <v>3513</v>
      </c>
      <c r="I326" t="s">
        <v>60</v>
      </c>
      <c r="J326" s="4">
        <v>-2150</v>
      </c>
    </row>
    <row r="327" spans="3:10" hidden="1" x14ac:dyDescent="0.25">
      <c r="C327" t="s">
        <v>6732</v>
      </c>
      <c r="D327" t="s">
        <v>6762</v>
      </c>
      <c r="E327" s="1">
        <v>46030</v>
      </c>
      <c r="F327" s="4">
        <v>1</v>
      </c>
      <c r="G327" s="4"/>
      <c r="H327" t="s">
        <v>3519</v>
      </c>
      <c r="I327" t="s">
        <v>60</v>
      </c>
      <c r="J327" s="4">
        <v>-32719.200000000001</v>
      </c>
    </row>
    <row r="328" spans="3:10" hidden="1" x14ac:dyDescent="0.25">
      <c r="C328" t="s">
        <v>6732</v>
      </c>
      <c r="D328" t="s">
        <v>6762</v>
      </c>
      <c r="E328" s="1">
        <v>46030</v>
      </c>
      <c r="F328" s="4">
        <v>1</v>
      </c>
      <c r="G328" s="4"/>
      <c r="H328" t="s">
        <v>2604</v>
      </c>
      <c r="I328" t="s">
        <v>60</v>
      </c>
      <c r="J328" s="4">
        <v>-27711.94</v>
      </c>
    </row>
    <row r="329" spans="3:10" hidden="1" x14ac:dyDescent="0.25">
      <c r="C329" t="s">
        <v>6732</v>
      </c>
      <c r="D329" t="s">
        <v>6762</v>
      </c>
      <c r="E329" s="1">
        <v>46030</v>
      </c>
      <c r="F329" s="4">
        <v>1</v>
      </c>
      <c r="G329" s="4"/>
      <c r="H329" t="s">
        <v>3526</v>
      </c>
      <c r="I329" t="s">
        <v>60</v>
      </c>
      <c r="J329" s="4">
        <v>-1560</v>
      </c>
    </row>
    <row r="330" spans="3:10" hidden="1" x14ac:dyDescent="0.25">
      <c r="C330" t="s">
        <v>6732</v>
      </c>
      <c r="D330" t="s">
        <v>127</v>
      </c>
      <c r="E330" s="1">
        <v>46030</v>
      </c>
      <c r="F330" s="4">
        <v>1</v>
      </c>
      <c r="G330" s="4"/>
      <c r="H330" t="s">
        <v>3526</v>
      </c>
      <c r="I330" t="s">
        <v>60</v>
      </c>
      <c r="J330" s="4">
        <v>-700</v>
      </c>
    </row>
    <row r="331" spans="3:10" hidden="1" x14ac:dyDescent="0.25">
      <c r="C331" t="s">
        <v>6732</v>
      </c>
      <c r="D331" t="s">
        <v>127</v>
      </c>
      <c r="E331" s="1">
        <v>46030</v>
      </c>
      <c r="F331" s="4">
        <v>1</v>
      </c>
      <c r="G331" s="4"/>
      <c r="H331" t="s">
        <v>3533</v>
      </c>
      <c r="I331" t="s">
        <v>60</v>
      </c>
      <c r="J331" s="4">
        <v>-34170</v>
      </c>
    </row>
    <row r="332" spans="3:10" hidden="1" x14ac:dyDescent="0.25">
      <c r="C332" t="s">
        <v>6732</v>
      </c>
      <c r="D332" t="s">
        <v>6762</v>
      </c>
      <c r="E332" s="1">
        <v>46030</v>
      </c>
      <c r="F332" s="4">
        <v>1</v>
      </c>
      <c r="G332" s="4"/>
      <c r="H332" t="s">
        <v>3538</v>
      </c>
      <c r="I332" t="s">
        <v>60</v>
      </c>
      <c r="J332" s="4">
        <v>-7720.58</v>
      </c>
    </row>
    <row r="333" spans="3:10" hidden="1" x14ac:dyDescent="0.25">
      <c r="C333" t="s">
        <v>6732</v>
      </c>
      <c r="D333" t="s">
        <v>127</v>
      </c>
      <c r="E333" s="1">
        <v>46030</v>
      </c>
      <c r="F333" s="4">
        <v>1</v>
      </c>
      <c r="G333" s="4"/>
      <c r="H333" t="s">
        <v>3538</v>
      </c>
      <c r="I333" t="s">
        <v>60</v>
      </c>
      <c r="J333" s="4">
        <v>-6727.5</v>
      </c>
    </row>
    <row r="334" spans="3:10" hidden="1" x14ac:dyDescent="0.25">
      <c r="C334" t="s">
        <v>6732</v>
      </c>
      <c r="D334" t="s">
        <v>127</v>
      </c>
      <c r="E334" s="1">
        <v>46030</v>
      </c>
      <c r="F334" s="4">
        <v>1</v>
      </c>
      <c r="G334" s="4"/>
      <c r="H334" t="s">
        <v>3548</v>
      </c>
      <c r="I334" t="s">
        <v>60</v>
      </c>
      <c r="J334" s="4">
        <v>-365</v>
      </c>
    </row>
    <row r="335" spans="3:10" hidden="1" x14ac:dyDescent="0.25">
      <c r="C335" t="s">
        <v>6732</v>
      </c>
      <c r="D335" t="s">
        <v>6762</v>
      </c>
      <c r="E335" s="1">
        <v>46030</v>
      </c>
      <c r="F335" s="4">
        <v>1</v>
      </c>
      <c r="G335" s="4"/>
      <c r="H335" t="s">
        <v>3005</v>
      </c>
      <c r="I335" t="s">
        <v>60</v>
      </c>
      <c r="J335" s="4">
        <v>-157.97</v>
      </c>
    </row>
    <row r="336" spans="3:10" hidden="1" x14ac:dyDescent="0.25">
      <c r="C336" t="s">
        <v>6732</v>
      </c>
      <c r="D336" t="s">
        <v>6762</v>
      </c>
      <c r="E336" s="1">
        <v>46030</v>
      </c>
      <c r="F336" s="4">
        <v>1</v>
      </c>
      <c r="G336" s="4"/>
      <c r="H336" t="s">
        <v>3005</v>
      </c>
      <c r="I336" t="s">
        <v>60</v>
      </c>
      <c r="J336" s="4">
        <v>-1132.6500000000001</v>
      </c>
    </row>
    <row r="337" spans="3:10" hidden="1" x14ac:dyDescent="0.25">
      <c r="C337" t="s">
        <v>6732</v>
      </c>
      <c r="D337" t="s">
        <v>6763</v>
      </c>
      <c r="E337" s="1">
        <v>46030</v>
      </c>
      <c r="F337" s="4">
        <v>1</v>
      </c>
      <c r="G337" s="4"/>
      <c r="H337" t="s">
        <v>3032</v>
      </c>
      <c r="I337" t="s">
        <v>60</v>
      </c>
      <c r="J337" s="4">
        <v>-184.25</v>
      </c>
    </row>
    <row r="338" spans="3:10" hidden="1" x14ac:dyDescent="0.25">
      <c r="C338" t="s">
        <v>6732</v>
      </c>
      <c r="D338" t="s">
        <v>6762</v>
      </c>
      <c r="E338" s="1">
        <v>46030</v>
      </c>
      <c r="F338" s="4">
        <v>1</v>
      </c>
      <c r="G338" s="4"/>
      <c r="H338" t="s">
        <v>3032</v>
      </c>
      <c r="I338" t="s">
        <v>60</v>
      </c>
      <c r="J338" s="4">
        <v>-184.25</v>
      </c>
    </row>
    <row r="339" spans="3:10" hidden="1" x14ac:dyDescent="0.25">
      <c r="C339" t="s">
        <v>6732</v>
      </c>
      <c r="D339" t="s">
        <v>6763</v>
      </c>
      <c r="E339" s="1">
        <v>46030</v>
      </c>
      <c r="F339" s="4">
        <v>1</v>
      </c>
      <c r="G339" s="4"/>
      <c r="H339" t="s">
        <v>3445</v>
      </c>
      <c r="I339" t="s">
        <v>246</v>
      </c>
      <c r="J339" s="4">
        <v>-1516.97</v>
      </c>
    </row>
    <row r="340" spans="3:10" hidden="1" x14ac:dyDescent="0.25">
      <c r="C340" t="s">
        <v>6732</v>
      </c>
      <c r="D340" t="s">
        <v>6762</v>
      </c>
      <c r="E340" s="1">
        <v>46030</v>
      </c>
      <c r="F340" s="4">
        <v>1</v>
      </c>
      <c r="G340" s="4"/>
      <c r="H340" t="s">
        <v>3445</v>
      </c>
      <c r="I340" t="s">
        <v>246</v>
      </c>
      <c r="J340" s="4">
        <v>-782.4</v>
      </c>
    </row>
    <row r="341" spans="3:10" hidden="1" x14ac:dyDescent="0.25">
      <c r="C341" t="s">
        <v>6732</v>
      </c>
      <c r="D341" t="s">
        <v>6763</v>
      </c>
      <c r="E341" s="1">
        <v>46030</v>
      </c>
      <c r="F341" s="4">
        <v>1</v>
      </c>
      <c r="G341" s="4"/>
      <c r="H341" t="s">
        <v>3445</v>
      </c>
      <c r="I341" t="s">
        <v>246</v>
      </c>
      <c r="J341" s="4">
        <v>-1674.36</v>
      </c>
    </row>
    <row r="342" spans="3:10" hidden="1" x14ac:dyDescent="0.25">
      <c r="C342" t="s">
        <v>6732</v>
      </c>
      <c r="D342" t="s">
        <v>6763</v>
      </c>
      <c r="E342" s="1">
        <v>46030</v>
      </c>
      <c r="F342" s="4">
        <v>1</v>
      </c>
      <c r="G342" s="4"/>
      <c r="H342" t="s">
        <v>3445</v>
      </c>
      <c r="I342" t="s">
        <v>246</v>
      </c>
      <c r="J342" s="4">
        <v>-782.03</v>
      </c>
    </row>
    <row r="343" spans="3:10" hidden="1" x14ac:dyDescent="0.25">
      <c r="C343" t="s">
        <v>6732</v>
      </c>
      <c r="D343" t="s">
        <v>6763</v>
      </c>
      <c r="E343" s="1">
        <v>46030</v>
      </c>
      <c r="F343" s="4">
        <v>1</v>
      </c>
      <c r="G343" s="4"/>
      <c r="H343" t="s">
        <v>3051</v>
      </c>
      <c r="I343" t="s">
        <v>60</v>
      </c>
      <c r="J343" s="4">
        <v>-2460</v>
      </c>
    </row>
    <row r="344" spans="3:10" hidden="1" x14ac:dyDescent="0.25">
      <c r="C344" t="s">
        <v>6732</v>
      </c>
      <c r="D344" t="s">
        <v>6762</v>
      </c>
      <c r="E344" s="1">
        <v>46030</v>
      </c>
      <c r="F344" s="4">
        <v>1</v>
      </c>
      <c r="G344" s="4"/>
      <c r="H344" t="s">
        <v>3051</v>
      </c>
      <c r="I344" t="s">
        <v>60</v>
      </c>
      <c r="J344" s="4">
        <v>-2460</v>
      </c>
    </row>
    <row r="345" spans="3:10" hidden="1" x14ac:dyDescent="0.25">
      <c r="C345" t="s">
        <v>6732</v>
      </c>
      <c r="D345" t="s">
        <v>6762</v>
      </c>
      <c r="E345" s="1">
        <v>46030</v>
      </c>
      <c r="F345" s="4">
        <v>1</v>
      </c>
      <c r="G345" s="4"/>
      <c r="H345" t="s">
        <v>3069</v>
      </c>
      <c r="I345" t="s">
        <v>60</v>
      </c>
      <c r="J345" s="4">
        <v>-2339.08</v>
      </c>
    </row>
    <row r="346" spans="3:10" hidden="1" x14ac:dyDescent="0.25">
      <c r="C346" t="s">
        <v>6732</v>
      </c>
      <c r="D346" t="s">
        <v>6762</v>
      </c>
      <c r="E346" s="1">
        <v>46030</v>
      </c>
      <c r="F346" s="4">
        <v>1</v>
      </c>
      <c r="G346" s="4"/>
      <c r="H346" t="s">
        <v>3069</v>
      </c>
      <c r="I346" t="s">
        <v>60</v>
      </c>
      <c r="J346" s="4">
        <v>-528.32000000000005</v>
      </c>
    </row>
    <row r="347" spans="3:10" hidden="1" x14ac:dyDescent="0.25">
      <c r="C347" t="s">
        <v>6732</v>
      </c>
      <c r="D347" t="s">
        <v>6763</v>
      </c>
      <c r="E347" s="1">
        <v>46030</v>
      </c>
      <c r="F347" s="4">
        <v>1</v>
      </c>
      <c r="G347" s="4"/>
      <c r="H347" t="s">
        <v>2657</v>
      </c>
      <c r="I347" t="s">
        <v>60</v>
      </c>
      <c r="J347" s="4">
        <v>-1521.98</v>
      </c>
    </row>
    <row r="348" spans="3:10" hidden="1" x14ac:dyDescent="0.25">
      <c r="C348" t="s">
        <v>6732</v>
      </c>
      <c r="D348">
        <v>20001</v>
      </c>
      <c r="E348" s="1">
        <v>46030</v>
      </c>
      <c r="F348" s="4">
        <v>1</v>
      </c>
      <c r="G348" s="4"/>
      <c r="H348" t="s">
        <v>327</v>
      </c>
      <c r="I348" t="s">
        <v>129</v>
      </c>
      <c r="J348" s="4">
        <v>-2005.74</v>
      </c>
    </row>
    <row r="349" spans="3:10" hidden="1" x14ac:dyDescent="0.25">
      <c r="C349" t="s">
        <v>6732</v>
      </c>
      <c r="D349" t="s">
        <v>6762</v>
      </c>
      <c r="E349" s="1">
        <v>46030</v>
      </c>
      <c r="F349" s="4">
        <v>1</v>
      </c>
      <c r="G349" s="4"/>
      <c r="H349" t="s">
        <v>2672</v>
      </c>
      <c r="I349" t="s">
        <v>60</v>
      </c>
      <c r="J349" s="4">
        <v>-1331.26</v>
      </c>
    </row>
    <row r="350" spans="3:10" hidden="1" x14ac:dyDescent="0.25">
      <c r="C350" t="s">
        <v>6732</v>
      </c>
      <c r="D350" t="s">
        <v>127</v>
      </c>
      <c r="E350" s="1">
        <v>46030</v>
      </c>
      <c r="F350" s="4">
        <v>1</v>
      </c>
      <c r="G350" s="4"/>
      <c r="H350" t="s">
        <v>3578</v>
      </c>
      <c r="I350" t="s">
        <v>60</v>
      </c>
      <c r="J350" s="4">
        <v>-6887.5</v>
      </c>
    </row>
    <row r="351" spans="3:10" hidden="1" x14ac:dyDescent="0.25">
      <c r="C351" t="s">
        <v>6732</v>
      </c>
      <c r="D351" t="s">
        <v>6762</v>
      </c>
      <c r="E351" s="1">
        <v>46030</v>
      </c>
      <c r="F351" s="4">
        <v>1</v>
      </c>
      <c r="G351" s="4"/>
      <c r="H351" t="s">
        <v>2677</v>
      </c>
      <c r="I351" t="s">
        <v>60</v>
      </c>
      <c r="J351" s="4">
        <v>-7281.66</v>
      </c>
    </row>
    <row r="352" spans="3:10" hidden="1" x14ac:dyDescent="0.25">
      <c r="C352" t="s">
        <v>6732</v>
      </c>
      <c r="D352" t="s">
        <v>6762</v>
      </c>
      <c r="E352" s="1">
        <v>46030</v>
      </c>
      <c r="F352" s="4">
        <v>1</v>
      </c>
      <c r="G352" s="4"/>
      <c r="H352" t="s">
        <v>2677</v>
      </c>
      <c r="I352" t="s">
        <v>60</v>
      </c>
      <c r="J352" s="4">
        <v>-2485</v>
      </c>
    </row>
    <row r="353" spans="3:10" hidden="1" x14ac:dyDescent="0.25">
      <c r="C353" t="s">
        <v>6732</v>
      </c>
      <c r="D353" t="s">
        <v>6762</v>
      </c>
      <c r="E353" s="1">
        <v>46030</v>
      </c>
      <c r="F353" s="4">
        <v>1</v>
      </c>
      <c r="G353" s="4"/>
      <c r="H353" t="s">
        <v>2677</v>
      </c>
      <c r="I353" t="s">
        <v>60</v>
      </c>
      <c r="J353" s="4">
        <v>-6376.42</v>
      </c>
    </row>
    <row r="354" spans="3:10" hidden="1" x14ac:dyDescent="0.25">
      <c r="C354" t="s">
        <v>6732</v>
      </c>
      <c r="D354" t="s">
        <v>6762</v>
      </c>
      <c r="E354" s="1">
        <v>46030</v>
      </c>
      <c r="F354" s="4">
        <v>1</v>
      </c>
      <c r="G354" s="4"/>
      <c r="H354" t="s">
        <v>2677</v>
      </c>
      <c r="I354" t="s">
        <v>60</v>
      </c>
      <c r="J354" s="4">
        <v>-637.39</v>
      </c>
    </row>
    <row r="355" spans="3:10" hidden="1" x14ac:dyDescent="0.25">
      <c r="C355" t="s">
        <v>6732</v>
      </c>
      <c r="D355" t="s">
        <v>6762</v>
      </c>
      <c r="E355" s="1">
        <v>46030</v>
      </c>
      <c r="F355" s="4">
        <v>1</v>
      </c>
      <c r="G355" s="4"/>
      <c r="H355" t="s">
        <v>2677</v>
      </c>
      <c r="I355" t="s">
        <v>60</v>
      </c>
      <c r="J355" s="4">
        <v>-849.63</v>
      </c>
    </row>
    <row r="356" spans="3:10" hidden="1" x14ac:dyDescent="0.25">
      <c r="C356" t="s">
        <v>6732</v>
      </c>
      <c r="D356" t="s">
        <v>6763</v>
      </c>
      <c r="E356" s="1">
        <v>46030</v>
      </c>
      <c r="F356" s="4">
        <v>1</v>
      </c>
      <c r="G356" s="4"/>
      <c r="H356" t="s">
        <v>2712</v>
      </c>
      <c r="I356" t="s">
        <v>60</v>
      </c>
      <c r="J356" s="4">
        <v>-462</v>
      </c>
    </row>
    <row r="357" spans="3:10" hidden="1" x14ac:dyDescent="0.25">
      <c r="C357" t="s">
        <v>6732</v>
      </c>
      <c r="D357" t="s">
        <v>6763</v>
      </c>
      <c r="E357" s="1">
        <v>46030</v>
      </c>
      <c r="F357" s="4">
        <v>1</v>
      </c>
      <c r="G357" s="4"/>
      <c r="H357" t="s">
        <v>2743</v>
      </c>
      <c r="I357" t="s">
        <v>60</v>
      </c>
      <c r="J357" s="4">
        <v>-2480.5</v>
      </c>
    </row>
    <row r="358" spans="3:10" hidden="1" x14ac:dyDescent="0.25">
      <c r="C358" t="s">
        <v>6732</v>
      </c>
      <c r="D358" t="s">
        <v>127</v>
      </c>
      <c r="E358" s="1">
        <v>46031</v>
      </c>
      <c r="F358" s="4">
        <v>1</v>
      </c>
      <c r="G358" s="4"/>
      <c r="H358" t="s">
        <v>2817</v>
      </c>
      <c r="I358" t="s">
        <v>60</v>
      </c>
      <c r="J358" s="4">
        <v>-548.54999999999995</v>
      </c>
    </row>
    <row r="359" spans="3:10" hidden="1" x14ac:dyDescent="0.25">
      <c r="C359" t="s">
        <v>6732</v>
      </c>
      <c r="D359" t="s">
        <v>6762</v>
      </c>
      <c r="E359" s="1">
        <v>46031</v>
      </c>
      <c r="F359" s="4">
        <v>1</v>
      </c>
      <c r="G359" s="4"/>
      <c r="H359" t="s">
        <v>3599</v>
      </c>
      <c r="I359" t="s">
        <v>60</v>
      </c>
      <c r="J359" s="4">
        <v>-1011</v>
      </c>
    </row>
    <row r="360" spans="3:10" hidden="1" x14ac:dyDescent="0.25">
      <c r="C360" t="s">
        <v>6732</v>
      </c>
      <c r="D360" t="s">
        <v>6762</v>
      </c>
      <c r="E360" s="1">
        <v>46031</v>
      </c>
      <c r="F360" s="4">
        <v>1</v>
      </c>
      <c r="G360" s="4"/>
      <c r="H360" t="s">
        <v>3604</v>
      </c>
      <c r="I360" t="s">
        <v>60</v>
      </c>
      <c r="J360" s="4">
        <v>-6326.09</v>
      </c>
    </row>
    <row r="361" spans="3:10" hidden="1" x14ac:dyDescent="0.25">
      <c r="C361" t="s">
        <v>6732</v>
      </c>
      <c r="D361" t="s">
        <v>6763</v>
      </c>
      <c r="E361" s="1">
        <v>46031</v>
      </c>
      <c r="F361" s="4">
        <v>1</v>
      </c>
      <c r="G361" s="4"/>
      <c r="H361" t="s">
        <v>2573</v>
      </c>
      <c r="I361" t="s">
        <v>60</v>
      </c>
      <c r="J361" s="4">
        <v>-12124.4</v>
      </c>
    </row>
    <row r="362" spans="3:10" hidden="1" x14ac:dyDescent="0.25">
      <c r="C362" t="s">
        <v>6732</v>
      </c>
      <c r="D362" t="s">
        <v>6762</v>
      </c>
      <c r="E362" s="1">
        <v>46031</v>
      </c>
      <c r="F362" s="4">
        <v>1</v>
      </c>
      <c r="G362" s="4"/>
      <c r="H362" t="s">
        <v>2573</v>
      </c>
      <c r="I362" t="s">
        <v>60</v>
      </c>
      <c r="J362" s="4">
        <v>-1098.05</v>
      </c>
    </row>
    <row r="363" spans="3:10" hidden="1" x14ac:dyDescent="0.25">
      <c r="C363" t="s">
        <v>6732</v>
      </c>
      <c r="D363" t="s">
        <v>6762</v>
      </c>
      <c r="E363" s="1">
        <v>46031</v>
      </c>
      <c r="F363" s="4">
        <v>1</v>
      </c>
      <c r="G363" s="4"/>
      <c r="H363" t="s">
        <v>2573</v>
      </c>
      <c r="I363" t="s">
        <v>60</v>
      </c>
      <c r="J363" s="4">
        <v>-779.81</v>
      </c>
    </row>
    <row r="364" spans="3:10" hidden="1" x14ac:dyDescent="0.25">
      <c r="C364" t="s">
        <v>6732</v>
      </c>
      <c r="D364" t="s">
        <v>6762</v>
      </c>
      <c r="E364" s="1">
        <v>46031</v>
      </c>
      <c r="F364" s="4">
        <v>1</v>
      </c>
      <c r="G364" s="4"/>
      <c r="H364" t="s">
        <v>2578</v>
      </c>
      <c r="I364" t="s">
        <v>60</v>
      </c>
      <c r="J364" s="4">
        <v>-320.06</v>
      </c>
    </row>
    <row r="365" spans="3:10" hidden="1" x14ac:dyDescent="0.25">
      <c r="C365" t="s">
        <v>6732</v>
      </c>
      <c r="D365" t="s">
        <v>6762</v>
      </c>
      <c r="E365" s="1">
        <v>46031</v>
      </c>
      <c r="F365" s="4">
        <v>1</v>
      </c>
      <c r="G365" s="4"/>
      <c r="H365" t="s">
        <v>2971</v>
      </c>
      <c r="I365" t="s">
        <v>60</v>
      </c>
      <c r="J365" s="4">
        <v>-1147.23</v>
      </c>
    </row>
    <row r="366" spans="3:10" hidden="1" x14ac:dyDescent="0.25">
      <c r="C366" t="s">
        <v>6732</v>
      </c>
      <c r="D366" t="s">
        <v>6762</v>
      </c>
      <c r="E366" s="1">
        <v>46031</v>
      </c>
      <c r="F366" s="4">
        <v>1</v>
      </c>
      <c r="G366" s="4"/>
      <c r="H366" t="s">
        <v>3621</v>
      </c>
      <c r="I366" t="s">
        <v>60</v>
      </c>
      <c r="J366" s="4">
        <v>-67200</v>
      </c>
    </row>
    <row r="367" spans="3:10" hidden="1" x14ac:dyDescent="0.25">
      <c r="C367" t="s">
        <v>6732</v>
      </c>
      <c r="D367" t="s">
        <v>6762</v>
      </c>
      <c r="E367" s="1">
        <v>46031</v>
      </c>
      <c r="F367" s="4">
        <v>1</v>
      </c>
      <c r="G367" s="4"/>
      <c r="H367" t="s">
        <v>3621</v>
      </c>
      <c r="I367" t="s">
        <v>60</v>
      </c>
      <c r="J367" s="4">
        <v>-3960</v>
      </c>
    </row>
    <row r="368" spans="3:10" hidden="1" x14ac:dyDescent="0.25">
      <c r="C368" t="s">
        <v>6732</v>
      </c>
      <c r="D368" t="s">
        <v>6763</v>
      </c>
      <c r="E368" s="1">
        <v>46031</v>
      </c>
      <c r="F368" s="4">
        <v>1</v>
      </c>
      <c r="G368" s="4"/>
      <c r="H368" t="s">
        <v>3621</v>
      </c>
      <c r="I368" t="s">
        <v>60</v>
      </c>
      <c r="J368" s="4">
        <v>-67200</v>
      </c>
    </row>
    <row r="369" spans="3:10" hidden="1" x14ac:dyDescent="0.25">
      <c r="C369" t="s">
        <v>6732</v>
      </c>
      <c r="D369" t="s">
        <v>6763</v>
      </c>
      <c r="E369" s="1">
        <v>46031</v>
      </c>
      <c r="F369" s="4">
        <v>1</v>
      </c>
      <c r="G369" s="4"/>
      <c r="H369" t="s">
        <v>3621</v>
      </c>
      <c r="I369" t="s">
        <v>60</v>
      </c>
      <c r="J369" s="4">
        <v>-3960</v>
      </c>
    </row>
    <row r="370" spans="3:10" hidden="1" x14ac:dyDescent="0.25">
      <c r="C370" t="s">
        <v>6732</v>
      </c>
      <c r="D370" t="s">
        <v>6762</v>
      </c>
      <c r="E370" s="1">
        <v>46031</v>
      </c>
      <c r="F370" s="4">
        <v>1</v>
      </c>
      <c r="G370" s="4"/>
      <c r="H370" t="s">
        <v>3631</v>
      </c>
      <c r="I370" t="s">
        <v>60</v>
      </c>
      <c r="J370" s="4">
        <v>-60640</v>
      </c>
    </row>
    <row r="371" spans="3:10" hidden="1" x14ac:dyDescent="0.25">
      <c r="C371" t="s">
        <v>6732</v>
      </c>
      <c r="D371" t="s">
        <v>6763</v>
      </c>
      <c r="E371" s="1">
        <v>46031</v>
      </c>
      <c r="F371" s="4">
        <v>1</v>
      </c>
      <c r="G371" s="4"/>
      <c r="H371" t="s">
        <v>2976</v>
      </c>
      <c r="I371" t="s">
        <v>60</v>
      </c>
      <c r="J371" s="4">
        <v>-39900</v>
      </c>
    </row>
    <row r="372" spans="3:10" hidden="1" x14ac:dyDescent="0.25">
      <c r="C372" t="s">
        <v>6732</v>
      </c>
      <c r="D372" t="s">
        <v>6762</v>
      </c>
      <c r="E372" s="1">
        <v>46031</v>
      </c>
      <c r="F372" s="4">
        <v>1</v>
      </c>
      <c r="G372" s="4"/>
      <c r="H372" t="s">
        <v>2976</v>
      </c>
      <c r="I372" t="s">
        <v>60</v>
      </c>
      <c r="J372" s="4">
        <v>-11015</v>
      </c>
    </row>
    <row r="373" spans="3:10" hidden="1" x14ac:dyDescent="0.25">
      <c r="C373" t="s">
        <v>6732</v>
      </c>
      <c r="D373" t="s">
        <v>6763</v>
      </c>
      <c r="E373" s="1">
        <v>46031</v>
      </c>
      <c r="F373" s="4">
        <v>1</v>
      </c>
      <c r="G373" s="4"/>
      <c r="H373" t="s">
        <v>2976</v>
      </c>
      <c r="I373" t="s">
        <v>60</v>
      </c>
      <c r="J373" s="4">
        <v>-11015</v>
      </c>
    </row>
    <row r="374" spans="3:10" hidden="1" x14ac:dyDescent="0.25">
      <c r="C374" t="s">
        <v>6732</v>
      </c>
      <c r="D374" t="s">
        <v>6762</v>
      </c>
      <c r="E374" s="1">
        <v>46031</v>
      </c>
      <c r="F374" s="4">
        <v>1</v>
      </c>
      <c r="G374" s="4"/>
      <c r="H374" t="s">
        <v>2604</v>
      </c>
      <c r="I374" t="s">
        <v>60</v>
      </c>
      <c r="J374" s="4">
        <v>-1017.61</v>
      </c>
    </row>
    <row r="375" spans="3:10" hidden="1" x14ac:dyDescent="0.25">
      <c r="C375" t="s">
        <v>6732</v>
      </c>
      <c r="D375" t="s">
        <v>6762</v>
      </c>
      <c r="E375" s="1">
        <v>46031</v>
      </c>
      <c r="F375" s="4">
        <v>1</v>
      </c>
      <c r="G375" s="4"/>
      <c r="H375" t="s">
        <v>2604</v>
      </c>
      <c r="I375" t="s">
        <v>60</v>
      </c>
      <c r="J375" s="4">
        <v>-3705.48</v>
      </c>
    </row>
    <row r="376" spans="3:10" hidden="1" x14ac:dyDescent="0.25">
      <c r="C376" t="s">
        <v>6732</v>
      </c>
      <c r="D376" t="s">
        <v>6762</v>
      </c>
      <c r="E376" s="1">
        <v>46031</v>
      </c>
      <c r="F376" s="4">
        <v>1</v>
      </c>
      <c r="G376" s="4"/>
      <c r="H376" t="s">
        <v>2604</v>
      </c>
      <c r="I376" t="s">
        <v>60</v>
      </c>
      <c r="J376" s="4">
        <v>-2717.19</v>
      </c>
    </row>
    <row r="377" spans="3:10" hidden="1" x14ac:dyDescent="0.25">
      <c r="C377" t="s">
        <v>6732</v>
      </c>
      <c r="D377" t="s">
        <v>6763</v>
      </c>
      <c r="E377" s="1">
        <v>46031</v>
      </c>
      <c r="F377" s="4">
        <v>1</v>
      </c>
      <c r="G377" s="4"/>
      <c r="H377" t="s">
        <v>3005</v>
      </c>
      <c r="I377" t="s">
        <v>60</v>
      </c>
      <c r="J377" s="4">
        <v>-2896.18</v>
      </c>
    </row>
    <row r="378" spans="3:10" hidden="1" x14ac:dyDescent="0.25">
      <c r="C378" t="s">
        <v>6732</v>
      </c>
      <c r="D378" t="s">
        <v>6763</v>
      </c>
      <c r="E378" s="1">
        <v>46031</v>
      </c>
      <c r="F378" s="4">
        <v>1</v>
      </c>
      <c r="G378" s="4"/>
      <c r="H378" t="s">
        <v>3005</v>
      </c>
      <c r="I378" t="s">
        <v>60</v>
      </c>
      <c r="J378" s="4">
        <v>-5420.63</v>
      </c>
    </row>
    <row r="379" spans="3:10" hidden="1" x14ac:dyDescent="0.25">
      <c r="C379" t="s">
        <v>6732</v>
      </c>
      <c r="D379" t="s">
        <v>6762</v>
      </c>
      <c r="E379" s="1">
        <v>46031</v>
      </c>
      <c r="F379" s="4">
        <v>1</v>
      </c>
      <c r="G379" s="4"/>
      <c r="H379" t="s">
        <v>3005</v>
      </c>
      <c r="I379" t="s">
        <v>60</v>
      </c>
      <c r="J379" s="4">
        <v>-846.65</v>
      </c>
    </row>
    <row r="380" spans="3:10" hidden="1" x14ac:dyDescent="0.25">
      <c r="C380" t="s">
        <v>6732</v>
      </c>
      <c r="D380" t="s">
        <v>6762</v>
      </c>
      <c r="E380" s="1">
        <v>46031</v>
      </c>
      <c r="F380" s="4">
        <v>1</v>
      </c>
      <c r="G380" s="4"/>
      <c r="H380" t="s">
        <v>3089</v>
      </c>
      <c r="I380" t="s">
        <v>60</v>
      </c>
      <c r="J380" s="4">
        <v>-444.6</v>
      </c>
    </row>
    <row r="381" spans="3:10" hidden="1" x14ac:dyDescent="0.25">
      <c r="C381" t="s">
        <v>6732</v>
      </c>
      <c r="D381" t="s">
        <v>127</v>
      </c>
      <c r="E381" s="1">
        <v>46031</v>
      </c>
      <c r="F381" s="4">
        <v>1</v>
      </c>
      <c r="G381" s="4"/>
      <c r="H381" t="s">
        <v>2672</v>
      </c>
      <c r="I381" t="s">
        <v>60</v>
      </c>
      <c r="J381" s="4">
        <v>-240.4</v>
      </c>
    </row>
    <row r="382" spans="3:10" hidden="1" x14ac:dyDescent="0.25">
      <c r="C382" t="s">
        <v>6732</v>
      </c>
      <c r="D382" t="s">
        <v>6762</v>
      </c>
      <c r="E382" s="1">
        <v>46031</v>
      </c>
      <c r="F382" s="4">
        <v>1</v>
      </c>
      <c r="G382" s="4"/>
      <c r="H382" t="s">
        <v>2672</v>
      </c>
      <c r="I382" t="s">
        <v>60</v>
      </c>
      <c r="J382" s="4">
        <v>-107.26</v>
      </c>
    </row>
    <row r="383" spans="3:10" hidden="1" x14ac:dyDescent="0.25">
      <c r="C383" t="s">
        <v>6732</v>
      </c>
      <c r="D383" t="s">
        <v>6763</v>
      </c>
      <c r="E383" s="1">
        <v>46031</v>
      </c>
      <c r="F383" s="4">
        <v>1</v>
      </c>
      <c r="G383" s="4"/>
      <c r="H383" t="s">
        <v>3661</v>
      </c>
      <c r="I383" t="s">
        <v>60</v>
      </c>
      <c r="J383" s="4">
        <v>-22436.22</v>
      </c>
    </row>
    <row r="384" spans="3:10" hidden="1" x14ac:dyDescent="0.25">
      <c r="C384" t="s">
        <v>6732</v>
      </c>
      <c r="D384" t="s">
        <v>6762</v>
      </c>
      <c r="E384" s="1">
        <v>46031</v>
      </c>
      <c r="F384" s="4">
        <v>1</v>
      </c>
      <c r="G384" s="4"/>
      <c r="H384" t="s">
        <v>3666</v>
      </c>
      <c r="I384" t="s">
        <v>129</v>
      </c>
      <c r="J384" s="4">
        <v>-126.34</v>
      </c>
    </row>
    <row r="385" spans="3:10" hidden="1" x14ac:dyDescent="0.25">
      <c r="C385" t="s">
        <v>6732</v>
      </c>
      <c r="D385" t="s">
        <v>6762</v>
      </c>
      <c r="E385" s="1">
        <v>46031</v>
      </c>
      <c r="F385" s="4">
        <v>1</v>
      </c>
      <c r="G385" s="4"/>
      <c r="H385" t="s">
        <v>3666</v>
      </c>
      <c r="I385" t="s">
        <v>129</v>
      </c>
      <c r="J385" s="4">
        <v>-126.34</v>
      </c>
    </row>
    <row r="386" spans="3:10" hidden="1" x14ac:dyDescent="0.25">
      <c r="C386" t="s">
        <v>6732</v>
      </c>
      <c r="D386" t="s">
        <v>6762</v>
      </c>
      <c r="E386" s="1">
        <v>46031</v>
      </c>
      <c r="F386" s="4">
        <v>1</v>
      </c>
      <c r="G386" s="4"/>
      <c r="H386" t="s">
        <v>3666</v>
      </c>
      <c r="I386" t="s">
        <v>129</v>
      </c>
      <c r="J386" s="4">
        <v>-126.34</v>
      </c>
    </row>
    <row r="387" spans="3:10" hidden="1" x14ac:dyDescent="0.25">
      <c r="C387" t="s">
        <v>6732</v>
      </c>
      <c r="D387" t="s">
        <v>6762</v>
      </c>
      <c r="E387" s="1">
        <v>46031</v>
      </c>
      <c r="F387" s="4">
        <v>1</v>
      </c>
      <c r="G387" s="4"/>
      <c r="H387" t="s">
        <v>3666</v>
      </c>
      <c r="I387" t="s">
        <v>129</v>
      </c>
      <c r="J387" s="4">
        <v>-126.34</v>
      </c>
    </row>
    <row r="388" spans="3:10" hidden="1" x14ac:dyDescent="0.25">
      <c r="C388" t="s">
        <v>6732</v>
      </c>
      <c r="D388" t="s">
        <v>6762</v>
      </c>
      <c r="E388" s="1">
        <v>46031</v>
      </c>
      <c r="F388" s="4">
        <v>1</v>
      </c>
      <c r="G388" s="4"/>
      <c r="H388" t="s">
        <v>3666</v>
      </c>
      <c r="I388" t="s">
        <v>129</v>
      </c>
      <c r="J388" s="4">
        <v>-126.34</v>
      </c>
    </row>
    <row r="389" spans="3:10" hidden="1" x14ac:dyDescent="0.25">
      <c r="C389" t="s">
        <v>6732</v>
      </c>
      <c r="D389" t="s">
        <v>6762</v>
      </c>
      <c r="E389" s="1">
        <v>46031</v>
      </c>
      <c r="F389" s="4">
        <v>1</v>
      </c>
      <c r="G389" s="4"/>
      <c r="H389" t="s">
        <v>3666</v>
      </c>
      <c r="I389" t="s">
        <v>129</v>
      </c>
      <c r="J389" s="4">
        <v>-126.34</v>
      </c>
    </row>
    <row r="390" spans="3:10" hidden="1" x14ac:dyDescent="0.25">
      <c r="C390" t="s">
        <v>6732</v>
      </c>
      <c r="D390" t="s">
        <v>6762</v>
      </c>
      <c r="E390" s="1">
        <v>46031</v>
      </c>
      <c r="F390" s="4">
        <v>1</v>
      </c>
      <c r="G390" s="4"/>
      <c r="H390" t="s">
        <v>3666</v>
      </c>
      <c r="I390" t="s">
        <v>129</v>
      </c>
      <c r="J390" s="4">
        <v>-126.34</v>
      </c>
    </row>
    <row r="391" spans="3:10" hidden="1" x14ac:dyDescent="0.25">
      <c r="C391" t="s">
        <v>6732</v>
      </c>
      <c r="D391" t="s">
        <v>6762</v>
      </c>
      <c r="E391" s="1">
        <v>46031</v>
      </c>
      <c r="F391" s="4">
        <v>1</v>
      </c>
      <c r="G391" s="4"/>
      <c r="H391" t="s">
        <v>3666</v>
      </c>
      <c r="I391" t="s">
        <v>129</v>
      </c>
      <c r="J391" s="4">
        <v>-126.34</v>
      </c>
    </row>
    <row r="392" spans="3:10" hidden="1" x14ac:dyDescent="0.25">
      <c r="C392" t="s">
        <v>6732</v>
      </c>
      <c r="D392" t="s">
        <v>6762</v>
      </c>
      <c r="E392" s="1">
        <v>46031</v>
      </c>
      <c r="F392" s="4">
        <v>1</v>
      </c>
      <c r="G392" s="4"/>
      <c r="H392" t="s">
        <v>3666</v>
      </c>
      <c r="I392" t="s">
        <v>129</v>
      </c>
      <c r="J392" s="4">
        <v>-126.34</v>
      </c>
    </row>
    <row r="393" spans="3:10" hidden="1" x14ac:dyDescent="0.25">
      <c r="C393" t="s">
        <v>6732</v>
      </c>
      <c r="D393" t="s">
        <v>6762</v>
      </c>
      <c r="E393" s="1">
        <v>46031</v>
      </c>
      <c r="F393" s="4">
        <v>1</v>
      </c>
      <c r="G393" s="4"/>
      <c r="H393" t="s">
        <v>3666</v>
      </c>
      <c r="I393" t="s">
        <v>129</v>
      </c>
      <c r="J393" s="4">
        <v>-126.34</v>
      </c>
    </row>
    <row r="394" spans="3:10" hidden="1" x14ac:dyDescent="0.25">
      <c r="C394" t="s">
        <v>6732</v>
      </c>
      <c r="D394" t="s">
        <v>6762</v>
      </c>
      <c r="E394" s="1">
        <v>46031</v>
      </c>
      <c r="F394" s="4">
        <v>1</v>
      </c>
      <c r="G394" s="4"/>
      <c r="H394" t="s">
        <v>3666</v>
      </c>
      <c r="I394" t="s">
        <v>129</v>
      </c>
      <c r="J394" s="4">
        <v>-126.34</v>
      </c>
    </row>
    <row r="395" spans="3:10" hidden="1" x14ac:dyDescent="0.25">
      <c r="C395" t="s">
        <v>6732</v>
      </c>
      <c r="D395" t="s">
        <v>6762</v>
      </c>
      <c r="E395" s="1">
        <v>46031</v>
      </c>
      <c r="F395" s="4">
        <v>1</v>
      </c>
      <c r="G395" s="4"/>
      <c r="H395" t="s">
        <v>3666</v>
      </c>
      <c r="I395" t="s">
        <v>129</v>
      </c>
      <c r="J395" s="4">
        <v>-126.34</v>
      </c>
    </row>
    <row r="396" spans="3:10" hidden="1" x14ac:dyDescent="0.25">
      <c r="C396" t="s">
        <v>6732</v>
      </c>
      <c r="D396" t="s">
        <v>6763</v>
      </c>
      <c r="E396" s="1">
        <v>46031</v>
      </c>
      <c r="F396" s="4">
        <v>1</v>
      </c>
      <c r="G396" s="4"/>
      <c r="H396" t="s">
        <v>3666</v>
      </c>
      <c r="I396" t="s">
        <v>129</v>
      </c>
      <c r="J396" s="4">
        <v>-126.34</v>
      </c>
    </row>
    <row r="397" spans="3:10" hidden="1" x14ac:dyDescent="0.25">
      <c r="C397" t="s">
        <v>6732</v>
      </c>
      <c r="D397" t="s">
        <v>6762</v>
      </c>
      <c r="E397" s="1">
        <v>46031</v>
      </c>
      <c r="F397" s="4">
        <v>1</v>
      </c>
      <c r="G397" s="4"/>
      <c r="H397" t="s">
        <v>3666</v>
      </c>
      <c r="I397" t="s">
        <v>129</v>
      </c>
      <c r="J397" s="4">
        <v>-379.02</v>
      </c>
    </row>
    <row r="398" spans="3:10" hidden="1" x14ac:dyDescent="0.25">
      <c r="C398" t="s">
        <v>6732</v>
      </c>
      <c r="E398" s="1">
        <v>46031</v>
      </c>
      <c r="F398" s="4">
        <v>1</v>
      </c>
      <c r="G398" s="4"/>
      <c r="H398" t="s">
        <v>3698</v>
      </c>
      <c r="I398" t="s">
        <v>129</v>
      </c>
      <c r="J398" s="4">
        <v>-2427.1999999999998</v>
      </c>
    </row>
    <row r="399" spans="3:10" hidden="1" x14ac:dyDescent="0.25">
      <c r="C399" t="s">
        <v>6732</v>
      </c>
      <c r="D399" t="s">
        <v>6762</v>
      </c>
      <c r="E399" s="1">
        <v>46031</v>
      </c>
      <c r="F399" s="4">
        <v>1</v>
      </c>
      <c r="G399" s="4"/>
      <c r="H399" t="s">
        <v>2719</v>
      </c>
      <c r="I399" t="s">
        <v>60</v>
      </c>
      <c r="J399" s="4">
        <v>-3580.87</v>
      </c>
    </row>
    <row r="400" spans="3:10" hidden="1" x14ac:dyDescent="0.25">
      <c r="C400" t="s">
        <v>6732</v>
      </c>
      <c r="D400" t="s">
        <v>6762</v>
      </c>
      <c r="E400" s="1">
        <v>46031</v>
      </c>
      <c r="F400" s="4">
        <v>1</v>
      </c>
      <c r="G400" s="4"/>
      <c r="H400" t="s">
        <v>2719</v>
      </c>
      <c r="I400" t="s">
        <v>60</v>
      </c>
      <c r="J400" s="4">
        <v>-2439.2399999999998</v>
      </c>
    </row>
    <row r="401" spans="3:10" hidden="1" x14ac:dyDescent="0.25">
      <c r="C401" t="s">
        <v>6732</v>
      </c>
      <c r="D401" t="s">
        <v>6763</v>
      </c>
      <c r="E401" s="1">
        <v>46031</v>
      </c>
      <c r="F401" s="4">
        <v>1</v>
      </c>
      <c r="G401" s="4"/>
      <c r="H401" t="s">
        <v>2743</v>
      </c>
      <c r="I401" t="s">
        <v>60</v>
      </c>
      <c r="J401" s="4">
        <v>-590</v>
      </c>
    </row>
    <row r="402" spans="3:10" hidden="1" x14ac:dyDescent="0.25">
      <c r="C402" t="s">
        <v>6732</v>
      </c>
      <c r="D402" t="s">
        <v>6762</v>
      </c>
      <c r="E402" s="1">
        <v>46031</v>
      </c>
      <c r="F402" s="4">
        <v>1</v>
      </c>
      <c r="G402" s="4"/>
      <c r="H402" t="s">
        <v>2743</v>
      </c>
      <c r="I402" t="s">
        <v>60</v>
      </c>
      <c r="J402" s="4">
        <v>-1524.5</v>
      </c>
    </row>
    <row r="403" spans="3:10" hidden="1" x14ac:dyDescent="0.25">
      <c r="C403" t="s">
        <v>6732</v>
      </c>
      <c r="D403" t="s">
        <v>6762</v>
      </c>
      <c r="E403" s="1">
        <v>46031</v>
      </c>
      <c r="F403" s="4">
        <v>1</v>
      </c>
      <c r="G403" s="4"/>
      <c r="H403" t="s">
        <v>3711</v>
      </c>
      <c r="I403" t="s">
        <v>60</v>
      </c>
      <c r="J403" s="4">
        <v>-75695.66</v>
      </c>
    </row>
    <row r="404" spans="3:10" hidden="1" x14ac:dyDescent="0.25">
      <c r="C404" t="s">
        <v>6732</v>
      </c>
      <c r="D404" t="s">
        <v>6762</v>
      </c>
      <c r="E404" s="1">
        <v>46034</v>
      </c>
      <c r="F404" s="4">
        <v>1</v>
      </c>
      <c r="G404" s="4"/>
      <c r="H404" t="s">
        <v>2783</v>
      </c>
      <c r="I404" t="s">
        <v>60</v>
      </c>
      <c r="J404" s="4">
        <v>-2009.73</v>
      </c>
    </row>
    <row r="405" spans="3:10" hidden="1" x14ac:dyDescent="0.25">
      <c r="C405" t="s">
        <v>6732</v>
      </c>
      <c r="D405" t="s">
        <v>6763</v>
      </c>
      <c r="E405" s="1">
        <v>46034</v>
      </c>
      <c r="F405" s="4">
        <v>1</v>
      </c>
      <c r="G405" s="4"/>
      <c r="H405" t="s">
        <v>3201</v>
      </c>
      <c r="I405" t="s">
        <v>60</v>
      </c>
      <c r="J405" s="4">
        <v>-13468.8</v>
      </c>
    </row>
    <row r="406" spans="3:10" hidden="1" x14ac:dyDescent="0.25">
      <c r="C406" t="s">
        <v>6732</v>
      </c>
      <c r="D406" t="s">
        <v>6763</v>
      </c>
      <c r="E406" s="1">
        <v>46034</v>
      </c>
      <c r="F406" s="4">
        <v>1</v>
      </c>
      <c r="G406" s="4"/>
      <c r="H406" t="s">
        <v>3721</v>
      </c>
      <c r="I406" t="s">
        <v>60</v>
      </c>
      <c r="J406" s="4">
        <v>-11130</v>
      </c>
    </row>
    <row r="407" spans="3:10" hidden="1" x14ac:dyDescent="0.25">
      <c r="C407" t="s">
        <v>6732</v>
      </c>
      <c r="D407" t="s">
        <v>6763</v>
      </c>
      <c r="E407" s="1">
        <v>46034</v>
      </c>
      <c r="F407" s="4">
        <v>1</v>
      </c>
      <c r="G407" s="4"/>
      <c r="H407" t="s">
        <v>2803</v>
      </c>
      <c r="I407" t="s">
        <v>60</v>
      </c>
      <c r="J407" s="4">
        <v>-52.87</v>
      </c>
    </row>
    <row r="408" spans="3:10" hidden="1" x14ac:dyDescent="0.25">
      <c r="C408" t="s">
        <v>6732</v>
      </c>
      <c r="D408" t="s">
        <v>6763</v>
      </c>
      <c r="E408" s="1">
        <v>46034</v>
      </c>
      <c r="F408" s="4">
        <v>1</v>
      </c>
      <c r="G408" s="4"/>
      <c r="H408" t="s">
        <v>2803</v>
      </c>
      <c r="I408" t="s">
        <v>60</v>
      </c>
      <c r="J408" s="4">
        <v>-2926.35</v>
      </c>
    </row>
    <row r="409" spans="3:10" hidden="1" x14ac:dyDescent="0.25">
      <c r="C409" t="s">
        <v>6732</v>
      </c>
      <c r="D409" t="s">
        <v>6763</v>
      </c>
      <c r="E409" s="1">
        <v>46034</v>
      </c>
      <c r="F409" s="4">
        <v>1</v>
      </c>
      <c r="G409" s="4"/>
      <c r="H409" t="s">
        <v>3730</v>
      </c>
      <c r="I409" t="s">
        <v>60</v>
      </c>
      <c r="J409" s="4">
        <v>-3153.12</v>
      </c>
    </row>
    <row r="410" spans="3:10" hidden="1" x14ac:dyDescent="0.25">
      <c r="C410" t="s">
        <v>6732</v>
      </c>
      <c r="D410" t="s">
        <v>6763</v>
      </c>
      <c r="E410" s="1">
        <v>46034</v>
      </c>
      <c r="F410" s="4">
        <v>1</v>
      </c>
      <c r="G410" s="4"/>
      <c r="H410" t="s">
        <v>2488</v>
      </c>
      <c r="I410" t="s">
        <v>60</v>
      </c>
      <c r="J410" s="4">
        <v>-262.5</v>
      </c>
    </row>
    <row r="411" spans="3:10" hidden="1" x14ac:dyDescent="0.25">
      <c r="C411" t="s">
        <v>6732</v>
      </c>
      <c r="D411" t="s">
        <v>6762</v>
      </c>
      <c r="E411" s="1">
        <v>46034</v>
      </c>
      <c r="F411" s="4">
        <v>1</v>
      </c>
      <c r="G411" s="4"/>
      <c r="H411" t="s">
        <v>2488</v>
      </c>
      <c r="I411" t="s">
        <v>60</v>
      </c>
      <c r="J411" s="4">
        <v>-262.5</v>
      </c>
    </row>
    <row r="412" spans="3:10" hidden="1" x14ac:dyDescent="0.25">
      <c r="C412" t="s">
        <v>6732</v>
      </c>
      <c r="D412" t="s">
        <v>6762</v>
      </c>
      <c r="E412" s="1">
        <v>46034</v>
      </c>
      <c r="F412" s="4">
        <v>1</v>
      </c>
      <c r="G412" s="4"/>
      <c r="H412" t="s">
        <v>2497</v>
      </c>
      <c r="I412" t="s">
        <v>60</v>
      </c>
      <c r="J412" s="4">
        <v>-208.22</v>
      </c>
    </row>
    <row r="413" spans="3:10" hidden="1" x14ac:dyDescent="0.25">
      <c r="C413" t="s">
        <v>6732</v>
      </c>
      <c r="D413" t="s">
        <v>6763</v>
      </c>
      <c r="E413" s="1">
        <v>46034</v>
      </c>
      <c r="F413" s="4">
        <v>1</v>
      </c>
      <c r="G413" s="4"/>
      <c r="H413" t="s">
        <v>2497</v>
      </c>
      <c r="I413" t="s">
        <v>60</v>
      </c>
      <c r="J413" s="4">
        <v>-3900.68</v>
      </c>
    </row>
    <row r="414" spans="3:10" hidden="1" x14ac:dyDescent="0.25">
      <c r="C414" t="s">
        <v>6732</v>
      </c>
      <c r="D414" t="s">
        <v>6762</v>
      </c>
      <c r="E414" s="1">
        <v>46034</v>
      </c>
      <c r="F414" s="4">
        <v>1</v>
      </c>
      <c r="G414" s="4"/>
      <c r="H414" t="s">
        <v>2497</v>
      </c>
      <c r="I414" t="s">
        <v>60</v>
      </c>
      <c r="J414" s="4">
        <v>-17114.89</v>
      </c>
    </row>
    <row r="415" spans="3:10" hidden="1" x14ac:dyDescent="0.25">
      <c r="C415" t="s">
        <v>6732</v>
      </c>
      <c r="D415" t="s">
        <v>6762</v>
      </c>
      <c r="E415" s="1">
        <v>46034</v>
      </c>
      <c r="F415" s="4">
        <v>1</v>
      </c>
      <c r="G415" s="4"/>
      <c r="H415" t="s">
        <v>2497</v>
      </c>
      <c r="I415" t="s">
        <v>60</v>
      </c>
      <c r="J415" s="4">
        <v>-12106.2</v>
      </c>
    </row>
    <row r="416" spans="3:10" hidden="1" x14ac:dyDescent="0.25">
      <c r="C416" t="s">
        <v>6732</v>
      </c>
      <c r="D416" t="s">
        <v>6763</v>
      </c>
      <c r="E416" s="1">
        <v>46034</v>
      </c>
      <c r="F416" s="4">
        <v>1</v>
      </c>
      <c r="G416" s="4"/>
      <c r="H416" t="s">
        <v>2497</v>
      </c>
      <c r="I416" t="s">
        <v>60</v>
      </c>
      <c r="J416" s="4">
        <v>-87947.55</v>
      </c>
    </row>
    <row r="417" spans="3:10" hidden="1" x14ac:dyDescent="0.25">
      <c r="C417" t="s">
        <v>6732</v>
      </c>
      <c r="D417" t="s">
        <v>6763</v>
      </c>
      <c r="E417" s="1">
        <v>46034</v>
      </c>
      <c r="F417" s="4">
        <v>1</v>
      </c>
      <c r="G417" s="4"/>
      <c r="H417" t="s">
        <v>2497</v>
      </c>
      <c r="I417" t="s">
        <v>60</v>
      </c>
      <c r="J417" s="4">
        <v>-48817.97</v>
      </c>
    </row>
    <row r="418" spans="3:10" hidden="1" x14ac:dyDescent="0.25">
      <c r="C418" t="s">
        <v>6732</v>
      </c>
      <c r="D418" t="s">
        <v>6762</v>
      </c>
      <c r="E418" s="1">
        <v>46034</v>
      </c>
      <c r="F418" s="4">
        <v>1</v>
      </c>
      <c r="G418" s="4"/>
      <c r="H418" t="s">
        <v>2497</v>
      </c>
      <c r="I418" t="s">
        <v>60</v>
      </c>
      <c r="J418" s="4">
        <v>-71863.679999999993</v>
      </c>
    </row>
    <row r="419" spans="3:10" hidden="1" x14ac:dyDescent="0.25">
      <c r="C419" t="s">
        <v>6732</v>
      </c>
      <c r="D419" t="s">
        <v>127</v>
      </c>
      <c r="E419" s="1">
        <v>46034</v>
      </c>
      <c r="F419" s="4">
        <v>1</v>
      </c>
      <c r="G419" s="4"/>
      <c r="H419" t="s">
        <v>3454</v>
      </c>
      <c r="I419" t="s">
        <v>60</v>
      </c>
      <c r="J419" s="4">
        <v>-9617.7999999999993</v>
      </c>
    </row>
    <row r="420" spans="3:10" hidden="1" x14ac:dyDescent="0.25">
      <c r="C420" t="s">
        <v>6732</v>
      </c>
      <c r="D420" t="s">
        <v>6762</v>
      </c>
      <c r="E420" s="1">
        <v>46034</v>
      </c>
      <c r="F420" s="4">
        <v>1</v>
      </c>
      <c r="G420" s="4"/>
      <c r="H420" t="s">
        <v>2817</v>
      </c>
      <c r="I420" t="s">
        <v>60</v>
      </c>
      <c r="J420" s="4">
        <v>-3769.8</v>
      </c>
    </row>
    <row r="421" spans="3:10" hidden="1" x14ac:dyDescent="0.25">
      <c r="C421" t="s">
        <v>6732</v>
      </c>
      <c r="D421" t="s">
        <v>6762</v>
      </c>
      <c r="E421" s="1">
        <v>46034</v>
      </c>
      <c r="F421" s="4">
        <v>1</v>
      </c>
      <c r="G421" s="4"/>
      <c r="H421" t="s">
        <v>2831</v>
      </c>
      <c r="I421" t="s">
        <v>60</v>
      </c>
      <c r="J421" s="4">
        <v>-3395.73</v>
      </c>
    </row>
    <row r="422" spans="3:10" hidden="1" x14ac:dyDescent="0.25">
      <c r="C422" t="s">
        <v>6732</v>
      </c>
      <c r="D422" t="s">
        <v>6762</v>
      </c>
      <c r="E422" s="1">
        <v>46034</v>
      </c>
      <c r="F422" s="4">
        <v>1</v>
      </c>
      <c r="G422" s="4"/>
      <c r="H422" t="s">
        <v>3760</v>
      </c>
      <c r="I422" t="s">
        <v>60</v>
      </c>
      <c r="J422" s="4">
        <v>-2280</v>
      </c>
    </row>
    <row r="423" spans="3:10" hidden="1" x14ac:dyDescent="0.25">
      <c r="C423" t="s">
        <v>6732</v>
      </c>
      <c r="D423" t="s">
        <v>6763</v>
      </c>
      <c r="E423" s="1">
        <v>46034</v>
      </c>
      <c r="F423" s="4">
        <v>1</v>
      </c>
      <c r="G423" s="4"/>
      <c r="H423" t="s">
        <v>2529</v>
      </c>
      <c r="I423" t="s">
        <v>60</v>
      </c>
      <c r="J423" s="4">
        <v>-3429.24</v>
      </c>
    </row>
    <row r="424" spans="3:10" hidden="1" x14ac:dyDescent="0.25">
      <c r="C424" t="s">
        <v>6732</v>
      </c>
      <c r="D424" t="s">
        <v>6762</v>
      </c>
      <c r="E424" s="1">
        <v>46034</v>
      </c>
      <c r="F424" s="4">
        <v>1</v>
      </c>
      <c r="G424" s="4"/>
      <c r="H424" t="s">
        <v>2852</v>
      </c>
      <c r="I424" t="s">
        <v>60</v>
      </c>
      <c r="J424" s="4">
        <v>-343.21</v>
      </c>
    </row>
    <row r="425" spans="3:10" hidden="1" x14ac:dyDescent="0.25">
      <c r="C425" t="s">
        <v>6732</v>
      </c>
      <c r="D425" t="s">
        <v>6762</v>
      </c>
      <c r="E425" s="1">
        <v>46034</v>
      </c>
      <c r="F425" s="4">
        <v>1</v>
      </c>
      <c r="G425" s="4"/>
      <c r="H425" t="s">
        <v>2852</v>
      </c>
      <c r="I425" t="s">
        <v>60</v>
      </c>
      <c r="J425" s="4">
        <v>-198.24</v>
      </c>
    </row>
    <row r="426" spans="3:10" hidden="1" x14ac:dyDescent="0.25">
      <c r="C426" t="s">
        <v>6732</v>
      </c>
      <c r="D426" t="s">
        <v>6763</v>
      </c>
      <c r="E426" s="1">
        <v>46034</v>
      </c>
      <c r="F426" s="4">
        <v>1</v>
      </c>
      <c r="G426" s="4"/>
      <c r="H426" t="s">
        <v>2852</v>
      </c>
      <c r="I426" t="s">
        <v>60</v>
      </c>
      <c r="J426" s="4">
        <v>-71.86</v>
      </c>
    </row>
    <row r="427" spans="3:10" hidden="1" x14ac:dyDescent="0.25">
      <c r="C427" t="s">
        <v>6732</v>
      </c>
      <c r="D427" t="s">
        <v>6762</v>
      </c>
      <c r="E427" s="1">
        <v>46034</v>
      </c>
      <c r="F427" s="4">
        <v>1</v>
      </c>
      <c r="G427" s="4"/>
      <c r="H427" t="s">
        <v>2852</v>
      </c>
      <c r="I427" t="s">
        <v>60</v>
      </c>
      <c r="J427" s="4">
        <v>-88.51</v>
      </c>
    </row>
    <row r="428" spans="3:10" hidden="1" x14ac:dyDescent="0.25">
      <c r="C428" t="s">
        <v>6732</v>
      </c>
      <c r="D428" t="s">
        <v>6762</v>
      </c>
      <c r="E428" s="1">
        <v>46034</v>
      </c>
      <c r="F428" s="4">
        <v>1</v>
      </c>
      <c r="G428" s="4"/>
      <c r="H428" t="s">
        <v>2852</v>
      </c>
      <c r="I428" t="s">
        <v>60</v>
      </c>
      <c r="J428" s="4">
        <v>-531.66</v>
      </c>
    </row>
    <row r="429" spans="3:10" hidden="1" x14ac:dyDescent="0.25">
      <c r="C429" t="s">
        <v>6732</v>
      </c>
      <c r="D429" t="s">
        <v>127</v>
      </c>
      <c r="E429" s="1">
        <v>46034</v>
      </c>
      <c r="F429" s="4">
        <v>1</v>
      </c>
      <c r="G429" s="4"/>
      <c r="H429" t="s">
        <v>3777</v>
      </c>
      <c r="I429" t="s">
        <v>60</v>
      </c>
      <c r="J429" s="4">
        <v>-199.92</v>
      </c>
    </row>
    <row r="430" spans="3:10" hidden="1" x14ac:dyDescent="0.25">
      <c r="C430" t="s">
        <v>6732</v>
      </c>
      <c r="D430" t="s">
        <v>6762</v>
      </c>
      <c r="E430" s="1">
        <v>46034</v>
      </c>
      <c r="F430" s="4">
        <v>1</v>
      </c>
      <c r="G430" s="4"/>
      <c r="H430" t="s">
        <v>3784</v>
      </c>
      <c r="I430" t="s">
        <v>60</v>
      </c>
      <c r="J430" s="4">
        <v>-268.39</v>
      </c>
    </row>
    <row r="431" spans="3:10" hidden="1" x14ac:dyDescent="0.25">
      <c r="C431" t="s">
        <v>6732</v>
      </c>
      <c r="D431" t="s">
        <v>6762</v>
      </c>
      <c r="E431" s="1">
        <v>46034</v>
      </c>
      <c r="F431" s="4">
        <v>1</v>
      </c>
      <c r="G431" s="4"/>
      <c r="H431" t="s">
        <v>3224</v>
      </c>
      <c r="I431" t="s">
        <v>60</v>
      </c>
      <c r="J431" s="4">
        <v>-11520</v>
      </c>
    </row>
    <row r="432" spans="3:10" hidden="1" x14ac:dyDescent="0.25">
      <c r="C432" t="s">
        <v>6732</v>
      </c>
      <c r="D432" t="s">
        <v>127</v>
      </c>
      <c r="E432" s="1">
        <v>46034</v>
      </c>
      <c r="F432" s="4">
        <v>1</v>
      </c>
      <c r="G432" s="4"/>
      <c r="H432" t="s">
        <v>2558</v>
      </c>
      <c r="I432" t="s">
        <v>60</v>
      </c>
      <c r="J432" s="4">
        <v>-20880</v>
      </c>
    </row>
    <row r="433" spans="3:10" hidden="1" x14ac:dyDescent="0.25">
      <c r="C433" t="s">
        <v>6732</v>
      </c>
      <c r="D433" t="s">
        <v>6764</v>
      </c>
      <c r="E433" s="1">
        <v>46034</v>
      </c>
      <c r="F433" s="4">
        <v>1</v>
      </c>
      <c r="G433" s="4"/>
      <c r="H433" t="s">
        <v>3794</v>
      </c>
      <c r="I433" t="s">
        <v>129</v>
      </c>
      <c r="J433" s="4">
        <v>-598.83000000000004</v>
      </c>
    </row>
    <row r="434" spans="3:10" hidden="1" x14ac:dyDescent="0.25">
      <c r="C434" t="s">
        <v>6732</v>
      </c>
      <c r="D434" t="s">
        <v>127</v>
      </c>
      <c r="E434" s="1">
        <v>46034</v>
      </c>
      <c r="F434" s="4">
        <v>1</v>
      </c>
      <c r="G434" s="4"/>
      <c r="H434" t="s">
        <v>3794</v>
      </c>
      <c r="I434" t="s">
        <v>129</v>
      </c>
      <c r="J434" s="4">
        <v>-598.83000000000004</v>
      </c>
    </row>
    <row r="435" spans="3:10" hidden="1" x14ac:dyDescent="0.25">
      <c r="C435" t="s">
        <v>6732</v>
      </c>
      <c r="D435" t="s">
        <v>6763</v>
      </c>
      <c r="E435" s="1">
        <v>46034</v>
      </c>
      <c r="F435" s="4">
        <v>1</v>
      </c>
      <c r="G435" s="4"/>
      <c r="H435" t="s">
        <v>2885</v>
      </c>
      <c r="I435" t="s">
        <v>60</v>
      </c>
      <c r="J435" s="4">
        <v>-17200</v>
      </c>
    </row>
    <row r="436" spans="3:10" hidden="1" x14ac:dyDescent="0.25">
      <c r="C436" t="s">
        <v>6732</v>
      </c>
      <c r="D436" t="s">
        <v>127</v>
      </c>
      <c r="E436" s="1">
        <v>46034</v>
      </c>
      <c r="F436" s="4">
        <v>1</v>
      </c>
      <c r="G436" s="4"/>
      <c r="H436" t="s">
        <v>3803</v>
      </c>
      <c r="I436" t="s">
        <v>60</v>
      </c>
      <c r="J436" s="4">
        <v>-88480.39</v>
      </c>
    </row>
    <row r="437" spans="3:10" hidden="1" x14ac:dyDescent="0.25">
      <c r="C437" t="s">
        <v>6732</v>
      </c>
      <c r="D437" t="s">
        <v>6763</v>
      </c>
      <c r="E437" s="1">
        <v>46034</v>
      </c>
      <c r="F437" s="4">
        <v>1</v>
      </c>
      <c r="G437" s="4"/>
      <c r="H437" t="s">
        <v>3604</v>
      </c>
      <c r="I437" t="s">
        <v>60</v>
      </c>
      <c r="J437" s="4">
        <v>-729.98</v>
      </c>
    </row>
    <row r="438" spans="3:10" hidden="1" x14ac:dyDescent="0.25">
      <c r="C438" t="s">
        <v>6732</v>
      </c>
      <c r="D438" t="s">
        <v>6763</v>
      </c>
      <c r="E438" s="1">
        <v>46034</v>
      </c>
      <c r="F438" s="4">
        <v>1</v>
      </c>
      <c r="G438" s="4"/>
      <c r="H438" t="s">
        <v>3604</v>
      </c>
      <c r="I438" t="s">
        <v>60</v>
      </c>
      <c r="J438" s="4">
        <v>-23.84</v>
      </c>
    </row>
    <row r="439" spans="3:10" hidden="1" x14ac:dyDescent="0.25">
      <c r="C439" t="s">
        <v>6732</v>
      </c>
      <c r="D439" t="s">
        <v>6763</v>
      </c>
      <c r="E439" s="1">
        <v>46034</v>
      </c>
      <c r="F439" s="4">
        <v>1</v>
      </c>
      <c r="G439" s="4"/>
      <c r="H439" t="s">
        <v>3604</v>
      </c>
      <c r="I439" t="s">
        <v>60</v>
      </c>
      <c r="J439" s="4">
        <v>-1395.42</v>
      </c>
    </row>
    <row r="440" spans="3:10" hidden="1" x14ac:dyDescent="0.25">
      <c r="C440" t="s">
        <v>6732</v>
      </c>
      <c r="D440" t="s">
        <v>6762</v>
      </c>
      <c r="E440" s="1">
        <v>46034</v>
      </c>
      <c r="F440" s="4">
        <v>1</v>
      </c>
      <c r="G440" s="4"/>
      <c r="H440" t="s">
        <v>3604</v>
      </c>
      <c r="I440" t="s">
        <v>60</v>
      </c>
      <c r="J440" s="4">
        <v>-9691.7099999999991</v>
      </c>
    </row>
    <row r="441" spans="3:10" hidden="1" x14ac:dyDescent="0.25">
      <c r="C441" t="s">
        <v>6732</v>
      </c>
      <c r="D441" t="s">
        <v>6762</v>
      </c>
      <c r="E441" s="1">
        <v>46034</v>
      </c>
      <c r="F441" s="4">
        <v>1</v>
      </c>
      <c r="G441" s="4"/>
      <c r="H441" t="s">
        <v>2573</v>
      </c>
      <c r="I441" t="s">
        <v>60</v>
      </c>
      <c r="J441" s="4">
        <v>-6187.46</v>
      </c>
    </row>
    <row r="442" spans="3:10" hidden="1" x14ac:dyDescent="0.25">
      <c r="C442" t="s">
        <v>6732</v>
      </c>
      <c r="D442" t="s">
        <v>6762</v>
      </c>
      <c r="E442" s="1">
        <v>46034</v>
      </c>
      <c r="F442" s="4">
        <v>1</v>
      </c>
      <c r="G442" s="4"/>
      <c r="H442" t="s">
        <v>2921</v>
      </c>
      <c r="I442" t="s">
        <v>60</v>
      </c>
      <c r="J442" s="4">
        <v>-1930.5</v>
      </c>
    </row>
    <row r="443" spans="3:10" hidden="1" x14ac:dyDescent="0.25">
      <c r="C443" t="s">
        <v>6732</v>
      </c>
      <c r="D443" t="s">
        <v>127</v>
      </c>
      <c r="E443" s="1">
        <v>46034</v>
      </c>
      <c r="F443" s="4">
        <v>1</v>
      </c>
      <c r="G443" s="4"/>
      <c r="H443" t="s">
        <v>2921</v>
      </c>
      <c r="I443" t="s">
        <v>60</v>
      </c>
      <c r="J443" s="4">
        <v>-4135.8999999999996</v>
      </c>
    </row>
    <row r="444" spans="3:10" hidden="1" x14ac:dyDescent="0.25">
      <c r="C444" t="s">
        <v>6732</v>
      </c>
      <c r="D444" t="s">
        <v>127</v>
      </c>
      <c r="E444" s="1">
        <v>46034</v>
      </c>
      <c r="F444" s="4">
        <v>1</v>
      </c>
      <c r="G444" s="4"/>
      <c r="H444" t="s">
        <v>2921</v>
      </c>
      <c r="I444" t="s">
        <v>60</v>
      </c>
      <c r="J444" s="4">
        <v>-2540.3000000000002</v>
      </c>
    </row>
    <row r="445" spans="3:10" hidden="1" x14ac:dyDescent="0.25">
      <c r="C445" t="s">
        <v>6732</v>
      </c>
      <c r="D445" t="s">
        <v>6762</v>
      </c>
      <c r="E445" s="1">
        <v>46034</v>
      </c>
      <c r="F445" s="4">
        <v>1</v>
      </c>
      <c r="G445" s="4"/>
      <c r="H445" t="s">
        <v>2578</v>
      </c>
      <c r="I445" t="s">
        <v>60</v>
      </c>
      <c r="J445" s="4">
        <v>-189.84</v>
      </c>
    </row>
    <row r="446" spans="3:10" hidden="1" x14ac:dyDescent="0.25">
      <c r="C446" t="s">
        <v>6732</v>
      </c>
      <c r="D446" t="s">
        <v>127</v>
      </c>
      <c r="E446" s="1">
        <v>46034</v>
      </c>
      <c r="F446" s="4">
        <v>1</v>
      </c>
      <c r="G446" s="4"/>
      <c r="H446" t="s">
        <v>2578</v>
      </c>
      <c r="I446" t="s">
        <v>60</v>
      </c>
      <c r="J446" s="4">
        <v>-72.95</v>
      </c>
    </row>
    <row r="447" spans="3:10" hidden="1" x14ac:dyDescent="0.25">
      <c r="C447" t="s">
        <v>6732</v>
      </c>
      <c r="D447" t="s">
        <v>6764</v>
      </c>
      <c r="E447" s="1">
        <v>46034</v>
      </c>
      <c r="F447" s="4">
        <v>1</v>
      </c>
      <c r="G447" s="4"/>
      <c r="H447" t="s">
        <v>2578</v>
      </c>
      <c r="I447" t="s">
        <v>60</v>
      </c>
      <c r="J447" s="4">
        <v>-1840</v>
      </c>
    </row>
    <row r="448" spans="3:10" hidden="1" x14ac:dyDescent="0.25">
      <c r="C448" t="s">
        <v>6732</v>
      </c>
      <c r="D448" t="s">
        <v>127</v>
      </c>
      <c r="E448" s="1">
        <v>46034</v>
      </c>
      <c r="F448" s="4">
        <v>1</v>
      </c>
      <c r="G448" s="4"/>
      <c r="H448" t="s">
        <v>2578</v>
      </c>
      <c r="I448" t="s">
        <v>60</v>
      </c>
      <c r="J448" s="4">
        <v>-92.97</v>
      </c>
    </row>
    <row r="449" spans="3:10" hidden="1" x14ac:dyDescent="0.25">
      <c r="C449" t="s">
        <v>6732</v>
      </c>
      <c r="D449" t="s">
        <v>6764</v>
      </c>
      <c r="E449" s="1">
        <v>46034</v>
      </c>
      <c r="F449" s="4">
        <v>1</v>
      </c>
      <c r="G449" s="4"/>
      <c r="H449" t="s">
        <v>2949</v>
      </c>
      <c r="I449" t="s">
        <v>60</v>
      </c>
      <c r="J449" s="4">
        <v>-1598.19</v>
      </c>
    </row>
    <row r="450" spans="3:10" hidden="1" x14ac:dyDescent="0.25">
      <c r="C450" t="s">
        <v>6732</v>
      </c>
      <c r="D450" t="s">
        <v>127</v>
      </c>
      <c r="E450" s="1">
        <v>46034</v>
      </c>
      <c r="F450" s="4">
        <v>1</v>
      </c>
      <c r="G450" s="4"/>
      <c r="H450" t="s">
        <v>3834</v>
      </c>
      <c r="I450" t="s">
        <v>60</v>
      </c>
      <c r="J450" s="4">
        <v>-1417.5</v>
      </c>
    </row>
    <row r="451" spans="3:10" hidden="1" x14ac:dyDescent="0.25">
      <c r="C451" t="s">
        <v>6732</v>
      </c>
      <c r="D451" t="s">
        <v>6762</v>
      </c>
      <c r="E451" s="1">
        <v>46034</v>
      </c>
      <c r="F451" s="4">
        <v>1</v>
      </c>
      <c r="G451" s="4"/>
      <c r="H451" t="s">
        <v>3303</v>
      </c>
      <c r="I451" t="s">
        <v>60</v>
      </c>
      <c r="J451" s="4">
        <v>-352.45</v>
      </c>
    </row>
    <row r="452" spans="3:10" hidden="1" x14ac:dyDescent="0.25">
      <c r="C452" t="s">
        <v>6732</v>
      </c>
      <c r="D452" t="s">
        <v>6762</v>
      </c>
      <c r="E452" s="1">
        <v>46034</v>
      </c>
      <c r="F452" s="4">
        <v>1</v>
      </c>
      <c r="G452" s="4"/>
      <c r="H452" t="s">
        <v>3840</v>
      </c>
      <c r="I452" t="s">
        <v>60</v>
      </c>
      <c r="J452" s="4">
        <v>-9182.3700000000008</v>
      </c>
    </row>
    <row r="453" spans="3:10" hidden="1" x14ac:dyDescent="0.25">
      <c r="C453" t="s">
        <v>6732</v>
      </c>
      <c r="D453" t="s">
        <v>6762</v>
      </c>
      <c r="E453" s="1">
        <v>46034</v>
      </c>
      <c r="F453" s="4">
        <v>1</v>
      </c>
      <c r="G453" s="4"/>
      <c r="H453" t="s">
        <v>3503</v>
      </c>
      <c r="I453" t="s">
        <v>60</v>
      </c>
      <c r="J453" s="4">
        <v>-4666.67</v>
      </c>
    </row>
    <row r="454" spans="3:10" hidden="1" x14ac:dyDescent="0.25">
      <c r="C454" t="s">
        <v>6732</v>
      </c>
      <c r="D454" t="s">
        <v>6762</v>
      </c>
      <c r="E454" s="1">
        <v>46034</v>
      </c>
      <c r="F454" s="4">
        <v>1</v>
      </c>
      <c r="G454" s="4"/>
      <c r="H454" t="s">
        <v>3503</v>
      </c>
      <c r="I454" t="s">
        <v>60</v>
      </c>
      <c r="J454" s="4">
        <v>-4221.47</v>
      </c>
    </row>
    <row r="455" spans="3:10" hidden="1" x14ac:dyDescent="0.25">
      <c r="C455" t="s">
        <v>6732</v>
      </c>
      <c r="E455" s="1">
        <v>46034</v>
      </c>
      <c r="F455" s="4">
        <v>1</v>
      </c>
      <c r="G455" s="4"/>
      <c r="H455" t="s">
        <v>3850</v>
      </c>
      <c r="I455" t="s">
        <v>155</v>
      </c>
      <c r="J455" s="4">
        <v>-148593.92000000001</v>
      </c>
    </row>
    <row r="456" spans="3:10" hidden="1" x14ac:dyDescent="0.25">
      <c r="C456" t="s">
        <v>6732</v>
      </c>
      <c r="D456" t="s">
        <v>6763</v>
      </c>
      <c r="E456" s="1">
        <v>46034</v>
      </c>
      <c r="F456" s="4">
        <v>1</v>
      </c>
      <c r="G456" s="4"/>
      <c r="H456" t="s">
        <v>3854</v>
      </c>
      <c r="I456" t="s">
        <v>60</v>
      </c>
      <c r="J456" s="4">
        <v>-6887.17</v>
      </c>
    </row>
    <row r="457" spans="3:10" hidden="1" x14ac:dyDescent="0.25">
      <c r="C457" t="s">
        <v>6732</v>
      </c>
      <c r="D457" t="s">
        <v>6763</v>
      </c>
      <c r="E457" s="1">
        <v>46034</v>
      </c>
      <c r="F457" s="4">
        <v>1</v>
      </c>
      <c r="G457" s="4"/>
      <c r="H457" t="s">
        <v>3621</v>
      </c>
      <c r="I457" t="s">
        <v>60</v>
      </c>
      <c r="J457" s="4">
        <v>-11266</v>
      </c>
    </row>
    <row r="458" spans="3:10" hidden="1" x14ac:dyDescent="0.25">
      <c r="C458" t="s">
        <v>6732</v>
      </c>
      <c r="D458" t="s">
        <v>6763</v>
      </c>
      <c r="E458" s="1">
        <v>46034</v>
      </c>
      <c r="F458" s="4">
        <v>1</v>
      </c>
      <c r="G458" s="4"/>
      <c r="H458" t="s">
        <v>3861</v>
      </c>
      <c r="I458" t="s">
        <v>60</v>
      </c>
      <c r="J458" s="4">
        <v>-2399.64</v>
      </c>
    </row>
    <row r="459" spans="3:10" hidden="1" x14ac:dyDescent="0.25">
      <c r="C459" t="s">
        <v>6732</v>
      </c>
      <c r="D459" t="s">
        <v>127</v>
      </c>
      <c r="E459" s="1">
        <v>46034</v>
      </c>
      <c r="F459" s="4">
        <v>1</v>
      </c>
      <c r="G459" s="4"/>
      <c r="H459" t="s">
        <v>3538</v>
      </c>
      <c r="I459" t="s">
        <v>60</v>
      </c>
      <c r="J459" s="4">
        <v>-5342.6</v>
      </c>
    </row>
    <row r="460" spans="3:10" hidden="1" x14ac:dyDescent="0.25">
      <c r="C460" t="s">
        <v>6732</v>
      </c>
      <c r="D460" t="s">
        <v>6762</v>
      </c>
      <c r="E460" s="1">
        <v>46034</v>
      </c>
      <c r="F460" s="4">
        <v>1</v>
      </c>
      <c r="G460" s="4"/>
      <c r="H460" t="s">
        <v>3538</v>
      </c>
      <c r="I460" t="s">
        <v>60</v>
      </c>
      <c r="J460" s="4">
        <v>-1669.73</v>
      </c>
    </row>
    <row r="461" spans="3:10" hidden="1" x14ac:dyDescent="0.25">
      <c r="C461" t="s">
        <v>6732</v>
      </c>
      <c r="D461" t="s">
        <v>127</v>
      </c>
      <c r="E461" s="1">
        <v>46034</v>
      </c>
      <c r="F461" s="4">
        <v>1</v>
      </c>
      <c r="G461" s="4"/>
      <c r="H461" t="s">
        <v>3870</v>
      </c>
      <c r="I461" t="s">
        <v>60</v>
      </c>
      <c r="J461" s="4">
        <v>-24261.58</v>
      </c>
    </row>
    <row r="462" spans="3:10" hidden="1" x14ac:dyDescent="0.25">
      <c r="C462" t="s">
        <v>6732</v>
      </c>
      <c r="D462" t="s">
        <v>6762</v>
      </c>
      <c r="E462" s="1">
        <v>46034</v>
      </c>
      <c r="F462" s="4">
        <v>1</v>
      </c>
      <c r="G462" s="4"/>
      <c r="H462" t="s">
        <v>3005</v>
      </c>
      <c r="I462" t="s">
        <v>60</v>
      </c>
      <c r="J462" s="4">
        <v>-2983.93</v>
      </c>
    </row>
    <row r="463" spans="3:10" hidden="1" x14ac:dyDescent="0.25">
      <c r="C463" t="s">
        <v>6732</v>
      </c>
      <c r="D463" t="s">
        <v>6762</v>
      </c>
      <c r="E463" s="1">
        <v>46034</v>
      </c>
      <c r="F463" s="4">
        <v>1</v>
      </c>
      <c r="G463" s="4"/>
      <c r="H463" t="s">
        <v>3005</v>
      </c>
      <c r="I463" t="s">
        <v>60</v>
      </c>
      <c r="J463" s="4">
        <v>-743.4</v>
      </c>
    </row>
    <row r="464" spans="3:10" hidden="1" x14ac:dyDescent="0.25">
      <c r="C464" t="s">
        <v>6732</v>
      </c>
      <c r="D464" t="s">
        <v>127</v>
      </c>
      <c r="E464" s="1">
        <v>46034</v>
      </c>
      <c r="F464" s="4">
        <v>1</v>
      </c>
      <c r="G464" s="4"/>
      <c r="H464" t="s">
        <v>2619</v>
      </c>
      <c r="I464" t="s">
        <v>60</v>
      </c>
      <c r="J464" s="4">
        <v>-9688.16</v>
      </c>
    </row>
    <row r="465" spans="3:10" hidden="1" x14ac:dyDescent="0.25">
      <c r="C465" t="s">
        <v>6732</v>
      </c>
      <c r="D465" t="s">
        <v>127</v>
      </c>
      <c r="E465" s="1">
        <v>46034</v>
      </c>
      <c r="F465" s="4">
        <v>1</v>
      </c>
      <c r="G465" s="4"/>
      <c r="H465" t="s">
        <v>2619</v>
      </c>
      <c r="I465" t="s">
        <v>60</v>
      </c>
      <c r="J465" s="4">
        <v>-9093.93</v>
      </c>
    </row>
    <row r="466" spans="3:10" hidden="1" x14ac:dyDescent="0.25">
      <c r="C466" t="s">
        <v>6732</v>
      </c>
      <c r="D466" t="s">
        <v>127</v>
      </c>
      <c r="E466" s="1">
        <v>46034</v>
      </c>
      <c r="F466" s="4">
        <v>1</v>
      </c>
      <c r="G466" s="4"/>
      <c r="H466" t="s">
        <v>3883</v>
      </c>
      <c r="I466" t="s">
        <v>60</v>
      </c>
      <c r="J466" s="4">
        <v>-94842.97</v>
      </c>
    </row>
    <row r="467" spans="3:10" hidden="1" x14ac:dyDescent="0.25">
      <c r="C467" t="s">
        <v>6732</v>
      </c>
      <c r="D467" t="s">
        <v>6763</v>
      </c>
      <c r="E467" s="1">
        <v>46034</v>
      </c>
      <c r="F467" s="4">
        <v>1</v>
      </c>
      <c r="G467" s="4"/>
      <c r="H467" t="s">
        <v>3032</v>
      </c>
      <c r="I467" t="s">
        <v>60</v>
      </c>
      <c r="J467" s="4">
        <v>-7816.27</v>
      </c>
    </row>
    <row r="468" spans="3:10" hidden="1" x14ac:dyDescent="0.25">
      <c r="C468" t="s">
        <v>6732</v>
      </c>
      <c r="D468" t="s">
        <v>6763</v>
      </c>
      <c r="E468" s="1">
        <v>46034</v>
      </c>
      <c r="F468" s="4">
        <v>1</v>
      </c>
      <c r="G468" s="4"/>
      <c r="H468" t="s">
        <v>3042</v>
      </c>
      <c r="I468" t="s">
        <v>60</v>
      </c>
      <c r="J468" s="4">
        <v>-17.02</v>
      </c>
    </row>
    <row r="469" spans="3:10" hidden="1" x14ac:dyDescent="0.25">
      <c r="C469" t="s">
        <v>6732</v>
      </c>
      <c r="D469" t="s">
        <v>6763</v>
      </c>
      <c r="E469" s="1">
        <v>46034</v>
      </c>
      <c r="F469" s="4">
        <v>1</v>
      </c>
      <c r="G469" s="4"/>
      <c r="H469" t="s">
        <v>3042</v>
      </c>
      <c r="I469" t="s">
        <v>60</v>
      </c>
      <c r="J469" s="4">
        <v>-7164.29</v>
      </c>
    </row>
    <row r="470" spans="3:10" hidden="1" x14ac:dyDescent="0.25">
      <c r="C470" t="s">
        <v>6732</v>
      </c>
      <c r="D470" t="s">
        <v>6763</v>
      </c>
      <c r="E470" s="1">
        <v>46034</v>
      </c>
      <c r="F470" s="4">
        <v>1</v>
      </c>
      <c r="G470" s="4"/>
      <c r="H470" t="s">
        <v>3894</v>
      </c>
      <c r="I470" t="s">
        <v>60</v>
      </c>
      <c r="J470" s="4">
        <v>-12856.67</v>
      </c>
    </row>
    <row r="471" spans="3:10" hidden="1" x14ac:dyDescent="0.25">
      <c r="C471" t="s">
        <v>6732</v>
      </c>
      <c r="D471" t="s">
        <v>6763</v>
      </c>
      <c r="E471" s="1">
        <v>46034</v>
      </c>
      <c r="F471" s="4">
        <v>1</v>
      </c>
      <c r="G471" s="4"/>
      <c r="H471" t="s">
        <v>2652</v>
      </c>
      <c r="I471" t="s">
        <v>60</v>
      </c>
      <c r="J471" s="4">
        <v>-7365</v>
      </c>
    </row>
    <row r="472" spans="3:10" hidden="1" x14ac:dyDescent="0.25">
      <c r="C472" t="s">
        <v>6732</v>
      </c>
      <c r="D472" t="s">
        <v>6762</v>
      </c>
      <c r="E472" s="1">
        <v>46034</v>
      </c>
      <c r="F472" s="4">
        <v>1</v>
      </c>
      <c r="G472" s="4"/>
      <c r="H472" t="s">
        <v>3901</v>
      </c>
      <c r="I472" t="s">
        <v>60</v>
      </c>
      <c r="J472" s="4">
        <v>-1232.18</v>
      </c>
    </row>
    <row r="473" spans="3:10" hidden="1" x14ac:dyDescent="0.25">
      <c r="C473" t="s">
        <v>6732</v>
      </c>
      <c r="D473" t="s">
        <v>6762</v>
      </c>
      <c r="E473" s="1">
        <v>46034</v>
      </c>
      <c r="F473" s="4">
        <v>1</v>
      </c>
      <c r="G473" s="4"/>
      <c r="H473" t="s">
        <v>3901</v>
      </c>
      <c r="I473" t="s">
        <v>60</v>
      </c>
      <c r="J473" s="4">
        <v>-495.6</v>
      </c>
    </row>
    <row r="474" spans="3:10" hidden="1" x14ac:dyDescent="0.25">
      <c r="C474" t="s">
        <v>6732</v>
      </c>
      <c r="D474" t="s">
        <v>6762</v>
      </c>
      <c r="E474" s="1">
        <v>46034</v>
      </c>
      <c r="F474" s="4">
        <v>1</v>
      </c>
      <c r="G474" s="4"/>
      <c r="H474" t="s">
        <v>3901</v>
      </c>
      <c r="I474" t="s">
        <v>60</v>
      </c>
      <c r="J474" s="4">
        <v>-328.95</v>
      </c>
    </row>
    <row r="475" spans="3:10" hidden="1" x14ac:dyDescent="0.25">
      <c r="C475" t="s">
        <v>6732</v>
      </c>
      <c r="D475" t="s">
        <v>6763</v>
      </c>
      <c r="E475" s="1">
        <v>46034</v>
      </c>
      <c r="F475" s="4">
        <v>1</v>
      </c>
      <c r="G475" s="4"/>
      <c r="H475" t="s">
        <v>3901</v>
      </c>
      <c r="I475" t="s">
        <v>60</v>
      </c>
      <c r="J475" s="4">
        <v>-362.41</v>
      </c>
    </row>
    <row r="476" spans="3:10" hidden="1" x14ac:dyDescent="0.25">
      <c r="C476" t="s">
        <v>6732</v>
      </c>
      <c r="D476" t="s">
        <v>6762</v>
      </c>
      <c r="E476" s="1">
        <v>46034</v>
      </c>
      <c r="F476" s="4">
        <v>1</v>
      </c>
      <c r="G476" s="4"/>
      <c r="H476" t="s">
        <v>3343</v>
      </c>
      <c r="I476" t="s">
        <v>246</v>
      </c>
      <c r="J476" s="4">
        <v>-2303.33</v>
      </c>
    </row>
    <row r="477" spans="3:10" hidden="1" x14ac:dyDescent="0.25">
      <c r="C477" t="s">
        <v>6732</v>
      </c>
      <c r="D477" t="s">
        <v>6762</v>
      </c>
      <c r="E477" s="1">
        <v>46034</v>
      </c>
      <c r="F477" s="4">
        <v>1</v>
      </c>
      <c r="G477" s="4"/>
      <c r="H477" t="s">
        <v>3913</v>
      </c>
      <c r="I477" t="s">
        <v>60</v>
      </c>
      <c r="J477" s="4">
        <v>-116189.05</v>
      </c>
    </row>
    <row r="478" spans="3:10" hidden="1" x14ac:dyDescent="0.25">
      <c r="C478" t="s">
        <v>6732</v>
      </c>
      <c r="D478" t="s">
        <v>6763</v>
      </c>
      <c r="E478" s="1">
        <v>46034</v>
      </c>
      <c r="F478" s="4">
        <v>1</v>
      </c>
      <c r="G478" s="4"/>
      <c r="H478" t="s">
        <v>3089</v>
      </c>
      <c r="I478" t="s">
        <v>60</v>
      </c>
      <c r="J478" s="4">
        <v>-1734.6</v>
      </c>
    </row>
    <row r="479" spans="3:10" hidden="1" x14ac:dyDescent="0.25">
      <c r="C479" t="s">
        <v>6732</v>
      </c>
      <c r="D479" t="s">
        <v>6763</v>
      </c>
      <c r="E479" s="1">
        <v>46034</v>
      </c>
      <c r="F479" s="4">
        <v>1</v>
      </c>
      <c r="G479" s="4"/>
      <c r="H479" t="s">
        <v>2664</v>
      </c>
      <c r="I479" t="s">
        <v>60</v>
      </c>
      <c r="J479" s="4">
        <v>-181.82</v>
      </c>
    </row>
    <row r="480" spans="3:10" hidden="1" x14ac:dyDescent="0.25">
      <c r="C480" t="s">
        <v>6732</v>
      </c>
      <c r="D480" t="s">
        <v>6762</v>
      </c>
      <c r="E480" s="1">
        <v>46034</v>
      </c>
      <c r="F480" s="4">
        <v>1</v>
      </c>
      <c r="G480" s="4"/>
      <c r="H480" t="s">
        <v>2672</v>
      </c>
      <c r="I480" t="s">
        <v>60</v>
      </c>
      <c r="J480" s="4">
        <v>-3743.74</v>
      </c>
    </row>
    <row r="481" spans="3:10" hidden="1" x14ac:dyDescent="0.25">
      <c r="C481" t="s">
        <v>6732</v>
      </c>
      <c r="D481" t="s">
        <v>6763</v>
      </c>
      <c r="E481" s="1">
        <v>46034</v>
      </c>
      <c r="F481" s="4">
        <v>1</v>
      </c>
      <c r="G481" s="4"/>
      <c r="H481" t="s">
        <v>2677</v>
      </c>
      <c r="I481" t="s">
        <v>60</v>
      </c>
      <c r="J481" s="4">
        <v>-168.03</v>
      </c>
    </row>
    <row r="482" spans="3:10" hidden="1" x14ac:dyDescent="0.25">
      <c r="C482" t="s">
        <v>6732</v>
      </c>
      <c r="D482" t="s">
        <v>6762</v>
      </c>
      <c r="E482" s="1">
        <v>46034</v>
      </c>
      <c r="F482" s="4">
        <v>1</v>
      </c>
      <c r="G482" s="4"/>
      <c r="H482" t="s">
        <v>2677</v>
      </c>
      <c r="I482" t="s">
        <v>60</v>
      </c>
      <c r="J482" s="4">
        <v>-777.34</v>
      </c>
    </row>
    <row r="483" spans="3:10" hidden="1" x14ac:dyDescent="0.25">
      <c r="C483" t="s">
        <v>6732</v>
      </c>
      <c r="D483" t="s">
        <v>6763</v>
      </c>
      <c r="E483" s="1">
        <v>46034</v>
      </c>
      <c r="F483" s="4">
        <v>1</v>
      </c>
      <c r="G483" s="4"/>
      <c r="H483" t="s">
        <v>3698</v>
      </c>
      <c r="I483" t="s">
        <v>129</v>
      </c>
      <c r="J483" s="4">
        <v>-28402.57</v>
      </c>
    </row>
    <row r="484" spans="3:10" hidden="1" x14ac:dyDescent="0.25">
      <c r="C484" t="s">
        <v>6732</v>
      </c>
      <c r="D484" t="s">
        <v>6762</v>
      </c>
      <c r="E484" s="1">
        <v>46034</v>
      </c>
      <c r="F484" s="4">
        <v>1</v>
      </c>
      <c r="G484" s="4"/>
      <c r="H484" t="s">
        <v>3698</v>
      </c>
      <c r="I484" t="s">
        <v>129</v>
      </c>
      <c r="J484" s="4">
        <v>-30854.75</v>
      </c>
    </row>
    <row r="485" spans="3:10" hidden="1" x14ac:dyDescent="0.25">
      <c r="C485" t="s">
        <v>6732</v>
      </c>
      <c r="D485" t="s">
        <v>6764</v>
      </c>
      <c r="E485" s="1">
        <v>46034</v>
      </c>
      <c r="F485" s="4">
        <v>1</v>
      </c>
      <c r="G485" s="4"/>
      <c r="H485" t="s">
        <v>3698</v>
      </c>
      <c r="I485" t="s">
        <v>129</v>
      </c>
      <c r="J485" s="4">
        <v>-1820.35</v>
      </c>
    </row>
    <row r="486" spans="3:10" hidden="1" x14ac:dyDescent="0.25">
      <c r="C486" t="s">
        <v>6732</v>
      </c>
      <c r="D486" t="s">
        <v>127</v>
      </c>
      <c r="E486" s="1">
        <v>46034</v>
      </c>
      <c r="F486" s="4">
        <v>1</v>
      </c>
      <c r="G486" s="4"/>
      <c r="H486" t="s">
        <v>3698</v>
      </c>
      <c r="I486" t="s">
        <v>129</v>
      </c>
      <c r="J486" s="4">
        <v>-951.39</v>
      </c>
    </row>
    <row r="487" spans="3:10" hidden="1" x14ac:dyDescent="0.25">
      <c r="C487" t="s">
        <v>6732</v>
      </c>
      <c r="D487" t="s">
        <v>127</v>
      </c>
      <c r="E487" s="1">
        <v>46034</v>
      </c>
      <c r="F487" s="4">
        <v>1</v>
      </c>
      <c r="G487" s="4"/>
      <c r="H487" t="s">
        <v>3932</v>
      </c>
      <c r="I487" t="s">
        <v>60</v>
      </c>
      <c r="J487" s="4">
        <v>-23500</v>
      </c>
    </row>
    <row r="488" spans="3:10" hidden="1" x14ac:dyDescent="0.25">
      <c r="C488" t="s">
        <v>6732</v>
      </c>
      <c r="D488" t="s">
        <v>6762</v>
      </c>
      <c r="E488" s="1">
        <v>46034</v>
      </c>
      <c r="F488" s="4">
        <v>1</v>
      </c>
      <c r="G488" s="4"/>
      <c r="H488" t="s">
        <v>3190</v>
      </c>
      <c r="I488" t="s">
        <v>60</v>
      </c>
      <c r="J488" s="4">
        <v>-4350.42</v>
      </c>
    </row>
    <row r="489" spans="3:10" hidden="1" x14ac:dyDescent="0.25">
      <c r="C489" t="s">
        <v>6732</v>
      </c>
      <c r="D489" t="s">
        <v>6762</v>
      </c>
      <c r="E489" s="1">
        <v>46034</v>
      </c>
      <c r="F489" s="4">
        <v>1</v>
      </c>
      <c r="G489" s="4"/>
      <c r="H489" t="s">
        <v>3939</v>
      </c>
      <c r="I489" t="s">
        <v>60</v>
      </c>
      <c r="J489" s="4">
        <v>-6910.76</v>
      </c>
    </row>
    <row r="490" spans="3:10" hidden="1" x14ac:dyDescent="0.25">
      <c r="C490" t="s">
        <v>6732</v>
      </c>
      <c r="D490" t="s">
        <v>6763</v>
      </c>
      <c r="E490" s="1">
        <v>46034</v>
      </c>
      <c r="F490" s="4">
        <v>1</v>
      </c>
      <c r="G490" s="4"/>
      <c r="H490" t="s">
        <v>3944</v>
      </c>
      <c r="I490" t="s">
        <v>60</v>
      </c>
      <c r="J490" s="4">
        <v>-3916.67</v>
      </c>
    </row>
    <row r="491" spans="3:10" hidden="1" x14ac:dyDescent="0.25">
      <c r="C491" t="s">
        <v>6732</v>
      </c>
      <c r="D491" t="s">
        <v>6763</v>
      </c>
      <c r="E491" s="1">
        <v>46035</v>
      </c>
      <c r="F491" s="4">
        <v>1</v>
      </c>
      <c r="G491" s="4"/>
      <c r="H491" t="s">
        <v>2852</v>
      </c>
      <c r="I491" t="s">
        <v>60</v>
      </c>
      <c r="J491" s="4">
        <v>-1117.72</v>
      </c>
    </row>
    <row r="492" spans="3:10" hidden="1" x14ac:dyDescent="0.25">
      <c r="C492" t="s">
        <v>6732</v>
      </c>
      <c r="D492" t="s">
        <v>6762</v>
      </c>
      <c r="E492" s="1">
        <v>46035</v>
      </c>
      <c r="F492" s="4">
        <v>1</v>
      </c>
      <c r="G492" s="4"/>
      <c r="H492" t="s">
        <v>2852</v>
      </c>
      <c r="I492" t="s">
        <v>60</v>
      </c>
      <c r="J492" s="4">
        <v>-1254.57</v>
      </c>
    </row>
    <row r="493" spans="3:10" hidden="1" x14ac:dyDescent="0.25">
      <c r="C493" t="s">
        <v>6732</v>
      </c>
      <c r="E493" s="1">
        <v>46035</v>
      </c>
      <c r="F493" s="4">
        <v>1</v>
      </c>
      <c r="G493" s="4"/>
      <c r="H493" t="s">
        <v>2573</v>
      </c>
      <c r="I493" t="s">
        <v>60</v>
      </c>
      <c r="J493" s="4">
        <v>-1150000</v>
      </c>
    </row>
    <row r="494" spans="3:10" hidden="1" x14ac:dyDescent="0.25">
      <c r="C494" t="s">
        <v>6732</v>
      </c>
      <c r="D494" t="s">
        <v>6762</v>
      </c>
      <c r="E494" s="1">
        <v>46035</v>
      </c>
      <c r="F494" s="4">
        <v>1</v>
      </c>
      <c r="G494" s="4"/>
      <c r="H494" t="s">
        <v>2911</v>
      </c>
      <c r="I494" t="s">
        <v>60</v>
      </c>
      <c r="J494" s="4">
        <v>-4173.0200000000004</v>
      </c>
    </row>
    <row r="495" spans="3:10" hidden="1" x14ac:dyDescent="0.25">
      <c r="C495" t="s">
        <v>6732</v>
      </c>
      <c r="D495" t="s">
        <v>6762</v>
      </c>
      <c r="E495" s="1">
        <v>46035</v>
      </c>
      <c r="F495" s="4">
        <v>1</v>
      </c>
      <c r="G495" s="4"/>
      <c r="H495" t="s">
        <v>2911</v>
      </c>
      <c r="I495" t="s">
        <v>60</v>
      </c>
      <c r="J495" s="4">
        <v>-3671.02</v>
      </c>
    </row>
    <row r="496" spans="3:10" hidden="1" x14ac:dyDescent="0.25">
      <c r="C496" t="s">
        <v>6732</v>
      </c>
      <c r="D496" t="s">
        <v>6762</v>
      </c>
      <c r="E496" s="1">
        <v>46035</v>
      </c>
      <c r="F496" s="4">
        <v>1</v>
      </c>
      <c r="G496" s="4"/>
      <c r="H496" t="s">
        <v>2911</v>
      </c>
      <c r="I496" t="s">
        <v>60</v>
      </c>
      <c r="J496" s="4">
        <v>-3680.25</v>
      </c>
    </row>
    <row r="497" spans="3:10" hidden="1" x14ac:dyDescent="0.25">
      <c r="C497" t="s">
        <v>6732</v>
      </c>
      <c r="D497" t="s">
        <v>6762</v>
      </c>
      <c r="E497" s="1">
        <v>46035</v>
      </c>
      <c r="F497" s="4">
        <v>1</v>
      </c>
      <c r="G497" s="4"/>
      <c r="H497" t="s">
        <v>2911</v>
      </c>
      <c r="I497" t="s">
        <v>60</v>
      </c>
      <c r="J497" s="4">
        <v>-3744.81</v>
      </c>
    </row>
    <row r="498" spans="3:10" hidden="1" x14ac:dyDescent="0.25">
      <c r="C498" t="s">
        <v>6732</v>
      </c>
      <c r="D498" t="s">
        <v>6762</v>
      </c>
      <c r="E498" s="1">
        <v>46035</v>
      </c>
      <c r="F498" s="4">
        <v>1</v>
      </c>
      <c r="G498" s="4"/>
      <c r="H498" t="s">
        <v>2911</v>
      </c>
      <c r="I498" t="s">
        <v>60</v>
      </c>
      <c r="J498" s="4">
        <v>-3774.03</v>
      </c>
    </row>
    <row r="499" spans="3:10" hidden="1" x14ac:dyDescent="0.25">
      <c r="C499" t="s">
        <v>6732</v>
      </c>
      <c r="D499" t="s">
        <v>6762</v>
      </c>
      <c r="E499" s="1">
        <v>46035</v>
      </c>
      <c r="F499" s="4">
        <v>1</v>
      </c>
      <c r="G499" s="4"/>
      <c r="H499" t="s">
        <v>2911</v>
      </c>
      <c r="I499" t="s">
        <v>60</v>
      </c>
      <c r="J499" s="4">
        <v>-3837.12</v>
      </c>
    </row>
    <row r="500" spans="3:10" hidden="1" x14ac:dyDescent="0.25">
      <c r="C500" t="s">
        <v>6732</v>
      </c>
      <c r="D500" t="s">
        <v>6762</v>
      </c>
      <c r="E500" s="1">
        <v>46035</v>
      </c>
      <c r="F500" s="4">
        <v>1</v>
      </c>
      <c r="G500" s="4"/>
      <c r="H500" t="s">
        <v>2911</v>
      </c>
      <c r="I500" t="s">
        <v>60</v>
      </c>
      <c r="J500" s="4">
        <v>-3914.04</v>
      </c>
    </row>
    <row r="501" spans="3:10" hidden="1" x14ac:dyDescent="0.25">
      <c r="C501" t="s">
        <v>6732</v>
      </c>
      <c r="D501" t="s">
        <v>6762</v>
      </c>
      <c r="E501" s="1">
        <v>46035</v>
      </c>
      <c r="F501" s="4">
        <v>1</v>
      </c>
      <c r="G501" s="4"/>
      <c r="H501" t="s">
        <v>2911</v>
      </c>
      <c r="I501" t="s">
        <v>60</v>
      </c>
      <c r="J501" s="4">
        <v>-3246.12</v>
      </c>
    </row>
    <row r="502" spans="3:10" hidden="1" x14ac:dyDescent="0.25">
      <c r="C502" t="s">
        <v>6732</v>
      </c>
      <c r="D502" t="s">
        <v>6762</v>
      </c>
      <c r="E502" s="1">
        <v>46035</v>
      </c>
      <c r="F502" s="4">
        <v>1</v>
      </c>
      <c r="G502" s="4"/>
      <c r="H502" t="s">
        <v>2911</v>
      </c>
      <c r="I502" t="s">
        <v>60</v>
      </c>
      <c r="J502" s="4">
        <v>-3256.96</v>
      </c>
    </row>
    <row r="503" spans="3:10" hidden="1" x14ac:dyDescent="0.25">
      <c r="C503" t="s">
        <v>6732</v>
      </c>
      <c r="D503" t="s">
        <v>6762</v>
      </c>
      <c r="E503" s="1">
        <v>46035</v>
      </c>
      <c r="F503" s="4">
        <v>1</v>
      </c>
      <c r="G503" s="4"/>
      <c r="H503" t="s">
        <v>2911</v>
      </c>
      <c r="I503" t="s">
        <v>60</v>
      </c>
      <c r="J503" s="4">
        <v>-4130.71</v>
      </c>
    </row>
    <row r="504" spans="3:10" hidden="1" x14ac:dyDescent="0.25">
      <c r="C504" t="s">
        <v>6732</v>
      </c>
      <c r="D504" t="s">
        <v>6762</v>
      </c>
      <c r="E504" s="1">
        <v>46035</v>
      </c>
      <c r="F504" s="4">
        <v>1</v>
      </c>
      <c r="G504" s="4"/>
      <c r="H504" t="s">
        <v>2911</v>
      </c>
      <c r="I504" t="s">
        <v>60</v>
      </c>
      <c r="J504" s="4">
        <v>-4173.0200000000004</v>
      </c>
    </row>
    <row r="505" spans="3:10" hidden="1" x14ac:dyDescent="0.25">
      <c r="C505" t="s">
        <v>6732</v>
      </c>
      <c r="D505" t="s">
        <v>6762</v>
      </c>
      <c r="E505" s="1">
        <v>46035</v>
      </c>
      <c r="F505" s="4">
        <v>1</v>
      </c>
      <c r="G505" s="4"/>
      <c r="H505" t="s">
        <v>2911</v>
      </c>
      <c r="I505" t="s">
        <v>60</v>
      </c>
      <c r="J505" s="4">
        <v>-3711.02</v>
      </c>
    </row>
    <row r="506" spans="3:10" hidden="1" x14ac:dyDescent="0.25">
      <c r="C506" t="s">
        <v>6732</v>
      </c>
      <c r="D506" t="s">
        <v>6762</v>
      </c>
      <c r="E506" s="1">
        <v>46035</v>
      </c>
      <c r="F506" s="4">
        <v>1</v>
      </c>
      <c r="G506" s="4"/>
      <c r="H506" t="s">
        <v>2911</v>
      </c>
      <c r="I506" t="s">
        <v>60</v>
      </c>
      <c r="J506" s="4">
        <v>-3807.69</v>
      </c>
    </row>
    <row r="507" spans="3:10" hidden="1" x14ac:dyDescent="0.25">
      <c r="C507" t="s">
        <v>6732</v>
      </c>
      <c r="D507" t="s">
        <v>6762</v>
      </c>
      <c r="E507" s="1">
        <v>46035</v>
      </c>
      <c r="F507" s="4">
        <v>1</v>
      </c>
      <c r="G507" s="4"/>
      <c r="H507" t="s">
        <v>2911</v>
      </c>
      <c r="I507" t="s">
        <v>60</v>
      </c>
      <c r="J507" s="4">
        <v>-4056.84</v>
      </c>
    </row>
    <row r="508" spans="3:10" hidden="1" x14ac:dyDescent="0.25">
      <c r="C508" t="s">
        <v>6732</v>
      </c>
      <c r="D508" t="s">
        <v>6762</v>
      </c>
      <c r="E508" s="1">
        <v>46035</v>
      </c>
      <c r="F508" s="4">
        <v>1</v>
      </c>
      <c r="G508" s="4"/>
      <c r="H508" t="s">
        <v>2911</v>
      </c>
      <c r="I508" t="s">
        <v>60</v>
      </c>
      <c r="J508" s="4">
        <v>-3702.91</v>
      </c>
    </row>
    <row r="509" spans="3:10" hidden="1" x14ac:dyDescent="0.25">
      <c r="C509" t="s">
        <v>6732</v>
      </c>
      <c r="D509" t="s">
        <v>6763</v>
      </c>
      <c r="E509" s="1">
        <v>46035</v>
      </c>
      <c r="F509" s="4">
        <v>1</v>
      </c>
      <c r="G509" s="4"/>
      <c r="H509" t="s">
        <v>2911</v>
      </c>
      <c r="I509" t="s">
        <v>60</v>
      </c>
      <c r="J509" s="4">
        <v>-4174.05</v>
      </c>
    </row>
    <row r="510" spans="3:10" hidden="1" x14ac:dyDescent="0.25">
      <c r="C510" t="s">
        <v>6732</v>
      </c>
      <c r="D510" t="s">
        <v>6762</v>
      </c>
      <c r="E510" s="1">
        <v>46035</v>
      </c>
      <c r="F510" s="4">
        <v>1</v>
      </c>
      <c r="G510" s="4"/>
      <c r="H510" t="s">
        <v>2911</v>
      </c>
      <c r="I510" t="s">
        <v>60</v>
      </c>
      <c r="J510" s="4">
        <v>-4173.0200000000004</v>
      </c>
    </row>
    <row r="511" spans="3:10" hidden="1" x14ac:dyDescent="0.25">
      <c r="C511" t="s">
        <v>6732</v>
      </c>
      <c r="D511" t="s">
        <v>6762</v>
      </c>
      <c r="E511" s="1">
        <v>46035</v>
      </c>
      <c r="F511" s="4">
        <v>1</v>
      </c>
      <c r="G511" s="4"/>
      <c r="H511" t="s">
        <v>2911</v>
      </c>
      <c r="I511" t="s">
        <v>60</v>
      </c>
      <c r="J511" s="4">
        <v>-3933.27</v>
      </c>
    </row>
    <row r="512" spans="3:10" hidden="1" x14ac:dyDescent="0.25">
      <c r="C512" t="s">
        <v>6732</v>
      </c>
      <c r="D512" t="s">
        <v>6762</v>
      </c>
      <c r="E512" s="1">
        <v>46035</v>
      </c>
      <c r="F512" s="4">
        <v>1</v>
      </c>
      <c r="G512" s="4"/>
      <c r="H512" t="s">
        <v>2911</v>
      </c>
      <c r="I512" t="s">
        <v>60</v>
      </c>
      <c r="J512" s="4">
        <v>-3689.71</v>
      </c>
    </row>
    <row r="513" spans="3:10" hidden="1" x14ac:dyDescent="0.25">
      <c r="C513" t="s">
        <v>6732</v>
      </c>
      <c r="D513" t="s">
        <v>6762</v>
      </c>
      <c r="E513" s="1">
        <v>46035</v>
      </c>
      <c r="F513" s="4">
        <v>1</v>
      </c>
      <c r="G513" s="4"/>
      <c r="H513" t="s">
        <v>2911</v>
      </c>
      <c r="I513" t="s">
        <v>60</v>
      </c>
      <c r="J513" s="4">
        <v>-3133.71</v>
      </c>
    </row>
    <row r="514" spans="3:10" hidden="1" x14ac:dyDescent="0.25">
      <c r="C514" t="s">
        <v>6732</v>
      </c>
      <c r="D514" t="s">
        <v>6762</v>
      </c>
      <c r="E514" s="1">
        <v>46035</v>
      </c>
      <c r="F514" s="4">
        <v>1</v>
      </c>
      <c r="G514" s="4"/>
      <c r="H514" t="s">
        <v>2911</v>
      </c>
      <c r="I514" t="s">
        <v>60</v>
      </c>
      <c r="J514" s="4">
        <v>-4145.25</v>
      </c>
    </row>
    <row r="515" spans="3:10" hidden="1" x14ac:dyDescent="0.25">
      <c r="C515" t="s">
        <v>6732</v>
      </c>
      <c r="D515" t="s">
        <v>6762</v>
      </c>
      <c r="E515" s="1">
        <v>46035</v>
      </c>
      <c r="F515" s="4">
        <v>1</v>
      </c>
      <c r="G515" s="4"/>
      <c r="H515" t="s">
        <v>2911</v>
      </c>
      <c r="I515" t="s">
        <v>60</v>
      </c>
      <c r="J515" s="4">
        <v>-4266.6099999999997</v>
      </c>
    </row>
    <row r="516" spans="3:10" hidden="1" x14ac:dyDescent="0.25">
      <c r="C516" t="s">
        <v>6732</v>
      </c>
      <c r="D516" t="s">
        <v>6762</v>
      </c>
      <c r="E516" s="1">
        <v>46035</v>
      </c>
      <c r="F516" s="4">
        <v>1</v>
      </c>
      <c r="G516" s="4"/>
      <c r="H516" t="s">
        <v>2911</v>
      </c>
      <c r="I516" t="s">
        <v>60</v>
      </c>
      <c r="J516" s="4">
        <v>-2975.19</v>
      </c>
    </row>
    <row r="517" spans="3:10" hidden="1" x14ac:dyDescent="0.25">
      <c r="C517" t="s">
        <v>6732</v>
      </c>
      <c r="D517" t="s">
        <v>6762</v>
      </c>
      <c r="E517" s="1">
        <v>46035</v>
      </c>
      <c r="F517" s="4">
        <v>1</v>
      </c>
      <c r="G517" s="4"/>
      <c r="H517" t="s">
        <v>2911</v>
      </c>
      <c r="I517" t="s">
        <v>60</v>
      </c>
      <c r="J517" s="4">
        <v>-4299.67</v>
      </c>
    </row>
    <row r="518" spans="3:10" hidden="1" x14ac:dyDescent="0.25">
      <c r="C518" t="s">
        <v>6732</v>
      </c>
      <c r="D518" t="s">
        <v>6762</v>
      </c>
      <c r="E518" s="1">
        <v>46035</v>
      </c>
      <c r="F518" s="4">
        <v>1</v>
      </c>
      <c r="G518" s="4"/>
      <c r="H518" t="s">
        <v>2911</v>
      </c>
      <c r="I518" t="s">
        <v>60</v>
      </c>
      <c r="J518" s="4">
        <v>-4892.25</v>
      </c>
    </row>
    <row r="519" spans="3:10" hidden="1" x14ac:dyDescent="0.25">
      <c r="C519" t="s">
        <v>6732</v>
      </c>
      <c r="D519" t="s">
        <v>6762</v>
      </c>
      <c r="E519" s="1">
        <v>46035</v>
      </c>
      <c r="F519" s="4">
        <v>1</v>
      </c>
      <c r="G519" s="4"/>
      <c r="H519" t="s">
        <v>2911</v>
      </c>
      <c r="I519" t="s">
        <v>60</v>
      </c>
      <c r="J519" s="4">
        <v>-2946.99</v>
      </c>
    </row>
    <row r="520" spans="3:10" hidden="1" x14ac:dyDescent="0.25">
      <c r="C520" t="s">
        <v>6732</v>
      </c>
      <c r="D520" t="s">
        <v>6762</v>
      </c>
      <c r="E520" s="1">
        <v>46035</v>
      </c>
      <c r="F520" s="4">
        <v>1</v>
      </c>
      <c r="G520" s="4"/>
      <c r="H520" t="s">
        <v>2911</v>
      </c>
      <c r="I520" t="s">
        <v>60</v>
      </c>
      <c r="J520" s="4">
        <v>-6335.84</v>
      </c>
    </row>
    <row r="521" spans="3:10" hidden="1" x14ac:dyDescent="0.25">
      <c r="C521" t="s">
        <v>6732</v>
      </c>
      <c r="D521" t="s">
        <v>6762</v>
      </c>
      <c r="E521" s="1">
        <v>46035</v>
      </c>
      <c r="F521" s="4">
        <v>1</v>
      </c>
      <c r="G521" s="4"/>
      <c r="H521" t="s">
        <v>2911</v>
      </c>
      <c r="I521" t="s">
        <v>60</v>
      </c>
      <c r="J521" s="4">
        <v>-3964.72</v>
      </c>
    </row>
    <row r="522" spans="3:10" hidden="1" x14ac:dyDescent="0.25">
      <c r="C522" t="s">
        <v>6732</v>
      </c>
      <c r="D522" t="s">
        <v>127</v>
      </c>
      <c r="E522" s="1">
        <v>46035</v>
      </c>
      <c r="F522" s="4">
        <v>1</v>
      </c>
      <c r="G522" s="4"/>
      <c r="H522" t="s">
        <v>2578</v>
      </c>
      <c r="I522" t="s">
        <v>60</v>
      </c>
      <c r="J522" s="4">
        <v>-92.6</v>
      </c>
    </row>
    <row r="523" spans="3:10" hidden="1" x14ac:dyDescent="0.25">
      <c r="C523" t="s">
        <v>6732</v>
      </c>
      <c r="D523" t="s">
        <v>6763</v>
      </c>
      <c r="E523" s="1">
        <v>46035</v>
      </c>
      <c r="F523" s="4">
        <v>1</v>
      </c>
      <c r="G523" s="4"/>
      <c r="H523" t="s">
        <v>2944</v>
      </c>
      <c r="I523" t="s">
        <v>60</v>
      </c>
      <c r="J523" s="4">
        <v>-998</v>
      </c>
    </row>
    <row r="524" spans="3:10" hidden="1" x14ac:dyDescent="0.25">
      <c r="C524" t="s">
        <v>6732</v>
      </c>
      <c r="D524" t="s">
        <v>6763</v>
      </c>
      <c r="E524" s="1">
        <v>46035</v>
      </c>
      <c r="F524" s="4">
        <v>1</v>
      </c>
      <c r="G524" s="4"/>
      <c r="H524" t="s">
        <v>2944</v>
      </c>
      <c r="I524" t="s">
        <v>60</v>
      </c>
      <c r="J524" s="4">
        <v>-895</v>
      </c>
    </row>
    <row r="525" spans="3:10" hidden="1" x14ac:dyDescent="0.25">
      <c r="C525" t="s">
        <v>6732</v>
      </c>
      <c r="D525" t="s">
        <v>6762</v>
      </c>
      <c r="E525" s="1">
        <v>46035</v>
      </c>
      <c r="F525" s="4">
        <v>1</v>
      </c>
      <c r="G525" s="4"/>
      <c r="H525" t="s">
        <v>4015</v>
      </c>
      <c r="I525" t="s">
        <v>60</v>
      </c>
      <c r="J525" s="4">
        <v>-142.49</v>
      </c>
    </row>
    <row r="526" spans="3:10" hidden="1" x14ac:dyDescent="0.25">
      <c r="C526" t="s">
        <v>6732</v>
      </c>
      <c r="D526" t="s">
        <v>6762</v>
      </c>
      <c r="E526" s="1">
        <v>46035</v>
      </c>
      <c r="F526" s="4">
        <v>1</v>
      </c>
      <c r="G526" s="4"/>
      <c r="H526" t="s">
        <v>4022</v>
      </c>
      <c r="I526" t="s">
        <v>60</v>
      </c>
      <c r="J526" s="4">
        <v>-22685.82</v>
      </c>
    </row>
    <row r="527" spans="3:10" hidden="1" x14ac:dyDescent="0.25">
      <c r="C527" t="s">
        <v>6732</v>
      </c>
      <c r="D527" t="s">
        <v>127</v>
      </c>
      <c r="E527" s="1">
        <v>46035</v>
      </c>
      <c r="F527" s="4">
        <v>1</v>
      </c>
      <c r="G527" s="4"/>
      <c r="H527" t="s">
        <v>3513</v>
      </c>
      <c r="I527" t="s">
        <v>60</v>
      </c>
      <c r="J527" s="4">
        <v>-3416.2</v>
      </c>
    </row>
    <row r="528" spans="3:10" hidden="1" x14ac:dyDescent="0.25">
      <c r="C528" t="s">
        <v>6732</v>
      </c>
      <c r="D528" t="s">
        <v>6762</v>
      </c>
      <c r="E528" s="1">
        <v>46035</v>
      </c>
      <c r="F528" s="4">
        <v>1</v>
      </c>
      <c r="G528" s="4"/>
      <c r="H528" t="s">
        <v>2599</v>
      </c>
      <c r="I528" t="s">
        <v>60</v>
      </c>
      <c r="J528" s="4">
        <v>-103918.03</v>
      </c>
    </row>
    <row r="529" spans="3:10" hidden="1" x14ac:dyDescent="0.25">
      <c r="C529" t="s">
        <v>6732</v>
      </c>
      <c r="D529" t="s">
        <v>6763</v>
      </c>
      <c r="E529" s="1">
        <v>46035</v>
      </c>
      <c r="F529" s="4">
        <v>1</v>
      </c>
      <c r="G529" s="4"/>
      <c r="H529" t="s">
        <v>2599</v>
      </c>
      <c r="I529" t="s">
        <v>60</v>
      </c>
      <c r="J529" s="4">
        <v>-66989.63</v>
      </c>
    </row>
    <row r="530" spans="3:10" hidden="1" x14ac:dyDescent="0.25">
      <c r="C530" t="s">
        <v>6732</v>
      </c>
      <c r="D530" t="s">
        <v>127</v>
      </c>
      <c r="E530" s="1">
        <v>46035</v>
      </c>
      <c r="F530" s="4">
        <v>1</v>
      </c>
      <c r="G530" s="4"/>
      <c r="H530" t="s">
        <v>3538</v>
      </c>
      <c r="I530" t="s">
        <v>60</v>
      </c>
      <c r="J530" s="4">
        <v>-350</v>
      </c>
    </row>
    <row r="531" spans="3:10" hidden="1" x14ac:dyDescent="0.25">
      <c r="C531" t="s">
        <v>6732</v>
      </c>
      <c r="D531" t="s">
        <v>6763</v>
      </c>
      <c r="E531" s="1">
        <v>46035</v>
      </c>
      <c r="F531" s="4">
        <v>1</v>
      </c>
      <c r="G531" s="4"/>
      <c r="H531" t="s">
        <v>3005</v>
      </c>
      <c r="I531" t="s">
        <v>60</v>
      </c>
      <c r="J531" s="4">
        <v>-7003.44</v>
      </c>
    </row>
    <row r="532" spans="3:10" hidden="1" x14ac:dyDescent="0.25">
      <c r="C532" t="s">
        <v>6732</v>
      </c>
      <c r="D532" t="s">
        <v>6763</v>
      </c>
      <c r="E532" s="1">
        <v>46035</v>
      </c>
      <c r="F532" s="4">
        <v>1</v>
      </c>
      <c r="G532" s="4"/>
      <c r="H532" t="s">
        <v>3005</v>
      </c>
      <c r="I532" t="s">
        <v>60</v>
      </c>
      <c r="J532" s="4">
        <v>-974.48</v>
      </c>
    </row>
    <row r="533" spans="3:10" hidden="1" x14ac:dyDescent="0.25">
      <c r="C533" t="s">
        <v>6732</v>
      </c>
      <c r="D533" t="s">
        <v>6766</v>
      </c>
      <c r="E533" s="1">
        <v>46035</v>
      </c>
      <c r="F533" s="4">
        <v>1</v>
      </c>
      <c r="G533" s="4"/>
      <c r="H533" t="s">
        <v>4042</v>
      </c>
      <c r="I533" t="s">
        <v>129</v>
      </c>
      <c r="J533" s="4">
        <v>-8279.31</v>
      </c>
    </row>
    <row r="534" spans="3:10" hidden="1" x14ac:dyDescent="0.25">
      <c r="C534" t="s">
        <v>6732</v>
      </c>
      <c r="D534" t="s">
        <v>6764</v>
      </c>
      <c r="E534" s="1">
        <v>46035</v>
      </c>
      <c r="F534" s="4">
        <v>1</v>
      </c>
      <c r="G534" s="4"/>
      <c r="H534" t="s">
        <v>2657</v>
      </c>
      <c r="I534" t="s">
        <v>60</v>
      </c>
      <c r="J534" s="4">
        <v>-16499.849999999999</v>
      </c>
    </row>
    <row r="535" spans="3:10" hidden="1" x14ac:dyDescent="0.25">
      <c r="C535" t="s">
        <v>6732</v>
      </c>
      <c r="D535" t="s">
        <v>127</v>
      </c>
      <c r="E535" s="1">
        <v>46035</v>
      </c>
      <c r="F535" s="4">
        <v>1</v>
      </c>
      <c r="G535" s="4"/>
      <c r="H535" t="s">
        <v>4049</v>
      </c>
      <c r="I535" t="s">
        <v>60</v>
      </c>
      <c r="J535" s="4">
        <v>-14400</v>
      </c>
    </row>
    <row r="536" spans="3:10" hidden="1" x14ac:dyDescent="0.25">
      <c r="C536" t="s">
        <v>6732</v>
      </c>
      <c r="D536" t="s">
        <v>6762</v>
      </c>
      <c r="E536" s="1">
        <v>46035</v>
      </c>
      <c r="F536" s="4">
        <v>1</v>
      </c>
      <c r="G536" s="4"/>
      <c r="H536" t="s">
        <v>3578</v>
      </c>
      <c r="I536" t="s">
        <v>60</v>
      </c>
      <c r="J536" s="4">
        <v>-299.37</v>
      </c>
    </row>
    <row r="537" spans="3:10" hidden="1" x14ac:dyDescent="0.25">
      <c r="C537" t="s">
        <v>6732</v>
      </c>
      <c r="D537" t="s">
        <v>127</v>
      </c>
      <c r="E537" s="1">
        <v>46035</v>
      </c>
      <c r="F537" s="4">
        <v>1</v>
      </c>
      <c r="G537" s="4"/>
      <c r="H537" t="s">
        <v>3578</v>
      </c>
      <c r="I537" t="s">
        <v>60</v>
      </c>
      <c r="J537" s="4">
        <v>-5979.2</v>
      </c>
    </row>
    <row r="538" spans="3:10" hidden="1" x14ac:dyDescent="0.25">
      <c r="C538" t="s">
        <v>6732</v>
      </c>
      <c r="D538" t="s">
        <v>6762</v>
      </c>
      <c r="E538" s="1">
        <v>46035</v>
      </c>
      <c r="F538" s="4">
        <v>1</v>
      </c>
      <c r="G538" s="4"/>
      <c r="H538" t="s">
        <v>4058</v>
      </c>
      <c r="I538" t="s">
        <v>60</v>
      </c>
      <c r="J538" s="4">
        <v>-193.79</v>
      </c>
    </row>
    <row r="539" spans="3:10" hidden="1" x14ac:dyDescent="0.25">
      <c r="C539" t="s">
        <v>6732</v>
      </c>
      <c r="D539" t="s">
        <v>127</v>
      </c>
      <c r="E539" s="1">
        <v>46035</v>
      </c>
      <c r="F539" s="4">
        <v>1</v>
      </c>
      <c r="G539" s="4"/>
      <c r="H539" t="s">
        <v>4063</v>
      </c>
      <c r="I539" t="s">
        <v>60</v>
      </c>
      <c r="J539" s="4">
        <v>-8400</v>
      </c>
    </row>
    <row r="540" spans="3:10" hidden="1" x14ac:dyDescent="0.25">
      <c r="C540" t="s">
        <v>6732</v>
      </c>
      <c r="D540" t="s">
        <v>6763</v>
      </c>
      <c r="E540" s="1">
        <v>46035</v>
      </c>
      <c r="F540" s="4">
        <v>1</v>
      </c>
      <c r="G540" s="4"/>
      <c r="H540" t="s">
        <v>4068</v>
      </c>
      <c r="I540" t="s">
        <v>60</v>
      </c>
      <c r="J540" s="4">
        <v>-2950</v>
      </c>
    </row>
    <row r="541" spans="3:10" hidden="1" x14ac:dyDescent="0.25">
      <c r="C541" t="s">
        <v>6732</v>
      </c>
      <c r="D541" t="s">
        <v>6763</v>
      </c>
      <c r="E541" s="1">
        <v>46036</v>
      </c>
      <c r="F541" s="4">
        <v>1</v>
      </c>
      <c r="G541" s="4"/>
      <c r="H541" t="s">
        <v>4073</v>
      </c>
      <c r="I541" t="s">
        <v>60</v>
      </c>
      <c r="J541" s="4">
        <v>-3750</v>
      </c>
    </row>
    <row r="542" spans="3:10" hidden="1" x14ac:dyDescent="0.25">
      <c r="C542" t="s">
        <v>6732</v>
      </c>
      <c r="D542" t="s">
        <v>127</v>
      </c>
      <c r="E542" s="1">
        <v>46036</v>
      </c>
      <c r="F542" s="4">
        <v>1</v>
      </c>
      <c r="G542" s="4"/>
      <c r="H542" t="s">
        <v>2578</v>
      </c>
      <c r="I542" t="s">
        <v>60</v>
      </c>
      <c r="J542" s="4">
        <v>-343</v>
      </c>
    </row>
    <row r="543" spans="3:10" hidden="1" x14ac:dyDescent="0.25">
      <c r="C543" t="s">
        <v>6732</v>
      </c>
      <c r="D543" t="s">
        <v>6762</v>
      </c>
      <c r="E543" s="1">
        <v>46036</v>
      </c>
      <c r="F543" s="4">
        <v>1</v>
      </c>
      <c r="G543" s="4"/>
      <c r="H543" t="s">
        <v>2578</v>
      </c>
      <c r="I543" t="s">
        <v>60</v>
      </c>
      <c r="J543" s="4">
        <v>-49.9</v>
      </c>
    </row>
    <row r="544" spans="3:10" hidden="1" x14ac:dyDescent="0.25">
      <c r="C544" t="s">
        <v>6732</v>
      </c>
      <c r="D544" t="s">
        <v>6762</v>
      </c>
      <c r="E544" s="1">
        <v>46036</v>
      </c>
      <c r="F544" s="4">
        <v>1</v>
      </c>
      <c r="G544" s="4"/>
      <c r="H544" t="s">
        <v>3503</v>
      </c>
      <c r="I544" t="s">
        <v>60</v>
      </c>
      <c r="J544" s="4">
        <v>-26641.4</v>
      </c>
    </row>
    <row r="545" spans="3:10" hidden="1" x14ac:dyDescent="0.25">
      <c r="C545" t="s">
        <v>6732</v>
      </c>
      <c r="D545" t="s">
        <v>6762</v>
      </c>
      <c r="E545" s="1">
        <v>46036</v>
      </c>
      <c r="F545" s="4">
        <v>1</v>
      </c>
      <c r="G545" s="4"/>
      <c r="H545" t="s">
        <v>3503</v>
      </c>
      <c r="I545" t="s">
        <v>60</v>
      </c>
      <c r="J545" s="4">
        <v>-43796.67</v>
      </c>
    </row>
    <row r="546" spans="3:10" hidden="1" x14ac:dyDescent="0.25">
      <c r="C546" t="s">
        <v>6732</v>
      </c>
      <c r="D546" t="s">
        <v>6762</v>
      </c>
      <c r="E546" s="1">
        <v>46036</v>
      </c>
      <c r="F546" s="4">
        <v>1</v>
      </c>
      <c r="G546" s="4"/>
      <c r="H546" t="s">
        <v>2640</v>
      </c>
      <c r="I546" t="s">
        <v>60</v>
      </c>
      <c r="J546" s="4">
        <v>-5959.75</v>
      </c>
    </row>
    <row r="547" spans="3:10" hidden="1" x14ac:dyDescent="0.25">
      <c r="C547" t="s">
        <v>6732</v>
      </c>
      <c r="D547" t="s">
        <v>6763</v>
      </c>
      <c r="E547" s="1">
        <v>46036</v>
      </c>
      <c r="F547" s="4">
        <v>1</v>
      </c>
      <c r="G547" s="4"/>
      <c r="H547" t="s">
        <v>4087</v>
      </c>
      <c r="I547" t="s">
        <v>60</v>
      </c>
      <c r="J547" s="4">
        <v>-17340.5</v>
      </c>
    </row>
    <row r="548" spans="3:10" hidden="1" x14ac:dyDescent="0.25">
      <c r="C548" t="s">
        <v>6732</v>
      </c>
      <c r="D548" t="s">
        <v>6762</v>
      </c>
      <c r="E548" s="1">
        <v>46036</v>
      </c>
      <c r="F548" s="4">
        <v>1</v>
      </c>
      <c r="G548" s="4"/>
      <c r="H548" t="s">
        <v>3894</v>
      </c>
      <c r="I548" t="s">
        <v>60</v>
      </c>
      <c r="J548" s="4">
        <v>-23683.33</v>
      </c>
    </row>
    <row r="549" spans="3:10" hidden="1" x14ac:dyDescent="0.25">
      <c r="C549" t="s">
        <v>6732</v>
      </c>
      <c r="D549" t="s">
        <v>6763</v>
      </c>
      <c r="E549" s="1">
        <v>46036</v>
      </c>
      <c r="F549" s="4">
        <v>1</v>
      </c>
      <c r="G549" s="4"/>
      <c r="H549" t="s">
        <v>2652</v>
      </c>
      <c r="I549" t="s">
        <v>60</v>
      </c>
      <c r="J549" s="4">
        <v>-43700</v>
      </c>
    </row>
    <row r="550" spans="3:10" hidden="1" x14ac:dyDescent="0.25">
      <c r="C550" t="s">
        <v>6732</v>
      </c>
      <c r="D550" t="s">
        <v>6763</v>
      </c>
      <c r="E550" s="1">
        <v>46036</v>
      </c>
      <c r="F550" s="4">
        <v>1</v>
      </c>
      <c r="G550" s="4"/>
      <c r="H550" t="s">
        <v>2672</v>
      </c>
      <c r="I550" t="s">
        <v>60</v>
      </c>
      <c r="J550" s="4">
        <v>-179.2</v>
      </c>
    </row>
    <row r="551" spans="3:10" hidden="1" x14ac:dyDescent="0.25">
      <c r="C551" t="s">
        <v>6732</v>
      </c>
      <c r="D551" t="s">
        <v>6762</v>
      </c>
      <c r="E551" s="1">
        <v>46036</v>
      </c>
      <c r="F551" s="4">
        <v>1</v>
      </c>
      <c r="G551" s="4"/>
      <c r="H551" t="s">
        <v>2672</v>
      </c>
      <c r="I551" t="s">
        <v>60</v>
      </c>
      <c r="J551" s="4">
        <v>-120</v>
      </c>
    </row>
    <row r="552" spans="3:10" hidden="1" x14ac:dyDescent="0.25">
      <c r="C552" t="s">
        <v>6732</v>
      </c>
      <c r="D552" t="s">
        <v>6762</v>
      </c>
      <c r="E552" s="1">
        <v>46036</v>
      </c>
      <c r="F552" s="4">
        <v>1</v>
      </c>
      <c r="G552" s="4"/>
      <c r="H552" t="s">
        <v>2672</v>
      </c>
      <c r="I552" t="s">
        <v>60</v>
      </c>
      <c r="J552" s="4">
        <v>-128.63</v>
      </c>
    </row>
    <row r="553" spans="3:10" hidden="1" x14ac:dyDescent="0.25">
      <c r="C553" t="s">
        <v>6732</v>
      </c>
      <c r="D553" t="s">
        <v>6762</v>
      </c>
      <c r="E553" s="1">
        <v>46036</v>
      </c>
      <c r="F553" s="4">
        <v>1</v>
      </c>
      <c r="G553" s="4"/>
      <c r="H553" t="s">
        <v>3666</v>
      </c>
      <c r="I553" t="s">
        <v>129</v>
      </c>
      <c r="J553" s="4">
        <v>-126.34</v>
      </c>
    </row>
    <row r="554" spans="3:10" hidden="1" x14ac:dyDescent="0.25">
      <c r="C554" t="s">
        <v>6732</v>
      </c>
      <c r="D554" t="s">
        <v>6762</v>
      </c>
      <c r="E554" s="1">
        <v>46036</v>
      </c>
      <c r="F554" s="4">
        <v>1</v>
      </c>
      <c r="G554" s="4"/>
      <c r="H554" t="s">
        <v>2677</v>
      </c>
      <c r="I554" t="s">
        <v>60</v>
      </c>
      <c r="J554" s="4">
        <v>-324.82</v>
      </c>
    </row>
    <row r="555" spans="3:10" hidden="1" x14ac:dyDescent="0.25">
      <c r="C555" t="s">
        <v>6732</v>
      </c>
      <c r="D555" t="s">
        <v>6762</v>
      </c>
      <c r="E555" s="1">
        <v>46036</v>
      </c>
      <c r="F555" s="4">
        <v>1</v>
      </c>
      <c r="G555" s="4"/>
      <c r="H555" t="s">
        <v>2677</v>
      </c>
      <c r="I555" t="s">
        <v>60</v>
      </c>
      <c r="J555" s="4">
        <v>-14428.89</v>
      </c>
    </row>
    <row r="556" spans="3:10" hidden="1" x14ac:dyDescent="0.25">
      <c r="C556" t="s">
        <v>6732</v>
      </c>
      <c r="D556" t="s">
        <v>6762</v>
      </c>
      <c r="E556" s="1">
        <v>46036</v>
      </c>
      <c r="F556" s="4">
        <v>1</v>
      </c>
      <c r="G556" s="4"/>
      <c r="H556" t="s">
        <v>3162</v>
      </c>
      <c r="I556" t="s">
        <v>60</v>
      </c>
      <c r="J556" s="4">
        <v>-41713.800000000003</v>
      </c>
    </row>
    <row r="557" spans="3:10" hidden="1" x14ac:dyDescent="0.25">
      <c r="C557" t="s">
        <v>6732</v>
      </c>
      <c r="D557" t="s">
        <v>127</v>
      </c>
      <c r="E557" s="1">
        <v>46036</v>
      </c>
      <c r="F557" s="4">
        <v>1</v>
      </c>
      <c r="G557" s="4"/>
      <c r="H557" t="s">
        <v>3944</v>
      </c>
      <c r="I557" t="s">
        <v>60</v>
      </c>
      <c r="J557" s="4">
        <v>-1150</v>
      </c>
    </row>
    <row r="558" spans="3:10" hidden="1" x14ac:dyDescent="0.25">
      <c r="C558" t="s">
        <v>6732</v>
      </c>
      <c r="D558" t="s">
        <v>6763</v>
      </c>
      <c r="E558" s="1">
        <v>46037</v>
      </c>
      <c r="F558" s="4">
        <v>1</v>
      </c>
      <c r="G558" s="4"/>
      <c r="H558" t="s">
        <v>4112</v>
      </c>
      <c r="I558" t="s">
        <v>60</v>
      </c>
      <c r="J558" s="4">
        <v>-15210</v>
      </c>
    </row>
    <row r="559" spans="3:10" hidden="1" x14ac:dyDescent="0.25">
      <c r="C559" t="s">
        <v>6732</v>
      </c>
      <c r="D559" t="s">
        <v>127</v>
      </c>
      <c r="E559" s="1">
        <v>46037</v>
      </c>
      <c r="F559" s="4">
        <v>1</v>
      </c>
      <c r="G559" s="4"/>
      <c r="H559" t="s">
        <v>2771</v>
      </c>
      <c r="I559" t="s">
        <v>60</v>
      </c>
      <c r="J559" s="4">
        <v>-1968</v>
      </c>
    </row>
    <row r="560" spans="3:10" hidden="1" x14ac:dyDescent="0.25">
      <c r="C560" t="s">
        <v>6732</v>
      </c>
      <c r="D560" t="s">
        <v>6762</v>
      </c>
      <c r="E560" s="1">
        <v>46037</v>
      </c>
      <c r="F560" s="4">
        <v>1</v>
      </c>
      <c r="G560" s="4"/>
      <c r="H560" t="s">
        <v>2771</v>
      </c>
      <c r="I560" t="s">
        <v>60</v>
      </c>
      <c r="J560" s="4">
        <v>-76.650000000000006</v>
      </c>
    </row>
    <row r="561" spans="3:10" hidden="1" x14ac:dyDescent="0.25">
      <c r="C561" t="s">
        <v>6732</v>
      </c>
      <c r="D561" t="s">
        <v>6763</v>
      </c>
      <c r="E561" s="1">
        <v>46037</v>
      </c>
      <c r="F561" s="4">
        <v>1</v>
      </c>
      <c r="G561" s="4"/>
      <c r="H561" t="s">
        <v>2771</v>
      </c>
      <c r="I561" t="s">
        <v>60</v>
      </c>
      <c r="J561" s="4">
        <v>-365</v>
      </c>
    </row>
    <row r="562" spans="3:10" hidden="1" x14ac:dyDescent="0.25">
      <c r="C562" t="s">
        <v>6732</v>
      </c>
      <c r="D562" t="s">
        <v>6763</v>
      </c>
      <c r="E562" s="1">
        <v>46037</v>
      </c>
      <c r="F562" s="4">
        <v>1</v>
      </c>
      <c r="G562" s="4"/>
      <c r="H562" t="s">
        <v>2790</v>
      </c>
      <c r="I562" t="s">
        <v>60</v>
      </c>
      <c r="J562" s="4">
        <v>-877.63</v>
      </c>
    </row>
    <row r="563" spans="3:10" hidden="1" x14ac:dyDescent="0.25">
      <c r="C563" t="s">
        <v>6732</v>
      </c>
      <c r="D563" t="s">
        <v>6763</v>
      </c>
      <c r="E563" s="1">
        <v>46037</v>
      </c>
      <c r="F563" s="4">
        <v>1</v>
      </c>
      <c r="G563" s="4"/>
      <c r="H563" t="s">
        <v>2790</v>
      </c>
      <c r="I563" t="s">
        <v>60</v>
      </c>
      <c r="J563" s="4">
        <v>-75600</v>
      </c>
    </row>
    <row r="564" spans="3:10" hidden="1" x14ac:dyDescent="0.25">
      <c r="C564" t="s">
        <v>6732</v>
      </c>
      <c r="D564" t="s">
        <v>6763</v>
      </c>
      <c r="E564" s="1">
        <v>46037</v>
      </c>
      <c r="F564" s="4">
        <v>1</v>
      </c>
      <c r="G564" s="4"/>
      <c r="H564" t="s">
        <v>2817</v>
      </c>
      <c r="I564" t="s">
        <v>60</v>
      </c>
      <c r="J564" s="4">
        <v>-548.54999999999995</v>
      </c>
    </row>
    <row r="565" spans="3:10" hidden="1" x14ac:dyDescent="0.25">
      <c r="C565" t="s">
        <v>6732</v>
      </c>
      <c r="D565" t="s">
        <v>6763</v>
      </c>
      <c r="E565" s="1">
        <v>46037</v>
      </c>
      <c r="F565" s="4">
        <v>1</v>
      </c>
      <c r="G565" s="4"/>
      <c r="H565" t="s">
        <v>2529</v>
      </c>
      <c r="I565" t="s">
        <v>60</v>
      </c>
      <c r="J565" s="4">
        <v>-1680</v>
      </c>
    </row>
    <row r="566" spans="3:10" hidden="1" x14ac:dyDescent="0.25">
      <c r="C566" t="s">
        <v>6732</v>
      </c>
      <c r="D566" t="s">
        <v>127</v>
      </c>
      <c r="E566" s="1">
        <v>46037</v>
      </c>
      <c r="F566" s="4">
        <v>1</v>
      </c>
      <c r="G566" s="4"/>
      <c r="H566" t="s">
        <v>2861</v>
      </c>
      <c r="I566" t="s">
        <v>60</v>
      </c>
      <c r="J566" s="4">
        <v>-89362.04</v>
      </c>
    </row>
    <row r="567" spans="3:10" hidden="1" x14ac:dyDescent="0.25">
      <c r="C567" t="s">
        <v>6732</v>
      </c>
      <c r="D567" t="s">
        <v>6762</v>
      </c>
      <c r="E567" s="1">
        <v>46037</v>
      </c>
      <c r="F567" s="4">
        <v>1</v>
      </c>
      <c r="G567" s="4"/>
      <c r="H567" t="s">
        <v>3224</v>
      </c>
      <c r="I567" t="s">
        <v>60</v>
      </c>
      <c r="J567" s="4">
        <v>-20340</v>
      </c>
    </row>
    <row r="568" spans="3:10" hidden="1" x14ac:dyDescent="0.25">
      <c r="C568" t="s">
        <v>6732</v>
      </c>
      <c r="D568" t="s">
        <v>127</v>
      </c>
      <c r="E568" s="1">
        <v>46037</v>
      </c>
      <c r="F568" s="4">
        <v>1</v>
      </c>
      <c r="G568" s="4"/>
      <c r="H568" t="s">
        <v>4136</v>
      </c>
      <c r="I568" t="s">
        <v>60</v>
      </c>
      <c r="J568" s="4">
        <v>-2355</v>
      </c>
    </row>
    <row r="569" spans="3:10" hidden="1" x14ac:dyDescent="0.25">
      <c r="C569" t="s">
        <v>6732</v>
      </c>
      <c r="D569" t="s">
        <v>6762</v>
      </c>
      <c r="E569" s="1">
        <v>46037</v>
      </c>
      <c r="F569" s="4">
        <v>1</v>
      </c>
      <c r="G569" s="4"/>
      <c r="H569" t="s">
        <v>4136</v>
      </c>
      <c r="I569" t="s">
        <v>60</v>
      </c>
      <c r="J569" s="4">
        <v>-1960</v>
      </c>
    </row>
    <row r="570" spans="3:10" hidden="1" x14ac:dyDescent="0.25">
      <c r="C570" t="s">
        <v>6732</v>
      </c>
      <c r="D570" t="s">
        <v>127</v>
      </c>
      <c r="E570" s="1">
        <v>46037</v>
      </c>
      <c r="F570" s="4">
        <v>1</v>
      </c>
      <c r="G570" s="4"/>
      <c r="H570" t="s">
        <v>4136</v>
      </c>
      <c r="I570" t="s">
        <v>60</v>
      </c>
      <c r="J570" s="4">
        <v>-692.46</v>
      </c>
    </row>
    <row r="571" spans="3:10" hidden="1" x14ac:dyDescent="0.25">
      <c r="C571" t="s">
        <v>6732</v>
      </c>
      <c r="D571" t="s">
        <v>6762</v>
      </c>
      <c r="E571" s="1">
        <v>46037</v>
      </c>
      <c r="F571" s="4">
        <v>1</v>
      </c>
      <c r="G571" s="4"/>
      <c r="H571" t="s">
        <v>4136</v>
      </c>
      <c r="I571" t="s">
        <v>60</v>
      </c>
      <c r="J571" s="4">
        <v>-4360</v>
      </c>
    </row>
    <row r="572" spans="3:10" hidden="1" x14ac:dyDescent="0.25">
      <c r="C572" t="s">
        <v>6732</v>
      </c>
      <c r="D572" t="s">
        <v>127</v>
      </c>
      <c r="E572" s="1">
        <v>46037</v>
      </c>
      <c r="F572" s="4">
        <v>1</v>
      </c>
      <c r="G572" s="4"/>
      <c r="H572" t="s">
        <v>3466</v>
      </c>
      <c r="I572" t="s">
        <v>60</v>
      </c>
      <c r="J572" s="4">
        <v>-707.85</v>
      </c>
    </row>
    <row r="573" spans="3:10" hidden="1" x14ac:dyDescent="0.25">
      <c r="C573" t="s">
        <v>6732</v>
      </c>
      <c r="D573" t="s">
        <v>127</v>
      </c>
      <c r="E573" s="1">
        <v>46037</v>
      </c>
      <c r="F573" s="4">
        <v>1</v>
      </c>
      <c r="G573" s="4"/>
      <c r="H573" t="s">
        <v>4149</v>
      </c>
      <c r="I573" t="s">
        <v>60</v>
      </c>
      <c r="J573" s="4">
        <v>-984.44</v>
      </c>
    </row>
    <row r="574" spans="3:10" hidden="1" x14ac:dyDescent="0.25">
      <c r="C574" t="s">
        <v>6732</v>
      </c>
      <c r="D574" t="s">
        <v>127</v>
      </c>
      <c r="E574" s="1">
        <v>46037</v>
      </c>
      <c r="F574" s="4">
        <v>1</v>
      </c>
      <c r="G574" s="4"/>
      <c r="H574" t="s">
        <v>4154</v>
      </c>
      <c r="I574" t="s">
        <v>60</v>
      </c>
      <c r="J574" s="4">
        <v>-19370</v>
      </c>
    </row>
    <row r="575" spans="3:10" hidden="1" x14ac:dyDescent="0.25">
      <c r="C575" t="s">
        <v>6732</v>
      </c>
      <c r="D575" t="s">
        <v>127</v>
      </c>
      <c r="E575" s="1">
        <v>46037</v>
      </c>
      <c r="F575" s="4">
        <v>1</v>
      </c>
      <c r="G575" s="4"/>
      <c r="H575" t="s">
        <v>3471</v>
      </c>
      <c r="I575" t="s">
        <v>246</v>
      </c>
      <c r="J575" s="4">
        <v>-6715</v>
      </c>
    </row>
    <row r="576" spans="3:10" hidden="1" x14ac:dyDescent="0.25">
      <c r="C576" t="s">
        <v>6732</v>
      </c>
      <c r="D576" t="s">
        <v>6762</v>
      </c>
      <c r="E576" s="1">
        <v>46037</v>
      </c>
      <c r="F576" s="4">
        <v>1</v>
      </c>
      <c r="G576" s="4"/>
      <c r="H576" t="s">
        <v>3471</v>
      </c>
      <c r="I576" t="s">
        <v>246</v>
      </c>
      <c r="J576" s="4">
        <v>-5390</v>
      </c>
    </row>
    <row r="577" spans="3:10" hidden="1" x14ac:dyDescent="0.25">
      <c r="C577" t="s">
        <v>6732</v>
      </c>
      <c r="D577" t="s">
        <v>6762</v>
      </c>
      <c r="E577" s="1">
        <v>46037</v>
      </c>
      <c r="F577" s="4">
        <v>1</v>
      </c>
      <c r="G577" s="4"/>
      <c r="H577" t="s">
        <v>3471</v>
      </c>
      <c r="I577" t="s">
        <v>246</v>
      </c>
      <c r="J577" s="4">
        <v>-5500</v>
      </c>
    </row>
    <row r="578" spans="3:10" hidden="1" x14ac:dyDescent="0.25">
      <c r="C578" t="s">
        <v>6732</v>
      </c>
      <c r="D578" t="s">
        <v>127</v>
      </c>
      <c r="E578" s="1">
        <v>46037</v>
      </c>
      <c r="F578" s="4">
        <v>1</v>
      </c>
      <c r="G578" s="4"/>
      <c r="H578" t="s">
        <v>3471</v>
      </c>
      <c r="I578" t="s">
        <v>246</v>
      </c>
      <c r="J578" s="4">
        <v>-9095</v>
      </c>
    </row>
    <row r="579" spans="3:10" hidden="1" x14ac:dyDescent="0.25">
      <c r="C579" t="s">
        <v>6732</v>
      </c>
      <c r="D579" t="s">
        <v>6762</v>
      </c>
      <c r="E579" s="1">
        <v>46037</v>
      </c>
      <c r="F579" s="4">
        <v>1</v>
      </c>
      <c r="G579" s="4"/>
      <c r="H579" t="s">
        <v>3471</v>
      </c>
      <c r="I579" t="s">
        <v>246</v>
      </c>
      <c r="J579" s="4">
        <v>-11465</v>
      </c>
    </row>
    <row r="580" spans="3:10" hidden="1" x14ac:dyDescent="0.25">
      <c r="C580" t="s">
        <v>6732</v>
      </c>
      <c r="D580" t="s">
        <v>6762</v>
      </c>
      <c r="E580" s="1">
        <v>46037</v>
      </c>
      <c r="F580" s="4">
        <v>1</v>
      </c>
      <c r="G580" s="4"/>
      <c r="H580" t="s">
        <v>3471</v>
      </c>
      <c r="I580" t="s">
        <v>246</v>
      </c>
      <c r="J580" s="4">
        <v>-4695</v>
      </c>
    </row>
    <row r="581" spans="3:10" hidden="1" x14ac:dyDescent="0.25">
      <c r="C581" t="s">
        <v>6732</v>
      </c>
      <c r="D581" t="s">
        <v>6762</v>
      </c>
      <c r="E581" s="1">
        <v>46037</v>
      </c>
      <c r="F581" s="4">
        <v>1</v>
      </c>
      <c r="G581" s="4"/>
      <c r="H581" t="s">
        <v>3471</v>
      </c>
      <c r="I581" t="s">
        <v>246</v>
      </c>
      <c r="J581" s="4">
        <v>-5305</v>
      </c>
    </row>
    <row r="582" spans="3:10" hidden="1" x14ac:dyDescent="0.25">
      <c r="C582" t="s">
        <v>6732</v>
      </c>
      <c r="D582" t="s">
        <v>6762</v>
      </c>
      <c r="E582" s="1">
        <v>46037</v>
      </c>
      <c r="F582" s="4">
        <v>1</v>
      </c>
      <c r="G582" s="4"/>
      <c r="H582" t="s">
        <v>3471</v>
      </c>
      <c r="I582" t="s">
        <v>246</v>
      </c>
      <c r="J582" s="4">
        <v>-9805</v>
      </c>
    </row>
    <row r="583" spans="3:10" hidden="1" x14ac:dyDescent="0.25">
      <c r="C583" t="s">
        <v>6732</v>
      </c>
      <c r="D583" t="s">
        <v>6762</v>
      </c>
      <c r="E583" s="1">
        <v>46037</v>
      </c>
      <c r="F583" s="4">
        <v>1</v>
      </c>
      <c r="G583" s="4"/>
      <c r="H583" t="s">
        <v>3471</v>
      </c>
      <c r="I583" t="s">
        <v>246</v>
      </c>
      <c r="J583" s="4">
        <v>-9595</v>
      </c>
    </row>
    <row r="584" spans="3:10" hidden="1" x14ac:dyDescent="0.25">
      <c r="C584" t="s">
        <v>6732</v>
      </c>
      <c r="D584" t="s">
        <v>6762</v>
      </c>
      <c r="E584" s="1">
        <v>46037</v>
      </c>
      <c r="F584" s="4">
        <v>1</v>
      </c>
      <c r="G584" s="4"/>
      <c r="H584" t="s">
        <v>3471</v>
      </c>
      <c r="I584" t="s">
        <v>246</v>
      </c>
      <c r="J584" s="4">
        <v>-2490</v>
      </c>
    </row>
    <row r="585" spans="3:10" hidden="1" x14ac:dyDescent="0.25">
      <c r="C585" t="s">
        <v>6732</v>
      </c>
      <c r="D585" t="s">
        <v>6762</v>
      </c>
      <c r="E585" s="1">
        <v>46037</v>
      </c>
      <c r="F585" s="4">
        <v>1</v>
      </c>
      <c r="G585" s="4"/>
      <c r="H585" t="s">
        <v>3471</v>
      </c>
      <c r="I585" t="s">
        <v>246</v>
      </c>
      <c r="J585" s="4">
        <v>-1595</v>
      </c>
    </row>
    <row r="586" spans="3:10" hidden="1" x14ac:dyDescent="0.25">
      <c r="C586" t="s">
        <v>6732</v>
      </c>
      <c r="D586" t="s">
        <v>6763</v>
      </c>
      <c r="E586" s="1">
        <v>46037</v>
      </c>
      <c r="F586" s="4">
        <v>1</v>
      </c>
      <c r="G586" s="4"/>
      <c r="H586" t="s">
        <v>3471</v>
      </c>
      <c r="I586" t="s">
        <v>246</v>
      </c>
      <c r="J586" s="4">
        <v>-7465</v>
      </c>
    </row>
    <row r="587" spans="3:10" hidden="1" x14ac:dyDescent="0.25">
      <c r="C587" t="s">
        <v>6732</v>
      </c>
      <c r="D587" t="s">
        <v>6763</v>
      </c>
      <c r="E587" s="1">
        <v>46037</v>
      </c>
      <c r="F587" s="4">
        <v>1</v>
      </c>
      <c r="G587" s="4"/>
      <c r="H587" t="s">
        <v>3471</v>
      </c>
      <c r="I587" t="s">
        <v>246</v>
      </c>
      <c r="J587" s="4">
        <v>-7965</v>
      </c>
    </row>
    <row r="588" spans="3:10" hidden="1" x14ac:dyDescent="0.25">
      <c r="C588" t="s">
        <v>6732</v>
      </c>
      <c r="D588" t="s">
        <v>6763</v>
      </c>
      <c r="E588" s="1">
        <v>46037</v>
      </c>
      <c r="F588" s="4">
        <v>1</v>
      </c>
      <c r="G588" s="4"/>
      <c r="H588" t="s">
        <v>3471</v>
      </c>
      <c r="I588" t="s">
        <v>246</v>
      </c>
      <c r="J588" s="4">
        <v>-11775</v>
      </c>
    </row>
    <row r="589" spans="3:10" hidden="1" x14ac:dyDescent="0.25">
      <c r="C589" t="s">
        <v>6732</v>
      </c>
      <c r="D589" t="s">
        <v>6763</v>
      </c>
      <c r="E589" s="1">
        <v>46037</v>
      </c>
      <c r="F589" s="4">
        <v>1</v>
      </c>
      <c r="G589" s="4"/>
      <c r="H589" t="s">
        <v>3471</v>
      </c>
      <c r="I589" t="s">
        <v>246</v>
      </c>
      <c r="J589" s="4">
        <v>-5095</v>
      </c>
    </row>
    <row r="590" spans="3:10" hidden="1" x14ac:dyDescent="0.25">
      <c r="C590" t="s">
        <v>6732</v>
      </c>
      <c r="D590" t="s">
        <v>6763</v>
      </c>
      <c r="E590" s="1">
        <v>46037</v>
      </c>
      <c r="F590" s="4">
        <v>1</v>
      </c>
      <c r="G590" s="4"/>
      <c r="H590" t="s">
        <v>3471</v>
      </c>
      <c r="I590" t="s">
        <v>246</v>
      </c>
      <c r="J590" s="4">
        <v>-4625</v>
      </c>
    </row>
    <row r="591" spans="3:10" hidden="1" x14ac:dyDescent="0.25">
      <c r="C591" t="s">
        <v>6732</v>
      </c>
      <c r="D591" t="s">
        <v>6763</v>
      </c>
      <c r="E591" s="1">
        <v>46037</v>
      </c>
      <c r="F591" s="4">
        <v>1</v>
      </c>
      <c r="G591" s="4"/>
      <c r="H591" t="s">
        <v>3471</v>
      </c>
      <c r="I591" t="s">
        <v>246</v>
      </c>
      <c r="J591" s="4">
        <v>-5085</v>
      </c>
    </row>
    <row r="592" spans="3:10" hidden="1" x14ac:dyDescent="0.25">
      <c r="C592" t="s">
        <v>6732</v>
      </c>
      <c r="D592" t="s">
        <v>6763</v>
      </c>
      <c r="E592" s="1">
        <v>46037</v>
      </c>
      <c r="F592" s="4">
        <v>1</v>
      </c>
      <c r="G592" s="4"/>
      <c r="H592" t="s">
        <v>3471</v>
      </c>
      <c r="I592" t="s">
        <v>246</v>
      </c>
      <c r="J592" s="4">
        <v>-5440</v>
      </c>
    </row>
    <row r="593" spans="3:10" hidden="1" x14ac:dyDescent="0.25">
      <c r="C593" t="s">
        <v>6732</v>
      </c>
      <c r="D593" t="s">
        <v>6763</v>
      </c>
      <c r="E593" s="1">
        <v>46037</v>
      </c>
      <c r="F593" s="4">
        <v>1</v>
      </c>
      <c r="G593" s="4"/>
      <c r="H593" t="s">
        <v>3471</v>
      </c>
      <c r="I593" t="s">
        <v>246</v>
      </c>
      <c r="J593" s="4">
        <v>-5520</v>
      </c>
    </row>
    <row r="594" spans="3:10" hidden="1" x14ac:dyDescent="0.25">
      <c r="C594" t="s">
        <v>6732</v>
      </c>
      <c r="D594" t="s">
        <v>6763</v>
      </c>
      <c r="E594" s="1">
        <v>46037</v>
      </c>
      <c r="F594" s="4">
        <v>1</v>
      </c>
      <c r="G594" s="4"/>
      <c r="H594" t="s">
        <v>3471</v>
      </c>
      <c r="I594" t="s">
        <v>246</v>
      </c>
      <c r="J594" s="4">
        <v>-5445</v>
      </c>
    </row>
    <row r="595" spans="3:10" hidden="1" x14ac:dyDescent="0.25">
      <c r="C595" t="s">
        <v>6732</v>
      </c>
      <c r="D595" t="s">
        <v>6763</v>
      </c>
      <c r="E595" s="1">
        <v>46037</v>
      </c>
      <c r="F595" s="4">
        <v>1</v>
      </c>
      <c r="G595" s="4"/>
      <c r="H595" t="s">
        <v>3471</v>
      </c>
      <c r="I595" t="s">
        <v>246</v>
      </c>
      <c r="J595" s="4">
        <v>-4945</v>
      </c>
    </row>
    <row r="596" spans="3:10" hidden="1" x14ac:dyDescent="0.25">
      <c r="C596" t="s">
        <v>6732</v>
      </c>
      <c r="D596" t="s">
        <v>6763</v>
      </c>
      <c r="E596" s="1">
        <v>46037</v>
      </c>
      <c r="F596" s="4">
        <v>1</v>
      </c>
      <c r="G596" s="4"/>
      <c r="H596" t="s">
        <v>3471</v>
      </c>
      <c r="I596" t="s">
        <v>246</v>
      </c>
      <c r="J596" s="4">
        <v>-5030</v>
      </c>
    </row>
    <row r="597" spans="3:10" hidden="1" x14ac:dyDescent="0.25">
      <c r="C597" t="s">
        <v>6732</v>
      </c>
      <c r="D597" t="s">
        <v>6763</v>
      </c>
      <c r="E597" s="1">
        <v>46037</v>
      </c>
      <c r="F597" s="4">
        <v>1</v>
      </c>
      <c r="G597" s="4"/>
      <c r="H597" t="s">
        <v>3471</v>
      </c>
      <c r="I597" t="s">
        <v>246</v>
      </c>
      <c r="J597" s="4">
        <v>-5115</v>
      </c>
    </row>
    <row r="598" spans="3:10" hidden="1" x14ac:dyDescent="0.25">
      <c r="C598" t="s">
        <v>6732</v>
      </c>
      <c r="D598" t="s">
        <v>6763</v>
      </c>
      <c r="E598" s="1">
        <v>46037</v>
      </c>
      <c r="F598" s="4">
        <v>1</v>
      </c>
      <c r="G598" s="4"/>
      <c r="H598" t="s">
        <v>3471</v>
      </c>
      <c r="I598" t="s">
        <v>246</v>
      </c>
      <c r="J598" s="4">
        <v>-5600</v>
      </c>
    </row>
    <row r="599" spans="3:10" hidden="1" x14ac:dyDescent="0.25">
      <c r="C599" t="s">
        <v>6732</v>
      </c>
      <c r="D599" t="s">
        <v>6763</v>
      </c>
      <c r="E599" s="1">
        <v>46037</v>
      </c>
      <c r="F599" s="4">
        <v>1</v>
      </c>
      <c r="G599" s="4"/>
      <c r="H599" t="s">
        <v>3471</v>
      </c>
      <c r="I599" t="s">
        <v>246</v>
      </c>
      <c r="J599" s="4">
        <v>-5360</v>
      </c>
    </row>
    <row r="600" spans="3:10" hidden="1" x14ac:dyDescent="0.25">
      <c r="C600" t="s">
        <v>6732</v>
      </c>
      <c r="D600" t="s">
        <v>6763</v>
      </c>
      <c r="E600" s="1">
        <v>46037</v>
      </c>
      <c r="F600" s="4">
        <v>1</v>
      </c>
      <c r="G600" s="4"/>
      <c r="H600" t="s">
        <v>3471</v>
      </c>
      <c r="I600" t="s">
        <v>246</v>
      </c>
      <c r="J600" s="4">
        <v>-5105</v>
      </c>
    </row>
    <row r="601" spans="3:10" hidden="1" x14ac:dyDescent="0.25">
      <c r="C601" t="s">
        <v>6732</v>
      </c>
      <c r="D601" t="s">
        <v>6763</v>
      </c>
      <c r="E601" s="1">
        <v>46037</v>
      </c>
      <c r="F601" s="4">
        <v>1</v>
      </c>
      <c r="G601" s="4"/>
      <c r="H601" t="s">
        <v>3471</v>
      </c>
      <c r="I601" t="s">
        <v>246</v>
      </c>
      <c r="J601" s="4">
        <v>-4000</v>
      </c>
    </row>
    <row r="602" spans="3:10" hidden="1" x14ac:dyDescent="0.25">
      <c r="C602" t="s">
        <v>6732</v>
      </c>
      <c r="D602" t="s">
        <v>6763</v>
      </c>
      <c r="E602" s="1">
        <v>46037</v>
      </c>
      <c r="F602" s="4">
        <v>1</v>
      </c>
      <c r="G602" s="4"/>
      <c r="H602" t="s">
        <v>3471</v>
      </c>
      <c r="I602" t="s">
        <v>246</v>
      </c>
      <c r="J602" s="4">
        <v>-5265</v>
      </c>
    </row>
    <row r="603" spans="3:10" hidden="1" x14ac:dyDescent="0.25">
      <c r="C603" t="s">
        <v>6732</v>
      </c>
      <c r="D603" t="s">
        <v>6763</v>
      </c>
      <c r="E603" s="1">
        <v>46037</v>
      </c>
      <c r="F603" s="4">
        <v>1</v>
      </c>
      <c r="G603" s="4"/>
      <c r="H603" t="s">
        <v>3471</v>
      </c>
      <c r="I603" t="s">
        <v>246</v>
      </c>
      <c r="J603" s="4">
        <v>-4885</v>
      </c>
    </row>
    <row r="604" spans="3:10" hidden="1" x14ac:dyDescent="0.25">
      <c r="C604" t="s">
        <v>6732</v>
      </c>
      <c r="D604" t="s">
        <v>6763</v>
      </c>
      <c r="E604" s="1">
        <v>46037</v>
      </c>
      <c r="F604" s="4">
        <v>1</v>
      </c>
      <c r="G604" s="4"/>
      <c r="H604" t="s">
        <v>3471</v>
      </c>
      <c r="I604" t="s">
        <v>246</v>
      </c>
      <c r="J604" s="4">
        <v>-5370</v>
      </c>
    </row>
    <row r="605" spans="3:10" hidden="1" x14ac:dyDescent="0.25">
      <c r="C605" t="s">
        <v>6732</v>
      </c>
      <c r="D605" t="s">
        <v>6763</v>
      </c>
      <c r="E605" s="1">
        <v>46037</v>
      </c>
      <c r="F605" s="4">
        <v>1</v>
      </c>
      <c r="G605" s="4"/>
      <c r="H605" t="s">
        <v>3471</v>
      </c>
      <c r="I605" t="s">
        <v>246</v>
      </c>
      <c r="J605" s="4">
        <v>-4980</v>
      </c>
    </row>
    <row r="606" spans="3:10" hidden="1" x14ac:dyDescent="0.25">
      <c r="C606" t="s">
        <v>6732</v>
      </c>
      <c r="D606" t="s">
        <v>6763</v>
      </c>
      <c r="E606" s="1">
        <v>46037</v>
      </c>
      <c r="F606" s="4">
        <v>1</v>
      </c>
      <c r="G606" s="4"/>
      <c r="H606" t="s">
        <v>3471</v>
      </c>
      <c r="I606" t="s">
        <v>246</v>
      </c>
      <c r="J606" s="4">
        <v>-5275</v>
      </c>
    </row>
    <row r="607" spans="3:10" hidden="1" x14ac:dyDescent="0.25">
      <c r="C607" t="s">
        <v>6732</v>
      </c>
      <c r="D607" t="s">
        <v>6763</v>
      </c>
      <c r="E607" s="1">
        <v>46037</v>
      </c>
      <c r="F607" s="4">
        <v>1</v>
      </c>
      <c r="G607" s="4"/>
      <c r="H607" t="s">
        <v>3471</v>
      </c>
      <c r="I607" t="s">
        <v>246</v>
      </c>
      <c r="J607" s="4">
        <v>-4850</v>
      </c>
    </row>
    <row r="608" spans="3:10" hidden="1" x14ac:dyDescent="0.25">
      <c r="C608" t="s">
        <v>6732</v>
      </c>
      <c r="D608" t="s">
        <v>6763</v>
      </c>
      <c r="E608" s="1">
        <v>46037</v>
      </c>
      <c r="F608" s="4">
        <v>1</v>
      </c>
      <c r="G608" s="4"/>
      <c r="H608" t="s">
        <v>3471</v>
      </c>
      <c r="I608" t="s">
        <v>246</v>
      </c>
      <c r="J608" s="4">
        <v>-4900</v>
      </c>
    </row>
    <row r="609" spans="3:10" hidden="1" x14ac:dyDescent="0.25">
      <c r="C609" t="s">
        <v>6732</v>
      </c>
      <c r="D609" t="s">
        <v>6763</v>
      </c>
      <c r="E609" s="1">
        <v>46037</v>
      </c>
      <c r="F609" s="4">
        <v>1</v>
      </c>
      <c r="G609" s="4"/>
      <c r="H609" t="s">
        <v>3471</v>
      </c>
      <c r="I609" t="s">
        <v>246</v>
      </c>
      <c r="J609" s="4">
        <v>-5495</v>
      </c>
    </row>
    <row r="610" spans="3:10" hidden="1" x14ac:dyDescent="0.25">
      <c r="C610" t="s">
        <v>6732</v>
      </c>
      <c r="D610" t="s">
        <v>6763</v>
      </c>
      <c r="E610" s="1">
        <v>46037</v>
      </c>
      <c r="F610" s="4">
        <v>1</v>
      </c>
      <c r="G610" s="4"/>
      <c r="H610" t="s">
        <v>3471</v>
      </c>
      <c r="I610" t="s">
        <v>246</v>
      </c>
      <c r="J610" s="4">
        <v>-4805</v>
      </c>
    </row>
    <row r="611" spans="3:10" hidden="1" x14ac:dyDescent="0.25">
      <c r="C611" t="s">
        <v>6732</v>
      </c>
      <c r="D611" t="s">
        <v>6762</v>
      </c>
      <c r="E611" s="1">
        <v>46037</v>
      </c>
      <c r="F611" s="4">
        <v>1</v>
      </c>
      <c r="G611" s="4"/>
      <c r="H611" t="s">
        <v>4231</v>
      </c>
      <c r="I611" t="s">
        <v>60</v>
      </c>
      <c r="J611" s="4">
        <v>-1664.52</v>
      </c>
    </row>
    <row r="612" spans="3:10" hidden="1" x14ac:dyDescent="0.25">
      <c r="C612" t="s">
        <v>6732</v>
      </c>
      <c r="D612" t="s">
        <v>127</v>
      </c>
      <c r="E612" s="1">
        <v>46037</v>
      </c>
      <c r="F612" s="4">
        <v>1</v>
      </c>
      <c r="G612" s="4"/>
      <c r="H612" t="s">
        <v>2911</v>
      </c>
      <c r="I612" t="s">
        <v>60</v>
      </c>
      <c r="J612" s="4">
        <v>-32855.879999999997</v>
      </c>
    </row>
    <row r="613" spans="3:10" hidden="1" x14ac:dyDescent="0.25">
      <c r="C613" t="s">
        <v>6732</v>
      </c>
      <c r="D613" t="s">
        <v>127</v>
      </c>
      <c r="E613" s="1">
        <v>46037</v>
      </c>
      <c r="F613" s="4">
        <v>1</v>
      </c>
      <c r="G613" s="4"/>
      <c r="H613" t="s">
        <v>2911</v>
      </c>
      <c r="I613" t="s">
        <v>60</v>
      </c>
      <c r="J613" s="4">
        <v>-131423.54</v>
      </c>
    </row>
    <row r="614" spans="3:10" hidden="1" x14ac:dyDescent="0.25">
      <c r="C614" t="s">
        <v>6732</v>
      </c>
      <c r="D614" t="s">
        <v>6762</v>
      </c>
      <c r="E614" s="1">
        <v>46037</v>
      </c>
      <c r="F614" s="4">
        <v>1</v>
      </c>
      <c r="G614" s="4"/>
      <c r="H614" t="s">
        <v>2578</v>
      </c>
      <c r="I614" t="s">
        <v>60</v>
      </c>
      <c r="J614" s="4">
        <v>-137.34</v>
      </c>
    </row>
    <row r="615" spans="3:10" hidden="1" x14ac:dyDescent="0.25">
      <c r="C615" t="s">
        <v>6732</v>
      </c>
      <c r="D615" t="s">
        <v>127</v>
      </c>
      <c r="E615" s="1">
        <v>46037</v>
      </c>
      <c r="F615" s="4">
        <v>1</v>
      </c>
      <c r="G615" s="4"/>
      <c r="H615" t="s">
        <v>2578</v>
      </c>
      <c r="I615" t="s">
        <v>60</v>
      </c>
      <c r="J615" s="4">
        <v>-188.04</v>
      </c>
    </row>
    <row r="616" spans="3:10" hidden="1" x14ac:dyDescent="0.25">
      <c r="C616" t="s">
        <v>6732</v>
      </c>
      <c r="D616" t="s">
        <v>6762</v>
      </c>
      <c r="E616" s="1">
        <v>46037</v>
      </c>
      <c r="F616" s="4">
        <v>1</v>
      </c>
      <c r="G616" s="4"/>
      <c r="H616" t="s">
        <v>2949</v>
      </c>
      <c r="I616" t="s">
        <v>60</v>
      </c>
      <c r="J616" s="4">
        <v>-485.12</v>
      </c>
    </row>
    <row r="617" spans="3:10" hidden="1" x14ac:dyDescent="0.25">
      <c r="C617" t="s">
        <v>6732</v>
      </c>
      <c r="D617" t="s">
        <v>127</v>
      </c>
      <c r="E617" s="1">
        <v>46037</v>
      </c>
      <c r="F617" s="4">
        <v>1</v>
      </c>
      <c r="G617" s="4"/>
      <c r="H617" t="s">
        <v>4247</v>
      </c>
      <c r="I617" t="s">
        <v>60</v>
      </c>
      <c r="J617" s="4">
        <v>-3778.4</v>
      </c>
    </row>
    <row r="618" spans="3:10" hidden="1" x14ac:dyDescent="0.25">
      <c r="C618" t="s">
        <v>6732</v>
      </c>
      <c r="D618" t="s">
        <v>51</v>
      </c>
      <c r="E618" s="1">
        <v>46037</v>
      </c>
      <c r="F618" s="4">
        <v>1</v>
      </c>
      <c r="G618" s="4"/>
      <c r="H618" t="s">
        <v>4253</v>
      </c>
      <c r="I618" t="s">
        <v>155</v>
      </c>
      <c r="J618" s="4">
        <v>-676995.42999999993</v>
      </c>
    </row>
    <row r="619" spans="3:10" hidden="1" x14ac:dyDescent="0.25">
      <c r="C619" t="s">
        <v>6732</v>
      </c>
      <c r="D619" t="s">
        <v>51</v>
      </c>
      <c r="E619" s="1">
        <v>46037</v>
      </c>
      <c r="F619" s="4">
        <v>1</v>
      </c>
      <c r="G619" s="4"/>
      <c r="H619" t="s">
        <v>4256</v>
      </c>
      <c r="I619" t="s">
        <v>155</v>
      </c>
      <c r="J619" s="4">
        <v>-10478.869999999999</v>
      </c>
    </row>
    <row r="620" spans="3:10" hidden="1" x14ac:dyDescent="0.25">
      <c r="C620" t="s">
        <v>6732</v>
      </c>
      <c r="D620" t="s">
        <v>6762</v>
      </c>
      <c r="E620" s="1">
        <v>46037</v>
      </c>
      <c r="F620" s="4">
        <v>1</v>
      </c>
      <c r="G620" s="4"/>
      <c r="H620" t="s">
        <v>2976</v>
      </c>
      <c r="I620" t="s">
        <v>60</v>
      </c>
      <c r="J620" s="4">
        <v>-6381</v>
      </c>
    </row>
    <row r="621" spans="3:10" hidden="1" x14ac:dyDescent="0.25">
      <c r="C621" t="s">
        <v>6732</v>
      </c>
      <c r="D621" t="s">
        <v>6762</v>
      </c>
      <c r="E621" s="1">
        <v>46037</v>
      </c>
      <c r="F621" s="4">
        <v>1</v>
      </c>
      <c r="G621" s="4"/>
      <c r="H621" t="s">
        <v>3005</v>
      </c>
      <c r="I621" t="s">
        <v>60</v>
      </c>
      <c r="J621" s="4">
        <v>-659.77</v>
      </c>
    </row>
    <row r="622" spans="3:10" hidden="1" x14ac:dyDescent="0.25">
      <c r="C622" t="s">
        <v>6732</v>
      </c>
      <c r="D622" t="s">
        <v>6762</v>
      </c>
      <c r="E622" s="1">
        <v>46037</v>
      </c>
      <c r="F622" s="4">
        <v>1</v>
      </c>
      <c r="G622" s="4"/>
      <c r="H622" t="s">
        <v>3005</v>
      </c>
      <c r="I622" t="s">
        <v>60</v>
      </c>
      <c r="J622" s="4">
        <v>-737.21</v>
      </c>
    </row>
    <row r="623" spans="3:10" hidden="1" x14ac:dyDescent="0.25">
      <c r="C623" t="s">
        <v>6732</v>
      </c>
      <c r="D623" t="s">
        <v>127</v>
      </c>
      <c r="E623" s="1">
        <v>46037</v>
      </c>
      <c r="F623" s="4">
        <v>1</v>
      </c>
      <c r="G623" s="4"/>
      <c r="H623" t="s">
        <v>2619</v>
      </c>
      <c r="I623" t="s">
        <v>60</v>
      </c>
      <c r="J623" s="4">
        <v>-5456.37</v>
      </c>
    </row>
    <row r="624" spans="3:10" hidden="1" x14ac:dyDescent="0.25">
      <c r="C624" t="s">
        <v>6732</v>
      </c>
      <c r="D624" t="s">
        <v>6762</v>
      </c>
      <c r="E624" s="1">
        <v>46037</v>
      </c>
      <c r="F624" s="4">
        <v>1</v>
      </c>
      <c r="G624" s="4"/>
      <c r="H624" t="s">
        <v>4267</v>
      </c>
      <c r="I624" t="s">
        <v>60</v>
      </c>
      <c r="J624" s="4">
        <v>-198</v>
      </c>
    </row>
    <row r="625" spans="3:10" hidden="1" x14ac:dyDescent="0.25">
      <c r="C625" t="s">
        <v>6732</v>
      </c>
      <c r="D625" t="s">
        <v>6763</v>
      </c>
      <c r="E625" s="1">
        <v>46037</v>
      </c>
      <c r="F625" s="4">
        <v>1</v>
      </c>
      <c r="G625" s="4"/>
      <c r="H625" t="s">
        <v>4272</v>
      </c>
      <c r="I625" t="s">
        <v>60</v>
      </c>
      <c r="J625" s="4">
        <v>-1822.99</v>
      </c>
    </row>
    <row r="626" spans="3:10" hidden="1" x14ac:dyDescent="0.25">
      <c r="C626" t="s">
        <v>6732</v>
      </c>
      <c r="D626" t="s">
        <v>6763</v>
      </c>
      <c r="E626" s="1">
        <v>46037</v>
      </c>
      <c r="F626" s="4">
        <v>1</v>
      </c>
      <c r="G626" s="4"/>
      <c r="H626" t="s">
        <v>3445</v>
      </c>
      <c r="I626" t="s">
        <v>246</v>
      </c>
      <c r="J626" s="4">
        <v>-441.88</v>
      </c>
    </row>
    <row r="627" spans="3:10" hidden="1" x14ac:dyDescent="0.25">
      <c r="C627" t="s">
        <v>6732</v>
      </c>
      <c r="D627" t="s">
        <v>6763</v>
      </c>
      <c r="E627" s="1">
        <v>46037</v>
      </c>
      <c r="F627" s="4">
        <v>1</v>
      </c>
      <c r="G627" s="4"/>
      <c r="H627" t="s">
        <v>3445</v>
      </c>
      <c r="I627" t="s">
        <v>246</v>
      </c>
      <c r="J627" s="4">
        <v>-1712.64</v>
      </c>
    </row>
    <row r="628" spans="3:10" hidden="1" x14ac:dyDescent="0.25">
      <c r="C628" t="s">
        <v>6732</v>
      </c>
      <c r="D628" t="s">
        <v>6763</v>
      </c>
      <c r="E628" s="1">
        <v>46037</v>
      </c>
      <c r="F628" s="4">
        <v>1</v>
      </c>
      <c r="G628" s="4"/>
      <c r="H628" t="s">
        <v>2640</v>
      </c>
      <c r="I628" t="s">
        <v>60</v>
      </c>
      <c r="J628" s="4">
        <v>-8876.09</v>
      </c>
    </row>
    <row r="629" spans="3:10" hidden="1" x14ac:dyDescent="0.25">
      <c r="C629" t="s">
        <v>6732</v>
      </c>
      <c r="D629" t="s">
        <v>6763</v>
      </c>
      <c r="E629" s="1">
        <v>46037</v>
      </c>
      <c r="F629" s="4">
        <v>1</v>
      </c>
      <c r="G629" s="4"/>
      <c r="H629" t="s">
        <v>2640</v>
      </c>
      <c r="I629" t="s">
        <v>60</v>
      </c>
      <c r="J629" s="4">
        <v>-19.38</v>
      </c>
    </row>
    <row r="630" spans="3:10" hidden="1" x14ac:dyDescent="0.25">
      <c r="C630" t="s">
        <v>6732</v>
      </c>
      <c r="D630" t="s">
        <v>6762</v>
      </c>
      <c r="E630" s="1">
        <v>46037</v>
      </c>
      <c r="F630" s="4">
        <v>1</v>
      </c>
      <c r="G630" s="4"/>
      <c r="H630" t="s">
        <v>3894</v>
      </c>
      <c r="I630" t="s">
        <v>60</v>
      </c>
      <c r="J630" s="4">
        <v>-14886.67</v>
      </c>
    </row>
    <row r="631" spans="3:10" hidden="1" x14ac:dyDescent="0.25">
      <c r="C631" t="s">
        <v>6732</v>
      </c>
      <c r="D631" t="s">
        <v>6763</v>
      </c>
      <c r="E631" s="1">
        <v>46037</v>
      </c>
      <c r="F631" s="4">
        <v>1</v>
      </c>
      <c r="G631" s="4"/>
      <c r="H631" t="s">
        <v>3089</v>
      </c>
      <c r="I631" t="s">
        <v>60</v>
      </c>
      <c r="J631" s="4">
        <v>-680</v>
      </c>
    </row>
    <row r="632" spans="3:10" hidden="1" x14ac:dyDescent="0.25">
      <c r="C632" t="s">
        <v>6732</v>
      </c>
      <c r="D632" t="s">
        <v>6762</v>
      </c>
      <c r="E632" s="1">
        <v>46037</v>
      </c>
      <c r="F632" s="4">
        <v>1</v>
      </c>
      <c r="G632" s="4"/>
      <c r="H632" t="s">
        <v>3123</v>
      </c>
      <c r="I632" t="s">
        <v>60</v>
      </c>
      <c r="J632" s="4">
        <v>-642.77</v>
      </c>
    </row>
    <row r="633" spans="3:10" hidden="1" x14ac:dyDescent="0.25">
      <c r="C633" t="s">
        <v>6732</v>
      </c>
      <c r="D633" t="s">
        <v>6762</v>
      </c>
      <c r="E633" s="1">
        <v>46037</v>
      </c>
      <c r="F633" s="4">
        <v>1</v>
      </c>
      <c r="G633" s="4"/>
      <c r="H633" t="s">
        <v>3162</v>
      </c>
      <c r="I633" t="s">
        <v>60</v>
      </c>
      <c r="J633" s="4">
        <v>-5580</v>
      </c>
    </row>
    <row r="634" spans="3:10" hidden="1" x14ac:dyDescent="0.25">
      <c r="C634" t="s">
        <v>6732</v>
      </c>
      <c r="D634" t="s">
        <v>6762</v>
      </c>
      <c r="E634" s="1">
        <v>46037</v>
      </c>
      <c r="F634" s="4">
        <v>1</v>
      </c>
      <c r="G634" s="4"/>
      <c r="H634" t="s">
        <v>3162</v>
      </c>
      <c r="I634" t="s">
        <v>60</v>
      </c>
      <c r="J634" s="4">
        <v>-2790</v>
      </c>
    </row>
    <row r="635" spans="3:10" hidden="1" x14ac:dyDescent="0.25">
      <c r="C635" t="s">
        <v>6732</v>
      </c>
      <c r="D635" t="s">
        <v>6762</v>
      </c>
      <c r="E635" s="1">
        <v>46037</v>
      </c>
      <c r="F635" s="4">
        <v>1</v>
      </c>
      <c r="G635" s="4"/>
      <c r="H635" t="s">
        <v>2712</v>
      </c>
      <c r="I635" t="s">
        <v>60</v>
      </c>
      <c r="J635" s="4">
        <v>-249.5</v>
      </c>
    </row>
    <row r="636" spans="3:10" hidden="1" x14ac:dyDescent="0.25">
      <c r="C636" t="s">
        <v>6732</v>
      </c>
      <c r="D636" t="s">
        <v>6762</v>
      </c>
      <c r="E636" s="1">
        <v>46037</v>
      </c>
      <c r="F636" s="4">
        <v>1</v>
      </c>
      <c r="G636" s="4"/>
      <c r="H636" t="s">
        <v>2719</v>
      </c>
      <c r="I636" t="s">
        <v>60</v>
      </c>
      <c r="J636" s="4">
        <v>-536.63</v>
      </c>
    </row>
    <row r="637" spans="3:10" hidden="1" x14ac:dyDescent="0.25">
      <c r="C637" t="s">
        <v>6732</v>
      </c>
      <c r="D637" t="s">
        <v>6762</v>
      </c>
      <c r="E637" s="1">
        <v>46037</v>
      </c>
      <c r="F637" s="4">
        <v>1</v>
      </c>
      <c r="G637" s="4"/>
      <c r="H637" t="s">
        <v>2736</v>
      </c>
      <c r="I637" t="s">
        <v>60</v>
      </c>
      <c r="J637" s="4">
        <v>-38607.24</v>
      </c>
    </row>
    <row r="638" spans="3:10" hidden="1" x14ac:dyDescent="0.25">
      <c r="C638" t="s">
        <v>6732</v>
      </c>
      <c r="D638" t="s">
        <v>6762</v>
      </c>
      <c r="E638" s="1">
        <v>46037</v>
      </c>
      <c r="F638" s="4">
        <v>1</v>
      </c>
      <c r="G638" s="4"/>
      <c r="H638" t="s">
        <v>2736</v>
      </c>
      <c r="I638" t="s">
        <v>60</v>
      </c>
      <c r="J638" s="4">
        <v>-1724.27</v>
      </c>
    </row>
    <row r="639" spans="3:10" hidden="1" x14ac:dyDescent="0.25">
      <c r="C639" t="s">
        <v>6732</v>
      </c>
      <c r="D639" t="s">
        <v>6763</v>
      </c>
      <c r="E639" s="1">
        <v>46037</v>
      </c>
      <c r="F639" s="4">
        <v>1</v>
      </c>
      <c r="G639" s="4"/>
      <c r="H639" t="s">
        <v>4301</v>
      </c>
      <c r="I639" t="s">
        <v>129</v>
      </c>
      <c r="J639" s="4">
        <v>-1047214.25</v>
      </c>
    </row>
    <row r="640" spans="3:10" hidden="1" x14ac:dyDescent="0.25">
      <c r="C640" t="s">
        <v>6732</v>
      </c>
      <c r="D640" t="s">
        <v>6762</v>
      </c>
      <c r="E640" s="1">
        <v>46037</v>
      </c>
      <c r="F640" s="4">
        <v>1</v>
      </c>
      <c r="G640" s="4"/>
      <c r="H640" t="s">
        <v>4301</v>
      </c>
      <c r="I640" t="s">
        <v>129</v>
      </c>
      <c r="J640" s="4">
        <v>-1022103.42</v>
      </c>
    </row>
    <row r="641" spans="3:10" hidden="1" x14ac:dyDescent="0.25">
      <c r="C641" t="s">
        <v>6732</v>
      </c>
      <c r="D641" t="s">
        <v>127</v>
      </c>
      <c r="E641" s="1">
        <v>46037</v>
      </c>
      <c r="F641" s="4">
        <v>1</v>
      </c>
      <c r="G641" s="4"/>
      <c r="H641" t="s">
        <v>4301</v>
      </c>
      <c r="I641" t="s">
        <v>129</v>
      </c>
      <c r="J641" s="4">
        <v>-47431.55</v>
      </c>
    </row>
    <row r="642" spans="3:10" hidden="1" x14ac:dyDescent="0.25">
      <c r="C642" t="s">
        <v>6732</v>
      </c>
      <c r="D642" t="s">
        <v>6764</v>
      </c>
      <c r="E642" s="1">
        <v>46037</v>
      </c>
      <c r="F642" s="4">
        <v>1</v>
      </c>
      <c r="G642" s="4"/>
      <c r="H642" t="s">
        <v>4301</v>
      </c>
      <c r="I642" t="s">
        <v>129</v>
      </c>
      <c r="J642" s="4">
        <v>-65102.13</v>
      </c>
    </row>
    <row r="643" spans="3:10" hidden="1" x14ac:dyDescent="0.25">
      <c r="C643" t="s">
        <v>6732</v>
      </c>
      <c r="D643" t="s">
        <v>6762</v>
      </c>
      <c r="E643" s="1">
        <v>46037</v>
      </c>
      <c r="F643" s="4">
        <v>1</v>
      </c>
      <c r="G643" s="4"/>
      <c r="H643" t="s">
        <v>4304</v>
      </c>
      <c r="I643" t="s">
        <v>60</v>
      </c>
      <c r="J643" s="4">
        <v>-331.87</v>
      </c>
    </row>
    <row r="644" spans="3:10" hidden="1" x14ac:dyDescent="0.25">
      <c r="C644" t="s">
        <v>6732</v>
      </c>
      <c r="D644" t="s">
        <v>6762</v>
      </c>
      <c r="E644" s="1">
        <v>46037</v>
      </c>
      <c r="F644" s="4">
        <v>1</v>
      </c>
      <c r="G644" s="4"/>
      <c r="H644" t="s">
        <v>4304</v>
      </c>
      <c r="I644" t="s">
        <v>60</v>
      </c>
      <c r="J644" s="4">
        <v>-834.91</v>
      </c>
    </row>
    <row r="645" spans="3:10" hidden="1" x14ac:dyDescent="0.25">
      <c r="C645" t="s">
        <v>6732</v>
      </c>
      <c r="D645" t="s">
        <v>6762</v>
      </c>
      <c r="E645" s="1">
        <v>46037</v>
      </c>
      <c r="F645" s="4">
        <v>1</v>
      </c>
      <c r="G645" s="4"/>
      <c r="H645" t="s">
        <v>4304</v>
      </c>
      <c r="I645" t="s">
        <v>60</v>
      </c>
      <c r="J645" s="4">
        <v>-573.37</v>
      </c>
    </row>
    <row r="646" spans="3:10" hidden="1" x14ac:dyDescent="0.25">
      <c r="C646" t="s">
        <v>6732</v>
      </c>
      <c r="D646" t="s">
        <v>127</v>
      </c>
      <c r="E646" s="1">
        <v>46038</v>
      </c>
      <c r="F646" s="4">
        <v>1</v>
      </c>
      <c r="G646" s="4"/>
      <c r="H646" t="s">
        <v>2488</v>
      </c>
      <c r="I646" t="s">
        <v>60</v>
      </c>
      <c r="J646" s="4">
        <v>-597</v>
      </c>
    </row>
    <row r="647" spans="3:10" hidden="1" x14ac:dyDescent="0.25">
      <c r="C647" t="s">
        <v>6732</v>
      </c>
      <c r="D647" t="s">
        <v>127</v>
      </c>
      <c r="E647" s="1">
        <v>46038</v>
      </c>
      <c r="F647" s="4">
        <v>1</v>
      </c>
      <c r="G647" s="4"/>
      <c r="H647" t="s">
        <v>3454</v>
      </c>
      <c r="I647" t="s">
        <v>60</v>
      </c>
      <c r="J647" s="4">
        <v>-5941.47</v>
      </c>
    </row>
    <row r="648" spans="3:10" hidden="1" x14ac:dyDescent="0.25">
      <c r="C648" t="s">
        <v>6732</v>
      </c>
      <c r="D648" t="s">
        <v>6762</v>
      </c>
      <c r="E648" s="1">
        <v>46038</v>
      </c>
      <c r="F648" s="4">
        <v>1</v>
      </c>
      <c r="G648" s="4"/>
      <c r="H648" t="s">
        <v>3208</v>
      </c>
      <c r="I648" t="s">
        <v>60</v>
      </c>
      <c r="J648" s="4">
        <v>-13520</v>
      </c>
    </row>
    <row r="649" spans="3:10" hidden="1" x14ac:dyDescent="0.25">
      <c r="C649" t="s">
        <v>6732</v>
      </c>
      <c r="D649" t="s">
        <v>6762</v>
      </c>
      <c r="E649" s="1">
        <v>46038</v>
      </c>
      <c r="F649" s="4">
        <v>1</v>
      </c>
      <c r="G649" s="4"/>
      <c r="H649" t="s">
        <v>3784</v>
      </c>
      <c r="I649" t="s">
        <v>60</v>
      </c>
      <c r="J649" s="4">
        <v>-5953.65</v>
      </c>
    </row>
    <row r="650" spans="3:10" hidden="1" x14ac:dyDescent="0.25">
      <c r="C650" t="s">
        <v>6732</v>
      </c>
      <c r="D650" t="s">
        <v>6762</v>
      </c>
      <c r="E650" s="1">
        <v>46038</v>
      </c>
      <c r="F650" s="4">
        <v>1</v>
      </c>
      <c r="G650" s="4"/>
      <c r="H650" t="s">
        <v>2894</v>
      </c>
      <c r="I650" t="s">
        <v>60</v>
      </c>
      <c r="J650" s="4">
        <v>-431.1</v>
      </c>
    </row>
    <row r="651" spans="3:10" hidden="1" x14ac:dyDescent="0.25">
      <c r="C651" t="s">
        <v>6732</v>
      </c>
      <c r="D651" t="s">
        <v>6762</v>
      </c>
      <c r="E651" s="1">
        <v>46038</v>
      </c>
      <c r="F651" s="4">
        <v>1</v>
      </c>
      <c r="G651" s="4"/>
      <c r="H651" t="s">
        <v>2894</v>
      </c>
      <c r="I651" t="s">
        <v>60</v>
      </c>
      <c r="J651" s="4">
        <v>-2376</v>
      </c>
    </row>
    <row r="652" spans="3:10" hidden="1" x14ac:dyDescent="0.25">
      <c r="C652" t="s">
        <v>6732</v>
      </c>
      <c r="D652" t="s">
        <v>6762</v>
      </c>
      <c r="E652" s="1">
        <v>46038</v>
      </c>
      <c r="F652" s="4">
        <v>1</v>
      </c>
      <c r="G652" s="4"/>
      <c r="H652" t="s">
        <v>2894</v>
      </c>
      <c r="I652" t="s">
        <v>60</v>
      </c>
      <c r="J652" s="4">
        <v>-1210.32</v>
      </c>
    </row>
    <row r="653" spans="3:10" hidden="1" x14ac:dyDescent="0.25">
      <c r="C653" t="s">
        <v>6732</v>
      </c>
      <c r="D653" t="s">
        <v>6762</v>
      </c>
      <c r="E653" s="1">
        <v>46038</v>
      </c>
      <c r="F653" s="4">
        <v>1</v>
      </c>
      <c r="G653" s="4"/>
      <c r="H653" t="s">
        <v>2894</v>
      </c>
      <c r="I653" t="s">
        <v>60</v>
      </c>
      <c r="J653" s="4">
        <v>-7236</v>
      </c>
    </row>
    <row r="654" spans="3:10" hidden="1" x14ac:dyDescent="0.25">
      <c r="C654" t="s">
        <v>6732</v>
      </c>
      <c r="D654" t="s">
        <v>6762</v>
      </c>
      <c r="E654" s="1">
        <v>46038</v>
      </c>
      <c r="F654" s="4">
        <v>1</v>
      </c>
      <c r="G654" s="4"/>
      <c r="H654" t="s">
        <v>2568</v>
      </c>
      <c r="I654" t="s">
        <v>60</v>
      </c>
      <c r="J654" s="4">
        <v>-13147.08</v>
      </c>
    </row>
    <row r="655" spans="3:10" hidden="1" x14ac:dyDescent="0.25">
      <c r="C655" t="s">
        <v>6732</v>
      </c>
      <c r="E655" s="1">
        <v>46038</v>
      </c>
      <c r="F655" s="4">
        <v>1</v>
      </c>
      <c r="G655" s="4"/>
      <c r="H655" t="s">
        <v>154</v>
      </c>
      <c r="I655" t="s">
        <v>155</v>
      </c>
      <c r="J655" s="4">
        <v>-18124.509999999998</v>
      </c>
    </row>
    <row r="656" spans="3:10" hidden="1" x14ac:dyDescent="0.25">
      <c r="C656" t="s">
        <v>6732</v>
      </c>
      <c r="D656" t="s">
        <v>6762</v>
      </c>
      <c r="E656" s="1">
        <v>46038</v>
      </c>
      <c r="F656" s="4">
        <v>1</v>
      </c>
      <c r="G656" s="4"/>
      <c r="H656" t="s">
        <v>2573</v>
      </c>
      <c r="I656" t="s">
        <v>60</v>
      </c>
      <c r="J656" s="4">
        <v>-182.27</v>
      </c>
    </row>
    <row r="657" spans="3:10" hidden="1" x14ac:dyDescent="0.25">
      <c r="C657" t="s">
        <v>6732</v>
      </c>
      <c r="D657" t="s">
        <v>6763</v>
      </c>
      <c r="E657" s="1">
        <v>46038</v>
      </c>
      <c r="F657" s="4">
        <v>1</v>
      </c>
      <c r="G657" s="4"/>
      <c r="H657" t="s">
        <v>3303</v>
      </c>
      <c r="I657" t="s">
        <v>60</v>
      </c>
      <c r="J657" s="4">
        <v>-4695</v>
      </c>
    </row>
    <row r="658" spans="3:10" hidden="1" x14ac:dyDescent="0.25">
      <c r="C658" t="s">
        <v>6732</v>
      </c>
      <c r="D658" t="s">
        <v>6762</v>
      </c>
      <c r="E658" s="1">
        <v>46038</v>
      </c>
      <c r="F658" s="4">
        <v>1</v>
      </c>
      <c r="G658" s="4"/>
      <c r="H658" t="s">
        <v>3621</v>
      </c>
      <c r="I658" t="s">
        <v>60</v>
      </c>
      <c r="J658" s="4">
        <v>-81000</v>
      </c>
    </row>
    <row r="659" spans="3:10" hidden="1" x14ac:dyDescent="0.25">
      <c r="C659" t="s">
        <v>6732</v>
      </c>
      <c r="D659" t="s">
        <v>6762</v>
      </c>
      <c r="E659" s="1">
        <v>46038</v>
      </c>
      <c r="F659" s="4">
        <v>1</v>
      </c>
      <c r="G659" s="4"/>
      <c r="H659" t="s">
        <v>3621</v>
      </c>
      <c r="I659" t="s">
        <v>60</v>
      </c>
      <c r="J659" s="4">
        <v>-16000</v>
      </c>
    </row>
    <row r="660" spans="3:10" hidden="1" x14ac:dyDescent="0.25">
      <c r="C660" t="s">
        <v>6732</v>
      </c>
      <c r="D660" t="s">
        <v>6762</v>
      </c>
      <c r="E660" s="1">
        <v>46038</v>
      </c>
      <c r="F660" s="4">
        <v>1</v>
      </c>
      <c r="G660" s="4"/>
      <c r="H660" t="s">
        <v>2976</v>
      </c>
      <c r="I660" t="s">
        <v>60</v>
      </c>
      <c r="J660" s="4">
        <v>-684</v>
      </c>
    </row>
    <row r="661" spans="3:10" hidden="1" x14ac:dyDescent="0.25">
      <c r="C661" t="s">
        <v>6732</v>
      </c>
      <c r="D661" t="s">
        <v>6762</v>
      </c>
      <c r="E661" s="1">
        <v>46038</v>
      </c>
      <c r="F661" s="4">
        <v>1</v>
      </c>
      <c r="G661" s="4"/>
      <c r="H661" t="s">
        <v>2604</v>
      </c>
      <c r="I661" t="s">
        <v>60</v>
      </c>
      <c r="J661" s="4">
        <v>-4550.72</v>
      </c>
    </row>
    <row r="662" spans="3:10" hidden="1" x14ac:dyDescent="0.25">
      <c r="C662" t="s">
        <v>6732</v>
      </c>
      <c r="D662" t="s">
        <v>6762</v>
      </c>
      <c r="E662" s="1">
        <v>46038</v>
      </c>
      <c r="F662" s="4">
        <v>1</v>
      </c>
      <c r="G662" s="4"/>
      <c r="H662" t="s">
        <v>3861</v>
      </c>
      <c r="I662" t="s">
        <v>60</v>
      </c>
      <c r="J662" s="4">
        <v>-575.5</v>
      </c>
    </row>
    <row r="663" spans="3:10" hidden="1" x14ac:dyDescent="0.25">
      <c r="C663" t="s">
        <v>6732</v>
      </c>
      <c r="D663" t="s">
        <v>6762</v>
      </c>
      <c r="E663" s="1">
        <v>46038</v>
      </c>
      <c r="F663" s="4">
        <v>1</v>
      </c>
      <c r="G663" s="4"/>
      <c r="H663" t="s">
        <v>3402</v>
      </c>
      <c r="I663" t="s">
        <v>60</v>
      </c>
      <c r="J663" s="4">
        <v>-999.26</v>
      </c>
    </row>
    <row r="664" spans="3:10" hidden="1" x14ac:dyDescent="0.25">
      <c r="C664" t="s">
        <v>6732</v>
      </c>
      <c r="D664" t="s">
        <v>6762</v>
      </c>
      <c r="E664" s="1">
        <v>46038</v>
      </c>
      <c r="F664" s="4">
        <v>1</v>
      </c>
      <c r="G664" s="4"/>
      <c r="H664" t="s">
        <v>3402</v>
      </c>
      <c r="I664" t="s">
        <v>60</v>
      </c>
      <c r="J664" s="4">
        <v>-111.74</v>
      </c>
    </row>
    <row r="665" spans="3:10" hidden="1" x14ac:dyDescent="0.25">
      <c r="C665" t="s">
        <v>6732</v>
      </c>
      <c r="D665" t="s">
        <v>6763</v>
      </c>
      <c r="E665" s="1">
        <v>46038</v>
      </c>
      <c r="F665" s="4">
        <v>1</v>
      </c>
      <c r="G665" s="4"/>
      <c r="H665" t="s">
        <v>3005</v>
      </c>
      <c r="I665" t="s">
        <v>60</v>
      </c>
      <c r="J665" s="4">
        <v>-6917.75</v>
      </c>
    </row>
    <row r="666" spans="3:10" hidden="1" x14ac:dyDescent="0.25">
      <c r="C666" t="s">
        <v>6732</v>
      </c>
      <c r="D666" t="s">
        <v>6762</v>
      </c>
      <c r="E666" s="1">
        <v>46038</v>
      </c>
      <c r="F666" s="4">
        <v>1</v>
      </c>
      <c r="G666" s="4"/>
      <c r="H666" t="s">
        <v>3005</v>
      </c>
      <c r="I666" t="s">
        <v>60</v>
      </c>
      <c r="J666" s="4">
        <v>-4841.43</v>
      </c>
    </row>
    <row r="667" spans="3:10" hidden="1" x14ac:dyDescent="0.25">
      <c r="C667" t="s">
        <v>6732</v>
      </c>
      <c r="D667" t="s">
        <v>6762</v>
      </c>
      <c r="E667" s="1">
        <v>46038</v>
      </c>
      <c r="F667" s="4">
        <v>1</v>
      </c>
      <c r="G667" s="4"/>
      <c r="H667" t="s">
        <v>3005</v>
      </c>
      <c r="I667" t="s">
        <v>60</v>
      </c>
      <c r="J667" s="4">
        <v>-1011.75</v>
      </c>
    </row>
    <row r="668" spans="3:10" hidden="1" x14ac:dyDescent="0.25">
      <c r="C668" t="s">
        <v>6732</v>
      </c>
      <c r="D668" t="s">
        <v>6763</v>
      </c>
      <c r="E668" s="1">
        <v>46038</v>
      </c>
      <c r="F668" s="4">
        <v>1</v>
      </c>
      <c r="G668" s="4"/>
      <c r="H668" t="s">
        <v>3005</v>
      </c>
      <c r="I668" t="s">
        <v>60</v>
      </c>
      <c r="J668" s="4">
        <v>-1322.64</v>
      </c>
    </row>
    <row r="669" spans="3:10" hidden="1" x14ac:dyDescent="0.25">
      <c r="C669" t="s">
        <v>6732</v>
      </c>
      <c r="D669" t="s">
        <v>6763</v>
      </c>
      <c r="E669" s="1">
        <v>46038</v>
      </c>
      <c r="F669" s="4">
        <v>1</v>
      </c>
      <c r="G669" s="4"/>
      <c r="H669" t="s">
        <v>3005</v>
      </c>
      <c r="I669" t="s">
        <v>60</v>
      </c>
      <c r="J669" s="4">
        <v>-511.2</v>
      </c>
    </row>
    <row r="670" spans="3:10" hidden="1" x14ac:dyDescent="0.25">
      <c r="C670" t="s">
        <v>6732</v>
      </c>
      <c r="D670" t="s">
        <v>6762</v>
      </c>
      <c r="E670" s="1">
        <v>46038</v>
      </c>
      <c r="F670" s="4">
        <v>1</v>
      </c>
      <c r="G670" s="4"/>
      <c r="H670" t="s">
        <v>3422</v>
      </c>
      <c r="I670" t="s">
        <v>60</v>
      </c>
      <c r="J670" s="4">
        <v>-2717.96</v>
      </c>
    </row>
    <row r="671" spans="3:10" hidden="1" x14ac:dyDescent="0.25">
      <c r="C671" t="s">
        <v>6732</v>
      </c>
      <c r="D671" t="s">
        <v>6762</v>
      </c>
      <c r="E671" s="1">
        <v>46038</v>
      </c>
      <c r="F671" s="4">
        <v>1</v>
      </c>
      <c r="G671" s="4"/>
      <c r="H671" t="s">
        <v>3422</v>
      </c>
      <c r="I671" t="s">
        <v>60</v>
      </c>
      <c r="J671" s="4">
        <v>-93.39</v>
      </c>
    </row>
    <row r="672" spans="3:10" hidden="1" x14ac:dyDescent="0.25">
      <c r="C672" t="s">
        <v>6732</v>
      </c>
      <c r="D672" t="s">
        <v>127</v>
      </c>
      <c r="E672" s="1">
        <v>46038</v>
      </c>
      <c r="F672" s="4">
        <v>1</v>
      </c>
      <c r="G672" s="4"/>
      <c r="H672" t="s">
        <v>3037</v>
      </c>
      <c r="I672" t="s">
        <v>60</v>
      </c>
      <c r="J672" s="4">
        <v>-1100</v>
      </c>
    </row>
    <row r="673" spans="3:10" hidden="1" x14ac:dyDescent="0.25">
      <c r="C673" t="s">
        <v>6732</v>
      </c>
      <c r="D673" t="s">
        <v>127</v>
      </c>
      <c r="E673" s="1">
        <v>46038</v>
      </c>
      <c r="F673" s="4">
        <v>1</v>
      </c>
      <c r="G673" s="4"/>
      <c r="H673" t="s">
        <v>3037</v>
      </c>
      <c r="I673" t="s">
        <v>60</v>
      </c>
      <c r="J673" s="4">
        <v>-570</v>
      </c>
    </row>
    <row r="674" spans="3:10" hidden="1" x14ac:dyDescent="0.25">
      <c r="C674" t="s">
        <v>6732</v>
      </c>
      <c r="D674" t="s">
        <v>6763</v>
      </c>
      <c r="E674" s="1">
        <v>46038</v>
      </c>
      <c r="F674" s="4">
        <v>1</v>
      </c>
      <c r="G674" s="4"/>
      <c r="H674" t="s">
        <v>3058</v>
      </c>
      <c r="I674" t="s">
        <v>60</v>
      </c>
      <c r="J674" s="4">
        <v>-17118</v>
      </c>
    </row>
    <row r="675" spans="3:10" hidden="1" x14ac:dyDescent="0.25">
      <c r="C675" t="s">
        <v>6732</v>
      </c>
      <c r="D675" t="s">
        <v>6763</v>
      </c>
      <c r="E675" s="1">
        <v>46038</v>
      </c>
      <c r="F675" s="4">
        <v>1</v>
      </c>
      <c r="G675" s="4"/>
      <c r="H675" t="s">
        <v>3058</v>
      </c>
      <c r="I675" t="s">
        <v>60</v>
      </c>
      <c r="J675" s="4">
        <v>-6814</v>
      </c>
    </row>
    <row r="676" spans="3:10" hidden="1" x14ac:dyDescent="0.25">
      <c r="C676" t="s">
        <v>6732</v>
      </c>
      <c r="D676" t="s">
        <v>6763</v>
      </c>
      <c r="E676" s="1">
        <v>46038</v>
      </c>
      <c r="F676" s="4">
        <v>1</v>
      </c>
      <c r="G676" s="4"/>
      <c r="H676" t="s">
        <v>3058</v>
      </c>
      <c r="I676" t="s">
        <v>60</v>
      </c>
      <c r="J676" s="4">
        <v>-7494.8</v>
      </c>
    </row>
    <row r="677" spans="3:10" hidden="1" x14ac:dyDescent="0.25">
      <c r="C677" t="s">
        <v>6732</v>
      </c>
      <c r="D677" t="s">
        <v>6763</v>
      </c>
      <c r="E677" s="1">
        <v>46038</v>
      </c>
      <c r="F677" s="4">
        <v>1</v>
      </c>
      <c r="G677" s="4"/>
      <c r="H677" t="s">
        <v>3058</v>
      </c>
      <c r="I677" t="s">
        <v>60</v>
      </c>
      <c r="J677" s="4">
        <v>-47148</v>
      </c>
    </row>
    <row r="678" spans="3:10" hidden="1" x14ac:dyDescent="0.25">
      <c r="C678" t="s">
        <v>6732</v>
      </c>
      <c r="D678" t="s">
        <v>6763</v>
      </c>
      <c r="E678" s="1">
        <v>46038</v>
      </c>
      <c r="F678" s="4">
        <v>1</v>
      </c>
      <c r="G678" s="4"/>
      <c r="H678" t="s">
        <v>3058</v>
      </c>
      <c r="I678" t="s">
        <v>60</v>
      </c>
      <c r="J678" s="4">
        <v>-9470.7999999999993</v>
      </c>
    </row>
    <row r="679" spans="3:10" hidden="1" x14ac:dyDescent="0.25">
      <c r="C679" t="s">
        <v>6732</v>
      </c>
      <c r="D679" t="s">
        <v>6763</v>
      </c>
      <c r="E679" s="1">
        <v>46038</v>
      </c>
      <c r="F679" s="4">
        <v>1</v>
      </c>
      <c r="G679" s="4"/>
      <c r="H679" t="s">
        <v>2657</v>
      </c>
      <c r="I679" t="s">
        <v>60</v>
      </c>
      <c r="J679" s="4">
        <v>-47220.15</v>
      </c>
    </row>
    <row r="680" spans="3:10" hidden="1" x14ac:dyDescent="0.25">
      <c r="C680" t="s">
        <v>6732</v>
      </c>
      <c r="D680" t="s">
        <v>127</v>
      </c>
      <c r="E680" s="1">
        <v>46038</v>
      </c>
      <c r="F680" s="4">
        <v>1</v>
      </c>
      <c r="G680" s="4"/>
      <c r="H680" t="s">
        <v>4379</v>
      </c>
      <c r="I680" t="s">
        <v>60</v>
      </c>
      <c r="J680" s="4">
        <v>-523.98</v>
      </c>
    </row>
    <row r="681" spans="3:10" hidden="1" x14ac:dyDescent="0.25">
      <c r="C681" t="s">
        <v>6732</v>
      </c>
      <c r="D681" t="s">
        <v>6762</v>
      </c>
      <c r="E681" s="1">
        <v>46038</v>
      </c>
      <c r="F681" s="4">
        <v>1</v>
      </c>
      <c r="G681" s="4"/>
      <c r="H681" t="s">
        <v>3343</v>
      </c>
      <c r="I681" t="s">
        <v>246</v>
      </c>
      <c r="J681" s="4">
        <v>-3859.59</v>
      </c>
    </row>
    <row r="682" spans="3:10" hidden="1" x14ac:dyDescent="0.25">
      <c r="C682" t="s">
        <v>6732</v>
      </c>
      <c r="D682" t="s">
        <v>6762</v>
      </c>
      <c r="E682" s="1">
        <v>46038</v>
      </c>
      <c r="F682" s="4">
        <v>1</v>
      </c>
      <c r="G682" s="4"/>
      <c r="H682" t="s">
        <v>3343</v>
      </c>
      <c r="I682" t="s">
        <v>246</v>
      </c>
      <c r="J682" s="4">
        <v>-5542.59</v>
      </c>
    </row>
    <row r="683" spans="3:10" hidden="1" x14ac:dyDescent="0.25">
      <c r="C683" t="s">
        <v>6732</v>
      </c>
      <c r="D683" t="s">
        <v>6762</v>
      </c>
      <c r="E683" s="1">
        <v>46038</v>
      </c>
      <c r="F683" s="4">
        <v>1</v>
      </c>
      <c r="G683" s="4"/>
      <c r="H683" t="s">
        <v>3343</v>
      </c>
      <c r="I683" t="s">
        <v>246</v>
      </c>
      <c r="J683" s="4">
        <v>-18220.28</v>
      </c>
    </row>
    <row r="684" spans="3:10" hidden="1" x14ac:dyDescent="0.25">
      <c r="C684" t="s">
        <v>6732</v>
      </c>
      <c r="D684" t="s">
        <v>6763</v>
      </c>
      <c r="E684" s="1">
        <v>46038</v>
      </c>
      <c r="F684" s="4">
        <v>1</v>
      </c>
      <c r="G684" s="4"/>
      <c r="H684" t="s">
        <v>3343</v>
      </c>
      <c r="I684" t="s">
        <v>246</v>
      </c>
      <c r="J684" s="4">
        <v>-8869.7199999999993</v>
      </c>
    </row>
    <row r="685" spans="3:10" hidden="1" x14ac:dyDescent="0.25">
      <c r="C685" t="s">
        <v>6732</v>
      </c>
      <c r="D685" t="s">
        <v>6762</v>
      </c>
      <c r="E685" s="1">
        <v>46038</v>
      </c>
      <c r="F685" s="4">
        <v>1</v>
      </c>
      <c r="G685" s="4"/>
      <c r="H685" t="s">
        <v>3343</v>
      </c>
      <c r="I685" t="s">
        <v>246</v>
      </c>
      <c r="J685" s="4">
        <v>-11325.26</v>
      </c>
    </row>
    <row r="686" spans="3:10" hidden="1" x14ac:dyDescent="0.25">
      <c r="C686" t="s">
        <v>6732</v>
      </c>
      <c r="D686" t="s">
        <v>6762</v>
      </c>
      <c r="E686" s="1">
        <v>46038</v>
      </c>
      <c r="F686" s="4">
        <v>1</v>
      </c>
      <c r="G686" s="4"/>
      <c r="H686" t="s">
        <v>3343</v>
      </c>
      <c r="I686" t="s">
        <v>246</v>
      </c>
      <c r="J686" s="4">
        <v>-11315.24</v>
      </c>
    </row>
    <row r="687" spans="3:10" hidden="1" x14ac:dyDescent="0.25">
      <c r="C687" t="s">
        <v>6732</v>
      </c>
      <c r="D687" t="s">
        <v>6763</v>
      </c>
      <c r="E687" s="1">
        <v>46038</v>
      </c>
      <c r="F687" s="4">
        <v>1</v>
      </c>
      <c r="G687" s="4"/>
      <c r="H687" t="s">
        <v>3343</v>
      </c>
      <c r="I687" t="s">
        <v>246</v>
      </c>
      <c r="J687" s="4">
        <v>-9510.02</v>
      </c>
    </row>
    <row r="688" spans="3:10" hidden="1" x14ac:dyDescent="0.25">
      <c r="C688" t="s">
        <v>6732</v>
      </c>
      <c r="D688" t="s">
        <v>6764</v>
      </c>
      <c r="E688" s="1">
        <v>46038</v>
      </c>
      <c r="F688" s="4">
        <v>1</v>
      </c>
      <c r="G688" s="4"/>
      <c r="H688" t="s">
        <v>3343</v>
      </c>
      <c r="I688" t="s">
        <v>246</v>
      </c>
      <c r="J688" s="4">
        <v>-10753.34</v>
      </c>
    </row>
    <row r="689" spans="3:10" hidden="1" x14ac:dyDescent="0.25">
      <c r="C689" t="s">
        <v>6732</v>
      </c>
      <c r="D689" t="s">
        <v>6762</v>
      </c>
      <c r="E689" s="1">
        <v>46038</v>
      </c>
      <c r="F689" s="4">
        <v>1</v>
      </c>
      <c r="G689" s="4"/>
      <c r="H689" t="s">
        <v>3343</v>
      </c>
      <c r="I689" t="s">
        <v>246</v>
      </c>
      <c r="J689" s="4">
        <v>-13566.38</v>
      </c>
    </row>
    <row r="690" spans="3:10" hidden="1" x14ac:dyDescent="0.25">
      <c r="C690" t="s">
        <v>6732</v>
      </c>
      <c r="D690" t="s">
        <v>6763</v>
      </c>
      <c r="E690" s="1">
        <v>46038</v>
      </c>
      <c r="F690" s="4">
        <v>1</v>
      </c>
      <c r="G690" s="4"/>
      <c r="H690" t="s">
        <v>3343</v>
      </c>
      <c r="I690" t="s">
        <v>246</v>
      </c>
      <c r="J690" s="4">
        <v>-4662.4399999999996</v>
      </c>
    </row>
    <row r="691" spans="3:10" hidden="1" x14ac:dyDescent="0.25">
      <c r="C691" t="s">
        <v>6732</v>
      </c>
      <c r="D691" t="s">
        <v>6762</v>
      </c>
      <c r="E691" s="1">
        <v>46038</v>
      </c>
      <c r="F691" s="4">
        <v>1</v>
      </c>
      <c r="G691" s="4"/>
      <c r="H691" t="s">
        <v>3089</v>
      </c>
      <c r="I691" t="s">
        <v>60</v>
      </c>
      <c r="J691" s="4">
        <v>-154</v>
      </c>
    </row>
    <row r="692" spans="3:10" hidden="1" x14ac:dyDescent="0.25">
      <c r="C692" t="s">
        <v>6732</v>
      </c>
      <c r="D692" t="s">
        <v>6762</v>
      </c>
      <c r="E692" s="1">
        <v>46038</v>
      </c>
      <c r="F692" s="4">
        <v>1</v>
      </c>
      <c r="G692" s="4"/>
      <c r="H692" t="s">
        <v>3089</v>
      </c>
      <c r="I692" t="s">
        <v>60</v>
      </c>
      <c r="J692" s="4">
        <v>-2600</v>
      </c>
    </row>
    <row r="693" spans="3:10" hidden="1" x14ac:dyDescent="0.25">
      <c r="C693" t="s">
        <v>6732</v>
      </c>
      <c r="D693" t="s">
        <v>6762</v>
      </c>
      <c r="E693" s="1">
        <v>46038</v>
      </c>
      <c r="F693" s="4">
        <v>1</v>
      </c>
      <c r="G693" s="4"/>
      <c r="H693" t="s">
        <v>2664</v>
      </c>
      <c r="I693" t="s">
        <v>60</v>
      </c>
      <c r="J693" s="4">
        <v>-358.74</v>
      </c>
    </row>
    <row r="694" spans="3:10" hidden="1" x14ac:dyDescent="0.25">
      <c r="C694" t="s">
        <v>6732</v>
      </c>
      <c r="D694" t="s">
        <v>6762</v>
      </c>
      <c r="E694" s="1">
        <v>46038</v>
      </c>
      <c r="F694" s="4">
        <v>1</v>
      </c>
      <c r="G694" s="4"/>
      <c r="H694" t="s">
        <v>2672</v>
      </c>
      <c r="I694" t="s">
        <v>60</v>
      </c>
      <c r="J694" s="4">
        <v>-75.349999999999994</v>
      </c>
    </row>
    <row r="695" spans="3:10" hidden="1" x14ac:dyDescent="0.25">
      <c r="C695" t="s">
        <v>6732</v>
      </c>
      <c r="D695" t="s">
        <v>6762</v>
      </c>
      <c r="E695" s="1">
        <v>46038</v>
      </c>
      <c r="F695" s="4">
        <v>1</v>
      </c>
      <c r="G695" s="4"/>
      <c r="H695" t="s">
        <v>2672</v>
      </c>
      <c r="I695" t="s">
        <v>60</v>
      </c>
      <c r="J695" s="4">
        <v>-250</v>
      </c>
    </row>
    <row r="696" spans="3:10" hidden="1" x14ac:dyDescent="0.25">
      <c r="C696" t="s">
        <v>6732</v>
      </c>
      <c r="D696" t="s">
        <v>6762</v>
      </c>
      <c r="E696" s="1">
        <v>46038</v>
      </c>
      <c r="F696" s="4">
        <v>1</v>
      </c>
      <c r="G696" s="4"/>
      <c r="H696" t="s">
        <v>4415</v>
      </c>
      <c r="I696" t="s">
        <v>60</v>
      </c>
      <c r="J696" s="4">
        <v>-6866</v>
      </c>
    </row>
    <row r="697" spans="3:10" hidden="1" x14ac:dyDescent="0.25">
      <c r="C697" t="s">
        <v>6732</v>
      </c>
      <c r="D697" t="s">
        <v>6762</v>
      </c>
      <c r="E697" s="1">
        <v>46038</v>
      </c>
      <c r="F697" s="4">
        <v>1</v>
      </c>
      <c r="G697" s="4"/>
      <c r="H697" t="s">
        <v>4420</v>
      </c>
      <c r="I697" t="s">
        <v>60</v>
      </c>
      <c r="J697" s="4">
        <v>-1200</v>
      </c>
    </row>
    <row r="698" spans="3:10" hidden="1" x14ac:dyDescent="0.25">
      <c r="C698" t="s">
        <v>6732</v>
      </c>
      <c r="D698" t="s">
        <v>6763</v>
      </c>
      <c r="E698" s="1">
        <v>46038</v>
      </c>
      <c r="F698" s="4">
        <v>1</v>
      </c>
      <c r="G698" s="4"/>
      <c r="H698" t="s">
        <v>3378</v>
      </c>
      <c r="I698" t="s">
        <v>60</v>
      </c>
      <c r="J698" s="4">
        <v>-6225.98</v>
      </c>
    </row>
    <row r="699" spans="3:10" hidden="1" x14ac:dyDescent="0.25">
      <c r="C699" t="s">
        <v>6732</v>
      </c>
      <c r="D699" t="s">
        <v>6762</v>
      </c>
      <c r="E699" s="1">
        <v>46038</v>
      </c>
      <c r="F699" s="4">
        <v>1</v>
      </c>
      <c r="G699" s="4"/>
      <c r="H699" t="s">
        <v>3378</v>
      </c>
      <c r="I699" t="s">
        <v>60</v>
      </c>
      <c r="J699" s="4">
        <v>-12921.23</v>
      </c>
    </row>
    <row r="700" spans="3:10" hidden="1" x14ac:dyDescent="0.25">
      <c r="C700" t="s">
        <v>6732</v>
      </c>
      <c r="D700" t="s">
        <v>6762</v>
      </c>
      <c r="E700" s="1">
        <v>46041</v>
      </c>
      <c r="F700" s="4">
        <v>1</v>
      </c>
      <c r="G700" s="4"/>
      <c r="H700" t="s">
        <v>4429</v>
      </c>
      <c r="I700" t="s">
        <v>60</v>
      </c>
      <c r="J700" s="4">
        <v>-783</v>
      </c>
    </row>
    <row r="701" spans="3:10" hidden="1" x14ac:dyDescent="0.25">
      <c r="C701" t="s">
        <v>6732</v>
      </c>
      <c r="D701" t="s">
        <v>6763</v>
      </c>
      <c r="E701" s="1">
        <v>46041</v>
      </c>
      <c r="F701" s="4">
        <v>1</v>
      </c>
      <c r="G701" s="4"/>
      <c r="H701" t="s">
        <v>4434</v>
      </c>
      <c r="I701" t="s">
        <v>60</v>
      </c>
      <c r="J701" s="4">
        <v>-46615.63</v>
      </c>
    </row>
    <row r="702" spans="3:10" hidden="1" x14ac:dyDescent="0.25">
      <c r="C702" t="s">
        <v>6732</v>
      </c>
      <c r="D702" t="s">
        <v>6762</v>
      </c>
      <c r="E702" s="1">
        <v>46041</v>
      </c>
      <c r="F702" s="4">
        <v>1</v>
      </c>
      <c r="G702" s="4"/>
      <c r="H702" t="s">
        <v>2803</v>
      </c>
      <c r="I702" t="s">
        <v>60</v>
      </c>
      <c r="J702" s="4">
        <v>-547.9</v>
      </c>
    </row>
    <row r="703" spans="3:10" hidden="1" x14ac:dyDescent="0.25">
      <c r="C703" t="s">
        <v>6732</v>
      </c>
      <c r="D703" t="s">
        <v>6762</v>
      </c>
      <c r="E703" s="1">
        <v>46041</v>
      </c>
      <c r="F703" s="4">
        <v>1</v>
      </c>
      <c r="G703" s="4"/>
      <c r="H703" t="s">
        <v>2515</v>
      </c>
      <c r="I703" t="s">
        <v>60</v>
      </c>
      <c r="J703" s="4">
        <v>-24410</v>
      </c>
    </row>
    <row r="704" spans="3:10" hidden="1" x14ac:dyDescent="0.25">
      <c r="C704" t="s">
        <v>6732</v>
      </c>
      <c r="D704" t="s">
        <v>127</v>
      </c>
      <c r="E704" s="1">
        <v>46041</v>
      </c>
      <c r="F704" s="4">
        <v>1</v>
      </c>
      <c r="G704" s="4"/>
      <c r="H704" t="s">
        <v>2812</v>
      </c>
      <c r="I704" t="s">
        <v>60</v>
      </c>
      <c r="J704" s="4">
        <v>-964</v>
      </c>
    </row>
    <row r="705" spans="3:10" hidden="1" x14ac:dyDescent="0.25">
      <c r="C705" t="s">
        <v>6732</v>
      </c>
      <c r="D705" t="s">
        <v>127</v>
      </c>
      <c r="E705" s="1">
        <v>46041</v>
      </c>
      <c r="F705" s="4">
        <v>1</v>
      </c>
      <c r="G705" s="4"/>
      <c r="H705" t="s">
        <v>4445</v>
      </c>
      <c r="I705" t="s">
        <v>60</v>
      </c>
      <c r="J705" s="4">
        <v>-11049.8</v>
      </c>
    </row>
    <row r="706" spans="3:10" hidden="1" x14ac:dyDescent="0.25">
      <c r="C706" t="s">
        <v>6732</v>
      </c>
      <c r="D706" t="s">
        <v>6762</v>
      </c>
      <c r="E706" s="1">
        <v>46041</v>
      </c>
      <c r="F706" s="4">
        <v>1</v>
      </c>
      <c r="G706" s="4"/>
      <c r="H706" t="s">
        <v>4450</v>
      </c>
      <c r="I706" t="s">
        <v>60</v>
      </c>
      <c r="J706" s="4">
        <v>-17144.2</v>
      </c>
    </row>
    <row r="707" spans="3:10" hidden="1" x14ac:dyDescent="0.25">
      <c r="C707" t="s">
        <v>6732</v>
      </c>
      <c r="D707" t="s">
        <v>6763</v>
      </c>
      <c r="E707" s="1">
        <v>46041</v>
      </c>
      <c r="F707" s="4">
        <v>1</v>
      </c>
      <c r="G707" s="4"/>
      <c r="H707" t="s">
        <v>4453</v>
      </c>
      <c r="I707" t="s">
        <v>129</v>
      </c>
      <c r="J707" s="4">
        <v>-126.34</v>
      </c>
    </row>
    <row r="708" spans="3:10" hidden="1" x14ac:dyDescent="0.25">
      <c r="C708" t="s">
        <v>6732</v>
      </c>
      <c r="D708" t="s">
        <v>6763</v>
      </c>
      <c r="E708" s="1">
        <v>46041</v>
      </c>
      <c r="F708" s="4">
        <v>1</v>
      </c>
      <c r="G708" s="4"/>
      <c r="H708" t="s">
        <v>4073</v>
      </c>
      <c r="I708" t="s">
        <v>60</v>
      </c>
      <c r="J708" s="4">
        <v>-2460</v>
      </c>
    </row>
    <row r="709" spans="3:10" hidden="1" x14ac:dyDescent="0.25">
      <c r="C709" t="s">
        <v>6732</v>
      </c>
      <c r="E709" s="1">
        <v>46041</v>
      </c>
      <c r="F709" s="4">
        <v>1</v>
      </c>
      <c r="G709" s="4"/>
      <c r="H709" t="s">
        <v>154</v>
      </c>
      <c r="I709" t="s">
        <v>155</v>
      </c>
      <c r="J709" s="4">
        <v>-13201.4</v>
      </c>
    </row>
    <row r="710" spans="3:10" hidden="1" x14ac:dyDescent="0.25">
      <c r="C710" t="s">
        <v>6732</v>
      </c>
      <c r="D710" t="s">
        <v>6763</v>
      </c>
      <c r="E710" s="1">
        <v>46041</v>
      </c>
      <c r="F710" s="4">
        <v>1</v>
      </c>
      <c r="G710" s="4"/>
      <c r="H710" t="s">
        <v>4461</v>
      </c>
      <c r="I710" t="s">
        <v>60</v>
      </c>
      <c r="J710" s="4">
        <v>-864.65</v>
      </c>
    </row>
    <row r="711" spans="3:10" hidden="1" x14ac:dyDescent="0.25">
      <c r="C711" t="s">
        <v>6732</v>
      </c>
      <c r="D711" t="s">
        <v>6762</v>
      </c>
      <c r="E711" s="1">
        <v>46041</v>
      </c>
      <c r="F711" s="4">
        <v>1</v>
      </c>
      <c r="G711" s="4"/>
      <c r="H711" t="s">
        <v>4015</v>
      </c>
      <c r="I711" t="s">
        <v>60</v>
      </c>
      <c r="J711" s="4">
        <v>-598.84</v>
      </c>
    </row>
    <row r="712" spans="3:10" hidden="1" x14ac:dyDescent="0.25">
      <c r="C712" t="s">
        <v>6732</v>
      </c>
      <c r="D712" t="s">
        <v>6762</v>
      </c>
      <c r="E712" s="1">
        <v>46041</v>
      </c>
      <c r="F712" s="4">
        <v>1</v>
      </c>
      <c r="G712" s="4"/>
      <c r="H712" t="s">
        <v>4015</v>
      </c>
      <c r="I712" t="s">
        <v>60</v>
      </c>
      <c r="J712" s="4">
        <v>-2636.85</v>
      </c>
    </row>
    <row r="713" spans="3:10" hidden="1" x14ac:dyDescent="0.25">
      <c r="C713" t="s">
        <v>6732</v>
      </c>
      <c r="D713" t="s">
        <v>6762</v>
      </c>
      <c r="E713" s="1">
        <v>46041</v>
      </c>
      <c r="F713" s="4">
        <v>1</v>
      </c>
      <c r="G713" s="4"/>
      <c r="H713" t="s">
        <v>3840</v>
      </c>
      <c r="I713" t="s">
        <v>60</v>
      </c>
      <c r="J713" s="4">
        <v>-4894.76</v>
      </c>
    </row>
    <row r="714" spans="3:10" hidden="1" x14ac:dyDescent="0.25">
      <c r="C714" t="s">
        <v>6732</v>
      </c>
      <c r="D714" t="s">
        <v>6763</v>
      </c>
      <c r="E714" s="1">
        <v>46041</v>
      </c>
      <c r="F714" s="4">
        <v>1</v>
      </c>
      <c r="G714" s="4"/>
      <c r="H714" t="s">
        <v>4474</v>
      </c>
      <c r="I714" t="s">
        <v>60</v>
      </c>
      <c r="J714" s="4">
        <v>-15480</v>
      </c>
    </row>
    <row r="715" spans="3:10" hidden="1" x14ac:dyDescent="0.25">
      <c r="C715" t="s">
        <v>6732</v>
      </c>
      <c r="D715" t="s">
        <v>6763</v>
      </c>
      <c r="E715" s="1">
        <v>46041</v>
      </c>
      <c r="F715" s="4">
        <v>1</v>
      </c>
      <c r="G715" s="4"/>
      <c r="H715" t="s">
        <v>4474</v>
      </c>
      <c r="I715" t="s">
        <v>60</v>
      </c>
      <c r="J715" s="4">
        <v>-29108.1</v>
      </c>
    </row>
    <row r="716" spans="3:10" hidden="1" x14ac:dyDescent="0.25">
      <c r="C716" t="s">
        <v>6732</v>
      </c>
      <c r="D716" t="s">
        <v>127</v>
      </c>
      <c r="E716" s="1">
        <v>46041</v>
      </c>
      <c r="F716" s="4">
        <v>1</v>
      </c>
      <c r="G716" s="4"/>
      <c r="H716" t="s">
        <v>3508</v>
      </c>
      <c r="I716" t="s">
        <v>60</v>
      </c>
      <c r="J716" s="4">
        <v>-65500</v>
      </c>
    </row>
    <row r="717" spans="3:10" hidden="1" x14ac:dyDescent="0.25">
      <c r="C717" t="s">
        <v>6732</v>
      </c>
      <c r="D717" t="s">
        <v>127</v>
      </c>
      <c r="E717" s="1">
        <v>46041</v>
      </c>
      <c r="F717" s="4">
        <v>1</v>
      </c>
      <c r="G717" s="4"/>
      <c r="H717" t="s">
        <v>3508</v>
      </c>
      <c r="I717" t="s">
        <v>60</v>
      </c>
      <c r="J717" s="4">
        <v>-4130</v>
      </c>
    </row>
    <row r="718" spans="3:10" hidden="1" x14ac:dyDescent="0.25">
      <c r="C718" t="s">
        <v>6732</v>
      </c>
      <c r="D718" t="s">
        <v>6762</v>
      </c>
      <c r="E718" s="1">
        <v>46041</v>
      </c>
      <c r="F718" s="4">
        <v>1</v>
      </c>
      <c r="G718" s="4"/>
      <c r="H718" t="s">
        <v>2971</v>
      </c>
      <c r="I718" t="s">
        <v>60</v>
      </c>
      <c r="J718" s="4">
        <v>-2721.31</v>
      </c>
    </row>
    <row r="719" spans="3:10" hidden="1" x14ac:dyDescent="0.25">
      <c r="C719" t="s">
        <v>6732</v>
      </c>
      <c r="D719" t="s">
        <v>6762</v>
      </c>
      <c r="E719" s="1">
        <v>46041</v>
      </c>
      <c r="F719" s="4">
        <v>1</v>
      </c>
      <c r="G719" s="4"/>
      <c r="H719" t="s">
        <v>4487</v>
      </c>
      <c r="I719" t="s">
        <v>60</v>
      </c>
      <c r="J719" s="4">
        <v>-1642.53</v>
      </c>
    </row>
    <row r="720" spans="3:10" hidden="1" x14ac:dyDescent="0.25">
      <c r="C720" t="s">
        <v>6732</v>
      </c>
      <c r="D720" t="s">
        <v>6763</v>
      </c>
      <c r="E720" s="1">
        <v>46041</v>
      </c>
      <c r="F720" s="4">
        <v>1</v>
      </c>
      <c r="G720" s="4"/>
      <c r="H720" t="s">
        <v>2976</v>
      </c>
      <c r="I720" t="s">
        <v>60</v>
      </c>
      <c r="J720" s="4">
        <v>-14120</v>
      </c>
    </row>
    <row r="721" spans="3:10" hidden="1" x14ac:dyDescent="0.25">
      <c r="C721" t="s">
        <v>6732</v>
      </c>
      <c r="D721">
        <v>10251</v>
      </c>
      <c r="E721" s="1">
        <v>46041</v>
      </c>
      <c r="F721" s="4">
        <v>1</v>
      </c>
      <c r="G721" s="4"/>
      <c r="H721" t="s">
        <v>4493</v>
      </c>
      <c r="I721" t="s">
        <v>60</v>
      </c>
      <c r="J721" s="4">
        <v>-172859.24</v>
      </c>
    </row>
    <row r="722" spans="3:10" hidden="1" x14ac:dyDescent="0.25">
      <c r="C722" t="s">
        <v>6732</v>
      </c>
      <c r="D722" t="s">
        <v>6762</v>
      </c>
      <c r="E722" s="1">
        <v>46041</v>
      </c>
      <c r="F722" s="4">
        <v>1</v>
      </c>
      <c r="G722" s="4"/>
      <c r="H722" t="s">
        <v>2599</v>
      </c>
      <c r="I722" t="s">
        <v>60</v>
      </c>
      <c r="J722" s="4">
        <v>-13529.88</v>
      </c>
    </row>
    <row r="723" spans="3:10" hidden="1" x14ac:dyDescent="0.25">
      <c r="C723" t="s">
        <v>6732</v>
      </c>
      <c r="D723" t="s">
        <v>6762</v>
      </c>
      <c r="E723" s="1">
        <v>46041</v>
      </c>
      <c r="F723" s="4">
        <v>1</v>
      </c>
      <c r="G723" s="4"/>
      <c r="H723" t="s">
        <v>2604</v>
      </c>
      <c r="I723" t="s">
        <v>60</v>
      </c>
      <c r="J723" s="4">
        <v>-11595</v>
      </c>
    </row>
    <row r="724" spans="3:10" hidden="1" x14ac:dyDescent="0.25">
      <c r="C724" t="s">
        <v>6732</v>
      </c>
      <c r="D724" t="s">
        <v>6763</v>
      </c>
      <c r="E724" s="1">
        <v>46041</v>
      </c>
      <c r="F724" s="4">
        <v>1</v>
      </c>
      <c r="G724" s="4"/>
      <c r="H724" t="s">
        <v>2604</v>
      </c>
      <c r="I724" t="s">
        <v>60</v>
      </c>
      <c r="J724" s="4">
        <v>-3657.6</v>
      </c>
    </row>
    <row r="725" spans="3:10" hidden="1" x14ac:dyDescent="0.25">
      <c r="C725" t="s">
        <v>6732</v>
      </c>
      <c r="D725" t="s">
        <v>6762</v>
      </c>
      <c r="E725" s="1">
        <v>46041</v>
      </c>
      <c r="F725" s="4">
        <v>1</v>
      </c>
      <c r="G725" s="4"/>
      <c r="H725" t="s">
        <v>3861</v>
      </c>
      <c r="I725" t="s">
        <v>60</v>
      </c>
      <c r="J725" s="4">
        <v>-1058.94</v>
      </c>
    </row>
    <row r="726" spans="3:10" hidden="1" x14ac:dyDescent="0.25">
      <c r="C726" t="s">
        <v>6732</v>
      </c>
      <c r="D726" t="s">
        <v>127</v>
      </c>
      <c r="E726" s="1">
        <v>46041</v>
      </c>
      <c r="F726" s="4">
        <v>1</v>
      </c>
      <c r="G726" s="4"/>
      <c r="H726" t="s">
        <v>3538</v>
      </c>
      <c r="I726" t="s">
        <v>60</v>
      </c>
      <c r="J726" s="4">
        <v>-8765.09</v>
      </c>
    </row>
    <row r="727" spans="3:10" hidden="1" x14ac:dyDescent="0.25">
      <c r="C727" t="s">
        <v>6732</v>
      </c>
      <c r="D727" t="s">
        <v>6762</v>
      </c>
      <c r="E727" s="1">
        <v>46041</v>
      </c>
      <c r="F727" s="4">
        <v>1</v>
      </c>
      <c r="G727" s="4"/>
      <c r="H727" t="s">
        <v>3538</v>
      </c>
      <c r="I727" t="s">
        <v>60</v>
      </c>
      <c r="J727" s="4">
        <v>-781.9</v>
      </c>
    </row>
    <row r="728" spans="3:10" hidden="1" x14ac:dyDescent="0.25">
      <c r="C728" t="s">
        <v>6732</v>
      </c>
      <c r="D728" t="s">
        <v>6763</v>
      </c>
      <c r="E728" s="1">
        <v>46041</v>
      </c>
      <c r="F728" s="4">
        <v>1</v>
      </c>
      <c r="G728" s="4"/>
      <c r="H728" t="s">
        <v>3005</v>
      </c>
      <c r="I728" t="s">
        <v>60</v>
      </c>
      <c r="J728" s="4">
        <v>-3106.8</v>
      </c>
    </row>
    <row r="729" spans="3:10" hidden="1" x14ac:dyDescent="0.25">
      <c r="C729" t="s">
        <v>6732</v>
      </c>
      <c r="D729" t="s">
        <v>6762</v>
      </c>
      <c r="E729" s="1">
        <v>46041</v>
      </c>
      <c r="F729" s="4">
        <v>1</v>
      </c>
      <c r="G729" s="4"/>
      <c r="H729" t="s">
        <v>3005</v>
      </c>
      <c r="I729" t="s">
        <v>60</v>
      </c>
      <c r="J729" s="4">
        <v>-6135.12</v>
      </c>
    </row>
    <row r="730" spans="3:10" hidden="1" x14ac:dyDescent="0.25">
      <c r="C730" t="s">
        <v>6732</v>
      </c>
      <c r="D730" t="s">
        <v>6762</v>
      </c>
      <c r="E730" s="1">
        <v>46041</v>
      </c>
      <c r="F730" s="4">
        <v>1</v>
      </c>
      <c r="G730" s="4"/>
      <c r="H730" t="s">
        <v>3005</v>
      </c>
      <c r="I730" t="s">
        <v>60</v>
      </c>
      <c r="J730" s="4">
        <v>-6236.31</v>
      </c>
    </row>
    <row r="731" spans="3:10" hidden="1" x14ac:dyDescent="0.25">
      <c r="C731" t="s">
        <v>6732</v>
      </c>
      <c r="D731" t="s">
        <v>6762</v>
      </c>
      <c r="E731" s="1">
        <v>46041</v>
      </c>
      <c r="F731" s="4">
        <v>1</v>
      </c>
      <c r="G731" s="4"/>
      <c r="H731" t="s">
        <v>3005</v>
      </c>
      <c r="I731" t="s">
        <v>60</v>
      </c>
      <c r="J731" s="4">
        <v>-165.2</v>
      </c>
    </row>
    <row r="732" spans="3:10" hidden="1" x14ac:dyDescent="0.25">
      <c r="C732" t="s">
        <v>6732</v>
      </c>
      <c r="D732" t="s">
        <v>6762</v>
      </c>
      <c r="E732" s="1">
        <v>46041</v>
      </c>
      <c r="F732" s="4">
        <v>1</v>
      </c>
      <c r="G732" s="4"/>
      <c r="H732" t="s">
        <v>3005</v>
      </c>
      <c r="I732" t="s">
        <v>60</v>
      </c>
      <c r="J732" s="4">
        <v>-433.65</v>
      </c>
    </row>
    <row r="733" spans="3:10" hidden="1" x14ac:dyDescent="0.25">
      <c r="C733" t="s">
        <v>6732</v>
      </c>
      <c r="D733" t="s">
        <v>6762</v>
      </c>
      <c r="E733" s="1">
        <v>46041</v>
      </c>
      <c r="F733" s="4">
        <v>1</v>
      </c>
      <c r="G733" s="4"/>
      <c r="H733" t="s">
        <v>3005</v>
      </c>
      <c r="I733" t="s">
        <v>60</v>
      </c>
      <c r="J733" s="4">
        <v>-1246.18</v>
      </c>
    </row>
    <row r="734" spans="3:10" hidden="1" x14ac:dyDescent="0.25">
      <c r="C734" t="s">
        <v>6732</v>
      </c>
      <c r="D734" t="s">
        <v>6762</v>
      </c>
      <c r="E734" s="1">
        <v>46041</v>
      </c>
      <c r="F734" s="4">
        <v>1</v>
      </c>
      <c r="G734" s="4"/>
      <c r="H734" t="s">
        <v>3005</v>
      </c>
      <c r="I734" t="s">
        <v>60</v>
      </c>
      <c r="J734" s="4">
        <v>-1755.25</v>
      </c>
    </row>
    <row r="735" spans="3:10" hidden="1" x14ac:dyDescent="0.25">
      <c r="C735" t="s">
        <v>6732</v>
      </c>
      <c r="D735" t="s">
        <v>6762</v>
      </c>
      <c r="E735" s="1">
        <v>46041</v>
      </c>
      <c r="F735" s="4">
        <v>1</v>
      </c>
      <c r="G735" s="4"/>
      <c r="H735" t="s">
        <v>3005</v>
      </c>
      <c r="I735" t="s">
        <v>60</v>
      </c>
      <c r="J735" s="4">
        <v>-257.08999999999997</v>
      </c>
    </row>
    <row r="736" spans="3:10" hidden="1" x14ac:dyDescent="0.25">
      <c r="C736" t="s">
        <v>6732</v>
      </c>
      <c r="D736" t="s">
        <v>6762</v>
      </c>
      <c r="E736" s="1">
        <v>46041</v>
      </c>
      <c r="F736" s="4">
        <v>1</v>
      </c>
      <c r="G736" s="4"/>
      <c r="H736" t="s">
        <v>3005</v>
      </c>
      <c r="I736" t="s">
        <v>60</v>
      </c>
      <c r="J736" s="4">
        <v>-929.25</v>
      </c>
    </row>
    <row r="737" spans="3:10" hidden="1" x14ac:dyDescent="0.25">
      <c r="C737" t="s">
        <v>6732</v>
      </c>
      <c r="D737" t="s">
        <v>127</v>
      </c>
      <c r="E737" s="1">
        <v>46041</v>
      </c>
      <c r="F737" s="4">
        <v>1</v>
      </c>
      <c r="G737" s="4"/>
      <c r="H737" t="s">
        <v>2619</v>
      </c>
      <c r="I737" t="s">
        <v>60</v>
      </c>
      <c r="J737" s="4">
        <v>-8639.23</v>
      </c>
    </row>
    <row r="738" spans="3:10" hidden="1" x14ac:dyDescent="0.25">
      <c r="C738" t="s">
        <v>6732</v>
      </c>
      <c r="D738" t="s">
        <v>127</v>
      </c>
      <c r="E738" s="1">
        <v>46041</v>
      </c>
      <c r="F738" s="4">
        <v>1</v>
      </c>
      <c r="G738" s="4"/>
      <c r="H738" t="s">
        <v>2619</v>
      </c>
      <c r="I738" t="s">
        <v>60</v>
      </c>
      <c r="J738" s="4">
        <v>-16955.28</v>
      </c>
    </row>
    <row r="739" spans="3:10" hidden="1" x14ac:dyDescent="0.25">
      <c r="C739" t="s">
        <v>6732</v>
      </c>
      <c r="D739" t="s">
        <v>127</v>
      </c>
      <c r="E739" s="1">
        <v>46041</v>
      </c>
      <c r="F739" s="4">
        <v>1</v>
      </c>
      <c r="G739" s="4"/>
      <c r="H739" t="s">
        <v>2619</v>
      </c>
      <c r="I739" t="s">
        <v>60</v>
      </c>
      <c r="J739" s="4">
        <v>-13692.75</v>
      </c>
    </row>
    <row r="740" spans="3:10" hidden="1" x14ac:dyDescent="0.25">
      <c r="C740" t="s">
        <v>6732</v>
      </c>
      <c r="D740" t="s">
        <v>127</v>
      </c>
      <c r="E740" s="1">
        <v>46041</v>
      </c>
      <c r="F740" s="4">
        <v>1</v>
      </c>
      <c r="G740" s="4"/>
      <c r="H740" t="s">
        <v>3324</v>
      </c>
      <c r="I740" t="s">
        <v>60</v>
      </c>
      <c r="J740" s="4">
        <v>-4080</v>
      </c>
    </row>
    <row r="741" spans="3:10" hidden="1" x14ac:dyDescent="0.25">
      <c r="C741" t="s">
        <v>6732</v>
      </c>
      <c r="D741" t="s">
        <v>127</v>
      </c>
      <c r="E741" s="1">
        <v>46041</v>
      </c>
      <c r="F741" s="4">
        <v>1</v>
      </c>
      <c r="G741" s="4"/>
      <c r="H741" t="s">
        <v>3324</v>
      </c>
      <c r="I741" t="s">
        <v>60</v>
      </c>
      <c r="J741" s="4">
        <v>-4080</v>
      </c>
    </row>
    <row r="742" spans="3:10" hidden="1" x14ac:dyDescent="0.25">
      <c r="C742" t="s">
        <v>6732</v>
      </c>
      <c r="D742" t="s">
        <v>6763</v>
      </c>
      <c r="E742" s="1">
        <v>46041</v>
      </c>
      <c r="F742" s="4">
        <v>1</v>
      </c>
      <c r="G742" s="4"/>
      <c r="H742" t="s">
        <v>3042</v>
      </c>
      <c r="I742" t="s">
        <v>60</v>
      </c>
      <c r="J742" s="4">
        <v>-1303.25</v>
      </c>
    </row>
    <row r="743" spans="3:10" hidden="1" x14ac:dyDescent="0.25">
      <c r="C743" t="s">
        <v>6732</v>
      </c>
      <c r="D743" t="s">
        <v>6762</v>
      </c>
      <c r="E743" s="1">
        <v>46041</v>
      </c>
      <c r="F743" s="4">
        <v>1</v>
      </c>
      <c r="G743" s="4"/>
      <c r="H743" t="s">
        <v>3445</v>
      </c>
      <c r="I743" t="s">
        <v>246</v>
      </c>
      <c r="J743" s="4">
        <v>-1205</v>
      </c>
    </row>
    <row r="744" spans="3:10" hidden="1" x14ac:dyDescent="0.25">
      <c r="C744" t="s">
        <v>6732</v>
      </c>
      <c r="D744" t="s">
        <v>6763</v>
      </c>
      <c r="E744" s="1">
        <v>46041</v>
      </c>
      <c r="F744" s="4">
        <v>1</v>
      </c>
      <c r="G744" s="4"/>
      <c r="H744" t="s">
        <v>2640</v>
      </c>
      <c r="I744" t="s">
        <v>60</v>
      </c>
      <c r="J744" s="4">
        <v>-209.51</v>
      </c>
    </row>
    <row r="745" spans="3:10" hidden="1" x14ac:dyDescent="0.25">
      <c r="C745" t="s">
        <v>6732</v>
      </c>
      <c r="D745" t="s">
        <v>6763</v>
      </c>
      <c r="E745" s="1">
        <v>46041</v>
      </c>
      <c r="F745" s="4">
        <v>1</v>
      </c>
      <c r="G745" s="4"/>
      <c r="H745" t="s">
        <v>2640</v>
      </c>
      <c r="I745" t="s">
        <v>60</v>
      </c>
      <c r="J745" s="4">
        <v>-126.35</v>
      </c>
    </row>
    <row r="746" spans="3:10" hidden="1" x14ac:dyDescent="0.25">
      <c r="C746" t="s">
        <v>6732</v>
      </c>
      <c r="D746" t="s">
        <v>6762</v>
      </c>
      <c r="E746" s="1">
        <v>46041</v>
      </c>
      <c r="F746" s="4">
        <v>1</v>
      </c>
      <c r="G746" s="4"/>
      <c r="H746" t="s">
        <v>2640</v>
      </c>
      <c r="I746" t="s">
        <v>60</v>
      </c>
      <c r="J746" s="4">
        <v>-2400.2800000000002</v>
      </c>
    </row>
    <row r="747" spans="3:10" hidden="1" x14ac:dyDescent="0.25">
      <c r="C747" t="s">
        <v>6732</v>
      </c>
      <c r="D747" t="s">
        <v>6762</v>
      </c>
      <c r="E747" s="1">
        <v>46041</v>
      </c>
      <c r="F747" s="4">
        <v>1</v>
      </c>
      <c r="G747" s="4"/>
      <c r="H747" t="s">
        <v>2640</v>
      </c>
      <c r="I747" t="s">
        <v>60</v>
      </c>
      <c r="J747" s="4">
        <v>-278.16000000000003</v>
      </c>
    </row>
    <row r="748" spans="3:10" hidden="1" x14ac:dyDescent="0.25">
      <c r="C748" t="s">
        <v>6732</v>
      </c>
      <c r="D748" t="s">
        <v>6762</v>
      </c>
      <c r="E748" s="1">
        <v>46041</v>
      </c>
      <c r="F748" s="4">
        <v>1</v>
      </c>
      <c r="G748" s="4"/>
      <c r="H748" t="s">
        <v>2640</v>
      </c>
      <c r="I748" t="s">
        <v>60</v>
      </c>
      <c r="J748" s="4">
        <v>-241.15</v>
      </c>
    </row>
    <row r="749" spans="3:10" hidden="1" x14ac:dyDescent="0.25">
      <c r="C749" t="s">
        <v>6732</v>
      </c>
      <c r="D749" t="s">
        <v>6762</v>
      </c>
      <c r="E749" s="1">
        <v>46041</v>
      </c>
      <c r="F749" s="4">
        <v>1</v>
      </c>
      <c r="G749" s="4"/>
      <c r="H749" t="s">
        <v>2640</v>
      </c>
      <c r="I749" t="s">
        <v>60</v>
      </c>
      <c r="J749" s="4">
        <v>-60.82</v>
      </c>
    </row>
    <row r="750" spans="3:10" hidden="1" x14ac:dyDescent="0.25">
      <c r="C750" t="s">
        <v>6732</v>
      </c>
      <c r="D750" t="s">
        <v>6762</v>
      </c>
      <c r="E750" s="1">
        <v>46041</v>
      </c>
      <c r="F750" s="4">
        <v>1</v>
      </c>
      <c r="G750" s="4"/>
      <c r="H750" t="s">
        <v>2640</v>
      </c>
      <c r="I750" t="s">
        <v>60</v>
      </c>
      <c r="J750" s="4">
        <v>-268.19</v>
      </c>
    </row>
    <row r="751" spans="3:10" hidden="1" x14ac:dyDescent="0.25">
      <c r="C751" t="s">
        <v>6732</v>
      </c>
      <c r="D751" t="s">
        <v>127</v>
      </c>
      <c r="E751" s="1">
        <v>46041</v>
      </c>
      <c r="F751" s="4">
        <v>1</v>
      </c>
      <c r="G751" s="4"/>
      <c r="H751" t="s">
        <v>4553</v>
      </c>
      <c r="I751" t="s">
        <v>60</v>
      </c>
      <c r="J751" s="4">
        <v>-1596.5</v>
      </c>
    </row>
    <row r="752" spans="3:10" hidden="1" x14ac:dyDescent="0.25">
      <c r="C752" t="s">
        <v>6732</v>
      </c>
      <c r="D752" t="s">
        <v>6762</v>
      </c>
      <c r="E752" s="1">
        <v>46041</v>
      </c>
      <c r="F752" s="4">
        <v>1</v>
      </c>
      <c r="G752" s="4"/>
      <c r="H752" t="s">
        <v>3069</v>
      </c>
      <c r="I752" t="s">
        <v>60</v>
      </c>
      <c r="J752" s="4">
        <v>-2912.69</v>
      </c>
    </row>
    <row r="753" spans="3:10" hidden="1" x14ac:dyDescent="0.25">
      <c r="C753" t="s">
        <v>6732</v>
      </c>
      <c r="D753" t="s">
        <v>6762</v>
      </c>
      <c r="E753" s="1">
        <v>46041</v>
      </c>
      <c r="F753" s="4">
        <v>1</v>
      </c>
      <c r="G753" s="4"/>
      <c r="H753" t="s">
        <v>3343</v>
      </c>
      <c r="I753" t="s">
        <v>246</v>
      </c>
      <c r="J753" s="4">
        <v>-13295.96</v>
      </c>
    </row>
    <row r="754" spans="3:10" hidden="1" x14ac:dyDescent="0.25">
      <c r="C754" t="s">
        <v>6732</v>
      </c>
      <c r="D754" t="s">
        <v>6762</v>
      </c>
      <c r="E754" s="1">
        <v>46041</v>
      </c>
      <c r="F754" s="4">
        <v>1</v>
      </c>
      <c r="G754" s="4"/>
      <c r="H754" t="s">
        <v>3343</v>
      </c>
      <c r="I754" t="s">
        <v>246</v>
      </c>
      <c r="J754" s="4">
        <v>-15383.55</v>
      </c>
    </row>
    <row r="755" spans="3:10" hidden="1" x14ac:dyDescent="0.25">
      <c r="C755" t="s">
        <v>6732</v>
      </c>
      <c r="D755" t="s">
        <v>6762</v>
      </c>
      <c r="E755" s="1">
        <v>46041</v>
      </c>
      <c r="F755" s="4">
        <v>1</v>
      </c>
      <c r="G755" s="4"/>
      <c r="H755" t="s">
        <v>3343</v>
      </c>
      <c r="I755" t="s">
        <v>246</v>
      </c>
      <c r="J755" s="4">
        <v>-1984.08</v>
      </c>
    </row>
    <row r="756" spans="3:10" hidden="1" x14ac:dyDescent="0.25">
      <c r="C756" t="s">
        <v>6732</v>
      </c>
      <c r="D756" t="s">
        <v>6762</v>
      </c>
      <c r="E756" s="1">
        <v>46041</v>
      </c>
      <c r="F756" s="4">
        <v>1</v>
      </c>
      <c r="G756" s="4"/>
      <c r="H756" t="s">
        <v>3343</v>
      </c>
      <c r="I756" t="s">
        <v>246</v>
      </c>
      <c r="J756" s="4">
        <v>-1984.08</v>
      </c>
    </row>
    <row r="757" spans="3:10" hidden="1" x14ac:dyDescent="0.25">
      <c r="C757" t="s">
        <v>6732</v>
      </c>
      <c r="D757" t="s">
        <v>6762</v>
      </c>
      <c r="E757" s="1">
        <v>46041</v>
      </c>
      <c r="F757" s="4">
        <v>1</v>
      </c>
      <c r="G757" s="4"/>
      <c r="H757" t="s">
        <v>3343</v>
      </c>
      <c r="I757" t="s">
        <v>246</v>
      </c>
      <c r="J757" s="4">
        <v>-1984.08</v>
      </c>
    </row>
    <row r="758" spans="3:10" hidden="1" x14ac:dyDescent="0.25">
      <c r="C758" t="s">
        <v>6732</v>
      </c>
      <c r="D758" t="s">
        <v>6762</v>
      </c>
      <c r="E758" s="1">
        <v>46041</v>
      </c>
      <c r="F758" s="4">
        <v>1</v>
      </c>
      <c r="G758" s="4"/>
      <c r="H758" t="s">
        <v>3343</v>
      </c>
      <c r="I758" t="s">
        <v>246</v>
      </c>
      <c r="J758" s="4">
        <v>-1984.08</v>
      </c>
    </row>
    <row r="759" spans="3:10" hidden="1" x14ac:dyDescent="0.25">
      <c r="C759" t="s">
        <v>6732</v>
      </c>
      <c r="D759" t="s">
        <v>6762</v>
      </c>
      <c r="E759" s="1">
        <v>46041</v>
      </c>
      <c r="F759" s="4">
        <v>1</v>
      </c>
      <c r="G759" s="4"/>
      <c r="H759" t="s">
        <v>3343</v>
      </c>
      <c r="I759" t="s">
        <v>246</v>
      </c>
      <c r="J759" s="4">
        <v>-1984.08</v>
      </c>
    </row>
    <row r="760" spans="3:10" hidden="1" x14ac:dyDescent="0.25">
      <c r="C760" t="s">
        <v>6732</v>
      </c>
      <c r="D760" t="s">
        <v>6762</v>
      </c>
      <c r="E760" s="1">
        <v>46041</v>
      </c>
      <c r="F760" s="4">
        <v>1</v>
      </c>
      <c r="G760" s="4"/>
      <c r="H760" t="s">
        <v>3343</v>
      </c>
      <c r="I760" t="s">
        <v>246</v>
      </c>
      <c r="J760" s="4">
        <v>-1984.08</v>
      </c>
    </row>
    <row r="761" spans="3:10" hidden="1" x14ac:dyDescent="0.25">
      <c r="C761" t="s">
        <v>6732</v>
      </c>
      <c r="D761" t="s">
        <v>6762</v>
      </c>
      <c r="E761" s="1">
        <v>46041</v>
      </c>
      <c r="F761" s="4">
        <v>1</v>
      </c>
      <c r="G761" s="4"/>
      <c r="H761" t="s">
        <v>3343</v>
      </c>
      <c r="I761" t="s">
        <v>246</v>
      </c>
      <c r="J761" s="4">
        <v>-1984.08</v>
      </c>
    </row>
    <row r="762" spans="3:10" hidden="1" x14ac:dyDescent="0.25">
      <c r="C762" t="s">
        <v>6732</v>
      </c>
      <c r="D762" t="s">
        <v>6762</v>
      </c>
      <c r="E762" s="1">
        <v>46041</v>
      </c>
      <c r="F762" s="4">
        <v>1</v>
      </c>
      <c r="G762" s="4"/>
      <c r="H762" t="s">
        <v>3343</v>
      </c>
      <c r="I762" t="s">
        <v>246</v>
      </c>
      <c r="J762" s="4">
        <v>-1984.08</v>
      </c>
    </row>
    <row r="763" spans="3:10" hidden="1" x14ac:dyDescent="0.25">
      <c r="C763" t="s">
        <v>6732</v>
      </c>
      <c r="D763" t="s">
        <v>6762</v>
      </c>
      <c r="E763" s="1">
        <v>46041</v>
      </c>
      <c r="F763" s="4">
        <v>1</v>
      </c>
      <c r="G763" s="4"/>
      <c r="H763" t="s">
        <v>3343</v>
      </c>
      <c r="I763" t="s">
        <v>246</v>
      </c>
      <c r="J763" s="4">
        <v>-1984.08</v>
      </c>
    </row>
    <row r="764" spans="3:10" hidden="1" x14ac:dyDescent="0.25">
      <c r="C764" t="s">
        <v>6732</v>
      </c>
      <c r="D764" t="s">
        <v>6762</v>
      </c>
      <c r="E764" s="1">
        <v>46041</v>
      </c>
      <c r="F764" s="4">
        <v>1</v>
      </c>
      <c r="G764" s="4"/>
      <c r="H764" t="s">
        <v>3343</v>
      </c>
      <c r="I764" t="s">
        <v>246</v>
      </c>
      <c r="J764" s="4">
        <v>-1984.08</v>
      </c>
    </row>
    <row r="765" spans="3:10" hidden="1" x14ac:dyDescent="0.25">
      <c r="C765" t="s">
        <v>6732</v>
      </c>
      <c r="D765" t="s">
        <v>6762</v>
      </c>
      <c r="E765" s="1">
        <v>46041</v>
      </c>
      <c r="F765" s="4">
        <v>1</v>
      </c>
      <c r="G765" s="4"/>
      <c r="H765" t="s">
        <v>3343</v>
      </c>
      <c r="I765" t="s">
        <v>246</v>
      </c>
      <c r="J765" s="4">
        <v>-1984.08</v>
      </c>
    </row>
    <row r="766" spans="3:10" hidden="1" x14ac:dyDescent="0.25">
      <c r="C766" t="s">
        <v>6732</v>
      </c>
      <c r="D766" t="s">
        <v>6762</v>
      </c>
      <c r="E766" s="1">
        <v>46041</v>
      </c>
      <c r="F766" s="4">
        <v>1</v>
      </c>
      <c r="G766" s="4"/>
      <c r="H766" t="s">
        <v>3343</v>
      </c>
      <c r="I766" t="s">
        <v>246</v>
      </c>
      <c r="J766" s="4">
        <v>-1984.08</v>
      </c>
    </row>
    <row r="767" spans="3:10" hidden="1" x14ac:dyDescent="0.25">
      <c r="C767" t="s">
        <v>6732</v>
      </c>
      <c r="D767" t="s">
        <v>6762</v>
      </c>
      <c r="E767" s="1">
        <v>46041</v>
      </c>
      <c r="F767" s="4">
        <v>1</v>
      </c>
      <c r="G767" s="4"/>
      <c r="H767" t="s">
        <v>3343</v>
      </c>
      <c r="I767" t="s">
        <v>246</v>
      </c>
      <c r="J767" s="4">
        <v>-1984.08</v>
      </c>
    </row>
    <row r="768" spans="3:10" hidden="1" x14ac:dyDescent="0.25">
      <c r="C768" t="s">
        <v>6732</v>
      </c>
      <c r="D768" t="s">
        <v>6762</v>
      </c>
      <c r="E768" s="1">
        <v>46041</v>
      </c>
      <c r="F768" s="4">
        <v>1</v>
      </c>
      <c r="G768" s="4"/>
      <c r="H768" t="s">
        <v>3343</v>
      </c>
      <c r="I768" t="s">
        <v>246</v>
      </c>
      <c r="J768" s="4">
        <v>-1984.08</v>
      </c>
    </row>
    <row r="769" spans="3:10" hidden="1" x14ac:dyDescent="0.25">
      <c r="C769" t="s">
        <v>6732</v>
      </c>
      <c r="D769" t="s">
        <v>6762</v>
      </c>
      <c r="E769" s="1">
        <v>46041</v>
      </c>
      <c r="F769" s="4">
        <v>1</v>
      </c>
      <c r="G769" s="4"/>
      <c r="H769" t="s">
        <v>3343</v>
      </c>
      <c r="I769" t="s">
        <v>246</v>
      </c>
      <c r="J769" s="4">
        <v>-1984.08</v>
      </c>
    </row>
    <row r="770" spans="3:10" hidden="1" x14ac:dyDescent="0.25">
      <c r="C770" t="s">
        <v>6732</v>
      </c>
      <c r="D770" t="s">
        <v>6762</v>
      </c>
      <c r="E770" s="1">
        <v>46041</v>
      </c>
      <c r="F770" s="4">
        <v>1</v>
      </c>
      <c r="G770" s="4"/>
      <c r="H770" t="s">
        <v>3343</v>
      </c>
      <c r="I770" t="s">
        <v>246</v>
      </c>
      <c r="J770" s="4">
        <v>-1984.08</v>
      </c>
    </row>
    <row r="771" spans="3:10" hidden="1" x14ac:dyDescent="0.25">
      <c r="C771" t="s">
        <v>6732</v>
      </c>
      <c r="D771" t="s">
        <v>6762</v>
      </c>
      <c r="E771" s="1">
        <v>46041</v>
      </c>
      <c r="F771" s="4">
        <v>1</v>
      </c>
      <c r="G771" s="4"/>
      <c r="H771" t="s">
        <v>3343</v>
      </c>
      <c r="I771" t="s">
        <v>246</v>
      </c>
      <c r="J771" s="4">
        <v>-1984.08</v>
      </c>
    </row>
    <row r="772" spans="3:10" hidden="1" x14ac:dyDescent="0.25">
      <c r="C772" t="s">
        <v>6732</v>
      </c>
      <c r="D772" t="s">
        <v>6762</v>
      </c>
      <c r="E772" s="1">
        <v>46041</v>
      </c>
      <c r="F772" s="4">
        <v>1</v>
      </c>
      <c r="G772" s="4"/>
      <c r="H772" t="s">
        <v>3343</v>
      </c>
      <c r="I772" t="s">
        <v>246</v>
      </c>
      <c r="J772" s="4">
        <v>-1984.08</v>
      </c>
    </row>
    <row r="773" spans="3:10" hidden="1" x14ac:dyDescent="0.25">
      <c r="C773" t="s">
        <v>6732</v>
      </c>
      <c r="D773" t="s">
        <v>6762</v>
      </c>
      <c r="E773" s="1">
        <v>46041</v>
      </c>
      <c r="F773" s="4">
        <v>1</v>
      </c>
      <c r="G773" s="4"/>
      <c r="H773" t="s">
        <v>3343</v>
      </c>
      <c r="I773" t="s">
        <v>246</v>
      </c>
      <c r="J773" s="4">
        <v>-1984.08</v>
      </c>
    </row>
    <row r="774" spans="3:10" hidden="1" x14ac:dyDescent="0.25">
      <c r="C774" t="s">
        <v>6732</v>
      </c>
      <c r="D774" t="s">
        <v>6762</v>
      </c>
      <c r="E774" s="1">
        <v>46041</v>
      </c>
      <c r="F774" s="4">
        <v>1</v>
      </c>
      <c r="G774" s="4"/>
      <c r="H774" t="s">
        <v>3343</v>
      </c>
      <c r="I774" t="s">
        <v>246</v>
      </c>
      <c r="J774" s="4">
        <v>-1984.08</v>
      </c>
    </row>
    <row r="775" spans="3:10" hidden="1" x14ac:dyDescent="0.25">
      <c r="C775" t="s">
        <v>6732</v>
      </c>
      <c r="D775" t="s">
        <v>6762</v>
      </c>
      <c r="E775" s="1">
        <v>46041</v>
      </c>
      <c r="F775" s="4">
        <v>1</v>
      </c>
      <c r="G775" s="4"/>
      <c r="H775" t="s">
        <v>3343</v>
      </c>
      <c r="I775" t="s">
        <v>246</v>
      </c>
      <c r="J775" s="4">
        <v>-1984.08</v>
      </c>
    </row>
    <row r="776" spans="3:10" hidden="1" x14ac:dyDescent="0.25">
      <c r="C776" t="s">
        <v>6732</v>
      </c>
      <c r="D776" t="s">
        <v>6762</v>
      </c>
      <c r="E776" s="1">
        <v>46041</v>
      </c>
      <c r="F776" s="4">
        <v>1</v>
      </c>
      <c r="G776" s="4"/>
      <c r="H776" t="s">
        <v>3343</v>
      </c>
      <c r="I776" t="s">
        <v>246</v>
      </c>
      <c r="J776" s="4">
        <v>-1984.08</v>
      </c>
    </row>
    <row r="777" spans="3:10" hidden="1" x14ac:dyDescent="0.25">
      <c r="C777" t="s">
        <v>6732</v>
      </c>
      <c r="D777" t="s">
        <v>6762</v>
      </c>
      <c r="E777" s="1">
        <v>46041</v>
      </c>
      <c r="F777" s="4">
        <v>1</v>
      </c>
      <c r="G777" s="4"/>
      <c r="H777" t="s">
        <v>3343</v>
      </c>
      <c r="I777" t="s">
        <v>246</v>
      </c>
      <c r="J777" s="4">
        <v>-1984.08</v>
      </c>
    </row>
    <row r="778" spans="3:10" hidden="1" x14ac:dyDescent="0.25">
      <c r="C778" t="s">
        <v>6732</v>
      </c>
      <c r="D778" t="s">
        <v>6762</v>
      </c>
      <c r="E778" s="1">
        <v>46041</v>
      </c>
      <c r="F778" s="4">
        <v>1</v>
      </c>
      <c r="G778" s="4"/>
      <c r="H778" t="s">
        <v>3343</v>
      </c>
      <c r="I778" t="s">
        <v>246</v>
      </c>
      <c r="J778" s="4">
        <v>-1984.08</v>
      </c>
    </row>
    <row r="779" spans="3:10" hidden="1" x14ac:dyDescent="0.25">
      <c r="C779" t="s">
        <v>6732</v>
      </c>
      <c r="D779" t="s">
        <v>6762</v>
      </c>
      <c r="E779" s="1">
        <v>46041</v>
      </c>
      <c r="F779" s="4">
        <v>1</v>
      </c>
      <c r="G779" s="4"/>
      <c r="H779" t="s">
        <v>3343</v>
      </c>
      <c r="I779" t="s">
        <v>246</v>
      </c>
      <c r="J779" s="4">
        <v>-1984.08</v>
      </c>
    </row>
    <row r="780" spans="3:10" hidden="1" x14ac:dyDescent="0.25">
      <c r="C780" t="s">
        <v>6732</v>
      </c>
      <c r="D780" t="s">
        <v>6762</v>
      </c>
      <c r="E780" s="1">
        <v>46041</v>
      </c>
      <c r="F780" s="4">
        <v>1</v>
      </c>
      <c r="G780" s="4"/>
      <c r="H780" t="s">
        <v>3343</v>
      </c>
      <c r="I780" t="s">
        <v>246</v>
      </c>
      <c r="J780" s="4">
        <v>-1984.08</v>
      </c>
    </row>
    <row r="781" spans="3:10" hidden="1" x14ac:dyDescent="0.25">
      <c r="C781" t="s">
        <v>6732</v>
      </c>
      <c r="D781" t="s">
        <v>6762</v>
      </c>
      <c r="E781" s="1">
        <v>46041</v>
      </c>
      <c r="F781" s="4">
        <v>1</v>
      </c>
      <c r="G781" s="4"/>
      <c r="H781" t="s">
        <v>3343</v>
      </c>
      <c r="I781" t="s">
        <v>246</v>
      </c>
      <c r="J781" s="4">
        <v>-1984.08</v>
      </c>
    </row>
    <row r="782" spans="3:10" hidden="1" x14ac:dyDescent="0.25">
      <c r="C782" t="s">
        <v>6732</v>
      </c>
      <c r="D782" t="s">
        <v>6762</v>
      </c>
      <c r="E782" s="1">
        <v>46041</v>
      </c>
      <c r="F782" s="4">
        <v>1</v>
      </c>
      <c r="G782" s="4"/>
      <c r="H782" t="s">
        <v>3343</v>
      </c>
      <c r="I782" t="s">
        <v>246</v>
      </c>
      <c r="J782" s="4">
        <v>-1984.08</v>
      </c>
    </row>
    <row r="783" spans="3:10" hidden="1" x14ac:dyDescent="0.25">
      <c r="C783" t="s">
        <v>6732</v>
      </c>
      <c r="D783" t="s">
        <v>6762</v>
      </c>
      <c r="E783" s="1">
        <v>46041</v>
      </c>
      <c r="F783" s="4">
        <v>1</v>
      </c>
      <c r="G783" s="4"/>
      <c r="H783" t="s">
        <v>3343</v>
      </c>
      <c r="I783" t="s">
        <v>246</v>
      </c>
      <c r="J783" s="4">
        <v>-1984.08</v>
      </c>
    </row>
    <row r="784" spans="3:10" hidden="1" x14ac:dyDescent="0.25">
      <c r="C784" t="s">
        <v>6732</v>
      </c>
      <c r="D784" t="s">
        <v>6762</v>
      </c>
      <c r="E784" s="1">
        <v>46041</v>
      </c>
      <c r="F784" s="4">
        <v>1</v>
      </c>
      <c r="G784" s="4"/>
      <c r="H784" t="s">
        <v>3343</v>
      </c>
      <c r="I784" t="s">
        <v>246</v>
      </c>
      <c r="J784" s="4">
        <v>-1951.18</v>
      </c>
    </row>
    <row r="785" spans="3:10" hidden="1" x14ac:dyDescent="0.25">
      <c r="C785" t="s">
        <v>6732</v>
      </c>
      <c r="D785" t="s">
        <v>6763</v>
      </c>
      <c r="E785" s="1">
        <v>46041</v>
      </c>
      <c r="F785" s="4">
        <v>1</v>
      </c>
      <c r="G785" s="4"/>
      <c r="H785" t="s">
        <v>3343</v>
      </c>
      <c r="I785" t="s">
        <v>246</v>
      </c>
      <c r="J785" s="4">
        <v>-4308.91</v>
      </c>
    </row>
    <row r="786" spans="3:10" hidden="1" x14ac:dyDescent="0.25">
      <c r="C786" t="s">
        <v>6732</v>
      </c>
      <c r="D786" t="s">
        <v>6763</v>
      </c>
      <c r="E786" s="1">
        <v>46041</v>
      </c>
      <c r="F786" s="4">
        <v>1</v>
      </c>
      <c r="G786" s="4"/>
      <c r="H786" t="s">
        <v>3343</v>
      </c>
      <c r="I786" t="s">
        <v>246</v>
      </c>
      <c r="J786" s="4">
        <v>-1984.69</v>
      </c>
    </row>
    <row r="787" spans="3:10" hidden="1" x14ac:dyDescent="0.25">
      <c r="C787" t="s">
        <v>6732</v>
      </c>
      <c r="D787" t="s">
        <v>6763</v>
      </c>
      <c r="E787" s="1">
        <v>46041</v>
      </c>
      <c r="F787" s="4">
        <v>1</v>
      </c>
      <c r="G787" s="4"/>
      <c r="H787" t="s">
        <v>3343</v>
      </c>
      <c r="I787" t="s">
        <v>246</v>
      </c>
      <c r="J787" s="4">
        <v>-1984.08</v>
      </c>
    </row>
    <row r="788" spans="3:10" hidden="1" x14ac:dyDescent="0.25">
      <c r="C788" t="s">
        <v>6732</v>
      </c>
      <c r="D788" t="s">
        <v>6763</v>
      </c>
      <c r="E788" s="1">
        <v>46041</v>
      </c>
      <c r="F788" s="4">
        <v>1</v>
      </c>
      <c r="G788" s="4"/>
      <c r="H788" t="s">
        <v>3343</v>
      </c>
      <c r="I788" t="s">
        <v>246</v>
      </c>
      <c r="J788" s="4">
        <v>-1984.08</v>
      </c>
    </row>
    <row r="789" spans="3:10" hidden="1" x14ac:dyDescent="0.25">
      <c r="C789" t="s">
        <v>6732</v>
      </c>
      <c r="D789" t="s">
        <v>6763</v>
      </c>
      <c r="E789" s="1">
        <v>46041</v>
      </c>
      <c r="F789" s="4">
        <v>1</v>
      </c>
      <c r="G789" s="4"/>
      <c r="H789" t="s">
        <v>3343</v>
      </c>
      <c r="I789" t="s">
        <v>246</v>
      </c>
      <c r="J789" s="4">
        <v>-1984.08</v>
      </c>
    </row>
    <row r="790" spans="3:10" hidden="1" x14ac:dyDescent="0.25">
      <c r="C790" t="s">
        <v>6732</v>
      </c>
      <c r="D790" t="s">
        <v>6763</v>
      </c>
      <c r="E790" s="1">
        <v>46041</v>
      </c>
      <c r="F790" s="4">
        <v>1</v>
      </c>
      <c r="G790" s="4"/>
      <c r="H790" t="s">
        <v>3343</v>
      </c>
      <c r="I790" t="s">
        <v>246</v>
      </c>
      <c r="J790" s="4">
        <v>-1984.08</v>
      </c>
    </row>
    <row r="791" spans="3:10" hidden="1" x14ac:dyDescent="0.25">
      <c r="C791" t="s">
        <v>6732</v>
      </c>
      <c r="D791" t="s">
        <v>6763</v>
      </c>
      <c r="E791" s="1">
        <v>46041</v>
      </c>
      <c r="F791" s="4">
        <v>1</v>
      </c>
      <c r="G791" s="4"/>
      <c r="H791" t="s">
        <v>3343</v>
      </c>
      <c r="I791" t="s">
        <v>246</v>
      </c>
      <c r="J791" s="4">
        <v>-1984.08</v>
      </c>
    </row>
    <row r="792" spans="3:10" hidden="1" x14ac:dyDescent="0.25">
      <c r="C792" t="s">
        <v>6732</v>
      </c>
      <c r="D792" t="s">
        <v>6763</v>
      </c>
      <c r="E792" s="1">
        <v>46041</v>
      </c>
      <c r="F792" s="4">
        <v>1</v>
      </c>
      <c r="G792" s="4"/>
      <c r="H792" t="s">
        <v>3343</v>
      </c>
      <c r="I792" t="s">
        <v>246</v>
      </c>
      <c r="J792" s="4">
        <v>-1984.08</v>
      </c>
    </row>
    <row r="793" spans="3:10" hidden="1" x14ac:dyDescent="0.25">
      <c r="C793" t="s">
        <v>6732</v>
      </c>
      <c r="D793" t="s">
        <v>6763</v>
      </c>
      <c r="E793" s="1">
        <v>46041</v>
      </c>
      <c r="F793" s="4">
        <v>1</v>
      </c>
      <c r="G793" s="4"/>
      <c r="H793" t="s">
        <v>3343</v>
      </c>
      <c r="I793" t="s">
        <v>246</v>
      </c>
      <c r="J793" s="4">
        <v>-1984.08</v>
      </c>
    </row>
    <row r="794" spans="3:10" hidden="1" x14ac:dyDescent="0.25">
      <c r="C794" t="s">
        <v>6732</v>
      </c>
      <c r="D794" t="s">
        <v>6763</v>
      </c>
      <c r="E794" s="1">
        <v>46041</v>
      </c>
      <c r="F794" s="4">
        <v>1</v>
      </c>
      <c r="G794" s="4"/>
      <c r="H794" t="s">
        <v>3343</v>
      </c>
      <c r="I794" t="s">
        <v>246</v>
      </c>
      <c r="J794" s="4">
        <v>-1984.08</v>
      </c>
    </row>
    <row r="795" spans="3:10" hidden="1" x14ac:dyDescent="0.25">
      <c r="C795" t="s">
        <v>6732</v>
      </c>
      <c r="D795" t="s">
        <v>6763</v>
      </c>
      <c r="E795" s="1">
        <v>46041</v>
      </c>
      <c r="F795" s="4">
        <v>1</v>
      </c>
      <c r="G795" s="4"/>
      <c r="H795" t="s">
        <v>3343</v>
      </c>
      <c r="I795" t="s">
        <v>246</v>
      </c>
      <c r="J795" s="4">
        <v>-1984.08</v>
      </c>
    </row>
    <row r="796" spans="3:10" hidden="1" x14ac:dyDescent="0.25">
      <c r="C796" t="s">
        <v>6732</v>
      </c>
      <c r="D796" t="s">
        <v>6763</v>
      </c>
      <c r="E796" s="1">
        <v>46041</v>
      </c>
      <c r="F796" s="4">
        <v>1</v>
      </c>
      <c r="G796" s="4"/>
      <c r="H796" t="s">
        <v>3343</v>
      </c>
      <c r="I796" t="s">
        <v>246</v>
      </c>
      <c r="J796" s="4">
        <v>-1984.08</v>
      </c>
    </row>
    <row r="797" spans="3:10" hidden="1" x14ac:dyDescent="0.25">
      <c r="C797" t="s">
        <v>6732</v>
      </c>
      <c r="D797" t="s">
        <v>6763</v>
      </c>
      <c r="E797" s="1">
        <v>46041</v>
      </c>
      <c r="F797" s="4">
        <v>1</v>
      </c>
      <c r="G797" s="4"/>
      <c r="H797" t="s">
        <v>3343</v>
      </c>
      <c r="I797" t="s">
        <v>246</v>
      </c>
      <c r="J797" s="4">
        <v>-1984.08</v>
      </c>
    </row>
    <row r="798" spans="3:10" hidden="1" x14ac:dyDescent="0.25">
      <c r="C798" t="s">
        <v>6732</v>
      </c>
      <c r="D798" t="s">
        <v>6763</v>
      </c>
      <c r="E798" s="1">
        <v>46041</v>
      </c>
      <c r="F798" s="4">
        <v>1</v>
      </c>
      <c r="G798" s="4"/>
      <c r="H798" t="s">
        <v>3343</v>
      </c>
      <c r="I798" t="s">
        <v>246</v>
      </c>
      <c r="J798" s="4">
        <v>-1984.08</v>
      </c>
    </row>
    <row r="799" spans="3:10" hidden="1" x14ac:dyDescent="0.25">
      <c r="C799" t="s">
        <v>6732</v>
      </c>
      <c r="D799" t="s">
        <v>6763</v>
      </c>
      <c r="E799" s="1">
        <v>46041</v>
      </c>
      <c r="F799" s="4">
        <v>1</v>
      </c>
      <c r="G799" s="4"/>
      <c r="H799" t="s">
        <v>3343</v>
      </c>
      <c r="I799" t="s">
        <v>246</v>
      </c>
      <c r="J799" s="4">
        <v>-1984.08</v>
      </c>
    </row>
    <row r="800" spans="3:10" hidden="1" x14ac:dyDescent="0.25">
      <c r="C800" t="s">
        <v>6732</v>
      </c>
      <c r="D800" t="s">
        <v>6763</v>
      </c>
      <c r="E800" s="1">
        <v>46041</v>
      </c>
      <c r="F800" s="4">
        <v>1</v>
      </c>
      <c r="G800" s="4"/>
      <c r="H800" t="s">
        <v>3343</v>
      </c>
      <c r="I800" t="s">
        <v>246</v>
      </c>
      <c r="J800" s="4">
        <v>-1984.08</v>
      </c>
    </row>
    <row r="801" spans="3:10" hidden="1" x14ac:dyDescent="0.25">
      <c r="C801" t="s">
        <v>6732</v>
      </c>
      <c r="D801" t="s">
        <v>6763</v>
      </c>
      <c r="E801" s="1">
        <v>46041</v>
      </c>
      <c r="F801" s="4">
        <v>1</v>
      </c>
      <c r="G801" s="4"/>
      <c r="H801" t="s">
        <v>3343</v>
      </c>
      <c r="I801" t="s">
        <v>246</v>
      </c>
      <c r="J801" s="4">
        <v>-1984.08</v>
      </c>
    </row>
    <row r="802" spans="3:10" hidden="1" x14ac:dyDescent="0.25">
      <c r="C802" t="s">
        <v>6732</v>
      </c>
      <c r="D802" t="s">
        <v>6763</v>
      </c>
      <c r="E802" s="1">
        <v>46041</v>
      </c>
      <c r="F802" s="4">
        <v>1</v>
      </c>
      <c r="G802" s="4"/>
      <c r="H802" t="s">
        <v>3343</v>
      </c>
      <c r="I802" t="s">
        <v>246</v>
      </c>
      <c r="J802" s="4">
        <v>-1984.08</v>
      </c>
    </row>
    <row r="803" spans="3:10" hidden="1" x14ac:dyDescent="0.25">
      <c r="C803" t="s">
        <v>6732</v>
      </c>
      <c r="D803" t="s">
        <v>6763</v>
      </c>
      <c r="E803" s="1">
        <v>46041</v>
      </c>
      <c r="F803" s="4">
        <v>1</v>
      </c>
      <c r="G803" s="4"/>
      <c r="H803" t="s">
        <v>3343</v>
      </c>
      <c r="I803" t="s">
        <v>246</v>
      </c>
      <c r="J803" s="4">
        <v>-1984.08</v>
      </c>
    </row>
    <row r="804" spans="3:10" hidden="1" x14ac:dyDescent="0.25">
      <c r="C804" t="s">
        <v>6732</v>
      </c>
      <c r="D804" t="s">
        <v>6763</v>
      </c>
      <c r="E804" s="1">
        <v>46041</v>
      </c>
      <c r="F804" s="4">
        <v>1</v>
      </c>
      <c r="G804" s="4"/>
      <c r="H804" t="s">
        <v>3343</v>
      </c>
      <c r="I804" t="s">
        <v>246</v>
      </c>
      <c r="J804" s="4">
        <v>-1984.08</v>
      </c>
    </row>
    <row r="805" spans="3:10" hidden="1" x14ac:dyDescent="0.25">
      <c r="C805" t="s">
        <v>6732</v>
      </c>
      <c r="D805" t="s">
        <v>6763</v>
      </c>
      <c r="E805" s="1">
        <v>46041</v>
      </c>
      <c r="F805" s="4">
        <v>1</v>
      </c>
      <c r="G805" s="4"/>
      <c r="H805" t="s">
        <v>3343</v>
      </c>
      <c r="I805" t="s">
        <v>246</v>
      </c>
      <c r="J805" s="4">
        <v>-1984.08</v>
      </c>
    </row>
    <row r="806" spans="3:10" hidden="1" x14ac:dyDescent="0.25">
      <c r="C806" t="s">
        <v>6732</v>
      </c>
      <c r="D806" t="s">
        <v>6763</v>
      </c>
      <c r="E806" s="1">
        <v>46041</v>
      </c>
      <c r="F806" s="4">
        <v>1</v>
      </c>
      <c r="G806" s="4"/>
      <c r="H806" t="s">
        <v>3343</v>
      </c>
      <c r="I806" t="s">
        <v>246</v>
      </c>
      <c r="J806" s="4">
        <v>-1984.08</v>
      </c>
    </row>
    <row r="807" spans="3:10" hidden="1" x14ac:dyDescent="0.25">
      <c r="C807" t="s">
        <v>6732</v>
      </c>
      <c r="D807" t="s">
        <v>6763</v>
      </c>
      <c r="E807" s="1">
        <v>46041</v>
      </c>
      <c r="F807" s="4">
        <v>1</v>
      </c>
      <c r="G807" s="4"/>
      <c r="H807" t="s">
        <v>3343</v>
      </c>
      <c r="I807" t="s">
        <v>246</v>
      </c>
      <c r="J807" s="4">
        <v>-1984.08</v>
      </c>
    </row>
    <row r="808" spans="3:10" hidden="1" x14ac:dyDescent="0.25">
      <c r="C808" t="s">
        <v>6732</v>
      </c>
      <c r="D808" t="s">
        <v>6763</v>
      </c>
      <c r="E808" s="1">
        <v>46041</v>
      </c>
      <c r="F808" s="4">
        <v>1</v>
      </c>
      <c r="G808" s="4"/>
      <c r="H808" t="s">
        <v>3343</v>
      </c>
      <c r="I808" t="s">
        <v>246</v>
      </c>
      <c r="J808" s="4">
        <v>-1984.08</v>
      </c>
    </row>
    <row r="809" spans="3:10" hidden="1" x14ac:dyDescent="0.25">
      <c r="C809" t="s">
        <v>6732</v>
      </c>
      <c r="D809" t="s">
        <v>6763</v>
      </c>
      <c r="E809" s="1">
        <v>46041</v>
      </c>
      <c r="F809" s="4">
        <v>1</v>
      </c>
      <c r="G809" s="4"/>
      <c r="H809" t="s">
        <v>3343</v>
      </c>
      <c r="I809" t="s">
        <v>246</v>
      </c>
      <c r="J809" s="4">
        <v>-1984.08</v>
      </c>
    </row>
    <row r="810" spans="3:10" hidden="1" x14ac:dyDescent="0.25">
      <c r="C810" t="s">
        <v>6732</v>
      </c>
      <c r="D810" t="s">
        <v>6763</v>
      </c>
      <c r="E810" s="1">
        <v>46041</v>
      </c>
      <c r="F810" s="4">
        <v>1</v>
      </c>
      <c r="G810" s="4"/>
      <c r="H810" t="s">
        <v>3343</v>
      </c>
      <c r="I810" t="s">
        <v>246</v>
      </c>
      <c r="J810" s="4">
        <v>-1984.08</v>
      </c>
    </row>
    <row r="811" spans="3:10" hidden="1" x14ac:dyDescent="0.25">
      <c r="C811" t="s">
        <v>6732</v>
      </c>
      <c r="D811" t="s">
        <v>6763</v>
      </c>
      <c r="E811" s="1">
        <v>46041</v>
      </c>
      <c r="F811" s="4">
        <v>1</v>
      </c>
      <c r="G811" s="4"/>
      <c r="H811" t="s">
        <v>3343</v>
      </c>
      <c r="I811" t="s">
        <v>246</v>
      </c>
      <c r="J811" s="4">
        <v>-1984.08</v>
      </c>
    </row>
    <row r="812" spans="3:10" hidden="1" x14ac:dyDescent="0.25">
      <c r="C812" t="s">
        <v>6732</v>
      </c>
      <c r="D812" t="s">
        <v>6763</v>
      </c>
      <c r="E812" s="1">
        <v>46041</v>
      </c>
      <c r="F812" s="4">
        <v>1</v>
      </c>
      <c r="G812" s="4"/>
      <c r="H812" t="s">
        <v>3343</v>
      </c>
      <c r="I812" t="s">
        <v>246</v>
      </c>
      <c r="J812" s="4">
        <v>-1984.08</v>
      </c>
    </row>
    <row r="813" spans="3:10" hidden="1" x14ac:dyDescent="0.25">
      <c r="C813" t="s">
        <v>6732</v>
      </c>
      <c r="D813" t="s">
        <v>6763</v>
      </c>
      <c r="E813" s="1">
        <v>46041</v>
      </c>
      <c r="F813" s="4">
        <v>1</v>
      </c>
      <c r="G813" s="4"/>
      <c r="H813" t="s">
        <v>3343</v>
      </c>
      <c r="I813" t="s">
        <v>246</v>
      </c>
      <c r="J813" s="4">
        <v>-1984.08</v>
      </c>
    </row>
    <row r="814" spans="3:10" hidden="1" x14ac:dyDescent="0.25">
      <c r="C814" t="s">
        <v>6732</v>
      </c>
      <c r="D814" t="s">
        <v>6763</v>
      </c>
      <c r="E814" s="1">
        <v>46041</v>
      </c>
      <c r="F814" s="4">
        <v>1</v>
      </c>
      <c r="G814" s="4"/>
      <c r="H814" t="s">
        <v>3343</v>
      </c>
      <c r="I814" t="s">
        <v>246</v>
      </c>
      <c r="J814" s="4">
        <v>-1984.08</v>
      </c>
    </row>
    <row r="815" spans="3:10" hidden="1" x14ac:dyDescent="0.25">
      <c r="C815" t="s">
        <v>6732</v>
      </c>
      <c r="D815" t="s">
        <v>6763</v>
      </c>
      <c r="E815" s="1">
        <v>46041</v>
      </c>
      <c r="F815" s="4">
        <v>1</v>
      </c>
      <c r="G815" s="4"/>
      <c r="H815" t="s">
        <v>3343</v>
      </c>
      <c r="I815" t="s">
        <v>246</v>
      </c>
      <c r="J815" s="4">
        <v>-5207.1000000000004</v>
      </c>
    </row>
    <row r="816" spans="3:10" hidden="1" x14ac:dyDescent="0.25">
      <c r="C816" t="s">
        <v>6732</v>
      </c>
      <c r="D816" t="s">
        <v>6763</v>
      </c>
      <c r="E816" s="1">
        <v>46041</v>
      </c>
      <c r="F816" s="4">
        <v>1</v>
      </c>
      <c r="G816" s="4"/>
      <c r="H816" t="s">
        <v>3343</v>
      </c>
      <c r="I816" t="s">
        <v>246</v>
      </c>
      <c r="J816" s="4">
        <v>-1998.36</v>
      </c>
    </row>
    <row r="817" spans="3:10" hidden="1" x14ac:dyDescent="0.25">
      <c r="C817" t="s">
        <v>6732</v>
      </c>
      <c r="D817" t="s">
        <v>6763</v>
      </c>
      <c r="E817" s="1">
        <v>46041</v>
      </c>
      <c r="F817" s="4">
        <v>1</v>
      </c>
      <c r="G817" s="4"/>
      <c r="H817" t="s">
        <v>2672</v>
      </c>
      <c r="I817" t="s">
        <v>60</v>
      </c>
      <c r="J817" s="4">
        <v>-83.98</v>
      </c>
    </row>
    <row r="818" spans="3:10" hidden="1" x14ac:dyDescent="0.25">
      <c r="C818" t="s">
        <v>6732</v>
      </c>
      <c r="D818" t="s">
        <v>6763</v>
      </c>
      <c r="E818" s="1">
        <v>46041</v>
      </c>
      <c r="F818" s="4">
        <v>1</v>
      </c>
      <c r="G818" s="4"/>
      <c r="H818" t="s">
        <v>2672</v>
      </c>
      <c r="I818" t="s">
        <v>60</v>
      </c>
      <c r="J818" s="4">
        <v>-4000.01</v>
      </c>
    </row>
    <row r="819" spans="3:10" hidden="1" x14ac:dyDescent="0.25">
      <c r="C819" t="s">
        <v>6732</v>
      </c>
      <c r="D819" t="s">
        <v>6762</v>
      </c>
      <c r="E819" s="1">
        <v>46041</v>
      </c>
      <c r="F819" s="4">
        <v>1</v>
      </c>
      <c r="G819" s="4"/>
      <c r="H819" t="s">
        <v>2677</v>
      </c>
      <c r="I819" t="s">
        <v>60</v>
      </c>
      <c r="J819" s="4">
        <v>-112.53</v>
      </c>
    </row>
    <row r="820" spans="3:10" hidden="1" x14ac:dyDescent="0.25">
      <c r="C820" t="s">
        <v>6732</v>
      </c>
      <c r="D820" t="s">
        <v>6763</v>
      </c>
      <c r="E820" s="1">
        <v>46041</v>
      </c>
      <c r="F820" s="4">
        <v>1</v>
      </c>
      <c r="G820" s="4"/>
      <c r="H820" t="s">
        <v>4694</v>
      </c>
      <c r="I820" t="s">
        <v>60</v>
      </c>
      <c r="J820" s="4">
        <v>-504.38</v>
      </c>
    </row>
    <row r="821" spans="3:10" hidden="1" x14ac:dyDescent="0.25">
      <c r="C821" t="s">
        <v>6732</v>
      </c>
      <c r="D821" t="s">
        <v>6762</v>
      </c>
      <c r="E821" s="1">
        <v>46041</v>
      </c>
      <c r="F821" s="4">
        <v>1</v>
      </c>
      <c r="G821" s="4"/>
      <c r="H821" t="s">
        <v>4694</v>
      </c>
      <c r="I821" t="s">
        <v>60</v>
      </c>
      <c r="J821" s="4">
        <v>-894.6</v>
      </c>
    </row>
    <row r="822" spans="3:10" hidden="1" x14ac:dyDescent="0.25">
      <c r="C822" t="s">
        <v>6732</v>
      </c>
      <c r="D822" t="s">
        <v>6762</v>
      </c>
      <c r="E822" s="1">
        <v>46041</v>
      </c>
      <c r="F822" s="4">
        <v>1</v>
      </c>
      <c r="G822" s="4"/>
      <c r="H822" t="s">
        <v>4058</v>
      </c>
      <c r="I822" t="s">
        <v>60</v>
      </c>
      <c r="J822" s="4">
        <v>-99.95</v>
      </c>
    </row>
    <row r="823" spans="3:10" hidden="1" x14ac:dyDescent="0.25">
      <c r="C823" t="s">
        <v>6732</v>
      </c>
      <c r="D823" t="s">
        <v>6762</v>
      </c>
      <c r="E823" s="1">
        <v>46041</v>
      </c>
      <c r="F823" s="4">
        <v>1</v>
      </c>
      <c r="G823" s="4"/>
      <c r="H823" t="s">
        <v>4058</v>
      </c>
      <c r="I823" t="s">
        <v>60</v>
      </c>
      <c r="J823" s="4">
        <v>-194.23</v>
      </c>
    </row>
    <row r="824" spans="3:10" hidden="1" x14ac:dyDescent="0.25">
      <c r="C824" t="s">
        <v>6732</v>
      </c>
      <c r="D824" t="s">
        <v>127</v>
      </c>
      <c r="E824" s="1">
        <v>46041</v>
      </c>
      <c r="F824" s="4">
        <v>1</v>
      </c>
      <c r="G824" s="4"/>
      <c r="H824" t="s">
        <v>4705</v>
      </c>
      <c r="I824" t="s">
        <v>60</v>
      </c>
      <c r="J824" s="4">
        <v>-1900</v>
      </c>
    </row>
    <row r="825" spans="3:10" hidden="1" x14ac:dyDescent="0.25">
      <c r="C825" t="s">
        <v>6732</v>
      </c>
      <c r="D825" t="s">
        <v>127</v>
      </c>
      <c r="E825" s="1">
        <v>46041</v>
      </c>
      <c r="F825" s="4">
        <v>1</v>
      </c>
      <c r="G825" s="4"/>
      <c r="H825" t="s">
        <v>3939</v>
      </c>
      <c r="I825" t="s">
        <v>60</v>
      </c>
      <c r="J825" s="4">
        <v>-10501.92</v>
      </c>
    </row>
    <row r="826" spans="3:10" hidden="1" x14ac:dyDescent="0.25">
      <c r="C826" t="s">
        <v>6732</v>
      </c>
      <c r="D826" t="s">
        <v>6763</v>
      </c>
      <c r="E826" s="1">
        <v>46041</v>
      </c>
      <c r="F826" s="4">
        <v>1</v>
      </c>
      <c r="G826" s="4"/>
      <c r="H826" t="s">
        <v>4712</v>
      </c>
      <c r="I826" t="s">
        <v>60</v>
      </c>
      <c r="J826" s="4">
        <v>-5895.26</v>
      </c>
    </row>
    <row r="827" spans="3:10" hidden="1" x14ac:dyDescent="0.25">
      <c r="C827" t="s">
        <v>6732</v>
      </c>
      <c r="D827" t="s">
        <v>6762</v>
      </c>
      <c r="E827" s="1">
        <v>46041</v>
      </c>
      <c r="F827" s="4">
        <v>1</v>
      </c>
      <c r="G827" s="4"/>
      <c r="H827" t="s">
        <v>4712</v>
      </c>
      <c r="I827" t="s">
        <v>60</v>
      </c>
      <c r="J827" s="4">
        <v>-222.72</v>
      </c>
    </row>
    <row r="828" spans="3:10" hidden="1" x14ac:dyDescent="0.25">
      <c r="C828" t="s">
        <v>6732</v>
      </c>
      <c r="D828" t="s">
        <v>6763</v>
      </c>
      <c r="E828" s="1">
        <v>46041</v>
      </c>
      <c r="F828" s="4">
        <v>1</v>
      </c>
      <c r="G828" s="4"/>
      <c r="H828" t="s">
        <v>4719</v>
      </c>
      <c r="I828" t="s">
        <v>60</v>
      </c>
      <c r="J828" s="4">
        <v>-8500</v>
      </c>
    </row>
    <row r="829" spans="3:10" hidden="1" x14ac:dyDescent="0.25">
      <c r="C829" t="s">
        <v>6732</v>
      </c>
      <c r="D829" t="s">
        <v>6763</v>
      </c>
      <c r="E829" s="1">
        <v>46041</v>
      </c>
      <c r="F829" s="4">
        <v>1</v>
      </c>
      <c r="G829" s="4"/>
      <c r="H829" t="s">
        <v>4719</v>
      </c>
      <c r="I829" t="s">
        <v>60</v>
      </c>
      <c r="J829" s="4">
        <v>-2700</v>
      </c>
    </row>
    <row r="830" spans="3:10" hidden="1" x14ac:dyDescent="0.25">
      <c r="C830" t="s">
        <v>6732</v>
      </c>
      <c r="D830" t="s">
        <v>127</v>
      </c>
      <c r="E830" s="1">
        <v>46042</v>
      </c>
      <c r="F830" s="4">
        <v>1</v>
      </c>
      <c r="G830" s="4"/>
      <c r="H830" t="s">
        <v>2766</v>
      </c>
      <c r="I830" t="s">
        <v>60</v>
      </c>
      <c r="J830" s="4">
        <v>-6500</v>
      </c>
    </row>
    <row r="831" spans="3:10" hidden="1" x14ac:dyDescent="0.25">
      <c r="C831" t="s">
        <v>6732</v>
      </c>
      <c r="D831" t="s">
        <v>127</v>
      </c>
      <c r="E831" s="1">
        <v>46042</v>
      </c>
      <c r="F831" s="4">
        <v>1</v>
      </c>
      <c r="G831" s="4"/>
      <c r="H831" t="s">
        <v>2812</v>
      </c>
      <c r="I831" t="s">
        <v>60</v>
      </c>
      <c r="J831" s="4">
        <v>-4808</v>
      </c>
    </row>
    <row r="832" spans="3:10" hidden="1" x14ac:dyDescent="0.25">
      <c r="C832" t="s">
        <v>6732</v>
      </c>
      <c r="D832" t="s">
        <v>6764</v>
      </c>
      <c r="E832" s="1">
        <v>46042</v>
      </c>
      <c r="F832" s="4">
        <v>1</v>
      </c>
      <c r="G832" s="4"/>
      <c r="H832" t="s">
        <v>4729</v>
      </c>
      <c r="I832" t="s">
        <v>60</v>
      </c>
      <c r="J832" s="4">
        <v>-573</v>
      </c>
    </row>
    <row r="833" spans="3:10" hidden="1" x14ac:dyDescent="0.25">
      <c r="C833" t="s">
        <v>6732</v>
      </c>
      <c r="D833" t="s">
        <v>6762</v>
      </c>
      <c r="E833" s="1">
        <v>46042</v>
      </c>
      <c r="F833" s="4">
        <v>1</v>
      </c>
      <c r="G833" s="4"/>
      <c r="H833" t="s">
        <v>2529</v>
      </c>
      <c r="I833" t="s">
        <v>60</v>
      </c>
      <c r="J833" s="4">
        <v>-1680</v>
      </c>
    </row>
    <row r="834" spans="3:10" hidden="1" x14ac:dyDescent="0.25">
      <c r="C834" t="s">
        <v>6732</v>
      </c>
      <c r="D834" t="s">
        <v>6762</v>
      </c>
      <c r="E834" s="1">
        <v>46042</v>
      </c>
      <c r="F834" s="4">
        <v>1</v>
      </c>
      <c r="G834" s="4"/>
      <c r="H834" t="s">
        <v>3224</v>
      </c>
      <c r="I834" t="s">
        <v>60</v>
      </c>
      <c r="J834" s="4">
        <v>-2820</v>
      </c>
    </row>
    <row r="835" spans="3:10" hidden="1" x14ac:dyDescent="0.25">
      <c r="C835" t="s">
        <v>6732</v>
      </c>
      <c r="D835" t="s">
        <v>6763</v>
      </c>
      <c r="E835" s="1">
        <v>46042</v>
      </c>
      <c r="F835" s="4">
        <v>1</v>
      </c>
      <c r="G835" s="4"/>
      <c r="H835" t="s">
        <v>3599</v>
      </c>
      <c r="I835" t="s">
        <v>60</v>
      </c>
      <c r="J835" s="4">
        <v>-27003.4</v>
      </c>
    </row>
    <row r="836" spans="3:10" hidden="1" x14ac:dyDescent="0.25">
      <c r="C836" t="s">
        <v>6732</v>
      </c>
      <c r="E836" s="1">
        <v>46042</v>
      </c>
      <c r="F836" s="4">
        <v>1</v>
      </c>
      <c r="G836" s="4"/>
      <c r="H836" t="s">
        <v>154</v>
      </c>
      <c r="I836" t="s">
        <v>155</v>
      </c>
      <c r="J836" s="4">
        <v>-2039037.51</v>
      </c>
    </row>
    <row r="837" spans="3:10" hidden="1" x14ac:dyDescent="0.25">
      <c r="C837" t="s">
        <v>6732</v>
      </c>
      <c r="D837" t="s">
        <v>6767</v>
      </c>
      <c r="E837" s="1">
        <v>46042</v>
      </c>
      <c r="F837" s="4">
        <v>1</v>
      </c>
      <c r="G837" s="4"/>
      <c r="H837" t="s">
        <v>2911</v>
      </c>
      <c r="I837" t="s">
        <v>60</v>
      </c>
      <c r="J837" s="4">
        <v>-271447.62</v>
      </c>
    </row>
    <row r="838" spans="3:10" hidden="1" x14ac:dyDescent="0.25">
      <c r="C838" t="s">
        <v>6732</v>
      </c>
      <c r="D838" t="s">
        <v>6762</v>
      </c>
      <c r="E838" s="1">
        <v>46042</v>
      </c>
      <c r="F838" s="4">
        <v>1</v>
      </c>
      <c r="G838" s="4"/>
      <c r="H838" t="s">
        <v>2911</v>
      </c>
      <c r="I838" t="s">
        <v>60</v>
      </c>
      <c r="J838" s="4">
        <v>-8397.3799999999992</v>
      </c>
    </row>
    <row r="839" spans="3:10" hidden="1" x14ac:dyDescent="0.25">
      <c r="C839" t="s">
        <v>6732</v>
      </c>
      <c r="D839" t="s">
        <v>6762</v>
      </c>
      <c r="E839" s="1">
        <v>46042</v>
      </c>
      <c r="F839" s="4">
        <v>1</v>
      </c>
      <c r="G839" s="4"/>
      <c r="H839" t="s">
        <v>2911</v>
      </c>
      <c r="I839" t="s">
        <v>60</v>
      </c>
      <c r="J839" s="4">
        <v>-8010.26</v>
      </c>
    </row>
    <row r="840" spans="3:10" hidden="1" x14ac:dyDescent="0.25">
      <c r="C840" t="s">
        <v>6732</v>
      </c>
      <c r="D840" t="s">
        <v>6762</v>
      </c>
      <c r="E840" s="1">
        <v>46042</v>
      </c>
      <c r="F840" s="4">
        <v>1</v>
      </c>
      <c r="G840" s="4"/>
      <c r="H840" t="s">
        <v>2911</v>
      </c>
      <c r="I840" t="s">
        <v>60</v>
      </c>
      <c r="J840" s="4">
        <v>-4416.47</v>
      </c>
    </row>
    <row r="841" spans="3:10" hidden="1" x14ac:dyDescent="0.25">
      <c r="C841" t="s">
        <v>6732</v>
      </c>
      <c r="D841" t="s">
        <v>6762</v>
      </c>
      <c r="E841" s="1">
        <v>46042</v>
      </c>
      <c r="F841" s="4">
        <v>1</v>
      </c>
      <c r="G841" s="4"/>
      <c r="H841" t="s">
        <v>2911</v>
      </c>
      <c r="I841" t="s">
        <v>60</v>
      </c>
      <c r="J841" s="4">
        <v>-4249.88</v>
      </c>
    </row>
    <row r="842" spans="3:10" hidden="1" x14ac:dyDescent="0.25">
      <c r="C842" t="s">
        <v>6732</v>
      </c>
      <c r="D842" t="s">
        <v>6762</v>
      </c>
      <c r="E842" s="1">
        <v>46042</v>
      </c>
      <c r="F842" s="4">
        <v>1</v>
      </c>
      <c r="G842" s="4"/>
      <c r="H842" t="s">
        <v>2911</v>
      </c>
      <c r="I842" t="s">
        <v>60</v>
      </c>
      <c r="J842" s="4">
        <v>-4761.51</v>
      </c>
    </row>
    <row r="843" spans="3:10" hidden="1" x14ac:dyDescent="0.25">
      <c r="C843" t="s">
        <v>6732</v>
      </c>
      <c r="D843" t="s">
        <v>6762</v>
      </c>
      <c r="E843" s="1">
        <v>46042</v>
      </c>
      <c r="F843" s="4">
        <v>1</v>
      </c>
      <c r="G843" s="4"/>
      <c r="H843" t="s">
        <v>2911</v>
      </c>
      <c r="I843" t="s">
        <v>60</v>
      </c>
      <c r="J843" s="4">
        <v>-4187.12</v>
      </c>
    </row>
    <row r="844" spans="3:10" hidden="1" x14ac:dyDescent="0.25">
      <c r="C844" t="s">
        <v>6732</v>
      </c>
      <c r="D844" t="s">
        <v>6762</v>
      </c>
      <c r="E844" s="1">
        <v>46042</v>
      </c>
      <c r="F844" s="4">
        <v>1</v>
      </c>
      <c r="G844" s="4"/>
      <c r="H844" t="s">
        <v>2911</v>
      </c>
      <c r="I844" t="s">
        <v>60</v>
      </c>
      <c r="J844" s="4">
        <v>-4286.8900000000003</v>
      </c>
    </row>
    <row r="845" spans="3:10" hidden="1" x14ac:dyDescent="0.25">
      <c r="C845" t="s">
        <v>6732</v>
      </c>
      <c r="D845" t="s">
        <v>6762</v>
      </c>
      <c r="E845" s="1">
        <v>46042</v>
      </c>
      <c r="F845" s="4">
        <v>1</v>
      </c>
      <c r="G845" s="4"/>
      <c r="H845" t="s">
        <v>2911</v>
      </c>
      <c r="I845" t="s">
        <v>60</v>
      </c>
      <c r="J845" s="4">
        <v>-4266.6099999999997</v>
      </c>
    </row>
    <row r="846" spans="3:10" hidden="1" x14ac:dyDescent="0.25">
      <c r="C846" t="s">
        <v>6732</v>
      </c>
      <c r="D846" t="s">
        <v>6762</v>
      </c>
      <c r="E846" s="1">
        <v>46042</v>
      </c>
      <c r="F846" s="4">
        <v>1</v>
      </c>
      <c r="G846" s="4"/>
      <c r="H846" t="s">
        <v>2911</v>
      </c>
      <c r="I846" t="s">
        <v>60</v>
      </c>
      <c r="J846" s="4">
        <v>-4640.57</v>
      </c>
    </row>
    <row r="847" spans="3:10" hidden="1" x14ac:dyDescent="0.25">
      <c r="C847" t="s">
        <v>6732</v>
      </c>
      <c r="D847" t="s">
        <v>6762</v>
      </c>
      <c r="E847" s="1">
        <v>46042</v>
      </c>
      <c r="F847" s="4">
        <v>1</v>
      </c>
      <c r="G847" s="4"/>
      <c r="H847" t="s">
        <v>2911</v>
      </c>
      <c r="I847" t="s">
        <v>60</v>
      </c>
      <c r="J847" s="4">
        <v>-4187.12</v>
      </c>
    </row>
    <row r="848" spans="3:10" hidden="1" x14ac:dyDescent="0.25">
      <c r="C848" t="s">
        <v>6732</v>
      </c>
      <c r="D848" t="s">
        <v>6762</v>
      </c>
      <c r="E848" s="1">
        <v>46042</v>
      </c>
      <c r="F848" s="4">
        <v>1</v>
      </c>
      <c r="G848" s="4"/>
      <c r="H848" t="s">
        <v>2911</v>
      </c>
      <c r="I848" t="s">
        <v>60</v>
      </c>
      <c r="J848" s="4">
        <v>-4330.03</v>
      </c>
    </row>
    <row r="849" spans="3:10" hidden="1" x14ac:dyDescent="0.25">
      <c r="C849" t="s">
        <v>6732</v>
      </c>
      <c r="D849" t="s">
        <v>6762</v>
      </c>
      <c r="E849" s="1">
        <v>46042</v>
      </c>
      <c r="F849" s="4">
        <v>1</v>
      </c>
      <c r="G849" s="4"/>
      <c r="H849" t="s">
        <v>2911</v>
      </c>
      <c r="I849" t="s">
        <v>60</v>
      </c>
      <c r="J849" s="4">
        <v>-9354.86</v>
      </c>
    </row>
    <row r="850" spans="3:10" hidden="1" x14ac:dyDescent="0.25">
      <c r="C850" t="s">
        <v>6732</v>
      </c>
      <c r="D850" t="s">
        <v>6762</v>
      </c>
      <c r="E850" s="1">
        <v>46042</v>
      </c>
      <c r="F850" s="4">
        <v>1</v>
      </c>
      <c r="G850" s="4"/>
      <c r="H850" t="s">
        <v>2911</v>
      </c>
      <c r="I850" t="s">
        <v>60</v>
      </c>
      <c r="J850" s="4">
        <v>-7112.82</v>
      </c>
    </row>
    <row r="851" spans="3:10" hidden="1" x14ac:dyDescent="0.25">
      <c r="C851" t="s">
        <v>6732</v>
      </c>
      <c r="D851" t="s">
        <v>127</v>
      </c>
      <c r="E851" s="1">
        <v>46042</v>
      </c>
      <c r="F851" s="4">
        <v>1</v>
      </c>
      <c r="G851" s="4"/>
      <c r="H851" t="s">
        <v>4768</v>
      </c>
      <c r="I851" t="s">
        <v>60</v>
      </c>
      <c r="J851" s="4">
        <v>-1030.23</v>
      </c>
    </row>
    <row r="852" spans="3:10" hidden="1" x14ac:dyDescent="0.25">
      <c r="C852" t="s">
        <v>6732</v>
      </c>
      <c r="D852" t="s">
        <v>6763</v>
      </c>
      <c r="E852" s="1">
        <v>46042</v>
      </c>
      <c r="F852" s="4">
        <v>1</v>
      </c>
      <c r="G852" s="4"/>
      <c r="H852" t="s">
        <v>2966</v>
      </c>
      <c r="I852" t="s">
        <v>60</v>
      </c>
      <c r="J852" s="4">
        <v>-185552.53</v>
      </c>
    </row>
    <row r="853" spans="3:10" hidden="1" x14ac:dyDescent="0.25">
      <c r="C853" t="s">
        <v>6732</v>
      </c>
      <c r="D853" t="s">
        <v>127</v>
      </c>
      <c r="E853" s="1">
        <v>46042</v>
      </c>
      <c r="F853" s="4">
        <v>1</v>
      </c>
      <c r="G853" s="4"/>
      <c r="H853" t="s">
        <v>4774</v>
      </c>
      <c r="I853" t="s">
        <v>60</v>
      </c>
      <c r="J853" s="4">
        <v>-1406.79</v>
      </c>
    </row>
    <row r="854" spans="3:10" hidden="1" x14ac:dyDescent="0.25">
      <c r="C854" t="s">
        <v>6732</v>
      </c>
      <c r="D854" t="s">
        <v>127</v>
      </c>
      <c r="E854" s="1">
        <v>46042</v>
      </c>
      <c r="F854" s="4">
        <v>1</v>
      </c>
      <c r="G854" s="4"/>
      <c r="H854" t="s">
        <v>4779</v>
      </c>
      <c r="I854" t="s">
        <v>60</v>
      </c>
      <c r="J854" s="4">
        <v>-1700</v>
      </c>
    </row>
    <row r="855" spans="3:10" hidden="1" x14ac:dyDescent="0.25">
      <c r="C855" t="s">
        <v>6732</v>
      </c>
      <c r="D855" t="s">
        <v>6763</v>
      </c>
      <c r="E855" s="1">
        <v>46042</v>
      </c>
      <c r="F855" s="4">
        <v>1</v>
      </c>
      <c r="G855" s="4"/>
      <c r="H855" t="s">
        <v>3317</v>
      </c>
      <c r="I855" t="s">
        <v>60</v>
      </c>
      <c r="J855" s="4">
        <v>-165.79</v>
      </c>
    </row>
    <row r="856" spans="3:10" hidden="1" x14ac:dyDescent="0.25">
      <c r="C856" t="s">
        <v>6732</v>
      </c>
      <c r="D856" t="s">
        <v>6762</v>
      </c>
      <c r="E856" s="1">
        <v>46042</v>
      </c>
      <c r="F856" s="4">
        <v>1</v>
      </c>
      <c r="G856" s="4"/>
      <c r="H856" t="s">
        <v>3005</v>
      </c>
      <c r="I856" t="s">
        <v>60</v>
      </c>
      <c r="J856" s="4">
        <v>-5348.43</v>
      </c>
    </row>
    <row r="857" spans="3:10" hidden="1" x14ac:dyDescent="0.25">
      <c r="C857" t="s">
        <v>6732</v>
      </c>
      <c r="D857" t="s">
        <v>6763</v>
      </c>
      <c r="E857" s="1">
        <v>46042</v>
      </c>
      <c r="F857" s="4">
        <v>1</v>
      </c>
      <c r="G857" s="4"/>
      <c r="H857" t="s">
        <v>3005</v>
      </c>
      <c r="I857" t="s">
        <v>60</v>
      </c>
      <c r="J857" s="4">
        <v>-247.8</v>
      </c>
    </row>
    <row r="858" spans="3:10" hidden="1" x14ac:dyDescent="0.25">
      <c r="C858" t="s">
        <v>6732</v>
      </c>
      <c r="D858" t="s">
        <v>6762</v>
      </c>
      <c r="E858" s="1">
        <v>46042</v>
      </c>
      <c r="F858" s="4">
        <v>1</v>
      </c>
      <c r="G858" s="4"/>
      <c r="H858" t="s">
        <v>3005</v>
      </c>
      <c r="I858" t="s">
        <v>60</v>
      </c>
      <c r="J858" s="4">
        <v>-560.54999999999995</v>
      </c>
    </row>
    <row r="859" spans="3:10" hidden="1" x14ac:dyDescent="0.25">
      <c r="C859" t="s">
        <v>6732</v>
      </c>
      <c r="D859" t="s">
        <v>6762</v>
      </c>
      <c r="E859" s="1">
        <v>46042</v>
      </c>
      <c r="F859" s="4">
        <v>1</v>
      </c>
      <c r="G859" s="4"/>
      <c r="H859" t="s">
        <v>3005</v>
      </c>
      <c r="I859" t="s">
        <v>60</v>
      </c>
      <c r="J859" s="4">
        <v>-567.88</v>
      </c>
    </row>
    <row r="860" spans="3:10" hidden="1" x14ac:dyDescent="0.25">
      <c r="C860" t="s">
        <v>6732</v>
      </c>
      <c r="D860" t="s">
        <v>127</v>
      </c>
      <c r="E860" s="1">
        <v>46042</v>
      </c>
      <c r="F860" s="4">
        <v>1</v>
      </c>
      <c r="G860" s="4"/>
      <c r="H860" t="s">
        <v>2619</v>
      </c>
      <c r="I860" t="s">
        <v>60</v>
      </c>
      <c r="J860" s="4">
        <v>-5911.06</v>
      </c>
    </row>
    <row r="861" spans="3:10" hidden="1" x14ac:dyDescent="0.25">
      <c r="C861" t="s">
        <v>6732</v>
      </c>
      <c r="D861" t="s">
        <v>6763</v>
      </c>
      <c r="E861" s="1">
        <v>46042</v>
      </c>
      <c r="F861" s="4">
        <v>1</v>
      </c>
      <c r="G861" s="4"/>
      <c r="H861" t="s">
        <v>4796</v>
      </c>
      <c r="I861" t="s">
        <v>60</v>
      </c>
      <c r="J861" s="4">
        <v>-63883.519999999997</v>
      </c>
    </row>
    <row r="862" spans="3:10" hidden="1" x14ac:dyDescent="0.25">
      <c r="C862" t="s">
        <v>6732</v>
      </c>
      <c r="D862" t="s">
        <v>6763</v>
      </c>
      <c r="E862" s="1">
        <v>46042</v>
      </c>
      <c r="F862" s="4">
        <v>1</v>
      </c>
      <c r="G862" s="4"/>
      <c r="H862" t="s">
        <v>3037</v>
      </c>
      <c r="I862" t="s">
        <v>60</v>
      </c>
      <c r="J862" s="4">
        <v>-6640</v>
      </c>
    </row>
    <row r="863" spans="3:10" hidden="1" x14ac:dyDescent="0.25">
      <c r="C863" t="s">
        <v>6732</v>
      </c>
      <c r="D863" t="s">
        <v>6763</v>
      </c>
      <c r="E863" s="1">
        <v>46042</v>
      </c>
      <c r="F863" s="4">
        <v>1</v>
      </c>
      <c r="G863" s="4"/>
      <c r="H863" t="s">
        <v>4804</v>
      </c>
      <c r="I863" t="s">
        <v>129</v>
      </c>
      <c r="J863" s="4">
        <v>-46098.23</v>
      </c>
    </row>
    <row r="864" spans="3:10" hidden="1" x14ac:dyDescent="0.25">
      <c r="C864" t="s">
        <v>6732</v>
      </c>
      <c r="D864" t="s">
        <v>6762</v>
      </c>
      <c r="E864" s="1">
        <v>46042</v>
      </c>
      <c r="F864" s="4">
        <v>1</v>
      </c>
      <c r="G864" s="4"/>
      <c r="H864" t="s">
        <v>4804</v>
      </c>
      <c r="I864" t="s">
        <v>129</v>
      </c>
      <c r="J864" s="4">
        <v>-44827.96</v>
      </c>
    </row>
    <row r="865" spans="3:10" hidden="1" x14ac:dyDescent="0.25">
      <c r="C865" t="s">
        <v>6732</v>
      </c>
      <c r="D865" t="s">
        <v>127</v>
      </c>
      <c r="E865" s="1">
        <v>46042</v>
      </c>
      <c r="F865" s="4">
        <v>1</v>
      </c>
      <c r="G865" s="4"/>
      <c r="H865" t="s">
        <v>4804</v>
      </c>
      <c r="I865" t="s">
        <v>129</v>
      </c>
      <c r="J865" s="4">
        <v>-2048.81</v>
      </c>
    </row>
    <row r="866" spans="3:10" hidden="1" x14ac:dyDescent="0.25">
      <c r="C866" t="s">
        <v>6732</v>
      </c>
      <c r="D866" t="s">
        <v>6764</v>
      </c>
      <c r="E866" s="1">
        <v>46042</v>
      </c>
      <c r="F866" s="4">
        <v>1</v>
      </c>
      <c r="G866" s="4"/>
      <c r="H866" t="s">
        <v>4804</v>
      </c>
      <c r="I866" t="s">
        <v>129</v>
      </c>
      <c r="J866" s="4">
        <v>-2581.5</v>
      </c>
    </row>
    <row r="867" spans="3:10" hidden="1" x14ac:dyDescent="0.25">
      <c r="C867" t="s">
        <v>6732</v>
      </c>
      <c r="D867" t="s">
        <v>6762</v>
      </c>
      <c r="E867" s="1">
        <v>46042</v>
      </c>
      <c r="F867" s="4">
        <v>1</v>
      </c>
      <c r="G867" s="4"/>
      <c r="H867" t="s">
        <v>3162</v>
      </c>
      <c r="I867" t="s">
        <v>60</v>
      </c>
      <c r="J867" s="4">
        <v>-41240</v>
      </c>
    </row>
    <row r="868" spans="3:10" hidden="1" x14ac:dyDescent="0.25">
      <c r="C868" t="s">
        <v>6732</v>
      </c>
      <c r="D868" t="s">
        <v>6762</v>
      </c>
      <c r="E868" s="1">
        <v>46042</v>
      </c>
      <c r="F868" s="4">
        <v>1</v>
      </c>
      <c r="G868" s="4"/>
      <c r="H868" t="s">
        <v>4058</v>
      </c>
      <c r="I868" t="s">
        <v>60</v>
      </c>
      <c r="J868" s="4">
        <v>-176.17</v>
      </c>
    </row>
    <row r="869" spans="3:10" hidden="1" x14ac:dyDescent="0.25">
      <c r="C869" t="s">
        <v>6732</v>
      </c>
      <c r="D869" t="s">
        <v>6763</v>
      </c>
      <c r="E869" s="1">
        <v>46042</v>
      </c>
      <c r="F869" s="4">
        <v>1</v>
      </c>
      <c r="G869" s="4"/>
      <c r="H869" t="s">
        <v>4813</v>
      </c>
      <c r="I869" t="s">
        <v>60</v>
      </c>
      <c r="J869" s="4">
        <v>-4013.9</v>
      </c>
    </row>
    <row r="870" spans="3:10" hidden="1" x14ac:dyDescent="0.25">
      <c r="C870" t="s">
        <v>6732</v>
      </c>
      <c r="D870" t="s">
        <v>6762</v>
      </c>
      <c r="E870" s="1">
        <v>46042</v>
      </c>
      <c r="F870" s="4">
        <v>1</v>
      </c>
      <c r="G870" s="4"/>
      <c r="H870" t="s">
        <v>4068</v>
      </c>
      <c r="I870" t="s">
        <v>60</v>
      </c>
      <c r="J870" s="4">
        <v>-11250</v>
      </c>
    </row>
    <row r="871" spans="3:10" hidden="1" x14ac:dyDescent="0.25">
      <c r="C871" t="s">
        <v>6732</v>
      </c>
      <c r="D871" t="s">
        <v>6764</v>
      </c>
      <c r="E871" s="1">
        <v>46043</v>
      </c>
      <c r="F871" s="4">
        <v>1</v>
      </c>
      <c r="G871" s="4"/>
      <c r="H871" t="s">
        <v>3777</v>
      </c>
      <c r="I871" t="s">
        <v>60</v>
      </c>
      <c r="J871" s="4">
        <v>-696</v>
      </c>
    </row>
    <row r="872" spans="3:10" hidden="1" x14ac:dyDescent="0.25">
      <c r="C872" t="s">
        <v>6732</v>
      </c>
      <c r="D872" t="s">
        <v>127</v>
      </c>
      <c r="E872" s="1">
        <v>46043</v>
      </c>
      <c r="F872" s="4">
        <v>1</v>
      </c>
      <c r="G872" s="4"/>
      <c r="H872" t="s">
        <v>3777</v>
      </c>
      <c r="I872" t="s">
        <v>60</v>
      </c>
      <c r="J872" s="4">
        <v>-560</v>
      </c>
    </row>
    <row r="873" spans="3:10" hidden="1" x14ac:dyDescent="0.25">
      <c r="C873" t="s">
        <v>6732</v>
      </c>
      <c r="D873" t="s">
        <v>6762</v>
      </c>
      <c r="E873" s="1">
        <v>46043</v>
      </c>
      <c r="F873" s="4">
        <v>1</v>
      </c>
      <c r="G873" s="4"/>
      <c r="H873" t="s">
        <v>2558</v>
      </c>
      <c r="I873" t="s">
        <v>60</v>
      </c>
      <c r="J873" s="4">
        <v>-1760</v>
      </c>
    </row>
    <row r="874" spans="3:10" hidden="1" x14ac:dyDescent="0.25">
      <c r="C874" t="s">
        <v>6732</v>
      </c>
      <c r="D874" t="s">
        <v>6763</v>
      </c>
      <c r="E874" s="1">
        <v>46043</v>
      </c>
      <c r="F874" s="4">
        <v>1</v>
      </c>
      <c r="G874" s="4"/>
      <c r="H874" t="s">
        <v>2558</v>
      </c>
      <c r="I874" t="s">
        <v>60</v>
      </c>
      <c r="J874" s="4">
        <v>-880</v>
      </c>
    </row>
    <row r="875" spans="3:10" hidden="1" x14ac:dyDescent="0.25">
      <c r="C875" t="s">
        <v>6732</v>
      </c>
      <c r="D875" t="s">
        <v>6762</v>
      </c>
      <c r="E875" s="1">
        <v>46043</v>
      </c>
      <c r="F875" s="4">
        <v>1</v>
      </c>
      <c r="G875" s="4"/>
      <c r="H875" t="s">
        <v>2578</v>
      </c>
      <c r="I875" t="s">
        <v>60</v>
      </c>
      <c r="J875" s="4">
        <v>-615</v>
      </c>
    </row>
    <row r="876" spans="3:10" hidden="1" x14ac:dyDescent="0.25">
      <c r="C876" t="s">
        <v>6732</v>
      </c>
      <c r="D876" t="s">
        <v>127</v>
      </c>
      <c r="E876" s="1">
        <v>46043</v>
      </c>
      <c r="F876" s="4">
        <v>1</v>
      </c>
      <c r="G876" s="4"/>
      <c r="H876" t="s">
        <v>2578</v>
      </c>
      <c r="I876" t="s">
        <v>60</v>
      </c>
      <c r="J876" s="4">
        <v>-59.16</v>
      </c>
    </row>
    <row r="877" spans="3:10" hidden="1" x14ac:dyDescent="0.25">
      <c r="C877" t="s">
        <v>6732</v>
      </c>
      <c r="D877" t="s">
        <v>6762</v>
      </c>
      <c r="E877" s="1">
        <v>46043</v>
      </c>
      <c r="F877" s="4">
        <v>1</v>
      </c>
      <c r="G877" s="4"/>
      <c r="H877" t="s">
        <v>3840</v>
      </c>
      <c r="I877" t="s">
        <v>60</v>
      </c>
      <c r="J877" s="4">
        <v>-2044.65</v>
      </c>
    </row>
    <row r="878" spans="3:10" hidden="1" x14ac:dyDescent="0.25">
      <c r="C878" t="s">
        <v>6732</v>
      </c>
      <c r="D878" t="s">
        <v>6762</v>
      </c>
      <c r="E878" s="1">
        <v>46043</v>
      </c>
      <c r="F878" s="4">
        <v>1</v>
      </c>
      <c r="G878" s="4"/>
      <c r="H878" t="s">
        <v>2640</v>
      </c>
      <c r="I878" t="s">
        <v>60</v>
      </c>
      <c r="J878" s="4">
        <v>-561.26</v>
      </c>
    </row>
    <row r="879" spans="3:10" hidden="1" x14ac:dyDescent="0.25">
      <c r="C879" t="s">
        <v>6732</v>
      </c>
      <c r="D879" t="s">
        <v>6762</v>
      </c>
      <c r="E879" s="1">
        <v>46043</v>
      </c>
      <c r="F879" s="4">
        <v>1</v>
      </c>
      <c r="G879" s="4"/>
      <c r="H879" t="s">
        <v>2640</v>
      </c>
      <c r="I879" t="s">
        <v>60</v>
      </c>
      <c r="J879" s="4">
        <v>-120.45</v>
      </c>
    </row>
    <row r="880" spans="3:10" hidden="1" x14ac:dyDescent="0.25">
      <c r="C880" t="s">
        <v>6732</v>
      </c>
      <c r="D880" t="s">
        <v>127</v>
      </c>
      <c r="E880" s="1">
        <v>46043</v>
      </c>
      <c r="F880" s="4">
        <v>1</v>
      </c>
      <c r="G880" s="4"/>
      <c r="H880" t="s">
        <v>4838</v>
      </c>
      <c r="I880" t="s">
        <v>60</v>
      </c>
      <c r="J880" s="4">
        <v>-105256.78</v>
      </c>
    </row>
    <row r="881" spans="3:10" hidden="1" x14ac:dyDescent="0.25">
      <c r="C881" t="s">
        <v>6732</v>
      </c>
      <c r="D881" t="s">
        <v>6763</v>
      </c>
      <c r="E881" s="1">
        <v>46043</v>
      </c>
      <c r="F881" s="4">
        <v>1</v>
      </c>
      <c r="G881" s="4"/>
      <c r="H881" t="s">
        <v>2664</v>
      </c>
      <c r="I881" t="s">
        <v>60</v>
      </c>
      <c r="J881" s="4">
        <v>-2600.3200000000002</v>
      </c>
    </row>
    <row r="882" spans="3:10" hidden="1" x14ac:dyDescent="0.25">
      <c r="C882" t="s">
        <v>6732</v>
      </c>
      <c r="D882" t="s">
        <v>6763</v>
      </c>
      <c r="E882" s="1">
        <v>46043</v>
      </c>
      <c r="F882" s="4">
        <v>1</v>
      </c>
      <c r="G882" s="4"/>
      <c r="H882" t="s">
        <v>246</v>
      </c>
      <c r="I882" t="s">
        <v>246</v>
      </c>
      <c r="J882" s="4">
        <v>-1563.33</v>
      </c>
    </row>
    <row r="883" spans="3:10" hidden="1" x14ac:dyDescent="0.25">
      <c r="C883" t="s">
        <v>6732</v>
      </c>
      <c r="D883" t="s">
        <v>6762</v>
      </c>
      <c r="E883" s="1">
        <v>46043</v>
      </c>
      <c r="F883" s="4">
        <v>1</v>
      </c>
      <c r="G883" s="4"/>
      <c r="H883" t="s">
        <v>246</v>
      </c>
      <c r="I883" t="s">
        <v>246</v>
      </c>
      <c r="J883" s="4">
        <v>-2461.06</v>
      </c>
    </row>
    <row r="884" spans="3:10" hidden="1" x14ac:dyDescent="0.25">
      <c r="C884" t="s">
        <v>6732</v>
      </c>
      <c r="D884" t="s">
        <v>127</v>
      </c>
      <c r="E884" s="1">
        <v>46043</v>
      </c>
      <c r="F884" s="4">
        <v>1</v>
      </c>
      <c r="G884" s="4"/>
      <c r="H884" t="s">
        <v>246</v>
      </c>
      <c r="I884" t="s">
        <v>246</v>
      </c>
      <c r="J884" s="4">
        <v>-751.53</v>
      </c>
    </row>
    <row r="885" spans="3:10" hidden="1" x14ac:dyDescent="0.25">
      <c r="C885" t="s">
        <v>6732</v>
      </c>
      <c r="D885" t="s">
        <v>6762</v>
      </c>
      <c r="E885" s="1">
        <v>46043</v>
      </c>
      <c r="F885" s="4">
        <v>1</v>
      </c>
      <c r="G885" s="4"/>
      <c r="H885" t="s">
        <v>3666</v>
      </c>
      <c r="I885" t="s">
        <v>129</v>
      </c>
      <c r="J885" s="4">
        <v>-126.34</v>
      </c>
    </row>
    <row r="886" spans="3:10" hidden="1" x14ac:dyDescent="0.25">
      <c r="C886" t="s">
        <v>6732</v>
      </c>
      <c r="D886" t="s">
        <v>6763</v>
      </c>
      <c r="E886" s="1">
        <v>46043</v>
      </c>
      <c r="F886" s="4">
        <v>1</v>
      </c>
      <c r="G886" s="4"/>
      <c r="H886" t="s">
        <v>2743</v>
      </c>
      <c r="I886" t="s">
        <v>60</v>
      </c>
      <c r="J886" s="4">
        <v>-4047.5</v>
      </c>
    </row>
    <row r="887" spans="3:10" hidden="1" x14ac:dyDescent="0.25">
      <c r="C887" t="s">
        <v>6732</v>
      </c>
      <c r="D887" t="s">
        <v>6762</v>
      </c>
      <c r="E887" s="1">
        <v>46043</v>
      </c>
      <c r="F887" s="4">
        <v>1</v>
      </c>
      <c r="G887" s="4"/>
      <c r="H887" t="s">
        <v>2743</v>
      </c>
      <c r="I887" t="s">
        <v>60</v>
      </c>
      <c r="J887" s="4">
        <v>-4047.5</v>
      </c>
    </row>
    <row r="888" spans="3:10" hidden="1" x14ac:dyDescent="0.25">
      <c r="C888" t="s">
        <v>6732</v>
      </c>
      <c r="D888" t="s">
        <v>6763</v>
      </c>
      <c r="E888" s="1">
        <v>46043</v>
      </c>
      <c r="F888" s="4">
        <v>1</v>
      </c>
      <c r="G888" s="4"/>
      <c r="H888" t="s">
        <v>2743</v>
      </c>
      <c r="I888" t="s">
        <v>60</v>
      </c>
      <c r="J888" s="4">
        <v>-2885.84</v>
      </c>
    </row>
    <row r="889" spans="3:10" hidden="1" x14ac:dyDescent="0.25">
      <c r="C889" t="s">
        <v>6732</v>
      </c>
      <c r="D889" t="s">
        <v>6762</v>
      </c>
      <c r="E889" s="1">
        <v>46044</v>
      </c>
      <c r="F889" s="4">
        <v>1</v>
      </c>
      <c r="G889" s="4"/>
      <c r="H889" t="s">
        <v>2757</v>
      </c>
      <c r="I889" t="s">
        <v>60</v>
      </c>
      <c r="J889" s="4">
        <v>-3684.9</v>
      </c>
    </row>
    <row r="890" spans="3:10" hidden="1" x14ac:dyDescent="0.25">
      <c r="C890" t="s">
        <v>6732</v>
      </c>
      <c r="D890" t="s">
        <v>6763</v>
      </c>
      <c r="E890" s="1">
        <v>46044</v>
      </c>
      <c r="F890" s="4">
        <v>1</v>
      </c>
      <c r="G890" s="4"/>
      <c r="H890" t="s">
        <v>2515</v>
      </c>
      <c r="I890" t="s">
        <v>60</v>
      </c>
      <c r="J890" s="4">
        <v>-472.5</v>
      </c>
    </row>
    <row r="891" spans="3:10" hidden="1" x14ac:dyDescent="0.25">
      <c r="C891" t="s">
        <v>6732</v>
      </c>
      <c r="D891" t="s">
        <v>6762</v>
      </c>
      <c r="E891" s="1">
        <v>46044</v>
      </c>
      <c r="F891" s="4">
        <v>1</v>
      </c>
      <c r="G891" s="4"/>
      <c r="H891" t="s">
        <v>2812</v>
      </c>
      <c r="I891" t="s">
        <v>60</v>
      </c>
      <c r="J891" s="4">
        <v>-3280</v>
      </c>
    </row>
    <row r="892" spans="3:10" hidden="1" x14ac:dyDescent="0.25">
      <c r="C892" t="s">
        <v>6732</v>
      </c>
      <c r="D892" t="s">
        <v>6762</v>
      </c>
      <c r="E892" s="1">
        <v>46044</v>
      </c>
      <c r="F892" s="4">
        <v>1</v>
      </c>
      <c r="G892" s="4"/>
      <c r="H892" t="s">
        <v>2817</v>
      </c>
      <c r="I892" t="s">
        <v>60</v>
      </c>
      <c r="J892" s="4">
        <v>-877.68</v>
      </c>
    </row>
    <row r="893" spans="3:10" hidden="1" x14ac:dyDescent="0.25">
      <c r="C893" t="s">
        <v>6732</v>
      </c>
      <c r="D893" t="s">
        <v>6763</v>
      </c>
      <c r="E893" s="1">
        <v>46044</v>
      </c>
      <c r="F893" s="4">
        <v>1</v>
      </c>
      <c r="G893" s="4"/>
      <c r="H893" t="s">
        <v>2885</v>
      </c>
      <c r="I893" t="s">
        <v>60</v>
      </c>
      <c r="J893" s="4">
        <v>-17200</v>
      </c>
    </row>
    <row r="894" spans="3:10" hidden="1" x14ac:dyDescent="0.25">
      <c r="C894" t="s">
        <v>6732</v>
      </c>
      <c r="D894" t="s">
        <v>6762</v>
      </c>
      <c r="E894" s="1">
        <v>46044</v>
      </c>
      <c r="F894" s="4">
        <v>1</v>
      </c>
      <c r="G894" s="4"/>
      <c r="H894" t="s">
        <v>3471</v>
      </c>
      <c r="I894" t="s">
        <v>246</v>
      </c>
      <c r="J894" s="4">
        <v>-4790</v>
      </c>
    </row>
    <row r="895" spans="3:10" hidden="1" x14ac:dyDescent="0.25">
      <c r="C895" t="s">
        <v>6732</v>
      </c>
      <c r="D895" t="s">
        <v>6762</v>
      </c>
      <c r="E895" s="1">
        <v>46044</v>
      </c>
      <c r="F895" s="4">
        <v>1</v>
      </c>
      <c r="G895" s="4"/>
      <c r="H895" t="s">
        <v>3471</v>
      </c>
      <c r="I895" t="s">
        <v>246</v>
      </c>
      <c r="J895" s="4">
        <v>-9585</v>
      </c>
    </row>
    <row r="896" spans="3:10" hidden="1" x14ac:dyDescent="0.25">
      <c r="C896" t="s">
        <v>6732</v>
      </c>
      <c r="D896" t="s">
        <v>6762</v>
      </c>
      <c r="E896" s="1">
        <v>46044</v>
      </c>
      <c r="F896" s="4">
        <v>1</v>
      </c>
      <c r="G896" s="4"/>
      <c r="H896" t="s">
        <v>3471</v>
      </c>
      <c r="I896" t="s">
        <v>246</v>
      </c>
      <c r="J896" s="4">
        <v>-5370</v>
      </c>
    </row>
    <row r="897" spans="3:10" hidden="1" x14ac:dyDescent="0.25">
      <c r="C897" t="s">
        <v>6732</v>
      </c>
      <c r="D897" t="s">
        <v>6762</v>
      </c>
      <c r="E897" s="1">
        <v>46044</v>
      </c>
      <c r="F897" s="4">
        <v>1</v>
      </c>
      <c r="G897" s="4"/>
      <c r="H897" t="s">
        <v>3471</v>
      </c>
      <c r="I897" t="s">
        <v>246</v>
      </c>
      <c r="J897" s="4">
        <v>-5175</v>
      </c>
    </row>
    <row r="898" spans="3:10" hidden="1" x14ac:dyDescent="0.25">
      <c r="C898" t="s">
        <v>6732</v>
      </c>
      <c r="D898" t="s">
        <v>6762</v>
      </c>
      <c r="E898" s="1">
        <v>46044</v>
      </c>
      <c r="F898" s="4">
        <v>1</v>
      </c>
      <c r="G898" s="4"/>
      <c r="H898" t="s">
        <v>3471</v>
      </c>
      <c r="I898" t="s">
        <v>246</v>
      </c>
      <c r="J898" s="4">
        <v>-5375</v>
      </c>
    </row>
    <row r="899" spans="3:10" hidden="1" x14ac:dyDescent="0.25">
      <c r="C899" t="s">
        <v>6732</v>
      </c>
      <c r="D899" t="s">
        <v>6762</v>
      </c>
      <c r="E899" s="1">
        <v>46044</v>
      </c>
      <c r="F899" s="4">
        <v>1</v>
      </c>
      <c r="G899" s="4"/>
      <c r="H899" t="s">
        <v>3471</v>
      </c>
      <c r="I899" t="s">
        <v>246</v>
      </c>
      <c r="J899" s="4">
        <v>-5165</v>
      </c>
    </row>
    <row r="900" spans="3:10" hidden="1" x14ac:dyDescent="0.25">
      <c r="C900" t="s">
        <v>6732</v>
      </c>
      <c r="D900" t="s">
        <v>6762</v>
      </c>
      <c r="E900" s="1">
        <v>46044</v>
      </c>
      <c r="F900" s="4">
        <v>1</v>
      </c>
      <c r="G900" s="4"/>
      <c r="H900" t="s">
        <v>3471</v>
      </c>
      <c r="I900" t="s">
        <v>246</v>
      </c>
      <c r="J900" s="4">
        <v>-2370</v>
      </c>
    </row>
    <row r="901" spans="3:10" hidden="1" x14ac:dyDescent="0.25">
      <c r="C901" t="s">
        <v>6732</v>
      </c>
      <c r="D901" t="s">
        <v>6762</v>
      </c>
      <c r="E901" s="1">
        <v>46044</v>
      </c>
      <c r="F901" s="4">
        <v>1</v>
      </c>
      <c r="G901" s="4"/>
      <c r="H901" t="s">
        <v>3471</v>
      </c>
      <c r="I901" t="s">
        <v>246</v>
      </c>
      <c r="J901" s="4">
        <v>-5205</v>
      </c>
    </row>
    <row r="902" spans="3:10" hidden="1" x14ac:dyDescent="0.25">
      <c r="C902" t="s">
        <v>6732</v>
      </c>
      <c r="D902" t="s">
        <v>6762</v>
      </c>
      <c r="E902" s="1">
        <v>46044</v>
      </c>
      <c r="F902" s="4">
        <v>1</v>
      </c>
      <c r="G902" s="4"/>
      <c r="H902" t="s">
        <v>3471</v>
      </c>
      <c r="I902" t="s">
        <v>246</v>
      </c>
      <c r="J902" s="4">
        <v>-5280</v>
      </c>
    </row>
    <row r="903" spans="3:10" hidden="1" x14ac:dyDescent="0.25">
      <c r="C903" t="s">
        <v>6732</v>
      </c>
      <c r="D903" t="s">
        <v>6763</v>
      </c>
      <c r="E903" s="1">
        <v>46044</v>
      </c>
      <c r="F903" s="4">
        <v>1</v>
      </c>
      <c r="G903" s="4"/>
      <c r="H903" t="s">
        <v>3471</v>
      </c>
      <c r="I903" t="s">
        <v>246</v>
      </c>
      <c r="J903" s="4">
        <v>-4975</v>
      </c>
    </row>
    <row r="904" spans="3:10" hidden="1" x14ac:dyDescent="0.25">
      <c r="C904" t="s">
        <v>6732</v>
      </c>
      <c r="D904" t="s">
        <v>6763</v>
      </c>
      <c r="E904" s="1">
        <v>46044</v>
      </c>
      <c r="F904" s="4">
        <v>1</v>
      </c>
      <c r="G904" s="4"/>
      <c r="H904" t="s">
        <v>3471</v>
      </c>
      <c r="I904" t="s">
        <v>246</v>
      </c>
      <c r="J904" s="4">
        <v>-3940</v>
      </c>
    </row>
    <row r="905" spans="3:10" hidden="1" x14ac:dyDescent="0.25">
      <c r="C905" t="s">
        <v>6732</v>
      </c>
      <c r="D905" t="s">
        <v>6763</v>
      </c>
      <c r="E905" s="1">
        <v>46044</v>
      </c>
      <c r="F905" s="4">
        <v>1</v>
      </c>
      <c r="G905" s="4"/>
      <c r="H905" t="s">
        <v>3471</v>
      </c>
      <c r="I905" t="s">
        <v>246</v>
      </c>
      <c r="J905" s="4">
        <v>-5440</v>
      </c>
    </row>
    <row r="906" spans="3:10" hidden="1" x14ac:dyDescent="0.25">
      <c r="C906" t="s">
        <v>6732</v>
      </c>
      <c r="D906" t="s">
        <v>6763</v>
      </c>
      <c r="E906" s="1">
        <v>46044</v>
      </c>
      <c r="F906" s="4">
        <v>1</v>
      </c>
      <c r="G906" s="4"/>
      <c r="H906" t="s">
        <v>3471</v>
      </c>
      <c r="I906" t="s">
        <v>246</v>
      </c>
      <c r="J906" s="4">
        <v>-5050</v>
      </c>
    </row>
    <row r="907" spans="3:10" hidden="1" x14ac:dyDescent="0.25">
      <c r="C907" t="s">
        <v>6732</v>
      </c>
      <c r="D907" t="s">
        <v>6763</v>
      </c>
      <c r="E907" s="1">
        <v>46044</v>
      </c>
      <c r="F907" s="4">
        <v>1</v>
      </c>
      <c r="G907" s="4"/>
      <c r="H907" t="s">
        <v>3471</v>
      </c>
      <c r="I907" t="s">
        <v>246</v>
      </c>
      <c r="J907" s="4">
        <v>-3850</v>
      </c>
    </row>
    <row r="908" spans="3:10" hidden="1" x14ac:dyDescent="0.25">
      <c r="C908" t="s">
        <v>6732</v>
      </c>
      <c r="E908" s="1">
        <v>46044</v>
      </c>
      <c r="F908" s="4">
        <v>1</v>
      </c>
      <c r="G908" s="4"/>
      <c r="H908" t="s">
        <v>154</v>
      </c>
      <c r="I908" t="s">
        <v>155</v>
      </c>
      <c r="J908" s="4">
        <v>-9387.84</v>
      </c>
    </row>
    <row r="909" spans="3:10" hidden="1" x14ac:dyDescent="0.25">
      <c r="C909" t="s">
        <v>6732</v>
      </c>
      <c r="D909" t="s">
        <v>127</v>
      </c>
      <c r="E909" s="1">
        <v>46044</v>
      </c>
      <c r="F909" s="4">
        <v>1</v>
      </c>
      <c r="G909" s="4"/>
      <c r="H909" t="s">
        <v>4894</v>
      </c>
      <c r="I909" t="s">
        <v>60</v>
      </c>
      <c r="J909" s="4">
        <v>-500</v>
      </c>
    </row>
    <row r="910" spans="3:10" hidden="1" x14ac:dyDescent="0.25">
      <c r="C910" t="s">
        <v>6732</v>
      </c>
      <c r="D910" t="s">
        <v>6762</v>
      </c>
      <c r="E910" s="1">
        <v>46044</v>
      </c>
      <c r="F910" s="4">
        <v>1</v>
      </c>
      <c r="G910" s="4"/>
      <c r="H910" t="s">
        <v>4894</v>
      </c>
      <c r="I910" t="s">
        <v>60</v>
      </c>
      <c r="J910" s="4">
        <v>-600</v>
      </c>
    </row>
    <row r="911" spans="3:10" hidden="1" x14ac:dyDescent="0.25">
      <c r="C911" t="s">
        <v>6732</v>
      </c>
      <c r="D911" t="s">
        <v>6762</v>
      </c>
      <c r="E911" s="1">
        <v>46044</v>
      </c>
      <c r="F911" s="4">
        <v>1</v>
      </c>
      <c r="G911" s="4"/>
      <c r="H911" t="s">
        <v>4022</v>
      </c>
      <c r="I911" t="s">
        <v>60</v>
      </c>
      <c r="J911" s="4">
        <v>-4225.3500000000004</v>
      </c>
    </row>
    <row r="912" spans="3:10" hidden="1" x14ac:dyDescent="0.25">
      <c r="C912" t="s">
        <v>6732</v>
      </c>
      <c r="D912" t="s">
        <v>6763</v>
      </c>
      <c r="E912" s="1">
        <v>46044</v>
      </c>
      <c r="F912" s="4">
        <v>1</v>
      </c>
      <c r="G912" s="4"/>
      <c r="H912" t="s">
        <v>4022</v>
      </c>
      <c r="I912" t="s">
        <v>60</v>
      </c>
      <c r="J912" s="4">
        <v>-30985.79</v>
      </c>
    </row>
    <row r="913" spans="3:10" hidden="1" x14ac:dyDescent="0.25">
      <c r="C913" t="s">
        <v>6732</v>
      </c>
      <c r="D913" t="s">
        <v>6762</v>
      </c>
      <c r="E913" s="1">
        <v>46044</v>
      </c>
      <c r="F913" s="4">
        <v>1</v>
      </c>
      <c r="G913" s="4"/>
      <c r="H913" t="s">
        <v>4022</v>
      </c>
      <c r="I913" t="s">
        <v>60</v>
      </c>
      <c r="J913" s="4">
        <v>-23469.119999999999</v>
      </c>
    </row>
    <row r="914" spans="3:10" hidden="1" x14ac:dyDescent="0.25">
      <c r="C914" t="s">
        <v>6732</v>
      </c>
      <c r="D914" t="s">
        <v>6763</v>
      </c>
      <c r="E914" s="1">
        <v>46044</v>
      </c>
      <c r="F914" s="4">
        <v>1</v>
      </c>
      <c r="G914" s="4"/>
      <c r="H914" t="s">
        <v>4022</v>
      </c>
      <c r="I914" t="s">
        <v>60</v>
      </c>
      <c r="J914" s="4">
        <v>-32913.910000000003</v>
      </c>
    </row>
    <row r="915" spans="3:10" hidden="1" x14ac:dyDescent="0.25">
      <c r="C915" t="s">
        <v>6732</v>
      </c>
      <c r="D915" t="s">
        <v>6762</v>
      </c>
      <c r="E915" s="1">
        <v>46044</v>
      </c>
      <c r="F915" s="4">
        <v>1</v>
      </c>
      <c r="G915" s="4"/>
      <c r="H915" t="s">
        <v>2604</v>
      </c>
      <c r="I915" t="s">
        <v>60</v>
      </c>
      <c r="J915" s="4">
        <v>-23818.78</v>
      </c>
    </row>
    <row r="916" spans="3:10" hidden="1" x14ac:dyDescent="0.25">
      <c r="C916" t="s">
        <v>6732</v>
      </c>
      <c r="D916" t="s">
        <v>6762</v>
      </c>
      <c r="E916" s="1">
        <v>46044</v>
      </c>
      <c r="F916" s="4">
        <v>1</v>
      </c>
      <c r="G916" s="4"/>
      <c r="H916" t="s">
        <v>3402</v>
      </c>
      <c r="I916" t="s">
        <v>60</v>
      </c>
      <c r="J916" s="4">
        <v>-1206.98</v>
      </c>
    </row>
    <row r="917" spans="3:10" hidden="1" x14ac:dyDescent="0.25">
      <c r="C917" t="s">
        <v>6732</v>
      </c>
      <c r="D917" t="s">
        <v>6764</v>
      </c>
      <c r="E917" s="1">
        <v>46044</v>
      </c>
      <c r="F917" s="4">
        <v>1</v>
      </c>
      <c r="G917" s="4"/>
      <c r="H917" t="s">
        <v>4913</v>
      </c>
      <c r="I917" t="s">
        <v>129</v>
      </c>
      <c r="J917" s="4">
        <v>-3543.8</v>
      </c>
    </row>
    <row r="918" spans="3:10" hidden="1" x14ac:dyDescent="0.25">
      <c r="C918" t="s">
        <v>6732</v>
      </c>
      <c r="D918" t="s">
        <v>6764</v>
      </c>
      <c r="E918" s="1">
        <v>46044</v>
      </c>
      <c r="F918" s="4">
        <v>1</v>
      </c>
      <c r="G918" s="4"/>
      <c r="H918" t="s">
        <v>4913</v>
      </c>
      <c r="I918" t="s">
        <v>129</v>
      </c>
      <c r="J918" s="4">
        <v>-4160.3999999999996</v>
      </c>
    </row>
    <row r="919" spans="3:10" hidden="1" x14ac:dyDescent="0.25">
      <c r="C919" t="s">
        <v>6732</v>
      </c>
      <c r="D919" t="s">
        <v>6764</v>
      </c>
      <c r="E919" s="1">
        <v>46044</v>
      </c>
      <c r="F919" s="4">
        <v>1</v>
      </c>
      <c r="G919" s="4"/>
      <c r="H919" t="s">
        <v>4913</v>
      </c>
      <c r="I919" t="s">
        <v>129</v>
      </c>
      <c r="J919" s="4">
        <v>-141.4</v>
      </c>
    </row>
    <row r="920" spans="3:10" hidden="1" x14ac:dyDescent="0.25">
      <c r="C920" t="s">
        <v>6732</v>
      </c>
      <c r="D920" t="s">
        <v>6763</v>
      </c>
      <c r="E920" s="1">
        <v>46044</v>
      </c>
      <c r="F920" s="4">
        <v>1</v>
      </c>
      <c r="G920" s="4"/>
      <c r="H920" t="s">
        <v>4913</v>
      </c>
      <c r="I920" t="s">
        <v>129</v>
      </c>
      <c r="J920" s="4">
        <v>-14419.7</v>
      </c>
    </row>
    <row r="921" spans="3:10" hidden="1" x14ac:dyDescent="0.25">
      <c r="C921" t="s">
        <v>6732</v>
      </c>
      <c r="D921" t="s">
        <v>6763</v>
      </c>
      <c r="E921" s="1">
        <v>46044</v>
      </c>
      <c r="F921" s="4">
        <v>1</v>
      </c>
      <c r="G921" s="4"/>
      <c r="H921" t="s">
        <v>4913</v>
      </c>
      <c r="I921" t="s">
        <v>129</v>
      </c>
      <c r="J921" s="4">
        <v>-10084</v>
      </c>
    </row>
    <row r="922" spans="3:10" hidden="1" x14ac:dyDescent="0.25">
      <c r="C922" t="s">
        <v>6732</v>
      </c>
      <c r="D922" t="s">
        <v>6763</v>
      </c>
      <c r="E922" s="1">
        <v>46044</v>
      </c>
      <c r="F922" s="4">
        <v>1</v>
      </c>
      <c r="G922" s="4"/>
      <c r="H922" t="s">
        <v>4913</v>
      </c>
      <c r="I922" t="s">
        <v>129</v>
      </c>
      <c r="J922" s="4">
        <v>-1842.6</v>
      </c>
    </row>
    <row r="923" spans="3:10" hidden="1" x14ac:dyDescent="0.25">
      <c r="C923" t="s">
        <v>6732</v>
      </c>
      <c r="D923" t="s">
        <v>6763</v>
      </c>
      <c r="E923" s="1">
        <v>46044</v>
      </c>
      <c r="F923" s="4">
        <v>1</v>
      </c>
      <c r="G923" s="4"/>
      <c r="H923" t="s">
        <v>4913</v>
      </c>
      <c r="I923" t="s">
        <v>129</v>
      </c>
      <c r="J923" s="4">
        <v>-2788.8</v>
      </c>
    </row>
    <row r="924" spans="3:10" hidden="1" x14ac:dyDescent="0.25">
      <c r="C924" t="s">
        <v>6732</v>
      </c>
      <c r="D924" t="s">
        <v>6763</v>
      </c>
      <c r="E924" s="1">
        <v>46044</v>
      </c>
      <c r="F924" s="4">
        <v>1</v>
      </c>
      <c r="G924" s="4"/>
      <c r="H924" t="s">
        <v>4913</v>
      </c>
      <c r="I924" t="s">
        <v>129</v>
      </c>
      <c r="J924" s="4">
        <v>-8839.6</v>
      </c>
    </row>
    <row r="925" spans="3:10" hidden="1" x14ac:dyDescent="0.25">
      <c r="C925" t="s">
        <v>6732</v>
      </c>
      <c r="D925" t="s">
        <v>6763</v>
      </c>
      <c r="E925" s="1">
        <v>46044</v>
      </c>
      <c r="F925" s="4">
        <v>1</v>
      </c>
      <c r="G925" s="4"/>
      <c r="H925" t="s">
        <v>4913</v>
      </c>
      <c r="I925" t="s">
        <v>129</v>
      </c>
      <c r="J925" s="4">
        <v>-2700.1</v>
      </c>
    </row>
    <row r="926" spans="3:10" hidden="1" x14ac:dyDescent="0.25">
      <c r="C926" t="s">
        <v>6732</v>
      </c>
      <c r="D926" t="s">
        <v>6763</v>
      </c>
      <c r="E926" s="1">
        <v>46044</v>
      </c>
      <c r="F926" s="4">
        <v>1</v>
      </c>
      <c r="G926" s="4"/>
      <c r="H926" t="s">
        <v>4913</v>
      </c>
      <c r="I926" t="s">
        <v>129</v>
      </c>
      <c r="J926" s="4">
        <v>-3207.9</v>
      </c>
    </row>
    <row r="927" spans="3:10" hidden="1" x14ac:dyDescent="0.25">
      <c r="C927" t="s">
        <v>6732</v>
      </c>
      <c r="D927" t="s">
        <v>127</v>
      </c>
      <c r="E927" s="1">
        <v>46044</v>
      </c>
      <c r="F927" s="4">
        <v>1</v>
      </c>
      <c r="G927" s="4"/>
      <c r="H927" t="s">
        <v>4913</v>
      </c>
      <c r="I927" t="s">
        <v>129</v>
      </c>
      <c r="J927" s="4">
        <v>-5348.6</v>
      </c>
    </row>
    <row r="928" spans="3:10" hidden="1" x14ac:dyDescent="0.25">
      <c r="C928" t="s">
        <v>6732</v>
      </c>
      <c r="D928" t="s">
        <v>127</v>
      </c>
      <c r="E928" s="1">
        <v>46044</v>
      </c>
      <c r="F928" s="4">
        <v>1</v>
      </c>
      <c r="G928" s="4"/>
      <c r="H928" t="s">
        <v>4913</v>
      </c>
      <c r="I928" t="s">
        <v>129</v>
      </c>
      <c r="J928" s="4">
        <v>-10118.299999999999</v>
      </c>
    </row>
    <row r="929" spans="3:10" hidden="1" x14ac:dyDescent="0.25">
      <c r="C929" t="s">
        <v>6732</v>
      </c>
      <c r="D929" t="s">
        <v>127</v>
      </c>
      <c r="E929" s="1">
        <v>46044</v>
      </c>
      <c r="F929" s="4">
        <v>1</v>
      </c>
      <c r="G929" s="4"/>
      <c r="H929" t="s">
        <v>4913</v>
      </c>
      <c r="I929" t="s">
        <v>129</v>
      </c>
      <c r="J929" s="4">
        <v>-241</v>
      </c>
    </row>
    <row r="930" spans="3:10" hidden="1" x14ac:dyDescent="0.25">
      <c r="C930" t="s">
        <v>6732</v>
      </c>
      <c r="D930" t="s">
        <v>6762</v>
      </c>
      <c r="E930" s="1">
        <v>46044</v>
      </c>
      <c r="F930" s="4">
        <v>1</v>
      </c>
      <c r="G930" s="4"/>
      <c r="H930" t="s">
        <v>4913</v>
      </c>
      <c r="I930" t="s">
        <v>129</v>
      </c>
      <c r="J930" s="4">
        <v>-15763.2</v>
      </c>
    </row>
    <row r="931" spans="3:10" hidden="1" x14ac:dyDescent="0.25">
      <c r="C931" t="s">
        <v>6732</v>
      </c>
      <c r="D931" t="s">
        <v>6762</v>
      </c>
      <c r="E931" s="1">
        <v>46044</v>
      </c>
      <c r="F931" s="4">
        <v>1</v>
      </c>
      <c r="G931" s="4"/>
      <c r="H931" t="s">
        <v>4913</v>
      </c>
      <c r="I931" t="s">
        <v>129</v>
      </c>
      <c r="J931" s="4">
        <v>-16078.1</v>
      </c>
    </row>
    <row r="932" spans="3:10" hidden="1" x14ac:dyDescent="0.25">
      <c r="C932" t="s">
        <v>6732</v>
      </c>
      <c r="D932" t="s">
        <v>6762</v>
      </c>
      <c r="E932" s="1">
        <v>46044</v>
      </c>
      <c r="F932" s="4">
        <v>1</v>
      </c>
      <c r="G932" s="4"/>
      <c r="H932" t="s">
        <v>4913</v>
      </c>
      <c r="I932" t="s">
        <v>129</v>
      </c>
      <c r="J932" s="4">
        <v>-282.60000000000002</v>
      </c>
    </row>
    <row r="933" spans="3:10" hidden="1" x14ac:dyDescent="0.25">
      <c r="C933" t="s">
        <v>6732</v>
      </c>
      <c r="D933" t="s">
        <v>6762</v>
      </c>
      <c r="E933" s="1">
        <v>46044</v>
      </c>
      <c r="F933" s="4">
        <v>1</v>
      </c>
      <c r="G933" s="4"/>
      <c r="H933" t="s">
        <v>4913</v>
      </c>
      <c r="I933" t="s">
        <v>129</v>
      </c>
      <c r="J933" s="4">
        <v>-12503.6</v>
      </c>
    </row>
    <row r="934" spans="3:10" hidden="1" x14ac:dyDescent="0.25">
      <c r="C934" t="s">
        <v>6732</v>
      </c>
      <c r="D934" t="s">
        <v>6762</v>
      </c>
      <c r="E934" s="1">
        <v>46044</v>
      </c>
      <c r="F934" s="4">
        <v>1</v>
      </c>
      <c r="G934" s="4"/>
      <c r="H934" t="s">
        <v>4913</v>
      </c>
      <c r="I934" t="s">
        <v>129</v>
      </c>
      <c r="J934" s="4">
        <v>-10312.700000000001</v>
      </c>
    </row>
    <row r="935" spans="3:10" hidden="1" x14ac:dyDescent="0.25">
      <c r="C935" t="s">
        <v>6732</v>
      </c>
      <c r="D935" t="s">
        <v>6762</v>
      </c>
      <c r="E935" s="1">
        <v>46044</v>
      </c>
      <c r="F935" s="4">
        <v>1</v>
      </c>
      <c r="G935" s="4"/>
      <c r="H935" t="s">
        <v>4913</v>
      </c>
      <c r="I935" t="s">
        <v>129</v>
      </c>
      <c r="J935" s="4">
        <v>-9869.7999999999993</v>
      </c>
    </row>
    <row r="936" spans="3:10" hidden="1" x14ac:dyDescent="0.25">
      <c r="C936" t="s">
        <v>6732</v>
      </c>
      <c r="D936" t="s">
        <v>6762</v>
      </c>
      <c r="E936" s="1">
        <v>46044</v>
      </c>
      <c r="F936" s="4">
        <v>1</v>
      </c>
      <c r="G936" s="4"/>
      <c r="H936" t="s">
        <v>4913</v>
      </c>
      <c r="I936" t="s">
        <v>129</v>
      </c>
      <c r="J936" s="4">
        <v>-723</v>
      </c>
    </row>
    <row r="937" spans="3:10" hidden="1" x14ac:dyDescent="0.25">
      <c r="C937" t="s">
        <v>6732</v>
      </c>
      <c r="D937" t="s">
        <v>6762</v>
      </c>
      <c r="E937" s="1">
        <v>46044</v>
      </c>
      <c r="F937" s="4">
        <v>1</v>
      </c>
      <c r="G937" s="4"/>
      <c r="H937" t="s">
        <v>4913</v>
      </c>
      <c r="I937" t="s">
        <v>129</v>
      </c>
      <c r="J937" s="4">
        <v>-282.60000000000002</v>
      </c>
    </row>
    <row r="938" spans="3:10" hidden="1" x14ac:dyDescent="0.25">
      <c r="C938" t="s">
        <v>6732</v>
      </c>
      <c r="D938" t="s">
        <v>127</v>
      </c>
      <c r="E938" s="1">
        <v>46044</v>
      </c>
      <c r="F938" s="4">
        <v>1</v>
      </c>
      <c r="G938" s="4"/>
      <c r="H938" t="s">
        <v>4913</v>
      </c>
      <c r="I938" t="s">
        <v>129</v>
      </c>
      <c r="J938" s="4">
        <v>-35</v>
      </c>
    </row>
    <row r="939" spans="3:10" hidden="1" x14ac:dyDescent="0.25">
      <c r="C939" t="s">
        <v>6732</v>
      </c>
      <c r="D939" t="s">
        <v>127</v>
      </c>
      <c r="E939" s="1">
        <v>46044</v>
      </c>
      <c r="F939" s="4">
        <v>1</v>
      </c>
      <c r="G939" s="4"/>
      <c r="H939" t="s">
        <v>4913</v>
      </c>
      <c r="I939" t="s">
        <v>129</v>
      </c>
      <c r="J939" s="4">
        <v>-35</v>
      </c>
    </row>
    <row r="940" spans="3:10" hidden="1" x14ac:dyDescent="0.25">
      <c r="C940" t="s">
        <v>6732</v>
      </c>
      <c r="D940" t="s">
        <v>6763</v>
      </c>
      <c r="E940" s="1">
        <v>46044</v>
      </c>
      <c r="F940" s="4">
        <v>1</v>
      </c>
      <c r="G940" s="4"/>
      <c r="H940" t="s">
        <v>3005</v>
      </c>
      <c r="I940" t="s">
        <v>60</v>
      </c>
      <c r="J940" s="4">
        <v>-221.99</v>
      </c>
    </row>
    <row r="941" spans="3:10" hidden="1" x14ac:dyDescent="0.25">
      <c r="C941" t="s">
        <v>6732</v>
      </c>
      <c r="D941" t="s">
        <v>6764</v>
      </c>
      <c r="E941" s="1">
        <v>46044</v>
      </c>
      <c r="F941" s="4">
        <v>1</v>
      </c>
      <c r="G941" s="4"/>
      <c r="H941" t="s">
        <v>4964</v>
      </c>
      <c r="I941" t="s">
        <v>129</v>
      </c>
      <c r="J941" s="4">
        <v>-343</v>
      </c>
    </row>
    <row r="942" spans="3:10" hidden="1" x14ac:dyDescent="0.25">
      <c r="C942" t="s">
        <v>6732</v>
      </c>
      <c r="D942" t="s">
        <v>6763</v>
      </c>
      <c r="E942" s="1">
        <v>46044</v>
      </c>
      <c r="F942" s="4">
        <v>1</v>
      </c>
      <c r="G942" s="4"/>
      <c r="H942" t="s">
        <v>4964</v>
      </c>
      <c r="I942" t="s">
        <v>129</v>
      </c>
      <c r="J942" s="4">
        <v>-4798.2</v>
      </c>
    </row>
    <row r="943" spans="3:10" hidden="1" x14ac:dyDescent="0.25">
      <c r="C943" t="s">
        <v>6732</v>
      </c>
      <c r="D943" t="s">
        <v>127</v>
      </c>
      <c r="E943" s="1">
        <v>46044</v>
      </c>
      <c r="F943" s="4">
        <v>1</v>
      </c>
      <c r="G943" s="4"/>
      <c r="H943" t="s">
        <v>4964</v>
      </c>
      <c r="I943" t="s">
        <v>129</v>
      </c>
      <c r="J943" s="4">
        <v>-2052.6</v>
      </c>
    </row>
    <row r="944" spans="3:10" hidden="1" x14ac:dyDescent="0.25">
      <c r="C944" t="s">
        <v>6732</v>
      </c>
      <c r="D944" t="s">
        <v>6762</v>
      </c>
      <c r="E944" s="1">
        <v>46044</v>
      </c>
      <c r="F944" s="4">
        <v>1</v>
      </c>
      <c r="G944" s="4"/>
      <c r="H944" t="s">
        <v>4964</v>
      </c>
      <c r="I944" t="s">
        <v>129</v>
      </c>
      <c r="J944" s="4">
        <v>-6849.4</v>
      </c>
    </row>
    <row r="945" spans="3:10" hidden="1" x14ac:dyDescent="0.25">
      <c r="C945" t="s">
        <v>6732</v>
      </c>
      <c r="D945" t="s">
        <v>6763</v>
      </c>
      <c r="E945" s="1">
        <v>46044</v>
      </c>
      <c r="F945" s="4">
        <v>1</v>
      </c>
      <c r="G945" s="4"/>
      <c r="H945" t="s">
        <v>2640</v>
      </c>
      <c r="I945" t="s">
        <v>60</v>
      </c>
      <c r="J945" s="4">
        <v>-772.23</v>
      </c>
    </row>
    <row r="946" spans="3:10" hidden="1" x14ac:dyDescent="0.25">
      <c r="C946" t="s">
        <v>6732</v>
      </c>
      <c r="D946" t="s">
        <v>6763</v>
      </c>
      <c r="E946" s="1">
        <v>46044</v>
      </c>
      <c r="F946" s="4">
        <v>1</v>
      </c>
      <c r="G946" s="4"/>
      <c r="H946" t="s">
        <v>4977</v>
      </c>
      <c r="I946" t="s">
        <v>60</v>
      </c>
      <c r="J946" s="4">
        <v>-6510</v>
      </c>
    </row>
    <row r="947" spans="3:10" hidden="1" x14ac:dyDescent="0.25">
      <c r="C947" t="s">
        <v>6732</v>
      </c>
      <c r="D947" t="s">
        <v>127</v>
      </c>
      <c r="E947" s="1">
        <v>46044</v>
      </c>
      <c r="F947" s="4">
        <v>1</v>
      </c>
      <c r="G947" s="4"/>
      <c r="H947" t="s">
        <v>327</v>
      </c>
      <c r="I947" t="s">
        <v>129</v>
      </c>
      <c r="J947" s="4">
        <v>-781.46</v>
      </c>
    </row>
    <row r="948" spans="3:10" hidden="1" x14ac:dyDescent="0.25">
      <c r="C948" t="s">
        <v>6732</v>
      </c>
      <c r="D948" t="s">
        <v>6762</v>
      </c>
      <c r="E948" s="1">
        <v>46044</v>
      </c>
      <c r="F948" s="4">
        <v>1</v>
      </c>
      <c r="G948" s="4"/>
      <c r="H948" t="s">
        <v>3343</v>
      </c>
      <c r="I948" t="s">
        <v>246</v>
      </c>
      <c r="J948" s="4">
        <v>-32696.93</v>
      </c>
    </row>
    <row r="949" spans="3:10" hidden="1" x14ac:dyDescent="0.25">
      <c r="C949" t="s">
        <v>6732</v>
      </c>
      <c r="D949" t="s">
        <v>6763</v>
      </c>
      <c r="E949" s="1">
        <v>46044</v>
      </c>
      <c r="F949" s="4">
        <v>1</v>
      </c>
      <c r="G949" s="4"/>
      <c r="H949" t="s">
        <v>3343</v>
      </c>
      <c r="I949" t="s">
        <v>246</v>
      </c>
      <c r="J949" s="4">
        <v>-9229.52</v>
      </c>
    </row>
    <row r="950" spans="3:10" hidden="1" x14ac:dyDescent="0.25">
      <c r="C950" t="s">
        <v>6732</v>
      </c>
      <c r="D950" t="s">
        <v>6762</v>
      </c>
      <c r="E950" s="1">
        <v>46044</v>
      </c>
      <c r="F950" s="4">
        <v>1</v>
      </c>
      <c r="G950" s="4"/>
      <c r="H950" t="s">
        <v>3343</v>
      </c>
      <c r="I950" t="s">
        <v>246</v>
      </c>
      <c r="J950" s="4">
        <v>-601.78</v>
      </c>
    </row>
    <row r="951" spans="3:10" hidden="1" x14ac:dyDescent="0.25">
      <c r="C951" t="s">
        <v>6732</v>
      </c>
      <c r="D951" t="s">
        <v>127</v>
      </c>
      <c r="E951" s="1">
        <v>46044</v>
      </c>
      <c r="F951" s="4">
        <v>1</v>
      </c>
      <c r="G951" s="4"/>
      <c r="H951" t="s">
        <v>3343</v>
      </c>
      <c r="I951" t="s">
        <v>246</v>
      </c>
      <c r="J951" s="4">
        <v>-35042.67</v>
      </c>
    </row>
    <row r="952" spans="3:10" hidden="1" x14ac:dyDescent="0.25">
      <c r="C952" t="s">
        <v>6732</v>
      </c>
      <c r="D952" t="s">
        <v>127</v>
      </c>
      <c r="E952" s="1">
        <v>46044</v>
      </c>
      <c r="F952" s="4">
        <v>1</v>
      </c>
      <c r="G952" s="4"/>
      <c r="H952" t="s">
        <v>3118</v>
      </c>
      <c r="I952" t="s">
        <v>60</v>
      </c>
      <c r="J952" s="4">
        <v>-82049.33</v>
      </c>
    </row>
    <row r="953" spans="3:10" hidden="1" x14ac:dyDescent="0.25">
      <c r="C953" t="s">
        <v>6732</v>
      </c>
      <c r="D953" t="s">
        <v>6762</v>
      </c>
      <c r="E953" s="1">
        <v>46044</v>
      </c>
      <c r="F953" s="4">
        <v>1</v>
      </c>
      <c r="G953" s="4"/>
      <c r="H953" t="s">
        <v>3123</v>
      </c>
      <c r="I953" t="s">
        <v>60</v>
      </c>
      <c r="J953" s="4">
        <v>-250.25</v>
      </c>
    </row>
    <row r="954" spans="3:10" hidden="1" x14ac:dyDescent="0.25">
      <c r="C954" t="s">
        <v>6732</v>
      </c>
      <c r="D954" t="s">
        <v>6762</v>
      </c>
      <c r="E954" s="1">
        <v>46044</v>
      </c>
      <c r="F954" s="4">
        <v>1</v>
      </c>
      <c r="G954" s="4"/>
      <c r="H954" t="s">
        <v>2712</v>
      </c>
      <c r="I954" t="s">
        <v>60</v>
      </c>
      <c r="J954" s="4">
        <v>-6453</v>
      </c>
    </row>
    <row r="955" spans="3:10" hidden="1" x14ac:dyDescent="0.25">
      <c r="C955" t="s">
        <v>6732</v>
      </c>
      <c r="D955" t="s">
        <v>6762</v>
      </c>
      <c r="E955" s="1">
        <v>46045</v>
      </c>
      <c r="F955" s="4">
        <v>1</v>
      </c>
      <c r="G955" s="4"/>
      <c r="H955" t="s">
        <v>2783</v>
      </c>
      <c r="I955" t="s">
        <v>60</v>
      </c>
      <c r="J955" s="4">
        <v>-1376.02</v>
      </c>
    </row>
    <row r="956" spans="3:10" hidden="1" x14ac:dyDescent="0.25">
      <c r="C956" t="s">
        <v>6732</v>
      </c>
      <c r="D956" t="s">
        <v>6762</v>
      </c>
      <c r="E956" s="1">
        <v>46045</v>
      </c>
      <c r="F956" s="4">
        <v>1</v>
      </c>
      <c r="G956" s="4"/>
      <c r="H956" t="s">
        <v>2852</v>
      </c>
      <c r="I956" t="s">
        <v>60</v>
      </c>
      <c r="J956" s="4">
        <v>-84.71</v>
      </c>
    </row>
    <row r="957" spans="3:10" hidden="1" x14ac:dyDescent="0.25">
      <c r="C957" t="s">
        <v>6732</v>
      </c>
      <c r="D957" t="s">
        <v>6762</v>
      </c>
      <c r="E957" s="1">
        <v>46045</v>
      </c>
      <c r="F957" s="4">
        <v>1</v>
      </c>
      <c r="G957" s="4"/>
      <c r="H957" t="s">
        <v>2894</v>
      </c>
      <c r="I957" t="s">
        <v>60</v>
      </c>
      <c r="J957" s="4">
        <v>-3769.92</v>
      </c>
    </row>
    <row r="958" spans="3:10" hidden="1" x14ac:dyDescent="0.25">
      <c r="C958" t="s">
        <v>6732</v>
      </c>
      <c r="D958" t="s">
        <v>127</v>
      </c>
      <c r="E958" s="1">
        <v>46045</v>
      </c>
      <c r="F958" s="4">
        <v>1</v>
      </c>
      <c r="G958" s="4"/>
      <c r="H958" t="s">
        <v>5002</v>
      </c>
      <c r="I958" t="s">
        <v>60</v>
      </c>
      <c r="J958" s="4">
        <v>-15960.26</v>
      </c>
    </row>
    <row r="959" spans="3:10" hidden="1" x14ac:dyDescent="0.25">
      <c r="C959" t="s">
        <v>6732</v>
      </c>
      <c r="E959" s="1">
        <v>46045</v>
      </c>
      <c r="F959" s="4">
        <v>1</v>
      </c>
      <c r="G959" s="4"/>
      <c r="H959" t="s">
        <v>154</v>
      </c>
      <c r="I959" t="s">
        <v>155</v>
      </c>
      <c r="J959" s="4">
        <v>-9017.9500000000007</v>
      </c>
    </row>
    <row r="960" spans="3:10" hidden="1" x14ac:dyDescent="0.25">
      <c r="C960" t="s">
        <v>6732</v>
      </c>
      <c r="D960" t="s">
        <v>6762</v>
      </c>
      <c r="E960" s="1">
        <v>46045</v>
      </c>
      <c r="F960" s="4">
        <v>1</v>
      </c>
      <c r="G960" s="4"/>
      <c r="H960" t="s">
        <v>2604</v>
      </c>
      <c r="I960" t="s">
        <v>60</v>
      </c>
      <c r="J960" s="4">
        <v>-341.09</v>
      </c>
    </row>
    <row r="961" spans="3:10" hidden="1" x14ac:dyDescent="0.25">
      <c r="C961" t="s">
        <v>6732</v>
      </c>
      <c r="D961" t="s">
        <v>6762</v>
      </c>
      <c r="E961" s="1">
        <v>46045</v>
      </c>
      <c r="F961" s="4">
        <v>1</v>
      </c>
      <c r="G961" s="4"/>
      <c r="H961" t="s">
        <v>3005</v>
      </c>
      <c r="I961" t="s">
        <v>60</v>
      </c>
      <c r="J961" s="4">
        <v>-1001.53</v>
      </c>
    </row>
    <row r="962" spans="3:10" hidden="1" x14ac:dyDescent="0.25">
      <c r="C962" t="s">
        <v>6732</v>
      </c>
      <c r="D962" t="s">
        <v>127</v>
      </c>
      <c r="E962" s="1">
        <v>46045</v>
      </c>
      <c r="F962" s="4">
        <v>1</v>
      </c>
      <c r="G962" s="4"/>
      <c r="H962" t="s">
        <v>2619</v>
      </c>
      <c r="I962" t="s">
        <v>60</v>
      </c>
      <c r="J962" s="4">
        <v>-2950.33</v>
      </c>
    </row>
    <row r="963" spans="3:10" hidden="1" x14ac:dyDescent="0.25">
      <c r="C963" t="s">
        <v>6732</v>
      </c>
      <c r="D963" t="s">
        <v>6763</v>
      </c>
      <c r="E963" s="1">
        <v>46045</v>
      </c>
      <c r="F963" s="4">
        <v>1</v>
      </c>
      <c r="G963" s="4"/>
      <c r="H963" t="s">
        <v>3343</v>
      </c>
      <c r="I963" t="s">
        <v>246</v>
      </c>
      <c r="J963" s="4">
        <v>-7098.31</v>
      </c>
    </row>
    <row r="964" spans="3:10" hidden="1" x14ac:dyDescent="0.25">
      <c r="C964" t="s">
        <v>6732</v>
      </c>
      <c r="D964" t="s">
        <v>6762</v>
      </c>
      <c r="E964" s="1">
        <v>46045</v>
      </c>
      <c r="F964" s="4">
        <v>1</v>
      </c>
      <c r="G964" s="4"/>
      <c r="H964" t="s">
        <v>3343</v>
      </c>
      <c r="I964" t="s">
        <v>246</v>
      </c>
      <c r="J964" s="4">
        <v>-12855.18</v>
      </c>
    </row>
    <row r="965" spans="3:10" hidden="1" x14ac:dyDescent="0.25">
      <c r="C965" t="s">
        <v>6732</v>
      </c>
      <c r="D965" t="s">
        <v>6764</v>
      </c>
      <c r="E965" s="1">
        <v>46045</v>
      </c>
      <c r="F965" s="4">
        <v>1</v>
      </c>
      <c r="G965" s="4"/>
      <c r="H965" t="s">
        <v>3343</v>
      </c>
      <c r="I965" t="s">
        <v>246</v>
      </c>
      <c r="J965" s="4">
        <v>-7810.08</v>
      </c>
    </row>
    <row r="966" spans="3:10" hidden="1" x14ac:dyDescent="0.25">
      <c r="C966" t="s">
        <v>6732</v>
      </c>
      <c r="D966" t="s">
        <v>6762</v>
      </c>
      <c r="E966" s="1">
        <v>46045</v>
      </c>
      <c r="F966" s="4">
        <v>1</v>
      </c>
      <c r="G966" s="4"/>
      <c r="H966" t="s">
        <v>3343</v>
      </c>
      <c r="I966" t="s">
        <v>246</v>
      </c>
      <c r="J966" s="4">
        <v>-34.409999999999997</v>
      </c>
    </row>
    <row r="967" spans="3:10" hidden="1" x14ac:dyDescent="0.25">
      <c r="C967" t="s">
        <v>6732</v>
      </c>
      <c r="D967" t="s">
        <v>6762</v>
      </c>
      <c r="E967" s="1">
        <v>46045</v>
      </c>
      <c r="F967" s="4">
        <v>1</v>
      </c>
      <c r="G967" s="4"/>
      <c r="H967" t="s">
        <v>3343</v>
      </c>
      <c r="I967" t="s">
        <v>246</v>
      </c>
      <c r="J967" s="4">
        <v>-6911.27</v>
      </c>
    </row>
    <row r="968" spans="3:10" hidden="1" x14ac:dyDescent="0.25">
      <c r="C968" t="s">
        <v>6732</v>
      </c>
      <c r="D968" t="s">
        <v>6763</v>
      </c>
      <c r="E968" s="1">
        <v>46045</v>
      </c>
      <c r="F968" s="4">
        <v>1</v>
      </c>
      <c r="G968" s="4"/>
      <c r="H968" t="s">
        <v>3343</v>
      </c>
      <c r="I968" t="s">
        <v>246</v>
      </c>
      <c r="J968" s="4">
        <v>-2871.53</v>
      </c>
    </row>
    <row r="969" spans="3:10" hidden="1" x14ac:dyDescent="0.25">
      <c r="C969" t="s">
        <v>6732</v>
      </c>
      <c r="D969" t="s">
        <v>127</v>
      </c>
      <c r="E969" s="1">
        <v>46045</v>
      </c>
      <c r="F969" s="4">
        <v>1</v>
      </c>
      <c r="G969" s="4"/>
      <c r="H969" t="s">
        <v>5025</v>
      </c>
      <c r="I969" t="s">
        <v>60</v>
      </c>
      <c r="J969" s="4">
        <v>-12430.2</v>
      </c>
    </row>
    <row r="970" spans="3:10" hidden="1" x14ac:dyDescent="0.25">
      <c r="C970" t="s">
        <v>6732</v>
      </c>
      <c r="D970" t="s">
        <v>6762</v>
      </c>
      <c r="E970" s="1">
        <v>46048</v>
      </c>
      <c r="F970" s="4">
        <v>1</v>
      </c>
      <c r="G970" s="4"/>
      <c r="H970" t="s">
        <v>2757</v>
      </c>
      <c r="I970" t="s">
        <v>60</v>
      </c>
      <c r="J970" s="4">
        <v>-4055</v>
      </c>
    </row>
    <row r="971" spans="3:10" hidden="1" x14ac:dyDescent="0.25">
      <c r="C971" t="s">
        <v>6732</v>
      </c>
      <c r="D971" t="s">
        <v>6763</v>
      </c>
      <c r="E971" s="1">
        <v>46048</v>
      </c>
      <c r="F971" s="4">
        <v>1</v>
      </c>
      <c r="G971" s="4"/>
      <c r="H971" t="s">
        <v>2790</v>
      </c>
      <c r="I971" t="s">
        <v>60</v>
      </c>
      <c r="J971" s="4">
        <v>-554.86</v>
      </c>
    </row>
    <row r="972" spans="3:10" hidden="1" x14ac:dyDescent="0.25">
      <c r="C972" t="s">
        <v>6732</v>
      </c>
      <c r="D972" t="s">
        <v>6762</v>
      </c>
      <c r="E972" s="1">
        <v>46048</v>
      </c>
      <c r="F972" s="4">
        <v>1</v>
      </c>
      <c r="G972" s="4"/>
      <c r="H972" t="s">
        <v>2790</v>
      </c>
      <c r="I972" t="s">
        <v>60</v>
      </c>
      <c r="J972" s="4">
        <v>-2886.66</v>
      </c>
    </row>
    <row r="973" spans="3:10" hidden="1" x14ac:dyDescent="0.25">
      <c r="C973" t="s">
        <v>6732</v>
      </c>
      <c r="D973" t="s">
        <v>6763</v>
      </c>
      <c r="E973" s="1">
        <v>46048</v>
      </c>
      <c r="F973" s="4">
        <v>1</v>
      </c>
      <c r="G973" s="4"/>
      <c r="H973" t="s">
        <v>5035</v>
      </c>
      <c r="I973" t="s">
        <v>60</v>
      </c>
      <c r="J973" s="4">
        <v>-1308.8599999999999</v>
      </c>
    </row>
    <row r="974" spans="3:10" hidden="1" x14ac:dyDescent="0.25">
      <c r="C974" t="s">
        <v>6732</v>
      </c>
      <c r="D974" t="s">
        <v>6762</v>
      </c>
      <c r="E974" s="1">
        <v>46048</v>
      </c>
      <c r="F974" s="4">
        <v>1</v>
      </c>
      <c r="G974" s="4"/>
      <c r="H974" t="s">
        <v>2842</v>
      </c>
      <c r="I974" t="s">
        <v>60</v>
      </c>
      <c r="J974" s="4">
        <v>-185081.82</v>
      </c>
    </row>
    <row r="975" spans="3:10" hidden="1" x14ac:dyDescent="0.25">
      <c r="C975" t="s">
        <v>6732</v>
      </c>
      <c r="D975" t="s">
        <v>6763</v>
      </c>
      <c r="E975" s="1">
        <v>46048</v>
      </c>
      <c r="F975" s="4">
        <v>1</v>
      </c>
      <c r="G975" s="4"/>
      <c r="H975" t="s">
        <v>2852</v>
      </c>
      <c r="I975" t="s">
        <v>60</v>
      </c>
      <c r="J975" s="4">
        <v>-5828.93</v>
      </c>
    </row>
    <row r="976" spans="3:10" hidden="1" x14ac:dyDescent="0.25">
      <c r="C976" t="s">
        <v>6732</v>
      </c>
      <c r="D976" t="s">
        <v>6763</v>
      </c>
      <c r="E976" s="1">
        <v>46048</v>
      </c>
      <c r="F976" s="4">
        <v>1</v>
      </c>
      <c r="G976" s="4"/>
      <c r="H976" t="s">
        <v>2852</v>
      </c>
      <c r="I976" t="s">
        <v>60</v>
      </c>
      <c r="J976" s="4">
        <v>-202.9</v>
      </c>
    </row>
    <row r="977" spans="3:10" hidden="1" x14ac:dyDescent="0.25">
      <c r="C977" t="s">
        <v>6732</v>
      </c>
      <c r="D977" t="s">
        <v>6763</v>
      </c>
      <c r="E977" s="1">
        <v>46048</v>
      </c>
      <c r="F977" s="4">
        <v>1</v>
      </c>
      <c r="G977" s="4"/>
      <c r="H977" t="s">
        <v>2548</v>
      </c>
      <c r="I977" t="s">
        <v>60</v>
      </c>
      <c r="J977" s="4">
        <v>-41862</v>
      </c>
    </row>
    <row r="978" spans="3:10" hidden="1" x14ac:dyDescent="0.25">
      <c r="C978" t="s">
        <v>6732</v>
      </c>
      <c r="D978" t="s">
        <v>127</v>
      </c>
      <c r="E978" s="1">
        <v>46048</v>
      </c>
      <c r="F978" s="4">
        <v>1</v>
      </c>
      <c r="G978" s="4"/>
      <c r="H978" t="s">
        <v>3466</v>
      </c>
      <c r="I978" t="s">
        <v>60</v>
      </c>
      <c r="J978" s="4">
        <v>-1104.46</v>
      </c>
    </row>
    <row r="979" spans="3:10" hidden="1" x14ac:dyDescent="0.25">
      <c r="C979" t="s">
        <v>6732</v>
      </c>
      <c r="D979" t="s">
        <v>6762</v>
      </c>
      <c r="E979" s="1">
        <v>46048</v>
      </c>
      <c r="F979" s="4">
        <v>1</v>
      </c>
      <c r="G979" s="4"/>
      <c r="H979" t="s">
        <v>3604</v>
      </c>
      <c r="I979" t="s">
        <v>60</v>
      </c>
      <c r="J979" s="4">
        <v>-2003.76</v>
      </c>
    </row>
    <row r="980" spans="3:10" hidden="1" x14ac:dyDescent="0.25">
      <c r="C980" t="s">
        <v>6732</v>
      </c>
      <c r="D980" t="s">
        <v>6762</v>
      </c>
      <c r="E980" s="1">
        <v>46048</v>
      </c>
      <c r="F980" s="4">
        <v>1</v>
      </c>
      <c r="G980" s="4"/>
      <c r="H980" t="s">
        <v>3604</v>
      </c>
      <c r="I980" t="s">
        <v>60</v>
      </c>
      <c r="J980" s="4">
        <v>-6354.99</v>
      </c>
    </row>
    <row r="981" spans="3:10" hidden="1" x14ac:dyDescent="0.25">
      <c r="C981" t="s">
        <v>6732</v>
      </c>
      <c r="D981" t="s">
        <v>6763</v>
      </c>
      <c r="E981" s="1">
        <v>46048</v>
      </c>
      <c r="F981" s="4">
        <v>1</v>
      </c>
      <c r="G981" s="4"/>
      <c r="H981" t="s">
        <v>3604</v>
      </c>
      <c r="I981" t="s">
        <v>60</v>
      </c>
      <c r="J981" s="4">
        <v>-623.66</v>
      </c>
    </row>
    <row r="982" spans="3:10" hidden="1" x14ac:dyDescent="0.25">
      <c r="C982" t="s">
        <v>6732</v>
      </c>
      <c r="E982" s="1">
        <v>46048</v>
      </c>
      <c r="F982" s="4">
        <v>1</v>
      </c>
      <c r="G982" s="4"/>
      <c r="H982" t="s">
        <v>154</v>
      </c>
      <c r="I982" t="s">
        <v>155</v>
      </c>
      <c r="J982" s="4">
        <v>-57404.07</v>
      </c>
    </row>
    <row r="983" spans="3:10" hidden="1" x14ac:dyDescent="0.25">
      <c r="C983" t="s">
        <v>6732</v>
      </c>
      <c r="D983">
        <v>10259</v>
      </c>
      <c r="E983" s="1">
        <v>46048</v>
      </c>
      <c r="F983" s="4">
        <v>1</v>
      </c>
      <c r="G983" s="4"/>
      <c r="H983" t="s">
        <v>2573</v>
      </c>
      <c r="I983" t="s">
        <v>60</v>
      </c>
      <c r="J983" s="4">
        <v>-575000</v>
      </c>
    </row>
    <row r="984" spans="3:10" hidden="1" x14ac:dyDescent="0.25">
      <c r="C984" t="s">
        <v>6732</v>
      </c>
      <c r="D984" t="s">
        <v>6762</v>
      </c>
      <c r="E984" s="1">
        <v>46048</v>
      </c>
      <c r="F984" s="4">
        <v>1</v>
      </c>
      <c r="G984" s="4"/>
      <c r="H984" t="s">
        <v>2911</v>
      </c>
      <c r="I984" t="s">
        <v>60</v>
      </c>
      <c r="J984" s="4">
        <v>-2900.19</v>
      </c>
    </row>
    <row r="985" spans="3:10" hidden="1" x14ac:dyDescent="0.25">
      <c r="C985" t="s">
        <v>6732</v>
      </c>
      <c r="D985" t="s">
        <v>6762</v>
      </c>
      <c r="E985" s="1">
        <v>46048</v>
      </c>
      <c r="F985" s="4">
        <v>1</v>
      </c>
      <c r="G985" s="4"/>
      <c r="H985" t="s">
        <v>2911</v>
      </c>
      <c r="I985" t="s">
        <v>60</v>
      </c>
      <c r="J985" s="4">
        <v>-3325.61</v>
      </c>
    </row>
    <row r="986" spans="3:10" hidden="1" x14ac:dyDescent="0.25">
      <c r="C986" t="s">
        <v>6732</v>
      </c>
      <c r="D986" t="s">
        <v>6762</v>
      </c>
      <c r="E986" s="1">
        <v>46048</v>
      </c>
      <c r="F986" s="4">
        <v>1</v>
      </c>
      <c r="G986" s="4"/>
      <c r="H986" t="s">
        <v>2911</v>
      </c>
      <c r="I986" t="s">
        <v>60</v>
      </c>
      <c r="J986" s="4">
        <v>-2909.81</v>
      </c>
    </row>
    <row r="987" spans="3:10" hidden="1" x14ac:dyDescent="0.25">
      <c r="C987" t="s">
        <v>6732</v>
      </c>
      <c r="D987" t="s">
        <v>6762</v>
      </c>
      <c r="E987" s="1">
        <v>46048</v>
      </c>
      <c r="F987" s="4">
        <v>1</v>
      </c>
      <c r="G987" s="4"/>
      <c r="H987" t="s">
        <v>2911</v>
      </c>
      <c r="I987" t="s">
        <v>60</v>
      </c>
      <c r="J987" s="4">
        <v>-4148.66</v>
      </c>
    </row>
    <row r="988" spans="3:10" hidden="1" x14ac:dyDescent="0.25">
      <c r="C988" t="s">
        <v>6732</v>
      </c>
      <c r="D988" t="s">
        <v>6764</v>
      </c>
      <c r="E988" s="1">
        <v>46048</v>
      </c>
      <c r="F988" s="4">
        <v>1</v>
      </c>
      <c r="G988" s="4"/>
      <c r="H988" t="s">
        <v>4768</v>
      </c>
      <c r="I988" t="s">
        <v>60</v>
      </c>
      <c r="J988" s="4">
        <v>-309.56</v>
      </c>
    </row>
    <row r="989" spans="3:10" hidden="1" x14ac:dyDescent="0.25">
      <c r="C989" t="s">
        <v>6732</v>
      </c>
      <c r="D989" t="s">
        <v>127</v>
      </c>
      <c r="E989" s="1">
        <v>46048</v>
      </c>
      <c r="F989" s="4">
        <v>1</v>
      </c>
      <c r="G989" s="4"/>
      <c r="H989" t="s">
        <v>4768</v>
      </c>
      <c r="I989" t="s">
        <v>60</v>
      </c>
      <c r="J989" s="4">
        <v>-1021.98</v>
      </c>
    </row>
    <row r="990" spans="3:10" hidden="1" x14ac:dyDescent="0.25">
      <c r="C990" t="s">
        <v>6732</v>
      </c>
      <c r="D990" t="s">
        <v>6764</v>
      </c>
      <c r="E990" s="1">
        <v>46048</v>
      </c>
      <c r="F990" s="4">
        <v>1</v>
      </c>
      <c r="G990" s="4"/>
      <c r="H990" t="s">
        <v>4768</v>
      </c>
      <c r="I990" t="s">
        <v>60</v>
      </c>
      <c r="J990" s="4">
        <v>-306.49</v>
      </c>
    </row>
    <row r="991" spans="3:10" hidden="1" x14ac:dyDescent="0.25">
      <c r="C991" t="s">
        <v>6732</v>
      </c>
      <c r="D991" t="s">
        <v>6762</v>
      </c>
      <c r="E991" s="1">
        <v>46048</v>
      </c>
      <c r="F991" s="4">
        <v>1</v>
      </c>
      <c r="G991" s="4"/>
      <c r="H991" t="s">
        <v>4015</v>
      </c>
      <c r="I991" t="s">
        <v>60</v>
      </c>
      <c r="J991" s="4">
        <v>-231.28</v>
      </c>
    </row>
    <row r="992" spans="3:10" hidden="1" x14ac:dyDescent="0.25">
      <c r="C992" t="s">
        <v>6732</v>
      </c>
      <c r="D992" t="s">
        <v>127</v>
      </c>
      <c r="E992" s="1">
        <v>46048</v>
      </c>
      <c r="F992" s="4">
        <v>1</v>
      </c>
      <c r="G992" s="4"/>
      <c r="H992" t="s">
        <v>5073</v>
      </c>
      <c r="I992" t="s">
        <v>60</v>
      </c>
      <c r="J992" s="4">
        <v>-340</v>
      </c>
    </row>
    <row r="993" spans="3:10" hidden="1" x14ac:dyDescent="0.25">
      <c r="C993" t="s">
        <v>6732</v>
      </c>
      <c r="D993" t="s">
        <v>6764</v>
      </c>
      <c r="E993" s="1">
        <v>46048</v>
      </c>
      <c r="F993" s="4">
        <v>1</v>
      </c>
      <c r="G993" s="4"/>
      <c r="H993" t="s">
        <v>5078</v>
      </c>
      <c r="I993" t="s">
        <v>60</v>
      </c>
      <c r="J993" s="4">
        <v>-38940</v>
      </c>
    </row>
    <row r="994" spans="3:10" hidden="1" x14ac:dyDescent="0.25">
      <c r="C994" t="s">
        <v>6732</v>
      </c>
      <c r="D994" t="s">
        <v>6763</v>
      </c>
      <c r="E994" s="1">
        <v>46048</v>
      </c>
      <c r="F994" s="4">
        <v>1</v>
      </c>
      <c r="G994" s="4"/>
      <c r="H994" t="s">
        <v>3854</v>
      </c>
      <c r="I994" t="s">
        <v>60</v>
      </c>
      <c r="J994" s="4">
        <v>-3220</v>
      </c>
    </row>
    <row r="995" spans="3:10" hidden="1" x14ac:dyDescent="0.25">
      <c r="C995" t="s">
        <v>6732</v>
      </c>
      <c r="D995" t="s">
        <v>6763</v>
      </c>
      <c r="E995" s="1">
        <v>46048</v>
      </c>
      <c r="F995" s="4">
        <v>1</v>
      </c>
      <c r="G995" s="4"/>
      <c r="H995" t="s">
        <v>2976</v>
      </c>
      <c r="I995" t="s">
        <v>60</v>
      </c>
      <c r="J995" s="4">
        <v>-6240</v>
      </c>
    </row>
    <row r="996" spans="3:10" hidden="1" x14ac:dyDescent="0.25">
      <c r="C996" t="s">
        <v>6732</v>
      </c>
      <c r="D996" t="s">
        <v>6763</v>
      </c>
      <c r="E996" s="1">
        <v>46048</v>
      </c>
      <c r="F996" s="4">
        <v>1</v>
      </c>
      <c r="G996" s="4"/>
      <c r="H996" t="s">
        <v>2976</v>
      </c>
      <c r="I996" t="s">
        <v>60</v>
      </c>
      <c r="J996" s="4">
        <v>-1823.5</v>
      </c>
    </row>
    <row r="997" spans="3:10" hidden="1" x14ac:dyDescent="0.25">
      <c r="C997" t="s">
        <v>6732</v>
      </c>
      <c r="D997" t="s">
        <v>6762</v>
      </c>
      <c r="E997" s="1">
        <v>46048</v>
      </c>
      <c r="F997" s="4">
        <v>1</v>
      </c>
      <c r="G997" s="4"/>
      <c r="H997" t="s">
        <v>2599</v>
      </c>
      <c r="I997" t="s">
        <v>60</v>
      </c>
      <c r="J997" s="4">
        <v>-59844.800000000003</v>
      </c>
    </row>
    <row r="998" spans="3:10" hidden="1" x14ac:dyDescent="0.25">
      <c r="C998" t="s">
        <v>6732</v>
      </c>
      <c r="D998" t="s">
        <v>6762</v>
      </c>
      <c r="E998" s="1">
        <v>46048</v>
      </c>
      <c r="F998" s="4">
        <v>1</v>
      </c>
      <c r="G998" s="4"/>
      <c r="H998" t="s">
        <v>2599</v>
      </c>
      <c r="I998" t="s">
        <v>60</v>
      </c>
      <c r="J998" s="4">
        <v>-120693.83</v>
      </c>
    </row>
    <row r="999" spans="3:10" hidden="1" x14ac:dyDescent="0.25">
      <c r="C999" t="s">
        <v>6732</v>
      </c>
      <c r="D999" t="s">
        <v>6763</v>
      </c>
      <c r="E999" s="1">
        <v>46048</v>
      </c>
      <c r="F999" s="4">
        <v>1</v>
      </c>
      <c r="G999" s="4"/>
      <c r="H999" t="s">
        <v>2599</v>
      </c>
      <c r="I999" t="s">
        <v>60</v>
      </c>
      <c r="J999" s="4">
        <v>-37323.480000000003</v>
      </c>
    </row>
    <row r="1000" spans="3:10" hidden="1" x14ac:dyDescent="0.25">
      <c r="C1000" t="s">
        <v>6732</v>
      </c>
      <c r="D1000" t="s">
        <v>6762</v>
      </c>
      <c r="E1000" s="1">
        <v>46048</v>
      </c>
      <c r="F1000" s="4">
        <v>1</v>
      </c>
      <c r="G1000" s="4"/>
      <c r="H1000" t="s">
        <v>2604</v>
      </c>
      <c r="I1000" t="s">
        <v>60</v>
      </c>
      <c r="J1000" s="4">
        <v>-10860.73</v>
      </c>
    </row>
    <row r="1001" spans="3:10" hidden="1" x14ac:dyDescent="0.25">
      <c r="C1001" t="s">
        <v>6732</v>
      </c>
      <c r="D1001" t="s">
        <v>6762</v>
      </c>
      <c r="E1001" s="1">
        <v>46048</v>
      </c>
      <c r="F1001" s="4">
        <v>1</v>
      </c>
      <c r="G1001" s="4"/>
      <c r="H1001" t="s">
        <v>2604</v>
      </c>
      <c r="I1001" t="s">
        <v>60</v>
      </c>
      <c r="J1001" s="4">
        <v>-33722.839999999997</v>
      </c>
    </row>
    <row r="1002" spans="3:10" hidden="1" x14ac:dyDescent="0.25">
      <c r="C1002" t="s">
        <v>6732</v>
      </c>
      <c r="D1002" t="s">
        <v>6762</v>
      </c>
      <c r="E1002" s="1">
        <v>46048</v>
      </c>
      <c r="F1002" s="4">
        <v>1</v>
      </c>
      <c r="G1002" s="4"/>
      <c r="H1002" t="s">
        <v>2604</v>
      </c>
      <c r="I1002" t="s">
        <v>60</v>
      </c>
      <c r="J1002" s="4">
        <v>-1212.51</v>
      </c>
    </row>
    <row r="1003" spans="3:10" hidden="1" x14ac:dyDescent="0.25">
      <c r="C1003" t="s">
        <v>6732</v>
      </c>
      <c r="D1003" t="s">
        <v>6762</v>
      </c>
      <c r="E1003" s="1">
        <v>46048</v>
      </c>
      <c r="F1003" s="4">
        <v>1</v>
      </c>
      <c r="G1003" s="4"/>
      <c r="H1003" t="s">
        <v>2604</v>
      </c>
      <c r="I1003" t="s">
        <v>60</v>
      </c>
      <c r="J1003" s="4">
        <v>-11766.5</v>
      </c>
    </row>
    <row r="1004" spans="3:10" hidden="1" x14ac:dyDescent="0.25">
      <c r="C1004" t="s">
        <v>6732</v>
      </c>
      <c r="D1004" t="s">
        <v>127</v>
      </c>
      <c r="E1004" s="1">
        <v>46048</v>
      </c>
      <c r="F1004" s="4">
        <v>1</v>
      </c>
      <c r="G1004" s="4"/>
      <c r="H1004" t="s">
        <v>5101</v>
      </c>
      <c r="I1004" t="s">
        <v>129</v>
      </c>
      <c r="J1004" s="4">
        <v>-20</v>
      </c>
    </row>
    <row r="1005" spans="3:10" hidden="1" x14ac:dyDescent="0.25">
      <c r="C1005" t="s">
        <v>6732</v>
      </c>
      <c r="D1005" t="s">
        <v>6765</v>
      </c>
      <c r="E1005" s="1">
        <v>46048</v>
      </c>
      <c r="F1005" s="4">
        <v>1</v>
      </c>
      <c r="G1005" s="4"/>
      <c r="H1005" t="s">
        <v>5101</v>
      </c>
      <c r="I1005" t="s">
        <v>129</v>
      </c>
      <c r="J1005" s="4">
        <v>-1000</v>
      </c>
    </row>
    <row r="1006" spans="3:10" hidden="1" x14ac:dyDescent="0.25">
      <c r="C1006" t="s">
        <v>6732</v>
      </c>
      <c r="D1006" t="s">
        <v>6766</v>
      </c>
      <c r="E1006" s="1">
        <v>46048</v>
      </c>
      <c r="F1006" s="4">
        <v>1</v>
      </c>
      <c r="G1006" s="4"/>
      <c r="H1006" t="s">
        <v>5108</v>
      </c>
      <c r="I1006" t="s">
        <v>129</v>
      </c>
      <c r="J1006" s="4">
        <v>-12500</v>
      </c>
    </row>
    <row r="1007" spans="3:10" hidden="1" x14ac:dyDescent="0.25">
      <c r="C1007" t="s">
        <v>6732</v>
      </c>
      <c r="D1007" t="s">
        <v>6766</v>
      </c>
      <c r="E1007" s="1">
        <v>46048</v>
      </c>
      <c r="F1007" s="4">
        <v>1</v>
      </c>
      <c r="G1007" s="4"/>
      <c r="H1007" t="s">
        <v>5108</v>
      </c>
      <c r="I1007" t="s">
        <v>129</v>
      </c>
      <c r="J1007" s="4">
        <v>-37500</v>
      </c>
    </row>
    <row r="1008" spans="3:10" hidden="1" x14ac:dyDescent="0.25">
      <c r="C1008" t="s">
        <v>6732</v>
      </c>
      <c r="D1008">
        <v>10251</v>
      </c>
      <c r="E1008" s="1">
        <v>46048</v>
      </c>
      <c r="F1008" s="4">
        <v>1</v>
      </c>
      <c r="G1008" s="4"/>
      <c r="H1008" t="s">
        <v>2609</v>
      </c>
      <c r="I1008" t="s">
        <v>60</v>
      </c>
      <c r="J1008" s="4">
        <v>-164883.49</v>
      </c>
    </row>
    <row r="1009" spans="3:10" hidden="1" x14ac:dyDescent="0.25">
      <c r="C1009" t="s">
        <v>6732</v>
      </c>
      <c r="D1009" t="s">
        <v>6763</v>
      </c>
      <c r="E1009" s="1">
        <v>46048</v>
      </c>
      <c r="F1009" s="4">
        <v>1</v>
      </c>
      <c r="G1009" s="4"/>
      <c r="H1009" t="s">
        <v>3526</v>
      </c>
      <c r="I1009" t="s">
        <v>60</v>
      </c>
      <c r="J1009" s="4">
        <v>-2088</v>
      </c>
    </row>
    <row r="1010" spans="3:10" hidden="1" x14ac:dyDescent="0.25">
      <c r="C1010" t="s">
        <v>6732</v>
      </c>
      <c r="D1010" t="s">
        <v>6763</v>
      </c>
      <c r="E1010" s="1">
        <v>46048</v>
      </c>
      <c r="F1010" s="4">
        <v>1</v>
      </c>
      <c r="G1010" s="4"/>
      <c r="H1010" t="s">
        <v>3526</v>
      </c>
      <c r="I1010" t="s">
        <v>60</v>
      </c>
      <c r="J1010" s="4">
        <v>-1560</v>
      </c>
    </row>
    <row r="1011" spans="3:10" hidden="1" x14ac:dyDescent="0.25">
      <c r="C1011" t="s">
        <v>6732</v>
      </c>
      <c r="D1011" t="s">
        <v>6763</v>
      </c>
      <c r="E1011" s="1">
        <v>46048</v>
      </c>
      <c r="F1011" s="4">
        <v>1</v>
      </c>
      <c r="G1011" s="4"/>
      <c r="H1011" t="s">
        <v>3526</v>
      </c>
      <c r="I1011" t="s">
        <v>60</v>
      </c>
      <c r="J1011" s="4">
        <v>-928.8</v>
      </c>
    </row>
    <row r="1012" spans="3:10" hidden="1" x14ac:dyDescent="0.25">
      <c r="C1012" t="s">
        <v>6732</v>
      </c>
      <c r="D1012" t="s">
        <v>6763</v>
      </c>
      <c r="E1012" s="1">
        <v>46048</v>
      </c>
      <c r="F1012" s="4">
        <v>1</v>
      </c>
      <c r="G1012" s="4"/>
      <c r="H1012" t="s">
        <v>3526</v>
      </c>
      <c r="I1012" t="s">
        <v>60</v>
      </c>
      <c r="J1012" s="4">
        <v>-1560</v>
      </c>
    </row>
    <row r="1013" spans="3:10" hidden="1" x14ac:dyDescent="0.25">
      <c r="C1013" t="s">
        <v>6732</v>
      </c>
      <c r="D1013" t="s">
        <v>6762</v>
      </c>
      <c r="E1013" s="1">
        <v>46048</v>
      </c>
      <c r="F1013" s="4">
        <v>1</v>
      </c>
      <c r="G1013" s="4"/>
      <c r="H1013" t="s">
        <v>3526</v>
      </c>
      <c r="I1013" t="s">
        <v>60</v>
      </c>
      <c r="J1013" s="4">
        <v>-1560</v>
      </c>
    </row>
    <row r="1014" spans="3:10" hidden="1" x14ac:dyDescent="0.25">
      <c r="C1014" t="s">
        <v>6732</v>
      </c>
      <c r="D1014" t="s">
        <v>6763</v>
      </c>
      <c r="E1014" s="1">
        <v>46048</v>
      </c>
      <c r="F1014" s="4">
        <v>1</v>
      </c>
      <c r="G1014" s="4"/>
      <c r="H1014" t="s">
        <v>3526</v>
      </c>
      <c r="I1014" t="s">
        <v>60</v>
      </c>
      <c r="J1014" s="4">
        <v>-225</v>
      </c>
    </row>
    <row r="1015" spans="3:10" hidden="1" x14ac:dyDescent="0.25">
      <c r="C1015" t="s">
        <v>6732</v>
      </c>
      <c r="D1015" t="s">
        <v>6762</v>
      </c>
      <c r="E1015" s="1">
        <v>46048</v>
      </c>
      <c r="F1015" s="4">
        <v>1</v>
      </c>
      <c r="G1015" s="4"/>
      <c r="H1015" t="s">
        <v>3526</v>
      </c>
      <c r="I1015" t="s">
        <v>60</v>
      </c>
      <c r="J1015" s="4">
        <v>-225</v>
      </c>
    </row>
    <row r="1016" spans="3:10" hidden="1" x14ac:dyDescent="0.25">
      <c r="C1016" t="s">
        <v>6732</v>
      </c>
      <c r="D1016" t="s">
        <v>6762</v>
      </c>
      <c r="E1016" s="1">
        <v>46048</v>
      </c>
      <c r="F1016" s="4">
        <v>1</v>
      </c>
      <c r="G1016" s="4"/>
      <c r="H1016" t="s">
        <v>3526</v>
      </c>
      <c r="I1016" t="s">
        <v>60</v>
      </c>
      <c r="J1016" s="4">
        <v>-928.8</v>
      </c>
    </row>
    <row r="1017" spans="3:10" hidden="1" x14ac:dyDescent="0.25">
      <c r="C1017" t="s">
        <v>6732</v>
      </c>
      <c r="D1017" t="s">
        <v>127</v>
      </c>
      <c r="E1017" s="1">
        <v>46048</v>
      </c>
      <c r="F1017" s="4">
        <v>1</v>
      </c>
      <c r="G1017" s="4"/>
      <c r="H1017" t="s">
        <v>3526</v>
      </c>
      <c r="I1017" t="s">
        <v>60</v>
      </c>
      <c r="J1017" s="4">
        <v>-1051.2</v>
      </c>
    </row>
    <row r="1018" spans="3:10" hidden="1" x14ac:dyDescent="0.25">
      <c r="C1018" t="s">
        <v>6732</v>
      </c>
      <c r="D1018" t="s">
        <v>127</v>
      </c>
      <c r="E1018" s="1">
        <v>46048</v>
      </c>
      <c r="F1018" s="4">
        <v>1</v>
      </c>
      <c r="G1018" s="4"/>
      <c r="H1018" t="s">
        <v>5130</v>
      </c>
      <c r="I1018" t="s">
        <v>60</v>
      </c>
      <c r="J1018" s="4">
        <v>-38904.85</v>
      </c>
    </row>
    <row r="1019" spans="3:10" hidden="1" x14ac:dyDescent="0.25">
      <c r="C1019" t="s">
        <v>6732</v>
      </c>
      <c r="D1019" t="s">
        <v>6764</v>
      </c>
      <c r="E1019" s="1">
        <v>46048</v>
      </c>
      <c r="F1019" s="4">
        <v>1</v>
      </c>
      <c r="G1019" s="4"/>
      <c r="H1019" t="s">
        <v>3317</v>
      </c>
      <c r="I1019" t="s">
        <v>60</v>
      </c>
      <c r="J1019" s="4">
        <v>-17381.240000000002</v>
      </c>
    </row>
    <row r="1020" spans="3:10" hidden="1" x14ac:dyDescent="0.25">
      <c r="C1020" t="s">
        <v>6732</v>
      </c>
      <c r="D1020" t="s">
        <v>6763</v>
      </c>
      <c r="E1020" s="1">
        <v>46048</v>
      </c>
      <c r="F1020" s="4">
        <v>1</v>
      </c>
      <c r="G1020" s="4"/>
      <c r="H1020" t="s">
        <v>3005</v>
      </c>
      <c r="I1020" t="s">
        <v>60</v>
      </c>
      <c r="J1020" s="4">
        <v>-3816.97</v>
      </c>
    </row>
    <row r="1021" spans="3:10" hidden="1" x14ac:dyDescent="0.25">
      <c r="C1021" t="s">
        <v>6732</v>
      </c>
      <c r="D1021" t="s">
        <v>127</v>
      </c>
      <c r="E1021" s="1">
        <v>46048</v>
      </c>
      <c r="F1021" s="4">
        <v>1</v>
      </c>
      <c r="G1021" s="4"/>
      <c r="H1021" t="s">
        <v>3883</v>
      </c>
      <c r="I1021" t="s">
        <v>60</v>
      </c>
      <c r="J1021" s="4">
        <v>-92271.88</v>
      </c>
    </row>
    <row r="1022" spans="3:10" hidden="1" x14ac:dyDescent="0.25">
      <c r="C1022" t="s">
        <v>6732</v>
      </c>
      <c r="D1022" t="s">
        <v>127</v>
      </c>
      <c r="E1022" s="1">
        <v>46048</v>
      </c>
      <c r="F1022" s="4">
        <v>1</v>
      </c>
      <c r="G1022" s="4"/>
      <c r="H1022" t="s">
        <v>3037</v>
      </c>
      <c r="I1022" t="s">
        <v>60</v>
      </c>
      <c r="J1022" s="4">
        <v>-6650</v>
      </c>
    </row>
    <row r="1023" spans="3:10" hidden="1" x14ac:dyDescent="0.25">
      <c r="C1023" t="s">
        <v>6732</v>
      </c>
      <c r="D1023" t="s">
        <v>6762</v>
      </c>
      <c r="E1023" s="1">
        <v>46048</v>
      </c>
      <c r="F1023" s="4">
        <v>1</v>
      </c>
      <c r="G1023" s="4"/>
      <c r="H1023" t="s">
        <v>3037</v>
      </c>
      <c r="I1023" t="s">
        <v>60</v>
      </c>
      <c r="J1023" s="4">
        <v>-6650</v>
      </c>
    </row>
    <row r="1024" spans="3:10" hidden="1" x14ac:dyDescent="0.25">
      <c r="C1024" t="s">
        <v>6732</v>
      </c>
      <c r="D1024" t="s">
        <v>6763</v>
      </c>
      <c r="E1024" s="1">
        <v>46048</v>
      </c>
      <c r="F1024" s="4">
        <v>1</v>
      </c>
      <c r="G1024" s="4"/>
      <c r="H1024" t="s">
        <v>3445</v>
      </c>
      <c r="I1024" t="s">
        <v>246</v>
      </c>
      <c r="J1024" s="4">
        <v>-1977.91</v>
      </c>
    </row>
    <row r="1025" spans="3:10" hidden="1" x14ac:dyDescent="0.25">
      <c r="C1025" t="s">
        <v>6732</v>
      </c>
      <c r="D1025" t="s">
        <v>6763</v>
      </c>
      <c r="E1025" s="1">
        <v>46048</v>
      </c>
      <c r="F1025" s="4">
        <v>1</v>
      </c>
      <c r="G1025" s="4"/>
      <c r="H1025" t="s">
        <v>3445</v>
      </c>
      <c r="I1025" t="s">
        <v>246</v>
      </c>
      <c r="J1025" s="4">
        <v>-324.2</v>
      </c>
    </row>
    <row r="1026" spans="3:10" hidden="1" x14ac:dyDescent="0.25">
      <c r="C1026" t="s">
        <v>6732</v>
      </c>
      <c r="D1026" t="s">
        <v>6763</v>
      </c>
      <c r="E1026" s="1">
        <v>46048</v>
      </c>
      <c r="F1026" s="4">
        <v>1</v>
      </c>
      <c r="G1026" s="4"/>
      <c r="H1026" t="s">
        <v>3901</v>
      </c>
      <c r="I1026" t="s">
        <v>60</v>
      </c>
      <c r="J1026" s="4">
        <v>-29884.68</v>
      </c>
    </row>
    <row r="1027" spans="3:10" hidden="1" x14ac:dyDescent="0.25">
      <c r="C1027" t="s">
        <v>6732</v>
      </c>
      <c r="D1027" t="s">
        <v>6762</v>
      </c>
      <c r="E1027" s="1">
        <v>46048</v>
      </c>
      <c r="F1027" s="4">
        <v>1</v>
      </c>
      <c r="G1027" s="4"/>
      <c r="H1027" t="s">
        <v>3901</v>
      </c>
      <c r="I1027" t="s">
        <v>60</v>
      </c>
      <c r="J1027" s="4">
        <v>-832.6</v>
      </c>
    </row>
    <row r="1028" spans="3:10" hidden="1" x14ac:dyDescent="0.25">
      <c r="C1028" t="s">
        <v>6732</v>
      </c>
      <c r="D1028" t="s">
        <v>6763</v>
      </c>
      <c r="E1028" s="1">
        <v>46048</v>
      </c>
      <c r="F1028" s="4">
        <v>1</v>
      </c>
      <c r="G1028" s="4"/>
      <c r="H1028" t="s">
        <v>3343</v>
      </c>
      <c r="I1028" t="s">
        <v>246</v>
      </c>
      <c r="J1028" s="4">
        <v>-15118.43</v>
      </c>
    </row>
    <row r="1029" spans="3:10" hidden="1" x14ac:dyDescent="0.25">
      <c r="C1029" t="s">
        <v>6732</v>
      </c>
      <c r="D1029" t="s">
        <v>6763</v>
      </c>
      <c r="E1029" s="1">
        <v>46048</v>
      </c>
      <c r="F1029" s="4">
        <v>1</v>
      </c>
      <c r="G1029" s="4"/>
      <c r="H1029" t="s">
        <v>3343</v>
      </c>
      <c r="I1029" t="s">
        <v>246</v>
      </c>
      <c r="J1029" s="4">
        <v>-7508.49</v>
      </c>
    </row>
    <row r="1030" spans="3:10" hidden="1" x14ac:dyDescent="0.25">
      <c r="C1030" t="s">
        <v>6732</v>
      </c>
      <c r="D1030" t="s">
        <v>6763</v>
      </c>
      <c r="E1030" s="1">
        <v>46048</v>
      </c>
      <c r="F1030" s="4">
        <v>1</v>
      </c>
      <c r="G1030" s="4"/>
      <c r="H1030" t="s">
        <v>3343</v>
      </c>
      <c r="I1030" t="s">
        <v>246</v>
      </c>
      <c r="J1030" s="4">
        <v>-14794.74</v>
      </c>
    </row>
    <row r="1031" spans="3:10" hidden="1" x14ac:dyDescent="0.25">
      <c r="C1031" t="s">
        <v>6732</v>
      </c>
      <c r="D1031" t="s">
        <v>6763</v>
      </c>
      <c r="E1031" s="1">
        <v>46048</v>
      </c>
      <c r="F1031" s="4">
        <v>1</v>
      </c>
      <c r="G1031" s="4"/>
      <c r="H1031" t="s">
        <v>3343</v>
      </c>
      <c r="I1031" t="s">
        <v>246</v>
      </c>
      <c r="J1031" s="4">
        <v>-13812.3</v>
      </c>
    </row>
    <row r="1032" spans="3:10" hidden="1" x14ac:dyDescent="0.25">
      <c r="C1032" t="s">
        <v>6732</v>
      </c>
      <c r="D1032" t="s">
        <v>6763</v>
      </c>
      <c r="E1032" s="1">
        <v>46048</v>
      </c>
      <c r="F1032" s="4">
        <v>1</v>
      </c>
      <c r="G1032" s="4"/>
      <c r="H1032" t="s">
        <v>3343</v>
      </c>
      <c r="I1032" t="s">
        <v>246</v>
      </c>
      <c r="J1032" s="4">
        <v>-8095.37</v>
      </c>
    </row>
    <row r="1033" spans="3:10" hidden="1" x14ac:dyDescent="0.25">
      <c r="C1033" t="s">
        <v>6732</v>
      </c>
      <c r="D1033" t="s">
        <v>6763</v>
      </c>
      <c r="E1033" s="1">
        <v>46048</v>
      </c>
      <c r="F1033" s="4">
        <v>1</v>
      </c>
      <c r="G1033" s="4"/>
      <c r="H1033" t="s">
        <v>3343</v>
      </c>
      <c r="I1033" t="s">
        <v>246</v>
      </c>
      <c r="J1033" s="4">
        <v>-13430.76</v>
      </c>
    </row>
    <row r="1034" spans="3:10" hidden="1" x14ac:dyDescent="0.25">
      <c r="C1034" t="s">
        <v>6732</v>
      </c>
      <c r="D1034" t="s">
        <v>6763</v>
      </c>
      <c r="E1034" s="1">
        <v>46048</v>
      </c>
      <c r="F1034" s="4">
        <v>1</v>
      </c>
      <c r="G1034" s="4"/>
      <c r="H1034" t="s">
        <v>3343</v>
      </c>
      <c r="I1034" t="s">
        <v>246</v>
      </c>
      <c r="J1034" s="4">
        <v>-13933.35</v>
      </c>
    </row>
    <row r="1035" spans="3:10" hidden="1" x14ac:dyDescent="0.25">
      <c r="C1035" t="s">
        <v>6732</v>
      </c>
      <c r="D1035" t="s">
        <v>6763</v>
      </c>
      <c r="E1035" s="1">
        <v>46048</v>
      </c>
      <c r="F1035" s="4">
        <v>1</v>
      </c>
      <c r="G1035" s="4"/>
      <c r="H1035" t="s">
        <v>3343</v>
      </c>
      <c r="I1035" t="s">
        <v>246</v>
      </c>
      <c r="J1035" s="4">
        <v>-12849.61</v>
      </c>
    </row>
    <row r="1036" spans="3:10" hidden="1" x14ac:dyDescent="0.25">
      <c r="C1036" t="s">
        <v>6732</v>
      </c>
      <c r="D1036" t="s">
        <v>6763</v>
      </c>
      <c r="E1036" s="1">
        <v>46048</v>
      </c>
      <c r="F1036" s="4">
        <v>1</v>
      </c>
      <c r="G1036" s="4"/>
      <c r="H1036" t="s">
        <v>3343</v>
      </c>
      <c r="I1036" t="s">
        <v>246</v>
      </c>
      <c r="J1036" s="4">
        <v>-13946.94</v>
      </c>
    </row>
    <row r="1037" spans="3:10" hidden="1" x14ac:dyDescent="0.25">
      <c r="C1037" t="s">
        <v>6732</v>
      </c>
      <c r="D1037" t="s">
        <v>6762</v>
      </c>
      <c r="E1037" s="1">
        <v>46048</v>
      </c>
      <c r="F1037" s="4">
        <v>1</v>
      </c>
      <c r="G1037" s="4"/>
      <c r="H1037" t="s">
        <v>3343</v>
      </c>
      <c r="I1037" t="s">
        <v>246</v>
      </c>
      <c r="J1037" s="4">
        <v>-12463.43</v>
      </c>
    </row>
    <row r="1038" spans="3:10" hidden="1" x14ac:dyDescent="0.25">
      <c r="C1038" t="s">
        <v>6732</v>
      </c>
      <c r="D1038" t="s">
        <v>6762</v>
      </c>
      <c r="E1038" s="1">
        <v>46048</v>
      </c>
      <c r="F1038" s="4">
        <v>1</v>
      </c>
      <c r="G1038" s="4"/>
      <c r="H1038" t="s">
        <v>3343</v>
      </c>
      <c r="I1038" t="s">
        <v>246</v>
      </c>
      <c r="J1038" s="4">
        <v>-12254.4</v>
      </c>
    </row>
    <row r="1039" spans="3:10" hidden="1" x14ac:dyDescent="0.25">
      <c r="C1039" t="s">
        <v>6732</v>
      </c>
      <c r="D1039" t="s">
        <v>6762</v>
      </c>
      <c r="E1039" s="1">
        <v>46048</v>
      </c>
      <c r="F1039" s="4">
        <v>1</v>
      </c>
      <c r="G1039" s="4"/>
      <c r="H1039" t="s">
        <v>3343</v>
      </c>
      <c r="I1039" t="s">
        <v>246</v>
      </c>
      <c r="J1039" s="4">
        <v>-18091.45</v>
      </c>
    </row>
    <row r="1040" spans="3:10" hidden="1" x14ac:dyDescent="0.25">
      <c r="C1040" t="s">
        <v>6732</v>
      </c>
      <c r="D1040" t="s">
        <v>6762</v>
      </c>
      <c r="E1040" s="1">
        <v>46048</v>
      </c>
      <c r="F1040" s="4">
        <v>1</v>
      </c>
      <c r="G1040" s="4"/>
      <c r="H1040" t="s">
        <v>2664</v>
      </c>
      <c r="I1040" t="s">
        <v>60</v>
      </c>
      <c r="J1040" s="4">
        <v>-568.16</v>
      </c>
    </row>
    <row r="1041" spans="3:10" hidden="1" x14ac:dyDescent="0.25">
      <c r="C1041" t="s">
        <v>6732</v>
      </c>
      <c r="E1041" s="1">
        <v>46048</v>
      </c>
      <c r="F1041" s="4">
        <v>1</v>
      </c>
      <c r="G1041" s="4"/>
      <c r="H1041" t="s">
        <v>5180</v>
      </c>
      <c r="I1041" t="s">
        <v>93</v>
      </c>
      <c r="J1041" s="4">
        <v>-1147107.8600000001</v>
      </c>
    </row>
    <row r="1042" spans="3:10" hidden="1" x14ac:dyDescent="0.25">
      <c r="C1042" t="s">
        <v>6732</v>
      </c>
      <c r="D1042" t="s">
        <v>6763</v>
      </c>
      <c r="E1042" s="1">
        <v>46048</v>
      </c>
      <c r="F1042" s="4">
        <v>1</v>
      </c>
      <c r="G1042" s="4"/>
      <c r="H1042" t="s">
        <v>2693</v>
      </c>
      <c r="I1042" t="s">
        <v>60</v>
      </c>
      <c r="J1042" s="4">
        <v>-7062.42</v>
      </c>
    </row>
    <row r="1043" spans="3:10" hidden="1" x14ac:dyDescent="0.25">
      <c r="C1043" t="s">
        <v>6732</v>
      </c>
      <c r="D1043" t="s">
        <v>6763</v>
      </c>
      <c r="E1043" s="1">
        <v>46048</v>
      </c>
      <c r="F1043" s="4">
        <v>1</v>
      </c>
      <c r="G1043" s="4"/>
      <c r="H1043" t="s">
        <v>2693</v>
      </c>
      <c r="I1043" t="s">
        <v>60</v>
      </c>
      <c r="J1043" s="4">
        <v>-6834.6</v>
      </c>
    </row>
    <row r="1044" spans="3:10" hidden="1" x14ac:dyDescent="0.25">
      <c r="C1044" t="s">
        <v>6732</v>
      </c>
      <c r="D1044" t="s">
        <v>6763</v>
      </c>
      <c r="E1044" s="1">
        <v>46048</v>
      </c>
      <c r="F1044" s="4">
        <v>1</v>
      </c>
      <c r="G1044" s="4"/>
      <c r="H1044" t="s">
        <v>2719</v>
      </c>
      <c r="I1044" t="s">
        <v>60</v>
      </c>
      <c r="J1044" s="4">
        <v>-13428.27</v>
      </c>
    </row>
    <row r="1045" spans="3:10" hidden="1" x14ac:dyDescent="0.25">
      <c r="C1045" t="s">
        <v>6732</v>
      </c>
      <c r="D1045" t="s">
        <v>6762</v>
      </c>
      <c r="E1045" s="1">
        <v>46048</v>
      </c>
      <c r="F1045" s="4">
        <v>1</v>
      </c>
      <c r="G1045" s="4"/>
      <c r="H1045" t="s">
        <v>2743</v>
      </c>
      <c r="I1045" t="s">
        <v>60</v>
      </c>
      <c r="J1045" s="4">
        <v>-5967.64</v>
      </c>
    </row>
    <row r="1046" spans="3:10" hidden="1" x14ac:dyDescent="0.25">
      <c r="C1046" t="s">
        <v>6732</v>
      </c>
      <c r="D1046" t="s">
        <v>6763</v>
      </c>
      <c r="E1046" s="1">
        <v>46048</v>
      </c>
      <c r="F1046" s="4">
        <v>1</v>
      </c>
      <c r="G1046" s="4"/>
      <c r="H1046" t="s">
        <v>2743</v>
      </c>
      <c r="I1046" t="s">
        <v>60</v>
      </c>
      <c r="J1046" s="4">
        <v>-10055.39</v>
      </c>
    </row>
    <row r="1047" spans="3:10" hidden="1" x14ac:dyDescent="0.25">
      <c r="C1047" t="s">
        <v>6732</v>
      </c>
      <c r="D1047" t="s">
        <v>6762</v>
      </c>
      <c r="E1047" s="1">
        <v>46048</v>
      </c>
      <c r="F1047" s="4">
        <v>1</v>
      </c>
      <c r="G1047" s="4"/>
      <c r="H1047" t="s">
        <v>2743</v>
      </c>
      <c r="I1047" t="s">
        <v>60</v>
      </c>
      <c r="J1047" s="4">
        <v>-3106.6</v>
      </c>
    </row>
    <row r="1048" spans="3:10" hidden="1" x14ac:dyDescent="0.25">
      <c r="C1048" t="s">
        <v>6732</v>
      </c>
      <c r="D1048" t="s">
        <v>6763</v>
      </c>
      <c r="E1048" s="1">
        <v>46048</v>
      </c>
      <c r="F1048" s="4">
        <v>1</v>
      </c>
      <c r="G1048" s="4"/>
      <c r="H1048" t="s">
        <v>2743</v>
      </c>
      <c r="I1048" t="s">
        <v>60</v>
      </c>
      <c r="J1048" s="4">
        <v>-372.2</v>
      </c>
    </row>
    <row r="1049" spans="3:10" hidden="1" x14ac:dyDescent="0.25">
      <c r="C1049" t="s">
        <v>6732</v>
      </c>
      <c r="D1049" t="s">
        <v>6762</v>
      </c>
      <c r="E1049" s="1">
        <v>46048</v>
      </c>
      <c r="F1049" s="4">
        <v>1</v>
      </c>
      <c r="G1049" s="4"/>
      <c r="H1049" t="s">
        <v>2750</v>
      </c>
      <c r="I1049" t="s">
        <v>60</v>
      </c>
      <c r="J1049" s="4">
        <v>-11.62</v>
      </c>
    </row>
    <row r="1050" spans="3:10" hidden="1" x14ac:dyDescent="0.25">
      <c r="C1050" t="s">
        <v>6732</v>
      </c>
      <c r="D1050" t="s">
        <v>6763</v>
      </c>
      <c r="E1050" s="1">
        <v>46048</v>
      </c>
      <c r="F1050" s="4">
        <v>1</v>
      </c>
      <c r="G1050" s="4"/>
      <c r="H1050" t="s">
        <v>3378</v>
      </c>
      <c r="I1050" t="s">
        <v>60</v>
      </c>
      <c r="J1050" s="4">
        <v>-21598.12</v>
      </c>
    </row>
    <row r="1051" spans="3:10" hidden="1" x14ac:dyDescent="0.25">
      <c r="C1051" t="s">
        <v>6732</v>
      </c>
      <c r="D1051" t="s">
        <v>6764</v>
      </c>
      <c r="E1051" s="1">
        <v>46049</v>
      </c>
      <c r="F1051" s="4">
        <v>1</v>
      </c>
      <c r="G1051" s="4"/>
      <c r="H1051" t="s">
        <v>4729</v>
      </c>
      <c r="I1051" t="s">
        <v>60</v>
      </c>
      <c r="J1051" s="4">
        <v>-535</v>
      </c>
    </row>
    <row r="1052" spans="3:10" hidden="1" x14ac:dyDescent="0.25">
      <c r="C1052" t="s">
        <v>6732</v>
      </c>
      <c r="D1052" t="s">
        <v>6762</v>
      </c>
      <c r="E1052" s="1">
        <v>46049</v>
      </c>
      <c r="F1052" s="4">
        <v>1</v>
      </c>
      <c r="G1052" s="4"/>
      <c r="H1052" t="s">
        <v>2852</v>
      </c>
      <c r="I1052" t="s">
        <v>60</v>
      </c>
      <c r="J1052" s="4">
        <v>-242.75</v>
      </c>
    </row>
    <row r="1053" spans="3:10" hidden="1" x14ac:dyDescent="0.25">
      <c r="C1053" t="s">
        <v>6732</v>
      </c>
      <c r="D1053" t="s">
        <v>6763</v>
      </c>
      <c r="E1053" s="1">
        <v>46049</v>
      </c>
      <c r="F1053" s="4">
        <v>1</v>
      </c>
      <c r="G1053" s="4"/>
      <c r="H1053" t="s">
        <v>2852</v>
      </c>
      <c r="I1053" t="s">
        <v>60</v>
      </c>
      <c r="J1053" s="4">
        <v>-1136.1300000000001</v>
      </c>
    </row>
    <row r="1054" spans="3:10" hidden="1" x14ac:dyDescent="0.25">
      <c r="C1054" t="s">
        <v>6732</v>
      </c>
      <c r="D1054" t="s">
        <v>6763</v>
      </c>
      <c r="E1054" s="1">
        <v>46049</v>
      </c>
      <c r="F1054" s="4">
        <v>1</v>
      </c>
      <c r="G1054" s="4"/>
      <c r="H1054" t="s">
        <v>2911</v>
      </c>
      <c r="I1054" t="s">
        <v>60</v>
      </c>
      <c r="J1054" s="4">
        <v>-2962.5</v>
      </c>
    </row>
    <row r="1055" spans="3:10" hidden="1" x14ac:dyDescent="0.25">
      <c r="C1055" t="s">
        <v>6732</v>
      </c>
      <c r="D1055" t="s">
        <v>6762</v>
      </c>
      <c r="E1055" s="1">
        <v>46049</v>
      </c>
      <c r="F1055" s="4">
        <v>1</v>
      </c>
      <c r="G1055" s="4"/>
      <c r="H1055" t="s">
        <v>2911</v>
      </c>
      <c r="I1055" t="s">
        <v>60</v>
      </c>
      <c r="J1055" s="4">
        <v>-3068.33</v>
      </c>
    </row>
    <row r="1056" spans="3:10" hidden="1" x14ac:dyDescent="0.25">
      <c r="C1056" t="s">
        <v>6732</v>
      </c>
      <c r="D1056" t="s">
        <v>6762</v>
      </c>
      <c r="E1056" s="1">
        <v>46049</v>
      </c>
      <c r="F1056" s="4">
        <v>1</v>
      </c>
      <c r="G1056" s="4"/>
      <c r="H1056" t="s">
        <v>2911</v>
      </c>
      <c r="I1056" t="s">
        <v>60</v>
      </c>
      <c r="J1056" s="4">
        <v>-3711.02</v>
      </c>
    </row>
    <row r="1057" spans="3:10" hidden="1" x14ac:dyDescent="0.25">
      <c r="C1057" t="s">
        <v>6732</v>
      </c>
      <c r="D1057" t="s">
        <v>6762</v>
      </c>
      <c r="E1057" s="1">
        <v>46049</v>
      </c>
      <c r="F1057" s="4">
        <v>1</v>
      </c>
      <c r="G1057" s="4"/>
      <c r="H1057" t="s">
        <v>2911</v>
      </c>
      <c r="I1057" t="s">
        <v>60</v>
      </c>
      <c r="J1057" s="4">
        <v>-2733.3</v>
      </c>
    </row>
    <row r="1058" spans="3:10" hidden="1" x14ac:dyDescent="0.25">
      <c r="C1058" t="s">
        <v>6732</v>
      </c>
      <c r="D1058" t="s">
        <v>6763</v>
      </c>
      <c r="E1058" s="1">
        <v>46049</v>
      </c>
      <c r="F1058" s="4">
        <v>1</v>
      </c>
      <c r="G1058" s="4"/>
      <c r="H1058" t="s">
        <v>2911</v>
      </c>
      <c r="I1058" t="s">
        <v>60</v>
      </c>
      <c r="J1058" s="4">
        <v>-4199.87</v>
      </c>
    </row>
    <row r="1059" spans="3:10" hidden="1" x14ac:dyDescent="0.25">
      <c r="C1059" t="s">
        <v>6732</v>
      </c>
      <c r="D1059" t="s">
        <v>6763</v>
      </c>
      <c r="E1059" s="1">
        <v>46049</v>
      </c>
      <c r="F1059" s="4">
        <v>1</v>
      </c>
      <c r="G1059" s="4"/>
      <c r="H1059" t="s">
        <v>2911</v>
      </c>
      <c r="I1059" t="s">
        <v>60</v>
      </c>
      <c r="J1059" s="4">
        <v>-4184.49</v>
      </c>
    </row>
    <row r="1060" spans="3:10" hidden="1" x14ac:dyDescent="0.25">
      <c r="C1060" t="s">
        <v>6732</v>
      </c>
      <c r="D1060" t="s">
        <v>6763</v>
      </c>
      <c r="E1060" s="1">
        <v>46049</v>
      </c>
      <c r="F1060" s="4">
        <v>1</v>
      </c>
      <c r="G1060" s="4"/>
      <c r="H1060" t="s">
        <v>2911</v>
      </c>
      <c r="I1060" t="s">
        <v>60</v>
      </c>
      <c r="J1060" s="4">
        <v>-2877.89</v>
      </c>
    </row>
    <row r="1061" spans="3:10" hidden="1" x14ac:dyDescent="0.25">
      <c r="C1061" t="s">
        <v>6732</v>
      </c>
      <c r="D1061" t="s">
        <v>6762</v>
      </c>
      <c r="E1061" s="1">
        <v>46049</v>
      </c>
      <c r="F1061" s="4">
        <v>1</v>
      </c>
      <c r="G1061" s="4"/>
      <c r="H1061" t="s">
        <v>2911</v>
      </c>
      <c r="I1061" t="s">
        <v>60</v>
      </c>
      <c r="J1061" s="4">
        <v>-4399.05</v>
      </c>
    </row>
    <row r="1062" spans="3:10" hidden="1" x14ac:dyDescent="0.25">
      <c r="C1062" t="s">
        <v>6732</v>
      </c>
      <c r="D1062" t="s">
        <v>6762</v>
      </c>
      <c r="E1062" s="1">
        <v>46049</v>
      </c>
      <c r="F1062" s="4">
        <v>1</v>
      </c>
      <c r="G1062" s="4"/>
      <c r="H1062" t="s">
        <v>2911</v>
      </c>
      <c r="I1062" t="s">
        <v>60</v>
      </c>
      <c r="J1062" s="4">
        <v>-4399.05</v>
      </c>
    </row>
    <row r="1063" spans="3:10" hidden="1" x14ac:dyDescent="0.25">
      <c r="C1063" t="s">
        <v>6732</v>
      </c>
      <c r="D1063" t="s">
        <v>6762</v>
      </c>
      <c r="E1063" s="1">
        <v>46049</v>
      </c>
      <c r="F1063" s="4">
        <v>1</v>
      </c>
      <c r="G1063" s="4"/>
      <c r="H1063" t="s">
        <v>2911</v>
      </c>
      <c r="I1063" t="s">
        <v>60</v>
      </c>
      <c r="J1063" s="4">
        <v>-4399.05</v>
      </c>
    </row>
    <row r="1064" spans="3:10" hidden="1" x14ac:dyDescent="0.25">
      <c r="C1064" t="s">
        <v>6732</v>
      </c>
      <c r="D1064" t="s">
        <v>6762</v>
      </c>
      <c r="E1064" s="1">
        <v>46049</v>
      </c>
      <c r="F1064" s="4">
        <v>1</v>
      </c>
      <c r="G1064" s="4"/>
      <c r="H1064" t="s">
        <v>2911</v>
      </c>
      <c r="I1064" t="s">
        <v>60</v>
      </c>
      <c r="J1064" s="4">
        <v>-4249.05</v>
      </c>
    </row>
    <row r="1065" spans="3:10" hidden="1" x14ac:dyDescent="0.25">
      <c r="C1065" t="s">
        <v>6732</v>
      </c>
      <c r="D1065" t="s">
        <v>6763</v>
      </c>
      <c r="E1065" s="1">
        <v>46049</v>
      </c>
      <c r="F1065" s="4">
        <v>1</v>
      </c>
      <c r="G1065" s="4"/>
      <c r="H1065" t="s">
        <v>2911</v>
      </c>
      <c r="I1065" t="s">
        <v>60</v>
      </c>
      <c r="J1065" s="4">
        <v>-4399.05</v>
      </c>
    </row>
    <row r="1066" spans="3:10" hidden="1" x14ac:dyDescent="0.25">
      <c r="C1066" t="s">
        <v>6732</v>
      </c>
      <c r="D1066" t="s">
        <v>6763</v>
      </c>
      <c r="E1066" s="1">
        <v>46049</v>
      </c>
      <c r="F1066" s="4">
        <v>1</v>
      </c>
      <c r="G1066" s="4"/>
      <c r="H1066" t="s">
        <v>2911</v>
      </c>
      <c r="I1066" t="s">
        <v>60</v>
      </c>
      <c r="J1066" s="4">
        <v>-4502.8999999999996</v>
      </c>
    </row>
    <row r="1067" spans="3:10" hidden="1" x14ac:dyDescent="0.25">
      <c r="C1067" t="s">
        <v>6732</v>
      </c>
      <c r="D1067" t="s">
        <v>6763</v>
      </c>
      <c r="E1067" s="1">
        <v>46049</v>
      </c>
      <c r="F1067" s="4">
        <v>1</v>
      </c>
      <c r="G1067" s="4"/>
      <c r="H1067" t="s">
        <v>2911</v>
      </c>
      <c r="I1067" t="s">
        <v>60</v>
      </c>
      <c r="J1067" s="4">
        <v>-4249.05</v>
      </c>
    </row>
    <row r="1068" spans="3:10" hidden="1" x14ac:dyDescent="0.25">
      <c r="C1068" t="s">
        <v>6732</v>
      </c>
      <c r="D1068" t="s">
        <v>6763</v>
      </c>
      <c r="E1068" s="1">
        <v>46049</v>
      </c>
      <c r="F1068" s="4">
        <v>1</v>
      </c>
      <c r="G1068" s="4"/>
      <c r="H1068" t="s">
        <v>3854</v>
      </c>
      <c r="I1068" t="s">
        <v>60</v>
      </c>
      <c r="J1068" s="4">
        <v>-6887.17</v>
      </c>
    </row>
    <row r="1069" spans="3:10" hidden="1" x14ac:dyDescent="0.25">
      <c r="C1069" t="s">
        <v>6732</v>
      </c>
      <c r="D1069" t="s">
        <v>6762</v>
      </c>
      <c r="E1069" s="1">
        <v>46049</v>
      </c>
      <c r="F1069" s="4">
        <v>1</v>
      </c>
      <c r="G1069" s="4"/>
      <c r="H1069" t="s">
        <v>4022</v>
      </c>
      <c r="I1069" t="s">
        <v>60</v>
      </c>
      <c r="J1069" s="4">
        <v>-68661.94</v>
      </c>
    </row>
    <row r="1070" spans="3:10" hidden="1" x14ac:dyDescent="0.25">
      <c r="C1070" t="s">
        <v>6732</v>
      </c>
      <c r="D1070" t="s">
        <v>6762</v>
      </c>
      <c r="E1070" s="1">
        <v>46049</v>
      </c>
      <c r="F1070" s="4">
        <v>1</v>
      </c>
      <c r="G1070" s="4"/>
      <c r="H1070" t="s">
        <v>4022</v>
      </c>
      <c r="I1070" t="s">
        <v>60</v>
      </c>
      <c r="J1070" s="4">
        <v>-25050.78</v>
      </c>
    </row>
    <row r="1071" spans="3:10" hidden="1" x14ac:dyDescent="0.25">
      <c r="C1071" t="s">
        <v>6732</v>
      </c>
      <c r="D1071" t="s">
        <v>6762</v>
      </c>
      <c r="E1071" s="1">
        <v>46049</v>
      </c>
      <c r="F1071" s="4">
        <v>1</v>
      </c>
      <c r="G1071" s="4"/>
      <c r="H1071" t="s">
        <v>4022</v>
      </c>
      <c r="I1071" t="s">
        <v>60</v>
      </c>
      <c r="J1071" s="4">
        <v>-9859.15</v>
      </c>
    </row>
    <row r="1072" spans="3:10" hidden="1" x14ac:dyDescent="0.25">
      <c r="C1072" t="s">
        <v>6732</v>
      </c>
      <c r="D1072" t="s">
        <v>6762</v>
      </c>
      <c r="E1072" s="1">
        <v>46049</v>
      </c>
      <c r="F1072" s="4">
        <v>1</v>
      </c>
      <c r="G1072" s="4"/>
      <c r="H1072" t="s">
        <v>4022</v>
      </c>
      <c r="I1072" t="s">
        <v>60</v>
      </c>
      <c r="J1072" s="4">
        <v>-34569.17</v>
      </c>
    </row>
    <row r="1073" spans="3:10" hidden="1" x14ac:dyDescent="0.25">
      <c r="C1073" t="s">
        <v>6732</v>
      </c>
      <c r="D1073" t="s">
        <v>6763</v>
      </c>
      <c r="E1073" s="1">
        <v>46049</v>
      </c>
      <c r="F1073" s="4">
        <v>1</v>
      </c>
      <c r="G1073" s="4"/>
      <c r="H1073" t="s">
        <v>2599</v>
      </c>
      <c r="I1073" t="s">
        <v>60</v>
      </c>
      <c r="J1073" s="4">
        <v>-73872.2</v>
      </c>
    </row>
    <row r="1074" spans="3:10" hidden="1" x14ac:dyDescent="0.25">
      <c r="C1074" t="s">
        <v>6732</v>
      </c>
      <c r="D1074" t="s">
        <v>6762</v>
      </c>
      <c r="E1074" s="1">
        <v>46049</v>
      </c>
      <c r="F1074" s="4">
        <v>1</v>
      </c>
      <c r="G1074" s="4"/>
      <c r="H1074" t="s">
        <v>2599</v>
      </c>
      <c r="I1074" t="s">
        <v>60</v>
      </c>
      <c r="J1074" s="4">
        <v>-74455.08</v>
      </c>
    </row>
    <row r="1075" spans="3:10" hidden="1" x14ac:dyDescent="0.25">
      <c r="C1075" t="s">
        <v>6732</v>
      </c>
      <c r="D1075" t="s">
        <v>6763</v>
      </c>
      <c r="E1075" s="1">
        <v>46049</v>
      </c>
      <c r="F1075" s="4">
        <v>1</v>
      </c>
      <c r="G1075" s="4"/>
      <c r="H1075" t="s">
        <v>2993</v>
      </c>
      <c r="I1075" t="s">
        <v>60</v>
      </c>
      <c r="J1075" s="4">
        <v>-349</v>
      </c>
    </row>
    <row r="1076" spans="3:10" hidden="1" x14ac:dyDescent="0.25">
      <c r="C1076" t="s">
        <v>6732</v>
      </c>
      <c r="D1076" t="s">
        <v>6762</v>
      </c>
      <c r="E1076" s="1">
        <v>46049</v>
      </c>
      <c r="F1076" s="4">
        <v>1</v>
      </c>
      <c r="G1076" s="4"/>
      <c r="H1076" t="s">
        <v>3894</v>
      </c>
      <c r="I1076" t="s">
        <v>60</v>
      </c>
      <c r="J1076" s="4">
        <v>-4736.66</v>
      </c>
    </row>
    <row r="1077" spans="3:10" hidden="1" x14ac:dyDescent="0.25">
      <c r="C1077" t="s">
        <v>6732</v>
      </c>
      <c r="D1077" t="s">
        <v>6762</v>
      </c>
      <c r="E1077" s="1">
        <v>46049</v>
      </c>
      <c r="F1077" s="4">
        <v>1</v>
      </c>
      <c r="G1077" s="4"/>
      <c r="H1077" t="s">
        <v>5256</v>
      </c>
      <c r="I1077" t="s">
        <v>60</v>
      </c>
      <c r="J1077" s="4">
        <v>-2815.5</v>
      </c>
    </row>
    <row r="1078" spans="3:10" hidden="1" x14ac:dyDescent="0.25">
      <c r="C1078" t="s">
        <v>6732</v>
      </c>
      <c r="D1078" t="s">
        <v>6763</v>
      </c>
      <c r="E1078" s="1">
        <v>46049</v>
      </c>
      <c r="F1078" s="4">
        <v>1</v>
      </c>
      <c r="G1078" s="4"/>
      <c r="H1078" t="s">
        <v>5256</v>
      </c>
      <c r="I1078" t="s">
        <v>60</v>
      </c>
      <c r="J1078" s="4">
        <v>-2815.5</v>
      </c>
    </row>
    <row r="1079" spans="3:10" hidden="1" x14ac:dyDescent="0.25">
      <c r="C1079" t="s">
        <v>6732</v>
      </c>
      <c r="D1079" t="s">
        <v>6762</v>
      </c>
      <c r="E1079" s="1">
        <v>46049</v>
      </c>
      <c r="F1079" s="4">
        <v>1</v>
      </c>
      <c r="G1079" s="4"/>
      <c r="H1079" t="s">
        <v>3151</v>
      </c>
      <c r="I1079" t="s">
        <v>60</v>
      </c>
      <c r="J1079" s="4">
        <v>-11450</v>
      </c>
    </row>
    <row r="1080" spans="3:10" hidden="1" x14ac:dyDescent="0.25">
      <c r="C1080" t="s">
        <v>6732</v>
      </c>
      <c r="D1080" t="s">
        <v>6763</v>
      </c>
      <c r="E1080" s="1">
        <v>46050</v>
      </c>
      <c r="F1080" s="4">
        <v>1</v>
      </c>
      <c r="G1080" s="4"/>
      <c r="H1080" t="s">
        <v>2771</v>
      </c>
      <c r="I1080" t="s">
        <v>60</v>
      </c>
      <c r="J1080" s="4">
        <v>-365.7</v>
      </c>
    </row>
    <row r="1081" spans="3:10" hidden="1" x14ac:dyDescent="0.25">
      <c r="C1081" t="s">
        <v>6732</v>
      </c>
      <c r="D1081" t="s">
        <v>127</v>
      </c>
      <c r="E1081" s="1">
        <v>46050</v>
      </c>
      <c r="F1081" s="4">
        <v>1</v>
      </c>
      <c r="G1081" s="4"/>
      <c r="H1081" t="s">
        <v>2771</v>
      </c>
      <c r="I1081" t="s">
        <v>60</v>
      </c>
      <c r="J1081" s="4">
        <v>-514</v>
      </c>
    </row>
    <row r="1082" spans="3:10" hidden="1" x14ac:dyDescent="0.25">
      <c r="C1082" t="s">
        <v>6732</v>
      </c>
      <c r="D1082" t="s">
        <v>6763</v>
      </c>
      <c r="E1082" s="1">
        <v>46050</v>
      </c>
      <c r="F1082" s="4">
        <v>1</v>
      </c>
      <c r="G1082" s="4"/>
      <c r="H1082" t="s">
        <v>2771</v>
      </c>
      <c r="I1082" t="s">
        <v>60</v>
      </c>
      <c r="J1082" s="4">
        <v>-3139</v>
      </c>
    </row>
    <row r="1083" spans="3:10" hidden="1" x14ac:dyDescent="0.25">
      <c r="C1083" t="s">
        <v>6732</v>
      </c>
      <c r="D1083" t="s">
        <v>6762</v>
      </c>
      <c r="E1083" s="1">
        <v>46050</v>
      </c>
      <c r="F1083" s="4">
        <v>1</v>
      </c>
      <c r="G1083" s="4"/>
      <c r="H1083" t="s">
        <v>2771</v>
      </c>
      <c r="I1083" t="s">
        <v>60</v>
      </c>
      <c r="J1083" s="4">
        <v>-238</v>
      </c>
    </row>
    <row r="1084" spans="3:10" hidden="1" x14ac:dyDescent="0.25">
      <c r="C1084" t="s">
        <v>6732</v>
      </c>
      <c r="D1084">
        <v>10251</v>
      </c>
      <c r="E1084" s="1">
        <v>46050</v>
      </c>
      <c r="F1084" s="4">
        <v>1</v>
      </c>
      <c r="G1084" s="4"/>
      <c r="H1084" t="s">
        <v>5272</v>
      </c>
      <c r="I1084" t="s">
        <v>246</v>
      </c>
      <c r="J1084" s="4">
        <v>-141631.76999999999</v>
      </c>
    </row>
    <row r="1085" spans="3:10" hidden="1" x14ac:dyDescent="0.25">
      <c r="C1085" t="s">
        <v>6732</v>
      </c>
      <c r="D1085">
        <v>10256</v>
      </c>
      <c r="E1085" s="1">
        <v>46050</v>
      </c>
      <c r="F1085" s="4">
        <v>1</v>
      </c>
      <c r="G1085" s="4"/>
      <c r="H1085" t="s">
        <v>5272</v>
      </c>
      <c r="I1085" t="s">
        <v>246</v>
      </c>
      <c r="J1085" s="4">
        <v>-35088.050000000003</v>
      </c>
    </row>
    <row r="1086" spans="3:10" hidden="1" x14ac:dyDescent="0.25">
      <c r="C1086" t="s">
        <v>6732</v>
      </c>
      <c r="D1086">
        <v>10259</v>
      </c>
      <c r="E1086" s="1">
        <v>46050</v>
      </c>
      <c r="F1086" s="4">
        <v>1</v>
      </c>
      <c r="G1086" s="4"/>
      <c r="H1086" t="s">
        <v>5272</v>
      </c>
      <c r="I1086" t="s">
        <v>246</v>
      </c>
      <c r="J1086" s="4">
        <v>-16874.13</v>
      </c>
    </row>
    <row r="1087" spans="3:10" hidden="1" x14ac:dyDescent="0.25">
      <c r="C1087" t="s">
        <v>6732</v>
      </c>
      <c r="D1087">
        <v>20001</v>
      </c>
      <c r="E1087" s="1">
        <v>46050</v>
      </c>
      <c r="F1087" s="4">
        <v>1</v>
      </c>
      <c r="G1087" s="4"/>
      <c r="H1087" t="s">
        <v>5273</v>
      </c>
      <c r="I1087" t="s">
        <v>129</v>
      </c>
      <c r="J1087" s="4">
        <v>-22773.41</v>
      </c>
    </row>
    <row r="1088" spans="3:10" hidden="1" x14ac:dyDescent="0.25">
      <c r="C1088" t="s">
        <v>6732</v>
      </c>
      <c r="D1088">
        <v>20001</v>
      </c>
      <c r="E1088" s="1">
        <v>46050</v>
      </c>
      <c r="F1088" s="4">
        <v>1</v>
      </c>
      <c r="G1088" s="4"/>
      <c r="H1088" t="s">
        <v>5273</v>
      </c>
      <c r="I1088" t="s">
        <v>129</v>
      </c>
      <c r="J1088" s="4">
        <v>-4351.16</v>
      </c>
    </row>
    <row r="1089" spans="3:10" hidden="1" x14ac:dyDescent="0.25">
      <c r="C1089" t="s">
        <v>6732</v>
      </c>
      <c r="D1089">
        <v>20001</v>
      </c>
      <c r="E1089" s="1">
        <v>46050</v>
      </c>
      <c r="F1089" s="4">
        <v>1</v>
      </c>
      <c r="G1089" s="4"/>
      <c r="H1089" t="s">
        <v>5274</v>
      </c>
      <c r="I1089" t="s">
        <v>129</v>
      </c>
      <c r="J1089" s="4">
        <v>-16048</v>
      </c>
    </row>
    <row r="1090" spans="3:10" hidden="1" x14ac:dyDescent="0.25">
      <c r="C1090" t="s">
        <v>6732</v>
      </c>
      <c r="D1090">
        <v>20001</v>
      </c>
      <c r="E1090" s="1">
        <v>46050</v>
      </c>
      <c r="F1090" s="4">
        <v>1</v>
      </c>
      <c r="G1090" s="4"/>
      <c r="H1090" t="s">
        <v>5274</v>
      </c>
      <c r="I1090" t="s">
        <v>129</v>
      </c>
      <c r="J1090" s="4">
        <v>-3009</v>
      </c>
    </row>
    <row r="1091" spans="3:10" hidden="1" x14ac:dyDescent="0.25">
      <c r="C1091" t="s">
        <v>6732</v>
      </c>
      <c r="D1091" t="s">
        <v>6765</v>
      </c>
      <c r="E1091" s="1">
        <v>46050</v>
      </c>
      <c r="F1091" s="4">
        <v>1</v>
      </c>
      <c r="G1091" s="4"/>
      <c r="H1091" t="s">
        <v>5277</v>
      </c>
      <c r="I1091" t="s">
        <v>60</v>
      </c>
      <c r="J1091" s="4">
        <v>-72050.58</v>
      </c>
    </row>
    <row r="1092" spans="3:10" hidden="1" x14ac:dyDescent="0.25">
      <c r="C1092" t="s">
        <v>6732</v>
      </c>
      <c r="E1092" s="1">
        <v>46050</v>
      </c>
      <c r="F1092" s="4">
        <v>1</v>
      </c>
      <c r="G1092" s="4"/>
      <c r="H1092" t="s">
        <v>3386</v>
      </c>
      <c r="I1092" t="s">
        <v>93</v>
      </c>
      <c r="J1092" s="4">
        <v>-65215.77</v>
      </c>
    </row>
    <row r="1093" spans="3:10" hidden="1" x14ac:dyDescent="0.25">
      <c r="C1093" t="s">
        <v>6732</v>
      </c>
      <c r="D1093" t="s">
        <v>127</v>
      </c>
      <c r="E1093" s="1">
        <v>46050</v>
      </c>
      <c r="F1093" s="4">
        <v>1</v>
      </c>
      <c r="G1093" s="4"/>
      <c r="H1093" t="s">
        <v>2875</v>
      </c>
      <c r="I1093" t="s">
        <v>60</v>
      </c>
      <c r="J1093" s="4">
        <v>-802.37</v>
      </c>
    </row>
    <row r="1094" spans="3:10" hidden="1" x14ac:dyDescent="0.25">
      <c r="C1094" t="s">
        <v>6732</v>
      </c>
      <c r="D1094" t="s">
        <v>127</v>
      </c>
      <c r="E1094" s="1">
        <v>46050</v>
      </c>
      <c r="F1094" s="4">
        <v>1</v>
      </c>
      <c r="G1094" s="4"/>
      <c r="H1094" t="s">
        <v>2875</v>
      </c>
      <c r="I1094" t="s">
        <v>60</v>
      </c>
      <c r="J1094" s="4">
        <v>-211.66</v>
      </c>
    </row>
    <row r="1095" spans="3:10" hidden="1" x14ac:dyDescent="0.25">
      <c r="C1095" t="s">
        <v>6732</v>
      </c>
      <c r="D1095" t="s">
        <v>6763</v>
      </c>
      <c r="E1095" s="1">
        <v>46050</v>
      </c>
      <c r="F1095" s="4">
        <v>1</v>
      </c>
      <c r="G1095" s="4"/>
      <c r="H1095" t="s">
        <v>2911</v>
      </c>
      <c r="I1095" t="s">
        <v>60</v>
      </c>
      <c r="J1095" s="4">
        <v>-4399.05</v>
      </c>
    </row>
    <row r="1096" spans="3:10" hidden="1" x14ac:dyDescent="0.25">
      <c r="C1096" t="s">
        <v>6732</v>
      </c>
      <c r="D1096" t="s">
        <v>6763</v>
      </c>
      <c r="E1096" s="1">
        <v>46050</v>
      </c>
      <c r="F1096" s="4">
        <v>1</v>
      </c>
      <c r="G1096" s="4"/>
      <c r="H1096" t="s">
        <v>2911</v>
      </c>
      <c r="I1096" t="s">
        <v>60</v>
      </c>
      <c r="J1096" s="4">
        <v>-4368.28</v>
      </c>
    </row>
    <row r="1097" spans="3:10" hidden="1" x14ac:dyDescent="0.25">
      <c r="C1097" t="s">
        <v>6732</v>
      </c>
      <c r="D1097" t="s">
        <v>6763</v>
      </c>
      <c r="E1097" s="1">
        <v>46050</v>
      </c>
      <c r="F1097" s="4">
        <v>1</v>
      </c>
      <c r="G1097" s="4"/>
      <c r="H1097" t="s">
        <v>2911</v>
      </c>
      <c r="I1097" t="s">
        <v>60</v>
      </c>
      <c r="J1097" s="4">
        <v>-4368.28</v>
      </c>
    </row>
    <row r="1098" spans="3:10" hidden="1" x14ac:dyDescent="0.25">
      <c r="C1098" t="s">
        <v>6732</v>
      </c>
      <c r="D1098" t="s">
        <v>6763</v>
      </c>
      <c r="E1098" s="1">
        <v>46050</v>
      </c>
      <c r="F1098" s="4">
        <v>1</v>
      </c>
      <c r="G1098" s="4"/>
      <c r="H1098" t="s">
        <v>2911</v>
      </c>
      <c r="I1098" t="s">
        <v>60</v>
      </c>
      <c r="J1098" s="4">
        <v>-4518.28</v>
      </c>
    </row>
    <row r="1099" spans="3:10" hidden="1" x14ac:dyDescent="0.25">
      <c r="C1099" t="s">
        <v>6732</v>
      </c>
      <c r="D1099" t="s">
        <v>6762</v>
      </c>
      <c r="E1099" s="1">
        <v>46050</v>
      </c>
      <c r="F1099" s="4">
        <v>1</v>
      </c>
      <c r="G1099" s="4"/>
      <c r="H1099" t="s">
        <v>2949</v>
      </c>
      <c r="I1099" t="s">
        <v>60</v>
      </c>
      <c r="J1099" s="4">
        <v>-921.16</v>
      </c>
    </row>
    <row r="1100" spans="3:10" hidden="1" x14ac:dyDescent="0.25">
      <c r="C1100" t="s">
        <v>6732</v>
      </c>
      <c r="D1100" t="s">
        <v>127</v>
      </c>
      <c r="E1100" s="1">
        <v>46050</v>
      </c>
      <c r="F1100" s="4">
        <v>1</v>
      </c>
      <c r="G1100" s="4"/>
      <c r="H1100" t="s">
        <v>3513</v>
      </c>
      <c r="I1100" t="s">
        <v>60</v>
      </c>
      <c r="J1100" s="4">
        <v>-3995</v>
      </c>
    </row>
    <row r="1101" spans="3:10" hidden="1" x14ac:dyDescent="0.25">
      <c r="C1101" t="s">
        <v>6732</v>
      </c>
      <c r="D1101" t="s">
        <v>6762</v>
      </c>
      <c r="E1101" s="1">
        <v>46050</v>
      </c>
      <c r="F1101" s="4">
        <v>1</v>
      </c>
      <c r="G1101" s="4"/>
      <c r="H1101" t="s">
        <v>3513</v>
      </c>
      <c r="I1101" t="s">
        <v>60</v>
      </c>
      <c r="J1101" s="4">
        <v>-1179</v>
      </c>
    </row>
    <row r="1102" spans="3:10" hidden="1" x14ac:dyDescent="0.25">
      <c r="C1102" t="s">
        <v>6732</v>
      </c>
      <c r="D1102" t="s">
        <v>127</v>
      </c>
      <c r="E1102" s="1">
        <v>46050</v>
      </c>
      <c r="F1102" s="4">
        <v>1</v>
      </c>
      <c r="G1102" s="4"/>
      <c r="H1102" t="s">
        <v>3513</v>
      </c>
      <c r="I1102" t="s">
        <v>60</v>
      </c>
      <c r="J1102" s="4">
        <v>-7185</v>
      </c>
    </row>
    <row r="1103" spans="3:10" hidden="1" x14ac:dyDescent="0.25">
      <c r="C1103" t="s">
        <v>6732</v>
      </c>
      <c r="D1103" t="s">
        <v>6762</v>
      </c>
      <c r="E1103" s="1">
        <v>46050</v>
      </c>
      <c r="F1103" s="4">
        <v>1</v>
      </c>
      <c r="G1103" s="4"/>
      <c r="H1103" t="s">
        <v>3513</v>
      </c>
      <c r="I1103" t="s">
        <v>60</v>
      </c>
      <c r="J1103" s="4">
        <v>-1050</v>
      </c>
    </row>
    <row r="1104" spans="3:10" hidden="1" x14ac:dyDescent="0.25">
      <c r="C1104" t="s">
        <v>6732</v>
      </c>
      <c r="D1104" t="s">
        <v>6763</v>
      </c>
      <c r="E1104" s="1">
        <v>46050</v>
      </c>
      <c r="F1104" s="4">
        <v>1</v>
      </c>
      <c r="G1104" s="4"/>
      <c r="H1104" t="s">
        <v>5306</v>
      </c>
      <c r="I1104" t="s">
        <v>60</v>
      </c>
      <c r="J1104" s="4">
        <v>-735476.35</v>
      </c>
    </row>
    <row r="1105" spans="3:10" hidden="1" x14ac:dyDescent="0.25">
      <c r="C1105" t="s">
        <v>6732</v>
      </c>
      <c r="D1105" t="s">
        <v>127</v>
      </c>
      <c r="E1105" s="1">
        <v>46050</v>
      </c>
      <c r="F1105" s="4">
        <v>1</v>
      </c>
      <c r="G1105" s="4"/>
      <c r="H1105" t="s">
        <v>3410</v>
      </c>
      <c r="I1105" t="s">
        <v>60</v>
      </c>
      <c r="J1105" s="4">
        <v>-6270</v>
      </c>
    </row>
    <row r="1106" spans="3:10" hidden="1" x14ac:dyDescent="0.25">
      <c r="C1106" t="s">
        <v>6732</v>
      </c>
      <c r="D1106" t="s">
        <v>6762</v>
      </c>
      <c r="E1106" s="1">
        <v>46050</v>
      </c>
      <c r="F1106" s="4">
        <v>1</v>
      </c>
      <c r="G1106" s="4"/>
      <c r="H1106" t="s">
        <v>2630</v>
      </c>
      <c r="I1106" t="s">
        <v>60</v>
      </c>
      <c r="J1106" s="4">
        <v>-2900.4</v>
      </c>
    </row>
    <row r="1107" spans="3:10" hidden="1" x14ac:dyDescent="0.25">
      <c r="C1107" t="s">
        <v>6732</v>
      </c>
      <c r="D1107" t="s">
        <v>6763</v>
      </c>
      <c r="E1107" s="1">
        <v>46050</v>
      </c>
      <c r="F1107" s="4">
        <v>1</v>
      </c>
      <c r="G1107" s="4"/>
      <c r="H1107" t="s">
        <v>4042</v>
      </c>
      <c r="I1107" t="s">
        <v>129</v>
      </c>
      <c r="J1107" s="4">
        <v>-4143.93</v>
      </c>
    </row>
    <row r="1108" spans="3:10" hidden="1" x14ac:dyDescent="0.25">
      <c r="C1108" t="s">
        <v>6732</v>
      </c>
      <c r="D1108" t="s">
        <v>127</v>
      </c>
      <c r="E1108" s="1">
        <v>46050</v>
      </c>
      <c r="F1108" s="4">
        <v>1</v>
      </c>
      <c r="G1108" s="4"/>
      <c r="H1108" t="s">
        <v>327</v>
      </c>
      <c r="I1108" t="s">
        <v>129</v>
      </c>
      <c r="J1108" s="4">
        <v>-1808.53</v>
      </c>
    </row>
    <row r="1109" spans="3:10" hidden="1" x14ac:dyDescent="0.25">
      <c r="C1109" t="s">
        <v>6732</v>
      </c>
      <c r="D1109" t="s">
        <v>6764</v>
      </c>
      <c r="E1109" s="1">
        <v>46050</v>
      </c>
      <c r="F1109" s="4">
        <v>1</v>
      </c>
      <c r="G1109" s="4"/>
      <c r="H1109" t="s">
        <v>5315</v>
      </c>
      <c r="I1109" t="s">
        <v>129</v>
      </c>
      <c r="J1109" s="4">
        <v>-33600.5</v>
      </c>
    </row>
    <row r="1110" spans="3:10" hidden="1" x14ac:dyDescent="0.25">
      <c r="C1110" t="s">
        <v>6732</v>
      </c>
      <c r="D1110" t="s">
        <v>6764</v>
      </c>
      <c r="E1110" s="1">
        <v>46050</v>
      </c>
      <c r="F1110" s="4">
        <v>1</v>
      </c>
      <c r="G1110" s="4"/>
      <c r="H1110" t="s">
        <v>5315</v>
      </c>
      <c r="I1110" t="s">
        <v>129</v>
      </c>
      <c r="J1110" s="4">
        <v>-54073.69</v>
      </c>
    </row>
    <row r="1111" spans="3:10" hidden="1" x14ac:dyDescent="0.25">
      <c r="C1111" t="s">
        <v>6732</v>
      </c>
      <c r="D1111" t="s">
        <v>6763</v>
      </c>
      <c r="E1111" s="1">
        <v>46050</v>
      </c>
      <c r="F1111" s="4">
        <v>1</v>
      </c>
      <c r="G1111" s="4"/>
      <c r="H1111" t="s">
        <v>5315</v>
      </c>
      <c r="I1111" t="s">
        <v>129</v>
      </c>
      <c r="J1111" s="4">
        <v>-749908.39</v>
      </c>
    </row>
    <row r="1112" spans="3:10" hidden="1" x14ac:dyDescent="0.25">
      <c r="C1112" t="s">
        <v>6732</v>
      </c>
      <c r="D1112" t="s">
        <v>6762</v>
      </c>
      <c r="E1112" s="1">
        <v>46050</v>
      </c>
      <c r="F1112" s="4">
        <v>1</v>
      </c>
      <c r="G1112" s="4"/>
      <c r="H1112" t="s">
        <v>5315</v>
      </c>
      <c r="I1112" t="s">
        <v>129</v>
      </c>
      <c r="J1112" s="4">
        <v>-759558.14</v>
      </c>
    </row>
    <row r="1113" spans="3:10" hidden="1" x14ac:dyDescent="0.25">
      <c r="C1113" t="s">
        <v>6732</v>
      </c>
      <c r="D1113" t="s">
        <v>6762</v>
      </c>
      <c r="E1113" s="1">
        <v>46050</v>
      </c>
      <c r="F1113" s="4">
        <v>1</v>
      </c>
      <c r="G1113" s="4"/>
      <c r="H1113" t="s">
        <v>5315</v>
      </c>
      <c r="I1113" t="s">
        <v>129</v>
      </c>
      <c r="J1113" s="4">
        <v>-666.71</v>
      </c>
    </row>
    <row r="1114" spans="3:10" hidden="1" x14ac:dyDescent="0.25">
      <c r="C1114" t="s">
        <v>6732</v>
      </c>
      <c r="D1114" t="s">
        <v>6763</v>
      </c>
      <c r="E1114" s="1">
        <v>46050</v>
      </c>
      <c r="F1114" s="4">
        <v>1</v>
      </c>
      <c r="G1114" s="4"/>
      <c r="H1114" t="s">
        <v>5315</v>
      </c>
      <c r="I1114" t="s">
        <v>129</v>
      </c>
      <c r="J1114" s="4">
        <v>-561.44000000000005</v>
      </c>
    </row>
    <row r="1115" spans="3:10" hidden="1" x14ac:dyDescent="0.25">
      <c r="C1115" t="s">
        <v>6732</v>
      </c>
      <c r="D1115" t="s">
        <v>6763</v>
      </c>
      <c r="E1115" s="1">
        <v>46050</v>
      </c>
      <c r="F1115" s="4">
        <v>1</v>
      </c>
      <c r="G1115" s="4"/>
      <c r="H1115" t="s">
        <v>5315</v>
      </c>
      <c r="I1115" t="s">
        <v>129</v>
      </c>
      <c r="J1115" s="4">
        <v>-421.08</v>
      </c>
    </row>
    <row r="1116" spans="3:10" hidden="1" x14ac:dyDescent="0.25">
      <c r="C1116" t="s">
        <v>6732</v>
      </c>
      <c r="D1116" t="s">
        <v>6762</v>
      </c>
      <c r="E1116" s="1">
        <v>46050</v>
      </c>
      <c r="F1116" s="4">
        <v>1</v>
      </c>
      <c r="G1116" s="4"/>
      <c r="H1116" t="s">
        <v>5315</v>
      </c>
      <c r="I1116" t="s">
        <v>129</v>
      </c>
      <c r="J1116" s="4">
        <v>-112424.5</v>
      </c>
    </row>
    <row r="1117" spans="3:10" hidden="1" x14ac:dyDescent="0.25">
      <c r="C1117" t="s">
        <v>6732</v>
      </c>
      <c r="D1117" t="s">
        <v>6763</v>
      </c>
      <c r="E1117" s="1">
        <v>46050</v>
      </c>
      <c r="F1117" s="4">
        <v>1</v>
      </c>
      <c r="G1117" s="4"/>
      <c r="H1117" t="s">
        <v>5315</v>
      </c>
      <c r="I1117" t="s">
        <v>129</v>
      </c>
      <c r="J1117" s="4">
        <v>-115846.5</v>
      </c>
    </row>
    <row r="1118" spans="3:10" hidden="1" x14ac:dyDescent="0.25">
      <c r="C1118" t="s">
        <v>6732</v>
      </c>
      <c r="D1118" t="s">
        <v>127</v>
      </c>
      <c r="E1118" s="1">
        <v>46050</v>
      </c>
      <c r="F1118" s="4">
        <v>1</v>
      </c>
      <c r="G1118" s="4"/>
      <c r="H1118" t="s">
        <v>5315</v>
      </c>
      <c r="I1118" t="s">
        <v>129</v>
      </c>
      <c r="J1118" s="4">
        <v>-1630.5</v>
      </c>
    </row>
    <row r="1119" spans="3:10" hidden="1" x14ac:dyDescent="0.25">
      <c r="C1119" t="s">
        <v>6732</v>
      </c>
      <c r="D1119" t="s">
        <v>6762</v>
      </c>
      <c r="E1119" s="1">
        <v>46050</v>
      </c>
      <c r="F1119" s="4">
        <v>1</v>
      </c>
      <c r="G1119" s="4"/>
      <c r="H1119" t="s">
        <v>5339</v>
      </c>
      <c r="I1119" t="s">
        <v>60</v>
      </c>
      <c r="J1119" s="4">
        <v>-1353.4</v>
      </c>
    </row>
    <row r="1120" spans="3:10" hidden="1" x14ac:dyDescent="0.25">
      <c r="C1120" t="s">
        <v>6732</v>
      </c>
      <c r="D1120" t="s">
        <v>6763</v>
      </c>
      <c r="E1120" s="1">
        <v>46050</v>
      </c>
      <c r="F1120" s="4">
        <v>1</v>
      </c>
      <c r="G1120" s="4"/>
      <c r="H1120" t="s">
        <v>2750</v>
      </c>
      <c r="I1120" t="s">
        <v>60</v>
      </c>
      <c r="J1120" s="4">
        <v>-9880.6299999999992</v>
      </c>
    </row>
    <row r="1121" spans="3:10" hidden="1" x14ac:dyDescent="0.25">
      <c r="C1121" t="s">
        <v>6732</v>
      </c>
      <c r="D1121" t="s">
        <v>6763</v>
      </c>
      <c r="E1121" s="1">
        <v>46050</v>
      </c>
      <c r="F1121" s="4">
        <v>1</v>
      </c>
      <c r="G1121" s="4"/>
      <c r="H1121" t="s">
        <v>2750</v>
      </c>
      <c r="I1121" t="s">
        <v>60</v>
      </c>
      <c r="J1121" s="4">
        <v>-812.16</v>
      </c>
    </row>
    <row r="1122" spans="3:10" hidden="1" x14ac:dyDescent="0.25">
      <c r="C1122" t="s">
        <v>6732</v>
      </c>
      <c r="D1122" t="s">
        <v>6762</v>
      </c>
      <c r="E1122" s="1">
        <v>46050</v>
      </c>
      <c r="F1122" s="4">
        <v>1</v>
      </c>
      <c r="G1122" s="4"/>
      <c r="H1122" t="s">
        <v>2750</v>
      </c>
      <c r="I1122" t="s">
        <v>60</v>
      </c>
      <c r="J1122" s="4">
        <v>-4142.3500000000004</v>
      </c>
    </row>
    <row r="1123" spans="3:10" hidden="1" x14ac:dyDescent="0.25">
      <c r="C1123" t="s">
        <v>6732</v>
      </c>
      <c r="D1123" t="s">
        <v>6763</v>
      </c>
      <c r="E1123" s="1">
        <v>46051</v>
      </c>
      <c r="F1123" s="4">
        <v>1</v>
      </c>
      <c r="G1123" s="4"/>
      <c r="H1123" t="s">
        <v>2771</v>
      </c>
      <c r="I1123" t="s">
        <v>60</v>
      </c>
      <c r="J1123" s="4">
        <v>-15136</v>
      </c>
    </row>
    <row r="1124" spans="3:10" hidden="1" x14ac:dyDescent="0.25">
      <c r="C1124" t="s">
        <v>6732</v>
      </c>
      <c r="D1124" t="s">
        <v>6762</v>
      </c>
      <c r="E1124" s="1">
        <v>46051</v>
      </c>
      <c r="F1124" s="4">
        <v>1</v>
      </c>
      <c r="G1124" s="4"/>
      <c r="H1124" t="s">
        <v>2515</v>
      </c>
      <c r="I1124" t="s">
        <v>60</v>
      </c>
      <c r="J1124" s="4">
        <v>-113.4</v>
      </c>
    </row>
    <row r="1125" spans="3:10" hidden="1" x14ac:dyDescent="0.25">
      <c r="C1125" t="s">
        <v>6732</v>
      </c>
      <c r="E1125" s="1">
        <v>46051</v>
      </c>
      <c r="F1125" s="4">
        <v>1</v>
      </c>
      <c r="G1125" s="4"/>
      <c r="H1125" t="s">
        <v>5352</v>
      </c>
      <c r="I1125" t="s">
        <v>93</v>
      </c>
      <c r="J1125" s="4">
        <v>-5256648.74</v>
      </c>
    </row>
    <row r="1126" spans="3:10" hidden="1" x14ac:dyDescent="0.25">
      <c r="C1126" t="s">
        <v>6732</v>
      </c>
      <c r="D1126" t="s">
        <v>6762</v>
      </c>
      <c r="E1126" s="1">
        <v>46051</v>
      </c>
      <c r="F1126" s="4">
        <v>1</v>
      </c>
      <c r="G1126" s="4"/>
      <c r="H1126" t="s">
        <v>3471</v>
      </c>
      <c r="I1126" t="s">
        <v>246</v>
      </c>
      <c r="J1126" s="4">
        <v>-12070</v>
      </c>
    </row>
    <row r="1127" spans="3:10" hidden="1" x14ac:dyDescent="0.25">
      <c r="C1127" t="s">
        <v>6732</v>
      </c>
      <c r="D1127" t="s">
        <v>6763</v>
      </c>
      <c r="E1127" s="1">
        <v>46051</v>
      </c>
      <c r="F1127" s="4">
        <v>1</v>
      </c>
      <c r="G1127" s="4"/>
      <c r="H1127" t="s">
        <v>3471</v>
      </c>
      <c r="I1127" t="s">
        <v>246</v>
      </c>
      <c r="J1127" s="4">
        <v>-5975</v>
      </c>
    </row>
    <row r="1128" spans="3:10" hidden="1" x14ac:dyDescent="0.25">
      <c r="C1128" t="s">
        <v>6732</v>
      </c>
      <c r="D1128" t="s">
        <v>6762</v>
      </c>
      <c r="E1128" s="1">
        <v>46051</v>
      </c>
      <c r="F1128" s="4">
        <v>1</v>
      </c>
      <c r="G1128" s="4"/>
      <c r="H1128" t="s">
        <v>3471</v>
      </c>
      <c r="I1128" t="s">
        <v>246</v>
      </c>
      <c r="J1128" s="4">
        <v>-5360</v>
      </c>
    </row>
    <row r="1129" spans="3:10" hidden="1" x14ac:dyDescent="0.25">
      <c r="C1129" t="s">
        <v>6732</v>
      </c>
      <c r="D1129" t="s">
        <v>6763</v>
      </c>
      <c r="E1129" s="1">
        <v>46051</v>
      </c>
      <c r="F1129" s="4">
        <v>1</v>
      </c>
      <c r="G1129" s="4"/>
      <c r="H1129" t="s">
        <v>3471</v>
      </c>
      <c r="I1129" t="s">
        <v>246</v>
      </c>
      <c r="J1129" s="4">
        <v>-12015</v>
      </c>
    </row>
    <row r="1130" spans="3:10" hidden="1" x14ac:dyDescent="0.25">
      <c r="C1130" t="s">
        <v>6732</v>
      </c>
      <c r="D1130" t="s">
        <v>6762</v>
      </c>
      <c r="E1130" s="1">
        <v>46051</v>
      </c>
      <c r="F1130" s="4">
        <v>1</v>
      </c>
      <c r="G1130" s="4"/>
      <c r="H1130" t="s">
        <v>3471</v>
      </c>
      <c r="I1130" t="s">
        <v>246</v>
      </c>
      <c r="J1130" s="4">
        <v>-10225</v>
      </c>
    </row>
    <row r="1131" spans="3:10" hidden="1" x14ac:dyDescent="0.25">
      <c r="C1131" t="s">
        <v>6732</v>
      </c>
      <c r="D1131" t="s">
        <v>6764</v>
      </c>
      <c r="E1131" s="1">
        <v>46051</v>
      </c>
      <c r="F1131" s="4">
        <v>1</v>
      </c>
      <c r="G1131" s="4"/>
      <c r="H1131" t="s">
        <v>3471</v>
      </c>
      <c r="I1131" t="s">
        <v>246</v>
      </c>
      <c r="J1131" s="4">
        <v>-40570</v>
      </c>
    </row>
    <row r="1132" spans="3:10" hidden="1" x14ac:dyDescent="0.25">
      <c r="C1132" t="s">
        <v>6732</v>
      </c>
      <c r="D1132" t="s">
        <v>6763</v>
      </c>
      <c r="E1132" s="1">
        <v>46051</v>
      </c>
      <c r="F1132" s="4">
        <v>1</v>
      </c>
      <c r="G1132" s="4"/>
      <c r="H1132" t="s">
        <v>3471</v>
      </c>
      <c r="I1132" t="s">
        <v>246</v>
      </c>
      <c r="J1132" s="4">
        <v>-7335</v>
      </c>
    </row>
    <row r="1133" spans="3:10" hidden="1" x14ac:dyDescent="0.25">
      <c r="C1133" t="s">
        <v>6732</v>
      </c>
      <c r="D1133" t="s">
        <v>6762</v>
      </c>
      <c r="E1133" s="1">
        <v>46051</v>
      </c>
      <c r="F1133" s="4">
        <v>1</v>
      </c>
      <c r="G1133" s="4"/>
      <c r="H1133" t="s">
        <v>3471</v>
      </c>
      <c r="I1133" t="s">
        <v>246</v>
      </c>
      <c r="J1133" s="4">
        <v>-5270</v>
      </c>
    </row>
    <row r="1134" spans="3:10" hidden="1" x14ac:dyDescent="0.25">
      <c r="C1134" t="s">
        <v>6732</v>
      </c>
      <c r="D1134" t="s">
        <v>6762</v>
      </c>
      <c r="E1134" s="1">
        <v>46051</v>
      </c>
      <c r="F1134" s="4">
        <v>1</v>
      </c>
      <c r="G1134" s="4"/>
      <c r="H1134" t="s">
        <v>3471</v>
      </c>
      <c r="I1134" t="s">
        <v>246</v>
      </c>
      <c r="J1134" s="4">
        <v>-14270</v>
      </c>
    </row>
    <row r="1135" spans="3:10" hidden="1" x14ac:dyDescent="0.25">
      <c r="C1135" t="s">
        <v>6732</v>
      </c>
      <c r="D1135" t="s">
        <v>6762</v>
      </c>
      <c r="E1135" s="1">
        <v>46051</v>
      </c>
      <c r="F1135" s="4">
        <v>1</v>
      </c>
      <c r="G1135" s="4"/>
      <c r="H1135" t="s">
        <v>3471</v>
      </c>
      <c r="I1135" t="s">
        <v>246</v>
      </c>
      <c r="J1135" s="4">
        <v>-9270</v>
      </c>
    </row>
    <row r="1136" spans="3:10" hidden="1" x14ac:dyDescent="0.25">
      <c r="C1136" t="s">
        <v>6732</v>
      </c>
      <c r="D1136" t="s">
        <v>127</v>
      </c>
      <c r="E1136" s="1">
        <v>46051</v>
      </c>
      <c r="F1136" s="4">
        <v>1</v>
      </c>
      <c r="G1136" s="4"/>
      <c r="H1136" t="s">
        <v>3471</v>
      </c>
      <c r="I1136" t="s">
        <v>246</v>
      </c>
      <c r="J1136" s="4">
        <v>-8490</v>
      </c>
    </row>
    <row r="1137" spans="3:10" hidden="1" x14ac:dyDescent="0.25">
      <c r="C1137" t="s">
        <v>6732</v>
      </c>
      <c r="D1137" t="s">
        <v>6762</v>
      </c>
      <c r="E1137" s="1">
        <v>46051</v>
      </c>
      <c r="F1137" s="4">
        <v>1</v>
      </c>
      <c r="G1137" s="4"/>
      <c r="H1137" t="s">
        <v>3471</v>
      </c>
      <c r="I1137" t="s">
        <v>246</v>
      </c>
      <c r="J1137" s="4">
        <v>-4795</v>
      </c>
    </row>
    <row r="1138" spans="3:10" hidden="1" x14ac:dyDescent="0.25">
      <c r="C1138" t="s">
        <v>6732</v>
      </c>
      <c r="D1138" t="s">
        <v>6762</v>
      </c>
      <c r="E1138" s="1">
        <v>46051</v>
      </c>
      <c r="F1138" s="4">
        <v>1</v>
      </c>
      <c r="G1138" s="4"/>
      <c r="H1138" t="s">
        <v>3471</v>
      </c>
      <c r="I1138" t="s">
        <v>246</v>
      </c>
      <c r="J1138" s="4">
        <v>-3890</v>
      </c>
    </row>
    <row r="1139" spans="3:10" hidden="1" x14ac:dyDescent="0.25">
      <c r="C1139" t="s">
        <v>6732</v>
      </c>
      <c r="D1139" t="s">
        <v>6763</v>
      </c>
      <c r="E1139" s="1">
        <v>46051</v>
      </c>
      <c r="F1139" s="4">
        <v>1</v>
      </c>
      <c r="G1139" s="4"/>
      <c r="H1139" t="s">
        <v>3471</v>
      </c>
      <c r="I1139" t="s">
        <v>246</v>
      </c>
      <c r="J1139" s="4">
        <v>-5590</v>
      </c>
    </row>
    <row r="1140" spans="3:10" hidden="1" x14ac:dyDescent="0.25">
      <c r="C1140" t="s">
        <v>6732</v>
      </c>
      <c r="D1140" t="s">
        <v>6762</v>
      </c>
      <c r="E1140" s="1">
        <v>46051</v>
      </c>
      <c r="F1140" s="4">
        <v>1</v>
      </c>
      <c r="G1140" s="4"/>
      <c r="H1140" t="s">
        <v>3471</v>
      </c>
      <c r="I1140" t="s">
        <v>246</v>
      </c>
      <c r="J1140" s="4">
        <v>-5515</v>
      </c>
    </row>
    <row r="1141" spans="3:10" hidden="1" x14ac:dyDescent="0.25">
      <c r="C1141" t="s">
        <v>6732</v>
      </c>
      <c r="D1141" t="s">
        <v>6762</v>
      </c>
      <c r="E1141" s="1">
        <v>46051</v>
      </c>
      <c r="F1141" s="4">
        <v>1</v>
      </c>
      <c r="G1141" s="4"/>
      <c r="H1141" t="s">
        <v>3471</v>
      </c>
      <c r="I1141" t="s">
        <v>246</v>
      </c>
      <c r="J1141" s="4">
        <v>-10880</v>
      </c>
    </row>
    <row r="1142" spans="3:10" hidden="1" x14ac:dyDescent="0.25">
      <c r="C1142" t="s">
        <v>6732</v>
      </c>
      <c r="D1142" t="s">
        <v>6762</v>
      </c>
      <c r="E1142" s="1">
        <v>46051</v>
      </c>
      <c r="F1142" s="4">
        <v>1</v>
      </c>
      <c r="G1142" s="4"/>
      <c r="H1142" t="s">
        <v>3471</v>
      </c>
      <c r="I1142" t="s">
        <v>246</v>
      </c>
      <c r="J1142" s="4">
        <v>-5650</v>
      </c>
    </row>
    <row r="1143" spans="3:10" hidden="1" x14ac:dyDescent="0.25">
      <c r="C1143" t="s">
        <v>6732</v>
      </c>
      <c r="D1143" t="s">
        <v>6763</v>
      </c>
      <c r="E1143" s="1">
        <v>46051</v>
      </c>
      <c r="F1143" s="4">
        <v>1</v>
      </c>
      <c r="G1143" s="4"/>
      <c r="H1143" t="s">
        <v>3471</v>
      </c>
      <c r="I1143" t="s">
        <v>246</v>
      </c>
      <c r="J1143" s="4">
        <v>-3925</v>
      </c>
    </row>
    <row r="1144" spans="3:10" hidden="1" x14ac:dyDescent="0.25">
      <c r="C1144" t="s">
        <v>6732</v>
      </c>
      <c r="E1144" s="1">
        <v>46051</v>
      </c>
      <c r="F1144" s="4">
        <v>1</v>
      </c>
      <c r="G1144" s="4"/>
      <c r="H1144" t="s">
        <v>154</v>
      </c>
      <c r="I1144" t="s">
        <v>155</v>
      </c>
      <c r="J1144" s="4">
        <v>-20575.91</v>
      </c>
    </row>
    <row r="1145" spans="3:10" hidden="1" x14ac:dyDescent="0.25">
      <c r="C1145" t="s">
        <v>6732</v>
      </c>
      <c r="D1145" t="s">
        <v>6762</v>
      </c>
      <c r="E1145" s="1">
        <v>46051</v>
      </c>
      <c r="F1145" s="4">
        <v>1</v>
      </c>
      <c r="G1145" s="4"/>
      <c r="H1145" t="s">
        <v>2911</v>
      </c>
      <c r="I1145" t="s">
        <v>60</v>
      </c>
      <c r="J1145" s="4">
        <v>-2752.53</v>
      </c>
    </row>
    <row r="1146" spans="3:10" hidden="1" x14ac:dyDescent="0.25">
      <c r="C1146" t="s">
        <v>6732</v>
      </c>
      <c r="D1146" t="s">
        <v>6763</v>
      </c>
      <c r="E1146" s="1">
        <v>46051</v>
      </c>
      <c r="F1146" s="4">
        <v>1</v>
      </c>
      <c r="G1146" s="4"/>
      <c r="H1146" t="s">
        <v>2911</v>
      </c>
      <c r="I1146" t="s">
        <v>60</v>
      </c>
      <c r="J1146" s="4">
        <v>-2918.27</v>
      </c>
    </row>
    <row r="1147" spans="3:10" hidden="1" x14ac:dyDescent="0.25">
      <c r="C1147" t="s">
        <v>6732</v>
      </c>
      <c r="D1147" t="s">
        <v>6762</v>
      </c>
      <c r="E1147" s="1">
        <v>46051</v>
      </c>
      <c r="F1147" s="4">
        <v>1</v>
      </c>
      <c r="G1147" s="4"/>
      <c r="H1147" t="s">
        <v>3621</v>
      </c>
      <c r="I1147" t="s">
        <v>60</v>
      </c>
      <c r="J1147" s="4">
        <v>-11266</v>
      </c>
    </row>
    <row r="1148" spans="3:10" hidden="1" x14ac:dyDescent="0.25">
      <c r="C1148" t="s">
        <v>6732</v>
      </c>
      <c r="D1148" t="s">
        <v>6763</v>
      </c>
      <c r="E1148" s="1">
        <v>46051</v>
      </c>
      <c r="F1148" s="4">
        <v>1</v>
      </c>
      <c r="G1148" s="4"/>
      <c r="H1148" t="s">
        <v>3621</v>
      </c>
      <c r="I1148" t="s">
        <v>60</v>
      </c>
      <c r="J1148" s="4">
        <v>-194000</v>
      </c>
    </row>
    <row r="1149" spans="3:10" hidden="1" x14ac:dyDescent="0.25">
      <c r="C1149" t="s">
        <v>6732</v>
      </c>
      <c r="D1149" t="s">
        <v>127</v>
      </c>
      <c r="E1149" s="1">
        <v>46051</v>
      </c>
      <c r="F1149" s="4">
        <v>1</v>
      </c>
      <c r="G1149" s="4"/>
      <c r="H1149" t="s">
        <v>3538</v>
      </c>
      <c r="I1149" t="s">
        <v>60</v>
      </c>
      <c r="J1149" s="4">
        <v>-4668</v>
      </c>
    </row>
    <row r="1150" spans="3:10" hidden="1" x14ac:dyDescent="0.25">
      <c r="C1150" t="s">
        <v>6732</v>
      </c>
      <c r="D1150" t="s">
        <v>6763</v>
      </c>
      <c r="E1150" s="1">
        <v>46051</v>
      </c>
      <c r="F1150" s="4">
        <v>1</v>
      </c>
      <c r="G1150" s="4"/>
      <c r="H1150" t="s">
        <v>3538</v>
      </c>
      <c r="I1150" t="s">
        <v>60</v>
      </c>
      <c r="J1150" s="4">
        <v>-3857.45</v>
      </c>
    </row>
    <row r="1151" spans="3:10" hidden="1" x14ac:dyDescent="0.25">
      <c r="C1151" t="s">
        <v>6732</v>
      </c>
      <c r="D1151" t="s">
        <v>127</v>
      </c>
      <c r="E1151" s="1">
        <v>46051</v>
      </c>
      <c r="F1151" s="4">
        <v>1</v>
      </c>
      <c r="G1151" s="4"/>
      <c r="H1151" t="s">
        <v>3538</v>
      </c>
      <c r="I1151" t="s">
        <v>60</v>
      </c>
      <c r="J1151" s="4">
        <v>-564.54</v>
      </c>
    </row>
    <row r="1152" spans="3:10" hidden="1" x14ac:dyDescent="0.25">
      <c r="C1152" t="s">
        <v>6732</v>
      </c>
      <c r="D1152">
        <v>10251</v>
      </c>
      <c r="E1152" s="1">
        <v>46051</v>
      </c>
      <c r="F1152" s="4">
        <v>1</v>
      </c>
      <c r="G1152" s="4"/>
      <c r="H1152" t="s">
        <v>3445</v>
      </c>
      <c r="I1152" t="s">
        <v>246</v>
      </c>
      <c r="J1152" s="4">
        <v>-3031.19</v>
      </c>
    </row>
    <row r="1153" spans="3:10" hidden="1" x14ac:dyDescent="0.25">
      <c r="C1153" t="s">
        <v>6732</v>
      </c>
      <c r="D1153">
        <v>10256</v>
      </c>
      <c r="E1153" s="1">
        <v>46051</v>
      </c>
      <c r="F1153" s="4">
        <v>1</v>
      </c>
      <c r="G1153" s="4"/>
      <c r="H1153" t="s">
        <v>3445</v>
      </c>
      <c r="I1153" t="s">
        <v>246</v>
      </c>
      <c r="J1153" s="4">
        <v>-686.04</v>
      </c>
    </row>
    <row r="1154" spans="3:10" hidden="1" x14ac:dyDescent="0.25">
      <c r="C1154" t="s">
        <v>6732</v>
      </c>
      <c r="D1154">
        <v>10251</v>
      </c>
      <c r="E1154" s="1">
        <v>46051</v>
      </c>
      <c r="F1154" s="4">
        <v>1</v>
      </c>
      <c r="G1154" s="4"/>
      <c r="H1154" t="s">
        <v>3445</v>
      </c>
      <c r="I1154" t="s">
        <v>246</v>
      </c>
      <c r="J1154" s="4">
        <v>-1779.03</v>
      </c>
    </row>
    <row r="1155" spans="3:10" hidden="1" x14ac:dyDescent="0.25">
      <c r="C1155" t="s">
        <v>6732</v>
      </c>
      <c r="D1155" t="s">
        <v>6762</v>
      </c>
      <c r="E1155" s="1">
        <v>46051</v>
      </c>
      <c r="F1155" s="4">
        <v>1</v>
      </c>
      <c r="G1155" s="4"/>
      <c r="H1155" t="s">
        <v>3069</v>
      </c>
      <c r="I1155" t="s">
        <v>60</v>
      </c>
      <c r="J1155" s="4">
        <v>-1001.57</v>
      </c>
    </row>
    <row r="1156" spans="3:10" hidden="1" x14ac:dyDescent="0.25">
      <c r="C1156" t="s">
        <v>6732</v>
      </c>
      <c r="D1156" t="s">
        <v>6762</v>
      </c>
      <c r="E1156" s="1">
        <v>46051</v>
      </c>
      <c r="F1156" s="4">
        <v>1</v>
      </c>
      <c r="G1156" s="4"/>
      <c r="H1156" t="s">
        <v>3069</v>
      </c>
      <c r="I1156" t="s">
        <v>60</v>
      </c>
      <c r="J1156" s="4">
        <v>-374.71</v>
      </c>
    </row>
    <row r="1157" spans="3:10" hidden="1" x14ac:dyDescent="0.25">
      <c r="C1157" t="s">
        <v>6732</v>
      </c>
      <c r="D1157" t="s">
        <v>127</v>
      </c>
      <c r="E1157" s="1">
        <v>46051</v>
      </c>
      <c r="F1157" s="4">
        <v>1</v>
      </c>
      <c r="G1157" s="4"/>
      <c r="H1157" t="s">
        <v>4977</v>
      </c>
      <c r="I1157" t="s">
        <v>60</v>
      </c>
      <c r="J1157" s="4">
        <v>-4478</v>
      </c>
    </row>
    <row r="1158" spans="3:10" hidden="1" x14ac:dyDescent="0.25">
      <c r="C1158" t="s">
        <v>6732</v>
      </c>
      <c r="D1158">
        <v>10256</v>
      </c>
      <c r="E1158" s="1">
        <v>46051</v>
      </c>
      <c r="F1158" s="4">
        <v>1</v>
      </c>
      <c r="G1158" s="4"/>
      <c r="H1158" t="s">
        <v>3343</v>
      </c>
      <c r="I1158" t="s">
        <v>246</v>
      </c>
      <c r="J1158" s="4">
        <v>-15649.75</v>
      </c>
    </row>
    <row r="1159" spans="3:10" hidden="1" x14ac:dyDescent="0.25">
      <c r="C1159" t="s">
        <v>6732</v>
      </c>
      <c r="D1159">
        <v>10256</v>
      </c>
      <c r="E1159" s="1">
        <v>46051</v>
      </c>
      <c r="F1159" s="4">
        <v>1</v>
      </c>
      <c r="G1159" s="4"/>
      <c r="H1159" t="s">
        <v>3343</v>
      </c>
      <c r="I1159" t="s">
        <v>246</v>
      </c>
      <c r="J1159" s="4">
        <v>-7433.36</v>
      </c>
    </row>
    <row r="1160" spans="3:10" hidden="1" x14ac:dyDescent="0.25">
      <c r="C1160" t="s">
        <v>6732</v>
      </c>
      <c r="D1160">
        <v>10256</v>
      </c>
      <c r="E1160" s="1">
        <v>46051</v>
      </c>
      <c r="F1160" s="4">
        <v>1</v>
      </c>
      <c r="G1160" s="4"/>
      <c r="H1160" t="s">
        <v>3343</v>
      </c>
      <c r="I1160" t="s">
        <v>246</v>
      </c>
      <c r="J1160" s="4">
        <v>-8807.5</v>
      </c>
    </row>
    <row r="1161" spans="3:10" hidden="1" x14ac:dyDescent="0.25">
      <c r="C1161" t="s">
        <v>6732</v>
      </c>
      <c r="D1161">
        <v>10256</v>
      </c>
      <c r="E1161" s="1">
        <v>46051</v>
      </c>
      <c r="F1161" s="4">
        <v>1</v>
      </c>
      <c r="G1161" s="4"/>
      <c r="H1161" t="s">
        <v>3343</v>
      </c>
      <c r="I1161" t="s">
        <v>246</v>
      </c>
      <c r="J1161" s="4">
        <v>-11097.96</v>
      </c>
    </row>
    <row r="1162" spans="3:10" hidden="1" x14ac:dyDescent="0.25">
      <c r="C1162" t="s">
        <v>6732</v>
      </c>
      <c r="D1162">
        <v>10256</v>
      </c>
      <c r="E1162" s="1">
        <v>46051</v>
      </c>
      <c r="F1162" s="4">
        <v>1</v>
      </c>
      <c r="G1162" s="4"/>
      <c r="H1162" t="s">
        <v>3343</v>
      </c>
      <c r="I1162" t="s">
        <v>246</v>
      </c>
      <c r="J1162" s="4">
        <v>-9386.89</v>
      </c>
    </row>
    <row r="1163" spans="3:10" hidden="1" x14ac:dyDescent="0.25">
      <c r="C1163" t="s">
        <v>6732</v>
      </c>
      <c r="D1163">
        <v>10256</v>
      </c>
      <c r="E1163" s="1">
        <v>46051</v>
      </c>
      <c r="F1163" s="4">
        <v>1</v>
      </c>
      <c r="G1163" s="4"/>
      <c r="H1163" t="s">
        <v>3343</v>
      </c>
      <c r="I1163" t="s">
        <v>246</v>
      </c>
      <c r="J1163" s="4">
        <v>-11104.06</v>
      </c>
    </row>
    <row r="1164" spans="3:10" hidden="1" x14ac:dyDescent="0.25">
      <c r="C1164" t="s">
        <v>6732</v>
      </c>
      <c r="D1164">
        <v>10256</v>
      </c>
      <c r="E1164" s="1">
        <v>46051</v>
      </c>
      <c r="F1164" s="4">
        <v>1</v>
      </c>
      <c r="G1164" s="4"/>
      <c r="H1164" t="s">
        <v>3343</v>
      </c>
      <c r="I1164" t="s">
        <v>246</v>
      </c>
      <c r="J1164" s="4">
        <v>-5603.26</v>
      </c>
    </row>
    <row r="1165" spans="3:10" hidden="1" x14ac:dyDescent="0.25">
      <c r="C1165" t="s">
        <v>6732</v>
      </c>
      <c r="D1165" t="s">
        <v>6763</v>
      </c>
      <c r="E1165" s="1">
        <v>46051</v>
      </c>
      <c r="F1165" s="4">
        <v>1</v>
      </c>
      <c r="G1165" s="4"/>
      <c r="H1165" t="s">
        <v>3343</v>
      </c>
      <c r="I1165" t="s">
        <v>246</v>
      </c>
      <c r="J1165" s="4">
        <v>-480.11</v>
      </c>
    </row>
    <row r="1166" spans="3:10" hidden="1" x14ac:dyDescent="0.25">
      <c r="C1166" t="s">
        <v>6732</v>
      </c>
      <c r="D1166" t="s">
        <v>6763</v>
      </c>
      <c r="E1166" s="1">
        <v>46051</v>
      </c>
      <c r="F1166" s="4">
        <v>1</v>
      </c>
      <c r="G1166" s="4"/>
      <c r="H1166" t="s">
        <v>5428</v>
      </c>
      <c r="I1166" t="s">
        <v>60</v>
      </c>
      <c r="J1166" s="4">
        <v>-46000</v>
      </c>
    </row>
    <row r="1167" spans="3:10" hidden="1" x14ac:dyDescent="0.25">
      <c r="C1167" t="s">
        <v>6732</v>
      </c>
      <c r="D1167" t="s">
        <v>6763</v>
      </c>
      <c r="E1167" s="1">
        <v>46051</v>
      </c>
      <c r="F1167" s="4">
        <v>1</v>
      </c>
      <c r="G1167" s="4"/>
      <c r="H1167" t="s">
        <v>5428</v>
      </c>
      <c r="I1167" t="s">
        <v>60</v>
      </c>
      <c r="J1167" s="4">
        <v>-46000</v>
      </c>
    </row>
    <row r="1168" spans="3:10" hidden="1" x14ac:dyDescent="0.25">
      <c r="C1168" t="s">
        <v>6732</v>
      </c>
      <c r="D1168" t="s">
        <v>6763</v>
      </c>
      <c r="E1168" s="1">
        <v>46051</v>
      </c>
      <c r="F1168" s="4">
        <v>1</v>
      </c>
      <c r="G1168" s="4"/>
      <c r="H1168" t="s">
        <v>5428</v>
      </c>
      <c r="I1168" t="s">
        <v>60</v>
      </c>
      <c r="J1168" s="4">
        <v>-37000</v>
      </c>
    </row>
    <row r="1169" spans="3:10" hidden="1" x14ac:dyDescent="0.25">
      <c r="C1169" t="s">
        <v>6732</v>
      </c>
      <c r="D1169" t="s">
        <v>6762</v>
      </c>
      <c r="E1169" s="1">
        <v>46051</v>
      </c>
      <c r="F1169" s="4">
        <v>1</v>
      </c>
      <c r="G1169" s="4"/>
      <c r="H1169" t="s">
        <v>3372</v>
      </c>
      <c r="I1169" t="s">
        <v>60</v>
      </c>
      <c r="J1169" s="4">
        <v>-2592.34</v>
      </c>
    </row>
    <row r="1170" spans="3:10" hidden="1" x14ac:dyDescent="0.25">
      <c r="C1170" t="s">
        <v>6732</v>
      </c>
      <c r="D1170" t="s">
        <v>6762</v>
      </c>
      <c r="E1170" s="1">
        <v>46051</v>
      </c>
      <c r="F1170" s="4">
        <v>1</v>
      </c>
      <c r="G1170" s="4"/>
      <c r="H1170" t="s">
        <v>3378</v>
      </c>
      <c r="I1170" t="s">
        <v>60</v>
      </c>
      <c r="J1170" s="4">
        <v>-31010.93</v>
      </c>
    </row>
    <row r="1171" spans="3:10" hidden="1" x14ac:dyDescent="0.25">
      <c r="C1171" t="s">
        <v>6732</v>
      </c>
      <c r="D1171" t="s">
        <v>6762</v>
      </c>
      <c r="E1171" s="1">
        <v>46052</v>
      </c>
      <c r="F1171" s="4">
        <v>1</v>
      </c>
      <c r="G1171" s="4"/>
      <c r="H1171" t="s">
        <v>2803</v>
      </c>
      <c r="I1171" t="s">
        <v>60</v>
      </c>
      <c r="J1171" s="4">
        <v>-5748.17</v>
      </c>
    </row>
    <row r="1172" spans="3:10" hidden="1" x14ac:dyDescent="0.25">
      <c r="C1172" t="s">
        <v>6732</v>
      </c>
      <c r="D1172" t="s">
        <v>6762</v>
      </c>
      <c r="E1172" s="1">
        <v>46052</v>
      </c>
      <c r="F1172" s="4">
        <v>1</v>
      </c>
      <c r="G1172" s="4"/>
      <c r="H1172" t="s">
        <v>2515</v>
      </c>
      <c r="I1172" t="s">
        <v>60</v>
      </c>
      <c r="J1172" s="4">
        <v>-1417.75</v>
      </c>
    </row>
    <row r="1173" spans="3:10" hidden="1" x14ac:dyDescent="0.25">
      <c r="C1173" t="s">
        <v>6732</v>
      </c>
      <c r="D1173" t="s">
        <v>6762</v>
      </c>
      <c r="E1173" s="1">
        <v>46052</v>
      </c>
      <c r="F1173" s="4">
        <v>1</v>
      </c>
      <c r="G1173" s="4"/>
      <c r="H1173" t="s">
        <v>2842</v>
      </c>
      <c r="I1173" t="s">
        <v>60</v>
      </c>
      <c r="J1173" s="4">
        <v>-8903.56</v>
      </c>
    </row>
    <row r="1174" spans="3:10" hidden="1" x14ac:dyDescent="0.25">
      <c r="C1174" t="s">
        <v>6732</v>
      </c>
      <c r="E1174" s="1">
        <v>46052</v>
      </c>
      <c r="F1174" s="4">
        <v>1</v>
      </c>
      <c r="G1174" s="4"/>
      <c r="H1174" t="s">
        <v>154</v>
      </c>
      <c r="I1174" t="s">
        <v>155</v>
      </c>
      <c r="J1174" s="4">
        <v>-58159.18</v>
      </c>
    </row>
    <row r="1175" spans="3:10" hidden="1" x14ac:dyDescent="0.25">
      <c r="C1175" t="s">
        <v>6732</v>
      </c>
      <c r="D1175" t="s">
        <v>6762</v>
      </c>
      <c r="E1175" s="1">
        <v>46052</v>
      </c>
      <c r="F1175" s="4">
        <v>1</v>
      </c>
      <c r="G1175" s="4"/>
      <c r="H1175" t="s">
        <v>2573</v>
      </c>
      <c r="I1175" t="s">
        <v>60</v>
      </c>
      <c r="J1175" s="4">
        <v>-9047.25</v>
      </c>
    </row>
    <row r="1176" spans="3:10" hidden="1" x14ac:dyDescent="0.25">
      <c r="C1176" t="s">
        <v>6732</v>
      </c>
      <c r="D1176" t="s">
        <v>6763</v>
      </c>
      <c r="E1176" s="1">
        <v>46052</v>
      </c>
      <c r="F1176" s="4">
        <v>1</v>
      </c>
      <c r="G1176" s="4"/>
      <c r="H1176" t="s">
        <v>2573</v>
      </c>
      <c r="I1176" t="s">
        <v>60</v>
      </c>
      <c r="J1176" s="4">
        <v>-15906.15</v>
      </c>
    </row>
    <row r="1177" spans="3:10" hidden="1" x14ac:dyDescent="0.25">
      <c r="C1177" t="s">
        <v>6732</v>
      </c>
      <c r="D1177" t="s">
        <v>6762</v>
      </c>
      <c r="E1177" s="1">
        <v>46052</v>
      </c>
      <c r="F1177" s="4">
        <v>1</v>
      </c>
      <c r="G1177" s="4"/>
      <c r="H1177" t="s">
        <v>2573</v>
      </c>
      <c r="I1177" t="s">
        <v>60</v>
      </c>
      <c r="J1177" s="4">
        <v>-14247.8</v>
      </c>
    </row>
    <row r="1178" spans="3:10" hidden="1" x14ac:dyDescent="0.25">
      <c r="C1178" t="s">
        <v>6732</v>
      </c>
      <c r="D1178" t="s">
        <v>6763</v>
      </c>
      <c r="E1178" s="1">
        <v>46052</v>
      </c>
      <c r="F1178" s="4">
        <v>1</v>
      </c>
      <c r="G1178" s="4"/>
      <c r="H1178" t="s">
        <v>2573</v>
      </c>
      <c r="I1178" t="s">
        <v>60</v>
      </c>
      <c r="J1178" s="4">
        <v>-4591.88</v>
      </c>
    </row>
    <row r="1179" spans="3:10" hidden="1" x14ac:dyDescent="0.25">
      <c r="C1179" t="s">
        <v>6732</v>
      </c>
      <c r="D1179" t="s">
        <v>6762</v>
      </c>
      <c r="E1179" s="1">
        <v>46052</v>
      </c>
      <c r="F1179" s="4">
        <v>1</v>
      </c>
      <c r="G1179" s="4"/>
      <c r="H1179" t="s">
        <v>2573</v>
      </c>
      <c r="I1179" t="s">
        <v>60</v>
      </c>
      <c r="J1179" s="4">
        <v>-9293.98</v>
      </c>
    </row>
    <row r="1180" spans="3:10" hidden="1" x14ac:dyDescent="0.25">
      <c r="C1180" t="s">
        <v>6732</v>
      </c>
      <c r="D1180" t="s">
        <v>6763</v>
      </c>
      <c r="E1180" s="1">
        <v>46052</v>
      </c>
      <c r="F1180" s="4">
        <v>1</v>
      </c>
      <c r="G1180" s="4"/>
      <c r="H1180" t="s">
        <v>5456</v>
      </c>
      <c r="I1180" t="s">
        <v>129</v>
      </c>
      <c r="J1180" s="4">
        <v>-12164.2</v>
      </c>
    </row>
    <row r="1181" spans="3:10" hidden="1" x14ac:dyDescent="0.25">
      <c r="C1181" t="s">
        <v>6732</v>
      </c>
      <c r="D1181" t="s">
        <v>6762</v>
      </c>
      <c r="E1181" s="1">
        <v>46052</v>
      </c>
      <c r="F1181" s="4">
        <v>1</v>
      </c>
      <c r="G1181" s="4"/>
      <c r="H1181" t="s">
        <v>5456</v>
      </c>
      <c r="I1181" t="s">
        <v>129</v>
      </c>
      <c r="J1181" s="4">
        <v>-10469.19</v>
      </c>
    </row>
    <row r="1182" spans="3:10" hidden="1" x14ac:dyDescent="0.25">
      <c r="C1182" t="s">
        <v>6732</v>
      </c>
      <c r="D1182" t="s">
        <v>127</v>
      </c>
      <c r="E1182" s="1">
        <v>46052</v>
      </c>
      <c r="F1182" s="4">
        <v>1</v>
      </c>
      <c r="G1182" s="4"/>
      <c r="H1182" t="s">
        <v>5456</v>
      </c>
      <c r="I1182" t="s">
        <v>129</v>
      </c>
      <c r="J1182" s="4">
        <v>-697.65000000000009</v>
      </c>
    </row>
    <row r="1183" spans="3:10" hidden="1" x14ac:dyDescent="0.25">
      <c r="C1183" t="s">
        <v>6732</v>
      </c>
      <c r="D1183" t="s">
        <v>6764</v>
      </c>
      <c r="E1183" s="1">
        <v>46052</v>
      </c>
      <c r="F1183" s="4">
        <v>1</v>
      </c>
      <c r="G1183" s="4"/>
      <c r="H1183" t="s">
        <v>5456</v>
      </c>
      <c r="I1183" t="s">
        <v>129</v>
      </c>
      <c r="J1183" s="4">
        <v>-299.11</v>
      </c>
    </row>
    <row r="1184" spans="3:10" hidden="1" x14ac:dyDescent="0.25">
      <c r="C1184" t="s">
        <v>6732</v>
      </c>
      <c r="D1184" t="s">
        <v>6763</v>
      </c>
      <c r="E1184" s="1">
        <v>46052</v>
      </c>
      <c r="F1184" s="4">
        <v>1</v>
      </c>
      <c r="G1184" s="4"/>
      <c r="H1184" t="s">
        <v>3854</v>
      </c>
      <c r="I1184" t="s">
        <v>60</v>
      </c>
      <c r="J1184" s="4">
        <v>-484</v>
      </c>
    </row>
    <row r="1185" spans="3:10" hidden="1" x14ac:dyDescent="0.25">
      <c r="C1185" t="s">
        <v>6732</v>
      </c>
      <c r="D1185" t="s">
        <v>6762</v>
      </c>
      <c r="E1185" s="1">
        <v>46052</v>
      </c>
      <c r="F1185" s="4">
        <v>1</v>
      </c>
      <c r="G1185" s="4"/>
      <c r="H1185" t="s">
        <v>2599</v>
      </c>
      <c r="I1185" t="s">
        <v>60</v>
      </c>
      <c r="J1185" s="4">
        <v>-33340.959999999999</v>
      </c>
    </row>
    <row r="1186" spans="3:10" hidden="1" x14ac:dyDescent="0.25">
      <c r="C1186" t="s">
        <v>6732</v>
      </c>
      <c r="D1186" t="s">
        <v>6763</v>
      </c>
      <c r="E1186" s="1">
        <v>46052</v>
      </c>
      <c r="F1186" s="4">
        <v>1</v>
      </c>
      <c r="G1186" s="4"/>
      <c r="H1186" t="s">
        <v>2599</v>
      </c>
      <c r="I1186" t="s">
        <v>60</v>
      </c>
      <c r="J1186" s="4">
        <v>-2974.35</v>
      </c>
    </row>
    <row r="1187" spans="3:10" hidden="1" x14ac:dyDescent="0.25">
      <c r="C1187" t="s">
        <v>6732</v>
      </c>
      <c r="D1187" t="s">
        <v>6762</v>
      </c>
      <c r="E1187" s="1">
        <v>46052</v>
      </c>
      <c r="F1187" s="4">
        <v>1</v>
      </c>
      <c r="G1187" s="4"/>
      <c r="H1187" t="s">
        <v>5467</v>
      </c>
      <c r="I1187" t="s">
        <v>60</v>
      </c>
      <c r="J1187" s="4">
        <v>-179954.92</v>
      </c>
    </row>
    <row r="1188" spans="3:10" hidden="1" x14ac:dyDescent="0.25">
      <c r="C1188" t="s">
        <v>6732</v>
      </c>
      <c r="D1188" t="s">
        <v>6762</v>
      </c>
      <c r="E1188" s="1">
        <v>46052</v>
      </c>
      <c r="F1188" s="4">
        <v>1</v>
      </c>
      <c r="G1188" s="4"/>
      <c r="H1188" t="s">
        <v>3861</v>
      </c>
      <c r="I1188" t="s">
        <v>60</v>
      </c>
      <c r="J1188" s="4">
        <v>-427.75</v>
      </c>
    </row>
    <row r="1189" spans="3:10" hidden="1" x14ac:dyDescent="0.25">
      <c r="C1189" t="s">
        <v>6732</v>
      </c>
      <c r="D1189" t="s">
        <v>6763</v>
      </c>
      <c r="E1189" s="1">
        <v>46052</v>
      </c>
      <c r="F1189" s="4">
        <v>1</v>
      </c>
      <c r="G1189" s="4"/>
      <c r="H1189" t="s">
        <v>2609</v>
      </c>
      <c r="I1189" t="s">
        <v>60</v>
      </c>
      <c r="J1189" s="4">
        <v>-169494.2</v>
      </c>
    </row>
    <row r="1190" spans="3:10" hidden="1" x14ac:dyDescent="0.25">
      <c r="C1190" t="s">
        <v>6732</v>
      </c>
      <c r="D1190" t="s">
        <v>6763</v>
      </c>
      <c r="E1190" s="1">
        <v>46052</v>
      </c>
      <c r="F1190" s="4">
        <v>1</v>
      </c>
      <c r="G1190" s="4"/>
      <c r="H1190" t="s">
        <v>5474</v>
      </c>
      <c r="I1190" t="s">
        <v>60</v>
      </c>
      <c r="J1190" s="4">
        <v>-7750</v>
      </c>
    </row>
    <row r="1191" spans="3:10" hidden="1" x14ac:dyDescent="0.25">
      <c r="C1191" t="s">
        <v>6732</v>
      </c>
      <c r="D1191" t="s">
        <v>6763</v>
      </c>
      <c r="E1191" s="1">
        <v>46052</v>
      </c>
      <c r="F1191" s="4">
        <v>1</v>
      </c>
      <c r="G1191" s="4"/>
      <c r="H1191" t="s">
        <v>5474</v>
      </c>
      <c r="I1191" t="s">
        <v>60</v>
      </c>
      <c r="J1191" s="4">
        <v>-7346.66</v>
      </c>
    </row>
    <row r="1192" spans="3:10" hidden="1" x14ac:dyDescent="0.25">
      <c r="C1192" t="s">
        <v>6732</v>
      </c>
      <c r="D1192" t="s">
        <v>6762</v>
      </c>
      <c r="E1192" s="1">
        <v>46052</v>
      </c>
      <c r="F1192" s="4">
        <v>1</v>
      </c>
      <c r="G1192" s="4"/>
      <c r="H1192" t="s">
        <v>3005</v>
      </c>
      <c r="I1192" t="s">
        <v>60</v>
      </c>
      <c r="J1192" s="4">
        <v>-2055.71</v>
      </c>
    </row>
    <row r="1193" spans="3:10" hidden="1" x14ac:dyDescent="0.25">
      <c r="C1193" t="s">
        <v>6732</v>
      </c>
      <c r="D1193" t="s">
        <v>6762</v>
      </c>
      <c r="E1193" s="1">
        <v>46052</v>
      </c>
      <c r="F1193" s="4">
        <v>1</v>
      </c>
      <c r="G1193" s="4"/>
      <c r="H1193" t="s">
        <v>3005</v>
      </c>
      <c r="I1193" t="s">
        <v>60</v>
      </c>
      <c r="J1193" s="4">
        <v>-7676.65</v>
      </c>
    </row>
    <row r="1194" spans="3:10" hidden="1" x14ac:dyDescent="0.25">
      <c r="C1194" t="s">
        <v>6732</v>
      </c>
      <c r="D1194" t="s">
        <v>51</v>
      </c>
      <c r="E1194" s="1">
        <v>46052</v>
      </c>
      <c r="F1194" s="4">
        <v>1</v>
      </c>
      <c r="G1194" s="4"/>
      <c r="H1194" t="s">
        <v>5485</v>
      </c>
      <c r="I1194" t="s">
        <v>155</v>
      </c>
      <c r="J1194" s="4">
        <v>-3038.8</v>
      </c>
    </row>
    <row r="1195" spans="3:10" hidden="1" x14ac:dyDescent="0.25">
      <c r="C1195" t="s">
        <v>6732</v>
      </c>
      <c r="D1195" t="s">
        <v>51</v>
      </c>
      <c r="E1195" s="1">
        <v>46052</v>
      </c>
      <c r="F1195" s="4">
        <v>1</v>
      </c>
      <c r="G1195" s="4"/>
      <c r="H1195" t="s">
        <v>5485</v>
      </c>
      <c r="I1195" t="s">
        <v>155</v>
      </c>
      <c r="J1195" s="4">
        <v>-8782.49</v>
      </c>
    </row>
    <row r="1196" spans="3:10" hidden="1" x14ac:dyDescent="0.25">
      <c r="C1196" t="s">
        <v>6732</v>
      </c>
      <c r="D1196" t="s">
        <v>51</v>
      </c>
      <c r="E1196" s="1">
        <v>46052</v>
      </c>
      <c r="F1196" s="4">
        <v>1</v>
      </c>
      <c r="G1196" s="4"/>
      <c r="H1196" t="s">
        <v>5490</v>
      </c>
      <c r="I1196" t="s">
        <v>155</v>
      </c>
      <c r="J1196" s="4">
        <v>-3020.63</v>
      </c>
    </row>
    <row r="1197" spans="3:10" hidden="1" x14ac:dyDescent="0.25">
      <c r="C1197" t="s">
        <v>6732</v>
      </c>
      <c r="E1197" s="1">
        <v>46052</v>
      </c>
      <c r="F1197" s="4">
        <v>1</v>
      </c>
      <c r="G1197" s="4"/>
      <c r="H1197" t="s">
        <v>5492</v>
      </c>
      <c r="I1197" t="s">
        <v>155</v>
      </c>
      <c r="J1197" s="4">
        <v>-698807.52</v>
      </c>
    </row>
    <row r="1198" spans="3:10" hidden="1" x14ac:dyDescent="0.25">
      <c r="C1198" t="s">
        <v>6732</v>
      </c>
      <c r="D1198" t="s">
        <v>6762</v>
      </c>
      <c r="E1198" s="1">
        <v>46052</v>
      </c>
      <c r="F1198" s="4">
        <v>1</v>
      </c>
      <c r="G1198" s="4"/>
      <c r="H1198" t="s">
        <v>3445</v>
      </c>
      <c r="I1198" t="s">
        <v>246</v>
      </c>
      <c r="J1198" s="4">
        <v>-3084.54</v>
      </c>
    </row>
    <row r="1199" spans="3:10" hidden="1" x14ac:dyDescent="0.25">
      <c r="C1199" t="s">
        <v>6732</v>
      </c>
      <c r="D1199" t="s">
        <v>6762</v>
      </c>
      <c r="E1199" s="1">
        <v>46052</v>
      </c>
      <c r="F1199" s="4">
        <v>1</v>
      </c>
      <c r="G1199" s="4"/>
      <c r="H1199" t="s">
        <v>3343</v>
      </c>
      <c r="I1199" t="s">
        <v>246</v>
      </c>
      <c r="J1199" s="4">
        <v>-232.5</v>
      </c>
    </row>
    <row r="1200" spans="3:10" hidden="1" x14ac:dyDescent="0.25">
      <c r="C1200" t="s">
        <v>6732</v>
      </c>
      <c r="D1200" t="s">
        <v>6762</v>
      </c>
      <c r="E1200" s="1">
        <v>46052</v>
      </c>
      <c r="F1200" s="4">
        <v>1</v>
      </c>
      <c r="G1200" s="4"/>
      <c r="H1200" t="s">
        <v>3343</v>
      </c>
      <c r="I1200" t="s">
        <v>246</v>
      </c>
      <c r="J1200" s="4">
        <v>-39046.36</v>
      </c>
    </row>
    <row r="1201" spans="3:10" hidden="1" x14ac:dyDescent="0.25">
      <c r="C1201" t="s">
        <v>6732</v>
      </c>
      <c r="D1201" t="s">
        <v>6763</v>
      </c>
      <c r="E1201" s="1">
        <v>46052</v>
      </c>
      <c r="F1201" s="4">
        <v>1</v>
      </c>
      <c r="G1201" s="4"/>
      <c r="H1201" t="s">
        <v>3343</v>
      </c>
      <c r="I1201" t="s">
        <v>246</v>
      </c>
      <c r="J1201" s="4">
        <v>-9230.57</v>
      </c>
    </row>
    <row r="1202" spans="3:10" hidden="1" x14ac:dyDescent="0.25">
      <c r="C1202" t="s">
        <v>6732</v>
      </c>
      <c r="D1202" t="s">
        <v>6763</v>
      </c>
      <c r="E1202" s="1">
        <v>46052</v>
      </c>
      <c r="F1202" s="4">
        <v>1</v>
      </c>
      <c r="G1202" s="4"/>
      <c r="H1202" t="s">
        <v>3343</v>
      </c>
      <c r="I1202" t="s">
        <v>246</v>
      </c>
      <c r="J1202" s="4">
        <v>-4975.33</v>
      </c>
    </row>
    <row r="1203" spans="3:10" hidden="1" x14ac:dyDescent="0.25">
      <c r="C1203" t="s">
        <v>6732</v>
      </c>
      <c r="D1203" t="s">
        <v>6762</v>
      </c>
      <c r="E1203" s="1">
        <v>46052</v>
      </c>
      <c r="F1203" s="4">
        <v>1</v>
      </c>
      <c r="G1203" s="4"/>
      <c r="H1203" t="s">
        <v>3343</v>
      </c>
      <c r="I1203" t="s">
        <v>246</v>
      </c>
      <c r="J1203" s="4">
        <v>-7866.19</v>
      </c>
    </row>
    <row r="1204" spans="3:10" hidden="1" x14ac:dyDescent="0.25">
      <c r="C1204" t="s">
        <v>6732</v>
      </c>
      <c r="D1204" t="s">
        <v>6763</v>
      </c>
      <c r="E1204" s="1">
        <v>46052</v>
      </c>
      <c r="F1204" s="4">
        <v>1</v>
      </c>
      <c r="G1204" s="4"/>
      <c r="H1204" t="s">
        <v>3343</v>
      </c>
      <c r="I1204" t="s">
        <v>246</v>
      </c>
      <c r="J1204" s="4">
        <v>-5269.18</v>
      </c>
    </row>
    <row r="1205" spans="3:10" hidden="1" x14ac:dyDescent="0.25">
      <c r="C1205" t="s">
        <v>6732</v>
      </c>
      <c r="D1205" t="s">
        <v>6763</v>
      </c>
      <c r="E1205" s="1">
        <v>46052</v>
      </c>
      <c r="F1205" s="4">
        <v>1</v>
      </c>
      <c r="G1205" s="4"/>
      <c r="H1205" t="s">
        <v>3343</v>
      </c>
      <c r="I1205" t="s">
        <v>246</v>
      </c>
      <c r="J1205" s="4">
        <v>-15103.15</v>
      </c>
    </row>
    <row r="1206" spans="3:10" hidden="1" x14ac:dyDescent="0.25">
      <c r="C1206" t="s">
        <v>6732</v>
      </c>
      <c r="D1206" t="s">
        <v>6762</v>
      </c>
      <c r="E1206" s="1">
        <v>46052</v>
      </c>
      <c r="F1206" s="4">
        <v>1</v>
      </c>
      <c r="G1206" s="4"/>
      <c r="H1206" t="s">
        <v>3343</v>
      </c>
      <c r="I1206" t="s">
        <v>246</v>
      </c>
      <c r="J1206" s="4">
        <v>-12485.66</v>
      </c>
    </row>
    <row r="1207" spans="3:10" hidden="1" x14ac:dyDescent="0.25">
      <c r="C1207" t="s">
        <v>6732</v>
      </c>
      <c r="D1207" t="s">
        <v>6762</v>
      </c>
      <c r="E1207" s="1">
        <v>46052</v>
      </c>
      <c r="F1207" s="4">
        <v>1</v>
      </c>
      <c r="G1207" s="4"/>
      <c r="H1207" t="s">
        <v>3343</v>
      </c>
      <c r="I1207" t="s">
        <v>246</v>
      </c>
      <c r="J1207" s="4">
        <v>-11784.98</v>
      </c>
    </row>
    <row r="1208" spans="3:10" hidden="1" x14ac:dyDescent="0.25">
      <c r="C1208" t="s">
        <v>6732</v>
      </c>
      <c r="D1208" t="s">
        <v>6762</v>
      </c>
      <c r="E1208" s="1">
        <v>46052</v>
      </c>
      <c r="F1208" s="4">
        <v>1</v>
      </c>
      <c r="G1208" s="4"/>
      <c r="H1208" t="s">
        <v>3343</v>
      </c>
      <c r="I1208" t="s">
        <v>246</v>
      </c>
      <c r="J1208" s="4">
        <v>-2998.26</v>
      </c>
    </row>
    <row r="1209" spans="3:10" hidden="1" x14ac:dyDescent="0.25">
      <c r="C1209" t="s">
        <v>6732</v>
      </c>
      <c r="D1209" t="s">
        <v>6763</v>
      </c>
      <c r="E1209" s="1">
        <v>46052</v>
      </c>
      <c r="F1209" s="4">
        <v>1</v>
      </c>
      <c r="G1209" s="4"/>
      <c r="H1209" t="s">
        <v>3343</v>
      </c>
      <c r="I1209" t="s">
        <v>246</v>
      </c>
      <c r="J1209" s="4">
        <v>-14789.58</v>
      </c>
    </row>
    <row r="1210" spans="3:10" hidden="1" x14ac:dyDescent="0.25">
      <c r="C1210" t="s">
        <v>6732</v>
      </c>
      <c r="D1210" t="s">
        <v>127</v>
      </c>
      <c r="E1210" s="1">
        <v>46052</v>
      </c>
      <c r="F1210" s="4">
        <v>1</v>
      </c>
      <c r="G1210" s="4"/>
      <c r="H1210" t="s">
        <v>3578</v>
      </c>
      <c r="I1210" t="s">
        <v>60</v>
      </c>
      <c r="J1210" s="4">
        <v>-1051.92</v>
      </c>
    </row>
    <row r="1211" spans="3:10" hidden="1" x14ac:dyDescent="0.25">
      <c r="C1211" t="s">
        <v>6732</v>
      </c>
      <c r="D1211" t="s">
        <v>6763</v>
      </c>
      <c r="E1211" s="1">
        <v>46052</v>
      </c>
      <c r="F1211" s="4">
        <v>1</v>
      </c>
      <c r="G1211" s="4"/>
      <c r="H1211" t="s">
        <v>3666</v>
      </c>
      <c r="I1211" t="s">
        <v>129</v>
      </c>
      <c r="J1211" s="4">
        <v>-126.34</v>
      </c>
    </row>
    <row r="1212" spans="3:10" hidden="1" x14ac:dyDescent="0.25">
      <c r="C1212" t="s">
        <v>6732</v>
      </c>
      <c r="D1212" t="s">
        <v>6763</v>
      </c>
      <c r="E1212" s="1">
        <v>46052</v>
      </c>
      <c r="F1212" s="4">
        <v>1</v>
      </c>
      <c r="G1212" s="4"/>
      <c r="H1212" t="s">
        <v>3666</v>
      </c>
      <c r="I1212" t="s">
        <v>129</v>
      </c>
      <c r="J1212" s="4">
        <v>-126.34</v>
      </c>
    </row>
    <row r="1213" spans="3:10" hidden="1" x14ac:dyDescent="0.25">
      <c r="C1213" t="s">
        <v>6732</v>
      </c>
      <c r="D1213" t="s">
        <v>8609</v>
      </c>
      <c r="E1213" s="1">
        <v>46052</v>
      </c>
      <c r="F1213" s="4">
        <v>1</v>
      </c>
      <c r="G1213" s="4"/>
      <c r="H1213" t="s">
        <v>5524</v>
      </c>
      <c r="I1213" t="s">
        <v>129</v>
      </c>
      <c r="J1213" s="4">
        <v>-25466.959999999999</v>
      </c>
    </row>
    <row r="1214" spans="3:10" hidden="1" x14ac:dyDescent="0.25">
      <c r="C1214" t="s">
        <v>6732</v>
      </c>
      <c r="D1214" t="s">
        <v>8609</v>
      </c>
      <c r="E1214" s="1">
        <v>46052</v>
      </c>
      <c r="F1214" s="4">
        <v>1</v>
      </c>
      <c r="G1214" s="4"/>
      <c r="H1214" t="s">
        <v>5524</v>
      </c>
      <c r="I1214" t="s">
        <v>129</v>
      </c>
      <c r="J1214" s="4">
        <v>-1636.96</v>
      </c>
    </row>
    <row r="1215" spans="3:10" hidden="1" x14ac:dyDescent="0.25">
      <c r="C1215" t="s">
        <v>6732</v>
      </c>
      <c r="D1215" t="s">
        <v>8609</v>
      </c>
      <c r="E1215" s="1">
        <v>46052</v>
      </c>
      <c r="F1215" s="4">
        <v>1</v>
      </c>
      <c r="G1215" s="4"/>
      <c r="H1215" t="s">
        <v>5524</v>
      </c>
      <c r="I1215" t="s">
        <v>129</v>
      </c>
      <c r="J1215" s="4">
        <v>-4740.47</v>
      </c>
    </row>
    <row r="1216" spans="3:10" hidden="1" x14ac:dyDescent="0.25">
      <c r="C1216" t="s">
        <v>6732</v>
      </c>
      <c r="D1216" t="s">
        <v>127</v>
      </c>
      <c r="E1216" s="1">
        <v>46052</v>
      </c>
      <c r="F1216" s="4">
        <v>1</v>
      </c>
      <c r="G1216" s="4"/>
      <c r="H1216" t="s">
        <v>5528</v>
      </c>
      <c r="I1216" t="s">
        <v>60</v>
      </c>
      <c r="J1216" s="4">
        <v>-250</v>
      </c>
    </row>
    <row r="1217" spans="3:10" hidden="1" x14ac:dyDescent="0.25">
      <c r="C1217" t="s">
        <v>6732</v>
      </c>
      <c r="D1217" t="s">
        <v>127</v>
      </c>
      <c r="E1217" s="1">
        <v>46052</v>
      </c>
      <c r="F1217" s="4">
        <v>1</v>
      </c>
      <c r="G1217" s="4"/>
      <c r="H1217" t="s">
        <v>5528</v>
      </c>
      <c r="I1217" t="s">
        <v>60</v>
      </c>
      <c r="J1217" s="4">
        <v>-250</v>
      </c>
    </row>
    <row r="1218" spans="3:10" hidden="1" x14ac:dyDescent="0.25">
      <c r="C1218" t="s">
        <v>6732</v>
      </c>
      <c r="D1218" t="s">
        <v>6762</v>
      </c>
      <c r="E1218" s="1">
        <v>46052</v>
      </c>
      <c r="F1218" s="4">
        <v>1</v>
      </c>
      <c r="G1218" s="4"/>
      <c r="H1218" t="s">
        <v>3372</v>
      </c>
      <c r="I1218" t="s">
        <v>60</v>
      </c>
      <c r="J1218" s="4">
        <v>-12092.05</v>
      </c>
    </row>
    <row r="1219" spans="3:10" hidden="1" x14ac:dyDescent="0.25">
      <c r="C1219" t="s">
        <v>6732</v>
      </c>
      <c r="D1219" t="s">
        <v>127</v>
      </c>
      <c r="E1219" s="1">
        <v>46052</v>
      </c>
      <c r="F1219" s="4">
        <v>1</v>
      </c>
      <c r="G1219" s="4"/>
      <c r="H1219" t="s">
        <v>5533</v>
      </c>
      <c r="I1219" t="s">
        <v>129</v>
      </c>
      <c r="J1219" s="4">
        <v>-1203.92</v>
      </c>
    </row>
    <row r="1220" spans="3:10" hidden="1" x14ac:dyDescent="0.25">
      <c r="C1220" t="s">
        <v>6732</v>
      </c>
      <c r="D1220" t="s">
        <v>127</v>
      </c>
      <c r="E1220" s="1">
        <v>46052</v>
      </c>
      <c r="F1220" s="4">
        <v>1</v>
      </c>
      <c r="G1220" s="4"/>
      <c r="H1220" t="s">
        <v>5533</v>
      </c>
      <c r="I1220" t="s">
        <v>129</v>
      </c>
      <c r="J1220" s="4">
        <v>-49426.2</v>
      </c>
    </row>
    <row r="1221" spans="3:10" hidden="1" x14ac:dyDescent="0.25">
      <c r="C1221" t="s">
        <v>6732</v>
      </c>
      <c r="D1221" t="s">
        <v>6762</v>
      </c>
      <c r="E1221" s="1">
        <v>46052</v>
      </c>
      <c r="F1221" s="4">
        <v>1</v>
      </c>
      <c r="G1221" s="4"/>
      <c r="H1221" t="s">
        <v>4712</v>
      </c>
      <c r="I1221" t="s">
        <v>60</v>
      </c>
      <c r="J1221" s="4">
        <v>-3536.67</v>
      </c>
    </row>
    <row r="1222" spans="3:10" hidden="1" x14ac:dyDescent="0.25">
      <c r="C1222" t="s">
        <v>6732</v>
      </c>
      <c r="D1222" t="s">
        <v>6763</v>
      </c>
      <c r="E1222" s="1">
        <v>46055</v>
      </c>
      <c r="F1222" s="4">
        <v>2</v>
      </c>
      <c r="G1222" s="4"/>
      <c r="H1222" t="s">
        <v>3666</v>
      </c>
      <c r="I1222" t="s">
        <v>155</v>
      </c>
      <c r="J1222" s="4">
        <v>-126.34</v>
      </c>
    </row>
    <row r="1223" spans="3:10" hidden="1" x14ac:dyDescent="0.25">
      <c r="C1223" t="s">
        <v>6732</v>
      </c>
      <c r="D1223" t="s">
        <v>6762</v>
      </c>
      <c r="E1223" s="1">
        <v>46055</v>
      </c>
      <c r="F1223" s="4">
        <v>2</v>
      </c>
      <c r="G1223" s="4"/>
      <c r="H1223" t="s">
        <v>2757</v>
      </c>
      <c r="I1223" t="s">
        <v>60</v>
      </c>
      <c r="J1223" s="4">
        <v>-3063.23</v>
      </c>
    </row>
    <row r="1224" spans="3:10" hidden="1" x14ac:dyDescent="0.25">
      <c r="C1224" t="s">
        <v>6732</v>
      </c>
      <c r="D1224" t="s">
        <v>6763</v>
      </c>
      <c r="E1224" s="1">
        <v>46055</v>
      </c>
      <c r="F1224" s="4">
        <v>2</v>
      </c>
      <c r="G1224" s="4"/>
      <c r="H1224" t="s">
        <v>3721</v>
      </c>
      <c r="I1224" t="s">
        <v>60</v>
      </c>
      <c r="J1224" s="4">
        <v>-5550</v>
      </c>
    </row>
    <row r="1225" spans="3:10" hidden="1" x14ac:dyDescent="0.25">
      <c r="C1225" t="s">
        <v>6732</v>
      </c>
      <c r="D1225" t="s">
        <v>6763</v>
      </c>
      <c r="E1225" s="1">
        <v>46055</v>
      </c>
      <c r="F1225" s="4">
        <v>2</v>
      </c>
      <c r="G1225" s="4"/>
      <c r="H1225" t="s">
        <v>2803</v>
      </c>
      <c r="I1225" t="s">
        <v>60</v>
      </c>
      <c r="J1225" s="4">
        <v>-23055.119999999999</v>
      </c>
    </row>
    <row r="1226" spans="3:10" hidden="1" x14ac:dyDescent="0.25">
      <c r="C1226" t="s">
        <v>6732</v>
      </c>
      <c r="D1226" t="s">
        <v>6762</v>
      </c>
      <c r="E1226" s="1">
        <v>46055</v>
      </c>
      <c r="F1226" s="4">
        <v>2</v>
      </c>
      <c r="G1226" s="4"/>
      <c r="H1226" t="s">
        <v>2515</v>
      </c>
      <c r="I1226" t="s">
        <v>60</v>
      </c>
      <c r="J1226" s="4">
        <v>-2520</v>
      </c>
    </row>
    <row r="1227" spans="3:10" hidden="1" x14ac:dyDescent="0.25">
      <c r="C1227" t="s">
        <v>6732</v>
      </c>
      <c r="D1227" t="s">
        <v>6762</v>
      </c>
      <c r="E1227" s="1">
        <v>46055</v>
      </c>
      <c r="F1227" s="4">
        <v>2</v>
      </c>
      <c r="G1227" s="4"/>
      <c r="H1227" t="s">
        <v>2817</v>
      </c>
      <c r="I1227" t="s">
        <v>60</v>
      </c>
      <c r="J1227" s="4">
        <v>-7899.12</v>
      </c>
    </row>
    <row r="1228" spans="3:10" hidden="1" x14ac:dyDescent="0.25">
      <c r="C1228" t="s">
        <v>6732</v>
      </c>
      <c r="D1228" t="s">
        <v>6763</v>
      </c>
      <c r="E1228" s="1">
        <v>46055</v>
      </c>
      <c r="F1228" s="4">
        <v>2</v>
      </c>
      <c r="G1228" s="4"/>
      <c r="H1228" t="s">
        <v>2852</v>
      </c>
      <c r="I1228" t="s">
        <v>60</v>
      </c>
      <c r="J1228" s="4">
        <v>-6855.14</v>
      </c>
    </row>
    <row r="1229" spans="3:10" hidden="1" x14ac:dyDescent="0.25">
      <c r="C1229" t="s">
        <v>6732</v>
      </c>
      <c r="D1229" t="s">
        <v>6762</v>
      </c>
      <c r="E1229" s="1">
        <v>46055</v>
      </c>
      <c r="F1229" s="4">
        <v>2</v>
      </c>
      <c r="G1229" s="4"/>
      <c r="H1229" t="s">
        <v>2852</v>
      </c>
      <c r="I1229" t="s">
        <v>60</v>
      </c>
      <c r="J1229" s="4">
        <v>-413</v>
      </c>
    </row>
    <row r="1230" spans="3:10" hidden="1" x14ac:dyDescent="0.25">
      <c r="C1230" t="s">
        <v>6732</v>
      </c>
      <c r="D1230" t="s">
        <v>6763</v>
      </c>
      <c r="E1230" s="1">
        <v>46055</v>
      </c>
      <c r="F1230" s="4">
        <v>2</v>
      </c>
      <c r="G1230" s="4"/>
      <c r="H1230" t="s">
        <v>2852</v>
      </c>
      <c r="I1230" t="s">
        <v>60</v>
      </c>
      <c r="J1230" s="4">
        <v>-6188.12</v>
      </c>
    </row>
    <row r="1231" spans="3:10" hidden="1" x14ac:dyDescent="0.25">
      <c r="C1231" t="s">
        <v>6732</v>
      </c>
      <c r="D1231" t="s">
        <v>6763</v>
      </c>
      <c r="E1231" s="1">
        <v>46055</v>
      </c>
      <c r="F1231" s="4">
        <v>2</v>
      </c>
      <c r="G1231" s="4"/>
      <c r="H1231" t="s">
        <v>2852</v>
      </c>
      <c r="I1231" t="s">
        <v>60</v>
      </c>
      <c r="J1231" s="4">
        <v>-1910.13</v>
      </c>
    </row>
    <row r="1232" spans="3:10" hidden="1" x14ac:dyDescent="0.25">
      <c r="C1232" t="s">
        <v>6732</v>
      </c>
      <c r="D1232" t="s">
        <v>6762</v>
      </c>
      <c r="E1232" s="1">
        <v>46055</v>
      </c>
      <c r="F1232" s="4">
        <v>2</v>
      </c>
      <c r="G1232" s="4"/>
      <c r="H1232" t="s">
        <v>2534</v>
      </c>
      <c r="I1232" t="s">
        <v>60</v>
      </c>
      <c r="J1232" s="4">
        <v>-76329</v>
      </c>
    </row>
    <row r="1233" spans="3:10" hidden="1" x14ac:dyDescent="0.25">
      <c r="C1233" t="s">
        <v>6732</v>
      </c>
      <c r="D1233" t="s">
        <v>127</v>
      </c>
      <c r="E1233" s="1">
        <v>46055</v>
      </c>
      <c r="F1233" s="4">
        <v>2</v>
      </c>
      <c r="G1233" s="4"/>
      <c r="H1233" t="s">
        <v>2534</v>
      </c>
      <c r="I1233" t="s">
        <v>60</v>
      </c>
      <c r="J1233" s="4">
        <v>-26835.63</v>
      </c>
    </row>
    <row r="1234" spans="3:10" hidden="1" x14ac:dyDescent="0.25">
      <c r="C1234" t="s">
        <v>6732</v>
      </c>
      <c r="D1234" t="s">
        <v>6763</v>
      </c>
      <c r="E1234" s="1">
        <v>46055</v>
      </c>
      <c r="F1234" s="4">
        <v>2</v>
      </c>
      <c r="G1234" s="4"/>
      <c r="H1234" t="s">
        <v>2558</v>
      </c>
      <c r="I1234" t="s">
        <v>60</v>
      </c>
      <c r="J1234" s="4">
        <v>-4800</v>
      </c>
    </row>
    <row r="1235" spans="3:10" hidden="1" x14ac:dyDescent="0.25">
      <c r="C1235" t="s">
        <v>6732</v>
      </c>
      <c r="D1235" t="s">
        <v>127</v>
      </c>
      <c r="E1235" s="1">
        <v>46055</v>
      </c>
      <c r="F1235" s="4">
        <v>2</v>
      </c>
      <c r="G1235" s="4"/>
      <c r="H1235" t="s">
        <v>2921</v>
      </c>
      <c r="I1235" t="s">
        <v>60</v>
      </c>
      <c r="J1235" s="4">
        <v>-1428.8</v>
      </c>
    </row>
    <row r="1236" spans="3:10" hidden="1" x14ac:dyDescent="0.25">
      <c r="C1236" t="s">
        <v>6732</v>
      </c>
      <c r="D1236" t="s">
        <v>6762</v>
      </c>
      <c r="E1236" s="1">
        <v>46055</v>
      </c>
      <c r="F1236" s="4">
        <v>2</v>
      </c>
      <c r="G1236" s="4"/>
      <c r="H1236" t="s">
        <v>5568</v>
      </c>
      <c r="I1236" t="s">
        <v>60</v>
      </c>
      <c r="J1236" s="4">
        <v>-11770.5</v>
      </c>
    </row>
    <row r="1237" spans="3:10" hidden="1" x14ac:dyDescent="0.25">
      <c r="C1237" t="s">
        <v>6732</v>
      </c>
      <c r="D1237" t="s">
        <v>6762</v>
      </c>
      <c r="E1237" s="1">
        <v>46055</v>
      </c>
      <c r="F1237" s="4">
        <v>2</v>
      </c>
      <c r="G1237" s="4"/>
      <c r="H1237" t="s">
        <v>3303</v>
      </c>
      <c r="I1237" t="s">
        <v>60</v>
      </c>
      <c r="J1237" s="4">
        <v>-18689</v>
      </c>
    </row>
    <row r="1238" spans="3:10" hidden="1" x14ac:dyDescent="0.25">
      <c r="C1238" t="s">
        <v>6732</v>
      </c>
      <c r="D1238" t="s">
        <v>6762</v>
      </c>
      <c r="E1238" s="1">
        <v>46055</v>
      </c>
      <c r="F1238" s="4">
        <v>2</v>
      </c>
      <c r="G1238" s="4"/>
      <c r="H1238" t="s">
        <v>3503</v>
      </c>
      <c r="I1238" t="s">
        <v>60</v>
      </c>
      <c r="J1238" s="4">
        <v>-7000</v>
      </c>
    </row>
    <row r="1239" spans="3:10" hidden="1" x14ac:dyDescent="0.25">
      <c r="C1239" t="s">
        <v>6732</v>
      </c>
      <c r="D1239" t="s">
        <v>6762</v>
      </c>
      <c r="E1239" s="1">
        <v>46055</v>
      </c>
      <c r="F1239" s="4">
        <v>2</v>
      </c>
      <c r="G1239" s="4"/>
      <c r="H1239" t="s">
        <v>3503</v>
      </c>
      <c r="I1239" t="s">
        <v>60</v>
      </c>
      <c r="J1239" s="4">
        <v>-23548</v>
      </c>
    </row>
    <row r="1240" spans="3:10" hidden="1" x14ac:dyDescent="0.25">
      <c r="C1240" t="s">
        <v>6732</v>
      </c>
      <c r="D1240" t="s">
        <v>6762</v>
      </c>
      <c r="E1240" s="1">
        <v>46055</v>
      </c>
      <c r="F1240" s="4">
        <v>2</v>
      </c>
      <c r="G1240" s="4"/>
      <c r="H1240" t="s">
        <v>3854</v>
      </c>
      <c r="I1240" t="s">
        <v>60</v>
      </c>
      <c r="J1240" s="4">
        <v>-484</v>
      </c>
    </row>
    <row r="1241" spans="3:10" hidden="1" x14ac:dyDescent="0.25">
      <c r="C1241" t="s">
        <v>6732</v>
      </c>
      <c r="D1241" t="s">
        <v>6762</v>
      </c>
      <c r="E1241" s="1">
        <v>46055</v>
      </c>
      <c r="F1241" s="4">
        <v>2</v>
      </c>
      <c r="G1241" s="4"/>
      <c r="H1241" t="s">
        <v>2976</v>
      </c>
      <c r="I1241" t="s">
        <v>60</v>
      </c>
      <c r="J1241" s="4">
        <v>-1170</v>
      </c>
    </row>
    <row r="1242" spans="3:10" hidden="1" x14ac:dyDescent="0.25">
      <c r="C1242" t="s">
        <v>6732</v>
      </c>
      <c r="D1242" t="s">
        <v>6762</v>
      </c>
      <c r="E1242" s="1">
        <v>46055</v>
      </c>
      <c r="F1242" s="4">
        <v>2</v>
      </c>
      <c r="G1242" s="4"/>
      <c r="H1242" t="s">
        <v>2599</v>
      </c>
      <c r="I1242" t="s">
        <v>60</v>
      </c>
      <c r="J1242" s="4">
        <v>-173703.01</v>
      </c>
    </row>
    <row r="1243" spans="3:10" hidden="1" x14ac:dyDescent="0.25">
      <c r="C1243" t="s">
        <v>6732</v>
      </c>
      <c r="D1243" t="s">
        <v>6763</v>
      </c>
      <c r="E1243" s="1">
        <v>46055</v>
      </c>
      <c r="F1243" s="4">
        <v>2</v>
      </c>
      <c r="G1243" s="4"/>
      <c r="H1243" t="s">
        <v>3861</v>
      </c>
      <c r="I1243" t="s">
        <v>60</v>
      </c>
      <c r="J1243" s="4">
        <v>-25162.28</v>
      </c>
    </row>
    <row r="1244" spans="3:10" hidden="1" x14ac:dyDescent="0.25">
      <c r="C1244" t="s">
        <v>6732</v>
      </c>
      <c r="D1244" t="s">
        <v>6763</v>
      </c>
      <c r="E1244" s="1">
        <v>46055</v>
      </c>
      <c r="F1244" s="4">
        <v>2</v>
      </c>
      <c r="G1244" s="4"/>
      <c r="H1244" t="s">
        <v>2993</v>
      </c>
      <c r="I1244" t="s">
        <v>60</v>
      </c>
      <c r="J1244" s="4">
        <v>-267</v>
      </c>
    </row>
    <row r="1245" spans="3:10" hidden="1" x14ac:dyDescent="0.25">
      <c r="C1245" t="s">
        <v>6732</v>
      </c>
      <c r="D1245" t="s">
        <v>6762</v>
      </c>
      <c r="E1245" s="1">
        <v>46055</v>
      </c>
      <c r="F1245" s="4">
        <v>2</v>
      </c>
      <c r="G1245" s="4"/>
      <c r="H1245" t="s">
        <v>2993</v>
      </c>
      <c r="I1245" t="s">
        <v>60</v>
      </c>
      <c r="J1245" s="4">
        <v>-193.5</v>
      </c>
    </row>
    <row r="1246" spans="3:10" hidden="1" x14ac:dyDescent="0.25">
      <c r="C1246" t="s">
        <v>6732</v>
      </c>
      <c r="D1246" t="s">
        <v>6763</v>
      </c>
      <c r="E1246" s="1">
        <v>46055</v>
      </c>
      <c r="F1246" s="4">
        <v>2</v>
      </c>
      <c r="G1246" s="4"/>
      <c r="H1246" t="s">
        <v>2993</v>
      </c>
      <c r="I1246" t="s">
        <v>60</v>
      </c>
      <c r="J1246" s="4">
        <v>-193.5</v>
      </c>
    </row>
    <row r="1247" spans="3:10" hidden="1" x14ac:dyDescent="0.25">
      <c r="C1247" t="s">
        <v>6732</v>
      </c>
      <c r="D1247" t="s">
        <v>6762</v>
      </c>
      <c r="E1247" s="1">
        <v>46055</v>
      </c>
      <c r="F1247" s="4">
        <v>2</v>
      </c>
      <c r="G1247" s="4"/>
      <c r="H1247" t="s">
        <v>2993</v>
      </c>
      <c r="I1247" t="s">
        <v>60</v>
      </c>
      <c r="J1247" s="4">
        <v>-349</v>
      </c>
    </row>
    <row r="1248" spans="3:10" hidden="1" x14ac:dyDescent="0.25">
      <c r="C1248" t="s">
        <v>6732</v>
      </c>
      <c r="D1248" t="s">
        <v>127</v>
      </c>
      <c r="E1248" s="1">
        <v>46055</v>
      </c>
      <c r="F1248" s="4">
        <v>2</v>
      </c>
      <c r="G1248" s="4"/>
      <c r="H1248" t="s">
        <v>5594</v>
      </c>
      <c r="I1248" t="s">
        <v>60</v>
      </c>
      <c r="J1248" s="4">
        <v>-29574</v>
      </c>
    </row>
    <row r="1249" spans="3:10" hidden="1" x14ac:dyDescent="0.25">
      <c r="C1249" t="s">
        <v>6732</v>
      </c>
      <c r="D1249" t="s">
        <v>127</v>
      </c>
      <c r="E1249" s="1">
        <v>46055</v>
      </c>
      <c r="F1249" s="4">
        <v>2</v>
      </c>
      <c r="G1249" s="4"/>
      <c r="H1249" t="s">
        <v>5594</v>
      </c>
      <c r="I1249" t="s">
        <v>60</v>
      </c>
      <c r="J1249" s="4">
        <v>-23174</v>
      </c>
    </row>
    <row r="1250" spans="3:10" hidden="1" x14ac:dyDescent="0.25">
      <c r="C1250" t="s">
        <v>6732</v>
      </c>
      <c r="D1250" t="s">
        <v>6763</v>
      </c>
      <c r="E1250" s="1">
        <v>46055</v>
      </c>
      <c r="F1250" s="4">
        <v>2</v>
      </c>
      <c r="G1250" s="4"/>
      <c r="H1250" t="s">
        <v>3538</v>
      </c>
      <c r="I1250" t="s">
        <v>60</v>
      </c>
      <c r="J1250" s="4">
        <v>-5849.63</v>
      </c>
    </row>
    <row r="1251" spans="3:10" hidden="1" x14ac:dyDescent="0.25">
      <c r="C1251" t="s">
        <v>6732</v>
      </c>
      <c r="D1251" t="s">
        <v>6762</v>
      </c>
      <c r="E1251" s="1">
        <v>46055</v>
      </c>
      <c r="F1251" s="4">
        <v>2</v>
      </c>
      <c r="G1251" s="4"/>
      <c r="H1251" t="s">
        <v>3005</v>
      </c>
      <c r="I1251" t="s">
        <v>60</v>
      </c>
      <c r="J1251" s="4">
        <v>-1104.79</v>
      </c>
    </row>
    <row r="1252" spans="3:10" hidden="1" x14ac:dyDescent="0.25">
      <c r="C1252" t="s">
        <v>6732</v>
      </c>
      <c r="D1252" t="s">
        <v>6762</v>
      </c>
      <c r="E1252" s="1">
        <v>46055</v>
      </c>
      <c r="F1252" s="4">
        <v>2</v>
      </c>
      <c r="G1252" s="4"/>
      <c r="H1252" t="s">
        <v>3005</v>
      </c>
      <c r="I1252" t="s">
        <v>60</v>
      </c>
      <c r="J1252" s="4">
        <v>-187.92</v>
      </c>
    </row>
    <row r="1253" spans="3:10" hidden="1" x14ac:dyDescent="0.25">
      <c r="C1253" t="s">
        <v>6732</v>
      </c>
      <c r="D1253" t="s">
        <v>6762</v>
      </c>
      <c r="E1253" s="1">
        <v>46055</v>
      </c>
      <c r="F1253" s="4">
        <v>2</v>
      </c>
      <c r="G1253" s="4"/>
      <c r="H1253" t="s">
        <v>3005</v>
      </c>
      <c r="I1253" t="s">
        <v>60</v>
      </c>
      <c r="J1253" s="4">
        <v>-1947.65</v>
      </c>
    </row>
    <row r="1254" spans="3:10" hidden="1" x14ac:dyDescent="0.25">
      <c r="C1254" t="s">
        <v>6732</v>
      </c>
      <c r="D1254" t="s">
        <v>6762</v>
      </c>
      <c r="E1254" s="1">
        <v>46055</v>
      </c>
      <c r="F1254" s="4">
        <v>2</v>
      </c>
      <c r="G1254" s="4"/>
      <c r="H1254" t="s">
        <v>3005</v>
      </c>
      <c r="I1254" t="s">
        <v>60</v>
      </c>
      <c r="J1254" s="4">
        <v>-362.03</v>
      </c>
    </row>
    <row r="1255" spans="3:10" hidden="1" x14ac:dyDescent="0.25">
      <c r="C1255" t="s">
        <v>6732</v>
      </c>
      <c r="D1255" t="s">
        <v>6763</v>
      </c>
      <c r="E1255" s="1">
        <v>46055</v>
      </c>
      <c r="F1255" s="4">
        <v>2</v>
      </c>
      <c r="G1255" s="4"/>
      <c r="H1255" t="s">
        <v>3032</v>
      </c>
      <c r="I1255" t="s">
        <v>60</v>
      </c>
      <c r="J1255" s="4">
        <v>-44100</v>
      </c>
    </row>
    <row r="1256" spans="3:10" hidden="1" x14ac:dyDescent="0.25">
      <c r="C1256" t="s">
        <v>6732</v>
      </c>
      <c r="D1256" t="s">
        <v>6762</v>
      </c>
      <c r="E1256" s="1">
        <v>46055</v>
      </c>
      <c r="F1256" s="4">
        <v>2</v>
      </c>
      <c r="G1256" s="4"/>
      <c r="H1256" t="s">
        <v>2640</v>
      </c>
      <c r="I1256" t="s">
        <v>60</v>
      </c>
      <c r="J1256" s="4">
        <v>-49.26</v>
      </c>
    </row>
    <row r="1257" spans="3:10" hidden="1" x14ac:dyDescent="0.25">
      <c r="C1257" t="s">
        <v>6732</v>
      </c>
      <c r="D1257" t="s">
        <v>6763</v>
      </c>
      <c r="E1257" s="1">
        <v>46055</v>
      </c>
      <c r="F1257" s="4">
        <v>2</v>
      </c>
      <c r="G1257" s="4"/>
      <c r="H1257" t="s">
        <v>2640</v>
      </c>
      <c r="I1257" t="s">
        <v>60</v>
      </c>
      <c r="J1257" s="4">
        <v>-207.22</v>
      </c>
    </row>
    <row r="1258" spans="3:10" hidden="1" x14ac:dyDescent="0.25">
      <c r="C1258" t="s">
        <v>6732</v>
      </c>
      <c r="D1258" t="s">
        <v>6762</v>
      </c>
      <c r="E1258" s="1">
        <v>46055</v>
      </c>
      <c r="F1258" s="4">
        <v>2</v>
      </c>
      <c r="G1258" s="4"/>
      <c r="H1258" t="s">
        <v>5616</v>
      </c>
      <c r="I1258" t="s">
        <v>60</v>
      </c>
      <c r="J1258" s="4">
        <v>-22895</v>
      </c>
    </row>
    <row r="1259" spans="3:10" hidden="1" x14ac:dyDescent="0.25">
      <c r="C1259" t="s">
        <v>6732</v>
      </c>
      <c r="D1259" t="s">
        <v>6762</v>
      </c>
      <c r="E1259" s="1">
        <v>46055</v>
      </c>
      <c r="F1259" s="4">
        <v>2</v>
      </c>
      <c r="G1259" s="4"/>
      <c r="H1259" t="s">
        <v>5616</v>
      </c>
      <c r="I1259" t="s">
        <v>60</v>
      </c>
      <c r="J1259" s="4">
        <v>-29100</v>
      </c>
    </row>
    <row r="1260" spans="3:10" hidden="1" x14ac:dyDescent="0.25">
      <c r="C1260" t="s">
        <v>6732</v>
      </c>
      <c r="D1260" t="s">
        <v>6762</v>
      </c>
      <c r="E1260" s="1">
        <v>46055</v>
      </c>
      <c r="F1260" s="4">
        <v>2</v>
      </c>
      <c r="G1260" s="4"/>
      <c r="H1260" t="s">
        <v>3578</v>
      </c>
      <c r="I1260" t="s">
        <v>60</v>
      </c>
      <c r="J1260" s="4">
        <v>-380</v>
      </c>
    </row>
    <row r="1261" spans="3:10" hidden="1" x14ac:dyDescent="0.25">
      <c r="C1261" t="s">
        <v>6732</v>
      </c>
      <c r="D1261" t="s">
        <v>6762</v>
      </c>
      <c r="E1261" s="1">
        <v>46055</v>
      </c>
      <c r="F1261" s="4">
        <v>2</v>
      </c>
      <c r="G1261" s="4"/>
      <c r="H1261" t="s">
        <v>2693</v>
      </c>
      <c r="I1261" t="s">
        <v>60</v>
      </c>
      <c r="J1261" s="4">
        <v>-598.91999999999996</v>
      </c>
    </row>
    <row r="1262" spans="3:10" hidden="1" x14ac:dyDescent="0.25">
      <c r="C1262" t="s">
        <v>6732</v>
      </c>
      <c r="D1262" t="s">
        <v>6762</v>
      </c>
      <c r="E1262" s="1">
        <v>46055</v>
      </c>
      <c r="F1262" s="4">
        <v>2</v>
      </c>
      <c r="G1262" s="4"/>
      <c r="H1262" t="s">
        <v>2693</v>
      </c>
      <c r="I1262" t="s">
        <v>60</v>
      </c>
      <c r="J1262" s="4">
        <v>-3716.9</v>
      </c>
    </row>
    <row r="1263" spans="3:10" hidden="1" x14ac:dyDescent="0.25">
      <c r="C1263" t="s">
        <v>6732</v>
      </c>
      <c r="D1263" t="s">
        <v>6762</v>
      </c>
      <c r="E1263" s="1">
        <v>46055</v>
      </c>
      <c r="F1263" s="4">
        <v>2</v>
      </c>
      <c r="G1263" s="4"/>
      <c r="H1263" t="s">
        <v>2693</v>
      </c>
      <c r="I1263" t="s">
        <v>60</v>
      </c>
      <c r="J1263" s="4">
        <v>-560.79</v>
      </c>
    </row>
    <row r="1264" spans="3:10" hidden="1" x14ac:dyDescent="0.25">
      <c r="C1264" t="s">
        <v>6732</v>
      </c>
      <c r="D1264" t="s">
        <v>6763</v>
      </c>
      <c r="E1264" s="1">
        <v>46055</v>
      </c>
      <c r="F1264" s="4">
        <v>2</v>
      </c>
      <c r="G1264" s="4"/>
      <c r="H1264" t="s">
        <v>2693</v>
      </c>
      <c r="I1264" t="s">
        <v>60</v>
      </c>
      <c r="J1264" s="4">
        <v>-3654.98</v>
      </c>
    </row>
    <row r="1265" spans="3:10" hidden="1" x14ac:dyDescent="0.25">
      <c r="C1265" t="s">
        <v>6732</v>
      </c>
      <c r="D1265" t="s">
        <v>127</v>
      </c>
      <c r="E1265" s="1">
        <v>46055</v>
      </c>
      <c r="F1265" s="4">
        <v>2</v>
      </c>
      <c r="G1265" s="4"/>
      <c r="H1265" t="s">
        <v>2693</v>
      </c>
      <c r="I1265" t="s">
        <v>60</v>
      </c>
      <c r="J1265" s="4">
        <v>-7650.23</v>
      </c>
    </row>
    <row r="1266" spans="3:10" hidden="1" x14ac:dyDescent="0.25">
      <c r="C1266" t="s">
        <v>6732</v>
      </c>
      <c r="D1266" t="s">
        <v>6762</v>
      </c>
      <c r="E1266" s="1">
        <v>46055</v>
      </c>
      <c r="F1266" s="4">
        <v>2</v>
      </c>
      <c r="G1266" s="4"/>
      <c r="H1266" t="s">
        <v>2693</v>
      </c>
      <c r="I1266" t="s">
        <v>60</v>
      </c>
      <c r="J1266" s="4">
        <v>-6616.33</v>
      </c>
    </row>
    <row r="1267" spans="3:10" hidden="1" x14ac:dyDescent="0.25">
      <c r="C1267" t="s">
        <v>6732</v>
      </c>
      <c r="D1267" t="s">
        <v>6762</v>
      </c>
      <c r="E1267" s="1">
        <v>46055</v>
      </c>
      <c r="F1267" s="4">
        <v>2</v>
      </c>
      <c r="G1267" s="4"/>
      <c r="H1267" t="s">
        <v>2693</v>
      </c>
      <c r="I1267" t="s">
        <v>60</v>
      </c>
      <c r="J1267" s="4">
        <v>-598.91999999999996</v>
      </c>
    </row>
    <row r="1268" spans="3:10" hidden="1" x14ac:dyDescent="0.25">
      <c r="C1268" t="s">
        <v>6732</v>
      </c>
      <c r="D1268" t="s">
        <v>6763</v>
      </c>
      <c r="E1268" s="1">
        <v>46055</v>
      </c>
      <c r="F1268" s="4">
        <v>2</v>
      </c>
      <c r="G1268" s="4"/>
      <c r="H1268" t="s">
        <v>2693</v>
      </c>
      <c r="I1268" t="s">
        <v>60</v>
      </c>
      <c r="J1268" s="4">
        <v>-7062.42</v>
      </c>
    </row>
    <row r="1269" spans="3:10" hidden="1" x14ac:dyDescent="0.25">
      <c r="C1269" t="s">
        <v>6732</v>
      </c>
      <c r="D1269" t="s">
        <v>6762</v>
      </c>
      <c r="E1269" s="1">
        <v>46055</v>
      </c>
      <c r="F1269" s="4">
        <v>2</v>
      </c>
      <c r="G1269" s="4"/>
      <c r="H1269" t="s">
        <v>2712</v>
      </c>
      <c r="I1269" t="s">
        <v>60</v>
      </c>
      <c r="J1269" s="4">
        <v>-13000</v>
      </c>
    </row>
    <row r="1270" spans="3:10" hidden="1" x14ac:dyDescent="0.25">
      <c r="C1270" t="s">
        <v>6732</v>
      </c>
      <c r="D1270" t="s">
        <v>6762</v>
      </c>
      <c r="E1270" s="1">
        <v>46055</v>
      </c>
      <c r="F1270" s="4">
        <v>2</v>
      </c>
      <c r="G1270" s="4"/>
      <c r="H1270" t="s">
        <v>4712</v>
      </c>
      <c r="I1270" t="s">
        <v>60</v>
      </c>
      <c r="J1270" s="4">
        <v>-5043.58</v>
      </c>
    </row>
    <row r="1271" spans="3:10" hidden="1" x14ac:dyDescent="0.25">
      <c r="C1271" t="s">
        <v>6732</v>
      </c>
      <c r="D1271" t="s">
        <v>6763</v>
      </c>
      <c r="E1271" s="1">
        <v>46055</v>
      </c>
      <c r="F1271" s="4">
        <v>2</v>
      </c>
      <c r="G1271" s="4"/>
      <c r="H1271" t="s">
        <v>3378</v>
      </c>
      <c r="I1271" t="s">
        <v>60</v>
      </c>
      <c r="J1271" s="4">
        <v>-10910.01</v>
      </c>
    </row>
    <row r="1272" spans="3:10" hidden="1" x14ac:dyDescent="0.25">
      <c r="C1272" t="s">
        <v>6732</v>
      </c>
      <c r="D1272" t="s">
        <v>6763</v>
      </c>
      <c r="E1272" s="1">
        <v>46055</v>
      </c>
      <c r="F1272" s="4">
        <v>2</v>
      </c>
      <c r="G1272" s="4"/>
      <c r="H1272" t="s">
        <v>2693</v>
      </c>
      <c r="I1272" t="s">
        <v>60</v>
      </c>
      <c r="J1272" s="4">
        <v>-7062.42</v>
      </c>
    </row>
    <row r="1273" spans="3:10" hidden="1" x14ac:dyDescent="0.25">
      <c r="C1273" t="s">
        <v>6732</v>
      </c>
      <c r="D1273" t="s">
        <v>6763</v>
      </c>
      <c r="E1273" s="1">
        <v>46055</v>
      </c>
      <c r="F1273" s="4">
        <v>2</v>
      </c>
      <c r="G1273" s="4"/>
      <c r="H1273" t="s">
        <v>2693</v>
      </c>
      <c r="I1273" t="s">
        <v>60</v>
      </c>
      <c r="J1273" s="4">
        <v>-1224.5</v>
      </c>
    </row>
    <row r="1274" spans="3:10" hidden="1" x14ac:dyDescent="0.25">
      <c r="C1274" t="s">
        <v>6732</v>
      </c>
      <c r="D1274" t="s">
        <v>6763</v>
      </c>
      <c r="E1274" s="1">
        <v>46055</v>
      </c>
      <c r="F1274" s="4">
        <v>2</v>
      </c>
      <c r="G1274" s="4"/>
      <c r="H1274" t="s">
        <v>2693</v>
      </c>
      <c r="I1274" t="s">
        <v>60</v>
      </c>
      <c r="J1274" s="4">
        <v>-1224.5</v>
      </c>
    </row>
    <row r="1275" spans="3:10" hidden="1" x14ac:dyDescent="0.25">
      <c r="C1275" t="s">
        <v>6732</v>
      </c>
      <c r="D1275" t="s">
        <v>6763</v>
      </c>
      <c r="E1275" s="1">
        <v>46055</v>
      </c>
      <c r="F1275" s="4">
        <v>2</v>
      </c>
      <c r="G1275" s="4"/>
      <c r="H1275" t="s">
        <v>2693</v>
      </c>
      <c r="I1275" t="s">
        <v>60</v>
      </c>
      <c r="J1275" s="4">
        <v>-1224.5</v>
      </c>
    </row>
    <row r="1276" spans="3:10" hidden="1" x14ac:dyDescent="0.25">
      <c r="C1276" t="s">
        <v>6732</v>
      </c>
      <c r="D1276" t="s">
        <v>6763</v>
      </c>
      <c r="E1276" s="1">
        <v>46056</v>
      </c>
      <c r="F1276" s="4">
        <v>2</v>
      </c>
      <c r="G1276" s="4"/>
      <c r="H1276" t="s">
        <v>2609</v>
      </c>
      <c r="I1276" t="s">
        <v>60</v>
      </c>
      <c r="J1276" s="4">
        <v>-168999.36</v>
      </c>
    </row>
    <row r="1277" spans="3:10" hidden="1" x14ac:dyDescent="0.25">
      <c r="C1277" t="s">
        <v>6732</v>
      </c>
      <c r="D1277" t="s">
        <v>6763</v>
      </c>
      <c r="E1277" s="1">
        <v>46056</v>
      </c>
      <c r="F1277" s="4">
        <v>2</v>
      </c>
      <c r="G1277" s="4"/>
      <c r="H1277" t="s">
        <v>2609</v>
      </c>
      <c r="I1277" t="s">
        <v>60</v>
      </c>
      <c r="J1277" s="4">
        <v>-148474.88</v>
      </c>
    </row>
    <row r="1278" spans="3:10" hidden="1" x14ac:dyDescent="0.25">
      <c r="C1278" t="s">
        <v>6732</v>
      </c>
      <c r="D1278" t="s">
        <v>6764</v>
      </c>
      <c r="E1278" s="1">
        <v>46056</v>
      </c>
      <c r="F1278" s="4">
        <v>2</v>
      </c>
      <c r="G1278" s="4"/>
      <c r="H1278" t="s">
        <v>3317</v>
      </c>
      <c r="I1278" t="s">
        <v>60</v>
      </c>
      <c r="J1278" s="4">
        <v>-236.77</v>
      </c>
    </row>
    <row r="1279" spans="3:10" hidden="1" x14ac:dyDescent="0.25">
      <c r="C1279" t="s">
        <v>6732</v>
      </c>
      <c r="D1279" t="s">
        <v>6764</v>
      </c>
      <c r="E1279" s="1">
        <v>46056</v>
      </c>
      <c r="F1279" s="4">
        <v>2</v>
      </c>
      <c r="G1279" s="4"/>
      <c r="H1279" t="s">
        <v>3317</v>
      </c>
      <c r="I1279" t="s">
        <v>60</v>
      </c>
      <c r="J1279" s="4">
        <v>-15791.72</v>
      </c>
    </row>
    <row r="1280" spans="3:10" hidden="1" x14ac:dyDescent="0.25">
      <c r="C1280" t="s">
        <v>6732</v>
      </c>
      <c r="D1280" t="s">
        <v>127</v>
      </c>
      <c r="E1280" s="1">
        <v>46056</v>
      </c>
      <c r="F1280" s="4">
        <v>2</v>
      </c>
      <c r="G1280" s="4"/>
      <c r="H1280" t="s">
        <v>3415</v>
      </c>
      <c r="I1280" t="s">
        <v>60</v>
      </c>
      <c r="J1280" s="4">
        <v>-1540</v>
      </c>
    </row>
    <row r="1281" spans="3:10" hidden="1" x14ac:dyDescent="0.25">
      <c r="C1281" t="s">
        <v>6732</v>
      </c>
      <c r="D1281" t="s">
        <v>6762</v>
      </c>
      <c r="E1281" s="1">
        <v>46056</v>
      </c>
      <c r="F1281" s="4">
        <v>2</v>
      </c>
      <c r="G1281" s="4"/>
      <c r="H1281" t="s">
        <v>3415</v>
      </c>
      <c r="I1281" t="s">
        <v>60</v>
      </c>
      <c r="J1281" s="4">
        <v>-740</v>
      </c>
    </row>
    <row r="1282" spans="3:10" hidden="1" x14ac:dyDescent="0.25">
      <c r="C1282" t="s">
        <v>6732</v>
      </c>
      <c r="D1282" t="s">
        <v>6762</v>
      </c>
      <c r="E1282" s="1">
        <v>46056</v>
      </c>
      <c r="F1282" s="4">
        <v>2</v>
      </c>
      <c r="G1282" s="4"/>
      <c r="H1282" t="s">
        <v>3415</v>
      </c>
      <c r="I1282" t="s">
        <v>60</v>
      </c>
      <c r="J1282" s="4">
        <v>-1600</v>
      </c>
    </row>
    <row r="1283" spans="3:10" hidden="1" x14ac:dyDescent="0.25">
      <c r="C1283" t="s">
        <v>6732</v>
      </c>
      <c r="D1283" t="s">
        <v>6762</v>
      </c>
      <c r="E1283" s="1">
        <v>46056</v>
      </c>
      <c r="F1283" s="4">
        <v>2</v>
      </c>
      <c r="G1283" s="4"/>
      <c r="H1283" t="s">
        <v>3415</v>
      </c>
      <c r="I1283" t="s">
        <v>60</v>
      </c>
      <c r="J1283" s="4">
        <v>-720</v>
      </c>
    </row>
    <row r="1284" spans="3:10" hidden="1" x14ac:dyDescent="0.25">
      <c r="C1284" t="s">
        <v>6732</v>
      </c>
      <c r="D1284" t="s">
        <v>6762</v>
      </c>
      <c r="E1284" s="1">
        <v>46056</v>
      </c>
      <c r="F1284" s="4">
        <v>2</v>
      </c>
      <c r="G1284" s="4"/>
      <c r="H1284" t="s">
        <v>3415</v>
      </c>
      <c r="I1284" t="s">
        <v>60</v>
      </c>
      <c r="J1284" s="4">
        <v>-1310</v>
      </c>
    </row>
    <row r="1285" spans="3:10" hidden="1" x14ac:dyDescent="0.25">
      <c r="C1285" t="s">
        <v>6732</v>
      </c>
      <c r="D1285" t="s">
        <v>127</v>
      </c>
      <c r="E1285" s="1">
        <v>46056</v>
      </c>
      <c r="F1285" s="4">
        <v>2</v>
      </c>
      <c r="G1285" s="4"/>
      <c r="H1285" t="s">
        <v>2619</v>
      </c>
      <c r="I1285" t="s">
        <v>60</v>
      </c>
      <c r="J1285" s="4">
        <v>-22809.95</v>
      </c>
    </row>
    <row r="1286" spans="3:10" hidden="1" x14ac:dyDescent="0.25">
      <c r="C1286" t="s">
        <v>6732</v>
      </c>
      <c r="D1286" t="s">
        <v>127</v>
      </c>
      <c r="E1286" s="1">
        <v>46056</v>
      </c>
      <c r="F1286" s="4">
        <v>2</v>
      </c>
      <c r="G1286" s="4"/>
      <c r="H1286" t="s">
        <v>2619</v>
      </c>
      <c r="I1286" t="s">
        <v>60</v>
      </c>
      <c r="J1286" s="4">
        <v>-5957.65</v>
      </c>
    </row>
    <row r="1287" spans="3:10" hidden="1" x14ac:dyDescent="0.25">
      <c r="C1287" t="s">
        <v>6732</v>
      </c>
      <c r="D1287" t="s">
        <v>6763</v>
      </c>
      <c r="E1287" s="1">
        <v>46056</v>
      </c>
      <c r="F1287" s="4">
        <v>2</v>
      </c>
      <c r="G1287" s="4"/>
      <c r="H1287" t="s">
        <v>2771</v>
      </c>
      <c r="I1287" t="s">
        <v>60</v>
      </c>
      <c r="J1287" s="4">
        <v>-316.60000000000002</v>
      </c>
    </row>
    <row r="1288" spans="3:10" hidden="1" x14ac:dyDescent="0.25">
      <c r="C1288" t="s">
        <v>6732</v>
      </c>
      <c r="D1288" t="s">
        <v>127</v>
      </c>
      <c r="E1288" s="1">
        <v>46056</v>
      </c>
      <c r="F1288" s="4">
        <v>2</v>
      </c>
      <c r="G1288" s="4"/>
      <c r="H1288" t="s">
        <v>5671</v>
      </c>
      <c r="I1288" t="s">
        <v>60</v>
      </c>
      <c r="J1288" s="4">
        <v>-2720</v>
      </c>
    </row>
    <row r="1289" spans="3:10" hidden="1" x14ac:dyDescent="0.25">
      <c r="C1289" t="s">
        <v>6732</v>
      </c>
      <c r="D1289" t="s">
        <v>127</v>
      </c>
      <c r="E1289" s="1">
        <v>46056</v>
      </c>
      <c r="F1289" s="4">
        <v>2</v>
      </c>
      <c r="G1289" s="4"/>
      <c r="H1289" t="s">
        <v>4154</v>
      </c>
      <c r="I1289" t="s">
        <v>60</v>
      </c>
      <c r="J1289" s="4">
        <v>-173100</v>
      </c>
    </row>
    <row r="1290" spans="3:10" hidden="1" x14ac:dyDescent="0.25">
      <c r="C1290" t="s">
        <v>6732</v>
      </c>
      <c r="D1290" t="s">
        <v>6762</v>
      </c>
      <c r="E1290" s="1">
        <v>46056</v>
      </c>
      <c r="F1290" s="4">
        <v>2</v>
      </c>
      <c r="G1290" s="4"/>
      <c r="H1290" t="s">
        <v>2911</v>
      </c>
      <c r="I1290" t="s">
        <v>60</v>
      </c>
      <c r="J1290" s="4">
        <v>-2975.19</v>
      </c>
    </row>
    <row r="1291" spans="3:10" hidden="1" x14ac:dyDescent="0.25">
      <c r="C1291" t="s">
        <v>6732</v>
      </c>
      <c r="D1291" t="s">
        <v>6762</v>
      </c>
      <c r="E1291" s="1">
        <v>46056</v>
      </c>
      <c r="F1291" s="4">
        <v>2</v>
      </c>
      <c r="G1291" s="4"/>
      <c r="H1291" t="s">
        <v>5680</v>
      </c>
      <c r="I1291" t="s">
        <v>60</v>
      </c>
      <c r="J1291" s="4">
        <v>-477.94</v>
      </c>
    </row>
    <row r="1292" spans="3:10" hidden="1" x14ac:dyDescent="0.25">
      <c r="C1292" t="s">
        <v>6732</v>
      </c>
      <c r="D1292" t="s">
        <v>6763</v>
      </c>
      <c r="E1292" s="1">
        <v>46056</v>
      </c>
      <c r="F1292" s="4">
        <v>2</v>
      </c>
      <c r="G1292" s="4"/>
      <c r="H1292" t="s">
        <v>5339</v>
      </c>
      <c r="I1292" t="s">
        <v>60</v>
      </c>
      <c r="J1292" s="4">
        <v>-1319.8</v>
      </c>
    </row>
    <row r="1293" spans="3:10" hidden="1" x14ac:dyDescent="0.25">
      <c r="C1293" t="s">
        <v>6732</v>
      </c>
      <c r="D1293" t="s">
        <v>127</v>
      </c>
      <c r="E1293" s="1">
        <v>46056</v>
      </c>
      <c r="F1293" s="4">
        <v>2</v>
      </c>
      <c r="G1293" s="4"/>
      <c r="H1293" t="s">
        <v>5339</v>
      </c>
      <c r="I1293" t="s">
        <v>60</v>
      </c>
      <c r="J1293" s="4">
        <v>-1760</v>
      </c>
    </row>
    <row r="1294" spans="3:10" hidden="1" x14ac:dyDescent="0.25">
      <c r="C1294" t="s">
        <v>6732</v>
      </c>
      <c r="D1294" t="s">
        <v>6762</v>
      </c>
      <c r="E1294" s="1">
        <v>46057</v>
      </c>
      <c r="F1294" s="4">
        <v>2</v>
      </c>
      <c r="G1294" s="4"/>
      <c r="H1294" t="s">
        <v>2771</v>
      </c>
      <c r="I1294" t="s">
        <v>60</v>
      </c>
      <c r="J1294" s="4">
        <v>-15136</v>
      </c>
    </row>
    <row r="1295" spans="3:10" hidden="1" x14ac:dyDescent="0.25">
      <c r="C1295" t="s">
        <v>6732</v>
      </c>
      <c r="D1295" t="s">
        <v>6762</v>
      </c>
      <c r="E1295" s="1">
        <v>46057</v>
      </c>
      <c r="F1295" s="4">
        <v>2</v>
      </c>
      <c r="G1295" s="4"/>
      <c r="H1295" t="s">
        <v>3503</v>
      </c>
      <c r="I1295" t="s">
        <v>60</v>
      </c>
      <c r="J1295" s="4">
        <v>-16155.75</v>
      </c>
    </row>
    <row r="1296" spans="3:10" hidden="1" x14ac:dyDescent="0.25">
      <c r="C1296" t="s">
        <v>6732</v>
      </c>
      <c r="D1296" t="s">
        <v>6763</v>
      </c>
      <c r="E1296" s="1">
        <v>46057</v>
      </c>
      <c r="F1296" s="4">
        <v>2</v>
      </c>
      <c r="G1296" s="4"/>
      <c r="H1296" t="s">
        <v>5693</v>
      </c>
      <c r="I1296" t="s">
        <v>60</v>
      </c>
      <c r="J1296" s="4">
        <v>-32100</v>
      </c>
    </row>
    <row r="1297" spans="3:10" hidden="1" x14ac:dyDescent="0.25">
      <c r="C1297" t="s">
        <v>6732</v>
      </c>
      <c r="D1297" t="s">
        <v>6763</v>
      </c>
      <c r="E1297" s="1">
        <v>46057</v>
      </c>
      <c r="F1297" s="4">
        <v>2</v>
      </c>
      <c r="G1297" s="4"/>
      <c r="H1297" t="s">
        <v>5693</v>
      </c>
      <c r="I1297" t="s">
        <v>60</v>
      </c>
      <c r="J1297" s="4">
        <v>-175</v>
      </c>
    </row>
    <row r="1298" spans="3:10" hidden="1" x14ac:dyDescent="0.25">
      <c r="C1298" t="s">
        <v>6732</v>
      </c>
      <c r="D1298" t="s">
        <v>127</v>
      </c>
      <c r="E1298" s="1">
        <v>46057</v>
      </c>
      <c r="F1298" s="4">
        <v>2</v>
      </c>
      <c r="G1298" s="4"/>
      <c r="H1298" t="s">
        <v>2993</v>
      </c>
      <c r="I1298" t="s">
        <v>60</v>
      </c>
      <c r="J1298" s="4">
        <v>-299</v>
      </c>
    </row>
    <row r="1299" spans="3:10" hidden="1" x14ac:dyDescent="0.25">
      <c r="C1299" t="s">
        <v>6732</v>
      </c>
      <c r="D1299" t="s">
        <v>6762</v>
      </c>
      <c r="E1299" s="1">
        <v>46057</v>
      </c>
      <c r="F1299" s="4">
        <v>2</v>
      </c>
      <c r="G1299" s="4"/>
      <c r="H1299" t="s">
        <v>3410</v>
      </c>
      <c r="I1299" t="s">
        <v>60</v>
      </c>
      <c r="J1299" s="4">
        <v>-2817</v>
      </c>
    </row>
    <row r="1300" spans="3:10" hidden="1" x14ac:dyDescent="0.25">
      <c r="C1300" t="s">
        <v>6732</v>
      </c>
      <c r="D1300" t="s">
        <v>6763</v>
      </c>
      <c r="E1300" s="1">
        <v>46057</v>
      </c>
      <c r="F1300" s="4">
        <v>2</v>
      </c>
      <c r="G1300" s="4"/>
      <c r="H1300" t="s">
        <v>3410</v>
      </c>
      <c r="I1300" t="s">
        <v>60</v>
      </c>
      <c r="J1300" s="4">
        <v>-2817</v>
      </c>
    </row>
    <row r="1301" spans="3:10" hidden="1" x14ac:dyDescent="0.25">
      <c r="C1301" t="s">
        <v>6732</v>
      </c>
      <c r="D1301" t="s">
        <v>6762</v>
      </c>
      <c r="E1301" s="1">
        <v>46057</v>
      </c>
      <c r="F1301" s="4">
        <v>2</v>
      </c>
      <c r="G1301" s="4"/>
      <c r="H1301" t="s">
        <v>5706</v>
      </c>
      <c r="I1301" t="s">
        <v>60</v>
      </c>
      <c r="J1301" s="4">
        <v>-69600</v>
      </c>
    </row>
    <row r="1302" spans="3:10" hidden="1" x14ac:dyDescent="0.25">
      <c r="C1302" t="s">
        <v>6732</v>
      </c>
      <c r="D1302" t="s">
        <v>6763</v>
      </c>
      <c r="E1302" s="1">
        <v>46057</v>
      </c>
      <c r="F1302" s="4">
        <v>2</v>
      </c>
      <c r="G1302" s="4"/>
      <c r="H1302" t="s">
        <v>2635</v>
      </c>
      <c r="I1302" t="s">
        <v>60</v>
      </c>
      <c r="J1302" s="4">
        <v>-13374</v>
      </c>
    </row>
    <row r="1303" spans="3:10" hidden="1" x14ac:dyDescent="0.25">
      <c r="C1303" t="s">
        <v>6732</v>
      </c>
      <c r="D1303" t="s">
        <v>6763</v>
      </c>
      <c r="E1303" s="1">
        <v>46057</v>
      </c>
      <c r="F1303" s="4">
        <v>2</v>
      </c>
      <c r="G1303" s="4"/>
      <c r="H1303" t="s">
        <v>5715</v>
      </c>
      <c r="I1303" t="s">
        <v>60</v>
      </c>
      <c r="J1303" s="4">
        <v>-5615</v>
      </c>
    </row>
    <row r="1304" spans="3:10" hidden="1" x14ac:dyDescent="0.25">
      <c r="C1304" t="s">
        <v>6732</v>
      </c>
      <c r="D1304" t="s">
        <v>6762</v>
      </c>
      <c r="E1304" s="1">
        <v>46057</v>
      </c>
      <c r="F1304" s="4">
        <v>2</v>
      </c>
      <c r="G1304" s="4"/>
      <c r="H1304" t="s">
        <v>5715</v>
      </c>
      <c r="I1304" t="s">
        <v>60</v>
      </c>
      <c r="J1304" s="4">
        <v>-5615</v>
      </c>
    </row>
    <row r="1305" spans="3:10" hidden="1" x14ac:dyDescent="0.25">
      <c r="C1305" t="s">
        <v>6732</v>
      </c>
      <c r="D1305" t="s">
        <v>6762</v>
      </c>
      <c r="E1305" s="1">
        <v>46057</v>
      </c>
      <c r="F1305" s="4">
        <v>2</v>
      </c>
      <c r="G1305" s="4"/>
      <c r="H1305" t="s">
        <v>4267</v>
      </c>
      <c r="I1305" t="s">
        <v>60</v>
      </c>
      <c r="J1305" s="4">
        <v>-362.5</v>
      </c>
    </row>
    <row r="1306" spans="3:10" hidden="1" x14ac:dyDescent="0.25">
      <c r="C1306" t="s">
        <v>6732</v>
      </c>
      <c r="D1306" t="s">
        <v>6762</v>
      </c>
      <c r="E1306" s="1">
        <v>46057</v>
      </c>
      <c r="F1306" s="4">
        <v>2</v>
      </c>
      <c r="G1306" s="4"/>
      <c r="H1306" t="s">
        <v>2640</v>
      </c>
      <c r="I1306" t="s">
        <v>60</v>
      </c>
      <c r="J1306" s="4">
        <v>-297.22000000000003</v>
      </c>
    </row>
    <row r="1307" spans="3:10" hidden="1" x14ac:dyDescent="0.25">
      <c r="C1307" t="s">
        <v>6732</v>
      </c>
      <c r="D1307" t="s">
        <v>6763</v>
      </c>
      <c r="E1307" s="1">
        <v>46057</v>
      </c>
      <c r="F1307" s="4">
        <v>2</v>
      </c>
      <c r="G1307" s="4"/>
      <c r="H1307" t="s">
        <v>2640</v>
      </c>
      <c r="I1307" t="s">
        <v>60</v>
      </c>
      <c r="J1307" s="4">
        <v>-548.01</v>
      </c>
    </row>
    <row r="1308" spans="3:10" hidden="1" x14ac:dyDescent="0.25">
      <c r="C1308" t="s">
        <v>6732</v>
      </c>
      <c r="D1308" t="s">
        <v>6762</v>
      </c>
      <c r="E1308" s="1">
        <v>46057</v>
      </c>
      <c r="F1308" s="4">
        <v>2</v>
      </c>
      <c r="G1308" s="4"/>
      <c r="H1308" t="s">
        <v>2672</v>
      </c>
      <c r="I1308" t="s">
        <v>60</v>
      </c>
      <c r="J1308" s="4">
        <v>-800</v>
      </c>
    </row>
    <row r="1309" spans="3:10" hidden="1" x14ac:dyDescent="0.25">
      <c r="C1309" t="s">
        <v>6732</v>
      </c>
      <c r="D1309" t="s">
        <v>6762</v>
      </c>
      <c r="E1309" s="1">
        <v>46057</v>
      </c>
      <c r="F1309" s="4">
        <v>2</v>
      </c>
      <c r="G1309" s="4"/>
      <c r="H1309" t="s">
        <v>2712</v>
      </c>
      <c r="I1309" t="s">
        <v>60</v>
      </c>
      <c r="J1309" s="4">
        <v>-264</v>
      </c>
    </row>
    <row r="1310" spans="3:10" hidden="1" x14ac:dyDescent="0.25">
      <c r="C1310" t="s">
        <v>6732</v>
      </c>
      <c r="D1310" t="s">
        <v>6762</v>
      </c>
      <c r="E1310" s="1">
        <v>46057</v>
      </c>
      <c r="F1310" s="4">
        <v>2</v>
      </c>
      <c r="G1310" s="4"/>
      <c r="H1310" t="s">
        <v>2743</v>
      </c>
      <c r="I1310" t="s">
        <v>60</v>
      </c>
      <c r="J1310" s="4">
        <v>-2851.2</v>
      </c>
    </row>
    <row r="1311" spans="3:10" hidden="1" x14ac:dyDescent="0.25">
      <c r="C1311" t="s">
        <v>6732</v>
      </c>
      <c r="D1311" t="s">
        <v>6763</v>
      </c>
      <c r="E1311" s="1">
        <v>46057</v>
      </c>
      <c r="F1311" s="4">
        <v>2</v>
      </c>
      <c r="G1311" s="4"/>
      <c r="H1311" t="s">
        <v>2743</v>
      </c>
      <c r="I1311" t="s">
        <v>60</v>
      </c>
      <c r="J1311" s="4">
        <v>-3029.4</v>
      </c>
    </row>
    <row r="1312" spans="3:10" hidden="1" x14ac:dyDescent="0.25">
      <c r="C1312" t="s">
        <v>6732</v>
      </c>
      <c r="D1312" t="s">
        <v>127</v>
      </c>
      <c r="E1312" s="1">
        <v>46057</v>
      </c>
      <c r="F1312" s="4">
        <v>2</v>
      </c>
      <c r="G1312" s="4"/>
      <c r="H1312" t="s">
        <v>2750</v>
      </c>
      <c r="I1312" t="s">
        <v>60</v>
      </c>
      <c r="J1312" s="4">
        <v>-2036.19</v>
      </c>
    </row>
    <row r="1313" spans="3:10" hidden="1" x14ac:dyDescent="0.25">
      <c r="C1313" t="s">
        <v>6732</v>
      </c>
      <c r="D1313" t="s">
        <v>6763</v>
      </c>
      <c r="E1313" s="1">
        <v>46058</v>
      </c>
      <c r="F1313" s="4">
        <v>2</v>
      </c>
      <c r="G1313" s="4"/>
      <c r="H1313" t="s">
        <v>3471</v>
      </c>
      <c r="I1313" t="s">
        <v>246</v>
      </c>
      <c r="J1313" s="4">
        <v>-5660</v>
      </c>
    </row>
    <row r="1314" spans="3:10" hidden="1" x14ac:dyDescent="0.25">
      <c r="C1314" t="s">
        <v>6732</v>
      </c>
      <c r="D1314" t="s">
        <v>6763</v>
      </c>
      <c r="E1314" s="1">
        <v>46058</v>
      </c>
      <c r="F1314" s="4">
        <v>2</v>
      </c>
      <c r="G1314" s="4"/>
      <c r="H1314" t="s">
        <v>3471</v>
      </c>
      <c r="I1314" t="s">
        <v>246</v>
      </c>
      <c r="J1314" s="4">
        <v>-5310</v>
      </c>
    </row>
    <row r="1315" spans="3:10" hidden="1" x14ac:dyDescent="0.25">
      <c r="C1315" t="s">
        <v>6732</v>
      </c>
      <c r="D1315" t="s">
        <v>6763</v>
      </c>
      <c r="E1315" s="1">
        <v>46058</v>
      </c>
      <c r="F1315" s="4">
        <v>2</v>
      </c>
      <c r="G1315" s="4"/>
      <c r="H1315" t="s">
        <v>3471</v>
      </c>
      <c r="I1315" t="s">
        <v>246</v>
      </c>
      <c r="J1315" s="4">
        <v>-5345</v>
      </c>
    </row>
    <row r="1316" spans="3:10" hidden="1" x14ac:dyDescent="0.25">
      <c r="C1316" t="s">
        <v>6732</v>
      </c>
      <c r="D1316" t="s">
        <v>6763</v>
      </c>
      <c r="E1316" s="1">
        <v>46058</v>
      </c>
      <c r="F1316" s="4">
        <v>2</v>
      </c>
      <c r="G1316" s="4"/>
      <c r="H1316" t="s">
        <v>3471</v>
      </c>
      <c r="I1316" t="s">
        <v>246</v>
      </c>
      <c r="J1316" s="4">
        <v>-4830</v>
      </c>
    </row>
    <row r="1317" spans="3:10" hidden="1" x14ac:dyDescent="0.25">
      <c r="C1317" t="s">
        <v>6732</v>
      </c>
      <c r="D1317" t="s">
        <v>6763</v>
      </c>
      <c r="E1317" s="1">
        <v>46058</v>
      </c>
      <c r="F1317" s="4">
        <v>2</v>
      </c>
      <c r="G1317" s="4"/>
      <c r="H1317" t="s">
        <v>3471</v>
      </c>
      <c r="I1317" t="s">
        <v>246</v>
      </c>
      <c r="J1317" s="4">
        <v>-8785</v>
      </c>
    </row>
    <row r="1318" spans="3:10" hidden="1" x14ac:dyDescent="0.25">
      <c r="C1318" t="s">
        <v>6732</v>
      </c>
      <c r="D1318" t="s">
        <v>6763</v>
      </c>
      <c r="E1318" s="1">
        <v>46058</v>
      </c>
      <c r="F1318" s="4">
        <v>2</v>
      </c>
      <c r="G1318" s="4"/>
      <c r="H1318" t="s">
        <v>3471</v>
      </c>
      <c r="I1318" t="s">
        <v>246</v>
      </c>
      <c r="J1318" s="4">
        <v>-30430</v>
      </c>
    </row>
    <row r="1319" spans="3:10" hidden="1" x14ac:dyDescent="0.25">
      <c r="C1319" t="s">
        <v>6732</v>
      </c>
      <c r="D1319" t="s">
        <v>6763</v>
      </c>
      <c r="E1319" s="1">
        <v>46058</v>
      </c>
      <c r="F1319" s="4">
        <v>2</v>
      </c>
      <c r="G1319" s="4"/>
      <c r="H1319" t="s">
        <v>3471</v>
      </c>
      <c r="I1319" t="s">
        <v>246</v>
      </c>
      <c r="J1319" s="4">
        <v>-7170</v>
      </c>
    </row>
    <row r="1320" spans="3:10" hidden="1" x14ac:dyDescent="0.25">
      <c r="C1320" t="s">
        <v>6732</v>
      </c>
      <c r="D1320" t="s">
        <v>6763</v>
      </c>
      <c r="E1320" s="1">
        <v>46058</v>
      </c>
      <c r="F1320" s="4">
        <v>2</v>
      </c>
      <c r="G1320" s="4"/>
      <c r="H1320" t="s">
        <v>3471</v>
      </c>
      <c r="I1320" t="s">
        <v>246</v>
      </c>
      <c r="J1320" s="4">
        <v>-5725</v>
      </c>
    </row>
    <row r="1321" spans="3:10" hidden="1" x14ac:dyDescent="0.25">
      <c r="C1321" t="s">
        <v>6732</v>
      </c>
      <c r="D1321" t="s">
        <v>6763</v>
      </c>
      <c r="E1321" s="1">
        <v>46058</v>
      </c>
      <c r="F1321" s="4">
        <v>2</v>
      </c>
      <c r="G1321" s="4"/>
      <c r="H1321" t="s">
        <v>3471</v>
      </c>
      <c r="I1321" t="s">
        <v>246</v>
      </c>
      <c r="J1321" s="4">
        <v>-8350</v>
      </c>
    </row>
    <row r="1322" spans="3:10" hidden="1" x14ac:dyDescent="0.25">
      <c r="C1322" t="s">
        <v>6732</v>
      </c>
      <c r="D1322" t="s">
        <v>6763</v>
      </c>
      <c r="E1322" s="1">
        <v>46058</v>
      </c>
      <c r="F1322" s="4">
        <v>2</v>
      </c>
      <c r="G1322" s="4"/>
      <c r="H1322" t="s">
        <v>3471</v>
      </c>
      <c r="I1322" t="s">
        <v>246</v>
      </c>
      <c r="J1322" s="4">
        <v>-3650</v>
      </c>
    </row>
    <row r="1323" spans="3:10" hidden="1" x14ac:dyDescent="0.25">
      <c r="C1323" t="s">
        <v>6732</v>
      </c>
      <c r="D1323" t="s">
        <v>6763</v>
      </c>
      <c r="E1323" s="1">
        <v>46058</v>
      </c>
      <c r="F1323" s="4">
        <v>2</v>
      </c>
      <c r="G1323" s="4"/>
      <c r="H1323" t="s">
        <v>3471</v>
      </c>
      <c r="I1323" t="s">
        <v>246</v>
      </c>
      <c r="J1323" s="4">
        <v>-2775</v>
      </c>
    </row>
    <row r="1324" spans="3:10" hidden="1" x14ac:dyDescent="0.25">
      <c r="C1324" t="s">
        <v>6732</v>
      </c>
      <c r="D1324" t="s">
        <v>6763</v>
      </c>
      <c r="E1324" s="1">
        <v>46058</v>
      </c>
      <c r="F1324" s="4">
        <v>2</v>
      </c>
      <c r="G1324" s="4"/>
      <c r="H1324" t="s">
        <v>3471</v>
      </c>
      <c r="I1324" t="s">
        <v>246</v>
      </c>
      <c r="J1324" s="4">
        <v>-4540</v>
      </c>
    </row>
    <row r="1325" spans="3:10" hidden="1" x14ac:dyDescent="0.25">
      <c r="C1325" t="s">
        <v>6732</v>
      </c>
      <c r="D1325" t="s">
        <v>6763</v>
      </c>
      <c r="E1325" s="1">
        <v>46058</v>
      </c>
      <c r="F1325" s="4">
        <v>2</v>
      </c>
      <c r="G1325" s="4"/>
      <c r="H1325" t="s">
        <v>3471</v>
      </c>
      <c r="I1325" t="s">
        <v>246</v>
      </c>
      <c r="J1325" s="4">
        <v>-5555</v>
      </c>
    </row>
    <row r="1326" spans="3:10" hidden="1" x14ac:dyDescent="0.25">
      <c r="C1326" t="s">
        <v>6732</v>
      </c>
      <c r="D1326" t="s">
        <v>6763</v>
      </c>
      <c r="E1326" s="1">
        <v>46058</v>
      </c>
      <c r="F1326" s="4">
        <v>2</v>
      </c>
      <c r="G1326" s="4"/>
      <c r="H1326" t="s">
        <v>3471</v>
      </c>
      <c r="I1326" t="s">
        <v>246</v>
      </c>
      <c r="J1326" s="4">
        <v>-5170</v>
      </c>
    </row>
    <row r="1327" spans="3:10" hidden="1" x14ac:dyDescent="0.25">
      <c r="C1327" t="s">
        <v>6732</v>
      </c>
      <c r="D1327" t="s">
        <v>6763</v>
      </c>
      <c r="E1327" s="1">
        <v>46058</v>
      </c>
      <c r="F1327" s="4">
        <v>2</v>
      </c>
      <c r="G1327" s="4"/>
      <c r="H1327" t="s">
        <v>3471</v>
      </c>
      <c r="I1327" t="s">
        <v>246</v>
      </c>
      <c r="J1327" s="4">
        <v>-5705</v>
      </c>
    </row>
    <row r="1328" spans="3:10" hidden="1" x14ac:dyDescent="0.25">
      <c r="C1328" t="s">
        <v>6732</v>
      </c>
      <c r="D1328" t="s">
        <v>127</v>
      </c>
      <c r="E1328" s="1">
        <v>46058</v>
      </c>
      <c r="F1328" s="4">
        <v>2</v>
      </c>
      <c r="G1328" s="4"/>
      <c r="H1328" t="s">
        <v>3471</v>
      </c>
      <c r="I1328" t="s">
        <v>246</v>
      </c>
      <c r="J1328" s="4">
        <v>-3445</v>
      </c>
    </row>
    <row r="1329" spans="3:10" hidden="1" x14ac:dyDescent="0.25">
      <c r="C1329" t="s">
        <v>6732</v>
      </c>
      <c r="D1329" t="s">
        <v>6763</v>
      </c>
      <c r="E1329" s="1">
        <v>46058</v>
      </c>
      <c r="F1329" s="4">
        <v>2</v>
      </c>
      <c r="G1329" s="4"/>
      <c r="H1329" t="s">
        <v>3471</v>
      </c>
      <c r="I1329" t="s">
        <v>246</v>
      </c>
      <c r="J1329" s="4">
        <v>-4275</v>
      </c>
    </row>
    <row r="1330" spans="3:10" hidden="1" x14ac:dyDescent="0.25">
      <c r="C1330" t="s">
        <v>6732</v>
      </c>
      <c r="D1330" t="s">
        <v>6762</v>
      </c>
      <c r="E1330" s="1">
        <v>46058</v>
      </c>
      <c r="F1330" s="4">
        <v>2</v>
      </c>
      <c r="G1330" s="4"/>
      <c r="H1330" t="s">
        <v>3471</v>
      </c>
      <c r="I1330" t="s">
        <v>246</v>
      </c>
      <c r="J1330" s="4">
        <v>-2510</v>
      </c>
    </row>
    <row r="1331" spans="3:10" hidden="1" x14ac:dyDescent="0.25">
      <c r="C1331" t="s">
        <v>6732</v>
      </c>
      <c r="D1331" t="s">
        <v>6762</v>
      </c>
      <c r="E1331" s="1">
        <v>46058</v>
      </c>
      <c r="F1331" s="4">
        <v>2</v>
      </c>
      <c r="G1331" s="4"/>
      <c r="H1331" t="s">
        <v>3471</v>
      </c>
      <c r="I1331" t="s">
        <v>246</v>
      </c>
      <c r="J1331" s="4">
        <v>-7460</v>
      </c>
    </row>
    <row r="1332" spans="3:10" hidden="1" x14ac:dyDescent="0.25">
      <c r="C1332" t="s">
        <v>6732</v>
      </c>
      <c r="D1332" t="s">
        <v>6762</v>
      </c>
      <c r="E1332" s="1">
        <v>46058</v>
      </c>
      <c r="F1332" s="4">
        <v>2</v>
      </c>
      <c r="G1332" s="4"/>
      <c r="H1332" t="s">
        <v>3471</v>
      </c>
      <c r="I1332" t="s">
        <v>246</v>
      </c>
      <c r="J1332" s="4">
        <v>-3900</v>
      </c>
    </row>
    <row r="1333" spans="3:10" hidden="1" x14ac:dyDescent="0.25">
      <c r="C1333" t="s">
        <v>6732</v>
      </c>
      <c r="D1333" t="s">
        <v>6762</v>
      </c>
      <c r="E1333" s="1">
        <v>46058</v>
      </c>
      <c r="F1333" s="4">
        <v>2</v>
      </c>
      <c r="G1333" s="4"/>
      <c r="H1333" t="s">
        <v>3471</v>
      </c>
      <c r="I1333" t="s">
        <v>246</v>
      </c>
      <c r="J1333" s="4">
        <v>-9880</v>
      </c>
    </row>
    <row r="1334" spans="3:10" hidden="1" x14ac:dyDescent="0.25">
      <c r="C1334" t="s">
        <v>6732</v>
      </c>
      <c r="D1334" t="s">
        <v>6762</v>
      </c>
      <c r="E1334" s="1">
        <v>46058</v>
      </c>
      <c r="F1334" s="4">
        <v>2</v>
      </c>
      <c r="G1334" s="4"/>
      <c r="H1334" t="s">
        <v>3471</v>
      </c>
      <c r="I1334" t="s">
        <v>246</v>
      </c>
      <c r="J1334" s="4">
        <v>-6130</v>
      </c>
    </row>
    <row r="1335" spans="3:10" hidden="1" x14ac:dyDescent="0.25">
      <c r="C1335" t="s">
        <v>6732</v>
      </c>
      <c r="D1335" t="s">
        <v>6762</v>
      </c>
      <c r="E1335" s="1">
        <v>46058</v>
      </c>
      <c r="F1335" s="4">
        <v>2</v>
      </c>
      <c r="G1335" s="4"/>
      <c r="H1335" t="s">
        <v>3471</v>
      </c>
      <c r="I1335" t="s">
        <v>246</v>
      </c>
      <c r="J1335" s="4">
        <v>-7890</v>
      </c>
    </row>
    <row r="1336" spans="3:10" hidden="1" x14ac:dyDescent="0.25">
      <c r="C1336" t="s">
        <v>6732</v>
      </c>
      <c r="D1336" t="s">
        <v>6762</v>
      </c>
      <c r="E1336" s="1">
        <v>46058</v>
      </c>
      <c r="F1336" s="4">
        <v>2</v>
      </c>
      <c r="G1336" s="4"/>
      <c r="H1336" t="s">
        <v>3471</v>
      </c>
      <c r="I1336" t="s">
        <v>246</v>
      </c>
      <c r="J1336" s="4">
        <v>-4975</v>
      </c>
    </row>
    <row r="1337" spans="3:10" hidden="1" x14ac:dyDescent="0.25">
      <c r="C1337" t="s">
        <v>6732</v>
      </c>
      <c r="D1337" t="s">
        <v>6762</v>
      </c>
      <c r="E1337" s="1">
        <v>46058</v>
      </c>
      <c r="F1337" s="4">
        <v>2</v>
      </c>
      <c r="G1337" s="4"/>
      <c r="H1337" t="s">
        <v>3471</v>
      </c>
      <c r="I1337" t="s">
        <v>246</v>
      </c>
      <c r="J1337" s="4">
        <v>-15490</v>
      </c>
    </row>
    <row r="1338" spans="3:10" hidden="1" x14ac:dyDescent="0.25">
      <c r="C1338" t="s">
        <v>6732</v>
      </c>
      <c r="D1338" t="s">
        <v>6762</v>
      </c>
      <c r="E1338" s="1">
        <v>46058</v>
      </c>
      <c r="F1338" s="4">
        <v>2</v>
      </c>
      <c r="G1338" s="4"/>
      <c r="H1338" t="s">
        <v>3471</v>
      </c>
      <c r="I1338" t="s">
        <v>246</v>
      </c>
      <c r="J1338" s="4">
        <v>-11890</v>
      </c>
    </row>
    <row r="1339" spans="3:10" hidden="1" x14ac:dyDescent="0.25">
      <c r="C1339" t="s">
        <v>6732</v>
      </c>
      <c r="D1339" t="s">
        <v>6762</v>
      </c>
      <c r="E1339" s="1">
        <v>46058</v>
      </c>
      <c r="F1339" s="4">
        <v>2</v>
      </c>
      <c r="G1339" s="4"/>
      <c r="H1339" t="s">
        <v>3471</v>
      </c>
      <c r="I1339" t="s">
        <v>246</v>
      </c>
      <c r="J1339" s="4">
        <v>-11420</v>
      </c>
    </row>
    <row r="1340" spans="3:10" hidden="1" x14ac:dyDescent="0.25">
      <c r="C1340" t="s">
        <v>6732</v>
      </c>
      <c r="D1340" t="s">
        <v>6762</v>
      </c>
      <c r="E1340" s="1">
        <v>46058</v>
      </c>
      <c r="F1340" s="4">
        <v>2</v>
      </c>
      <c r="G1340" s="4"/>
      <c r="H1340" t="s">
        <v>3471</v>
      </c>
      <c r="I1340" t="s">
        <v>246</v>
      </c>
      <c r="J1340" s="4">
        <v>-12025</v>
      </c>
    </row>
    <row r="1341" spans="3:10" hidden="1" x14ac:dyDescent="0.25">
      <c r="C1341" t="s">
        <v>6732</v>
      </c>
      <c r="D1341" t="s">
        <v>6762</v>
      </c>
      <c r="E1341" s="1">
        <v>46058</v>
      </c>
      <c r="F1341" s="4">
        <v>2</v>
      </c>
      <c r="G1341" s="4"/>
      <c r="H1341" t="s">
        <v>3471</v>
      </c>
      <c r="I1341" t="s">
        <v>246</v>
      </c>
      <c r="J1341" s="4">
        <v>-3910</v>
      </c>
    </row>
    <row r="1342" spans="3:10" hidden="1" x14ac:dyDescent="0.25">
      <c r="C1342" t="s">
        <v>6732</v>
      </c>
      <c r="D1342" t="s">
        <v>6762</v>
      </c>
      <c r="E1342" s="1">
        <v>46058</v>
      </c>
      <c r="F1342" s="4">
        <v>2</v>
      </c>
      <c r="G1342" s="4"/>
      <c r="H1342" t="s">
        <v>3471</v>
      </c>
      <c r="I1342" t="s">
        <v>246</v>
      </c>
      <c r="J1342" s="4">
        <v>-5575</v>
      </c>
    </row>
    <row r="1343" spans="3:10" hidden="1" x14ac:dyDescent="0.25">
      <c r="C1343" t="s">
        <v>6732</v>
      </c>
      <c r="D1343" t="s">
        <v>6762</v>
      </c>
      <c r="E1343" s="1">
        <v>46058</v>
      </c>
      <c r="F1343" s="4">
        <v>2</v>
      </c>
      <c r="G1343" s="4"/>
      <c r="H1343" t="s">
        <v>3471</v>
      </c>
      <c r="I1343" t="s">
        <v>246</v>
      </c>
      <c r="J1343" s="4">
        <v>-4060</v>
      </c>
    </row>
    <row r="1344" spans="3:10" hidden="1" x14ac:dyDescent="0.25">
      <c r="C1344" t="s">
        <v>6732</v>
      </c>
      <c r="D1344" t="s">
        <v>6762</v>
      </c>
      <c r="E1344" s="1">
        <v>46058</v>
      </c>
      <c r="F1344" s="4">
        <v>2</v>
      </c>
      <c r="G1344" s="4"/>
      <c r="H1344" t="s">
        <v>3471</v>
      </c>
      <c r="I1344" t="s">
        <v>246</v>
      </c>
      <c r="J1344" s="4">
        <v>-5460</v>
      </c>
    </row>
    <row r="1345" spans="3:10" hidden="1" x14ac:dyDescent="0.25">
      <c r="C1345" t="s">
        <v>6732</v>
      </c>
      <c r="D1345" t="s">
        <v>6762</v>
      </c>
      <c r="E1345" s="1">
        <v>46058</v>
      </c>
      <c r="F1345" s="4">
        <v>2</v>
      </c>
      <c r="G1345" s="4"/>
      <c r="H1345" t="s">
        <v>3471</v>
      </c>
      <c r="I1345" t="s">
        <v>246</v>
      </c>
      <c r="J1345" s="4">
        <v>-5785</v>
      </c>
    </row>
    <row r="1346" spans="3:10" hidden="1" x14ac:dyDescent="0.25">
      <c r="C1346" t="s">
        <v>6732</v>
      </c>
      <c r="D1346" t="s">
        <v>6762</v>
      </c>
      <c r="E1346" s="1">
        <v>46058</v>
      </c>
      <c r="F1346" s="4">
        <v>2</v>
      </c>
      <c r="G1346" s="4"/>
      <c r="H1346" t="s">
        <v>3471</v>
      </c>
      <c r="I1346" t="s">
        <v>246</v>
      </c>
      <c r="J1346" s="4">
        <v>-7325</v>
      </c>
    </row>
    <row r="1347" spans="3:10" hidden="1" x14ac:dyDescent="0.25">
      <c r="C1347" t="s">
        <v>6732</v>
      </c>
      <c r="D1347" t="s">
        <v>6762</v>
      </c>
      <c r="E1347" s="1">
        <v>46058</v>
      </c>
      <c r="F1347" s="4">
        <v>2</v>
      </c>
      <c r="G1347" s="4"/>
      <c r="H1347" t="s">
        <v>3471</v>
      </c>
      <c r="I1347" t="s">
        <v>246</v>
      </c>
      <c r="J1347" s="4">
        <v>-6155</v>
      </c>
    </row>
    <row r="1348" spans="3:10" hidden="1" x14ac:dyDescent="0.25">
      <c r="C1348" t="s">
        <v>6732</v>
      </c>
      <c r="D1348" t="s">
        <v>6762</v>
      </c>
      <c r="E1348" s="1">
        <v>46058</v>
      </c>
      <c r="F1348" s="4">
        <v>2</v>
      </c>
      <c r="G1348" s="4"/>
      <c r="H1348" t="s">
        <v>3471</v>
      </c>
      <c r="I1348" t="s">
        <v>246</v>
      </c>
      <c r="J1348" s="4">
        <v>-3655</v>
      </c>
    </row>
    <row r="1349" spans="3:10" hidden="1" x14ac:dyDescent="0.25">
      <c r="C1349" t="s">
        <v>6732</v>
      </c>
      <c r="D1349" t="s">
        <v>6762</v>
      </c>
      <c r="E1349" s="1">
        <v>46058</v>
      </c>
      <c r="F1349" s="4">
        <v>2</v>
      </c>
      <c r="G1349" s="4"/>
      <c r="H1349" t="s">
        <v>3471</v>
      </c>
      <c r="I1349" t="s">
        <v>246</v>
      </c>
      <c r="J1349" s="4">
        <v>-8055</v>
      </c>
    </row>
    <row r="1350" spans="3:10" hidden="1" x14ac:dyDescent="0.25">
      <c r="C1350" t="s">
        <v>6732</v>
      </c>
      <c r="D1350" t="s">
        <v>6762</v>
      </c>
      <c r="E1350" s="1">
        <v>46058</v>
      </c>
      <c r="F1350" s="4">
        <v>2</v>
      </c>
      <c r="G1350" s="4"/>
      <c r="H1350" t="s">
        <v>3471</v>
      </c>
      <c r="I1350" t="s">
        <v>246</v>
      </c>
      <c r="J1350" s="4">
        <v>-3255</v>
      </c>
    </row>
    <row r="1351" spans="3:10" hidden="1" x14ac:dyDescent="0.25">
      <c r="C1351" t="s">
        <v>6732</v>
      </c>
      <c r="D1351" t="s">
        <v>6762</v>
      </c>
      <c r="E1351" s="1">
        <v>46058</v>
      </c>
      <c r="F1351" s="4">
        <v>2</v>
      </c>
      <c r="G1351" s="4"/>
      <c r="H1351" t="s">
        <v>3471</v>
      </c>
      <c r="I1351" t="s">
        <v>246</v>
      </c>
      <c r="J1351" s="4">
        <v>-7145</v>
      </c>
    </row>
    <row r="1352" spans="3:10" hidden="1" x14ac:dyDescent="0.25">
      <c r="C1352" t="s">
        <v>6732</v>
      </c>
      <c r="D1352" t="s">
        <v>6763</v>
      </c>
      <c r="E1352" s="1">
        <v>46058</v>
      </c>
      <c r="F1352" s="4">
        <v>2</v>
      </c>
      <c r="G1352" s="4"/>
      <c r="H1352" t="s">
        <v>3445</v>
      </c>
      <c r="I1352" t="s">
        <v>246</v>
      </c>
      <c r="J1352" s="4">
        <v>-883.47</v>
      </c>
    </row>
    <row r="1353" spans="3:10" hidden="1" x14ac:dyDescent="0.25">
      <c r="C1353" t="s">
        <v>6732</v>
      </c>
      <c r="D1353" t="s">
        <v>6762</v>
      </c>
      <c r="E1353" s="1">
        <v>46058</v>
      </c>
      <c r="F1353" s="4">
        <v>2</v>
      </c>
      <c r="G1353" s="4"/>
      <c r="H1353" t="s">
        <v>3343</v>
      </c>
      <c r="I1353" t="s">
        <v>246</v>
      </c>
      <c r="J1353" s="4">
        <v>-7188.91</v>
      </c>
    </row>
    <row r="1354" spans="3:10" hidden="1" x14ac:dyDescent="0.25">
      <c r="C1354" t="s">
        <v>6732</v>
      </c>
      <c r="D1354" t="s">
        <v>6762</v>
      </c>
      <c r="E1354" s="1">
        <v>46058</v>
      </c>
      <c r="F1354" s="4">
        <v>2</v>
      </c>
      <c r="G1354" s="4"/>
      <c r="H1354" t="s">
        <v>3343</v>
      </c>
      <c r="I1354" t="s">
        <v>246</v>
      </c>
      <c r="J1354" s="4">
        <v>-4173.71</v>
      </c>
    </row>
    <row r="1355" spans="3:10" hidden="1" x14ac:dyDescent="0.25">
      <c r="C1355" t="s">
        <v>6732</v>
      </c>
      <c r="D1355" t="s">
        <v>127</v>
      </c>
      <c r="E1355" s="1">
        <v>46058</v>
      </c>
      <c r="F1355" s="4">
        <v>2</v>
      </c>
      <c r="G1355" s="4"/>
      <c r="H1355" t="s">
        <v>2861</v>
      </c>
      <c r="I1355" t="s">
        <v>60</v>
      </c>
      <c r="J1355" s="4">
        <v>-230321.76</v>
      </c>
    </row>
    <row r="1356" spans="3:10" hidden="1" x14ac:dyDescent="0.25">
      <c r="C1356" t="s">
        <v>6732</v>
      </c>
      <c r="D1356" t="s">
        <v>127</v>
      </c>
      <c r="E1356" s="1">
        <v>46058</v>
      </c>
      <c r="F1356" s="4">
        <v>2</v>
      </c>
      <c r="G1356" s="4"/>
      <c r="H1356" t="s">
        <v>2861</v>
      </c>
      <c r="I1356" t="s">
        <v>60</v>
      </c>
      <c r="J1356" s="4">
        <v>-12080.95</v>
      </c>
    </row>
    <row r="1357" spans="3:10" hidden="1" x14ac:dyDescent="0.25">
      <c r="C1357" t="s">
        <v>6732</v>
      </c>
      <c r="D1357" t="s">
        <v>8609</v>
      </c>
      <c r="E1357" s="1">
        <v>46058</v>
      </c>
      <c r="F1357" s="4">
        <v>2</v>
      </c>
      <c r="G1357" s="4"/>
      <c r="H1357" t="s">
        <v>327</v>
      </c>
      <c r="I1357" t="s">
        <v>129</v>
      </c>
      <c r="J1357" s="4">
        <v>-1255.2</v>
      </c>
    </row>
    <row r="1358" spans="3:10" hidden="1" x14ac:dyDescent="0.25">
      <c r="C1358" t="s">
        <v>6732</v>
      </c>
      <c r="D1358" t="s">
        <v>127</v>
      </c>
      <c r="E1358" s="1">
        <v>46058</v>
      </c>
      <c r="F1358" s="4">
        <v>2</v>
      </c>
      <c r="G1358" s="4"/>
      <c r="H1358" t="s">
        <v>2826</v>
      </c>
      <c r="I1358" t="s">
        <v>60</v>
      </c>
      <c r="J1358" s="4">
        <v>-519.96</v>
      </c>
    </row>
    <row r="1359" spans="3:10" hidden="1" x14ac:dyDescent="0.25">
      <c r="C1359" t="s">
        <v>6732</v>
      </c>
      <c r="D1359" t="s">
        <v>127</v>
      </c>
      <c r="E1359" s="1">
        <v>46058</v>
      </c>
      <c r="F1359" s="4">
        <v>2</v>
      </c>
      <c r="G1359" s="4"/>
      <c r="H1359" t="s">
        <v>5826</v>
      </c>
      <c r="I1359" t="s">
        <v>60</v>
      </c>
      <c r="J1359" s="4">
        <v>-139700</v>
      </c>
    </row>
    <row r="1360" spans="3:10" hidden="1" x14ac:dyDescent="0.25">
      <c r="C1360" t="s">
        <v>6732</v>
      </c>
      <c r="D1360" t="s">
        <v>6763</v>
      </c>
      <c r="E1360" s="1">
        <v>46058</v>
      </c>
      <c r="F1360" s="4">
        <v>2</v>
      </c>
      <c r="G1360" s="4"/>
      <c r="H1360" t="s">
        <v>2529</v>
      </c>
      <c r="I1360" t="s">
        <v>60</v>
      </c>
      <c r="J1360" s="4">
        <v>-12545</v>
      </c>
    </row>
    <row r="1361" spans="3:10" hidden="1" x14ac:dyDescent="0.25">
      <c r="C1361" t="s">
        <v>6732</v>
      </c>
      <c r="D1361" t="s">
        <v>127</v>
      </c>
      <c r="E1361" s="1">
        <v>46058</v>
      </c>
      <c r="F1361" s="4">
        <v>2</v>
      </c>
      <c r="G1361" s="4"/>
      <c r="H1361" t="s">
        <v>2529</v>
      </c>
      <c r="I1361" t="s">
        <v>60</v>
      </c>
      <c r="J1361" s="4">
        <v>-12030</v>
      </c>
    </row>
    <row r="1362" spans="3:10" hidden="1" x14ac:dyDescent="0.25">
      <c r="C1362" t="s">
        <v>6732</v>
      </c>
      <c r="D1362" t="s">
        <v>6763</v>
      </c>
      <c r="E1362" s="1">
        <v>46058</v>
      </c>
      <c r="F1362" s="4">
        <v>2</v>
      </c>
      <c r="G1362" s="4"/>
      <c r="H1362" t="s">
        <v>2558</v>
      </c>
      <c r="I1362" t="s">
        <v>60</v>
      </c>
      <c r="J1362" s="4">
        <v>-5829.35</v>
      </c>
    </row>
    <row r="1363" spans="3:10" hidden="1" x14ac:dyDescent="0.25">
      <c r="C1363" t="s">
        <v>6732</v>
      </c>
      <c r="D1363" t="s">
        <v>6762</v>
      </c>
      <c r="E1363" s="1">
        <v>46058</v>
      </c>
      <c r="F1363" s="4">
        <v>2</v>
      </c>
      <c r="G1363" s="4"/>
      <c r="H1363" t="s">
        <v>2558</v>
      </c>
      <c r="I1363" t="s">
        <v>60</v>
      </c>
      <c r="J1363" s="4">
        <v>-5829.35</v>
      </c>
    </row>
    <row r="1364" spans="3:10" hidden="1" x14ac:dyDescent="0.25">
      <c r="C1364" t="s">
        <v>6732</v>
      </c>
      <c r="D1364" t="s">
        <v>6762</v>
      </c>
      <c r="E1364" s="1">
        <v>46058</v>
      </c>
      <c r="F1364" s="4">
        <v>2</v>
      </c>
      <c r="G1364" s="4"/>
      <c r="H1364" t="s">
        <v>2894</v>
      </c>
      <c r="I1364" t="s">
        <v>60</v>
      </c>
      <c r="J1364" s="4">
        <v>-3612</v>
      </c>
    </row>
    <row r="1365" spans="3:10" hidden="1" x14ac:dyDescent="0.25">
      <c r="C1365" t="s">
        <v>6732</v>
      </c>
      <c r="D1365" t="s">
        <v>6762</v>
      </c>
      <c r="E1365" s="1">
        <v>46058</v>
      </c>
      <c r="F1365" s="4">
        <v>2</v>
      </c>
      <c r="G1365" s="4"/>
      <c r="H1365" t="s">
        <v>2894</v>
      </c>
      <c r="I1365" t="s">
        <v>60</v>
      </c>
      <c r="J1365" s="4">
        <v>-1634.1</v>
      </c>
    </row>
    <row r="1366" spans="3:10" hidden="1" x14ac:dyDescent="0.25">
      <c r="C1366" t="s">
        <v>6732</v>
      </c>
      <c r="D1366" t="s">
        <v>6762</v>
      </c>
      <c r="E1366" s="1">
        <v>46058</v>
      </c>
      <c r="F1366" s="4">
        <v>2</v>
      </c>
      <c r="G1366" s="4"/>
      <c r="H1366" t="s">
        <v>2894</v>
      </c>
      <c r="I1366" t="s">
        <v>60</v>
      </c>
      <c r="J1366" s="4">
        <v>-11402.38</v>
      </c>
    </row>
    <row r="1367" spans="3:10" hidden="1" x14ac:dyDescent="0.25">
      <c r="C1367" t="s">
        <v>6732</v>
      </c>
      <c r="D1367" t="s">
        <v>6762</v>
      </c>
      <c r="E1367" s="1">
        <v>46058</v>
      </c>
      <c r="F1367" s="4">
        <v>2</v>
      </c>
      <c r="G1367" s="4"/>
      <c r="H1367" t="s">
        <v>3604</v>
      </c>
      <c r="I1367" t="s">
        <v>60</v>
      </c>
      <c r="J1367" s="4">
        <v>-6297.37</v>
      </c>
    </row>
    <row r="1368" spans="3:10" hidden="1" x14ac:dyDescent="0.25">
      <c r="C1368" t="s">
        <v>6732</v>
      </c>
      <c r="D1368" t="s">
        <v>6762</v>
      </c>
      <c r="E1368" s="1">
        <v>46058</v>
      </c>
      <c r="F1368" s="4">
        <v>2</v>
      </c>
      <c r="G1368" s="4"/>
      <c r="H1368" t="s">
        <v>2573</v>
      </c>
      <c r="I1368" t="s">
        <v>60</v>
      </c>
      <c r="J1368" s="4">
        <v>-3553.62</v>
      </c>
    </row>
    <row r="1369" spans="3:10" hidden="1" x14ac:dyDescent="0.25">
      <c r="C1369" t="s">
        <v>6732</v>
      </c>
      <c r="D1369" t="s">
        <v>6763</v>
      </c>
      <c r="E1369" s="1">
        <v>46058</v>
      </c>
      <c r="F1369" s="4">
        <v>2</v>
      </c>
      <c r="G1369" s="4"/>
      <c r="H1369" t="s">
        <v>2573</v>
      </c>
      <c r="I1369" t="s">
        <v>60</v>
      </c>
      <c r="J1369" s="4">
        <v>-5980.09</v>
      </c>
    </row>
    <row r="1370" spans="3:10" hidden="1" x14ac:dyDescent="0.25">
      <c r="C1370" t="s">
        <v>6732</v>
      </c>
      <c r="D1370" t="s">
        <v>6763</v>
      </c>
      <c r="E1370" s="1">
        <v>46058</v>
      </c>
      <c r="F1370" s="4">
        <v>2</v>
      </c>
      <c r="G1370" s="4"/>
      <c r="H1370" t="s">
        <v>2693</v>
      </c>
      <c r="I1370" t="s">
        <v>60</v>
      </c>
      <c r="J1370" s="4">
        <v>-1185</v>
      </c>
    </row>
    <row r="1371" spans="3:10" hidden="1" x14ac:dyDescent="0.25">
      <c r="C1371" t="s">
        <v>6732</v>
      </c>
      <c r="D1371" t="s">
        <v>6763</v>
      </c>
      <c r="E1371" s="1">
        <v>46058</v>
      </c>
      <c r="F1371" s="4">
        <v>2</v>
      </c>
      <c r="G1371" s="4"/>
      <c r="H1371" t="s">
        <v>4022</v>
      </c>
      <c r="I1371" t="s">
        <v>60</v>
      </c>
      <c r="J1371" s="4">
        <v>-23550.12</v>
      </c>
    </row>
    <row r="1372" spans="3:10" hidden="1" x14ac:dyDescent="0.25">
      <c r="C1372" t="s">
        <v>6732</v>
      </c>
      <c r="D1372" t="s">
        <v>127</v>
      </c>
      <c r="E1372" s="1">
        <v>46058</v>
      </c>
      <c r="F1372" s="4">
        <v>2</v>
      </c>
      <c r="G1372" s="4"/>
      <c r="H1372" t="s">
        <v>2993</v>
      </c>
      <c r="I1372" t="s">
        <v>60</v>
      </c>
      <c r="J1372" s="4">
        <v>-7335.48</v>
      </c>
    </row>
    <row r="1373" spans="3:10" hidden="1" x14ac:dyDescent="0.25">
      <c r="C1373" t="s">
        <v>6732</v>
      </c>
      <c r="D1373" t="s">
        <v>127</v>
      </c>
      <c r="E1373" s="1">
        <v>46058</v>
      </c>
      <c r="F1373" s="4">
        <v>2</v>
      </c>
      <c r="G1373" s="4"/>
      <c r="H1373" t="s">
        <v>2993</v>
      </c>
      <c r="I1373" t="s">
        <v>60</v>
      </c>
      <c r="J1373" s="4">
        <v>-54</v>
      </c>
    </row>
    <row r="1374" spans="3:10" hidden="1" x14ac:dyDescent="0.25">
      <c r="C1374" t="s">
        <v>6732</v>
      </c>
      <c r="D1374" t="s">
        <v>6762</v>
      </c>
      <c r="E1374" s="1">
        <v>46058</v>
      </c>
      <c r="F1374" s="4">
        <v>2</v>
      </c>
      <c r="G1374" s="4"/>
      <c r="H1374" t="s">
        <v>3005</v>
      </c>
      <c r="I1374" t="s">
        <v>60</v>
      </c>
      <c r="J1374" s="4">
        <v>-1755.26</v>
      </c>
    </row>
    <row r="1375" spans="3:10" hidden="1" x14ac:dyDescent="0.25">
      <c r="C1375" t="s">
        <v>6732</v>
      </c>
      <c r="D1375" t="s">
        <v>6762</v>
      </c>
      <c r="E1375" s="1">
        <v>46058</v>
      </c>
      <c r="F1375" s="4">
        <v>2</v>
      </c>
      <c r="G1375" s="4"/>
      <c r="H1375" t="s">
        <v>3005</v>
      </c>
      <c r="I1375" t="s">
        <v>60</v>
      </c>
      <c r="J1375" s="4">
        <v>-247.8</v>
      </c>
    </row>
    <row r="1376" spans="3:10" hidden="1" x14ac:dyDescent="0.25">
      <c r="C1376" t="s">
        <v>6732</v>
      </c>
      <c r="D1376" t="s">
        <v>6763</v>
      </c>
      <c r="E1376" s="1">
        <v>46058</v>
      </c>
      <c r="F1376" s="4">
        <v>2</v>
      </c>
      <c r="G1376" s="4"/>
      <c r="H1376" t="s">
        <v>5863</v>
      </c>
      <c r="I1376" t="s">
        <v>60</v>
      </c>
      <c r="J1376" s="4">
        <v>-1900</v>
      </c>
    </row>
    <row r="1377" spans="3:10" hidden="1" x14ac:dyDescent="0.25">
      <c r="C1377" t="s">
        <v>6732</v>
      </c>
      <c r="D1377" t="s">
        <v>127</v>
      </c>
      <c r="E1377" s="1">
        <v>46058</v>
      </c>
      <c r="F1377" s="4">
        <v>2</v>
      </c>
      <c r="G1377" s="4"/>
      <c r="H1377" t="s">
        <v>5863</v>
      </c>
      <c r="I1377" t="s">
        <v>60</v>
      </c>
      <c r="J1377" s="4">
        <v>-499</v>
      </c>
    </row>
    <row r="1378" spans="3:10" hidden="1" x14ac:dyDescent="0.25">
      <c r="C1378" t="s">
        <v>6732</v>
      </c>
      <c r="D1378" t="s">
        <v>6762</v>
      </c>
      <c r="E1378" s="1">
        <v>46058</v>
      </c>
      <c r="F1378" s="4">
        <v>2</v>
      </c>
      <c r="G1378" s="4"/>
      <c r="H1378" t="s">
        <v>2672</v>
      </c>
      <c r="I1378" t="s">
        <v>60</v>
      </c>
      <c r="J1378" s="4">
        <v>-1280.1600000000001</v>
      </c>
    </row>
    <row r="1379" spans="3:10" hidden="1" x14ac:dyDescent="0.25">
      <c r="C1379" t="s">
        <v>6732</v>
      </c>
      <c r="D1379" t="s">
        <v>6762</v>
      </c>
      <c r="E1379" s="1">
        <v>46058</v>
      </c>
      <c r="F1379" s="4">
        <v>2</v>
      </c>
      <c r="G1379" s="4"/>
      <c r="H1379" t="s">
        <v>2712</v>
      </c>
      <c r="I1379" t="s">
        <v>60</v>
      </c>
      <c r="J1379" s="4">
        <v>-854</v>
      </c>
    </row>
    <row r="1380" spans="3:10" hidden="1" x14ac:dyDescent="0.25">
      <c r="C1380" t="s">
        <v>6732</v>
      </c>
      <c r="D1380" t="s">
        <v>6762</v>
      </c>
      <c r="E1380" s="1">
        <v>46058</v>
      </c>
      <c r="F1380" s="4">
        <v>2</v>
      </c>
      <c r="G1380" s="4"/>
      <c r="H1380" t="s">
        <v>2750</v>
      </c>
      <c r="I1380" t="s">
        <v>60</v>
      </c>
      <c r="J1380" s="4">
        <v>-153.72</v>
      </c>
    </row>
    <row r="1381" spans="3:10" hidden="1" x14ac:dyDescent="0.25">
      <c r="C1381" t="s">
        <v>6732</v>
      </c>
      <c r="D1381">
        <v>10251</v>
      </c>
      <c r="E1381" s="1">
        <v>46059</v>
      </c>
      <c r="F1381" s="4">
        <v>2</v>
      </c>
      <c r="G1381" s="4"/>
      <c r="H1381" t="s">
        <v>246</v>
      </c>
      <c r="I1381" t="s">
        <v>246</v>
      </c>
      <c r="J1381" s="4">
        <v>-3696988.94</v>
      </c>
    </row>
    <row r="1382" spans="3:10" hidden="1" x14ac:dyDescent="0.25">
      <c r="C1382" t="s">
        <v>6732</v>
      </c>
      <c r="D1382">
        <v>10256</v>
      </c>
      <c r="E1382" s="1">
        <v>46059</v>
      </c>
      <c r="F1382" s="4">
        <v>2</v>
      </c>
      <c r="G1382" s="4"/>
      <c r="H1382" t="s">
        <v>246</v>
      </c>
      <c r="I1382" t="s">
        <v>246</v>
      </c>
      <c r="J1382" s="4">
        <v>-4136310</v>
      </c>
    </row>
    <row r="1383" spans="3:10" hidden="1" x14ac:dyDescent="0.25">
      <c r="C1383" t="s">
        <v>6732</v>
      </c>
      <c r="D1383">
        <v>10259</v>
      </c>
      <c r="E1383" s="1">
        <v>46059</v>
      </c>
      <c r="F1383" s="4">
        <v>2</v>
      </c>
      <c r="G1383" s="4"/>
      <c r="H1383" t="s">
        <v>246</v>
      </c>
      <c r="I1383" t="s">
        <v>246</v>
      </c>
      <c r="J1383" s="4">
        <v>-405695</v>
      </c>
    </row>
    <row r="1384" spans="3:10" hidden="1" x14ac:dyDescent="0.25">
      <c r="C1384" t="s">
        <v>6732</v>
      </c>
      <c r="D1384">
        <v>20001</v>
      </c>
      <c r="E1384" s="1">
        <v>46059</v>
      </c>
      <c r="F1384" s="4">
        <v>2</v>
      </c>
      <c r="G1384" s="4"/>
      <c r="H1384" t="s">
        <v>246</v>
      </c>
      <c r="I1384" t="s">
        <v>246</v>
      </c>
      <c r="J1384" s="4">
        <v>-196306</v>
      </c>
    </row>
    <row r="1385" spans="3:10" hidden="1" x14ac:dyDescent="0.25">
      <c r="C1385" t="s">
        <v>6732</v>
      </c>
      <c r="D1385">
        <v>10255</v>
      </c>
      <c r="E1385" s="1">
        <v>46059</v>
      </c>
      <c r="F1385" s="4">
        <v>2</v>
      </c>
      <c r="G1385" s="4"/>
      <c r="H1385" t="s">
        <v>246</v>
      </c>
      <c r="I1385" t="s">
        <v>246</v>
      </c>
      <c r="J1385" s="4">
        <v>-9807</v>
      </c>
    </row>
    <row r="1386" spans="3:10" hidden="1" x14ac:dyDescent="0.25">
      <c r="C1386" t="s">
        <v>6732</v>
      </c>
      <c r="D1386">
        <v>10251</v>
      </c>
      <c r="E1386" s="1">
        <v>46059</v>
      </c>
      <c r="F1386" s="4">
        <v>2</v>
      </c>
      <c r="G1386" s="4"/>
      <c r="H1386" t="s">
        <v>3445</v>
      </c>
      <c r="I1386" t="s">
        <v>246</v>
      </c>
      <c r="J1386" s="4">
        <v>-63635.13</v>
      </c>
    </row>
    <row r="1387" spans="3:10" hidden="1" x14ac:dyDescent="0.25">
      <c r="C1387" t="s">
        <v>6732</v>
      </c>
      <c r="D1387">
        <v>10256</v>
      </c>
      <c r="E1387" s="1">
        <v>46059</v>
      </c>
      <c r="F1387" s="4">
        <v>2</v>
      </c>
      <c r="G1387" s="4"/>
      <c r="H1387" t="s">
        <v>3445</v>
      </c>
      <c r="I1387" t="s">
        <v>246</v>
      </c>
      <c r="J1387" s="4">
        <v>-54626.400000000001</v>
      </c>
    </row>
    <row r="1388" spans="3:10" hidden="1" x14ac:dyDescent="0.25">
      <c r="C1388" t="s">
        <v>6732</v>
      </c>
      <c r="D1388">
        <v>10259</v>
      </c>
      <c r="E1388" s="1">
        <v>46059</v>
      </c>
      <c r="F1388" s="4">
        <v>2</v>
      </c>
      <c r="G1388" s="4"/>
      <c r="H1388" t="s">
        <v>3445</v>
      </c>
      <c r="I1388" t="s">
        <v>246</v>
      </c>
      <c r="J1388" s="4">
        <v>-1473.97</v>
      </c>
    </row>
    <row r="1389" spans="3:10" hidden="1" x14ac:dyDescent="0.25">
      <c r="C1389" t="s">
        <v>6732</v>
      </c>
      <c r="D1389">
        <v>20001</v>
      </c>
      <c r="E1389" s="1">
        <v>46059</v>
      </c>
      <c r="F1389" s="4">
        <v>2</v>
      </c>
      <c r="G1389" s="4"/>
      <c r="H1389" t="s">
        <v>3445</v>
      </c>
      <c r="I1389" t="s">
        <v>246</v>
      </c>
      <c r="J1389" s="4">
        <v>-12976.86</v>
      </c>
    </row>
    <row r="1390" spans="3:10" hidden="1" x14ac:dyDescent="0.25">
      <c r="C1390" t="s">
        <v>6732</v>
      </c>
      <c r="D1390">
        <v>10251</v>
      </c>
      <c r="E1390" s="1">
        <v>46059</v>
      </c>
      <c r="F1390" s="4">
        <v>2</v>
      </c>
      <c r="G1390" s="4"/>
      <c r="H1390" t="s">
        <v>3445</v>
      </c>
      <c r="I1390" t="s">
        <v>246</v>
      </c>
      <c r="J1390" s="4">
        <v>-616.46</v>
      </c>
    </row>
    <row r="1391" spans="3:10" hidden="1" x14ac:dyDescent="0.25">
      <c r="C1391" t="s">
        <v>6732</v>
      </c>
      <c r="D1391" t="s">
        <v>8609</v>
      </c>
      <c r="E1391" s="1">
        <v>46059</v>
      </c>
      <c r="F1391" s="4">
        <v>2</v>
      </c>
      <c r="G1391" s="4"/>
      <c r="H1391" t="s">
        <v>3445</v>
      </c>
      <c r="I1391" t="s">
        <v>246</v>
      </c>
      <c r="J1391" s="4">
        <v>-1674</v>
      </c>
    </row>
    <row r="1392" spans="3:10" hidden="1" x14ac:dyDescent="0.25">
      <c r="C1392" t="s">
        <v>6732</v>
      </c>
      <c r="D1392" t="s">
        <v>8609</v>
      </c>
      <c r="E1392" s="1">
        <v>46059</v>
      </c>
      <c r="F1392" s="4">
        <v>2</v>
      </c>
      <c r="G1392" s="4"/>
      <c r="H1392" t="s">
        <v>3445</v>
      </c>
      <c r="I1392" t="s">
        <v>246</v>
      </c>
      <c r="J1392" s="4">
        <v>-854.2</v>
      </c>
    </row>
    <row r="1393" spans="3:10" hidden="1" x14ac:dyDescent="0.25">
      <c r="C1393" t="s">
        <v>6732</v>
      </c>
      <c r="D1393">
        <v>10256</v>
      </c>
      <c r="E1393" s="1">
        <v>46059</v>
      </c>
      <c r="F1393" s="4">
        <v>2</v>
      </c>
      <c r="G1393" s="4"/>
      <c r="H1393" t="s">
        <v>3343</v>
      </c>
      <c r="I1393" t="s">
        <v>246</v>
      </c>
      <c r="J1393" s="4">
        <v>-7193.28</v>
      </c>
    </row>
    <row r="1394" spans="3:10" hidden="1" x14ac:dyDescent="0.25">
      <c r="C1394" t="s">
        <v>6732</v>
      </c>
      <c r="D1394">
        <v>10251</v>
      </c>
      <c r="E1394" s="1">
        <v>46059</v>
      </c>
      <c r="F1394" s="4">
        <v>2</v>
      </c>
      <c r="G1394" s="4"/>
      <c r="H1394" t="s">
        <v>3343</v>
      </c>
      <c r="I1394" t="s">
        <v>246</v>
      </c>
      <c r="J1394" s="4">
        <v>-5785.99</v>
      </c>
    </row>
    <row r="1395" spans="3:10" hidden="1" x14ac:dyDescent="0.25">
      <c r="C1395" t="s">
        <v>6732</v>
      </c>
      <c r="D1395">
        <v>10256</v>
      </c>
      <c r="E1395" s="1">
        <v>46059</v>
      </c>
      <c r="F1395" s="4">
        <v>2</v>
      </c>
      <c r="G1395" s="4"/>
      <c r="H1395" t="s">
        <v>3445</v>
      </c>
      <c r="I1395" t="s">
        <v>246</v>
      </c>
      <c r="J1395" s="4">
        <v>-2749.48</v>
      </c>
    </row>
    <row r="1396" spans="3:10" hidden="1" x14ac:dyDescent="0.25">
      <c r="C1396" t="s">
        <v>6732</v>
      </c>
      <c r="D1396" t="s">
        <v>127</v>
      </c>
      <c r="E1396" s="1">
        <v>46059</v>
      </c>
      <c r="F1396" s="4">
        <v>2</v>
      </c>
      <c r="G1396" s="4"/>
      <c r="H1396" t="s">
        <v>3454</v>
      </c>
      <c r="I1396" t="s">
        <v>60</v>
      </c>
      <c r="J1396" s="4">
        <v>-9744.35</v>
      </c>
    </row>
    <row r="1397" spans="3:10" hidden="1" x14ac:dyDescent="0.25">
      <c r="C1397" t="s">
        <v>6732</v>
      </c>
      <c r="D1397" t="s">
        <v>6765</v>
      </c>
      <c r="E1397" s="1">
        <v>46059</v>
      </c>
      <c r="F1397" s="4">
        <v>2</v>
      </c>
      <c r="G1397" s="4"/>
      <c r="H1397" t="s">
        <v>5277</v>
      </c>
      <c r="I1397" t="s">
        <v>60</v>
      </c>
      <c r="J1397" s="4">
        <v>-597.84</v>
      </c>
    </row>
    <row r="1398" spans="3:10" hidden="1" x14ac:dyDescent="0.25">
      <c r="C1398" t="s">
        <v>6732</v>
      </c>
      <c r="D1398" t="s">
        <v>6765</v>
      </c>
      <c r="E1398" s="1">
        <v>46059</v>
      </c>
      <c r="F1398" s="4">
        <v>2</v>
      </c>
      <c r="G1398" s="4"/>
      <c r="H1398" t="s">
        <v>5277</v>
      </c>
      <c r="I1398" t="s">
        <v>60</v>
      </c>
      <c r="J1398" s="4">
        <v>-597.84</v>
      </c>
    </row>
    <row r="1399" spans="3:10" hidden="1" x14ac:dyDescent="0.25">
      <c r="C1399" t="s">
        <v>6732</v>
      </c>
      <c r="D1399" t="s">
        <v>6765</v>
      </c>
      <c r="E1399" s="1">
        <v>46059</v>
      </c>
      <c r="F1399" s="4">
        <v>2</v>
      </c>
      <c r="G1399" s="4"/>
      <c r="H1399" t="s">
        <v>5277</v>
      </c>
      <c r="I1399" t="s">
        <v>60</v>
      </c>
      <c r="J1399" s="4">
        <v>-597.84</v>
      </c>
    </row>
    <row r="1400" spans="3:10" hidden="1" x14ac:dyDescent="0.25">
      <c r="C1400" t="s">
        <v>6732</v>
      </c>
      <c r="D1400" t="s">
        <v>6762</v>
      </c>
      <c r="E1400" s="1">
        <v>46059</v>
      </c>
      <c r="F1400" s="4">
        <v>2</v>
      </c>
      <c r="G1400" s="4"/>
      <c r="H1400" t="s">
        <v>3215</v>
      </c>
      <c r="I1400" t="s">
        <v>60</v>
      </c>
      <c r="J1400" s="4">
        <v>-6550</v>
      </c>
    </row>
    <row r="1401" spans="3:10" hidden="1" x14ac:dyDescent="0.25">
      <c r="C1401" t="s">
        <v>6732</v>
      </c>
      <c r="D1401" t="s">
        <v>6762</v>
      </c>
      <c r="E1401" s="1">
        <v>46059</v>
      </c>
      <c r="F1401" s="4">
        <v>2</v>
      </c>
      <c r="G1401" s="4"/>
      <c r="H1401" t="s">
        <v>2894</v>
      </c>
      <c r="I1401" t="s">
        <v>60</v>
      </c>
      <c r="J1401" s="4">
        <v>-8837.5300000000007</v>
      </c>
    </row>
    <row r="1402" spans="3:10" hidden="1" x14ac:dyDescent="0.25">
      <c r="C1402" t="s">
        <v>6732</v>
      </c>
      <c r="D1402" t="s">
        <v>6762</v>
      </c>
      <c r="E1402" s="1">
        <v>46059</v>
      </c>
      <c r="F1402" s="4">
        <v>2</v>
      </c>
      <c r="G1402" s="4"/>
      <c r="H1402" t="s">
        <v>2894</v>
      </c>
      <c r="I1402" t="s">
        <v>60</v>
      </c>
      <c r="J1402" s="4">
        <v>-90152.53</v>
      </c>
    </row>
    <row r="1403" spans="3:10" hidden="1" x14ac:dyDescent="0.25">
      <c r="C1403" t="s">
        <v>6732</v>
      </c>
      <c r="D1403" t="s">
        <v>6762</v>
      </c>
      <c r="E1403" s="1">
        <v>46059</v>
      </c>
      <c r="F1403" s="4">
        <v>2</v>
      </c>
      <c r="G1403" s="4"/>
      <c r="H1403" t="s">
        <v>2573</v>
      </c>
      <c r="I1403" t="s">
        <v>60</v>
      </c>
      <c r="J1403" s="4">
        <v>-327.11</v>
      </c>
    </row>
    <row r="1404" spans="3:10" hidden="1" x14ac:dyDescent="0.25">
      <c r="C1404" t="s">
        <v>6732</v>
      </c>
      <c r="D1404" t="s">
        <v>6763</v>
      </c>
      <c r="E1404" s="1">
        <v>46059</v>
      </c>
      <c r="F1404" s="4">
        <v>2</v>
      </c>
      <c r="G1404" s="4"/>
      <c r="H1404" t="s">
        <v>5902</v>
      </c>
      <c r="I1404" t="s">
        <v>60</v>
      </c>
      <c r="J1404" s="4">
        <v>-900</v>
      </c>
    </row>
    <row r="1405" spans="3:10" hidden="1" x14ac:dyDescent="0.25">
      <c r="C1405" t="s">
        <v>6732</v>
      </c>
      <c r="D1405" t="s">
        <v>6762</v>
      </c>
      <c r="E1405" s="1">
        <v>46059</v>
      </c>
      <c r="F1405" s="4">
        <v>2</v>
      </c>
      <c r="G1405" s="4"/>
      <c r="H1405" t="s">
        <v>5902</v>
      </c>
      <c r="I1405" t="s">
        <v>60</v>
      </c>
      <c r="J1405" s="4">
        <v>-900</v>
      </c>
    </row>
    <row r="1406" spans="3:10" hidden="1" x14ac:dyDescent="0.25">
      <c r="C1406" t="s">
        <v>6732</v>
      </c>
      <c r="D1406" t="s">
        <v>6763</v>
      </c>
      <c r="E1406" s="1">
        <v>46059</v>
      </c>
      <c r="F1406" s="4">
        <v>2</v>
      </c>
      <c r="G1406" s="4"/>
      <c r="H1406" t="s">
        <v>2966</v>
      </c>
      <c r="I1406" t="s">
        <v>60</v>
      </c>
      <c r="J1406" s="4">
        <v>-17286.060000000001</v>
      </c>
    </row>
    <row r="1407" spans="3:10" hidden="1" x14ac:dyDescent="0.25">
      <c r="C1407" t="s">
        <v>6732</v>
      </c>
      <c r="D1407" t="s">
        <v>6763</v>
      </c>
      <c r="E1407" s="1">
        <v>46059</v>
      </c>
      <c r="F1407" s="4">
        <v>2</v>
      </c>
      <c r="G1407" s="4"/>
      <c r="H1407" t="s">
        <v>2966</v>
      </c>
      <c r="I1407" t="s">
        <v>60</v>
      </c>
      <c r="J1407" s="4">
        <v>-17286.060000000001</v>
      </c>
    </row>
    <row r="1408" spans="3:10" hidden="1" x14ac:dyDescent="0.25">
      <c r="C1408" t="s">
        <v>6732</v>
      </c>
      <c r="D1408" t="s">
        <v>6763</v>
      </c>
      <c r="E1408" s="1">
        <v>46059</v>
      </c>
      <c r="F1408" s="4">
        <v>2</v>
      </c>
      <c r="G1408" s="4"/>
      <c r="H1408" t="s">
        <v>2966</v>
      </c>
      <c r="I1408" t="s">
        <v>60</v>
      </c>
      <c r="J1408" s="4">
        <v>-17286.060000000001</v>
      </c>
    </row>
    <row r="1409" spans="3:10" hidden="1" x14ac:dyDescent="0.25">
      <c r="C1409" t="s">
        <v>6732</v>
      </c>
      <c r="D1409" t="s">
        <v>6763</v>
      </c>
      <c r="E1409" s="1">
        <v>46059</v>
      </c>
      <c r="F1409" s="4">
        <v>2</v>
      </c>
      <c r="G1409" s="4"/>
      <c r="H1409" t="s">
        <v>2966</v>
      </c>
      <c r="I1409" t="s">
        <v>60</v>
      </c>
      <c r="J1409" s="4">
        <v>-17286.060000000001</v>
      </c>
    </row>
    <row r="1410" spans="3:10" hidden="1" x14ac:dyDescent="0.25">
      <c r="C1410" t="s">
        <v>6732</v>
      </c>
      <c r="D1410" t="s">
        <v>6763</v>
      </c>
      <c r="E1410" s="1">
        <v>46059</v>
      </c>
      <c r="F1410" s="4">
        <v>2</v>
      </c>
      <c r="G1410" s="4"/>
      <c r="H1410" t="s">
        <v>2966</v>
      </c>
      <c r="I1410" t="s">
        <v>60</v>
      </c>
      <c r="J1410" s="4">
        <v>-17286.060000000001</v>
      </c>
    </row>
    <row r="1411" spans="3:10" hidden="1" x14ac:dyDescent="0.25">
      <c r="C1411" t="s">
        <v>6732</v>
      </c>
      <c r="D1411" t="s">
        <v>127</v>
      </c>
      <c r="E1411" s="1">
        <v>46059</v>
      </c>
      <c r="F1411" s="4">
        <v>2</v>
      </c>
      <c r="G1411" s="4"/>
      <c r="H1411" t="s">
        <v>3508</v>
      </c>
      <c r="I1411" t="s">
        <v>60</v>
      </c>
      <c r="J1411" s="4">
        <v>-26910</v>
      </c>
    </row>
    <row r="1412" spans="3:10" hidden="1" x14ac:dyDescent="0.25">
      <c r="C1412" t="s">
        <v>6732</v>
      </c>
      <c r="D1412" t="s">
        <v>6763</v>
      </c>
      <c r="E1412" s="1">
        <v>46059</v>
      </c>
      <c r="F1412" s="4">
        <v>2</v>
      </c>
      <c r="G1412" s="4"/>
      <c r="H1412" t="s">
        <v>5921</v>
      </c>
      <c r="I1412" t="s">
        <v>60</v>
      </c>
      <c r="J1412" s="4">
        <v>-65313</v>
      </c>
    </row>
    <row r="1413" spans="3:10" hidden="1" x14ac:dyDescent="0.25">
      <c r="C1413" t="s">
        <v>6732</v>
      </c>
      <c r="D1413" t="s">
        <v>6763</v>
      </c>
      <c r="E1413" s="1">
        <v>46059</v>
      </c>
      <c r="F1413" s="4">
        <v>2</v>
      </c>
      <c r="G1413" s="4"/>
      <c r="H1413" t="s">
        <v>3870</v>
      </c>
      <c r="I1413" t="s">
        <v>60</v>
      </c>
      <c r="J1413" s="4">
        <v>-29225</v>
      </c>
    </row>
    <row r="1414" spans="3:10" hidden="1" x14ac:dyDescent="0.25">
      <c r="C1414" t="s">
        <v>6732</v>
      </c>
      <c r="D1414" t="s">
        <v>6762</v>
      </c>
      <c r="E1414" s="1">
        <v>46059</v>
      </c>
      <c r="F1414" s="4">
        <v>2</v>
      </c>
      <c r="G1414" s="4"/>
      <c r="H1414" t="s">
        <v>3870</v>
      </c>
      <c r="I1414" t="s">
        <v>60</v>
      </c>
      <c r="J1414" s="4">
        <v>-17090.650000000001</v>
      </c>
    </row>
    <row r="1415" spans="3:10" hidden="1" x14ac:dyDescent="0.25">
      <c r="C1415" t="s">
        <v>6732</v>
      </c>
      <c r="D1415" t="s">
        <v>6762</v>
      </c>
      <c r="E1415" s="1">
        <v>46059</v>
      </c>
      <c r="F1415" s="4">
        <v>2</v>
      </c>
      <c r="G1415" s="4"/>
      <c r="H1415" t="s">
        <v>5930</v>
      </c>
      <c r="I1415" t="s">
        <v>60</v>
      </c>
      <c r="J1415" s="4">
        <v>-998</v>
      </c>
    </row>
    <row r="1416" spans="3:10" hidden="1" x14ac:dyDescent="0.25">
      <c r="C1416" t="s">
        <v>6732</v>
      </c>
      <c r="D1416" t="s">
        <v>6762</v>
      </c>
      <c r="E1416" s="1">
        <v>46059</v>
      </c>
      <c r="F1416" s="4">
        <v>2</v>
      </c>
      <c r="G1416" s="4"/>
      <c r="H1416" t="s">
        <v>5935</v>
      </c>
      <c r="I1416" t="s">
        <v>60</v>
      </c>
      <c r="J1416" s="4">
        <v>-17478.11</v>
      </c>
    </row>
    <row r="1417" spans="3:10" hidden="1" x14ac:dyDescent="0.25">
      <c r="C1417" t="s">
        <v>6732</v>
      </c>
      <c r="D1417" t="s">
        <v>6763</v>
      </c>
      <c r="E1417" s="1">
        <v>46059</v>
      </c>
      <c r="F1417" s="4">
        <v>2</v>
      </c>
      <c r="G1417" s="4"/>
      <c r="H1417" t="s">
        <v>3078</v>
      </c>
      <c r="I1417" t="s">
        <v>60</v>
      </c>
      <c r="J1417" s="4">
        <v>-54600.6</v>
      </c>
    </row>
    <row r="1418" spans="3:10" hidden="1" x14ac:dyDescent="0.25">
      <c r="C1418" t="s">
        <v>6732</v>
      </c>
      <c r="D1418" t="s">
        <v>6763</v>
      </c>
      <c r="E1418" s="1">
        <v>46059</v>
      </c>
      <c r="F1418" s="4">
        <v>2</v>
      </c>
      <c r="G1418" s="4"/>
      <c r="H1418" t="s">
        <v>3913</v>
      </c>
      <c r="I1418" t="s">
        <v>60</v>
      </c>
      <c r="J1418" s="4">
        <v>-6457.5</v>
      </c>
    </row>
    <row r="1419" spans="3:10" hidden="1" x14ac:dyDescent="0.25">
      <c r="C1419" t="s">
        <v>6732</v>
      </c>
      <c r="D1419" t="s">
        <v>6763</v>
      </c>
      <c r="E1419" s="1">
        <v>46059</v>
      </c>
      <c r="F1419" s="4">
        <v>2</v>
      </c>
      <c r="G1419" s="4"/>
      <c r="H1419" t="s">
        <v>3913</v>
      </c>
      <c r="I1419" t="s">
        <v>60</v>
      </c>
      <c r="J1419" s="4">
        <v>-14984.13</v>
      </c>
    </row>
    <row r="1420" spans="3:10" hidden="1" x14ac:dyDescent="0.25">
      <c r="C1420" t="s">
        <v>6732</v>
      </c>
      <c r="D1420" t="s">
        <v>6762</v>
      </c>
      <c r="E1420" s="1">
        <v>46059</v>
      </c>
      <c r="F1420" s="4">
        <v>2</v>
      </c>
      <c r="G1420" s="4"/>
      <c r="H1420" t="s">
        <v>3913</v>
      </c>
      <c r="I1420" t="s">
        <v>60</v>
      </c>
      <c r="J1420" s="4">
        <v>-140322</v>
      </c>
    </row>
    <row r="1421" spans="3:10" hidden="1" x14ac:dyDescent="0.25">
      <c r="C1421" t="s">
        <v>6732</v>
      </c>
      <c r="D1421" t="s">
        <v>6762</v>
      </c>
      <c r="E1421" s="1">
        <v>46059</v>
      </c>
      <c r="F1421" s="4">
        <v>2</v>
      </c>
      <c r="G1421" s="4"/>
      <c r="H1421" t="s">
        <v>2664</v>
      </c>
      <c r="I1421" t="s">
        <v>60</v>
      </c>
      <c r="J1421" s="4">
        <v>-136.81</v>
      </c>
    </row>
    <row r="1422" spans="3:10" hidden="1" x14ac:dyDescent="0.25">
      <c r="C1422" t="s">
        <v>6732</v>
      </c>
      <c r="D1422" t="s">
        <v>6763</v>
      </c>
      <c r="E1422" s="1">
        <v>46059</v>
      </c>
      <c r="F1422" s="4">
        <v>2</v>
      </c>
      <c r="G1422" s="4"/>
      <c r="H1422" t="s">
        <v>2664</v>
      </c>
      <c r="I1422" t="s">
        <v>60</v>
      </c>
      <c r="J1422" s="4">
        <v>-252.14</v>
      </c>
    </row>
    <row r="1423" spans="3:10" hidden="1" x14ac:dyDescent="0.25">
      <c r="C1423" t="s">
        <v>6732</v>
      </c>
      <c r="D1423" t="s">
        <v>6762</v>
      </c>
      <c r="E1423" s="1">
        <v>46059</v>
      </c>
      <c r="F1423" s="4">
        <v>2</v>
      </c>
      <c r="G1423" s="4"/>
      <c r="H1423" t="s">
        <v>3578</v>
      </c>
      <c r="I1423" t="s">
        <v>60</v>
      </c>
      <c r="J1423" s="4">
        <v>-3478.07</v>
      </c>
    </row>
    <row r="1424" spans="3:10" hidden="1" x14ac:dyDescent="0.25">
      <c r="C1424" t="s">
        <v>6732</v>
      </c>
      <c r="D1424" t="s">
        <v>6762</v>
      </c>
      <c r="E1424" s="1">
        <v>46059</v>
      </c>
      <c r="F1424" s="4">
        <v>2</v>
      </c>
      <c r="G1424" s="4"/>
      <c r="H1424" t="s">
        <v>2712</v>
      </c>
      <c r="I1424" t="s">
        <v>60</v>
      </c>
      <c r="J1424" s="4">
        <v>-44</v>
      </c>
    </row>
    <row r="1425" spans="3:10" hidden="1" x14ac:dyDescent="0.25">
      <c r="C1425" t="s">
        <v>6732</v>
      </c>
      <c r="D1425" t="s">
        <v>6762</v>
      </c>
      <c r="E1425" s="1">
        <v>46059</v>
      </c>
      <c r="F1425" s="4">
        <v>2</v>
      </c>
      <c r="G1425" s="4"/>
      <c r="H1425" t="s">
        <v>2736</v>
      </c>
      <c r="I1425" t="s">
        <v>60</v>
      </c>
      <c r="J1425" s="4">
        <v>-226.11</v>
      </c>
    </row>
    <row r="1426" spans="3:10" hidden="1" x14ac:dyDescent="0.25">
      <c r="C1426" t="s">
        <v>6732</v>
      </c>
      <c r="D1426" t="s">
        <v>127</v>
      </c>
      <c r="E1426" s="1">
        <v>46059</v>
      </c>
      <c r="F1426" s="4">
        <v>2</v>
      </c>
      <c r="G1426" s="4"/>
      <c r="H1426" t="s">
        <v>2743</v>
      </c>
      <c r="I1426" t="s">
        <v>60</v>
      </c>
      <c r="J1426" s="4">
        <v>-3274.5</v>
      </c>
    </row>
    <row r="1427" spans="3:10" hidden="1" x14ac:dyDescent="0.25">
      <c r="C1427" t="s">
        <v>6732</v>
      </c>
      <c r="D1427" t="s">
        <v>6762</v>
      </c>
      <c r="E1427" s="1">
        <v>46059</v>
      </c>
      <c r="F1427" s="4">
        <v>2</v>
      </c>
      <c r="G1427" s="4"/>
      <c r="H1427" t="s">
        <v>2743</v>
      </c>
      <c r="I1427" t="s">
        <v>60</v>
      </c>
      <c r="J1427" s="4">
        <v>-5011.71</v>
      </c>
    </row>
    <row r="1428" spans="3:10" hidden="1" x14ac:dyDescent="0.25">
      <c r="C1428" t="s">
        <v>6732</v>
      </c>
      <c r="D1428">
        <v>20001</v>
      </c>
      <c r="E1428" s="1">
        <v>46062</v>
      </c>
      <c r="F1428" s="4">
        <v>2</v>
      </c>
      <c r="G1428" s="4"/>
      <c r="H1428" t="s">
        <v>6768</v>
      </c>
      <c r="I1428" t="s">
        <v>60</v>
      </c>
      <c r="J1428" s="4">
        <v>-6895.54</v>
      </c>
    </row>
    <row r="1429" spans="3:10" hidden="1" x14ac:dyDescent="0.25">
      <c r="C1429" t="s">
        <v>6732</v>
      </c>
      <c r="D1429">
        <v>20001</v>
      </c>
      <c r="E1429" s="1">
        <v>46062</v>
      </c>
      <c r="F1429" s="4">
        <v>2</v>
      </c>
      <c r="G1429" s="4"/>
      <c r="H1429" t="s">
        <v>6770</v>
      </c>
      <c r="I1429" t="s">
        <v>129</v>
      </c>
      <c r="J1429" s="4">
        <v>-439</v>
      </c>
    </row>
    <row r="1430" spans="3:10" hidden="1" x14ac:dyDescent="0.25">
      <c r="C1430" t="s">
        <v>6732</v>
      </c>
      <c r="D1430">
        <v>20001</v>
      </c>
      <c r="E1430" s="1">
        <v>46062</v>
      </c>
      <c r="F1430" s="4">
        <v>2</v>
      </c>
      <c r="G1430" s="4"/>
      <c r="H1430" t="s">
        <v>6771</v>
      </c>
      <c r="I1430" t="s">
        <v>129</v>
      </c>
      <c r="J1430" s="4">
        <v>-35</v>
      </c>
    </row>
    <row r="1431" spans="3:10" hidden="1" x14ac:dyDescent="0.25">
      <c r="C1431" t="s">
        <v>6732</v>
      </c>
      <c r="D1431" t="s">
        <v>6763</v>
      </c>
      <c r="E1431" s="1">
        <v>46062</v>
      </c>
      <c r="F1431" s="4">
        <v>2</v>
      </c>
      <c r="G1431" s="4"/>
      <c r="H1431" t="s">
        <v>246</v>
      </c>
      <c r="I1431" t="s">
        <v>246</v>
      </c>
      <c r="J1431" s="4">
        <v>-23173</v>
      </c>
    </row>
    <row r="1432" spans="3:10" hidden="1" x14ac:dyDescent="0.25">
      <c r="C1432" t="s">
        <v>6732</v>
      </c>
      <c r="D1432" t="s">
        <v>127</v>
      </c>
      <c r="E1432" s="1">
        <v>46062</v>
      </c>
      <c r="F1432" s="4">
        <v>2</v>
      </c>
      <c r="G1432" s="4"/>
      <c r="H1432" t="s">
        <v>6774</v>
      </c>
      <c r="I1432" t="s">
        <v>129</v>
      </c>
      <c r="J1432" s="4">
        <v>-27627.66</v>
      </c>
    </row>
    <row r="1433" spans="3:10" hidden="1" x14ac:dyDescent="0.25">
      <c r="C1433" t="s">
        <v>6732</v>
      </c>
      <c r="D1433" t="s">
        <v>127</v>
      </c>
      <c r="E1433" s="1">
        <v>46062</v>
      </c>
      <c r="F1433" s="4">
        <v>2</v>
      </c>
      <c r="G1433" s="4"/>
      <c r="H1433" t="s">
        <v>6774</v>
      </c>
      <c r="I1433" t="s">
        <v>129</v>
      </c>
      <c r="J1433" s="4">
        <v>-27627.66</v>
      </c>
    </row>
    <row r="1434" spans="3:10" hidden="1" x14ac:dyDescent="0.25">
      <c r="C1434" t="s">
        <v>6732</v>
      </c>
      <c r="D1434">
        <v>40001</v>
      </c>
      <c r="E1434" s="1">
        <v>46062</v>
      </c>
      <c r="F1434" s="4">
        <v>2</v>
      </c>
      <c r="G1434" s="4"/>
      <c r="H1434" t="s">
        <v>3386</v>
      </c>
      <c r="I1434" t="s">
        <v>93</v>
      </c>
      <c r="J1434" s="4">
        <v>-44051.360000000001</v>
      </c>
    </row>
    <row r="1435" spans="3:10" hidden="1" x14ac:dyDescent="0.25">
      <c r="C1435" t="s">
        <v>6732</v>
      </c>
      <c r="D1435" t="s">
        <v>6763</v>
      </c>
      <c r="E1435" s="1">
        <v>46062</v>
      </c>
      <c r="F1435" s="4">
        <v>2</v>
      </c>
      <c r="G1435" s="4"/>
      <c r="H1435" t="s">
        <v>3343</v>
      </c>
      <c r="I1435" t="s">
        <v>246</v>
      </c>
      <c r="J1435" s="4">
        <v>-3833.09</v>
      </c>
    </row>
    <row r="1436" spans="3:10" hidden="1" x14ac:dyDescent="0.25">
      <c r="C1436" t="s">
        <v>6732</v>
      </c>
      <c r="D1436" t="s">
        <v>6762</v>
      </c>
      <c r="E1436" s="1">
        <v>46062</v>
      </c>
      <c r="F1436" s="4">
        <v>2</v>
      </c>
      <c r="G1436" s="4"/>
      <c r="H1436" t="s">
        <v>4429</v>
      </c>
      <c r="I1436" t="s">
        <v>60</v>
      </c>
      <c r="J1436" s="4">
        <v>-696</v>
      </c>
    </row>
    <row r="1437" spans="3:10" hidden="1" x14ac:dyDescent="0.25">
      <c r="C1437" t="s">
        <v>6732</v>
      </c>
      <c r="D1437" t="s">
        <v>127</v>
      </c>
      <c r="E1437" s="1">
        <v>46062</v>
      </c>
      <c r="F1437" s="4">
        <v>2</v>
      </c>
      <c r="G1437" s="4"/>
      <c r="H1437" t="s">
        <v>6781</v>
      </c>
      <c r="I1437" t="s">
        <v>60</v>
      </c>
      <c r="J1437" s="4">
        <v>-5880</v>
      </c>
    </row>
    <row r="1438" spans="3:10" hidden="1" x14ac:dyDescent="0.25">
      <c r="C1438" t="s">
        <v>6732</v>
      </c>
      <c r="D1438" t="s">
        <v>6762</v>
      </c>
      <c r="E1438" s="1">
        <v>46062</v>
      </c>
      <c r="F1438" s="4">
        <v>2</v>
      </c>
      <c r="G1438" s="4"/>
      <c r="H1438" t="s">
        <v>6786</v>
      </c>
      <c r="I1438" t="s">
        <v>60</v>
      </c>
      <c r="J1438" s="4">
        <v>-14994.73</v>
      </c>
    </row>
    <row r="1439" spans="3:10" hidden="1" x14ac:dyDescent="0.25">
      <c r="C1439" t="s">
        <v>6732</v>
      </c>
      <c r="D1439" t="s">
        <v>6762</v>
      </c>
      <c r="E1439" s="1">
        <v>46062</v>
      </c>
      <c r="F1439" s="4">
        <v>2</v>
      </c>
      <c r="G1439" s="4"/>
      <c r="H1439" t="s">
        <v>3461</v>
      </c>
      <c r="I1439" t="s">
        <v>60</v>
      </c>
      <c r="J1439" s="4">
        <v>-200</v>
      </c>
    </row>
    <row r="1440" spans="3:10" hidden="1" x14ac:dyDescent="0.25">
      <c r="C1440" t="s">
        <v>6732</v>
      </c>
      <c r="D1440" t="s">
        <v>127</v>
      </c>
      <c r="E1440" s="1">
        <v>46062</v>
      </c>
      <c r="F1440" s="4">
        <v>2</v>
      </c>
      <c r="G1440" s="4"/>
      <c r="H1440" t="s">
        <v>2875</v>
      </c>
      <c r="I1440" t="s">
        <v>60</v>
      </c>
      <c r="J1440" s="4">
        <v>-216.34</v>
      </c>
    </row>
    <row r="1441" spans="3:10" hidden="1" x14ac:dyDescent="0.25">
      <c r="C1441" t="s">
        <v>6732</v>
      </c>
      <c r="D1441" t="s">
        <v>6762</v>
      </c>
      <c r="E1441" s="1">
        <v>46062</v>
      </c>
      <c r="F1441" s="4">
        <v>2</v>
      </c>
      <c r="G1441" s="4"/>
      <c r="H1441" t="s">
        <v>2875</v>
      </c>
      <c r="I1441" t="s">
        <v>60</v>
      </c>
      <c r="J1441" s="4">
        <v>-167.25</v>
      </c>
    </row>
    <row r="1442" spans="3:10" hidden="1" x14ac:dyDescent="0.25">
      <c r="C1442" t="s">
        <v>6732</v>
      </c>
      <c r="D1442" t="s">
        <v>127</v>
      </c>
      <c r="E1442" s="1">
        <v>46062</v>
      </c>
      <c r="F1442" s="4">
        <v>2</v>
      </c>
      <c r="G1442" s="4"/>
      <c r="H1442" t="s">
        <v>2875</v>
      </c>
      <c r="I1442" t="s">
        <v>60</v>
      </c>
      <c r="J1442" s="4">
        <v>-267.95</v>
      </c>
    </row>
    <row r="1443" spans="3:10" hidden="1" x14ac:dyDescent="0.25">
      <c r="C1443" t="s">
        <v>6732</v>
      </c>
      <c r="D1443" t="s">
        <v>127</v>
      </c>
      <c r="E1443" s="1">
        <v>46062</v>
      </c>
      <c r="F1443" s="4">
        <v>2</v>
      </c>
      <c r="G1443" s="4"/>
      <c r="H1443" t="s">
        <v>2889</v>
      </c>
      <c r="I1443" t="s">
        <v>60</v>
      </c>
      <c r="J1443" s="4">
        <v>-2987</v>
      </c>
    </row>
    <row r="1444" spans="3:10" hidden="1" x14ac:dyDescent="0.25">
      <c r="C1444" t="s">
        <v>6732</v>
      </c>
      <c r="D1444" t="s">
        <v>127</v>
      </c>
      <c r="E1444" s="1">
        <v>46062</v>
      </c>
      <c r="F1444" s="4">
        <v>2</v>
      </c>
      <c r="G1444" s="4"/>
      <c r="H1444" t="s">
        <v>2563</v>
      </c>
      <c r="I1444" t="s">
        <v>60</v>
      </c>
      <c r="J1444" s="4">
        <v>-267.22000000000003</v>
      </c>
    </row>
    <row r="1445" spans="3:10" hidden="1" x14ac:dyDescent="0.25">
      <c r="C1445" t="s">
        <v>6732</v>
      </c>
      <c r="D1445" t="s">
        <v>6762</v>
      </c>
      <c r="E1445" s="1">
        <v>46062</v>
      </c>
      <c r="F1445" s="4">
        <v>2</v>
      </c>
      <c r="G1445" s="4"/>
      <c r="H1445" t="s">
        <v>2894</v>
      </c>
      <c r="I1445" t="s">
        <v>60</v>
      </c>
      <c r="J1445" s="4">
        <v>-30080.1</v>
      </c>
    </row>
    <row r="1446" spans="3:10" hidden="1" x14ac:dyDescent="0.25">
      <c r="C1446" t="s">
        <v>6732</v>
      </c>
      <c r="D1446" t="s">
        <v>127</v>
      </c>
      <c r="E1446" s="1">
        <v>46062</v>
      </c>
      <c r="F1446" s="4">
        <v>2</v>
      </c>
      <c r="G1446" s="4"/>
      <c r="H1446" t="s">
        <v>4149</v>
      </c>
      <c r="I1446" t="s">
        <v>60</v>
      </c>
      <c r="J1446" s="4">
        <v>-705.11</v>
      </c>
    </row>
    <row r="1447" spans="3:10" hidden="1" x14ac:dyDescent="0.25">
      <c r="C1447" t="s">
        <v>6732</v>
      </c>
      <c r="D1447" t="s">
        <v>6762</v>
      </c>
      <c r="E1447" s="1">
        <v>46062</v>
      </c>
      <c r="F1447" s="4">
        <v>2</v>
      </c>
      <c r="G1447" s="4"/>
      <c r="H1447" t="s">
        <v>2573</v>
      </c>
      <c r="I1447" t="s">
        <v>60</v>
      </c>
      <c r="J1447" s="4">
        <v>-1559.63</v>
      </c>
    </row>
    <row r="1448" spans="3:10" hidden="1" x14ac:dyDescent="0.25">
      <c r="C1448" t="s">
        <v>6732</v>
      </c>
      <c r="D1448" t="s">
        <v>6763</v>
      </c>
      <c r="E1448" s="1">
        <v>46062</v>
      </c>
      <c r="F1448" s="4">
        <v>2</v>
      </c>
      <c r="G1448" s="4"/>
      <c r="H1448" t="s">
        <v>2573</v>
      </c>
      <c r="I1448" t="s">
        <v>60</v>
      </c>
      <c r="J1448" s="4">
        <v>-3899.07</v>
      </c>
    </row>
    <row r="1449" spans="3:10" hidden="1" x14ac:dyDescent="0.25">
      <c r="C1449" t="s">
        <v>6732</v>
      </c>
      <c r="D1449" t="s">
        <v>6763</v>
      </c>
      <c r="E1449" s="1">
        <v>46062</v>
      </c>
      <c r="F1449" s="4">
        <v>2</v>
      </c>
      <c r="G1449" s="4"/>
      <c r="H1449" t="s">
        <v>2911</v>
      </c>
      <c r="I1449" t="s">
        <v>60</v>
      </c>
      <c r="J1449" s="4">
        <v>-4437.51</v>
      </c>
    </row>
    <row r="1450" spans="3:10" hidden="1" x14ac:dyDescent="0.25">
      <c r="C1450" t="s">
        <v>6732</v>
      </c>
      <c r="D1450" t="s">
        <v>6763</v>
      </c>
      <c r="E1450" s="1">
        <v>46062</v>
      </c>
      <c r="F1450" s="4">
        <v>2</v>
      </c>
      <c r="G1450" s="4"/>
      <c r="H1450" t="s">
        <v>2911</v>
      </c>
      <c r="I1450" t="s">
        <v>60</v>
      </c>
      <c r="J1450" s="4">
        <v>-4437.51</v>
      </c>
    </row>
    <row r="1451" spans="3:10" hidden="1" x14ac:dyDescent="0.25">
      <c r="C1451" t="s">
        <v>6732</v>
      </c>
      <c r="D1451" t="s">
        <v>6763</v>
      </c>
      <c r="E1451" s="1">
        <v>46062</v>
      </c>
      <c r="F1451" s="4">
        <v>2</v>
      </c>
      <c r="G1451" s="4"/>
      <c r="H1451" t="s">
        <v>2911</v>
      </c>
      <c r="I1451" t="s">
        <v>60</v>
      </c>
      <c r="J1451" s="4">
        <v>-2890.71</v>
      </c>
    </row>
    <row r="1452" spans="3:10" hidden="1" x14ac:dyDescent="0.25">
      <c r="C1452" t="s">
        <v>6732</v>
      </c>
      <c r="D1452" t="s">
        <v>6763</v>
      </c>
      <c r="E1452" s="1">
        <v>46062</v>
      </c>
      <c r="F1452" s="4">
        <v>2</v>
      </c>
      <c r="G1452" s="4"/>
      <c r="H1452" t="s">
        <v>2911</v>
      </c>
      <c r="I1452" t="s">
        <v>60</v>
      </c>
      <c r="J1452" s="4">
        <v>-4435.59</v>
      </c>
    </row>
    <row r="1453" spans="3:10" hidden="1" x14ac:dyDescent="0.25">
      <c r="C1453" t="s">
        <v>6732</v>
      </c>
      <c r="D1453" t="s">
        <v>6763</v>
      </c>
      <c r="E1453" s="1">
        <v>46062</v>
      </c>
      <c r="F1453" s="4">
        <v>2</v>
      </c>
      <c r="G1453" s="4"/>
      <c r="H1453" t="s">
        <v>2911</v>
      </c>
      <c r="I1453" t="s">
        <v>60</v>
      </c>
      <c r="J1453" s="4">
        <v>-4437.51</v>
      </c>
    </row>
    <row r="1454" spans="3:10" hidden="1" x14ac:dyDescent="0.25">
      <c r="C1454" t="s">
        <v>6732</v>
      </c>
      <c r="D1454" t="s">
        <v>6763</v>
      </c>
      <c r="E1454" s="1">
        <v>46062</v>
      </c>
      <c r="F1454" s="4">
        <v>2</v>
      </c>
      <c r="G1454" s="4"/>
      <c r="H1454" t="s">
        <v>2578</v>
      </c>
      <c r="I1454" t="s">
        <v>60</v>
      </c>
      <c r="J1454" s="4">
        <v>-503.44</v>
      </c>
    </row>
    <row r="1455" spans="3:10" hidden="1" x14ac:dyDescent="0.25">
      <c r="C1455" t="s">
        <v>6732</v>
      </c>
      <c r="D1455" t="s">
        <v>127</v>
      </c>
      <c r="E1455" s="1">
        <v>46062</v>
      </c>
      <c r="F1455" s="4">
        <v>2</v>
      </c>
      <c r="G1455" s="4"/>
      <c r="H1455" t="s">
        <v>2578</v>
      </c>
      <c r="I1455" t="s">
        <v>60</v>
      </c>
      <c r="J1455" s="4">
        <v>-134.5</v>
      </c>
    </row>
    <row r="1456" spans="3:10" hidden="1" x14ac:dyDescent="0.25">
      <c r="C1456" t="s">
        <v>6732</v>
      </c>
      <c r="D1456" t="s">
        <v>127</v>
      </c>
      <c r="E1456" s="1">
        <v>46062</v>
      </c>
      <c r="F1456" s="4">
        <v>2</v>
      </c>
      <c r="G1456" s="4"/>
      <c r="H1456" t="s">
        <v>2578</v>
      </c>
      <c r="I1456" t="s">
        <v>60</v>
      </c>
      <c r="J1456" s="4">
        <v>-60.94</v>
      </c>
    </row>
    <row r="1457" spans="3:10" hidden="1" x14ac:dyDescent="0.25">
      <c r="C1457" t="s">
        <v>6732</v>
      </c>
      <c r="D1457" t="s">
        <v>127</v>
      </c>
      <c r="E1457" s="1">
        <v>46062</v>
      </c>
      <c r="F1457" s="4">
        <v>2</v>
      </c>
      <c r="G1457" s="4"/>
      <c r="H1457" t="s">
        <v>2578</v>
      </c>
      <c r="I1457" t="s">
        <v>60</v>
      </c>
      <c r="J1457" s="4">
        <v>-1837.05</v>
      </c>
    </row>
    <row r="1458" spans="3:10" hidden="1" x14ac:dyDescent="0.25">
      <c r="C1458" t="s">
        <v>6732</v>
      </c>
      <c r="D1458" t="s">
        <v>127</v>
      </c>
      <c r="E1458" s="1">
        <v>46062</v>
      </c>
      <c r="F1458" s="4">
        <v>2</v>
      </c>
      <c r="G1458" s="4"/>
      <c r="H1458" t="s">
        <v>2578</v>
      </c>
      <c r="I1458" t="s">
        <v>60</v>
      </c>
      <c r="J1458" s="4">
        <v>-92.97</v>
      </c>
    </row>
    <row r="1459" spans="3:10" hidden="1" x14ac:dyDescent="0.25">
      <c r="C1459" t="s">
        <v>6732</v>
      </c>
      <c r="D1459" t="s">
        <v>127</v>
      </c>
      <c r="E1459" s="1">
        <v>46062</v>
      </c>
      <c r="F1459" s="4">
        <v>2</v>
      </c>
      <c r="G1459" s="4"/>
      <c r="H1459" t="s">
        <v>2578</v>
      </c>
      <c r="I1459" t="s">
        <v>60</v>
      </c>
      <c r="J1459" s="4">
        <v>-62</v>
      </c>
    </row>
    <row r="1460" spans="3:10" hidden="1" x14ac:dyDescent="0.25">
      <c r="C1460" t="s">
        <v>6732</v>
      </c>
      <c r="D1460" t="s">
        <v>6762</v>
      </c>
      <c r="E1460" s="1">
        <v>46062</v>
      </c>
      <c r="F1460" s="4">
        <v>2</v>
      </c>
      <c r="G1460" s="4"/>
      <c r="H1460" t="s">
        <v>6831</v>
      </c>
      <c r="I1460" t="s">
        <v>60</v>
      </c>
      <c r="J1460" s="4">
        <v>-58866.54</v>
      </c>
    </row>
    <row r="1461" spans="3:10" hidden="1" x14ac:dyDescent="0.25">
      <c r="C1461" t="s">
        <v>6732</v>
      </c>
      <c r="D1461" t="s">
        <v>6762</v>
      </c>
      <c r="E1461" s="1">
        <v>46062</v>
      </c>
      <c r="F1461" s="4">
        <v>2</v>
      </c>
      <c r="G1461" s="4"/>
      <c r="H1461" t="s">
        <v>3840</v>
      </c>
      <c r="I1461" t="s">
        <v>60</v>
      </c>
      <c r="J1461" s="4">
        <v>-18487.95</v>
      </c>
    </row>
    <row r="1462" spans="3:10" hidden="1" x14ac:dyDescent="0.25">
      <c r="C1462" t="s">
        <v>6732</v>
      </c>
      <c r="D1462" t="s">
        <v>6762</v>
      </c>
      <c r="E1462" s="1">
        <v>46062</v>
      </c>
      <c r="F1462" s="4">
        <v>2</v>
      </c>
      <c r="G1462" s="4"/>
      <c r="H1462" t="s">
        <v>3503</v>
      </c>
      <c r="I1462" t="s">
        <v>60</v>
      </c>
      <c r="J1462" s="4">
        <v>-9047.2199999999993</v>
      </c>
    </row>
    <row r="1463" spans="3:10" hidden="1" x14ac:dyDescent="0.25">
      <c r="C1463" t="s">
        <v>6732</v>
      </c>
      <c r="D1463" t="s">
        <v>6762</v>
      </c>
      <c r="E1463" s="1">
        <v>46062</v>
      </c>
      <c r="F1463" s="4">
        <v>2</v>
      </c>
      <c r="G1463" s="4"/>
      <c r="H1463" t="s">
        <v>3503</v>
      </c>
      <c r="I1463" t="s">
        <v>60</v>
      </c>
      <c r="J1463" s="4">
        <v>-19386.900000000001</v>
      </c>
    </row>
    <row r="1464" spans="3:10" hidden="1" x14ac:dyDescent="0.25">
      <c r="C1464" t="s">
        <v>6732</v>
      </c>
      <c r="D1464" t="s">
        <v>6762</v>
      </c>
      <c r="E1464" s="1">
        <v>46062</v>
      </c>
      <c r="F1464" s="4">
        <v>2</v>
      </c>
      <c r="G1464" s="4"/>
      <c r="H1464" t="s">
        <v>3503</v>
      </c>
      <c r="I1464" t="s">
        <v>60</v>
      </c>
      <c r="J1464" s="4">
        <v>-25782</v>
      </c>
    </row>
    <row r="1465" spans="3:10" hidden="1" x14ac:dyDescent="0.25">
      <c r="C1465" t="s">
        <v>6732</v>
      </c>
      <c r="D1465" t="s">
        <v>6762</v>
      </c>
      <c r="E1465" s="1">
        <v>46062</v>
      </c>
      <c r="F1465" s="4">
        <v>2</v>
      </c>
      <c r="G1465" s="4"/>
      <c r="H1465" t="s">
        <v>3503</v>
      </c>
      <c r="I1465" t="s">
        <v>60</v>
      </c>
      <c r="J1465" s="4">
        <v>-46900</v>
      </c>
    </row>
    <row r="1466" spans="3:10" hidden="1" x14ac:dyDescent="0.25">
      <c r="C1466" t="s">
        <v>6732</v>
      </c>
      <c r="D1466" t="s">
        <v>6762</v>
      </c>
      <c r="E1466" s="1">
        <v>46062</v>
      </c>
      <c r="F1466" s="4">
        <v>2</v>
      </c>
      <c r="G1466" s="4"/>
      <c r="H1466" t="s">
        <v>2971</v>
      </c>
      <c r="I1466" t="s">
        <v>60</v>
      </c>
      <c r="J1466" s="4">
        <v>-8554.51</v>
      </c>
    </row>
    <row r="1467" spans="3:10" hidden="1" x14ac:dyDescent="0.25">
      <c r="C1467" t="s">
        <v>6732</v>
      </c>
      <c r="D1467" t="s">
        <v>6762</v>
      </c>
      <c r="E1467" s="1">
        <v>46062</v>
      </c>
      <c r="F1467" s="4">
        <v>2</v>
      </c>
      <c r="G1467" s="4"/>
      <c r="H1467" t="s">
        <v>2971</v>
      </c>
      <c r="I1467" t="s">
        <v>60</v>
      </c>
      <c r="J1467" s="4">
        <v>-2727.89</v>
      </c>
    </row>
    <row r="1468" spans="3:10" hidden="1" x14ac:dyDescent="0.25">
      <c r="C1468" t="s">
        <v>6732</v>
      </c>
      <c r="D1468" t="s">
        <v>127</v>
      </c>
      <c r="E1468" s="1">
        <v>46062</v>
      </c>
      <c r="F1468" s="4">
        <v>2</v>
      </c>
      <c r="G1468" s="4"/>
      <c r="H1468" t="s">
        <v>6849</v>
      </c>
      <c r="I1468" t="s">
        <v>60</v>
      </c>
      <c r="J1468" s="4">
        <v>-620</v>
      </c>
    </row>
    <row r="1469" spans="3:10" hidden="1" x14ac:dyDescent="0.25">
      <c r="C1469" t="s">
        <v>6732</v>
      </c>
      <c r="D1469" t="s">
        <v>6762</v>
      </c>
      <c r="E1469" s="1">
        <v>46062</v>
      </c>
      <c r="F1469" s="4">
        <v>2</v>
      </c>
      <c r="G1469" s="4"/>
      <c r="H1469" t="s">
        <v>6849</v>
      </c>
      <c r="I1469" t="s">
        <v>60</v>
      </c>
      <c r="J1469" s="4">
        <v>-610</v>
      </c>
    </row>
    <row r="1470" spans="3:10" hidden="1" x14ac:dyDescent="0.25">
      <c r="C1470" t="s">
        <v>6732</v>
      </c>
      <c r="D1470" t="s">
        <v>6764</v>
      </c>
      <c r="E1470" s="1">
        <v>46062</v>
      </c>
      <c r="F1470" s="4">
        <v>2</v>
      </c>
      <c r="G1470" s="4"/>
      <c r="H1470" t="s">
        <v>3513</v>
      </c>
      <c r="I1470" t="s">
        <v>60</v>
      </c>
      <c r="J1470" s="4">
        <v>-4488</v>
      </c>
    </row>
    <row r="1471" spans="3:10" hidden="1" x14ac:dyDescent="0.25">
      <c r="C1471" t="s">
        <v>6732</v>
      </c>
      <c r="D1471" t="s">
        <v>6762</v>
      </c>
      <c r="E1471" s="1">
        <v>46062</v>
      </c>
      <c r="F1471" s="4">
        <v>2</v>
      </c>
      <c r="G1471" s="4"/>
      <c r="H1471" t="s">
        <v>3513</v>
      </c>
      <c r="I1471" t="s">
        <v>60</v>
      </c>
      <c r="J1471" s="4">
        <v>-1200</v>
      </c>
    </row>
    <row r="1472" spans="3:10" hidden="1" x14ac:dyDescent="0.25">
      <c r="C1472" t="s">
        <v>6732</v>
      </c>
      <c r="D1472" t="s">
        <v>6762</v>
      </c>
      <c r="E1472" s="1">
        <v>46062</v>
      </c>
      <c r="F1472" s="4">
        <v>2</v>
      </c>
      <c r="G1472" s="4"/>
      <c r="H1472" t="s">
        <v>3513</v>
      </c>
      <c r="I1472" t="s">
        <v>60</v>
      </c>
      <c r="J1472" s="4">
        <v>-940</v>
      </c>
    </row>
    <row r="1473" spans="3:10" hidden="1" x14ac:dyDescent="0.25">
      <c r="C1473" t="s">
        <v>6732</v>
      </c>
      <c r="D1473" t="s">
        <v>127</v>
      </c>
      <c r="E1473" s="1">
        <v>46062</v>
      </c>
      <c r="F1473" s="4">
        <v>2</v>
      </c>
      <c r="G1473" s="4"/>
      <c r="H1473" t="s">
        <v>3513</v>
      </c>
      <c r="I1473" t="s">
        <v>60</v>
      </c>
      <c r="J1473" s="4">
        <v>-2150</v>
      </c>
    </row>
    <row r="1474" spans="3:10" hidden="1" x14ac:dyDescent="0.25">
      <c r="C1474" t="s">
        <v>6732</v>
      </c>
      <c r="D1474" t="s">
        <v>127</v>
      </c>
      <c r="E1474" s="1">
        <v>46062</v>
      </c>
      <c r="F1474" s="4">
        <v>2</v>
      </c>
      <c r="G1474" s="4"/>
      <c r="H1474" t="s">
        <v>3513</v>
      </c>
      <c r="I1474" t="s">
        <v>60</v>
      </c>
      <c r="J1474" s="4">
        <v>-435</v>
      </c>
    </row>
    <row r="1475" spans="3:10" hidden="1" x14ac:dyDescent="0.25">
      <c r="C1475" t="s">
        <v>6732</v>
      </c>
      <c r="D1475" t="s">
        <v>6763</v>
      </c>
      <c r="E1475" s="1">
        <v>46062</v>
      </c>
      <c r="F1475" s="4">
        <v>2</v>
      </c>
      <c r="G1475" s="4"/>
      <c r="H1475" t="s">
        <v>2976</v>
      </c>
      <c r="I1475" t="s">
        <v>60</v>
      </c>
      <c r="J1475" s="4">
        <v>-5925</v>
      </c>
    </row>
    <row r="1476" spans="3:10" hidden="1" x14ac:dyDescent="0.25">
      <c r="C1476" t="s">
        <v>6732</v>
      </c>
      <c r="D1476" t="s">
        <v>6762</v>
      </c>
      <c r="E1476" s="1">
        <v>46062</v>
      </c>
      <c r="F1476" s="4">
        <v>2</v>
      </c>
      <c r="G1476" s="4"/>
      <c r="H1476" t="s">
        <v>2976</v>
      </c>
      <c r="I1476" t="s">
        <v>60</v>
      </c>
      <c r="J1476" s="4">
        <v>-11850</v>
      </c>
    </row>
    <row r="1477" spans="3:10" hidden="1" x14ac:dyDescent="0.25">
      <c r="C1477" t="s">
        <v>6732</v>
      </c>
      <c r="D1477" t="s">
        <v>127</v>
      </c>
      <c r="E1477" s="1">
        <v>46062</v>
      </c>
      <c r="F1477" s="4">
        <v>2</v>
      </c>
      <c r="G1477" s="4"/>
      <c r="H1477" t="s">
        <v>2976</v>
      </c>
      <c r="I1477" t="s">
        <v>60</v>
      </c>
      <c r="J1477" s="4">
        <v>-1735</v>
      </c>
    </row>
    <row r="1478" spans="3:10" hidden="1" x14ac:dyDescent="0.25">
      <c r="C1478" t="s">
        <v>6732</v>
      </c>
      <c r="D1478" t="s">
        <v>6762</v>
      </c>
      <c r="E1478" s="1">
        <v>46062</v>
      </c>
      <c r="F1478" s="4">
        <v>2</v>
      </c>
      <c r="G1478" s="4"/>
      <c r="H1478" t="s">
        <v>2599</v>
      </c>
      <c r="I1478" t="s">
        <v>60</v>
      </c>
      <c r="J1478" s="4">
        <v>-22727.38</v>
      </c>
    </row>
    <row r="1479" spans="3:10" hidden="1" x14ac:dyDescent="0.25">
      <c r="C1479" t="s">
        <v>6732</v>
      </c>
      <c r="D1479" t="s">
        <v>6762</v>
      </c>
      <c r="E1479" s="1">
        <v>46062</v>
      </c>
      <c r="F1479" s="4">
        <v>2</v>
      </c>
      <c r="G1479" s="4"/>
      <c r="H1479" t="s">
        <v>2599</v>
      </c>
      <c r="I1479" t="s">
        <v>60</v>
      </c>
      <c r="J1479" s="4">
        <v>-197923.41</v>
      </c>
    </row>
    <row r="1480" spans="3:10" hidden="1" x14ac:dyDescent="0.25">
      <c r="C1480" t="s">
        <v>6732</v>
      </c>
      <c r="D1480" t="s">
        <v>6763</v>
      </c>
      <c r="E1480" s="1">
        <v>46062</v>
      </c>
      <c r="F1480" s="4">
        <v>2</v>
      </c>
      <c r="G1480" s="4"/>
      <c r="H1480" t="s">
        <v>2599</v>
      </c>
      <c r="I1480" t="s">
        <v>60</v>
      </c>
      <c r="J1480" s="4">
        <v>-67173.58</v>
      </c>
    </row>
    <row r="1481" spans="3:10" hidden="1" x14ac:dyDescent="0.25">
      <c r="C1481" t="s">
        <v>6732</v>
      </c>
      <c r="D1481" t="s">
        <v>6763</v>
      </c>
      <c r="E1481" s="1">
        <v>46062</v>
      </c>
      <c r="F1481" s="4">
        <v>2</v>
      </c>
      <c r="G1481" s="4"/>
      <c r="H1481" t="s">
        <v>6877</v>
      </c>
      <c r="I1481" t="s">
        <v>60</v>
      </c>
      <c r="J1481" s="4">
        <v>-3600</v>
      </c>
    </row>
    <row r="1482" spans="3:10" hidden="1" x14ac:dyDescent="0.25">
      <c r="C1482" t="s">
        <v>6732</v>
      </c>
      <c r="D1482" t="s">
        <v>127</v>
      </c>
      <c r="E1482" s="1">
        <v>46062</v>
      </c>
      <c r="F1482" s="4">
        <v>2</v>
      </c>
      <c r="G1482" s="4"/>
      <c r="H1482" t="s">
        <v>2993</v>
      </c>
      <c r="I1482" t="s">
        <v>60</v>
      </c>
      <c r="J1482" s="4">
        <v>-399.5</v>
      </c>
    </row>
    <row r="1483" spans="3:10" hidden="1" x14ac:dyDescent="0.25">
      <c r="C1483" t="s">
        <v>6732</v>
      </c>
      <c r="D1483" t="s">
        <v>6762</v>
      </c>
      <c r="E1483" s="1">
        <v>46062</v>
      </c>
      <c r="F1483" s="4">
        <v>2</v>
      </c>
      <c r="G1483" s="4"/>
      <c r="H1483" t="s">
        <v>3005</v>
      </c>
      <c r="I1483" t="s">
        <v>60</v>
      </c>
      <c r="J1483" s="4">
        <v>-130.1</v>
      </c>
    </row>
    <row r="1484" spans="3:10" hidden="1" x14ac:dyDescent="0.25">
      <c r="C1484" t="s">
        <v>6732</v>
      </c>
      <c r="D1484" t="s">
        <v>6762</v>
      </c>
      <c r="E1484" s="1">
        <v>46062</v>
      </c>
      <c r="F1484" s="4">
        <v>2</v>
      </c>
      <c r="G1484" s="4"/>
      <c r="H1484" t="s">
        <v>3422</v>
      </c>
      <c r="I1484" t="s">
        <v>60</v>
      </c>
      <c r="J1484" s="4">
        <v>-319.02</v>
      </c>
    </row>
    <row r="1485" spans="3:10" hidden="1" x14ac:dyDescent="0.25">
      <c r="C1485" t="s">
        <v>6732</v>
      </c>
      <c r="D1485" t="s">
        <v>6762</v>
      </c>
      <c r="E1485" s="1">
        <v>46062</v>
      </c>
      <c r="F1485" s="4">
        <v>2</v>
      </c>
      <c r="G1485" s="4"/>
      <c r="H1485" t="s">
        <v>3422</v>
      </c>
      <c r="I1485" t="s">
        <v>60</v>
      </c>
      <c r="J1485" s="4">
        <v>-748.42</v>
      </c>
    </row>
    <row r="1486" spans="3:10" hidden="1" x14ac:dyDescent="0.25">
      <c r="C1486" t="s">
        <v>6732</v>
      </c>
      <c r="D1486" t="s">
        <v>6762</v>
      </c>
      <c r="E1486" s="1">
        <v>46062</v>
      </c>
      <c r="F1486" s="4">
        <v>2</v>
      </c>
      <c r="G1486" s="4"/>
      <c r="H1486" t="s">
        <v>3422</v>
      </c>
      <c r="I1486" t="s">
        <v>60</v>
      </c>
      <c r="J1486" s="4">
        <v>-16.829999999999998</v>
      </c>
    </row>
    <row r="1487" spans="3:10" hidden="1" x14ac:dyDescent="0.25">
      <c r="C1487" t="s">
        <v>6732</v>
      </c>
      <c r="D1487" t="s">
        <v>127</v>
      </c>
      <c r="E1487" s="1">
        <v>46062</v>
      </c>
      <c r="F1487" s="4">
        <v>2</v>
      </c>
      <c r="G1487" s="4"/>
      <c r="H1487" t="s">
        <v>3883</v>
      </c>
      <c r="I1487" t="s">
        <v>60</v>
      </c>
      <c r="J1487" s="4">
        <v>-72755.44</v>
      </c>
    </row>
    <row r="1488" spans="3:10" hidden="1" x14ac:dyDescent="0.25">
      <c r="C1488" t="s">
        <v>6732</v>
      </c>
      <c r="D1488" t="s">
        <v>6762</v>
      </c>
      <c r="E1488" s="1">
        <v>46062</v>
      </c>
      <c r="F1488" s="4">
        <v>2</v>
      </c>
      <c r="G1488" s="4"/>
      <c r="H1488" t="s">
        <v>3032</v>
      </c>
      <c r="I1488" t="s">
        <v>60</v>
      </c>
      <c r="J1488" s="4">
        <v>-215.94</v>
      </c>
    </row>
    <row r="1489" spans="3:10" hidden="1" x14ac:dyDescent="0.25">
      <c r="C1489" t="s">
        <v>6732</v>
      </c>
      <c r="D1489" t="s">
        <v>127</v>
      </c>
      <c r="E1489" s="1">
        <v>46062</v>
      </c>
      <c r="F1489" s="4">
        <v>2</v>
      </c>
      <c r="G1489" s="4"/>
      <c r="H1489" t="s">
        <v>4267</v>
      </c>
      <c r="I1489" t="s">
        <v>60</v>
      </c>
      <c r="J1489" s="4">
        <v>-1095.2</v>
      </c>
    </row>
    <row r="1490" spans="3:10" hidden="1" x14ac:dyDescent="0.25">
      <c r="C1490" t="s">
        <v>6732</v>
      </c>
      <c r="D1490" t="s">
        <v>6762</v>
      </c>
      <c r="E1490" s="1">
        <v>46062</v>
      </c>
      <c r="F1490" s="4">
        <v>2</v>
      </c>
      <c r="G1490" s="4"/>
      <c r="H1490" t="s">
        <v>4267</v>
      </c>
      <c r="I1490" t="s">
        <v>60</v>
      </c>
      <c r="J1490" s="4">
        <v>-984.25</v>
      </c>
    </row>
    <row r="1491" spans="3:10" hidden="1" x14ac:dyDescent="0.25">
      <c r="C1491" t="s">
        <v>6732</v>
      </c>
      <c r="D1491" t="s">
        <v>6762</v>
      </c>
      <c r="E1491" s="1">
        <v>46062</v>
      </c>
      <c r="F1491" s="4">
        <v>2</v>
      </c>
      <c r="G1491" s="4"/>
      <c r="H1491" t="s">
        <v>5863</v>
      </c>
      <c r="I1491" t="s">
        <v>60</v>
      </c>
      <c r="J1491" s="4">
        <v>-4459</v>
      </c>
    </row>
    <row r="1492" spans="3:10" hidden="1" x14ac:dyDescent="0.25">
      <c r="C1492" t="s">
        <v>6732</v>
      </c>
      <c r="D1492" t="s">
        <v>6762</v>
      </c>
      <c r="E1492" s="1">
        <v>46062</v>
      </c>
      <c r="F1492" s="4">
        <v>2</v>
      </c>
      <c r="G1492" s="4"/>
      <c r="H1492" t="s">
        <v>3042</v>
      </c>
      <c r="I1492" t="s">
        <v>60</v>
      </c>
      <c r="J1492" s="4">
        <v>-1305.22</v>
      </c>
    </row>
    <row r="1493" spans="3:10" hidden="1" x14ac:dyDescent="0.25">
      <c r="C1493" t="s">
        <v>6732</v>
      </c>
      <c r="D1493" t="s">
        <v>6762</v>
      </c>
      <c r="E1493" s="1">
        <v>46062</v>
      </c>
      <c r="F1493" s="4">
        <v>2</v>
      </c>
      <c r="G1493" s="4"/>
      <c r="H1493" t="s">
        <v>3069</v>
      </c>
      <c r="I1493" t="s">
        <v>60</v>
      </c>
      <c r="J1493" s="4">
        <v>-273.32</v>
      </c>
    </row>
    <row r="1494" spans="3:10" hidden="1" x14ac:dyDescent="0.25">
      <c r="C1494" t="s">
        <v>6732</v>
      </c>
      <c r="D1494" t="s">
        <v>6762</v>
      </c>
      <c r="E1494" s="1">
        <v>46062</v>
      </c>
      <c r="F1494" s="4">
        <v>2</v>
      </c>
      <c r="G1494" s="4"/>
      <c r="H1494" t="s">
        <v>3069</v>
      </c>
      <c r="I1494" t="s">
        <v>60</v>
      </c>
      <c r="J1494" s="4">
        <v>-159.15</v>
      </c>
    </row>
    <row r="1495" spans="3:10" hidden="1" x14ac:dyDescent="0.25">
      <c r="C1495" t="s">
        <v>6732</v>
      </c>
      <c r="D1495" t="s">
        <v>6762</v>
      </c>
      <c r="E1495" s="1">
        <v>46062</v>
      </c>
      <c r="F1495" s="4">
        <v>2</v>
      </c>
      <c r="G1495" s="4"/>
      <c r="H1495" t="s">
        <v>3069</v>
      </c>
      <c r="I1495" t="s">
        <v>60</v>
      </c>
      <c r="J1495" s="4">
        <v>-687.22</v>
      </c>
    </row>
    <row r="1496" spans="3:10" hidden="1" x14ac:dyDescent="0.25">
      <c r="C1496" t="s">
        <v>6732</v>
      </c>
      <c r="D1496" t="s">
        <v>6764</v>
      </c>
      <c r="E1496" s="1">
        <v>46062</v>
      </c>
      <c r="F1496" s="4">
        <v>2</v>
      </c>
      <c r="G1496" s="4"/>
      <c r="H1496" t="s">
        <v>2657</v>
      </c>
      <c r="I1496" t="s">
        <v>60</v>
      </c>
      <c r="J1496" s="4">
        <v>-40549.46</v>
      </c>
    </row>
    <row r="1497" spans="3:10" hidden="1" x14ac:dyDescent="0.25">
      <c r="C1497" t="s">
        <v>6732</v>
      </c>
      <c r="D1497" t="s">
        <v>6762</v>
      </c>
      <c r="E1497" s="1">
        <v>46062</v>
      </c>
      <c r="F1497" s="4">
        <v>2</v>
      </c>
      <c r="G1497" s="4"/>
      <c r="H1497" t="s">
        <v>3901</v>
      </c>
      <c r="I1497" t="s">
        <v>60</v>
      </c>
      <c r="J1497" s="4">
        <v>-4928.6400000000003</v>
      </c>
    </row>
    <row r="1498" spans="3:10" hidden="1" x14ac:dyDescent="0.25">
      <c r="C1498" t="s">
        <v>6732</v>
      </c>
      <c r="D1498" t="s">
        <v>6762</v>
      </c>
      <c r="E1498" s="1">
        <v>46062</v>
      </c>
      <c r="F1498" s="4">
        <v>2</v>
      </c>
      <c r="G1498" s="4"/>
      <c r="H1498" t="s">
        <v>3901</v>
      </c>
      <c r="I1498" t="s">
        <v>60</v>
      </c>
      <c r="J1498" s="4">
        <v>-99.12</v>
      </c>
    </row>
    <row r="1499" spans="3:10" hidden="1" x14ac:dyDescent="0.25">
      <c r="C1499" t="s">
        <v>6732</v>
      </c>
      <c r="D1499" t="s">
        <v>6762</v>
      </c>
      <c r="E1499" s="1">
        <v>46062</v>
      </c>
      <c r="F1499" s="4">
        <v>2</v>
      </c>
      <c r="G1499" s="4"/>
      <c r="H1499" t="s">
        <v>3901</v>
      </c>
      <c r="I1499" t="s">
        <v>60</v>
      </c>
      <c r="J1499" s="4">
        <v>-2226.79</v>
      </c>
    </row>
    <row r="1500" spans="3:10" hidden="1" x14ac:dyDescent="0.25">
      <c r="C1500" t="s">
        <v>6732</v>
      </c>
      <c r="D1500" t="s">
        <v>127</v>
      </c>
      <c r="E1500" s="1">
        <v>46062</v>
      </c>
      <c r="F1500" s="4">
        <v>2</v>
      </c>
      <c r="G1500" s="4"/>
      <c r="H1500" t="s">
        <v>3084</v>
      </c>
      <c r="I1500" t="s">
        <v>60</v>
      </c>
      <c r="J1500" s="4">
        <v>-2750</v>
      </c>
    </row>
    <row r="1501" spans="3:10" hidden="1" x14ac:dyDescent="0.25">
      <c r="C1501" t="s">
        <v>6732</v>
      </c>
      <c r="D1501" t="s">
        <v>6763</v>
      </c>
      <c r="E1501" s="1">
        <v>46062</v>
      </c>
      <c r="F1501" s="4">
        <v>2</v>
      </c>
      <c r="G1501" s="4"/>
      <c r="H1501" t="s">
        <v>2672</v>
      </c>
      <c r="I1501" t="s">
        <v>60</v>
      </c>
      <c r="J1501" s="4">
        <v>-650</v>
      </c>
    </row>
    <row r="1502" spans="3:10" hidden="1" x14ac:dyDescent="0.25">
      <c r="C1502" t="s">
        <v>6732</v>
      </c>
      <c r="D1502" t="s">
        <v>6765</v>
      </c>
      <c r="E1502" s="1">
        <v>46062</v>
      </c>
      <c r="F1502" s="4">
        <v>2</v>
      </c>
      <c r="G1502" s="4"/>
      <c r="H1502" t="s">
        <v>3151</v>
      </c>
      <c r="I1502" t="s">
        <v>60</v>
      </c>
      <c r="J1502" s="4">
        <v>-2100</v>
      </c>
    </row>
    <row r="1503" spans="3:10" hidden="1" x14ac:dyDescent="0.25">
      <c r="C1503" t="s">
        <v>6732</v>
      </c>
      <c r="D1503" t="s">
        <v>6763</v>
      </c>
      <c r="E1503" s="1">
        <v>46062</v>
      </c>
      <c r="F1503" s="4">
        <v>2</v>
      </c>
      <c r="G1503" s="4"/>
      <c r="H1503" t="s">
        <v>3162</v>
      </c>
      <c r="I1503" t="s">
        <v>60</v>
      </c>
      <c r="J1503" s="4">
        <v>-40502</v>
      </c>
    </row>
    <row r="1504" spans="3:10" hidden="1" x14ac:dyDescent="0.25">
      <c r="C1504" t="s">
        <v>6732</v>
      </c>
      <c r="D1504" t="s">
        <v>6763</v>
      </c>
      <c r="E1504" s="1">
        <v>46062</v>
      </c>
      <c r="F1504" s="4">
        <v>2</v>
      </c>
      <c r="G1504" s="4"/>
      <c r="H1504" t="s">
        <v>3162</v>
      </c>
      <c r="I1504" t="s">
        <v>60</v>
      </c>
      <c r="J1504" s="4">
        <v>-10757</v>
      </c>
    </row>
    <row r="1505" spans="3:10" hidden="1" x14ac:dyDescent="0.25">
      <c r="C1505" t="s">
        <v>6732</v>
      </c>
      <c r="D1505" t="s">
        <v>6763</v>
      </c>
      <c r="E1505" s="1">
        <v>46062</v>
      </c>
      <c r="F1505" s="4">
        <v>2</v>
      </c>
      <c r="G1505" s="4"/>
      <c r="H1505" t="s">
        <v>2693</v>
      </c>
      <c r="I1505" t="s">
        <v>60</v>
      </c>
      <c r="J1505" s="4">
        <v>-10957.15</v>
      </c>
    </row>
    <row r="1506" spans="3:10" hidden="1" x14ac:dyDescent="0.25">
      <c r="C1506" t="s">
        <v>6732</v>
      </c>
      <c r="D1506" t="s">
        <v>6762</v>
      </c>
      <c r="E1506" s="1">
        <v>46062</v>
      </c>
      <c r="F1506" s="4">
        <v>2</v>
      </c>
      <c r="G1506" s="4"/>
      <c r="H1506" t="s">
        <v>6926</v>
      </c>
      <c r="I1506" t="s">
        <v>60</v>
      </c>
      <c r="J1506" s="4">
        <v>-21890</v>
      </c>
    </row>
    <row r="1507" spans="3:10" hidden="1" x14ac:dyDescent="0.25">
      <c r="C1507" t="s">
        <v>6732</v>
      </c>
      <c r="D1507" t="s">
        <v>6762</v>
      </c>
      <c r="E1507" s="1">
        <v>46062</v>
      </c>
      <c r="F1507" s="4">
        <v>2</v>
      </c>
      <c r="G1507" s="4"/>
      <c r="H1507" t="s">
        <v>6931</v>
      </c>
      <c r="I1507" t="s">
        <v>60</v>
      </c>
      <c r="J1507" s="4">
        <v>-21190.79</v>
      </c>
    </row>
    <row r="1508" spans="3:10" hidden="1" x14ac:dyDescent="0.25">
      <c r="C1508" t="s">
        <v>6732</v>
      </c>
      <c r="D1508" t="s">
        <v>127</v>
      </c>
      <c r="E1508" s="1">
        <v>46063</v>
      </c>
      <c r="F1508" s="4">
        <v>2</v>
      </c>
      <c r="G1508" s="4"/>
      <c r="H1508" t="s">
        <v>3850</v>
      </c>
      <c r="I1508" t="s">
        <v>155</v>
      </c>
      <c r="J1508" s="4">
        <v>-101972.51</v>
      </c>
    </row>
    <row r="1509" spans="3:10" hidden="1" x14ac:dyDescent="0.25">
      <c r="C1509" t="s">
        <v>6732</v>
      </c>
      <c r="D1509" t="s">
        <v>8609</v>
      </c>
      <c r="E1509" s="1">
        <v>46063</v>
      </c>
      <c r="F1509" s="4">
        <v>2</v>
      </c>
      <c r="G1509" s="4"/>
      <c r="H1509" t="s">
        <v>3698</v>
      </c>
      <c r="I1509" t="s">
        <v>129</v>
      </c>
      <c r="J1509" s="4">
        <v>-2427.1999999999998</v>
      </c>
    </row>
    <row r="1510" spans="3:10" hidden="1" x14ac:dyDescent="0.25">
      <c r="C1510" t="s">
        <v>6732</v>
      </c>
      <c r="D1510" t="s">
        <v>6763</v>
      </c>
      <c r="E1510" s="1">
        <v>46063</v>
      </c>
      <c r="F1510" s="4">
        <v>2</v>
      </c>
      <c r="G1510" s="4"/>
      <c r="H1510" t="s">
        <v>3698</v>
      </c>
      <c r="I1510" t="s">
        <v>129</v>
      </c>
      <c r="J1510" s="4">
        <v>-29188.98</v>
      </c>
    </row>
    <row r="1511" spans="3:10" hidden="1" x14ac:dyDescent="0.25">
      <c r="C1511" t="s">
        <v>6732</v>
      </c>
      <c r="D1511" t="s">
        <v>6762</v>
      </c>
      <c r="E1511" s="1">
        <v>46063</v>
      </c>
      <c r="F1511" s="4">
        <v>2</v>
      </c>
      <c r="G1511" s="4"/>
      <c r="H1511" t="s">
        <v>3698</v>
      </c>
      <c r="I1511" t="s">
        <v>129</v>
      </c>
      <c r="J1511" s="4">
        <v>-32877.839999999997</v>
      </c>
    </row>
    <row r="1512" spans="3:10" hidden="1" x14ac:dyDescent="0.25">
      <c r="C1512" t="s">
        <v>6732</v>
      </c>
      <c r="D1512" t="s">
        <v>6764</v>
      </c>
      <c r="E1512" s="1">
        <v>46063</v>
      </c>
      <c r="F1512" s="4">
        <v>2</v>
      </c>
      <c r="G1512" s="4"/>
      <c r="H1512" t="s">
        <v>3698</v>
      </c>
      <c r="I1512" t="s">
        <v>129</v>
      </c>
      <c r="J1512" s="4">
        <v>-2920.87</v>
      </c>
    </row>
    <row r="1513" spans="3:10" hidden="1" x14ac:dyDescent="0.25">
      <c r="C1513" t="s">
        <v>6732</v>
      </c>
      <c r="D1513" t="s">
        <v>127</v>
      </c>
      <c r="E1513" s="1">
        <v>46063</v>
      </c>
      <c r="F1513" s="4">
        <v>2</v>
      </c>
      <c r="G1513" s="4"/>
      <c r="H1513" t="s">
        <v>3698</v>
      </c>
      <c r="I1513" t="s">
        <v>129</v>
      </c>
      <c r="J1513" s="4">
        <v>-1032.52</v>
      </c>
    </row>
    <row r="1514" spans="3:10" hidden="1" x14ac:dyDescent="0.25">
      <c r="C1514" t="s">
        <v>6732</v>
      </c>
      <c r="D1514" t="s">
        <v>6762</v>
      </c>
      <c r="E1514" s="1">
        <v>46063</v>
      </c>
      <c r="F1514" s="4">
        <v>2</v>
      </c>
      <c r="G1514" s="4"/>
      <c r="H1514" t="s">
        <v>2783</v>
      </c>
      <c r="I1514" t="s">
        <v>60</v>
      </c>
      <c r="J1514" s="4">
        <v>-2167.1999999999998</v>
      </c>
    </row>
    <row r="1515" spans="3:10" hidden="1" x14ac:dyDescent="0.25">
      <c r="C1515" t="s">
        <v>6732</v>
      </c>
      <c r="D1515" t="s">
        <v>6763</v>
      </c>
      <c r="E1515" s="1">
        <v>46063</v>
      </c>
      <c r="F1515" s="4">
        <v>2</v>
      </c>
      <c r="G1515" s="4"/>
      <c r="H1515" t="s">
        <v>2783</v>
      </c>
      <c r="I1515" t="s">
        <v>60</v>
      </c>
      <c r="J1515" s="4">
        <v>-88.95</v>
      </c>
    </row>
    <row r="1516" spans="3:10" hidden="1" x14ac:dyDescent="0.25">
      <c r="C1516" t="s">
        <v>6732</v>
      </c>
      <c r="D1516" t="s">
        <v>6763</v>
      </c>
      <c r="E1516" s="1">
        <v>46063</v>
      </c>
      <c r="F1516" s="4">
        <v>2</v>
      </c>
      <c r="G1516" s="4"/>
      <c r="H1516" t="s">
        <v>3721</v>
      </c>
      <c r="I1516" t="s">
        <v>60</v>
      </c>
      <c r="J1516" s="4">
        <v>-4650</v>
      </c>
    </row>
    <row r="1517" spans="3:10" hidden="1" x14ac:dyDescent="0.25">
      <c r="C1517" t="s">
        <v>6732</v>
      </c>
      <c r="D1517" t="s">
        <v>6763</v>
      </c>
      <c r="E1517" s="1">
        <v>46063</v>
      </c>
      <c r="F1517" s="4">
        <v>2</v>
      </c>
      <c r="G1517" s="4"/>
      <c r="H1517" t="s">
        <v>2529</v>
      </c>
      <c r="I1517" t="s">
        <v>60</v>
      </c>
      <c r="J1517" s="4">
        <v>-4851.12</v>
      </c>
    </row>
    <row r="1518" spans="3:10" hidden="1" x14ac:dyDescent="0.25">
      <c r="C1518" t="s">
        <v>6732</v>
      </c>
      <c r="D1518" t="s">
        <v>6763</v>
      </c>
      <c r="E1518" s="1">
        <v>46063</v>
      </c>
      <c r="F1518" s="4">
        <v>2</v>
      </c>
      <c r="G1518" s="4"/>
      <c r="H1518" t="s">
        <v>2553</v>
      </c>
      <c r="I1518" t="s">
        <v>60</v>
      </c>
      <c r="J1518" s="4">
        <v>-77548.800000000003</v>
      </c>
    </row>
    <row r="1519" spans="3:10" hidden="1" x14ac:dyDescent="0.25">
      <c r="C1519" t="s">
        <v>6732</v>
      </c>
      <c r="D1519" t="s">
        <v>6763</v>
      </c>
      <c r="E1519" s="1">
        <v>46063</v>
      </c>
      <c r="F1519" s="4">
        <v>2</v>
      </c>
      <c r="G1519" s="4"/>
      <c r="H1519" t="s">
        <v>2911</v>
      </c>
      <c r="I1519" t="s">
        <v>60</v>
      </c>
      <c r="J1519" s="4">
        <v>-4249.05</v>
      </c>
    </row>
    <row r="1520" spans="3:10" hidden="1" x14ac:dyDescent="0.25">
      <c r="C1520" t="s">
        <v>6732</v>
      </c>
      <c r="D1520" t="s">
        <v>6763</v>
      </c>
      <c r="E1520" s="1">
        <v>46063</v>
      </c>
      <c r="F1520" s="4">
        <v>2</v>
      </c>
      <c r="G1520" s="4"/>
      <c r="H1520" t="s">
        <v>2911</v>
      </c>
      <c r="I1520" t="s">
        <v>60</v>
      </c>
      <c r="J1520" s="4">
        <v>-2918.27</v>
      </c>
    </row>
    <row r="1521" spans="3:10" hidden="1" x14ac:dyDescent="0.25">
      <c r="C1521" t="s">
        <v>6732</v>
      </c>
      <c r="D1521" t="s">
        <v>6763</v>
      </c>
      <c r="E1521" s="1">
        <v>46063</v>
      </c>
      <c r="F1521" s="4">
        <v>2</v>
      </c>
      <c r="G1521" s="4"/>
      <c r="H1521" t="s">
        <v>2911</v>
      </c>
      <c r="I1521" t="s">
        <v>60</v>
      </c>
      <c r="J1521" s="4">
        <v>-4324.05</v>
      </c>
    </row>
    <row r="1522" spans="3:10" hidden="1" x14ac:dyDescent="0.25">
      <c r="C1522" t="s">
        <v>6732</v>
      </c>
      <c r="D1522" t="s">
        <v>6763</v>
      </c>
      <c r="E1522" s="1">
        <v>46063</v>
      </c>
      <c r="F1522" s="4">
        <v>2</v>
      </c>
      <c r="G1522" s="4"/>
      <c r="H1522" t="s">
        <v>2911</v>
      </c>
      <c r="I1522" t="s">
        <v>60</v>
      </c>
      <c r="J1522" s="4">
        <v>-4324.05</v>
      </c>
    </row>
    <row r="1523" spans="3:10" hidden="1" x14ac:dyDescent="0.25">
      <c r="C1523" t="s">
        <v>6732</v>
      </c>
      <c r="D1523" t="s">
        <v>127</v>
      </c>
      <c r="E1523" s="1">
        <v>46063</v>
      </c>
      <c r="F1523" s="4">
        <v>2</v>
      </c>
      <c r="G1523" s="4"/>
      <c r="H1523" t="s">
        <v>6961</v>
      </c>
      <c r="I1523" t="s">
        <v>60</v>
      </c>
      <c r="J1523" s="4">
        <v>-5096</v>
      </c>
    </row>
    <row r="1524" spans="3:10" hidden="1" x14ac:dyDescent="0.25">
      <c r="C1524" t="s">
        <v>6732</v>
      </c>
      <c r="D1524" t="s">
        <v>6763</v>
      </c>
      <c r="E1524" s="1">
        <v>46063</v>
      </c>
      <c r="F1524" s="4">
        <v>2</v>
      </c>
      <c r="G1524" s="4"/>
      <c r="H1524" t="s">
        <v>3854</v>
      </c>
      <c r="I1524" t="s">
        <v>60</v>
      </c>
      <c r="J1524" s="4">
        <v>-6887.17</v>
      </c>
    </row>
    <row r="1525" spans="3:10" hidden="1" x14ac:dyDescent="0.25">
      <c r="C1525" t="s">
        <v>6732</v>
      </c>
      <c r="D1525" t="s">
        <v>127</v>
      </c>
      <c r="E1525" s="1">
        <v>46063</v>
      </c>
      <c r="F1525" s="4">
        <v>2</v>
      </c>
      <c r="G1525" s="4"/>
      <c r="H1525" t="s">
        <v>3310</v>
      </c>
      <c r="I1525" t="s">
        <v>60</v>
      </c>
      <c r="J1525" s="4">
        <v>-660</v>
      </c>
    </row>
    <row r="1526" spans="3:10" hidden="1" x14ac:dyDescent="0.25">
      <c r="C1526" t="s">
        <v>6732</v>
      </c>
      <c r="D1526" t="s">
        <v>6762</v>
      </c>
      <c r="E1526" s="1">
        <v>46063</v>
      </c>
      <c r="F1526" s="4">
        <v>2</v>
      </c>
      <c r="G1526" s="4"/>
      <c r="H1526" t="s">
        <v>3005</v>
      </c>
      <c r="I1526" t="s">
        <v>60</v>
      </c>
      <c r="J1526" s="4">
        <v>-1497.13</v>
      </c>
    </row>
    <row r="1527" spans="3:10" hidden="1" x14ac:dyDescent="0.25">
      <c r="C1527" t="s">
        <v>6732</v>
      </c>
      <c r="D1527" t="s">
        <v>6762</v>
      </c>
      <c r="E1527" s="1">
        <v>46063</v>
      </c>
      <c r="F1527" s="4">
        <v>2</v>
      </c>
      <c r="G1527" s="4"/>
      <c r="H1527" t="s">
        <v>3005</v>
      </c>
      <c r="I1527" t="s">
        <v>60</v>
      </c>
      <c r="J1527" s="4">
        <v>-199.26</v>
      </c>
    </row>
    <row r="1528" spans="3:10" hidden="1" x14ac:dyDescent="0.25">
      <c r="C1528" t="s">
        <v>6732</v>
      </c>
      <c r="D1528" t="s">
        <v>6763</v>
      </c>
      <c r="E1528" s="1">
        <v>46063</v>
      </c>
      <c r="F1528" s="4">
        <v>2</v>
      </c>
      <c r="G1528" s="4"/>
      <c r="H1528" t="s">
        <v>3005</v>
      </c>
      <c r="I1528" t="s">
        <v>60</v>
      </c>
      <c r="J1528" s="4">
        <v>-473.93</v>
      </c>
    </row>
    <row r="1529" spans="3:10" hidden="1" x14ac:dyDescent="0.25">
      <c r="C1529" t="s">
        <v>6732</v>
      </c>
      <c r="D1529" t="s">
        <v>6763</v>
      </c>
      <c r="E1529" s="1">
        <v>46063</v>
      </c>
      <c r="F1529" s="4">
        <v>2</v>
      </c>
      <c r="G1529" s="4"/>
      <c r="H1529" t="s">
        <v>4058</v>
      </c>
      <c r="I1529" t="s">
        <v>60</v>
      </c>
      <c r="J1529" s="4">
        <v>-109.32</v>
      </c>
    </row>
    <row r="1530" spans="3:10" hidden="1" x14ac:dyDescent="0.25">
      <c r="C1530" t="s">
        <v>6732</v>
      </c>
      <c r="D1530" t="s">
        <v>6762</v>
      </c>
      <c r="E1530" s="1">
        <v>46063</v>
      </c>
      <c r="F1530" s="4">
        <v>2</v>
      </c>
      <c r="G1530" s="4"/>
      <c r="H1530" t="s">
        <v>4058</v>
      </c>
      <c r="I1530" t="s">
        <v>60</v>
      </c>
      <c r="J1530" s="4">
        <v>-957.08</v>
      </c>
    </row>
    <row r="1531" spans="3:10" hidden="1" x14ac:dyDescent="0.25">
      <c r="C1531" t="s">
        <v>6732</v>
      </c>
      <c r="D1531" t="s">
        <v>6762</v>
      </c>
      <c r="E1531" s="1">
        <v>46063</v>
      </c>
      <c r="F1531" s="4">
        <v>2</v>
      </c>
      <c r="G1531" s="4"/>
      <c r="H1531" t="s">
        <v>4058</v>
      </c>
      <c r="I1531" t="s">
        <v>60</v>
      </c>
      <c r="J1531" s="4">
        <v>-70.77</v>
      </c>
    </row>
    <row r="1532" spans="3:10" hidden="1" x14ac:dyDescent="0.25">
      <c r="C1532" t="s">
        <v>6732</v>
      </c>
      <c r="D1532" t="s">
        <v>127</v>
      </c>
      <c r="E1532" s="1">
        <v>46063</v>
      </c>
      <c r="F1532" s="4">
        <v>2</v>
      </c>
      <c r="G1532" s="4"/>
      <c r="H1532" t="s">
        <v>4063</v>
      </c>
      <c r="I1532" t="s">
        <v>60</v>
      </c>
      <c r="J1532" s="4">
        <v>-8250</v>
      </c>
    </row>
    <row r="1533" spans="3:10" hidden="1" x14ac:dyDescent="0.25">
      <c r="C1533" t="s">
        <v>6732</v>
      </c>
      <c r="D1533" t="s">
        <v>127</v>
      </c>
      <c r="E1533" s="1">
        <v>46063</v>
      </c>
      <c r="F1533" s="4">
        <v>2</v>
      </c>
      <c r="G1533" s="4"/>
      <c r="H1533" t="s">
        <v>3440</v>
      </c>
      <c r="I1533" t="s">
        <v>60</v>
      </c>
      <c r="J1533" s="4">
        <v>-9897.7999999999993</v>
      </c>
    </row>
    <row r="1534" spans="3:10" hidden="1" x14ac:dyDescent="0.25">
      <c r="C1534" t="s">
        <v>6732</v>
      </c>
      <c r="D1534" t="s">
        <v>6762</v>
      </c>
      <c r="E1534" s="1">
        <v>46064</v>
      </c>
      <c r="F1534" s="4">
        <v>2</v>
      </c>
      <c r="G1534" s="4"/>
      <c r="H1534" t="s">
        <v>2558</v>
      </c>
      <c r="I1534" t="s">
        <v>60</v>
      </c>
      <c r="J1534" s="4">
        <v>-3886.5</v>
      </c>
    </row>
    <row r="1535" spans="3:10" hidden="1" x14ac:dyDescent="0.25">
      <c r="C1535" t="s">
        <v>6732</v>
      </c>
      <c r="D1535" t="s">
        <v>6763</v>
      </c>
      <c r="E1535" s="1">
        <v>46064</v>
      </c>
      <c r="F1535" s="4">
        <v>2</v>
      </c>
      <c r="G1535" s="4"/>
      <c r="H1535" t="s">
        <v>2558</v>
      </c>
      <c r="I1535" t="s">
        <v>60</v>
      </c>
      <c r="J1535" s="4">
        <v>-3886.5</v>
      </c>
    </row>
    <row r="1536" spans="3:10" hidden="1" x14ac:dyDescent="0.25">
      <c r="C1536" t="s">
        <v>6732</v>
      </c>
      <c r="D1536" t="s">
        <v>6763</v>
      </c>
      <c r="E1536" s="1">
        <v>46064</v>
      </c>
      <c r="F1536" s="4">
        <v>2</v>
      </c>
      <c r="G1536" s="4"/>
      <c r="H1536" t="s">
        <v>2558</v>
      </c>
      <c r="I1536" t="s">
        <v>60</v>
      </c>
      <c r="J1536" s="4">
        <v>-8868</v>
      </c>
    </row>
    <row r="1537" spans="3:10" hidden="1" x14ac:dyDescent="0.25">
      <c r="C1537" t="s">
        <v>6732</v>
      </c>
      <c r="D1537" t="s">
        <v>6763</v>
      </c>
      <c r="E1537" s="1">
        <v>46064</v>
      </c>
      <c r="F1537" s="4">
        <v>2</v>
      </c>
      <c r="G1537" s="4"/>
      <c r="H1537" t="s">
        <v>2573</v>
      </c>
      <c r="I1537" t="s">
        <v>60</v>
      </c>
      <c r="J1537" s="4">
        <v>-2678.77</v>
      </c>
    </row>
    <row r="1538" spans="3:10" hidden="1" x14ac:dyDescent="0.25">
      <c r="C1538" t="s">
        <v>6732</v>
      </c>
      <c r="D1538" t="s">
        <v>6762</v>
      </c>
      <c r="E1538" s="1">
        <v>46064</v>
      </c>
      <c r="F1538" s="4">
        <v>2</v>
      </c>
      <c r="G1538" s="4"/>
      <c r="H1538" t="s">
        <v>3840</v>
      </c>
      <c r="I1538" t="s">
        <v>60</v>
      </c>
      <c r="J1538" s="4">
        <v>-347.79</v>
      </c>
    </row>
    <row r="1539" spans="3:10" hidden="1" x14ac:dyDescent="0.25">
      <c r="C1539" t="s">
        <v>6732</v>
      </c>
      <c r="D1539" t="s">
        <v>6763</v>
      </c>
      <c r="E1539" s="1">
        <v>46064</v>
      </c>
      <c r="F1539" s="4">
        <v>2</v>
      </c>
      <c r="G1539" s="4"/>
      <c r="H1539" t="s">
        <v>3526</v>
      </c>
      <c r="I1539" t="s">
        <v>60</v>
      </c>
      <c r="J1539" s="4">
        <v>-931.2</v>
      </c>
    </row>
    <row r="1540" spans="3:10" hidden="1" x14ac:dyDescent="0.25">
      <c r="C1540" t="s">
        <v>6732</v>
      </c>
      <c r="D1540" t="s">
        <v>6763</v>
      </c>
      <c r="E1540" s="1">
        <v>46064</v>
      </c>
      <c r="F1540" s="4">
        <v>2</v>
      </c>
      <c r="G1540" s="4"/>
      <c r="H1540" t="s">
        <v>3526</v>
      </c>
      <c r="I1540" t="s">
        <v>60</v>
      </c>
      <c r="J1540" s="4">
        <v>-2050</v>
      </c>
    </row>
    <row r="1541" spans="3:10" hidden="1" x14ac:dyDescent="0.25">
      <c r="C1541" t="s">
        <v>6732</v>
      </c>
      <c r="D1541" t="s">
        <v>6762</v>
      </c>
      <c r="E1541" s="1">
        <v>46064</v>
      </c>
      <c r="F1541" s="4">
        <v>2</v>
      </c>
      <c r="G1541" s="4"/>
      <c r="H1541" t="s">
        <v>3526</v>
      </c>
      <c r="I1541" t="s">
        <v>60</v>
      </c>
      <c r="J1541" s="4">
        <v>-2050</v>
      </c>
    </row>
    <row r="1542" spans="3:10" hidden="1" x14ac:dyDescent="0.25">
      <c r="C1542" t="s">
        <v>6732</v>
      </c>
      <c r="D1542" t="s">
        <v>6762</v>
      </c>
      <c r="E1542" s="1">
        <v>46064</v>
      </c>
      <c r="F1542" s="4">
        <v>2</v>
      </c>
      <c r="G1542" s="4"/>
      <c r="H1542" t="s">
        <v>3526</v>
      </c>
      <c r="I1542" t="s">
        <v>60</v>
      </c>
      <c r="J1542" s="4">
        <v>-871.2</v>
      </c>
    </row>
    <row r="1543" spans="3:10" hidden="1" x14ac:dyDescent="0.25">
      <c r="C1543" t="s">
        <v>6732</v>
      </c>
      <c r="D1543" t="s">
        <v>6763</v>
      </c>
      <c r="E1543" s="1">
        <v>46064</v>
      </c>
      <c r="F1543" s="4">
        <v>2</v>
      </c>
      <c r="G1543" s="4"/>
      <c r="H1543" t="s">
        <v>3526</v>
      </c>
      <c r="I1543" t="s">
        <v>60</v>
      </c>
      <c r="J1543" s="4">
        <v>-3850</v>
      </c>
    </row>
    <row r="1544" spans="3:10" hidden="1" x14ac:dyDescent="0.25">
      <c r="C1544" t="s">
        <v>6732</v>
      </c>
      <c r="D1544" t="s">
        <v>6762</v>
      </c>
      <c r="E1544" s="1">
        <v>46064</v>
      </c>
      <c r="F1544" s="4">
        <v>2</v>
      </c>
      <c r="G1544" s="4"/>
      <c r="H1544" t="s">
        <v>7003</v>
      </c>
      <c r="I1544" t="s">
        <v>60</v>
      </c>
      <c r="J1544" s="4">
        <v>-44140.54</v>
      </c>
    </row>
    <row r="1545" spans="3:10" hidden="1" x14ac:dyDescent="0.25">
      <c r="C1545" t="s">
        <v>6732</v>
      </c>
      <c r="D1545" t="s">
        <v>6763</v>
      </c>
      <c r="E1545" s="1">
        <v>46064</v>
      </c>
      <c r="F1545" s="4">
        <v>2</v>
      </c>
      <c r="G1545" s="4"/>
      <c r="H1545" t="s">
        <v>7003</v>
      </c>
      <c r="I1545" t="s">
        <v>60</v>
      </c>
      <c r="J1545" s="4">
        <v>-244565.92</v>
      </c>
    </row>
    <row r="1546" spans="3:10" hidden="1" x14ac:dyDescent="0.25">
      <c r="C1546" t="s">
        <v>6732</v>
      </c>
      <c r="D1546" t="s">
        <v>6763</v>
      </c>
      <c r="E1546" s="1">
        <v>46064</v>
      </c>
      <c r="F1546" s="4">
        <v>2</v>
      </c>
      <c r="G1546" s="4"/>
      <c r="H1546" t="s">
        <v>7003</v>
      </c>
      <c r="I1546" t="s">
        <v>60</v>
      </c>
      <c r="J1546" s="4">
        <v>-208462.86</v>
      </c>
    </row>
    <row r="1547" spans="3:10" hidden="1" x14ac:dyDescent="0.25">
      <c r="C1547" t="s">
        <v>6732</v>
      </c>
      <c r="D1547" t="s">
        <v>6762</v>
      </c>
      <c r="E1547" s="1">
        <v>46064</v>
      </c>
      <c r="F1547" s="4">
        <v>2</v>
      </c>
      <c r="G1547" s="4"/>
      <c r="H1547" t="s">
        <v>7003</v>
      </c>
      <c r="I1547" t="s">
        <v>60</v>
      </c>
      <c r="J1547" s="4">
        <v>-82121.02</v>
      </c>
    </row>
    <row r="1548" spans="3:10" hidden="1" x14ac:dyDescent="0.25">
      <c r="C1548" t="s">
        <v>6732</v>
      </c>
      <c r="D1548" t="s">
        <v>6762</v>
      </c>
      <c r="E1548" s="1">
        <v>46064</v>
      </c>
      <c r="F1548" s="4">
        <v>2</v>
      </c>
      <c r="G1548" s="4"/>
      <c r="H1548" t="s">
        <v>7003</v>
      </c>
      <c r="I1548" t="s">
        <v>60</v>
      </c>
      <c r="J1548" s="4">
        <v>-44140.54</v>
      </c>
    </row>
    <row r="1549" spans="3:10" hidden="1" x14ac:dyDescent="0.25">
      <c r="C1549" t="s">
        <v>6732</v>
      </c>
      <c r="D1549" t="s">
        <v>6762</v>
      </c>
      <c r="E1549" s="1">
        <v>46064</v>
      </c>
      <c r="F1549" s="4">
        <v>2</v>
      </c>
      <c r="G1549" s="4"/>
      <c r="H1549" t="s">
        <v>7003</v>
      </c>
      <c r="I1549" t="s">
        <v>60</v>
      </c>
      <c r="J1549" s="4">
        <v>-25592.14</v>
      </c>
    </row>
    <row r="1550" spans="3:10" hidden="1" x14ac:dyDescent="0.25">
      <c r="C1550" t="s">
        <v>6732</v>
      </c>
      <c r="D1550" t="s">
        <v>6762</v>
      </c>
      <c r="E1550" s="1">
        <v>46064</v>
      </c>
      <c r="F1550" s="4">
        <v>2</v>
      </c>
      <c r="G1550" s="4"/>
      <c r="H1550" t="s">
        <v>7003</v>
      </c>
      <c r="I1550" t="s">
        <v>60</v>
      </c>
      <c r="J1550" s="4">
        <v>-24803.87</v>
      </c>
    </row>
    <row r="1551" spans="3:10" hidden="1" x14ac:dyDescent="0.25">
      <c r="C1551" t="s">
        <v>6732</v>
      </c>
      <c r="D1551" t="s">
        <v>6762</v>
      </c>
      <c r="E1551" s="1">
        <v>46064</v>
      </c>
      <c r="F1551" s="4">
        <v>2</v>
      </c>
      <c r="G1551" s="4"/>
      <c r="H1551" t="s">
        <v>7003</v>
      </c>
      <c r="I1551" t="s">
        <v>60</v>
      </c>
      <c r="J1551" s="4">
        <v>-24803.87</v>
      </c>
    </row>
    <row r="1552" spans="3:10" hidden="1" x14ac:dyDescent="0.25">
      <c r="C1552" t="s">
        <v>6732</v>
      </c>
      <c r="D1552" t="s">
        <v>6762</v>
      </c>
      <c r="E1552" s="1">
        <v>46064</v>
      </c>
      <c r="F1552" s="4">
        <v>2</v>
      </c>
      <c r="G1552" s="4"/>
      <c r="H1552" t="s">
        <v>7003</v>
      </c>
      <c r="I1552" t="s">
        <v>60</v>
      </c>
      <c r="J1552" s="4">
        <v>-25592.14</v>
      </c>
    </row>
    <row r="1553" spans="3:10" hidden="1" x14ac:dyDescent="0.25">
      <c r="C1553" t="s">
        <v>6732</v>
      </c>
      <c r="D1553" t="s">
        <v>6762</v>
      </c>
      <c r="E1553" s="1">
        <v>46064</v>
      </c>
      <c r="F1553" s="4">
        <v>2</v>
      </c>
      <c r="G1553" s="4"/>
      <c r="H1553" t="s">
        <v>7003</v>
      </c>
      <c r="I1553" t="s">
        <v>60</v>
      </c>
      <c r="J1553" s="4">
        <v>-82121.02</v>
      </c>
    </row>
    <row r="1554" spans="3:10" hidden="1" x14ac:dyDescent="0.25">
      <c r="C1554" t="s">
        <v>6732</v>
      </c>
      <c r="D1554" t="s">
        <v>6763</v>
      </c>
      <c r="E1554" s="1">
        <v>46064</v>
      </c>
      <c r="F1554" s="4">
        <v>2</v>
      </c>
      <c r="G1554" s="4"/>
      <c r="H1554" t="s">
        <v>7003</v>
      </c>
      <c r="I1554" t="s">
        <v>60</v>
      </c>
      <c r="J1554" s="4">
        <v>-4462.22</v>
      </c>
    </row>
    <row r="1555" spans="3:10" hidden="1" x14ac:dyDescent="0.25">
      <c r="C1555" t="s">
        <v>6732</v>
      </c>
      <c r="D1555" t="s">
        <v>6763</v>
      </c>
      <c r="E1555" s="1">
        <v>46064</v>
      </c>
      <c r="F1555" s="4">
        <v>2</v>
      </c>
      <c r="G1555" s="4"/>
      <c r="H1555" t="s">
        <v>7003</v>
      </c>
      <c r="I1555" t="s">
        <v>60</v>
      </c>
      <c r="J1555" s="4">
        <v>-4462.22</v>
      </c>
    </row>
    <row r="1556" spans="3:10" hidden="1" x14ac:dyDescent="0.25">
      <c r="C1556" t="s">
        <v>6732</v>
      </c>
      <c r="D1556" t="s">
        <v>6762</v>
      </c>
      <c r="E1556" s="1">
        <v>46064</v>
      </c>
      <c r="F1556" s="4">
        <v>2</v>
      </c>
      <c r="G1556" s="4"/>
      <c r="H1556" t="s">
        <v>7003</v>
      </c>
      <c r="I1556" t="s">
        <v>60</v>
      </c>
      <c r="J1556" s="4">
        <v>-59801.99</v>
      </c>
    </row>
    <row r="1557" spans="3:10" hidden="1" x14ac:dyDescent="0.25">
      <c r="C1557" t="s">
        <v>6732</v>
      </c>
      <c r="D1557" t="s">
        <v>6763</v>
      </c>
      <c r="E1557" s="1">
        <v>46064</v>
      </c>
      <c r="F1557" s="4">
        <v>2</v>
      </c>
      <c r="G1557" s="4"/>
      <c r="H1557" t="s">
        <v>3894</v>
      </c>
      <c r="I1557" t="s">
        <v>60</v>
      </c>
      <c r="J1557" s="4">
        <v>-12856.66</v>
      </c>
    </row>
    <row r="1558" spans="3:10" hidden="1" x14ac:dyDescent="0.25">
      <c r="C1558" t="s">
        <v>6732</v>
      </c>
      <c r="D1558" t="s">
        <v>6763</v>
      </c>
      <c r="E1558" s="1">
        <v>46064</v>
      </c>
      <c r="F1558" s="4">
        <v>2</v>
      </c>
      <c r="G1558" s="4"/>
      <c r="H1558" t="s">
        <v>2736</v>
      </c>
      <c r="I1558" t="s">
        <v>60</v>
      </c>
      <c r="J1558" s="4">
        <v>-19.61</v>
      </c>
    </row>
    <row r="1559" spans="3:10" hidden="1" x14ac:dyDescent="0.25">
      <c r="C1559" t="s">
        <v>6732</v>
      </c>
      <c r="D1559">
        <v>10259</v>
      </c>
      <c r="E1559" s="1">
        <v>46065</v>
      </c>
      <c r="F1559" s="4">
        <v>2</v>
      </c>
      <c r="G1559" s="4"/>
      <c r="H1559" t="s">
        <v>3343</v>
      </c>
      <c r="I1559" t="s">
        <v>246</v>
      </c>
      <c r="J1559" s="4">
        <v>-3389.01</v>
      </c>
    </row>
    <row r="1560" spans="3:10" hidden="1" x14ac:dyDescent="0.25">
      <c r="C1560" t="s">
        <v>6732</v>
      </c>
      <c r="D1560">
        <v>10251</v>
      </c>
      <c r="E1560" s="1">
        <v>46065</v>
      </c>
      <c r="F1560" s="4">
        <v>2</v>
      </c>
      <c r="G1560" s="4"/>
      <c r="H1560" t="s">
        <v>3343</v>
      </c>
      <c r="I1560" t="s">
        <v>246</v>
      </c>
      <c r="J1560" s="4">
        <v>-4839.7299999999996</v>
      </c>
    </row>
    <row r="1561" spans="3:10" hidden="1" x14ac:dyDescent="0.25">
      <c r="C1561" t="s">
        <v>6732</v>
      </c>
      <c r="D1561">
        <v>10256</v>
      </c>
      <c r="E1561" s="1">
        <v>46065</v>
      </c>
      <c r="F1561" s="4">
        <v>2</v>
      </c>
      <c r="G1561" s="4"/>
      <c r="H1561" t="s">
        <v>3445</v>
      </c>
      <c r="I1561" t="s">
        <v>246</v>
      </c>
      <c r="J1561" s="4">
        <v>-1621</v>
      </c>
    </row>
    <row r="1562" spans="3:10" hidden="1" x14ac:dyDescent="0.25">
      <c r="C1562" t="s">
        <v>6732</v>
      </c>
      <c r="D1562">
        <v>10256</v>
      </c>
      <c r="E1562" s="1">
        <v>46065</v>
      </c>
      <c r="F1562" s="4">
        <v>2</v>
      </c>
      <c r="G1562" s="4"/>
      <c r="H1562" t="s">
        <v>3445</v>
      </c>
      <c r="I1562" t="s">
        <v>246</v>
      </c>
      <c r="J1562" s="4">
        <v>-1412.95</v>
      </c>
    </row>
    <row r="1563" spans="3:10" hidden="1" x14ac:dyDescent="0.25">
      <c r="C1563" t="s">
        <v>6732</v>
      </c>
      <c r="D1563" t="s">
        <v>6766</v>
      </c>
      <c r="E1563" s="1">
        <v>46065</v>
      </c>
      <c r="F1563" s="4">
        <v>2</v>
      </c>
      <c r="G1563" s="4"/>
      <c r="H1563" t="s">
        <v>7039</v>
      </c>
      <c r="I1563" t="s">
        <v>129</v>
      </c>
      <c r="J1563" s="4">
        <v>-8279.31</v>
      </c>
    </row>
    <row r="1564" spans="3:10" hidden="1" x14ac:dyDescent="0.25">
      <c r="C1564" t="s">
        <v>6732</v>
      </c>
      <c r="D1564" t="s">
        <v>6763</v>
      </c>
      <c r="E1564" s="1">
        <v>46065</v>
      </c>
      <c r="F1564" s="4">
        <v>2</v>
      </c>
      <c r="G1564" s="4"/>
      <c r="H1564" t="s">
        <v>3666</v>
      </c>
      <c r="I1564" t="s">
        <v>155</v>
      </c>
      <c r="J1564" s="4">
        <v>-126.34</v>
      </c>
    </row>
    <row r="1565" spans="3:10" hidden="1" x14ac:dyDescent="0.25">
      <c r="C1565" t="s">
        <v>6732</v>
      </c>
      <c r="D1565" t="s">
        <v>127</v>
      </c>
      <c r="E1565" s="1">
        <v>46065</v>
      </c>
      <c r="F1565" s="4">
        <v>2</v>
      </c>
      <c r="G1565" s="4"/>
      <c r="H1565" t="s">
        <v>2812</v>
      </c>
      <c r="I1565" t="s">
        <v>60</v>
      </c>
      <c r="J1565" s="4">
        <v>-2050</v>
      </c>
    </row>
    <row r="1566" spans="3:10" hidden="1" x14ac:dyDescent="0.25">
      <c r="C1566" t="s">
        <v>6732</v>
      </c>
      <c r="D1566" t="s">
        <v>127</v>
      </c>
      <c r="E1566" s="1">
        <v>46065</v>
      </c>
      <c r="F1566" s="4">
        <v>2</v>
      </c>
      <c r="G1566" s="4"/>
      <c r="H1566" t="s">
        <v>2837</v>
      </c>
      <c r="I1566" t="s">
        <v>60</v>
      </c>
      <c r="J1566" s="4">
        <v>-1051.76</v>
      </c>
    </row>
    <row r="1567" spans="3:10" hidden="1" x14ac:dyDescent="0.25">
      <c r="C1567" t="s">
        <v>6732</v>
      </c>
      <c r="D1567" t="s">
        <v>6762</v>
      </c>
      <c r="E1567" s="1">
        <v>46065</v>
      </c>
      <c r="F1567" s="4">
        <v>2</v>
      </c>
      <c r="G1567" s="4"/>
      <c r="H1567" t="s">
        <v>2842</v>
      </c>
      <c r="I1567" t="s">
        <v>60</v>
      </c>
      <c r="J1567" s="4">
        <v>-15698.9</v>
      </c>
    </row>
    <row r="1568" spans="3:10" hidden="1" x14ac:dyDescent="0.25">
      <c r="C1568" t="s">
        <v>6732</v>
      </c>
      <c r="D1568" t="s">
        <v>6762</v>
      </c>
      <c r="E1568" s="1">
        <v>46065</v>
      </c>
      <c r="F1568" s="4">
        <v>2</v>
      </c>
      <c r="G1568" s="4"/>
      <c r="H1568" t="s">
        <v>7049</v>
      </c>
      <c r="I1568" t="s">
        <v>60</v>
      </c>
      <c r="J1568" s="4">
        <v>-9240.34</v>
      </c>
    </row>
    <row r="1569" spans="3:10" hidden="1" x14ac:dyDescent="0.25">
      <c r="C1569" t="s">
        <v>6732</v>
      </c>
      <c r="D1569" t="s">
        <v>127</v>
      </c>
      <c r="E1569" s="1">
        <v>46065</v>
      </c>
      <c r="F1569" s="4">
        <v>2</v>
      </c>
      <c r="G1569" s="4"/>
      <c r="H1569" t="s">
        <v>3466</v>
      </c>
      <c r="I1569" t="s">
        <v>60</v>
      </c>
      <c r="J1569" s="4">
        <v>-305</v>
      </c>
    </row>
    <row r="1570" spans="3:10" hidden="1" x14ac:dyDescent="0.25">
      <c r="C1570" t="s">
        <v>6732</v>
      </c>
      <c r="D1570" t="s">
        <v>6762</v>
      </c>
      <c r="E1570" s="1">
        <v>46065</v>
      </c>
      <c r="F1570" s="4">
        <v>2</v>
      </c>
      <c r="G1570" s="4"/>
      <c r="H1570" t="s">
        <v>7056</v>
      </c>
      <c r="I1570" t="s">
        <v>60</v>
      </c>
      <c r="J1570" s="4">
        <v>-966.67</v>
      </c>
    </row>
    <row r="1571" spans="3:10" hidden="1" x14ac:dyDescent="0.25">
      <c r="C1571" t="s">
        <v>6732</v>
      </c>
      <c r="D1571" t="s">
        <v>6762</v>
      </c>
      <c r="E1571" s="1">
        <v>46065</v>
      </c>
      <c r="F1571" s="4">
        <v>2</v>
      </c>
      <c r="G1571" s="4"/>
      <c r="H1571" t="s">
        <v>7056</v>
      </c>
      <c r="I1571" t="s">
        <v>60</v>
      </c>
      <c r="J1571" s="4">
        <v>-2200</v>
      </c>
    </row>
    <row r="1572" spans="3:10" hidden="1" x14ac:dyDescent="0.25">
      <c r="C1572" t="s">
        <v>6732</v>
      </c>
      <c r="D1572" t="s">
        <v>6762</v>
      </c>
      <c r="E1572" s="1">
        <v>46065</v>
      </c>
      <c r="F1572" s="4">
        <v>2</v>
      </c>
      <c r="G1572" s="4"/>
      <c r="H1572" t="s">
        <v>2589</v>
      </c>
      <c r="I1572" t="s">
        <v>60</v>
      </c>
      <c r="J1572" s="4">
        <v>-90</v>
      </c>
    </row>
    <row r="1573" spans="3:10" hidden="1" x14ac:dyDescent="0.25">
      <c r="C1573" t="s">
        <v>6732</v>
      </c>
      <c r="D1573" t="s">
        <v>127</v>
      </c>
      <c r="E1573" s="1">
        <v>46065</v>
      </c>
      <c r="F1573" s="4">
        <v>2</v>
      </c>
      <c r="G1573" s="4"/>
      <c r="H1573" t="s">
        <v>2589</v>
      </c>
      <c r="I1573" t="s">
        <v>60</v>
      </c>
      <c r="J1573" s="4">
        <v>-620</v>
      </c>
    </row>
    <row r="1574" spans="3:10" hidden="1" x14ac:dyDescent="0.25">
      <c r="C1574" t="s">
        <v>6732</v>
      </c>
      <c r="D1574" t="s">
        <v>6763</v>
      </c>
      <c r="E1574" s="1">
        <v>46065</v>
      </c>
      <c r="F1574" s="4">
        <v>2</v>
      </c>
      <c r="G1574" s="4"/>
      <c r="H1574" t="s">
        <v>2589</v>
      </c>
      <c r="I1574" t="s">
        <v>60</v>
      </c>
      <c r="J1574" s="4">
        <v>-480</v>
      </c>
    </row>
    <row r="1575" spans="3:10" hidden="1" x14ac:dyDescent="0.25">
      <c r="C1575" t="s">
        <v>6732</v>
      </c>
      <c r="D1575" t="s">
        <v>6762</v>
      </c>
      <c r="E1575" s="1">
        <v>46065</v>
      </c>
      <c r="F1575" s="4">
        <v>2</v>
      </c>
      <c r="G1575" s="4"/>
      <c r="H1575" t="s">
        <v>3526</v>
      </c>
      <c r="I1575" t="s">
        <v>60</v>
      </c>
      <c r="J1575" s="4">
        <v>-390</v>
      </c>
    </row>
    <row r="1576" spans="3:10" hidden="1" x14ac:dyDescent="0.25">
      <c r="C1576" t="s">
        <v>6732</v>
      </c>
      <c r="D1576" t="s">
        <v>6762</v>
      </c>
      <c r="E1576" s="1">
        <v>46065</v>
      </c>
      <c r="F1576" s="4">
        <v>2</v>
      </c>
      <c r="G1576" s="4"/>
      <c r="H1576" t="s">
        <v>2993</v>
      </c>
      <c r="I1576" t="s">
        <v>60</v>
      </c>
      <c r="J1576" s="4">
        <v>-719.37</v>
      </c>
    </row>
    <row r="1577" spans="3:10" hidden="1" x14ac:dyDescent="0.25">
      <c r="C1577" t="s">
        <v>6732</v>
      </c>
      <c r="D1577" t="s">
        <v>6762</v>
      </c>
      <c r="E1577" s="1">
        <v>46065</v>
      </c>
      <c r="F1577" s="4">
        <v>2</v>
      </c>
      <c r="G1577" s="4"/>
      <c r="H1577" t="s">
        <v>3415</v>
      </c>
      <c r="I1577" t="s">
        <v>60</v>
      </c>
      <c r="J1577" s="4">
        <v>-4990</v>
      </c>
    </row>
    <row r="1578" spans="3:10" hidden="1" x14ac:dyDescent="0.25">
      <c r="C1578" t="s">
        <v>6732</v>
      </c>
      <c r="D1578" t="s">
        <v>6762</v>
      </c>
      <c r="E1578" s="1">
        <v>46065</v>
      </c>
      <c r="F1578" s="4">
        <v>2</v>
      </c>
      <c r="G1578" s="4"/>
      <c r="H1578" t="s">
        <v>5930</v>
      </c>
      <c r="I1578" t="s">
        <v>60</v>
      </c>
      <c r="J1578" s="4">
        <v>-285</v>
      </c>
    </row>
    <row r="1579" spans="3:10" hidden="1" x14ac:dyDescent="0.25">
      <c r="C1579" t="s">
        <v>6732</v>
      </c>
      <c r="D1579" t="s">
        <v>6762</v>
      </c>
      <c r="E1579" s="1">
        <v>46065</v>
      </c>
      <c r="F1579" s="4">
        <v>2</v>
      </c>
      <c r="G1579" s="4"/>
      <c r="H1579" t="s">
        <v>3051</v>
      </c>
      <c r="I1579" t="s">
        <v>60</v>
      </c>
      <c r="J1579" s="4">
        <v>-666.1</v>
      </c>
    </row>
    <row r="1580" spans="3:10" hidden="1" x14ac:dyDescent="0.25">
      <c r="C1580" t="s">
        <v>6732</v>
      </c>
      <c r="D1580" t="s">
        <v>127</v>
      </c>
      <c r="E1580" s="1">
        <v>46065</v>
      </c>
      <c r="F1580" s="4">
        <v>2</v>
      </c>
      <c r="G1580" s="4"/>
      <c r="H1580" t="s">
        <v>7079</v>
      </c>
      <c r="I1580" t="s">
        <v>60</v>
      </c>
      <c r="J1580" s="4">
        <v>-1700</v>
      </c>
    </row>
    <row r="1581" spans="3:10" hidden="1" x14ac:dyDescent="0.25">
      <c r="C1581" t="s">
        <v>6732</v>
      </c>
      <c r="D1581" t="s">
        <v>127</v>
      </c>
      <c r="E1581" s="1">
        <v>46065</v>
      </c>
      <c r="F1581" s="4">
        <v>2</v>
      </c>
      <c r="G1581" s="4"/>
      <c r="H1581" t="s">
        <v>4977</v>
      </c>
      <c r="I1581" t="s">
        <v>60</v>
      </c>
      <c r="J1581" s="4">
        <v>-2080</v>
      </c>
    </row>
    <row r="1582" spans="3:10" hidden="1" x14ac:dyDescent="0.25">
      <c r="C1582" t="s">
        <v>6732</v>
      </c>
      <c r="D1582" t="s">
        <v>6763</v>
      </c>
      <c r="E1582" s="1">
        <v>46066</v>
      </c>
      <c r="F1582" s="4">
        <v>2</v>
      </c>
      <c r="G1582" s="4"/>
      <c r="H1582" t="s">
        <v>7084</v>
      </c>
      <c r="I1582" t="s">
        <v>129</v>
      </c>
      <c r="J1582" s="4">
        <v>-1022893.95</v>
      </c>
    </row>
    <row r="1583" spans="3:10" hidden="1" x14ac:dyDescent="0.25">
      <c r="C1583" t="s">
        <v>6732</v>
      </c>
      <c r="D1583" t="s">
        <v>6762</v>
      </c>
      <c r="E1583" s="1">
        <v>46066</v>
      </c>
      <c r="F1583" s="4">
        <v>2</v>
      </c>
      <c r="G1583" s="4"/>
      <c r="H1583" t="s">
        <v>7084</v>
      </c>
      <c r="I1583" t="s">
        <v>129</v>
      </c>
      <c r="J1583" s="4">
        <v>-1016472.2</v>
      </c>
    </row>
    <row r="1584" spans="3:10" hidden="1" x14ac:dyDescent="0.25">
      <c r="C1584" t="s">
        <v>6732</v>
      </c>
      <c r="D1584" t="s">
        <v>127</v>
      </c>
      <c r="E1584" s="1">
        <v>46066</v>
      </c>
      <c r="F1584" s="4">
        <v>2</v>
      </c>
      <c r="G1584" s="4"/>
      <c r="H1584" t="s">
        <v>7084</v>
      </c>
      <c r="I1584" t="s">
        <v>129</v>
      </c>
      <c r="J1584" s="4">
        <v>-48621.87</v>
      </c>
    </row>
    <row r="1585" spans="3:10" hidden="1" x14ac:dyDescent="0.25">
      <c r="C1585" t="s">
        <v>6732</v>
      </c>
      <c r="D1585" t="s">
        <v>6764</v>
      </c>
      <c r="E1585" s="1">
        <v>46066</v>
      </c>
      <c r="F1585" s="4">
        <v>2</v>
      </c>
      <c r="G1585" s="4"/>
      <c r="H1585" t="s">
        <v>7084</v>
      </c>
      <c r="I1585" t="s">
        <v>129</v>
      </c>
      <c r="J1585" s="4">
        <v>-95408.94</v>
      </c>
    </row>
    <row r="1586" spans="3:10" hidden="1" x14ac:dyDescent="0.25">
      <c r="C1586" t="s">
        <v>6732</v>
      </c>
      <c r="D1586" t="s">
        <v>6763</v>
      </c>
      <c r="E1586" s="1">
        <v>46066</v>
      </c>
      <c r="F1586" s="4">
        <v>2</v>
      </c>
      <c r="G1586" s="4"/>
      <c r="H1586" t="s">
        <v>3343</v>
      </c>
      <c r="I1586" t="s">
        <v>246</v>
      </c>
      <c r="J1586" s="4">
        <v>-5829.98</v>
      </c>
    </row>
    <row r="1587" spans="3:10" hidden="1" x14ac:dyDescent="0.25">
      <c r="C1587" t="s">
        <v>6732</v>
      </c>
      <c r="D1587" t="s">
        <v>6762</v>
      </c>
      <c r="E1587" s="1">
        <v>46066</v>
      </c>
      <c r="F1587" s="4">
        <v>2</v>
      </c>
      <c r="G1587" s="4"/>
      <c r="H1587" t="s">
        <v>3343</v>
      </c>
      <c r="I1587" t="s">
        <v>246</v>
      </c>
      <c r="J1587" s="4">
        <v>-889.89</v>
      </c>
    </row>
    <row r="1588" spans="3:10" hidden="1" x14ac:dyDescent="0.25">
      <c r="C1588" t="s">
        <v>6732</v>
      </c>
      <c r="D1588" t="s">
        <v>6762</v>
      </c>
      <c r="E1588" s="1">
        <v>46066</v>
      </c>
      <c r="F1588" s="4">
        <v>2</v>
      </c>
      <c r="G1588" s="4"/>
      <c r="H1588" t="s">
        <v>3343</v>
      </c>
      <c r="I1588" t="s">
        <v>246</v>
      </c>
      <c r="J1588" s="4">
        <v>-1199.02</v>
      </c>
    </row>
    <row r="1589" spans="3:10" hidden="1" x14ac:dyDescent="0.25">
      <c r="C1589" t="s">
        <v>6732</v>
      </c>
      <c r="D1589" t="s">
        <v>6763</v>
      </c>
      <c r="E1589" s="1">
        <v>46066</v>
      </c>
      <c r="F1589" s="4">
        <v>2</v>
      </c>
      <c r="G1589" s="4"/>
      <c r="H1589" t="s">
        <v>3343</v>
      </c>
      <c r="I1589" t="s">
        <v>246</v>
      </c>
      <c r="J1589" s="4">
        <v>-1301.03</v>
      </c>
    </row>
    <row r="1590" spans="3:10" hidden="1" x14ac:dyDescent="0.25">
      <c r="C1590" t="s">
        <v>6732</v>
      </c>
      <c r="D1590" t="s">
        <v>8609</v>
      </c>
      <c r="E1590" s="1">
        <v>46066</v>
      </c>
      <c r="F1590" s="4">
        <v>2</v>
      </c>
      <c r="G1590" s="4"/>
      <c r="H1590" t="s">
        <v>7095</v>
      </c>
      <c r="I1590" t="s">
        <v>155</v>
      </c>
      <c r="J1590" s="4">
        <v>-1.26</v>
      </c>
    </row>
    <row r="1591" spans="3:10" hidden="1" x14ac:dyDescent="0.25">
      <c r="C1591" t="s">
        <v>6732</v>
      </c>
      <c r="D1591" t="s">
        <v>6763</v>
      </c>
      <c r="E1591" s="1">
        <v>46066</v>
      </c>
      <c r="F1591" s="4">
        <v>2</v>
      </c>
      <c r="G1591" s="4"/>
      <c r="H1591" t="s">
        <v>7100</v>
      </c>
      <c r="I1591" t="s">
        <v>155</v>
      </c>
      <c r="J1591" s="4">
        <v>-65823.97</v>
      </c>
    </row>
    <row r="1592" spans="3:10" hidden="1" x14ac:dyDescent="0.25">
      <c r="C1592" t="s">
        <v>6732</v>
      </c>
      <c r="D1592" t="s">
        <v>51</v>
      </c>
      <c r="E1592" s="1">
        <v>46066</v>
      </c>
      <c r="F1592" s="4">
        <v>2</v>
      </c>
      <c r="G1592" s="4"/>
      <c r="H1592" t="s">
        <v>7103</v>
      </c>
      <c r="I1592" t="s">
        <v>155</v>
      </c>
      <c r="J1592" s="4">
        <v>-646174.82999999996</v>
      </c>
    </row>
    <row r="1593" spans="3:10" hidden="1" x14ac:dyDescent="0.25">
      <c r="C1593" t="s">
        <v>6732</v>
      </c>
      <c r="D1593" t="s">
        <v>8609</v>
      </c>
      <c r="E1593" s="1">
        <v>46066</v>
      </c>
      <c r="F1593" s="4">
        <v>2</v>
      </c>
      <c r="G1593" s="4"/>
      <c r="H1593" t="s">
        <v>4256</v>
      </c>
      <c r="I1593" t="s">
        <v>155</v>
      </c>
      <c r="J1593" s="4">
        <v>-7738.01</v>
      </c>
    </row>
    <row r="1594" spans="3:10" hidden="1" x14ac:dyDescent="0.25">
      <c r="C1594" t="s">
        <v>6732</v>
      </c>
      <c r="D1594" t="s">
        <v>127</v>
      </c>
      <c r="E1594" s="1">
        <v>46066</v>
      </c>
      <c r="F1594" s="4">
        <v>2</v>
      </c>
      <c r="G1594" s="4"/>
      <c r="H1594" t="s">
        <v>2861</v>
      </c>
      <c r="I1594" t="s">
        <v>60</v>
      </c>
      <c r="J1594" s="4">
        <v>-103124.64</v>
      </c>
    </row>
    <row r="1595" spans="3:10" hidden="1" x14ac:dyDescent="0.25">
      <c r="C1595" t="s">
        <v>6732</v>
      </c>
      <c r="D1595" t="s">
        <v>6764</v>
      </c>
      <c r="E1595" s="1">
        <v>46066</v>
      </c>
      <c r="F1595" s="4">
        <v>2</v>
      </c>
      <c r="G1595" s="4"/>
      <c r="H1595" t="s">
        <v>2757</v>
      </c>
      <c r="I1595" t="s">
        <v>60</v>
      </c>
      <c r="J1595" s="4">
        <v>-5347.8</v>
      </c>
    </row>
    <row r="1596" spans="3:10" hidden="1" x14ac:dyDescent="0.25">
      <c r="C1596" t="s">
        <v>6732</v>
      </c>
      <c r="D1596" t="s">
        <v>6762</v>
      </c>
      <c r="E1596" s="1">
        <v>46066</v>
      </c>
      <c r="F1596" s="4">
        <v>2</v>
      </c>
      <c r="G1596" s="4"/>
      <c r="H1596" t="s">
        <v>2757</v>
      </c>
      <c r="I1596" t="s">
        <v>60</v>
      </c>
      <c r="J1596" s="4">
        <v>-723.75</v>
      </c>
    </row>
    <row r="1597" spans="3:10" hidden="1" x14ac:dyDescent="0.25">
      <c r="C1597" t="s">
        <v>6732</v>
      </c>
      <c r="D1597" t="s">
        <v>6763</v>
      </c>
      <c r="E1597" s="1">
        <v>46066</v>
      </c>
      <c r="F1597" s="4">
        <v>2</v>
      </c>
      <c r="G1597" s="4"/>
      <c r="H1597" t="s">
        <v>2771</v>
      </c>
      <c r="I1597" t="s">
        <v>60</v>
      </c>
      <c r="J1597" s="4">
        <v>-450</v>
      </c>
    </row>
    <row r="1598" spans="3:10" hidden="1" x14ac:dyDescent="0.25">
      <c r="C1598" t="s">
        <v>6732</v>
      </c>
      <c r="D1598" t="s">
        <v>6762</v>
      </c>
      <c r="E1598" s="1">
        <v>46066</v>
      </c>
      <c r="F1598" s="4">
        <v>2</v>
      </c>
      <c r="G1598" s="4"/>
      <c r="H1598" t="s">
        <v>2771</v>
      </c>
      <c r="I1598" t="s">
        <v>60</v>
      </c>
      <c r="J1598" s="4">
        <v>-450</v>
      </c>
    </row>
    <row r="1599" spans="3:10" hidden="1" x14ac:dyDescent="0.25">
      <c r="C1599" t="s">
        <v>6732</v>
      </c>
      <c r="D1599" t="s">
        <v>127</v>
      </c>
      <c r="E1599" s="1">
        <v>46066</v>
      </c>
      <c r="F1599" s="4">
        <v>2</v>
      </c>
      <c r="G1599" s="4"/>
      <c r="H1599" t="s">
        <v>2771</v>
      </c>
      <c r="I1599" t="s">
        <v>60</v>
      </c>
      <c r="J1599" s="4">
        <v>-1049.79</v>
      </c>
    </row>
    <row r="1600" spans="3:10" hidden="1" x14ac:dyDescent="0.25">
      <c r="C1600" t="s">
        <v>6732</v>
      </c>
      <c r="D1600" t="s">
        <v>6762</v>
      </c>
      <c r="E1600" s="1">
        <v>46066</v>
      </c>
      <c r="F1600" s="4">
        <v>2</v>
      </c>
      <c r="G1600" s="4"/>
      <c r="H1600" t="s">
        <v>2771</v>
      </c>
      <c r="I1600" t="s">
        <v>60</v>
      </c>
      <c r="J1600" s="4">
        <v>-6195</v>
      </c>
    </row>
    <row r="1601" spans="3:10" hidden="1" x14ac:dyDescent="0.25">
      <c r="C1601" t="s">
        <v>6732</v>
      </c>
      <c r="D1601" t="s">
        <v>127</v>
      </c>
      <c r="E1601" s="1">
        <v>46066</v>
      </c>
      <c r="F1601" s="4">
        <v>2</v>
      </c>
      <c r="G1601" s="4"/>
      <c r="H1601" t="s">
        <v>2771</v>
      </c>
      <c r="I1601" t="s">
        <v>60</v>
      </c>
      <c r="J1601" s="4">
        <v>-1241.4000000000001</v>
      </c>
    </row>
    <row r="1602" spans="3:10" hidden="1" x14ac:dyDescent="0.25">
      <c r="C1602" t="s">
        <v>6732</v>
      </c>
      <c r="D1602" t="s">
        <v>127</v>
      </c>
      <c r="E1602" s="1">
        <v>46066</v>
      </c>
      <c r="F1602" s="4">
        <v>2</v>
      </c>
      <c r="G1602" s="4"/>
      <c r="H1602" t="s">
        <v>2993</v>
      </c>
      <c r="I1602" t="s">
        <v>60</v>
      </c>
      <c r="J1602" s="4">
        <v>-559</v>
      </c>
    </row>
    <row r="1603" spans="3:10" hidden="1" x14ac:dyDescent="0.25">
      <c r="C1603" t="s">
        <v>6732</v>
      </c>
      <c r="D1603" t="s">
        <v>6762</v>
      </c>
      <c r="E1603" s="1">
        <v>46066</v>
      </c>
      <c r="F1603" s="4">
        <v>2</v>
      </c>
      <c r="G1603" s="4"/>
      <c r="H1603" t="s">
        <v>2497</v>
      </c>
      <c r="I1603" t="s">
        <v>60</v>
      </c>
      <c r="J1603" s="4">
        <v>-201.5</v>
      </c>
    </row>
    <row r="1604" spans="3:10" hidden="1" x14ac:dyDescent="0.25">
      <c r="C1604" t="s">
        <v>6732</v>
      </c>
      <c r="D1604" t="s">
        <v>6763</v>
      </c>
      <c r="E1604" s="1">
        <v>46066</v>
      </c>
      <c r="F1604" s="4">
        <v>2</v>
      </c>
      <c r="G1604" s="4"/>
      <c r="H1604" t="s">
        <v>2497</v>
      </c>
      <c r="I1604" t="s">
        <v>60</v>
      </c>
      <c r="J1604" s="4">
        <v>-3774.85</v>
      </c>
    </row>
    <row r="1605" spans="3:10" hidden="1" x14ac:dyDescent="0.25">
      <c r="C1605" t="s">
        <v>6732</v>
      </c>
      <c r="D1605" t="s">
        <v>6762</v>
      </c>
      <c r="E1605" s="1">
        <v>46066</v>
      </c>
      <c r="F1605" s="4">
        <v>2</v>
      </c>
      <c r="G1605" s="4"/>
      <c r="H1605" t="s">
        <v>2497</v>
      </c>
      <c r="I1605" t="s">
        <v>60</v>
      </c>
      <c r="J1605" s="4">
        <v>-16562.8</v>
      </c>
    </row>
    <row r="1606" spans="3:10" hidden="1" x14ac:dyDescent="0.25">
      <c r="C1606" t="s">
        <v>6732</v>
      </c>
      <c r="D1606" t="s">
        <v>6762</v>
      </c>
      <c r="E1606" s="1">
        <v>46066</v>
      </c>
      <c r="F1606" s="4">
        <v>2</v>
      </c>
      <c r="G1606" s="4"/>
      <c r="H1606" t="s">
        <v>2497</v>
      </c>
      <c r="I1606" t="s">
        <v>60</v>
      </c>
      <c r="J1606" s="4">
        <v>-16134.64</v>
      </c>
    </row>
    <row r="1607" spans="3:10" hidden="1" x14ac:dyDescent="0.25">
      <c r="C1607" t="s">
        <v>6732</v>
      </c>
      <c r="D1607" t="s">
        <v>6762</v>
      </c>
      <c r="E1607" s="1">
        <v>46066</v>
      </c>
      <c r="F1607" s="4">
        <v>2</v>
      </c>
      <c r="G1607" s="4"/>
      <c r="H1607" t="s">
        <v>2497</v>
      </c>
      <c r="I1607" t="s">
        <v>60</v>
      </c>
      <c r="J1607" s="4">
        <v>-15614.17</v>
      </c>
    </row>
    <row r="1608" spans="3:10" hidden="1" x14ac:dyDescent="0.25">
      <c r="C1608" t="s">
        <v>6732</v>
      </c>
      <c r="D1608" t="s">
        <v>6762</v>
      </c>
      <c r="E1608" s="1">
        <v>46066</v>
      </c>
      <c r="F1608" s="4">
        <v>2</v>
      </c>
      <c r="G1608" s="4"/>
      <c r="H1608" t="s">
        <v>2497</v>
      </c>
      <c r="I1608" t="s">
        <v>60</v>
      </c>
      <c r="J1608" s="4">
        <v>-71863.679999999993</v>
      </c>
    </row>
    <row r="1609" spans="3:10" hidden="1" x14ac:dyDescent="0.25">
      <c r="C1609" t="s">
        <v>6732</v>
      </c>
      <c r="D1609" t="s">
        <v>6763</v>
      </c>
      <c r="E1609" s="1">
        <v>46066</v>
      </c>
      <c r="F1609" s="4">
        <v>2</v>
      </c>
      <c r="G1609" s="4"/>
      <c r="H1609" t="s">
        <v>2497</v>
      </c>
      <c r="I1609" t="s">
        <v>60</v>
      </c>
      <c r="J1609" s="4">
        <v>-85110.54</v>
      </c>
    </row>
    <row r="1610" spans="3:10" hidden="1" x14ac:dyDescent="0.25">
      <c r="C1610" t="s">
        <v>6732</v>
      </c>
      <c r="D1610" t="s">
        <v>6763</v>
      </c>
      <c r="E1610" s="1">
        <v>46066</v>
      </c>
      <c r="F1610" s="4">
        <v>2</v>
      </c>
      <c r="G1610" s="4"/>
      <c r="H1610" t="s">
        <v>2497</v>
      </c>
      <c r="I1610" t="s">
        <v>60</v>
      </c>
      <c r="J1610" s="4">
        <v>-56742.89</v>
      </c>
    </row>
    <row r="1611" spans="3:10" hidden="1" x14ac:dyDescent="0.25">
      <c r="C1611" t="s">
        <v>6732</v>
      </c>
      <c r="D1611" t="s">
        <v>6762</v>
      </c>
      <c r="E1611" s="1">
        <v>46066</v>
      </c>
      <c r="F1611" s="4">
        <v>2</v>
      </c>
      <c r="G1611" s="4"/>
      <c r="H1611" t="s">
        <v>2497</v>
      </c>
      <c r="I1611" t="s">
        <v>60</v>
      </c>
      <c r="J1611" s="4">
        <v>-74259.14</v>
      </c>
    </row>
    <row r="1612" spans="3:10" hidden="1" x14ac:dyDescent="0.25">
      <c r="C1612" t="s">
        <v>6732</v>
      </c>
      <c r="D1612" t="s">
        <v>6763</v>
      </c>
      <c r="E1612" s="1">
        <v>46066</v>
      </c>
      <c r="F1612" s="4">
        <v>2</v>
      </c>
      <c r="G1612" s="4"/>
      <c r="H1612" t="s">
        <v>7146</v>
      </c>
      <c r="I1612" t="s">
        <v>60</v>
      </c>
      <c r="J1612" s="4">
        <v>-2291.9299999999998</v>
      </c>
    </row>
    <row r="1613" spans="3:10" hidden="1" x14ac:dyDescent="0.25">
      <c r="C1613" t="s">
        <v>6732</v>
      </c>
      <c r="D1613" t="s">
        <v>6763</v>
      </c>
      <c r="E1613" s="1">
        <v>46066</v>
      </c>
      <c r="F1613" s="4">
        <v>2</v>
      </c>
      <c r="G1613" s="4"/>
      <c r="H1613" t="s">
        <v>7146</v>
      </c>
      <c r="I1613" t="s">
        <v>60</v>
      </c>
      <c r="J1613" s="4">
        <v>-9167.67</v>
      </c>
    </row>
    <row r="1614" spans="3:10" hidden="1" x14ac:dyDescent="0.25">
      <c r="C1614" t="s">
        <v>6732</v>
      </c>
      <c r="D1614" t="s">
        <v>6762</v>
      </c>
      <c r="E1614" s="1">
        <v>46066</v>
      </c>
      <c r="F1614" s="4">
        <v>2</v>
      </c>
      <c r="G1614" s="4"/>
      <c r="H1614" t="s">
        <v>7146</v>
      </c>
      <c r="I1614" t="s">
        <v>60</v>
      </c>
      <c r="J1614" s="4">
        <v>-1145.95</v>
      </c>
    </row>
    <row r="1615" spans="3:10" hidden="1" x14ac:dyDescent="0.25">
      <c r="C1615" t="s">
        <v>6732</v>
      </c>
      <c r="D1615" t="s">
        <v>6762</v>
      </c>
      <c r="E1615" s="1">
        <v>46066</v>
      </c>
      <c r="F1615" s="4">
        <v>2</v>
      </c>
      <c r="G1615" s="4"/>
      <c r="H1615" t="s">
        <v>7146</v>
      </c>
      <c r="I1615" t="s">
        <v>60</v>
      </c>
      <c r="J1615" s="4">
        <v>-465.72</v>
      </c>
    </row>
    <row r="1616" spans="3:10" hidden="1" x14ac:dyDescent="0.25">
      <c r="C1616" t="s">
        <v>6732</v>
      </c>
      <c r="D1616" t="s">
        <v>6762</v>
      </c>
      <c r="E1616" s="1">
        <v>46066</v>
      </c>
      <c r="F1616" s="4">
        <v>2</v>
      </c>
      <c r="G1616" s="4"/>
      <c r="H1616" t="s">
        <v>7146</v>
      </c>
      <c r="I1616" t="s">
        <v>60</v>
      </c>
      <c r="J1616" s="4">
        <v>-916.76</v>
      </c>
    </row>
    <row r="1617" spans="3:10" hidden="1" x14ac:dyDescent="0.25">
      <c r="C1617" t="s">
        <v>6732</v>
      </c>
      <c r="D1617" t="s">
        <v>127</v>
      </c>
      <c r="E1617" s="1">
        <v>46066</v>
      </c>
      <c r="F1617" s="4">
        <v>2</v>
      </c>
      <c r="G1617" s="4"/>
      <c r="H1617" t="s">
        <v>2869</v>
      </c>
      <c r="I1617" t="s">
        <v>60</v>
      </c>
      <c r="J1617" s="4">
        <v>-29250</v>
      </c>
    </row>
    <row r="1618" spans="3:10" hidden="1" x14ac:dyDescent="0.25">
      <c r="C1618" t="s">
        <v>6732</v>
      </c>
      <c r="D1618" t="s">
        <v>6763</v>
      </c>
      <c r="E1618" s="1">
        <v>46066</v>
      </c>
      <c r="F1618" s="4">
        <v>2</v>
      </c>
      <c r="G1618" s="4"/>
      <c r="H1618" t="s">
        <v>2993</v>
      </c>
      <c r="I1618" t="s">
        <v>60</v>
      </c>
      <c r="J1618" s="4">
        <v>-154.80000000000001</v>
      </c>
    </row>
    <row r="1619" spans="3:10" hidden="1" x14ac:dyDescent="0.25">
      <c r="C1619" t="s">
        <v>6732</v>
      </c>
      <c r="D1619" t="s">
        <v>127</v>
      </c>
      <c r="E1619" s="1">
        <v>46066</v>
      </c>
      <c r="F1619" s="4">
        <v>2</v>
      </c>
      <c r="G1619" s="4"/>
      <c r="H1619" t="s">
        <v>2993</v>
      </c>
      <c r="I1619" t="s">
        <v>60</v>
      </c>
      <c r="J1619" s="4">
        <v>-163.30000000000001</v>
      </c>
    </row>
    <row r="1620" spans="3:10" hidden="1" x14ac:dyDescent="0.25">
      <c r="C1620" t="s">
        <v>6732</v>
      </c>
      <c r="D1620" t="s">
        <v>127</v>
      </c>
      <c r="E1620" s="1">
        <v>46066</v>
      </c>
      <c r="F1620" s="4">
        <v>2</v>
      </c>
      <c r="G1620" s="4"/>
      <c r="H1620" t="s">
        <v>2993</v>
      </c>
      <c r="I1620" t="s">
        <v>60</v>
      </c>
      <c r="J1620" s="4">
        <v>-299</v>
      </c>
    </row>
    <row r="1621" spans="3:10" hidden="1" x14ac:dyDescent="0.25">
      <c r="C1621" t="s">
        <v>6732</v>
      </c>
      <c r="D1621" t="s">
        <v>6762</v>
      </c>
      <c r="E1621" s="1">
        <v>46066</v>
      </c>
      <c r="F1621" s="4">
        <v>2</v>
      </c>
      <c r="G1621" s="4"/>
      <c r="H1621" t="s">
        <v>7166</v>
      </c>
      <c r="I1621" t="s">
        <v>60</v>
      </c>
      <c r="J1621" s="4">
        <v>-700</v>
      </c>
    </row>
    <row r="1622" spans="3:10" hidden="1" x14ac:dyDescent="0.25">
      <c r="C1622" t="s">
        <v>6732</v>
      </c>
      <c r="D1622" t="s">
        <v>127</v>
      </c>
      <c r="E1622" s="1">
        <v>46066</v>
      </c>
      <c r="F1622" s="4">
        <v>2</v>
      </c>
      <c r="G1622" s="4"/>
      <c r="H1622" t="s">
        <v>2993</v>
      </c>
      <c r="I1622" t="s">
        <v>60</v>
      </c>
      <c r="J1622" s="4">
        <v>-309.5</v>
      </c>
    </row>
    <row r="1623" spans="3:10" hidden="1" x14ac:dyDescent="0.25">
      <c r="C1623" t="s">
        <v>6732</v>
      </c>
      <c r="D1623" t="s">
        <v>6762</v>
      </c>
      <c r="E1623" s="1">
        <v>46066</v>
      </c>
      <c r="F1623" s="4">
        <v>2</v>
      </c>
      <c r="G1623" s="4"/>
      <c r="H1623" t="s">
        <v>2672</v>
      </c>
      <c r="I1623" t="s">
        <v>60</v>
      </c>
      <c r="J1623" s="4">
        <v>-164.63</v>
      </c>
    </row>
    <row r="1624" spans="3:10" hidden="1" x14ac:dyDescent="0.25">
      <c r="C1624" t="s">
        <v>6732</v>
      </c>
      <c r="D1624" t="s">
        <v>127</v>
      </c>
      <c r="E1624" s="1">
        <v>46066</v>
      </c>
      <c r="F1624" s="4">
        <v>2</v>
      </c>
      <c r="G1624" s="4"/>
      <c r="H1624" t="s">
        <v>3834</v>
      </c>
      <c r="I1624" t="s">
        <v>60</v>
      </c>
      <c r="J1624" s="4">
        <v>-1102.5</v>
      </c>
    </row>
    <row r="1625" spans="3:10" hidden="1" x14ac:dyDescent="0.25">
      <c r="C1625" t="s">
        <v>6732</v>
      </c>
      <c r="D1625" t="s">
        <v>6762</v>
      </c>
      <c r="E1625" s="1">
        <v>46066</v>
      </c>
      <c r="F1625" s="4">
        <v>2</v>
      </c>
      <c r="G1625" s="4"/>
      <c r="H1625" t="s">
        <v>4015</v>
      </c>
      <c r="I1625" t="s">
        <v>60</v>
      </c>
      <c r="J1625" s="4">
        <v>-2683.2</v>
      </c>
    </row>
    <row r="1626" spans="3:10" hidden="1" x14ac:dyDescent="0.25">
      <c r="C1626" t="s">
        <v>6732</v>
      </c>
      <c r="D1626" t="s">
        <v>6762</v>
      </c>
      <c r="E1626" s="1">
        <v>46066</v>
      </c>
      <c r="F1626" s="4">
        <v>2</v>
      </c>
      <c r="G1626" s="4"/>
      <c r="H1626" t="s">
        <v>3840</v>
      </c>
      <c r="I1626" t="s">
        <v>60</v>
      </c>
      <c r="J1626" s="4">
        <v>-4894.75</v>
      </c>
    </row>
    <row r="1627" spans="3:10" hidden="1" x14ac:dyDescent="0.25">
      <c r="C1627" t="s">
        <v>6732</v>
      </c>
      <c r="D1627" t="s">
        <v>6764</v>
      </c>
      <c r="E1627" s="1">
        <v>46066</v>
      </c>
      <c r="F1627" s="4">
        <v>2</v>
      </c>
      <c r="G1627" s="4"/>
      <c r="H1627" t="s">
        <v>3840</v>
      </c>
      <c r="I1627" t="s">
        <v>60</v>
      </c>
      <c r="J1627" s="4">
        <v>-815.68</v>
      </c>
    </row>
    <row r="1628" spans="3:10" hidden="1" x14ac:dyDescent="0.25">
      <c r="C1628" t="s">
        <v>6732</v>
      </c>
      <c r="D1628" t="s">
        <v>6762</v>
      </c>
      <c r="E1628" s="1">
        <v>46066</v>
      </c>
      <c r="F1628" s="4">
        <v>2</v>
      </c>
      <c r="G1628" s="4"/>
      <c r="H1628" t="s">
        <v>2966</v>
      </c>
      <c r="I1628" t="s">
        <v>60</v>
      </c>
      <c r="J1628" s="4">
        <v>-13156.39</v>
      </c>
    </row>
    <row r="1629" spans="3:10" hidden="1" x14ac:dyDescent="0.25">
      <c r="C1629" t="s">
        <v>6732</v>
      </c>
      <c r="D1629" t="s">
        <v>6762</v>
      </c>
      <c r="E1629" s="1">
        <v>46066</v>
      </c>
      <c r="F1629" s="4">
        <v>2</v>
      </c>
      <c r="G1629" s="4"/>
      <c r="H1629" t="s">
        <v>2966</v>
      </c>
      <c r="I1629" t="s">
        <v>60</v>
      </c>
      <c r="J1629" s="4">
        <v>-11505.64</v>
      </c>
    </row>
    <row r="1630" spans="3:10" hidden="1" x14ac:dyDescent="0.25">
      <c r="C1630" t="s">
        <v>6732</v>
      </c>
      <c r="D1630" t="s">
        <v>6762</v>
      </c>
      <c r="E1630" s="1">
        <v>46066</v>
      </c>
      <c r="F1630" s="4">
        <v>2</v>
      </c>
      <c r="G1630" s="4"/>
      <c r="H1630" t="s">
        <v>2966</v>
      </c>
      <c r="I1630" t="s">
        <v>60</v>
      </c>
      <c r="J1630" s="4">
        <v>-14144.67</v>
      </c>
    </row>
    <row r="1631" spans="3:10" hidden="1" x14ac:dyDescent="0.25">
      <c r="C1631" t="s">
        <v>6732</v>
      </c>
      <c r="D1631" t="s">
        <v>6763</v>
      </c>
      <c r="E1631" s="1">
        <v>46066</v>
      </c>
      <c r="F1631" s="4">
        <v>2</v>
      </c>
      <c r="G1631" s="4"/>
      <c r="H1631" t="s">
        <v>2672</v>
      </c>
      <c r="I1631" t="s">
        <v>60</v>
      </c>
      <c r="J1631" s="4">
        <v>-300</v>
      </c>
    </row>
    <row r="1632" spans="3:10" hidden="1" x14ac:dyDescent="0.25">
      <c r="C1632" t="s">
        <v>6732</v>
      </c>
      <c r="D1632" t="s">
        <v>6763</v>
      </c>
      <c r="E1632" s="1">
        <v>46066</v>
      </c>
      <c r="F1632" s="4">
        <v>2</v>
      </c>
      <c r="G1632" s="4"/>
      <c r="H1632" t="s">
        <v>6849</v>
      </c>
      <c r="I1632" t="s">
        <v>60</v>
      </c>
      <c r="J1632" s="4">
        <v>-5756</v>
      </c>
    </row>
    <row r="1633" spans="3:10" hidden="1" x14ac:dyDescent="0.25">
      <c r="C1633" t="s">
        <v>6732</v>
      </c>
      <c r="D1633" t="s">
        <v>6762</v>
      </c>
      <c r="E1633" s="1">
        <v>46066</v>
      </c>
      <c r="F1633" s="4">
        <v>2</v>
      </c>
      <c r="G1633" s="4"/>
      <c r="H1633" t="s">
        <v>3621</v>
      </c>
      <c r="I1633" t="s">
        <v>60</v>
      </c>
      <c r="J1633" s="4">
        <v>-16000</v>
      </c>
    </row>
    <row r="1634" spans="3:10" hidden="1" x14ac:dyDescent="0.25">
      <c r="C1634" t="s">
        <v>6732</v>
      </c>
      <c r="D1634" t="s">
        <v>127</v>
      </c>
      <c r="E1634" s="1">
        <v>46066</v>
      </c>
      <c r="F1634" s="4">
        <v>2</v>
      </c>
      <c r="G1634" s="4"/>
      <c r="H1634" t="s">
        <v>3513</v>
      </c>
      <c r="I1634" t="s">
        <v>60</v>
      </c>
      <c r="J1634" s="4">
        <v>-3554</v>
      </c>
    </row>
    <row r="1635" spans="3:10" hidden="1" x14ac:dyDescent="0.25">
      <c r="C1635" t="s">
        <v>6732</v>
      </c>
      <c r="D1635" t="s">
        <v>6762</v>
      </c>
      <c r="E1635" s="1">
        <v>46066</v>
      </c>
      <c r="F1635" s="4">
        <v>2</v>
      </c>
      <c r="G1635" s="4"/>
      <c r="H1635" t="s">
        <v>2976</v>
      </c>
      <c r="I1635" t="s">
        <v>60</v>
      </c>
      <c r="J1635" s="4">
        <v>-1289.4000000000001</v>
      </c>
    </row>
    <row r="1636" spans="3:10" hidden="1" x14ac:dyDescent="0.25">
      <c r="C1636" t="s">
        <v>6732</v>
      </c>
      <c r="D1636" t="s">
        <v>6762</v>
      </c>
      <c r="E1636" s="1">
        <v>46066</v>
      </c>
      <c r="F1636" s="4">
        <v>2</v>
      </c>
      <c r="G1636" s="4"/>
      <c r="H1636" t="s">
        <v>2976</v>
      </c>
      <c r="I1636" t="s">
        <v>60</v>
      </c>
      <c r="J1636" s="4">
        <v>-16445</v>
      </c>
    </row>
    <row r="1637" spans="3:10" hidden="1" x14ac:dyDescent="0.25">
      <c r="C1637" t="s">
        <v>6732</v>
      </c>
      <c r="D1637" t="s">
        <v>6763</v>
      </c>
      <c r="E1637" s="1">
        <v>46066</v>
      </c>
      <c r="F1637" s="4">
        <v>2</v>
      </c>
      <c r="G1637" s="4"/>
      <c r="H1637" t="s">
        <v>2976</v>
      </c>
      <c r="I1637" t="s">
        <v>60</v>
      </c>
      <c r="J1637" s="4">
        <v>-35915</v>
      </c>
    </row>
    <row r="1638" spans="3:10" hidden="1" x14ac:dyDescent="0.25">
      <c r="C1638" t="s">
        <v>6732</v>
      </c>
      <c r="D1638" t="s">
        <v>127</v>
      </c>
      <c r="E1638" s="1">
        <v>46066</v>
      </c>
      <c r="F1638" s="4">
        <v>2</v>
      </c>
      <c r="G1638" s="4"/>
      <c r="H1638" t="s">
        <v>2976</v>
      </c>
      <c r="I1638" t="s">
        <v>60</v>
      </c>
      <c r="J1638" s="4">
        <v>-7500</v>
      </c>
    </row>
    <row r="1639" spans="3:10" hidden="1" x14ac:dyDescent="0.25">
      <c r="C1639" t="s">
        <v>6732</v>
      </c>
      <c r="D1639" t="s">
        <v>127</v>
      </c>
      <c r="E1639" s="1">
        <v>46066</v>
      </c>
      <c r="F1639" s="4">
        <v>2</v>
      </c>
      <c r="G1639" s="4"/>
      <c r="H1639" t="s">
        <v>2976</v>
      </c>
      <c r="I1639" t="s">
        <v>60</v>
      </c>
      <c r="J1639" s="4">
        <v>-408</v>
      </c>
    </row>
    <row r="1640" spans="3:10" hidden="1" x14ac:dyDescent="0.25">
      <c r="C1640" t="s">
        <v>6732</v>
      </c>
      <c r="D1640" t="s">
        <v>6762</v>
      </c>
      <c r="E1640" s="1">
        <v>46066</v>
      </c>
      <c r="F1640" s="4">
        <v>2</v>
      </c>
      <c r="G1640" s="4"/>
      <c r="H1640" t="s">
        <v>4434</v>
      </c>
      <c r="I1640" t="s">
        <v>60</v>
      </c>
      <c r="J1640" s="4">
        <v>-9633.94</v>
      </c>
    </row>
    <row r="1641" spans="3:10" hidden="1" x14ac:dyDescent="0.25">
      <c r="C1641" t="s">
        <v>6732</v>
      </c>
      <c r="D1641" t="s">
        <v>6764</v>
      </c>
      <c r="E1641" s="1">
        <v>46066</v>
      </c>
      <c r="F1641" s="4">
        <v>2</v>
      </c>
      <c r="G1641" s="4"/>
      <c r="H1641" t="s">
        <v>2558</v>
      </c>
      <c r="I1641" t="s">
        <v>60</v>
      </c>
      <c r="J1641" s="4">
        <v>-2710</v>
      </c>
    </row>
    <row r="1642" spans="3:10" hidden="1" x14ac:dyDescent="0.25">
      <c r="C1642" t="s">
        <v>6732</v>
      </c>
      <c r="D1642" t="s">
        <v>6762</v>
      </c>
      <c r="E1642" s="1">
        <v>46066</v>
      </c>
      <c r="F1642" s="4">
        <v>2</v>
      </c>
      <c r="G1642" s="4"/>
      <c r="H1642" t="s">
        <v>2635</v>
      </c>
      <c r="I1642" t="s">
        <v>60</v>
      </c>
      <c r="J1642" s="4">
        <v>-3400.16</v>
      </c>
    </row>
    <row r="1643" spans="3:10" hidden="1" x14ac:dyDescent="0.25">
      <c r="C1643" t="s">
        <v>6732</v>
      </c>
      <c r="D1643" t="s">
        <v>6762</v>
      </c>
      <c r="E1643" s="1">
        <v>46066</v>
      </c>
      <c r="F1643" s="4">
        <v>2</v>
      </c>
      <c r="G1643" s="4"/>
      <c r="H1643" t="s">
        <v>3901</v>
      </c>
      <c r="I1643" t="s">
        <v>60</v>
      </c>
      <c r="J1643" s="4">
        <v>-2713.44</v>
      </c>
    </row>
    <row r="1644" spans="3:10" hidden="1" x14ac:dyDescent="0.25">
      <c r="C1644" t="s">
        <v>6732</v>
      </c>
      <c r="D1644" t="s">
        <v>6762</v>
      </c>
      <c r="E1644" s="1">
        <v>46066</v>
      </c>
      <c r="F1644" s="4">
        <v>2</v>
      </c>
      <c r="G1644" s="4"/>
      <c r="H1644" t="s">
        <v>3777</v>
      </c>
      <c r="I1644" t="s">
        <v>60</v>
      </c>
      <c r="J1644" s="4">
        <v>-3240</v>
      </c>
    </row>
    <row r="1645" spans="3:10" hidden="1" x14ac:dyDescent="0.25">
      <c r="C1645" t="s">
        <v>6732</v>
      </c>
      <c r="D1645" t="s">
        <v>6763</v>
      </c>
      <c r="E1645" s="1">
        <v>46066</v>
      </c>
      <c r="F1645" s="4">
        <v>2</v>
      </c>
      <c r="G1645" s="4"/>
      <c r="H1645" t="s">
        <v>3784</v>
      </c>
      <c r="I1645" t="s">
        <v>60</v>
      </c>
      <c r="J1645" s="4">
        <v>-3969.1</v>
      </c>
    </row>
    <row r="1646" spans="3:10" hidden="1" x14ac:dyDescent="0.25">
      <c r="C1646" t="s">
        <v>6732</v>
      </c>
      <c r="D1646" t="s">
        <v>6763</v>
      </c>
      <c r="E1646" s="1">
        <v>46066</v>
      </c>
      <c r="F1646" s="4">
        <v>2</v>
      </c>
      <c r="G1646" s="4"/>
      <c r="H1646" t="s">
        <v>4894</v>
      </c>
      <c r="I1646" t="s">
        <v>60</v>
      </c>
      <c r="J1646" s="4">
        <v>-17350</v>
      </c>
    </row>
    <row r="1647" spans="3:10" hidden="1" x14ac:dyDescent="0.25">
      <c r="C1647" t="s">
        <v>6732</v>
      </c>
      <c r="D1647" t="s">
        <v>6762</v>
      </c>
      <c r="E1647" s="1">
        <v>46066</v>
      </c>
      <c r="F1647" s="4">
        <v>2</v>
      </c>
      <c r="G1647" s="4"/>
      <c r="H1647" t="s">
        <v>4894</v>
      </c>
      <c r="I1647" t="s">
        <v>60</v>
      </c>
      <c r="J1647" s="4">
        <v>-17350</v>
      </c>
    </row>
    <row r="1648" spans="3:10" hidden="1" x14ac:dyDescent="0.25">
      <c r="C1648" t="s">
        <v>6732</v>
      </c>
      <c r="D1648" t="s">
        <v>6762</v>
      </c>
      <c r="E1648" s="1">
        <v>46066</v>
      </c>
      <c r="F1648" s="4">
        <v>2</v>
      </c>
      <c r="G1648" s="4"/>
      <c r="H1648" t="s">
        <v>2672</v>
      </c>
      <c r="I1648" t="s">
        <v>60</v>
      </c>
      <c r="J1648" s="4">
        <v>-468.44</v>
      </c>
    </row>
    <row r="1649" spans="3:10" hidden="1" x14ac:dyDescent="0.25">
      <c r="C1649" t="s">
        <v>6732</v>
      </c>
      <c r="D1649" t="s">
        <v>6762</v>
      </c>
      <c r="E1649" s="1">
        <v>46066</v>
      </c>
      <c r="F1649" s="4">
        <v>2</v>
      </c>
      <c r="G1649" s="4"/>
      <c r="H1649" t="s">
        <v>2599</v>
      </c>
      <c r="I1649" t="s">
        <v>60</v>
      </c>
      <c r="J1649" s="4">
        <v>-15192.32</v>
      </c>
    </row>
    <row r="1650" spans="3:10" hidden="1" x14ac:dyDescent="0.25">
      <c r="C1650" t="s">
        <v>6732</v>
      </c>
      <c r="D1650" t="s">
        <v>6763</v>
      </c>
      <c r="E1650" s="1">
        <v>46066</v>
      </c>
      <c r="F1650" s="4">
        <v>2</v>
      </c>
      <c r="G1650" s="4"/>
      <c r="H1650" t="s">
        <v>2599</v>
      </c>
      <c r="I1650" t="s">
        <v>60</v>
      </c>
      <c r="J1650" s="4">
        <v>-22129.72</v>
      </c>
    </row>
    <row r="1651" spans="3:10" hidden="1" x14ac:dyDescent="0.25">
      <c r="C1651" t="s">
        <v>6732</v>
      </c>
      <c r="D1651" t="s">
        <v>6763</v>
      </c>
      <c r="E1651" s="1">
        <v>46066</v>
      </c>
      <c r="F1651" s="4">
        <v>2</v>
      </c>
      <c r="G1651" s="4"/>
      <c r="H1651" t="s">
        <v>2599</v>
      </c>
      <c r="I1651" t="s">
        <v>60</v>
      </c>
      <c r="J1651" s="4">
        <v>-17738.560000000001</v>
      </c>
    </row>
    <row r="1652" spans="3:10" hidden="1" x14ac:dyDescent="0.25">
      <c r="C1652" t="s">
        <v>6732</v>
      </c>
      <c r="D1652" t="s">
        <v>6762</v>
      </c>
      <c r="E1652" s="1">
        <v>46066</v>
      </c>
      <c r="F1652" s="4">
        <v>2</v>
      </c>
      <c r="G1652" s="4"/>
      <c r="H1652" t="s">
        <v>2614</v>
      </c>
      <c r="I1652" t="s">
        <v>60</v>
      </c>
      <c r="J1652" s="4">
        <v>-850</v>
      </c>
    </row>
    <row r="1653" spans="3:10" hidden="1" x14ac:dyDescent="0.25">
      <c r="C1653" t="s">
        <v>6732</v>
      </c>
      <c r="D1653" t="s">
        <v>6762</v>
      </c>
      <c r="E1653" s="1">
        <v>46066</v>
      </c>
      <c r="F1653" s="4">
        <v>2</v>
      </c>
      <c r="G1653" s="4"/>
      <c r="H1653" t="s">
        <v>3533</v>
      </c>
      <c r="I1653" t="s">
        <v>60</v>
      </c>
      <c r="J1653" s="4">
        <v>-32710</v>
      </c>
    </row>
    <row r="1654" spans="3:10" hidden="1" x14ac:dyDescent="0.25">
      <c r="C1654" t="s">
        <v>6732</v>
      </c>
      <c r="D1654" t="s">
        <v>6762</v>
      </c>
      <c r="E1654" s="1">
        <v>46066</v>
      </c>
      <c r="F1654" s="4">
        <v>2</v>
      </c>
      <c r="G1654" s="4"/>
      <c r="H1654" t="s">
        <v>7229</v>
      </c>
      <c r="I1654" t="s">
        <v>60</v>
      </c>
      <c r="J1654" s="4">
        <v>-3614</v>
      </c>
    </row>
    <row r="1655" spans="3:10" hidden="1" x14ac:dyDescent="0.25">
      <c r="C1655" t="s">
        <v>6732</v>
      </c>
      <c r="D1655" t="s">
        <v>6763</v>
      </c>
      <c r="E1655" s="1">
        <v>46066</v>
      </c>
      <c r="F1655" s="4">
        <v>2</v>
      </c>
      <c r="G1655" s="4"/>
      <c r="H1655" t="s">
        <v>3415</v>
      </c>
      <c r="I1655" t="s">
        <v>60</v>
      </c>
      <c r="J1655" s="4">
        <v>-380</v>
      </c>
    </row>
    <row r="1656" spans="3:10" hidden="1" x14ac:dyDescent="0.25">
      <c r="C1656" t="s">
        <v>6732</v>
      </c>
      <c r="D1656" t="s">
        <v>6763</v>
      </c>
      <c r="E1656" s="1">
        <v>46066</v>
      </c>
      <c r="F1656" s="4">
        <v>2</v>
      </c>
      <c r="G1656" s="4"/>
      <c r="H1656" t="s">
        <v>3422</v>
      </c>
      <c r="I1656" t="s">
        <v>60</v>
      </c>
      <c r="J1656" s="4">
        <v>-495.6</v>
      </c>
    </row>
    <row r="1657" spans="3:10" hidden="1" x14ac:dyDescent="0.25">
      <c r="C1657" t="s">
        <v>6732</v>
      </c>
      <c r="D1657" t="s">
        <v>6763</v>
      </c>
      <c r="E1657" s="1">
        <v>46066</v>
      </c>
      <c r="F1657" s="4">
        <v>2</v>
      </c>
      <c r="G1657" s="4"/>
      <c r="H1657" t="s">
        <v>3422</v>
      </c>
      <c r="I1657" t="s">
        <v>60</v>
      </c>
      <c r="J1657" s="4">
        <v>-60023.6</v>
      </c>
    </row>
    <row r="1658" spans="3:10" hidden="1" x14ac:dyDescent="0.25">
      <c r="C1658" t="s">
        <v>6732</v>
      </c>
      <c r="D1658" t="s">
        <v>6764</v>
      </c>
      <c r="E1658" s="1">
        <v>46066</v>
      </c>
      <c r="F1658" s="4">
        <v>2</v>
      </c>
      <c r="G1658" s="4"/>
      <c r="H1658" t="s">
        <v>2630</v>
      </c>
      <c r="I1658" t="s">
        <v>60</v>
      </c>
      <c r="J1658" s="4">
        <v>-11592.64</v>
      </c>
    </row>
    <row r="1659" spans="3:10" hidden="1" x14ac:dyDescent="0.25">
      <c r="C1659" t="s">
        <v>6732</v>
      </c>
      <c r="D1659" t="s">
        <v>6762</v>
      </c>
      <c r="E1659" s="1">
        <v>46066</v>
      </c>
      <c r="F1659" s="4">
        <v>2</v>
      </c>
      <c r="G1659" s="4"/>
      <c r="H1659" t="s">
        <v>3526</v>
      </c>
      <c r="I1659" t="s">
        <v>60</v>
      </c>
      <c r="J1659" s="4">
        <v>-1200</v>
      </c>
    </row>
    <row r="1660" spans="3:10" hidden="1" x14ac:dyDescent="0.25">
      <c r="C1660" t="s">
        <v>6732</v>
      </c>
      <c r="D1660" t="s">
        <v>6763</v>
      </c>
      <c r="E1660" s="1">
        <v>46066</v>
      </c>
      <c r="F1660" s="4">
        <v>2</v>
      </c>
      <c r="G1660" s="4"/>
      <c r="H1660" t="s">
        <v>3526</v>
      </c>
      <c r="I1660" t="s">
        <v>60</v>
      </c>
      <c r="J1660" s="4">
        <v>-1200</v>
      </c>
    </row>
    <row r="1661" spans="3:10" hidden="1" x14ac:dyDescent="0.25">
      <c r="C1661" t="s">
        <v>6732</v>
      </c>
      <c r="D1661" t="s">
        <v>127</v>
      </c>
      <c r="E1661" s="1">
        <v>46066</v>
      </c>
      <c r="F1661" s="4">
        <v>2</v>
      </c>
      <c r="G1661" s="4"/>
      <c r="H1661" t="s">
        <v>4267</v>
      </c>
      <c r="I1661" t="s">
        <v>60</v>
      </c>
      <c r="J1661" s="4">
        <v>-2135</v>
      </c>
    </row>
    <row r="1662" spans="3:10" hidden="1" x14ac:dyDescent="0.25">
      <c r="C1662" t="s">
        <v>6732</v>
      </c>
      <c r="D1662" t="s">
        <v>127</v>
      </c>
      <c r="E1662" s="1">
        <v>46066</v>
      </c>
      <c r="F1662" s="4">
        <v>2</v>
      </c>
      <c r="G1662" s="4"/>
      <c r="H1662" t="s">
        <v>4267</v>
      </c>
      <c r="I1662" t="s">
        <v>60</v>
      </c>
      <c r="J1662" s="4">
        <v>-1073.4000000000001</v>
      </c>
    </row>
    <row r="1663" spans="3:10" hidden="1" x14ac:dyDescent="0.25">
      <c r="C1663" t="s">
        <v>6732</v>
      </c>
      <c r="D1663" t="s">
        <v>6764</v>
      </c>
      <c r="E1663" s="1">
        <v>46066</v>
      </c>
      <c r="F1663" s="4">
        <v>2</v>
      </c>
      <c r="G1663" s="4"/>
      <c r="H1663" t="s">
        <v>3051</v>
      </c>
      <c r="I1663" t="s">
        <v>60</v>
      </c>
      <c r="J1663" s="4">
        <v>-78.540000000000006</v>
      </c>
    </row>
    <row r="1664" spans="3:10" hidden="1" x14ac:dyDescent="0.25">
      <c r="C1664" t="s">
        <v>6732</v>
      </c>
      <c r="D1664" t="s">
        <v>6763</v>
      </c>
      <c r="E1664" s="1">
        <v>46066</v>
      </c>
      <c r="F1664" s="4">
        <v>2</v>
      </c>
      <c r="G1664" s="4"/>
      <c r="H1664" t="s">
        <v>3526</v>
      </c>
      <c r="I1664" t="s">
        <v>60</v>
      </c>
      <c r="J1664" s="4">
        <v>-412.5</v>
      </c>
    </row>
    <row r="1665" spans="3:10" hidden="1" x14ac:dyDescent="0.25">
      <c r="C1665" t="s">
        <v>6732</v>
      </c>
      <c r="D1665" t="s">
        <v>127</v>
      </c>
      <c r="E1665" s="1">
        <v>46066</v>
      </c>
      <c r="F1665" s="4">
        <v>2</v>
      </c>
      <c r="G1665" s="4"/>
      <c r="H1665" t="s">
        <v>7253</v>
      </c>
      <c r="I1665" t="s">
        <v>60</v>
      </c>
      <c r="J1665" s="4">
        <v>-3448.5</v>
      </c>
    </row>
    <row r="1666" spans="3:10" hidden="1" x14ac:dyDescent="0.25">
      <c r="C1666" t="s">
        <v>6732</v>
      </c>
      <c r="D1666" t="s">
        <v>6762</v>
      </c>
      <c r="E1666" s="1">
        <v>46066</v>
      </c>
      <c r="F1666" s="4">
        <v>2</v>
      </c>
      <c r="G1666" s="4"/>
      <c r="H1666" t="s">
        <v>3913</v>
      </c>
      <c r="I1666" t="s">
        <v>60</v>
      </c>
      <c r="J1666" s="4">
        <v>-13977.5</v>
      </c>
    </row>
    <row r="1667" spans="3:10" hidden="1" x14ac:dyDescent="0.25">
      <c r="C1667" t="s">
        <v>6732</v>
      </c>
      <c r="D1667" t="s">
        <v>6762</v>
      </c>
      <c r="E1667" s="1">
        <v>46066</v>
      </c>
      <c r="F1667" s="4">
        <v>2</v>
      </c>
      <c r="G1667" s="4"/>
      <c r="H1667" t="s">
        <v>5680</v>
      </c>
      <c r="I1667" t="s">
        <v>60</v>
      </c>
      <c r="J1667" s="4">
        <v>-305.2</v>
      </c>
    </row>
    <row r="1668" spans="3:10" hidden="1" x14ac:dyDescent="0.25">
      <c r="C1668" t="s">
        <v>6732</v>
      </c>
      <c r="D1668" t="s">
        <v>6762</v>
      </c>
      <c r="E1668" s="1">
        <v>46066</v>
      </c>
      <c r="F1668" s="4">
        <v>2</v>
      </c>
      <c r="G1668" s="4"/>
      <c r="H1668" t="s">
        <v>3089</v>
      </c>
      <c r="I1668" t="s">
        <v>60</v>
      </c>
      <c r="J1668" s="4">
        <v>-890</v>
      </c>
    </row>
    <row r="1669" spans="3:10" hidden="1" x14ac:dyDescent="0.25">
      <c r="C1669" t="s">
        <v>6732</v>
      </c>
      <c r="D1669" t="s">
        <v>6762</v>
      </c>
      <c r="E1669" s="1">
        <v>46066</v>
      </c>
      <c r="F1669" s="4">
        <v>2</v>
      </c>
      <c r="G1669" s="4"/>
      <c r="H1669" t="s">
        <v>3089</v>
      </c>
      <c r="I1669" t="s">
        <v>60</v>
      </c>
      <c r="J1669" s="4">
        <v>-2290</v>
      </c>
    </row>
    <row r="1670" spans="3:10" hidden="1" x14ac:dyDescent="0.25">
      <c r="C1670" t="s">
        <v>6732</v>
      </c>
      <c r="D1670" t="s">
        <v>6762</v>
      </c>
      <c r="E1670" s="1">
        <v>46066</v>
      </c>
      <c r="F1670" s="4">
        <v>2</v>
      </c>
      <c r="G1670" s="4"/>
      <c r="H1670" t="s">
        <v>3089</v>
      </c>
      <c r="I1670" t="s">
        <v>60</v>
      </c>
      <c r="J1670" s="4">
        <v>-216.31</v>
      </c>
    </row>
    <row r="1671" spans="3:10" hidden="1" x14ac:dyDescent="0.25">
      <c r="C1671" t="s">
        <v>6732</v>
      </c>
      <c r="D1671" t="s">
        <v>6762</v>
      </c>
      <c r="E1671" s="1">
        <v>46066</v>
      </c>
      <c r="F1671" s="4">
        <v>2</v>
      </c>
      <c r="G1671" s="4"/>
      <c r="H1671" t="s">
        <v>3089</v>
      </c>
      <c r="I1671" t="s">
        <v>60</v>
      </c>
      <c r="J1671" s="4">
        <v>-474.95</v>
      </c>
    </row>
    <row r="1672" spans="3:10" hidden="1" x14ac:dyDescent="0.25">
      <c r="C1672" t="s">
        <v>6732</v>
      </c>
      <c r="D1672" t="s">
        <v>127</v>
      </c>
      <c r="E1672" s="1">
        <v>46066</v>
      </c>
      <c r="F1672" s="4">
        <v>2</v>
      </c>
      <c r="G1672" s="4"/>
      <c r="H1672" t="s">
        <v>5428</v>
      </c>
      <c r="I1672" t="s">
        <v>60</v>
      </c>
      <c r="J1672" s="4">
        <v>-23000</v>
      </c>
    </row>
    <row r="1673" spans="3:10" hidden="1" x14ac:dyDescent="0.25">
      <c r="C1673" t="s">
        <v>6732</v>
      </c>
      <c r="D1673" t="s">
        <v>6762</v>
      </c>
      <c r="E1673" s="1">
        <v>46066</v>
      </c>
      <c r="F1673" s="4">
        <v>2</v>
      </c>
      <c r="G1673" s="4"/>
      <c r="H1673" t="s">
        <v>3526</v>
      </c>
      <c r="I1673" t="s">
        <v>60</v>
      </c>
      <c r="J1673" s="4">
        <v>-412.5</v>
      </c>
    </row>
    <row r="1674" spans="3:10" hidden="1" x14ac:dyDescent="0.25">
      <c r="C1674" t="s">
        <v>6732</v>
      </c>
      <c r="D1674" t="s">
        <v>6762</v>
      </c>
      <c r="E1674" s="1">
        <v>46066</v>
      </c>
      <c r="F1674" s="4">
        <v>2</v>
      </c>
      <c r="G1674" s="4"/>
      <c r="H1674" t="s">
        <v>5715</v>
      </c>
      <c r="I1674" t="s">
        <v>60</v>
      </c>
      <c r="J1674" s="4">
        <v>-500</v>
      </c>
    </row>
    <row r="1675" spans="3:10" hidden="1" x14ac:dyDescent="0.25">
      <c r="C1675" t="s">
        <v>6732</v>
      </c>
      <c r="D1675" t="s">
        <v>6763</v>
      </c>
      <c r="E1675" s="1">
        <v>46066</v>
      </c>
      <c r="F1675" s="4">
        <v>2</v>
      </c>
      <c r="G1675" s="4"/>
      <c r="H1675" t="s">
        <v>2664</v>
      </c>
      <c r="I1675" t="s">
        <v>60</v>
      </c>
      <c r="J1675" s="4">
        <v>-2266.88</v>
      </c>
    </row>
    <row r="1676" spans="3:10" hidden="1" x14ac:dyDescent="0.25">
      <c r="C1676" t="s">
        <v>6732</v>
      </c>
      <c r="D1676" t="s">
        <v>6762</v>
      </c>
      <c r="E1676" s="1">
        <v>46066</v>
      </c>
      <c r="F1676" s="4">
        <v>2</v>
      </c>
      <c r="G1676" s="4"/>
      <c r="H1676" t="s">
        <v>3372</v>
      </c>
      <c r="I1676" t="s">
        <v>60</v>
      </c>
      <c r="J1676" s="4">
        <v>-1841.22</v>
      </c>
    </row>
    <row r="1677" spans="3:10" hidden="1" x14ac:dyDescent="0.25">
      <c r="C1677" t="s">
        <v>6732</v>
      </c>
      <c r="D1677" t="s">
        <v>6762</v>
      </c>
      <c r="E1677" s="1">
        <v>46066</v>
      </c>
      <c r="F1677" s="4">
        <v>2</v>
      </c>
      <c r="G1677" s="4"/>
      <c r="H1677" t="s">
        <v>6931</v>
      </c>
      <c r="I1677" t="s">
        <v>60</v>
      </c>
      <c r="J1677" s="4">
        <v>-6396</v>
      </c>
    </row>
    <row r="1678" spans="3:10" hidden="1" x14ac:dyDescent="0.25">
      <c r="C1678" t="s">
        <v>6732</v>
      </c>
      <c r="D1678" t="s">
        <v>6762</v>
      </c>
      <c r="E1678" s="1">
        <v>46066</v>
      </c>
      <c r="F1678" s="4">
        <v>2</v>
      </c>
      <c r="G1678" s="4"/>
      <c r="H1678" t="s">
        <v>4712</v>
      </c>
      <c r="I1678" t="s">
        <v>60</v>
      </c>
      <c r="J1678" s="4">
        <v>-18602.95</v>
      </c>
    </row>
    <row r="1679" spans="3:10" hidden="1" x14ac:dyDescent="0.25">
      <c r="C1679" t="s">
        <v>6732</v>
      </c>
      <c r="D1679" t="s">
        <v>6762</v>
      </c>
      <c r="E1679" s="1">
        <v>46066</v>
      </c>
      <c r="F1679" s="4">
        <v>2</v>
      </c>
      <c r="G1679" s="4"/>
      <c r="H1679" t="s">
        <v>3378</v>
      </c>
      <c r="I1679" t="s">
        <v>60</v>
      </c>
      <c r="J1679" s="4">
        <v>-25842.44</v>
      </c>
    </row>
    <row r="1680" spans="3:10" hidden="1" x14ac:dyDescent="0.25">
      <c r="C1680" t="s">
        <v>6732</v>
      </c>
      <c r="D1680" t="s">
        <v>6763</v>
      </c>
      <c r="E1680" s="1">
        <v>46066</v>
      </c>
      <c r="F1680" s="4">
        <v>2</v>
      </c>
      <c r="G1680" s="4"/>
      <c r="H1680" t="s">
        <v>3378</v>
      </c>
      <c r="I1680" t="s">
        <v>60</v>
      </c>
      <c r="J1680" s="4">
        <v>-14750.97</v>
      </c>
    </row>
    <row r="1681" spans="3:10" hidden="1" x14ac:dyDescent="0.25">
      <c r="C1681" t="s">
        <v>6732</v>
      </c>
      <c r="D1681" t="s">
        <v>127</v>
      </c>
      <c r="E1681" s="1">
        <v>46072</v>
      </c>
      <c r="F1681" s="4">
        <v>2</v>
      </c>
      <c r="G1681" s="4"/>
      <c r="H1681" t="s">
        <v>4913</v>
      </c>
      <c r="I1681" t="s">
        <v>129</v>
      </c>
      <c r="J1681" s="4">
        <v>-25</v>
      </c>
    </row>
    <row r="1682" spans="3:10" hidden="1" x14ac:dyDescent="0.25">
      <c r="C1682" t="s">
        <v>6732</v>
      </c>
      <c r="D1682" t="s">
        <v>6763</v>
      </c>
      <c r="E1682" s="1">
        <v>46072</v>
      </c>
      <c r="F1682" s="4">
        <v>2</v>
      </c>
      <c r="G1682" s="4"/>
      <c r="H1682" t="s">
        <v>955</v>
      </c>
      <c r="I1682" t="s">
        <v>246</v>
      </c>
      <c r="J1682" s="4">
        <v>-6606</v>
      </c>
    </row>
    <row r="1683" spans="3:10" hidden="1" x14ac:dyDescent="0.25">
      <c r="C1683" t="s">
        <v>6732</v>
      </c>
      <c r="D1683" t="s">
        <v>6762</v>
      </c>
      <c r="E1683" s="1">
        <v>46072</v>
      </c>
      <c r="F1683" s="4">
        <v>2</v>
      </c>
      <c r="G1683" s="4"/>
      <c r="H1683" t="s">
        <v>955</v>
      </c>
      <c r="I1683" t="s">
        <v>246</v>
      </c>
      <c r="J1683" s="4">
        <v>-2460</v>
      </c>
    </row>
    <row r="1684" spans="3:10" hidden="1" x14ac:dyDescent="0.25">
      <c r="C1684" t="s">
        <v>6732</v>
      </c>
      <c r="D1684" t="s">
        <v>127</v>
      </c>
      <c r="E1684" s="1">
        <v>46072</v>
      </c>
      <c r="F1684" s="4">
        <v>2</v>
      </c>
      <c r="G1684" s="4"/>
      <c r="H1684" t="s">
        <v>955</v>
      </c>
      <c r="I1684" t="s">
        <v>246</v>
      </c>
      <c r="J1684" s="4">
        <v>-751</v>
      </c>
    </row>
    <row r="1685" spans="3:10" hidden="1" x14ac:dyDescent="0.25">
      <c r="C1685" t="s">
        <v>6732</v>
      </c>
      <c r="D1685" t="s">
        <v>6763</v>
      </c>
      <c r="E1685" s="1">
        <v>46072</v>
      </c>
      <c r="F1685" s="4">
        <v>2</v>
      </c>
      <c r="G1685" s="4"/>
      <c r="H1685" t="s">
        <v>3343</v>
      </c>
      <c r="I1685" t="s">
        <v>246</v>
      </c>
      <c r="J1685" s="4">
        <v>-18544.349999999999</v>
      </c>
    </row>
    <row r="1686" spans="3:10" hidden="1" x14ac:dyDescent="0.25">
      <c r="C1686" t="s">
        <v>6732</v>
      </c>
      <c r="D1686" t="s">
        <v>6763</v>
      </c>
      <c r="E1686" s="1">
        <v>46072</v>
      </c>
      <c r="F1686" s="4">
        <v>2</v>
      </c>
      <c r="G1686" s="4"/>
      <c r="H1686" t="s">
        <v>3343</v>
      </c>
      <c r="I1686" t="s">
        <v>246</v>
      </c>
      <c r="J1686" s="4">
        <v>-13159.52</v>
      </c>
    </row>
    <row r="1687" spans="3:10" hidden="1" x14ac:dyDescent="0.25">
      <c r="C1687" t="s">
        <v>6732</v>
      </c>
      <c r="D1687" t="s">
        <v>6763</v>
      </c>
      <c r="E1687" s="1">
        <v>46072</v>
      </c>
      <c r="F1687" s="4">
        <v>2</v>
      </c>
      <c r="G1687" s="4"/>
      <c r="H1687" t="s">
        <v>3343</v>
      </c>
      <c r="I1687" t="s">
        <v>246</v>
      </c>
      <c r="J1687" s="4">
        <v>-16198.44</v>
      </c>
    </row>
    <row r="1688" spans="3:10" hidden="1" x14ac:dyDescent="0.25">
      <c r="C1688" t="s">
        <v>6732</v>
      </c>
      <c r="D1688" t="s">
        <v>6762</v>
      </c>
      <c r="E1688" s="1">
        <v>46072</v>
      </c>
      <c r="F1688" s="4">
        <v>2</v>
      </c>
      <c r="G1688" s="4"/>
      <c r="H1688" t="s">
        <v>3343</v>
      </c>
      <c r="I1688" t="s">
        <v>246</v>
      </c>
      <c r="J1688" s="4">
        <v>-24359.21</v>
      </c>
    </row>
    <row r="1689" spans="3:10" hidden="1" x14ac:dyDescent="0.25">
      <c r="C1689" t="s">
        <v>6732</v>
      </c>
      <c r="D1689" t="s">
        <v>6762</v>
      </c>
      <c r="E1689" s="1">
        <v>46072</v>
      </c>
      <c r="F1689" s="4">
        <v>2</v>
      </c>
      <c r="G1689" s="4"/>
      <c r="H1689" t="s">
        <v>3343</v>
      </c>
      <c r="I1689" t="s">
        <v>246</v>
      </c>
      <c r="J1689" s="4">
        <v>-13104.59</v>
      </c>
    </row>
    <row r="1690" spans="3:10" hidden="1" x14ac:dyDescent="0.25">
      <c r="C1690" t="s">
        <v>6732</v>
      </c>
      <c r="D1690" t="s">
        <v>6763</v>
      </c>
      <c r="E1690" s="1">
        <v>46072</v>
      </c>
      <c r="F1690" s="4">
        <v>2</v>
      </c>
      <c r="G1690" s="4"/>
      <c r="H1690" t="s">
        <v>3343</v>
      </c>
      <c r="I1690" t="s">
        <v>246</v>
      </c>
      <c r="J1690" s="4">
        <v>-11561.84</v>
      </c>
    </row>
    <row r="1691" spans="3:10" hidden="1" x14ac:dyDescent="0.25">
      <c r="C1691" t="s">
        <v>6732</v>
      </c>
      <c r="D1691" t="s">
        <v>6762</v>
      </c>
      <c r="E1691" s="1">
        <v>46072</v>
      </c>
      <c r="F1691" s="4">
        <v>2</v>
      </c>
      <c r="G1691" s="4"/>
      <c r="H1691" t="s">
        <v>3343</v>
      </c>
      <c r="I1691" t="s">
        <v>246</v>
      </c>
      <c r="J1691" s="4">
        <v>-6458.85</v>
      </c>
    </row>
    <row r="1692" spans="3:10" hidden="1" x14ac:dyDescent="0.25">
      <c r="C1692" t="s">
        <v>6732</v>
      </c>
      <c r="D1692" t="s">
        <v>6763</v>
      </c>
      <c r="E1692" s="1">
        <v>46072</v>
      </c>
      <c r="F1692" s="4">
        <v>2</v>
      </c>
      <c r="G1692" s="4"/>
      <c r="H1692" t="s">
        <v>3343</v>
      </c>
      <c r="I1692" t="s">
        <v>246</v>
      </c>
      <c r="J1692" s="4">
        <v>-7258.62</v>
      </c>
    </row>
    <row r="1693" spans="3:10" hidden="1" x14ac:dyDescent="0.25">
      <c r="C1693" t="s">
        <v>6732</v>
      </c>
      <c r="D1693" t="s">
        <v>6762</v>
      </c>
      <c r="E1693" s="1">
        <v>46072</v>
      </c>
      <c r="F1693" s="4">
        <v>2</v>
      </c>
      <c r="G1693" s="4"/>
      <c r="H1693" t="s">
        <v>3343</v>
      </c>
      <c r="I1693" t="s">
        <v>246</v>
      </c>
      <c r="J1693" s="4">
        <v>-4337.43</v>
      </c>
    </row>
    <row r="1694" spans="3:10" hidden="1" x14ac:dyDescent="0.25">
      <c r="C1694" t="s">
        <v>6732</v>
      </c>
      <c r="D1694" t="s">
        <v>6763</v>
      </c>
      <c r="E1694" s="1">
        <v>46072</v>
      </c>
      <c r="F1694" s="4">
        <v>2</v>
      </c>
      <c r="G1694" s="4"/>
      <c r="H1694" t="s">
        <v>3343</v>
      </c>
      <c r="I1694" t="s">
        <v>246</v>
      </c>
      <c r="J1694" s="4">
        <v>-15146.11</v>
      </c>
    </row>
    <row r="1695" spans="3:10" hidden="1" x14ac:dyDescent="0.25">
      <c r="C1695" t="s">
        <v>6732</v>
      </c>
      <c r="D1695" t="s">
        <v>6763</v>
      </c>
      <c r="E1695" s="1">
        <v>46072</v>
      </c>
      <c r="F1695" s="4">
        <v>2</v>
      </c>
      <c r="G1695" s="4"/>
      <c r="H1695" t="s">
        <v>3343</v>
      </c>
      <c r="I1695" t="s">
        <v>246</v>
      </c>
      <c r="J1695" s="4">
        <v>-13522.46</v>
      </c>
    </row>
    <row r="1696" spans="3:10" hidden="1" x14ac:dyDescent="0.25">
      <c r="C1696" t="s">
        <v>6732</v>
      </c>
      <c r="D1696" t="s">
        <v>6763</v>
      </c>
      <c r="E1696" s="1">
        <v>46072</v>
      </c>
      <c r="F1696" s="4">
        <v>2</v>
      </c>
      <c r="G1696" s="4"/>
      <c r="H1696" t="s">
        <v>3343</v>
      </c>
      <c r="I1696" t="s">
        <v>246</v>
      </c>
      <c r="J1696" s="4">
        <v>-9958.0400000000009</v>
      </c>
    </row>
    <row r="1697" spans="3:10" hidden="1" x14ac:dyDescent="0.25">
      <c r="C1697" t="s">
        <v>6732</v>
      </c>
      <c r="D1697" t="s">
        <v>6763</v>
      </c>
      <c r="E1697" s="1">
        <v>46072</v>
      </c>
      <c r="F1697" s="4">
        <v>2</v>
      </c>
      <c r="G1697" s="4"/>
      <c r="H1697" t="s">
        <v>3343</v>
      </c>
      <c r="I1697" t="s">
        <v>246</v>
      </c>
      <c r="J1697" s="4">
        <v>-14108.01</v>
      </c>
    </row>
    <row r="1698" spans="3:10" hidden="1" x14ac:dyDescent="0.25">
      <c r="C1698" t="s">
        <v>6732</v>
      </c>
      <c r="D1698" t="s">
        <v>6762</v>
      </c>
      <c r="E1698" s="1">
        <v>46072</v>
      </c>
      <c r="F1698" s="4">
        <v>2</v>
      </c>
      <c r="G1698" s="4"/>
      <c r="H1698" t="s">
        <v>3343</v>
      </c>
      <c r="I1698" t="s">
        <v>246</v>
      </c>
      <c r="J1698" s="4">
        <v>-13476.1</v>
      </c>
    </row>
    <row r="1699" spans="3:10" hidden="1" x14ac:dyDescent="0.25">
      <c r="C1699" t="s">
        <v>6732</v>
      </c>
      <c r="D1699" t="s">
        <v>6762</v>
      </c>
      <c r="E1699" s="1">
        <v>46072</v>
      </c>
      <c r="F1699" s="4">
        <v>2</v>
      </c>
      <c r="G1699" s="4"/>
      <c r="H1699" t="s">
        <v>3343</v>
      </c>
      <c r="I1699" t="s">
        <v>246</v>
      </c>
      <c r="J1699" s="4">
        <v>-12547.39</v>
      </c>
    </row>
    <row r="1700" spans="3:10" hidden="1" x14ac:dyDescent="0.25">
      <c r="C1700" t="s">
        <v>6732</v>
      </c>
      <c r="D1700" t="s">
        <v>6762</v>
      </c>
      <c r="E1700" s="1">
        <v>46072</v>
      </c>
      <c r="F1700" s="4">
        <v>2</v>
      </c>
      <c r="G1700" s="4"/>
      <c r="H1700" t="s">
        <v>3343</v>
      </c>
      <c r="I1700" t="s">
        <v>246</v>
      </c>
      <c r="J1700" s="4">
        <v>-24600.87</v>
      </c>
    </row>
    <row r="1701" spans="3:10" hidden="1" x14ac:dyDescent="0.25">
      <c r="C1701" t="s">
        <v>6732</v>
      </c>
      <c r="D1701" t="s">
        <v>6763</v>
      </c>
      <c r="E1701" s="1">
        <v>46072</v>
      </c>
      <c r="F1701" s="4">
        <v>2</v>
      </c>
      <c r="G1701" s="4"/>
      <c r="H1701" t="s">
        <v>3343</v>
      </c>
      <c r="I1701" t="s">
        <v>246</v>
      </c>
      <c r="J1701" s="4">
        <v>-5671.42</v>
      </c>
    </row>
    <row r="1702" spans="3:10" hidden="1" x14ac:dyDescent="0.25">
      <c r="C1702" t="s">
        <v>6732</v>
      </c>
      <c r="D1702" t="s">
        <v>6763</v>
      </c>
      <c r="E1702" s="1">
        <v>46072</v>
      </c>
      <c r="F1702" s="4">
        <v>2</v>
      </c>
      <c r="G1702" s="4"/>
      <c r="H1702" t="s">
        <v>3343</v>
      </c>
      <c r="I1702" t="s">
        <v>246</v>
      </c>
      <c r="J1702" s="4">
        <v>-6076.76</v>
      </c>
    </row>
    <row r="1703" spans="3:10" hidden="1" x14ac:dyDescent="0.25">
      <c r="C1703" t="s">
        <v>6732</v>
      </c>
      <c r="D1703" t="s">
        <v>6763</v>
      </c>
      <c r="E1703" s="1">
        <v>46072</v>
      </c>
      <c r="F1703" s="4">
        <v>2</v>
      </c>
      <c r="G1703" s="4"/>
      <c r="H1703" t="s">
        <v>3343</v>
      </c>
      <c r="I1703" t="s">
        <v>246</v>
      </c>
      <c r="J1703" s="4">
        <v>-5660.28</v>
      </c>
    </row>
    <row r="1704" spans="3:10" hidden="1" x14ac:dyDescent="0.25">
      <c r="C1704" t="s">
        <v>6732</v>
      </c>
      <c r="D1704" t="s">
        <v>6763</v>
      </c>
      <c r="E1704" s="1">
        <v>46072</v>
      </c>
      <c r="F1704" s="4">
        <v>2</v>
      </c>
      <c r="G1704" s="4"/>
      <c r="H1704" t="s">
        <v>3343</v>
      </c>
      <c r="I1704" t="s">
        <v>246</v>
      </c>
      <c r="J1704" s="4">
        <v>-939.59</v>
      </c>
    </row>
    <row r="1705" spans="3:10" hidden="1" x14ac:dyDescent="0.25">
      <c r="C1705" t="s">
        <v>6732</v>
      </c>
      <c r="D1705" t="s">
        <v>6763</v>
      </c>
      <c r="E1705" s="1">
        <v>46072</v>
      </c>
      <c r="F1705" s="4">
        <v>2</v>
      </c>
      <c r="G1705" s="4"/>
      <c r="H1705" t="s">
        <v>3343</v>
      </c>
      <c r="I1705" t="s">
        <v>246</v>
      </c>
      <c r="J1705" s="4">
        <v>-7821.3</v>
      </c>
    </row>
    <row r="1706" spans="3:10" hidden="1" x14ac:dyDescent="0.25">
      <c r="C1706" t="s">
        <v>6732</v>
      </c>
      <c r="D1706" t="s">
        <v>6762</v>
      </c>
      <c r="E1706" s="1">
        <v>46072</v>
      </c>
      <c r="F1706" s="4">
        <v>2</v>
      </c>
      <c r="G1706" s="4"/>
      <c r="H1706" t="s">
        <v>3343</v>
      </c>
      <c r="I1706" t="s">
        <v>246</v>
      </c>
      <c r="J1706" s="4">
        <v>-2988.15</v>
      </c>
    </row>
    <row r="1707" spans="3:10" hidden="1" x14ac:dyDescent="0.25">
      <c r="C1707" t="s">
        <v>6732</v>
      </c>
      <c r="D1707" t="s">
        <v>6762</v>
      </c>
      <c r="E1707" s="1">
        <v>46072</v>
      </c>
      <c r="F1707" s="4">
        <v>2</v>
      </c>
      <c r="G1707" s="4"/>
      <c r="H1707" t="s">
        <v>3445</v>
      </c>
      <c r="I1707" t="s">
        <v>246</v>
      </c>
      <c r="J1707" s="4">
        <v>-3382.47</v>
      </c>
    </row>
    <row r="1708" spans="3:10" hidden="1" x14ac:dyDescent="0.25">
      <c r="C1708" t="s">
        <v>6732</v>
      </c>
      <c r="D1708" t="s">
        <v>6763</v>
      </c>
      <c r="E1708" s="1">
        <v>46072</v>
      </c>
      <c r="F1708" s="4">
        <v>2</v>
      </c>
      <c r="G1708" s="4"/>
      <c r="H1708" t="s">
        <v>3445</v>
      </c>
      <c r="I1708" t="s">
        <v>246</v>
      </c>
      <c r="J1708" s="4">
        <v>-832.54</v>
      </c>
    </row>
    <row r="1709" spans="3:10" hidden="1" x14ac:dyDescent="0.25">
      <c r="C1709" t="s">
        <v>6732</v>
      </c>
      <c r="D1709" t="s">
        <v>8609</v>
      </c>
      <c r="E1709" s="1">
        <v>46072</v>
      </c>
      <c r="F1709" s="4">
        <v>2</v>
      </c>
      <c r="G1709" s="4"/>
      <c r="H1709" t="s">
        <v>154</v>
      </c>
      <c r="I1709" t="s">
        <v>155</v>
      </c>
      <c r="J1709" s="4">
        <v>-95287.65</v>
      </c>
    </row>
    <row r="1710" spans="3:10" hidden="1" x14ac:dyDescent="0.25">
      <c r="C1710" t="s">
        <v>6732</v>
      </c>
      <c r="D1710" t="s">
        <v>127</v>
      </c>
      <c r="E1710" s="1">
        <v>46072</v>
      </c>
      <c r="F1710" s="4">
        <v>2</v>
      </c>
      <c r="G1710" s="4"/>
      <c r="H1710" t="s">
        <v>3471</v>
      </c>
      <c r="I1710" t="s">
        <v>246</v>
      </c>
      <c r="J1710" s="4">
        <v>-10370</v>
      </c>
    </row>
    <row r="1711" spans="3:10" hidden="1" x14ac:dyDescent="0.25">
      <c r="C1711" t="s">
        <v>6732</v>
      </c>
      <c r="D1711" t="s">
        <v>6762</v>
      </c>
      <c r="E1711" s="1">
        <v>46072</v>
      </c>
      <c r="F1711" s="4">
        <v>2</v>
      </c>
      <c r="G1711" s="4"/>
      <c r="H1711" t="s">
        <v>3471</v>
      </c>
      <c r="I1711" t="s">
        <v>246</v>
      </c>
      <c r="J1711" s="4">
        <v>-4820</v>
      </c>
    </row>
    <row r="1712" spans="3:10" hidden="1" x14ac:dyDescent="0.25">
      <c r="C1712" t="s">
        <v>6732</v>
      </c>
      <c r="D1712" t="s">
        <v>6762</v>
      </c>
      <c r="E1712" s="1">
        <v>46072</v>
      </c>
      <c r="F1712" s="4">
        <v>2</v>
      </c>
      <c r="G1712" s="4"/>
      <c r="H1712" t="s">
        <v>3471</v>
      </c>
      <c r="I1712" t="s">
        <v>246</v>
      </c>
      <c r="J1712" s="4">
        <v>-13305</v>
      </c>
    </row>
    <row r="1713" spans="3:10" hidden="1" x14ac:dyDescent="0.25">
      <c r="C1713" t="s">
        <v>6732</v>
      </c>
      <c r="D1713" t="s">
        <v>6763</v>
      </c>
      <c r="E1713" s="1">
        <v>46072</v>
      </c>
      <c r="F1713" s="4">
        <v>2</v>
      </c>
      <c r="G1713" s="4"/>
      <c r="H1713" t="s">
        <v>3471</v>
      </c>
      <c r="I1713" t="s">
        <v>246</v>
      </c>
      <c r="J1713" s="4">
        <v>-12410</v>
      </c>
    </row>
    <row r="1714" spans="3:10" hidden="1" x14ac:dyDescent="0.25">
      <c r="C1714" t="s">
        <v>6732</v>
      </c>
      <c r="D1714" t="s">
        <v>127</v>
      </c>
      <c r="E1714" s="1">
        <v>46072</v>
      </c>
      <c r="F1714" s="4">
        <v>2</v>
      </c>
      <c r="G1714" s="4"/>
      <c r="H1714" t="s">
        <v>3471</v>
      </c>
      <c r="I1714" t="s">
        <v>246</v>
      </c>
      <c r="J1714" s="4">
        <v>-7175</v>
      </c>
    </row>
    <row r="1715" spans="3:10" hidden="1" x14ac:dyDescent="0.25">
      <c r="C1715" t="s">
        <v>6732</v>
      </c>
      <c r="D1715" t="s">
        <v>6763</v>
      </c>
      <c r="E1715" s="1">
        <v>46072</v>
      </c>
      <c r="F1715" s="4">
        <v>2</v>
      </c>
      <c r="G1715" s="4"/>
      <c r="H1715" t="s">
        <v>3471</v>
      </c>
      <c r="I1715" t="s">
        <v>246</v>
      </c>
      <c r="J1715" s="4">
        <v>-9140</v>
      </c>
    </row>
    <row r="1716" spans="3:10" hidden="1" x14ac:dyDescent="0.25">
      <c r="C1716" t="s">
        <v>6732</v>
      </c>
      <c r="D1716" t="s">
        <v>6763</v>
      </c>
      <c r="E1716" s="1">
        <v>46072</v>
      </c>
      <c r="F1716" s="4">
        <v>2</v>
      </c>
      <c r="G1716" s="4"/>
      <c r="H1716" t="s">
        <v>3471</v>
      </c>
      <c r="I1716" t="s">
        <v>246</v>
      </c>
      <c r="J1716" s="4">
        <v>-4830</v>
      </c>
    </row>
    <row r="1717" spans="3:10" hidden="1" x14ac:dyDescent="0.25">
      <c r="C1717" t="s">
        <v>6732</v>
      </c>
      <c r="D1717" t="s">
        <v>6763</v>
      </c>
      <c r="E1717" s="1">
        <v>46072</v>
      </c>
      <c r="F1717" s="4">
        <v>2</v>
      </c>
      <c r="G1717" s="4"/>
      <c r="H1717" t="s">
        <v>3471</v>
      </c>
      <c r="I1717" t="s">
        <v>246</v>
      </c>
      <c r="J1717" s="4">
        <v>-10680</v>
      </c>
    </row>
    <row r="1718" spans="3:10" hidden="1" x14ac:dyDescent="0.25">
      <c r="C1718" t="s">
        <v>6732</v>
      </c>
      <c r="D1718" t="s">
        <v>6763</v>
      </c>
      <c r="E1718" s="1">
        <v>46072</v>
      </c>
      <c r="F1718" s="4">
        <v>2</v>
      </c>
      <c r="G1718" s="4"/>
      <c r="H1718" t="s">
        <v>3471</v>
      </c>
      <c r="I1718" t="s">
        <v>246</v>
      </c>
      <c r="J1718" s="4">
        <v>-3660</v>
      </c>
    </row>
    <row r="1719" spans="3:10" hidden="1" x14ac:dyDescent="0.25">
      <c r="C1719" t="s">
        <v>6732</v>
      </c>
      <c r="D1719" t="s">
        <v>6762</v>
      </c>
      <c r="E1719" s="1">
        <v>46072</v>
      </c>
      <c r="F1719" s="4">
        <v>2</v>
      </c>
      <c r="G1719" s="4"/>
      <c r="H1719" t="s">
        <v>3471</v>
      </c>
      <c r="I1719" t="s">
        <v>246</v>
      </c>
      <c r="J1719" s="4">
        <v>-5510</v>
      </c>
    </row>
    <row r="1720" spans="3:10" hidden="1" x14ac:dyDescent="0.25">
      <c r="C1720" t="s">
        <v>6732</v>
      </c>
      <c r="D1720" t="s">
        <v>6763</v>
      </c>
      <c r="E1720" s="1">
        <v>46072</v>
      </c>
      <c r="F1720" s="4">
        <v>2</v>
      </c>
      <c r="G1720" s="4"/>
      <c r="H1720" t="s">
        <v>3471</v>
      </c>
      <c r="I1720" t="s">
        <v>246</v>
      </c>
      <c r="J1720" s="4">
        <v>-4270</v>
      </c>
    </row>
    <row r="1721" spans="3:10" hidden="1" x14ac:dyDescent="0.25">
      <c r="C1721" t="s">
        <v>6732</v>
      </c>
      <c r="D1721" t="s">
        <v>6762</v>
      </c>
      <c r="E1721" s="1">
        <v>46072</v>
      </c>
      <c r="F1721" s="4">
        <v>2</v>
      </c>
      <c r="G1721" s="4"/>
      <c r="H1721" t="s">
        <v>3471</v>
      </c>
      <c r="I1721" t="s">
        <v>246</v>
      </c>
      <c r="J1721" s="4">
        <v>-5025</v>
      </c>
    </row>
    <row r="1722" spans="3:10" hidden="1" x14ac:dyDescent="0.25">
      <c r="C1722" t="s">
        <v>6732</v>
      </c>
      <c r="D1722" t="s">
        <v>6762</v>
      </c>
      <c r="E1722" s="1">
        <v>46072</v>
      </c>
      <c r="F1722" s="4">
        <v>2</v>
      </c>
      <c r="G1722" s="4"/>
      <c r="H1722" t="s">
        <v>3471</v>
      </c>
      <c r="I1722" t="s">
        <v>246</v>
      </c>
      <c r="J1722" s="4">
        <v>-4070</v>
      </c>
    </row>
    <row r="1723" spans="3:10" hidden="1" x14ac:dyDescent="0.25">
      <c r="C1723" t="s">
        <v>6732</v>
      </c>
      <c r="D1723" t="s">
        <v>6763</v>
      </c>
      <c r="E1723" s="1">
        <v>46072</v>
      </c>
      <c r="F1723" s="4">
        <v>2</v>
      </c>
      <c r="G1723" s="4"/>
      <c r="H1723" t="s">
        <v>3471</v>
      </c>
      <c r="I1723" t="s">
        <v>246</v>
      </c>
      <c r="J1723" s="4">
        <v>-14360</v>
      </c>
    </row>
    <row r="1724" spans="3:10" hidden="1" x14ac:dyDescent="0.25">
      <c r="C1724" t="s">
        <v>6732</v>
      </c>
      <c r="D1724" t="s">
        <v>6762</v>
      </c>
      <c r="E1724" s="1">
        <v>46072</v>
      </c>
      <c r="F1724" s="4">
        <v>2</v>
      </c>
      <c r="G1724" s="4"/>
      <c r="H1724" t="s">
        <v>3471</v>
      </c>
      <c r="I1724" t="s">
        <v>246</v>
      </c>
      <c r="J1724" s="4">
        <v>-7155</v>
      </c>
    </row>
    <row r="1725" spans="3:10" hidden="1" x14ac:dyDescent="0.25">
      <c r="C1725" t="s">
        <v>6732</v>
      </c>
      <c r="D1725" t="s">
        <v>6763</v>
      </c>
      <c r="E1725" s="1">
        <v>46072</v>
      </c>
      <c r="F1725" s="4">
        <v>2</v>
      </c>
      <c r="G1725" s="4"/>
      <c r="H1725" t="s">
        <v>3471</v>
      </c>
      <c r="I1725" t="s">
        <v>246</v>
      </c>
      <c r="J1725" s="4">
        <v>-8160</v>
      </c>
    </row>
    <row r="1726" spans="3:10" hidden="1" x14ac:dyDescent="0.25">
      <c r="C1726" t="s">
        <v>6732</v>
      </c>
      <c r="D1726" t="s">
        <v>6763</v>
      </c>
      <c r="E1726" s="1">
        <v>46072</v>
      </c>
      <c r="F1726" s="4">
        <v>2</v>
      </c>
      <c r="G1726" s="4"/>
      <c r="H1726" t="s">
        <v>3471</v>
      </c>
      <c r="I1726" t="s">
        <v>246</v>
      </c>
      <c r="J1726" s="4">
        <v>-2330</v>
      </c>
    </row>
    <row r="1727" spans="3:10" hidden="1" x14ac:dyDescent="0.25">
      <c r="C1727" t="s">
        <v>6732</v>
      </c>
      <c r="D1727" t="s">
        <v>6762</v>
      </c>
      <c r="E1727" s="1">
        <v>46072</v>
      </c>
      <c r="F1727" s="4">
        <v>2</v>
      </c>
      <c r="G1727" s="4"/>
      <c r="H1727" t="s">
        <v>3471</v>
      </c>
      <c r="I1727" t="s">
        <v>246</v>
      </c>
      <c r="J1727" s="4">
        <v>-3475</v>
      </c>
    </row>
    <row r="1728" spans="3:10" hidden="1" x14ac:dyDescent="0.25">
      <c r="C1728" t="s">
        <v>6732</v>
      </c>
      <c r="D1728" t="s">
        <v>6763</v>
      </c>
      <c r="E1728" s="1">
        <v>46072</v>
      </c>
      <c r="F1728" s="4">
        <v>2</v>
      </c>
      <c r="G1728" s="4"/>
      <c r="H1728" t="s">
        <v>3471</v>
      </c>
      <c r="I1728" t="s">
        <v>246</v>
      </c>
      <c r="J1728" s="4">
        <v>-27170</v>
      </c>
    </row>
    <row r="1729" spans="3:10" hidden="1" x14ac:dyDescent="0.25">
      <c r="C1729" t="s">
        <v>6732</v>
      </c>
      <c r="D1729" t="s">
        <v>6762</v>
      </c>
      <c r="E1729" s="1">
        <v>46072</v>
      </c>
      <c r="F1729" s="4">
        <v>2</v>
      </c>
      <c r="G1729" s="4"/>
      <c r="H1729" t="s">
        <v>3471</v>
      </c>
      <c r="I1729" t="s">
        <v>246</v>
      </c>
      <c r="J1729" s="4">
        <v>-2465</v>
      </c>
    </row>
    <row r="1730" spans="3:10" hidden="1" x14ac:dyDescent="0.25">
      <c r="C1730" t="s">
        <v>6732</v>
      </c>
      <c r="D1730" t="s">
        <v>6762</v>
      </c>
      <c r="E1730" s="1">
        <v>46072</v>
      </c>
      <c r="F1730" s="4">
        <v>2</v>
      </c>
      <c r="G1730" s="4"/>
      <c r="H1730" t="s">
        <v>3471</v>
      </c>
      <c r="I1730" t="s">
        <v>246</v>
      </c>
      <c r="J1730" s="4">
        <v>-3305</v>
      </c>
    </row>
    <row r="1731" spans="3:10" hidden="1" x14ac:dyDescent="0.25">
      <c r="C1731" t="s">
        <v>6732</v>
      </c>
      <c r="D1731" t="s">
        <v>6763</v>
      </c>
      <c r="E1731" s="1">
        <v>46072</v>
      </c>
      <c r="F1731" s="4">
        <v>2</v>
      </c>
      <c r="G1731" s="4"/>
      <c r="H1731" t="s">
        <v>3471</v>
      </c>
      <c r="I1731" t="s">
        <v>246</v>
      </c>
      <c r="J1731" s="4">
        <v>-4805</v>
      </c>
    </row>
    <row r="1732" spans="3:10" hidden="1" x14ac:dyDescent="0.25">
      <c r="C1732" t="s">
        <v>6732</v>
      </c>
      <c r="D1732" t="s">
        <v>6763</v>
      </c>
      <c r="E1732" s="1">
        <v>46072</v>
      </c>
      <c r="F1732" s="4">
        <v>2</v>
      </c>
      <c r="G1732" s="4"/>
      <c r="H1732" t="s">
        <v>3471</v>
      </c>
      <c r="I1732" t="s">
        <v>246</v>
      </c>
      <c r="J1732" s="4">
        <v>-7565</v>
      </c>
    </row>
    <row r="1733" spans="3:10" hidden="1" x14ac:dyDescent="0.25">
      <c r="C1733" t="s">
        <v>6732</v>
      </c>
      <c r="D1733" t="s">
        <v>6763</v>
      </c>
      <c r="E1733" s="1">
        <v>46072</v>
      </c>
      <c r="F1733" s="4">
        <v>2</v>
      </c>
      <c r="G1733" s="4"/>
      <c r="H1733" t="s">
        <v>3471</v>
      </c>
      <c r="I1733" t="s">
        <v>246</v>
      </c>
      <c r="J1733" s="4">
        <v>-3070</v>
      </c>
    </row>
    <row r="1734" spans="3:10" hidden="1" x14ac:dyDescent="0.25">
      <c r="C1734" t="s">
        <v>6732</v>
      </c>
      <c r="D1734" t="s">
        <v>6763</v>
      </c>
      <c r="E1734" s="1">
        <v>46072</v>
      </c>
      <c r="F1734" s="4">
        <v>2</v>
      </c>
      <c r="G1734" s="4"/>
      <c r="H1734" t="s">
        <v>3471</v>
      </c>
      <c r="I1734" t="s">
        <v>246</v>
      </c>
      <c r="J1734" s="4">
        <v>-3810</v>
      </c>
    </row>
    <row r="1735" spans="3:10" hidden="1" x14ac:dyDescent="0.25">
      <c r="C1735" t="s">
        <v>6732</v>
      </c>
      <c r="D1735" t="s">
        <v>6762</v>
      </c>
      <c r="E1735" s="1">
        <v>46072</v>
      </c>
      <c r="F1735" s="4">
        <v>2</v>
      </c>
      <c r="G1735" s="4"/>
      <c r="H1735" t="s">
        <v>3471</v>
      </c>
      <c r="I1735" t="s">
        <v>246</v>
      </c>
      <c r="J1735" s="4">
        <v>-1580</v>
      </c>
    </row>
    <row r="1736" spans="3:10" hidden="1" x14ac:dyDescent="0.25">
      <c r="C1736" t="s">
        <v>6732</v>
      </c>
      <c r="D1736" t="s">
        <v>6762</v>
      </c>
      <c r="E1736" s="1">
        <v>46072</v>
      </c>
      <c r="F1736" s="4">
        <v>2</v>
      </c>
      <c r="G1736" s="4"/>
      <c r="H1736" t="s">
        <v>3471</v>
      </c>
      <c r="I1736" t="s">
        <v>246</v>
      </c>
      <c r="J1736" s="4">
        <v>-3565</v>
      </c>
    </row>
    <row r="1737" spans="3:10" hidden="1" x14ac:dyDescent="0.25">
      <c r="C1737" t="s">
        <v>6732</v>
      </c>
      <c r="D1737" t="s">
        <v>6762</v>
      </c>
      <c r="E1737" s="1">
        <v>46072</v>
      </c>
      <c r="F1737" s="4">
        <v>2</v>
      </c>
      <c r="G1737" s="4"/>
      <c r="H1737" t="s">
        <v>3471</v>
      </c>
      <c r="I1737" t="s">
        <v>246</v>
      </c>
      <c r="J1737" s="4">
        <v>-8675</v>
      </c>
    </row>
    <row r="1738" spans="3:10" hidden="1" x14ac:dyDescent="0.25">
      <c r="C1738" t="s">
        <v>6732</v>
      </c>
      <c r="D1738" t="s">
        <v>6762</v>
      </c>
      <c r="E1738" s="1">
        <v>46072</v>
      </c>
      <c r="F1738" s="4">
        <v>2</v>
      </c>
      <c r="G1738" s="4"/>
      <c r="H1738" t="s">
        <v>3471</v>
      </c>
      <c r="I1738" t="s">
        <v>246</v>
      </c>
      <c r="J1738" s="4">
        <v>-4425</v>
      </c>
    </row>
    <row r="1739" spans="3:10" hidden="1" x14ac:dyDescent="0.25">
      <c r="C1739" t="s">
        <v>6732</v>
      </c>
      <c r="D1739" t="s">
        <v>127</v>
      </c>
      <c r="E1739" s="1">
        <v>46072</v>
      </c>
      <c r="F1739" s="4">
        <v>2</v>
      </c>
      <c r="G1739" s="4"/>
      <c r="H1739" t="s">
        <v>3445</v>
      </c>
      <c r="I1739" t="s">
        <v>246</v>
      </c>
      <c r="J1739" s="4">
        <v>-2842.54</v>
      </c>
    </row>
    <row r="1740" spans="3:10" hidden="1" x14ac:dyDescent="0.25">
      <c r="C1740" t="s">
        <v>6732</v>
      </c>
      <c r="D1740" t="s">
        <v>6762</v>
      </c>
      <c r="E1740" s="1">
        <v>46072</v>
      </c>
      <c r="F1740" s="4">
        <v>2</v>
      </c>
      <c r="G1740" s="4"/>
      <c r="H1740" t="s">
        <v>3445</v>
      </c>
      <c r="I1740" t="s">
        <v>246</v>
      </c>
      <c r="J1740" s="4">
        <v>-1377.16</v>
      </c>
    </row>
    <row r="1741" spans="3:10" hidden="1" x14ac:dyDescent="0.25">
      <c r="C1741" t="s">
        <v>6732</v>
      </c>
      <c r="D1741" t="s">
        <v>6763</v>
      </c>
      <c r="E1741" s="1">
        <v>46072</v>
      </c>
      <c r="F1741" s="4">
        <v>2</v>
      </c>
      <c r="G1741" s="4"/>
      <c r="H1741" t="s">
        <v>2757</v>
      </c>
      <c r="I1741" t="s">
        <v>60</v>
      </c>
      <c r="J1741" s="4">
        <v>-1361.85</v>
      </c>
    </row>
    <row r="1742" spans="3:10" hidden="1" x14ac:dyDescent="0.25">
      <c r="C1742" t="s">
        <v>6732</v>
      </c>
      <c r="D1742" t="s">
        <v>6762</v>
      </c>
      <c r="E1742" s="1">
        <v>46072</v>
      </c>
      <c r="F1742" s="4">
        <v>2</v>
      </c>
      <c r="G1742" s="4"/>
      <c r="H1742" t="s">
        <v>2771</v>
      </c>
      <c r="I1742" t="s">
        <v>60</v>
      </c>
      <c r="J1742" s="4">
        <v>-17.5</v>
      </c>
    </row>
    <row r="1743" spans="3:10" hidden="1" x14ac:dyDescent="0.25">
      <c r="C1743" t="s">
        <v>6732</v>
      </c>
      <c r="D1743" t="s">
        <v>6762</v>
      </c>
      <c r="E1743" s="1">
        <v>46072</v>
      </c>
      <c r="F1743" s="4">
        <v>2</v>
      </c>
      <c r="G1743" s="4"/>
      <c r="H1743" t="s">
        <v>2771</v>
      </c>
      <c r="I1743" t="s">
        <v>60</v>
      </c>
      <c r="J1743" s="4">
        <v>-2242</v>
      </c>
    </row>
    <row r="1744" spans="3:10" hidden="1" x14ac:dyDescent="0.25">
      <c r="C1744" t="s">
        <v>6732</v>
      </c>
      <c r="D1744" t="s">
        <v>6762</v>
      </c>
      <c r="E1744" s="1">
        <v>46072</v>
      </c>
      <c r="F1744" s="4">
        <v>2</v>
      </c>
      <c r="G1744" s="4"/>
      <c r="H1744" t="s">
        <v>2771</v>
      </c>
      <c r="I1744" t="s">
        <v>60</v>
      </c>
      <c r="J1744" s="4">
        <v>-3374.44</v>
      </c>
    </row>
    <row r="1745" spans="3:10" hidden="1" x14ac:dyDescent="0.25">
      <c r="C1745" t="s">
        <v>6732</v>
      </c>
      <c r="D1745" t="s">
        <v>127</v>
      </c>
      <c r="E1745" s="1">
        <v>46072</v>
      </c>
      <c r="F1745" s="4">
        <v>2</v>
      </c>
      <c r="G1745" s="4"/>
      <c r="H1745" t="s">
        <v>2771</v>
      </c>
      <c r="I1745" t="s">
        <v>60</v>
      </c>
      <c r="J1745" s="4">
        <v>-2401.63</v>
      </c>
    </row>
    <row r="1746" spans="3:10" hidden="1" x14ac:dyDescent="0.25">
      <c r="C1746" t="s">
        <v>6732</v>
      </c>
      <c r="D1746" t="s">
        <v>6764</v>
      </c>
      <c r="E1746" s="1">
        <v>46072</v>
      </c>
      <c r="F1746" s="4">
        <v>2</v>
      </c>
      <c r="G1746" s="4"/>
      <c r="H1746" t="s">
        <v>2790</v>
      </c>
      <c r="I1746" t="s">
        <v>60</v>
      </c>
      <c r="J1746" s="4">
        <v>-41880</v>
      </c>
    </row>
    <row r="1747" spans="3:10" hidden="1" x14ac:dyDescent="0.25">
      <c r="C1747" t="s">
        <v>6732</v>
      </c>
      <c r="D1747" t="s">
        <v>6763</v>
      </c>
      <c r="E1747" s="1">
        <v>46072</v>
      </c>
      <c r="F1747" s="4">
        <v>2</v>
      </c>
      <c r="G1747" s="4"/>
      <c r="H1747" t="s">
        <v>4434</v>
      </c>
      <c r="I1747" t="s">
        <v>60</v>
      </c>
      <c r="J1747" s="4">
        <v>-57093.31</v>
      </c>
    </row>
    <row r="1748" spans="3:10" hidden="1" x14ac:dyDescent="0.25">
      <c r="C1748" t="s">
        <v>6732</v>
      </c>
      <c r="D1748" t="s">
        <v>6762</v>
      </c>
      <c r="E1748" s="1">
        <v>46072</v>
      </c>
      <c r="F1748" s="4">
        <v>2</v>
      </c>
      <c r="G1748" s="4"/>
      <c r="H1748" t="s">
        <v>2803</v>
      </c>
      <c r="I1748" t="s">
        <v>60</v>
      </c>
      <c r="J1748" s="4">
        <v>-76.66</v>
      </c>
    </row>
    <row r="1749" spans="3:10" hidden="1" x14ac:dyDescent="0.25">
      <c r="C1749" t="s">
        <v>6732</v>
      </c>
      <c r="D1749" t="s">
        <v>6764</v>
      </c>
      <c r="E1749" s="1">
        <v>46072</v>
      </c>
      <c r="F1749" s="4">
        <v>2</v>
      </c>
      <c r="G1749" s="4"/>
      <c r="H1749" t="s">
        <v>2515</v>
      </c>
      <c r="I1749" t="s">
        <v>60</v>
      </c>
      <c r="J1749" s="4">
        <v>-2495</v>
      </c>
    </row>
    <row r="1750" spans="3:10" hidden="1" x14ac:dyDescent="0.25">
      <c r="C1750" t="s">
        <v>6732</v>
      </c>
      <c r="D1750" t="s">
        <v>6762</v>
      </c>
      <c r="E1750" s="1">
        <v>46072</v>
      </c>
      <c r="F1750" s="4">
        <v>2</v>
      </c>
      <c r="G1750" s="4"/>
      <c r="H1750" t="s">
        <v>2817</v>
      </c>
      <c r="I1750" t="s">
        <v>60</v>
      </c>
      <c r="J1750" s="4">
        <v>-1087.8</v>
      </c>
    </row>
    <row r="1751" spans="3:10" hidden="1" x14ac:dyDescent="0.25">
      <c r="C1751" t="s">
        <v>6732</v>
      </c>
      <c r="D1751" t="s">
        <v>6765</v>
      </c>
      <c r="E1751" s="1">
        <v>46072</v>
      </c>
      <c r="F1751" s="4">
        <v>2</v>
      </c>
      <c r="G1751" s="4"/>
      <c r="H1751" t="s">
        <v>5277</v>
      </c>
      <c r="I1751" t="s">
        <v>60</v>
      </c>
      <c r="J1751" s="4">
        <v>-939.65</v>
      </c>
    </row>
    <row r="1752" spans="3:10" hidden="1" x14ac:dyDescent="0.25">
      <c r="C1752" t="s">
        <v>6732</v>
      </c>
      <c r="D1752" t="s">
        <v>6762</v>
      </c>
      <c r="E1752" s="1">
        <v>46072</v>
      </c>
      <c r="F1752" s="4">
        <v>2</v>
      </c>
      <c r="G1752" s="4"/>
      <c r="H1752" t="s">
        <v>7417</v>
      </c>
      <c r="I1752" t="s">
        <v>60</v>
      </c>
      <c r="J1752" s="4">
        <v>-6679.24</v>
      </c>
    </row>
    <row r="1753" spans="3:10" hidden="1" x14ac:dyDescent="0.25">
      <c r="C1753" t="s">
        <v>6732</v>
      </c>
      <c r="D1753" t="s">
        <v>6762</v>
      </c>
      <c r="E1753" s="1">
        <v>46072</v>
      </c>
      <c r="F1753" s="4">
        <v>2</v>
      </c>
      <c r="G1753" s="4"/>
      <c r="H1753" t="s">
        <v>7417</v>
      </c>
      <c r="I1753" t="s">
        <v>60</v>
      </c>
      <c r="J1753" s="4">
        <v>-9252.0499999999993</v>
      </c>
    </row>
    <row r="1754" spans="3:10" hidden="1" x14ac:dyDescent="0.25">
      <c r="C1754" t="s">
        <v>6732</v>
      </c>
      <c r="D1754" t="s">
        <v>6763</v>
      </c>
      <c r="E1754" s="1">
        <v>46072</v>
      </c>
      <c r="F1754" s="4">
        <v>2</v>
      </c>
      <c r="G1754" s="4"/>
      <c r="H1754" t="s">
        <v>7424</v>
      </c>
      <c r="I1754" t="s">
        <v>60</v>
      </c>
      <c r="J1754" s="4">
        <v>-28604</v>
      </c>
    </row>
    <row r="1755" spans="3:10" hidden="1" x14ac:dyDescent="0.25">
      <c r="C1755" t="s">
        <v>6732</v>
      </c>
      <c r="D1755" t="s">
        <v>6763</v>
      </c>
      <c r="E1755" s="1">
        <v>46072</v>
      </c>
      <c r="F1755" s="4">
        <v>2</v>
      </c>
      <c r="G1755" s="4"/>
      <c r="H1755" t="s">
        <v>7424</v>
      </c>
      <c r="I1755" t="s">
        <v>60</v>
      </c>
      <c r="J1755" s="4">
        <v>-450</v>
      </c>
    </row>
    <row r="1756" spans="3:10" hidden="1" x14ac:dyDescent="0.25">
      <c r="C1756" t="s">
        <v>6732</v>
      </c>
      <c r="D1756" t="s">
        <v>6763</v>
      </c>
      <c r="E1756" s="1">
        <v>46072</v>
      </c>
      <c r="F1756" s="4">
        <v>2</v>
      </c>
      <c r="G1756" s="4"/>
      <c r="H1756" t="s">
        <v>7146</v>
      </c>
      <c r="I1756" t="s">
        <v>60</v>
      </c>
      <c r="J1756" s="4">
        <v>-3036.79</v>
      </c>
    </row>
    <row r="1757" spans="3:10" hidden="1" x14ac:dyDescent="0.25">
      <c r="C1757" t="s">
        <v>6732</v>
      </c>
      <c r="D1757" t="s">
        <v>6763</v>
      </c>
      <c r="E1757" s="1">
        <v>46072</v>
      </c>
      <c r="F1757" s="4">
        <v>2</v>
      </c>
      <c r="G1757" s="4"/>
      <c r="H1757" t="s">
        <v>7146</v>
      </c>
      <c r="I1757" t="s">
        <v>60</v>
      </c>
      <c r="J1757" s="4">
        <v>-33748.46</v>
      </c>
    </row>
    <row r="1758" spans="3:10" hidden="1" x14ac:dyDescent="0.25">
      <c r="C1758" t="s">
        <v>6732</v>
      </c>
      <c r="D1758" t="s">
        <v>6762</v>
      </c>
      <c r="E1758" s="1">
        <v>46072</v>
      </c>
      <c r="F1758" s="4">
        <v>2</v>
      </c>
      <c r="G1758" s="4"/>
      <c r="H1758" t="s">
        <v>2842</v>
      </c>
      <c r="I1758" t="s">
        <v>60</v>
      </c>
      <c r="J1758" s="4">
        <v>-1961.75</v>
      </c>
    </row>
    <row r="1759" spans="3:10" hidden="1" x14ac:dyDescent="0.25">
      <c r="C1759" t="s">
        <v>6732</v>
      </c>
      <c r="D1759" t="s">
        <v>6762</v>
      </c>
      <c r="E1759" s="1">
        <v>46072</v>
      </c>
      <c r="F1759" s="4">
        <v>2</v>
      </c>
      <c r="G1759" s="4"/>
      <c r="H1759" t="s">
        <v>2842</v>
      </c>
      <c r="I1759" t="s">
        <v>60</v>
      </c>
      <c r="J1759" s="4">
        <v>-14196.88</v>
      </c>
    </row>
    <row r="1760" spans="3:10" hidden="1" x14ac:dyDescent="0.25">
      <c r="C1760" t="s">
        <v>6732</v>
      </c>
      <c r="D1760" t="s">
        <v>6764</v>
      </c>
      <c r="E1760" s="1">
        <v>46072</v>
      </c>
      <c r="F1760" s="4">
        <v>2</v>
      </c>
      <c r="G1760" s="4"/>
      <c r="H1760" t="s">
        <v>3208</v>
      </c>
      <c r="I1760" t="s">
        <v>60</v>
      </c>
      <c r="J1760" s="4">
        <v>-17580</v>
      </c>
    </row>
    <row r="1761" spans="3:10" hidden="1" x14ac:dyDescent="0.25">
      <c r="C1761" t="s">
        <v>6732</v>
      </c>
      <c r="D1761" t="s">
        <v>127</v>
      </c>
      <c r="E1761" s="1">
        <v>46072</v>
      </c>
      <c r="F1761" s="4">
        <v>2</v>
      </c>
      <c r="G1761" s="4"/>
      <c r="H1761" t="s">
        <v>2529</v>
      </c>
      <c r="I1761" t="s">
        <v>60</v>
      </c>
      <c r="J1761" s="4">
        <v>-4812</v>
      </c>
    </row>
    <row r="1762" spans="3:10" hidden="1" x14ac:dyDescent="0.25">
      <c r="C1762" t="s">
        <v>6732</v>
      </c>
      <c r="D1762" t="s">
        <v>6762</v>
      </c>
      <c r="E1762" s="1">
        <v>46072</v>
      </c>
      <c r="F1762" s="4">
        <v>2</v>
      </c>
      <c r="G1762" s="4"/>
      <c r="H1762" t="s">
        <v>7443</v>
      </c>
      <c r="I1762" t="s">
        <v>60</v>
      </c>
      <c r="J1762" s="4">
        <v>-929.11</v>
      </c>
    </row>
    <row r="1763" spans="3:10" hidden="1" x14ac:dyDescent="0.25">
      <c r="C1763" t="s">
        <v>6732</v>
      </c>
      <c r="D1763" t="s">
        <v>6762</v>
      </c>
      <c r="E1763" s="1">
        <v>46072</v>
      </c>
      <c r="F1763" s="4">
        <v>2</v>
      </c>
      <c r="G1763" s="4"/>
      <c r="H1763" t="s">
        <v>2852</v>
      </c>
      <c r="I1763" t="s">
        <v>60</v>
      </c>
      <c r="J1763" s="4">
        <v>-1694.93</v>
      </c>
    </row>
    <row r="1764" spans="3:10" hidden="1" x14ac:dyDescent="0.25">
      <c r="C1764" t="s">
        <v>6732</v>
      </c>
      <c r="D1764" t="s">
        <v>6763</v>
      </c>
      <c r="E1764" s="1">
        <v>46072</v>
      </c>
      <c r="F1764" s="4">
        <v>2</v>
      </c>
      <c r="G1764" s="4"/>
      <c r="H1764" t="s">
        <v>2852</v>
      </c>
      <c r="I1764" t="s">
        <v>60</v>
      </c>
      <c r="J1764" s="4">
        <v>-16418.91</v>
      </c>
    </row>
    <row r="1765" spans="3:10" hidden="1" x14ac:dyDescent="0.25">
      <c r="C1765" t="s">
        <v>6732</v>
      </c>
      <c r="D1765" t="s">
        <v>127</v>
      </c>
      <c r="E1765" s="1">
        <v>46072</v>
      </c>
      <c r="F1765" s="4">
        <v>2</v>
      </c>
      <c r="G1765" s="4"/>
      <c r="H1765" t="s">
        <v>7452</v>
      </c>
      <c r="I1765" t="s">
        <v>60</v>
      </c>
      <c r="J1765" s="4">
        <v>-115</v>
      </c>
    </row>
    <row r="1766" spans="3:10" hidden="1" x14ac:dyDescent="0.25">
      <c r="C1766" t="s">
        <v>6732</v>
      </c>
      <c r="D1766" t="s">
        <v>127</v>
      </c>
      <c r="E1766" s="1">
        <v>46072</v>
      </c>
      <c r="F1766" s="4">
        <v>2</v>
      </c>
      <c r="G1766" s="4"/>
      <c r="H1766" t="s">
        <v>5671</v>
      </c>
      <c r="I1766" t="s">
        <v>60</v>
      </c>
      <c r="J1766" s="4">
        <v>-420</v>
      </c>
    </row>
    <row r="1767" spans="3:10" hidden="1" x14ac:dyDescent="0.25">
      <c r="C1767" t="s">
        <v>6732</v>
      </c>
      <c r="D1767" t="s">
        <v>6763</v>
      </c>
      <c r="E1767" s="1">
        <v>46072</v>
      </c>
      <c r="F1767" s="4">
        <v>2</v>
      </c>
      <c r="G1767" s="4"/>
      <c r="H1767" t="s">
        <v>2553</v>
      </c>
      <c r="I1767" t="s">
        <v>60</v>
      </c>
      <c r="J1767" s="4">
        <v>-7682.5</v>
      </c>
    </row>
    <row r="1768" spans="3:10" hidden="1" x14ac:dyDescent="0.25">
      <c r="C1768" t="s">
        <v>6732</v>
      </c>
      <c r="D1768" t="s">
        <v>6763</v>
      </c>
      <c r="E1768" s="1">
        <v>46072</v>
      </c>
      <c r="F1768" s="4">
        <v>2</v>
      </c>
      <c r="G1768" s="4"/>
      <c r="H1768" t="s">
        <v>2558</v>
      </c>
      <c r="I1768" t="s">
        <v>60</v>
      </c>
      <c r="J1768" s="4">
        <v>-7370</v>
      </c>
    </row>
    <row r="1769" spans="3:10" hidden="1" x14ac:dyDescent="0.25">
      <c r="C1769" t="s">
        <v>6732</v>
      </c>
      <c r="D1769" t="s">
        <v>6763</v>
      </c>
      <c r="E1769" s="1">
        <v>46072</v>
      </c>
      <c r="F1769" s="4">
        <v>2</v>
      </c>
      <c r="G1769" s="4"/>
      <c r="H1769" t="s">
        <v>2558</v>
      </c>
      <c r="I1769" t="s">
        <v>60</v>
      </c>
      <c r="J1769" s="4">
        <v>-1900</v>
      </c>
    </row>
    <row r="1770" spans="3:10" hidden="1" x14ac:dyDescent="0.25">
      <c r="C1770" t="s">
        <v>6732</v>
      </c>
      <c r="D1770" t="s">
        <v>6764</v>
      </c>
      <c r="E1770" s="1">
        <v>46072</v>
      </c>
      <c r="F1770" s="4">
        <v>2</v>
      </c>
      <c r="G1770" s="4"/>
      <c r="H1770" t="s">
        <v>2558</v>
      </c>
      <c r="I1770" t="s">
        <v>60</v>
      </c>
      <c r="J1770" s="4">
        <v>-3038</v>
      </c>
    </row>
    <row r="1771" spans="3:10" hidden="1" x14ac:dyDescent="0.25">
      <c r="C1771" t="s">
        <v>6732</v>
      </c>
      <c r="D1771" t="s">
        <v>6762</v>
      </c>
      <c r="E1771" s="1">
        <v>46072</v>
      </c>
      <c r="F1771" s="4">
        <v>2</v>
      </c>
      <c r="G1771" s="4"/>
      <c r="H1771" t="s">
        <v>4136</v>
      </c>
      <c r="I1771" t="s">
        <v>60</v>
      </c>
      <c r="J1771" s="4">
        <v>-2892</v>
      </c>
    </row>
    <row r="1772" spans="3:10" hidden="1" x14ac:dyDescent="0.25">
      <c r="C1772" t="s">
        <v>6732</v>
      </c>
      <c r="D1772" t="s">
        <v>6763</v>
      </c>
      <c r="E1772" s="1">
        <v>46072</v>
      </c>
      <c r="F1772" s="4">
        <v>2</v>
      </c>
      <c r="G1772" s="4"/>
      <c r="H1772" t="s">
        <v>4136</v>
      </c>
      <c r="I1772" t="s">
        <v>60</v>
      </c>
      <c r="J1772" s="4">
        <v>-2892</v>
      </c>
    </row>
    <row r="1773" spans="3:10" hidden="1" x14ac:dyDescent="0.25">
      <c r="C1773" t="s">
        <v>6732</v>
      </c>
      <c r="D1773" t="s">
        <v>127</v>
      </c>
      <c r="E1773" s="1">
        <v>46072</v>
      </c>
      <c r="F1773" s="4">
        <v>2</v>
      </c>
      <c r="G1773" s="4"/>
      <c r="H1773" t="s">
        <v>3803</v>
      </c>
      <c r="I1773" t="s">
        <v>60</v>
      </c>
      <c r="J1773" s="4">
        <v>-52122.51</v>
      </c>
    </row>
    <row r="1774" spans="3:10" hidden="1" x14ac:dyDescent="0.25">
      <c r="C1774" t="s">
        <v>6732</v>
      </c>
      <c r="D1774" t="s">
        <v>6762</v>
      </c>
      <c r="E1774" s="1">
        <v>46072</v>
      </c>
      <c r="F1774" s="4">
        <v>2</v>
      </c>
      <c r="G1774" s="4"/>
      <c r="H1774" t="s">
        <v>2894</v>
      </c>
      <c r="I1774" t="s">
        <v>60</v>
      </c>
      <c r="J1774" s="4">
        <v>-16260.08</v>
      </c>
    </row>
    <row r="1775" spans="3:10" hidden="1" x14ac:dyDescent="0.25">
      <c r="C1775" t="s">
        <v>6732</v>
      </c>
      <c r="D1775" t="s">
        <v>6762</v>
      </c>
      <c r="E1775" s="1">
        <v>46072</v>
      </c>
      <c r="F1775" s="4">
        <v>2</v>
      </c>
      <c r="G1775" s="4"/>
      <c r="H1775" t="s">
        <v>2894</v>
      </c>
      <c r="I1775" t="s">
        <v>60</v>
      </c>
      <c r="J1775" s="4">
        <v>-41911.29</v>
      </c>
    </row>
    <row r="1776" spans="3:10" hidden="1" x14ac:dyDescent="0.25">
      <c r="C1776" t="s">
        <v>6732</v>
      </c>
      <c r="D1776" t="s">
        <v>6763</v>
      </c>
      <c r="E1776" s="1">
        <v>46072</v>
      </c>
      <c r="F1776" s="4">
        <v>2</v>
      </c>
      <c r="G1776" s="4"/>
      <c r="H1776" t="s">
        <v>2906</v>
      </c>
      <c r="I1776" t="s">
        <v>60</v>
      </c>
      <c r="J1776" s="4">
        <v>-16726.5</v>
      </c>
    </row>
    <row r="1777" spans="3:10" hidden="1" x14ac:dyDescent="0.25">
      <c r="C1777" t="s">
        <v>6732</v>
      </c>
      <c r="D1777" t="s">
        <v>127</v>
      </c>
      <c r="E1777" s="1">
        <v>46072</v>
      </c>
      <c r="F1777" s="4">
        <v>2</v>
      </c>
      <c r="G1777" s="4"/>
      <c r="H1777" t="s">
        <v>2578</v>
      </c>
      <c r="I1777" t="s">
        <v>60</v>
      </c>
      <c r="J1777" s="4">
        <v>-97.91</v>
      </c>
    </row>
    <row r="1778" spans="3:10" hidden="1" x14ac:dyDescent="0.25">
      <c r="C1778" t="s">
        <v>6732</v>
      </c>
      <c r="D1778" t="s">
        <v>6763</v>
      </c>
      <c r="E1778" s="1">
        <v>46072</v>
      </c>
      <c r="F1778" s="4">
        <v>2</v>
      </c>
      <c r="G1778" s="4"/>
      <c r="H1778" t="s">
        <v>2578</v>
      </c>
      <c r="I1778" t="s">
        <v>60</v>
      </c>
      <c r="J1778" s="4">
        <v>-1192.3599999999999</v>
      </c>
    </row>
    <row r="1779" spans="3:10" hidden="1" x14ac:dyDescent="0.25">
      <c r="C1779" t="s">
        <v>6732</v>
      </c>
      <c r="D1779" t="s">
        <v>6762</v>
      </c>
      <c r="E1779" s="1">
        <v>46072</v>
      </c>
      <c r="F1779" s="4">
        <v>2</v>
      </c>
      <c r="G1779" s="4"/>
      <c r="H1779" t="s">
        <v>2578</v>
      </c>
      <c r="I1779" t="s">
        <v>60</v>
      </c>
      <c r="J1779" s="4">
        <v>-112.75</v>
      </c>
    </row>
    <row r="1780" spans="3:10" hidden="1" x14ac:dyDescent="0.25">
      <c r="C1780" t="s">
        <v>6732</v>
      </c>
      <c r="D1780" t="s">
        <v>127</v>
      </c>
      <c r="E1780" s="1">
        <v>46072</v>
      </c>
      <c r="F1780" s="4">
        <v>2</v>
      </c>
      <c r="G1780" s="4"/>
      <c r="H1780" t="s">
        <v>2578</v>
      </c>
      <c r="I1780" t="s">
        <v>60</v>
      </c>
      <c r="J1780" s="4">
        <v>-68.94</v>
      </c>
    </row>
    <row r="1781" spans="3:10" hidden="1" x14ac:dyDescent="0.25">
      <c r="C1781" t="s">
        <v>6732</v>
      </c>
      <c r="D1781" t="s">
        <v>6763</v>
      </c>
      <c r="E1781" s="1">
        <v>46072</v>
      </c>
      <c r="F1781" s="4">
        <v>2</v>
      </c>
      <c r="G1781" s="4"/>
      <c r="H1781" t="s">
        <v>5078</v>
      </c>
      <c r="I1781" t="s">
        <v>60</v>
      </c>
      <c r="J1781" s="4">
        <v>-31260</v>
      </c>
    </row>
    <row r="1782" spans="3:10" hidden="1" x14ac:dyDescent="0.25">
      <c r="C1782" t="s">
        <v>6732</v>
      </c>
      <c r="D1782" t="s">
        <v>127</v>
      </c>
      <c r="E1782" s="1">
        <v>46072</v>
      </c>
      <c r="F1782" s="4">
        <v>2</v>
      </c>
      <c r="G1782" s="4"/>
      <c r="H1782" t="s">
        <v>7488</v>
      </c>
      <c r="I1782" t="s">
        <v>60</v>
      </c>
      <c r="J1782" s="4">
        <v>-48000</v>
      </c>
    </row>
    <row r="1783" spans="3:10" hidden="1" x14ac:dyDescent="0.25">
      <c r="C1783" t="s">
        <v>6732</v>
      </c>
      <c r="D1783" t="s">
        <v>6762</v>
      </c>
      <c r="E1783" s="1">
        <v>46072</v>
      </c>
      <c r="F1783" s="4">
        <v>2</v>
      </c>
      <c r="G1783" s="4"/>
      <c r="H1783" t="s">
        <v>2971</v>
      </c>
      <c r="I1783" t="s">
        <v>60</v>
      </c>
      <c r="J1783" s="4">
        <v>-624.23</v>
      </c>
    </row>
    <row r="1784" spans="3:10" hidden="1" x14ac:dyDescent="0.25">
      <c r="C1784" t="s">
        <v>6732</v>
      </c>
      <c r="D1784" t="s">
        <v>6762</v>
      </c>
      <c r="E1784" s="1">
        <v>46072</v>
      </c>
      <c r="F1784" s="4">
        <v>2</v>
      </c>
      <c r="G1784" s="4"/>
      <c r="H1784" t="s">
        <v>2971</v>
      </c>
      <c r="I1784" t="s">
        <v>60</v>
      </c>
      <c r="J1784" s="4">
        <v>-1915.11</v>
      </c>
    </row>
    <row r="1785" spans="3:10" hidden="1" x14ac:dyDescent="0.25">
      <c r="C1785" t="s">
        <v>6732</v>
      </c>
      <c r="D1785" t="s">
        <v>6762</v>
      </c>
      <c r="E1785" s="1">
        <v>46072</v>
      </c>
      <c r="F1785" s="4">
        <v>2</v>
      </c>
      <c r="G1785" s="4"/>
      <c r="H1785" t="s">
        <v>2971</v>
      </c>
      <c r="I1785" t="s">
        <v>60</v>
      </c>
      <c r="J1785" s="4">
        <v>-12864.52</v>
      </c>
    </row>
    <row r="1786" spans="3:10" hidden="1" x14ac:dyDescent="0.25">
      <c r="C1786" t="s">
        <v>6732</v>
      </c>
      <c r="D1786" t="s">
        <v>6764</v>
      </c>
      <c r="E1786" s="1">
        <v>46072</v>
      </c>
      <c r="F1786" s="4">
        <v>2</v>
      </c>
      <c r="G1786" s="4"/>
      <c r="H1786" t="s">
        <v>2594</v>
      </c>
      <c r="I1786" t="s">
        <v>60</v>
      </c>
      <c r="J1786" s="4">
        <v>-165.99</v>
      </c>
    </row>
    <row r="1787" spans="3:10" hidden="1" x14ac:dyDescent="0.25">
      <c r="C1787" t="s">
        <v>6732</v>
      </c>
      <c r="D1787" t="s">
        <v>6762</v>
      </c>
      <c r="E1787" s="1">
        <v>46072</v>
      </c>
      <c r="F1787" s="4">
        <v>2</v>
      </c>
      <c r="G1787" s="4"/>
      <c r="H1787" t="s">
        <v>2594</v>
      </c>
      <c r="I1787" t="s">
        <v>60</v>
      </c>
      <c r="J1787" s="4">
        <v>-4848.8500000000004</v>
      </c>
    </row>
    <row r="1788" spans="3:10" hidden="1" x14ac:dyDescent="0.25">
      <c r="C1788" t="s">
        <v>6732</v>
      </c>
      <c r="D1788" t="s">
        <v>6762</v>
      </c>
      <c r="E1788" s="1">
        <v>46072</v>
      </c>
      <c r="F1788" s="4">
        <v>2</v>
      </c>
      <c r="G1788" s="4"/>
      <c r="H1788" t="s">
        <v>3621</v>
      </c>
      <c r="I1788" t="s">
        <v>60</v>
      </c>
      <c r="J1788" s="4">
        <v>-81000</v>
      </c>
    </row>
    <row r="1789" spans="3:10" hidden="1" x14ac:dyDescent="0.25">
      <c r="C1789" t="s">
        <v>6732</v>
      </c>
      <c r="D1789" t="s">
        <v>6762</v>
      </c>
      <c r="E1789" s="1">
        <v>46072</v>
      </c>
      <c r="F1789" s="4">
        <v>2</v>
      </c>
      <c r="G1789" s="4"/>
      <c r="H1789" t="s">
        <v>3513</v>
      </c>
      <c r="I1789" t="s">
        <v>60</v>
      </c>
      <c r="J1789" s="4">
        <v>-1272.5</v>
      </c>
    </row>
    <row r="1790" spans="3:10" hidden="1" x14ac:dyDescent="0.25">
      <c r="C1790" t="s">
        <v>6732</v>
      </c>
      <c r="D1790" t="s">
        <v>6762</v>
      </c>
      <c r="E1790" s="1">
        <v>46072</v>
      </c>
      <c r="F1790" s="4">
        <v>2</v>
      </c>
      <c r="G1790" s="4"/>
      <c r="H1790" t="s">
        <v>3513</v>
      </c>
      <c r="I1790" t="s">
        <v>60</v>
      </c>
      <c r="J1790" s="4">
        <v>-5340</v>
      </c>
    </row>
    <row r="1791" spans="3:10" hidden="1" x14ac:dyDescent="0.25">
      <c r="C1791" t="s">
        <v>6732</v>
      </c>
      <c r="D1791" t="s">
        <v>127</v>
      </c>
      <c r="E1791" s="1">
        <v>46072</v>
      </c>
      <c r="F1791" s="4">
        <v>2</v>
      </c>
      <c r="G1791" s="4"/>
      <c r="H1791" t="s">
        <v>3513</v>
      </c>
      <c r="I1791" t="s">
        <v>60</v>
      </c>
      <c r="J1791" s="4">
        <v>-945</v>
      </c>
    </row>
    <row r="1792" spans="3:10" hidden="1" x14ac:dyDescent="0.25">
      <c r="C1792" t="s">
        <v>6732</v>
      </c>
      <c r="D1792" t="s">
        <v>127</v>
      </c>
      <c r="E1792" s="1">
        <v>46072</v>
      </c>
      <c r="F1792" s="4">
        <v>2</v>
      </c>
      <c r="G1792" s="4"/>
      <c r="H1792" t="s">
        <v>3513</v>
      </c>
      <c r="I1792" t="s">
        <v>60</v>
      </c>
      <c r="J1792" s="4">
        <v>-5200</v>
      </c>
    </row>
    <row r="1793" spans="3:10" hidden="1" x14ac:dyDescent="0.25">
      <c r="C1793" t="s">
        <v>6732</v>
      </c>
      <c r="D1793" t="s">
        <v>6762</v>
      </c>
      <c r="E1793" s="1">
        <v>46072</v>
      </c>
      <c r="F1793" s="4">
        <v>2</v>
      </c>
      <c r="G1793" s="4"/>
      <c r="H1793" t="s">
        <v>3513</v>
      </c>
      <c r="I1793" t="s">
        <v>60</v>
      </c>
      <c r="J1793" s="4">
        <v>-785.9</v>
      </c>
    </row>
    <row r="1794" spans="3:10" hidden="1" x14ac:dyDescent="0.25">
      <c r="C1794" t="s">
        <v>6732</v>
      </c>
      <c r="D1794" t="s">
        <v>6763</v>
      </c>
      <c r="E1794" s="1">
        <v>46072</v>
      </c>
      <c r="F1794" s="4">
        <v>2</v>
      </c>
      <c r="G1794" s="4"/>
      <c r="H1794" t="s">
        <v>3513</v>
      </c>
      <c r="I1794" t="s">
        <v>60</v>
      </c>
      <c r="J1794" s="4">
        <v>-5340</v>
      </c>
    </row>
    <row r="1795" spans="3:10" hidden="1" x14ac:dyDescent="0.25">
      <c r="C1795" t="s">
        <v>6732</v>
      </c>
      <c r="D1795" t="s">
        <v>6762</v>
      </c>
      <c r="E1795" s="1">
        <v>46072</v>
      </c>
      <c r="F1795" s="4">
        <v>2</v>
      </c>
      <c r="G1795" s="4"/>
      <c r="H1795" t="s">
        <v>3513</v>
      </c>
      <c r="I1795" t="s">
        <v>60</v>
      </c>
      <c r="J1795" s="4">
        <v>-600</v>
      </c>
    </row>
    <row r="1796" spans="3:10" hidden="1" x14ac:dyDescent="0.25">
      <c r="C1796" t="s">
        <v>6732</v>
      </c>
      <c r="D1796" t="s">
        <v>6762</v>
      </c>
      <c r="E1796" s="1">
        <v>46072</v>
      </c>
      <c r="F1796" s="4">
        <v>2</v>
      </c>
      <c r="G1796" s="4"/>
      <c r="H1796" t="s">
        <v>3861</v>
      </c>
      <c r="I1796" t="s">
        <v>60</v>
      </c>
      <c r="J1796" s="4">
        <v>-313.82</v>
      </c>
    </row>
    <row r="1797" spans="3:10" hidden="1" x14ac:dyDescent="0.25">
      <c r="C1797" t="s">
        <v>6732</v>
      </c>
      <c r="D1797" t="s">
        <v>6762</v>
      </c>
      <c r="E1797" s="1">
        <v>46072</v>
      </c>
      <c r="F1797" s="4">
        <v>2</v>
      </c>
      <c r="G1797" s="4"/>
      <c r="H1797" t="s">
        <v>3402</v>
      </c>
      <c r="I1797" t="s">
        <v>60</v>
      </c>
      <c r="J1797" s="4">
        <v>-20144.32</v>
      </c>
    </row>
    <row r="1798" spans="3:10" hidden="1" x14ac:dyDescent="0.25">
      <c r="C1798" t="s">
        <v>6732</v>
      </c>
      <c r="D1798" t="s">
        <v>6762</v>
      </c>
      <c r="E1798" s="1">
        <v>46072</v>
      </c>
      <c r="F1798" s="4">
        <v>2</v>
      </c>
      <c r="G1798" s="4"/>
      <c r="H1798" t="s">
        <v>3402</v>
      </c>
      <c r="I1798" t="s">
        <v>60</v>
      </c>
      <c r="J1798" s="4">
        <v>-3403.77</v>
      </c>
    </row>
    <row r="1799" spans="3:10" hidden="1" x14ac:dyDescent="0.25">
      <c r="C1799" t="s">
        <v>6732</v>
      </c>
      <c r="D1799" t="s">
        <v>6763</v>
      </c>
      <c r="E1799" s="1">
        <v>46072</v>
      </c>
      <c r="F1799" s="4">
        <v>2</v>
      </c>
      <c r="G1799" s="4"/>
      <c r="H1799" t="s">
        <v>3402</v>
      </c>
      <c r="I1799" t="s">
        <v>60</v>
      </c>
      <c r="J1799" s="4">
        <v>-1414.49</v>
      </c>
    </row>
    <row r="1800" spans="3:10" hidden="1" x14ac:dyDescent="0.25">
      <c r="C1800" t="s">
        <v>6732</v>
      </c>
      <c r="D1800" t="s">
        <v>6762</v>
      </c>
      <c r="E1800" s="1">
        <v>46072</v>
      </c>
      <c r="F1800" s="4">
        <v>2</v>
      </c>
      <c r="G1800" s="4"/>
      <c r="H1800" t="s">
        <v>3402</v>
      </c>
      <c r="I1800" t="s">
        <v>60</v>
      </c>
      <c r="J1800" s="4">
        <v>-209.77</v>
      </c>
    </row>
    <row r="1801" spans="3:10" hidden="1" x14ac:dyDescent="0.25">
      <c r="C1801" t="s">
        <v>6732</v>
      </c>
      <c r="D1801" t="s">
        <v>6762</v>
      </c>
      <c r="E1801" s="1">
        <v>46072</v>
      </c>
      <c r="F1801" s="4">
        <v>2</v>
      </c>
      <c r="G1801" s="4"/>
      <c r="H1801" t="s">
        <v>3402</v>
      </c>
      <c r="I1801" t="s">
        <v>60</v>
      </c>
      <c r="J1801" s="4">
        <v>-128.11000000000001</v>
      </c>
    </row>
    <row r="1802" spans="3:10" hidden="1" x14ac:dyDescent="0.25">
      <c r="C1802" t="s">
        <v>6732</v>
      </c>
      <c r="D1802" t="s">
        <v>6763</v>
      </c>
      <c r="E1802" s="1">
        <v>46072</v>
      </c>
      <c r="F1802" s="4">
        <v>2</v>
      </c>
      <c r="G1802" s="4"/>
      <c r="H1802" t="s">
        <v>2993</v>
      </c>
      <c r="I1802" t="s">
        <v>60</v>
      </c>
      <c r="J1802" s="4">
        <v>-448.5</v>
      </c>
    </row>
    <row r="1803" spans="3:10" hidden="1" x14ac:dyDescent="0.25">
      <c r="C1803" t="s">
        <v>6732</v>
      </c>
      <c r="D1803" t="s">
        <v>6762</v>
      </c>
      <c r="E1803" s="1">
        <v>46072</v>
      </c>
      <c r="F1803" s="4">
        <v>2</v>
      </c>
      <c r="G1803" s="4"/>
      <c r="H1803" t="s">
        <v>3538</v>
      </c>
      <c r="I1803" t="s">
        <v>60</v>
      </c>
      <c r="J1803" s="4">
        <v>-1213.78</v>
      </c>
    </row>
    <row r="1804" spans="3:10" hidden="1" x14ac:dyDescent="0.25">
      <c r="C1804" t="s">
        <v>6732</v>
      </c>
      <c r="D1804" t="s">
        <v>127</v>
      </c>
      <c r="E1804" s="1">
        <v>46072</v>
      </c>
      <c r="F1804" s="4">
        <v>2</v>
      </c>
      <c r="G1804" s="4"/>
      <c r="H1804" t="s">
        <v>3538</v>
      </c>
      <c r="I1804" t="s">
        <v>60</v>
      </c>
      <c r="J1804" s="4">
        <v>-478</v>
      </c>
    </row>
    <row r="1805" spans="3:10" hidden="1" x14ac:dyDescent="0.25">
      <c r="C1805" t="s">
        <v>6732</v>
      </c>
      <c r="D1805" t="s">
        <v>127</v>
      </c>
      <c r="E1805" s="1">
        <v>46072</v>
      </c>
      <c r="F1805" s="4">
        <v>2</v>
      </c>
      <c r="G1805" s="4"/>
      <c r="H1805" t="s">
        <v>5930</v>
      </c>
      <c r="I1805" t="s">
        <v>60</v>
      </c>
      <c r="J1805" s="4">
        <v>-260</v>
      </c>
    </row>
    <row r="1806" spans="3:10" hidden="1" x14ac:dyDescent="0.25">
      <c r="C1806" t="s">
        <v>6732</v>
      </c>
      <c r="D1806" t="s">
        <v>6763</v>
      </c>
      <c r="E1806" s="1">
        <v>46072</v>
      </c>
      <c r="F1806" s="4">
        <v>2</v>
      </c>
      <c r="G1806" s="4"/>
      <c r="H1806" t="s">
        <v>3005</v>
      </c>
      <c r="I1806" t="s">
        <v>60</v>
      </c>
      <c r="J1806" s="4">
        <v>-4598.38</v>
      </c>
    </row>
    <row r="1807" spans="3:10" hidden="1" x14ac:dyDescent="0.25">
      <c r="C1807" t="s">
        <v>6732</v>
      </c>
      <c r="D1807" t="s">
        <v>6762</v>
      </c>
      <c r="E1807" s="1">
        <v>46072</v>
      </c>
      <c r="F1807" s="4">
        <v>2</v>
      </c>
      <c r="G1807" s="4"/>
      <c r="H1807" t="s">
        <v>3005</v>
      </c>
      <c r="I1807" t="s">
        <v>60</v>
      </c>
      <c r="J1807" s="4">
        <v>-2687</v>
      </c>
    </row>
    <row r="1808" spans="3:10" hidden="1" x14ac:dyDescent="0.25">
      <c r="C1808" t="s">
        <v>6732</v>
      </c>
      <c r="D1808" t="s">
        <v>6762</v>
      </c>
      <c r="E1808" s="1">
        <v>46072</v>
      </c>
      <c r="F1808" s="4">
        <v>2</v>
      </c>
      <c r="G1808" s="4"/>
      <c r="H1808" t="s">
        <v>3005</v>
      </c>
      <c r="I1808" t="s">
        <v>60</v>
      </c>
      <c r="J1808" s="4">
        <v>-146.97</v>
      </c>
    </row>
    <row r="1809" spans="3:10" hidden="1" x14ac:dyDescent="0.25">
      <c r="C1809" t="s">
        <v>6732</v>
      </c>
      <c r="D1809" t="s">
        <v>6764</v>
      </c>
      <c r="E1809" s="1">
        <v>46072</v>
      </c>
      <c r="F1809" s="4">
        <v>2</v>
      </c>
      <c r="G1809" s="4"/>
      <c r="H1809" t="s">
        <v>3005</v>
      </c>
      <c r="I1809" t="s">
        <v>60</v>
      </c>
      <c r="J1809" s="4">
        <v>-392.36</v>
      </c>
    </row>
    <row r="1810" spans="3:10" hidden="1" x14ac:dyDescent="0.25">
      <c r="C1810" t="s">
        <v>6732</v>
      </c>
      <c r="D1810" t="s">
        <v>6762</v>
      </c>
      <c r="E1810" s="1">
        <v>46072</v>
      </c>
      <c r="F1810" s="4">
        <v>2</v>
      </c>
      <c r="G1810" s="4"/>
      <c r="H1810" t="s">
        <v>7541</v>
      </c>
      <c r="I1810" t="s">
        <v>60</v>
      </c>
      <c r="J1810" s="4">
        <v>-8435.5</v>
      </c>
    </row>
    <row r="1811" spans="3:10" hidden="1" x14ac:dyDescent="0.25">
      <c r="C1811" t="s">
        <v>6732</v>
      </c>
      <c r="D1811" t="s">
        <v>6762</v>
      </c>
      <c r="E1811" s="1">
        <v>46072</v>
      </c>
      <c r="F1811" s="4">
        <v>2</v>
      </c>
      <c r="G1811" s="4"/>
      <c r="H1811" t="s">
        <v>7541</v>
      </c>
      <c r="I1811" t="s">
        <v>60</v>
      </c>
      <c r="J1811" s="4">
        <v>-9486</v>
      </c>
    </row>
    <row r="1812" spans="3:10" hidden="1" x14ac:dyDescent="0.25">
      <c r="C1812" t="s">
        <v>6732</v>
      </c>
      <c r="D1812" t="s">
        <v>6762</v>
      </c>
      <c r="E1812" s="1">
        <v>46072</v>
      </c>
      <c r="F1812" s="4">
        <v>2</v>
      </c>
      <c r="G1812" s="4"/>
      <c r="H1812" t="s">
        <v>3422</v>
      </c>
      <c r="I1812" t="s">
        <v>60</v>
      </c>
      <c r="J1812" s="4">
        <v>-186.86</v>
      </c>
    </row>
    <row r="1813" spans="3:10" hidden="1" x14ac:dyDescent="0.25">
      <c r="C1813" t="s">
        <v>6732</v>
      </c>
      <c r="D1813" t="s">
        <v>6762</v>
      </c>
      <c r="E1813" s="1">
        <v>46072</v>
      </c>
      <c r="F1813" s="4">
        <v>2</v>
      </c>
      <c r="G1813" s="4"/>
      <c r="H1813" t="s">
        <v>7550</v>
      </c>
      <c r="I1813" t="s">
        <v>60</v>
      </c>
      <c r="J1813" s="4">
        <v>-14753.99</v>
      </c>
    </row>
    <row r="1814" spans="3:10" hidden="1" x14ac:dyDescent="0.25">
      <c r="C1814" t="s">
        <v>6732</v>
      </c>
      <c r="D1814" t="s">
        <v>127</v>
      </c>
      <c r="E1814" s="1">
        <v>46072</v>
      </c>
      <c r="F1814" s="4">
        <v>2</v>
      </c>
      <c r="G1814" s="4"/>
      <c r="H1814" t="s">
        <v>7555</v>
      </c>
      <c r="I1814" t="s">
        <v>60</v>
      </c>
      <c r="J1814" s="4">
        <v>-989.79</v>
      </c>
    </row>
    <row r="1815" spans="3:10" hidden="1" x14ac:dyDescent="0.25">
      <c r="C1815" t="s">
        <v>6732</v>
      </c>
      <c r="D1815" t="s">
        <v>6762</v>
      </c>
      <c r="E1815" s="1">
        <v>46072</v>
      </c>
      <c r="F1815" s="4">
        <v>2</v>
      </c>
      <c r="G1815" s="4"/>
      <c r="H1815" t="s">
        <v>2640</v>
      </c>
      <c r="I1815" t="s">
        <v>60</v>
      </c>
      <c r="J1815" s="4">
        <v>-3016.53</v>
      </c>
    </row>
    <row r="1816" spans="3:10" hidden="1" x14ac:dyDescent="0.25">
      <c r="C1816" t="s">
        <v>6732</v>
      </c>
      <c r="D1816" t="s">
        <v>6762</v>
      </c>
      <c r="E1816" s="1">
        <v>46072</v>
      </c>
      <c r="F1816" s="4">
        <v>2</v>
      </c>
      <c r="G1816" s="4"/>
      <c r="H1816" t="s">
        <v>3894</v>
      </c>
      <c r="I1816" t="s">
        <v>60</v>
      </c>
      <c r="J1816" s="4">
        <v>-14886.66</v>
      </c>
    </row>
    <row r="1817" spans="3:10" hidden="1" x14ac:dyDescent="0.25">
      <c r="C1817" t="s">
        <v>6732</v>
      </c>
      <c r="D1817" t="s">
        <v>6763</v>
      </c>
      <c r="E1817" s="1">
        <v>46072</v>
      </c>
      <c r="F1817" s="4">
        <v>2</v>
      </c>
      <c r="G1817" s="4"/>
      <c r="H1817" t="s">
        <v>3894</v>
      </c>
      <c r="I1817" t="s">
        <v>60</v>
      </c>
      <c r="J1817" s="4">
        <v>-33495</v>
      </c>
    </row>
    <row r="1818" spans="3:10" hidden="1" x14ac:dyDescent="0.25">
      <c r="C1818" t="s">
        <v>6732</v>
      </c>
      <c r="D1818" t="s">
        <v>6762</v>
      </c>
      <c r="E1818" s="1">
        <v>46072</v>
      </c>
      <c r="F1818" s="4">
        <v>2</v>
      </c>
      <c r="G1818" s="4"/>
      <c r="H1818" t="s">
        <v>2657</v>
      </c>
      <c r="I1818" t="s">
        <v>60</v>
      </c>
      <c r="J1818" s="4">
        <v>-7137.94</v>
      </c>
    </row>
    <row r="1819" spans="3:10" hidden="1" x14ac:dyDescent="0.25">
      <c r="C1819" t="s">
        <v>6732</v>
      </c>
      <c r="D1819" t="s">
        <v>6763</v>
      </c>
      <c r="E1819" s="1">
        <v>46072</v>
      </c>
      <c r="F1819" s="4">
        <v>2</v>
      </c>
      <c r="G1819" s="4"/>
      <c r="H1819" t="s">
        <v>7566</v>
      </c>
      <c r="I1819" t="s">
        <v>60</v>
      </c>
      <c r="J1819" s="4">
        <v>-16118.73</v>
      </c>
    </row>
    <row r="1820" spans="3:10" hidden="1" x14ac:dyDescent="0.25">
      <c r="C1820" t="s">
        <v>6732</v>
      </c>
      <c r="D1820" t="s">
        <v>6763</v>
      </c>
      <c r="E1820" s="1">
        <v>46072</v>
      </c>
      <c r="F1820" s="4">
        <v>2</v>
      </c>
      <c r="G1820" s="4"/>
      <c r="H1820" t="s">
        <v>7566</v>
      </c>
      <c r="I1820" t="s">
        <v>60</v>
      </c>
      <c r="J1820" s="4">
        <v>-12403.22</v>
      </c>
    </row>
    <row r="1821" spans="3:10" hidden="1" x14ac:dyDescent="0.25">
      <c r="C1821" t="s">
        <v>6732</v>
      </c>
      <c r="D1821" t="s">
        <v>6762</v>
      </c>
      <c r="E1821" s="1">
        <v>46072</v>
      </c>
      <c r="F1821" s="4">
        <v>2</v>
      </c>
      <c r="G1821" s="4"/>
      <c r="H1821" t="s">
        <v>7566</v>
      </c>
      <c r="I1821" t="s">
        <v>60</v>
      </c>
      <c r="J1821" s="4">
        <v>-7087.55</v>
      </c>
    </row>
    <row r="1822" spans="3:10" hidden="1" x14ac:dyDescent="0.25">
      <c r="C1822" t="s">
        <v>6732</v>
      </c>
      <c r="D1822" t="s">
        <v>6763</v>
      </c>
      <c r="E1822" s="1">
        <v>46072</v>
      </c>
      <c r="F1822" s="4">
        <v>2</v>
      </c>
      <c r="G1822" s="4"/>
      <c r="H1822" t="s">
        <v>2672</v>
      </c>
      <c r="I1822" t="s">
        <v>60</v>
      </c>
      <c r="J1822" s="4">
        <v>-850</v>
      </c>
    </row>
    <row r="1823" spans="3:10" hidden="1" x14ac:dyDescent="0.25">
      <c r="C1823" t="s">
        <v>6732</v>
      </c>
      <c r="D1823" t="s">
        <v>6762</v>
      </c>
      <c r="E1823" s="1">
        <v>46072</v>
      </c>
      <c r="F1823" s="4">
        <v>2</v>
      </c>
      <c r="G1823" s="4"/>
      <c r="H1823" t="s">
        <v>2672</v>
      </c>
      <c r="I1823" t="s">
        <v>60</v>
      </c>
      <c r="J1823" s="4">
        <v>-142.94</v>
      </c>
    </row>
    <row r="1824" spans="3:10" hidden="1" x14ac:dyDescent="0.25">
      <c r="C1824" t="s">
        <v>6732</v>
      </c>
      <c r="D1824" t="s">
        <v>6762</v>
      </c>
      <c r="E1824" s="1">
        <v>46072</v>
      </c>
      <c r="F1824" s="4">
        <v>2</v>
      </c>
      <c r="G1824" s="4"/>
      <c r="H1824" t="s">
        <v>7579</v>
      </c>
      <c r="I1824" t="s">
        <v>60</v>
      </c>
      <c r="J1824" s="4">
        <v>-89667.11</v>
      </c>
    </row>
    <row r="1825" spans="3:10" hidden="1" x14ac:dyDescent="0.25">
      <c r="C1825" t="s">
        <v>6732</v>
      </c>
      <c r="D1825" t="s">
        <v>6762</v>
      </c>
      <c r="E1825" s="1">
        <v>46072</v>
      </c>
      <c r="F1825" s="4">
        <v>2</v>
      </c>
      <c r="G1825" s="4"/>
      <c r="H1825" t="s">
        <v>7579</v>
      </c>
      <c r="I1825" t="s">
        <v>60</v>
      </c>
      <c r="J1825" s="4">
        <v>-62296.34</v>
      </c>
    </row>
    <row r="1826" spans="3:10" hidden="1" x14ac:dyDescent="0.25">
      <c r="C1826" t="s">
        <v>6732</v>
      </c>
      <c r="D1826" t="s">
        <v>6762</v>
      </c>
      <c r="E1826" s="1">
        <v>46072</v>
      </c>
      <c r="F1826" s="4">
        <v>2</v>
      </c>
      <c r="G1826" s="4"/>
      <c r="H1826" t="s">
        <v>2677</v>
      </c>
      <c r="I1826" t="s">
        <v>60</v>
      </c>
      <c r="J1826" s="4">
        <v>-30.5</v>
      </c>
    </row>
    <row r="1827" spans="3:10" hidden="1" x14ac:dyDescent="0.25">
      <c r="C1827" t="s">
        <v>6732</v>
      </c>
      <c r="D1827" t="s">
        <v>6762</v>
      </c>
      <c r="E1827" s="1">
        <v>46072</v>
      </c>
      <c r="F1827" s="4">
        <v>2</v>
      </c>
      <c r="G1827" s="4"/>
      <c r="H1827" t="s">
        <v>2677</v>
      </c>
      <c r="I1827" t="s">
        <v>60</v>
      </c>
      <c r="J1827" s="4">
        <v>-97.5</v>
      </c>
    </row>
    <row r="1828" spans="3:10" hidden="1" x14ac:dyDescent="0.25">
      <c r="C1828" t="s">
        <v>6732</v>
      </c>
      <c r="D1828" t="s">
        <v>6763</v>
      </c>
      <c r="E1828" s="1">
        <v>46072</v>
      </c>
      <c r="F1828" s="4">
        <v>2</v>
      </c>
      <c r="G1828" s="4"/>
      <c r="H1828" t="s">
        <v>4694</v>
      </c>
      <c r="I1828" t="s">
        <v>60</v>
      </c>
      <c r="J1828" s="4">
        <v>-483.08</v>
      </c>
    </row>
    <row r="1829" spans="3:10" hidden="1" x14ac:dyDescent="0.25">
      <c r="C1829" t="s">
        <v>6732</v>
      </c>
      <c r="D1829" t="s">
        <v>6762</v>
      </c>
      <c r="E1829" s="1">
        <v>46072</v>
      </c>
      <c r="F1829" s="4">
        <v>2</v>
      </c>
      <c r="G1829" s="4"/>
      <c r="H1829" t="s">
        <v>4694</v>
      </c>
      <c r="I1829" t="s">
        <v>60</v>
      </c>
      <c r="J1829" s="4">
        <v>-3005.86</v>
      </c>
    </row>
    <row r="1830" spans="3:10" hidden="1" x14ac:dyDescent="0.25">
      <c r="C1830" t="s">
        <v>6732</v>
      </c>
      <c r="D1830" t="s">
        <v>6762</v>
      </c>
      <c r="E1830" s="1">
        <v>46072</v>
      </c>
      <c r="F1830" s="4">
        <v>2</v>
      </c>
      <c r="G1830" s="4"/>
      <c r="H1830" t="s">
        <v>4694</v>
      </c>
      <c r="I1830" t="s">
        <v>60</v>
      </c>
      <c r="J1830" s="4">
        <v>-4616.1400000000003</v>
      </c>
    </row>
    <row r="1831" spans="3:10" hidden="1" x14ac:dyDescent="0.25">
      <c r="C1831" t="s">
        <v>6732</v>
      </c>
      <c r="D1831" t="s">
        <v>6762</v>
      </c>
      <c r="E1831" s="1">
        <v>46072</v>
      </c>
      <c r="F1831" s="4">
        <v>2</v>
      </c>
      <c r="G1831" s="4"/>
      <c r="H1831" t="s">
        <v>4694</v>
      </c>
      <c r="I1831" t="s">
        <v>60</v>
      </c>
      <c r="J1831" s="4">
        <v>-2590.08</v>
      </c>
    </row>
    <row r="1832" spans="3:10" hidden="1" x14ac:dyDescent="0.25">
      <c r="C1832" t="s">
        <v>6732</v>
      </c>
      <c r="D1832" t="s">
        <v>6762</v>
      </c>
      <c r="E1832" s="1">
        <v>46072</v>
      </c>
      <c r="F1832" s="4">
        <v>2</v>
      </c>
      <c r="G1832" s="4"/>
      <c r="H1832" t="s">
        <v>4694</v>
      </c>
      <c r="I1832" t="s">
        <v>60</v>
      </c>
      <c r="J1832" s="4">
        <v>-383.4</v>
      </c>
    </row>
    <row r="1833" spans="3:10" hidden="1" x14ac:dyDescent="0.25">
      <c r="C1833" t="s">
        <v>6732</v>
      </c>
      <c r="D1833" t="s">
        <v>6763</v>
      </c>
      <c r="E1833" s="1">
        <v>46072</v>
      </c>
      <c r="F1833" s="4">
        <v>2</v>
      </c>
      <c r="G1833" s="4"/>
      <c r="H1833" t="s">
        <v>3162</v>
      </c>
      <c r="I1833" t="s">
        <v>60</v>
      </c>
      <c r="J1833" s="4">
        <v>-9150</v>
      </c>
    </row>
    <row r="1834" spans="3:10" hidden="1" x14ac:dyDescent="0.25">
      <c r="C1834" t="s">
        <v>6732</v>
      </c>
      <c r="D1834" t="s">
        <v>6762</v>
      </c>
      <c r="E1834" s="1">
        <v>46072</v>
      </c>
      <c r="F1834" s="4">
        <v>2</v>
      </c>
      <c r="G1834" s="4"/>
      <c r="H1834" t="s">
        <v>2712</v>
      </c>
      <c r="I1834" t="s">
        <v>60</v>
      </c>
      <c r="J1834" s="4">
        <v>-1152</v>
      </c>
    </row>
    <row r="1835" spans="3:10" hidden="1" x14ac:dyDescent="0.25">
      <c r="C1835" t="s">
        <v>6732</v>
      </c>
      <c r="D1835" t="s">
        <v>6762</v>
      </c>
      <c r="E1835" s="1">
        <v>46072</v>
      </c>
      <c r="F1835" s="4">
        <v>2</v>
      </c>
      <c r="G1835" s="4"/>
      <c r="H1835" t="s">
        <v>2736</v>
      </c>
      <c r="I1835" t="s">
        <v>60</v>
      </c>
      <c r="J1835" s="4">
        <v>-41951.5</v>
      </c>
    </row>
    <row r="1836" spans="3:10" hidden="1" x14ac:dyDescent="0.25">
      <c r="C1836" t="s">
        <v>6732</v>
      </c>
      <c r="D1836" t="s">
        <v>6762</v>
      </c>
      <c r="E1836" s="1">
        <v>46072</v>
      </c>
      <c r="F1836" s="4">
        <v>2</v>
      </c>
      <c r="G1836" s="4"/>
      <c r="H1836" t="s">
        <v>2736</v>
      </c>
      <c r="I1836" t="s">
        <v>60</v>
      </c>
      <c r="J1836" s="4">
        <v>-4408.74</v>
      </c>
    </row>
    <row r="1837" spans="3:10" hidden="1" x14ac:dyDescent="0.25">
      <c r="C1837" t="s">
        <v>6732</v>
      </c>
      <c r="D1837" t="s">
        <v>6762</v>
      </c>
      <c r="E1837" s="1">
        <v>46072</v>
      </c>
      <c r="F1837" s="4">
        <v>2</v>
      </c>
      <c r="G1837" s="4"/>
      <c r="H1837" t="s">
        <v>3711</v>
      </c>
      <c r="I1837" t="s">
        <v>60</v>
      </c>
      <c r="J1837" s="4">
        <v>-47401.760000000002</v>
      </c>
    </row>
    <row r="1838" spans="3:10" hidden="1" x14ac:dyDescent="0.25">
      <c r="C1838" t="s">
        <v>6732</v>
      </c>
      <c r="D1838" t="s">
        <v>8609</v>
      </c>
      <c r="E1838" s="1">
        <v>46073</v>
      </c>
      <c r="F1838" s="4">
        <v>2</v>
      </c>
      <c r="G1838" s="4"/>
      <c r="H1838" t="s">
        <v>6700</v>
      </c>
      <c r="I1838" t="s">
        <v>155</v>
      </c>
      <c r="J1838" s="4">
        <v>-2105066.91</v>
      </c>
    </row>
    <row r="1839" spans="3:10" hidden="1" x14ac:dyDescent="0.25">
      <c r="C1839" t="s">
        <v>6732</v>
      </c>
      <c r="D1839" t="s">
        <v>8609</v>
      </c>
      <c r="E1839" s="1">
        <v>46073</v>
      </c>
      <c r="F1839" s="4">
        <v>2</v>
      </c>
      <c r="G1839" s="4"/>
      <c r="H1839" t="s">
        <v>7611</v>
      </c>
      <c r="I1839" t="s">
        <v>155</v>
      </c>
      <c r="J1839" s="4">
        <v>-166431.54</v>
      </c>
    </row>
    <row r="1840" spans="3:10" hidden="1" x14ac:dyDescent="0.25">
      <c r="C1840" t="s">
        <v>6732</v>
      </c>
      <c r="D1840" t="s">
        <v>8609</v>
      </c>
      <c r="E1840" s="1">
        <v>46073</v>
      </c>
      <c r="F1840" s="4">
        <v>2</v>
      </c>
      <c r="G1840" s="4"/>
      <c r="H1840" t="s">
        <v>154</v>
      </c>
      <c r="I1840" t="s">
        <v>155</v>
      </c>
      <c r="J1840" s="4">
        <v>-1483267.86</v>
      </c>
    </row>
    <row r="1841" spans="3:10" hidden="1" x14ac:dyDescent="0.25">
      <c r="C1841" t="s">
        <v>6732</v>
      </c>
      <c r="D1841" t="s">
        <v>8609</v>
      </c>
      <c r="E1841" s="1">
        <v>46073</v>
      </c>
      <c r="F1841" s="4">
        <v>2</v>
      </c>
      <c r="G1841" s="4"/>
      <c r="H1841" t="s">
        <v>154</v>
      </c>
      <c r="I1841" t="s">
        <v>155</v>
      </c>
      <c r="J1841" s="4">
        <v>-837.28</v>
      </c>
    </row>
    <row r="1842" spans="3:10" hidden="1" x14ac:dyDescent="0.25">
      <c r="C1842" t="s">
        <v>6732</v>
      </c>
      <c r="D1842" t="s">
        <v>127</v>
      </c>
      <c r="E1842" s="1">
        <v>46073</v>
      </c>
      <c r="F1842" s="4">
        <v>2</v>
      </c>
      <c r="G1842" s="4"/>
      <c r="H1842" t="s">
        <v>4964</v>
      </c>
      <c r="I1842" t="s">
        <v>129</v>
      </c>
      <c r="J1842" s="4">
        <v>-2501</v>
      </c>
    </row>
    <row r="1843" spans="3:10" hidden="1" x14ac:dyDescent="0.25">
      <c r="C1843" t="s">
        <v>6732</v>
      </c>
      <c r="D1843" t="s">
        <v>6764</v>
      </c>
      <c r="E1843" s="1">
        <v>46073</v>
      </c>
      <c r="F1843" s="4">
        <v>2</v>
      </c>
      <c r="G1843" s="4"/>
      <c r="H1843" t="s">
        <v>4964</v>
      </c>
      <c r="I1843" t="s">
        <v>129</v>
      </c>
      <c r="J1843" s="4">
        <v>-1974.2</v>
      </c>
    </row>
    <row r="1844" spans="3:10" hidden="1" x14ac:dyDescent="0.25">
      <c r="C1844" t="s">
        <v>6732</v>
      </c>
      <c r="D1844" t="s">
        <v>6762</v>
      </c>
      <c r="E1844" s="1">
        <v>46073</v>
      </c>
      <c r="F1844" s="4">
        <v>2</v>
      </c>
      <c r="G1844" s="4"/>
      <c r="H1844" t="s">
        <v>4964</v>
      </c>
      <c r="I1844" t="s">
        <v>129</v>
      </c>
      <c r="J1844" s="4">
        <v>-9274.2000000000007</v>
      </c>
    </row>
    <row r="1845" spans="3:10" hidden="1" x14ac:dyDescent="0.25">
      <c r="C1845" t="s">
        <v>6732</v>
      </c>
      <c r="D1845" t="s">
        <v>6763</v>
      </c>
      <c r="E1845" s="1">
        <v>46073</v>
      </c>
      <c r="F1845" s="4">
        <v>2</v>
      </c>
      <c r="G1845" s="4"/>
      <c r="H1845" t="s">
        <v>4964</v>
      </c>
      <c r="I1845" t="s">
        <v>129</v>
      </c>
      <c r="J1845" s="4">
        <v>-8672.6</v>
      </c>
    </row>
    <row r="1846" spans="3:10" hidden="1" x14ac:dyDescent="0.25">
      <c r="C1846" t="s">
        <v>6732</v>
      </c>
      <c r="D1846" t="s">
        <v>8609</v>
      </c>
      <c r="E1846" s="1">
        <v>46073</v>
      </c>
      <c r="F1846" s="4">
        <v>2</v>
      </c>
      <c r="G1846" s="4"/>
      <c r="H1846" t="s">
        <v>154</v>
      </c>
      <c r="I1846" t="s">
        <v>155</v>
      </c>
      <c r="J1846" s="4">
        <v>-13615.02</v>
      </c>
    </row>
    <row r="1847" spans="3:10" hidden="1" x14ac:dyDescent="0.25">
      <c r="C1847" t="s">
        <v>6732</v>
      </c>
      <c r="D1847" t="s">
        <v>6764</v>
      </c>
      <c r="E1847" s="1">
        <v>46073</v>
      </c>
      <c r="F1847" s="4">
        <v>2</v>
      </c>
      <c r="G1847" s="4"/>
      <c r="H1847" t="s">
        <v>3445</v>
      </c>
      <c r="I1847" t="s">
        <v>246</v>
      </c>
      <c r="J1847" s="4">
        <v>-662.5</v>
      </c>
    </row>
    <row r="1848" spans="3:10" hidden="1" x14ac:dyDescent="0.25">
      <c r="C1848" t="s">
        <v>6732</v>
      </c>
      <c r="D1848" t="s">
        <v>6763</v>
      </c>
      <c r="E1848" s="1">
        <v>46073</v>
      </c>
      <c r="F1848" s="4">
        <v>2</v>
      </c>
      <c r="G1848" s="4"/>
      <c r="H1848" t="s">
        <v>3343</v>
      </c>
      <c r="I1848" t="s">
        <v>246</v>
      </c>
      <c r="J1848" s="4">
        <v>-16434.39</v>
      </c>
    </row>
    <row r="1849" spans="3:10" hidden="1" x14ac:dyDescent="0.25">
      <c r="C1849" t="s">
        <v>6732</v>
      </c>
      <c r="D1849" t="s">
        <v>6762</v>
      </c>
      <c r="E1849" s="1">
        <v>46073</v>
      </c>
      <c r="F1849" s="4">
        <v>2</v>
      </c>
      <c r="G1849" s="4"/>
      <c r="H1849" t="s">
        <v>3343</v>
      </c>
      <c r="I1849" t="s">
        <v>246</v>
      </c>
      <c r="J1849" s="4">
        <v>-306.83</v>
      </c>
    </row>
    <row r="1850" spans="3:10" hidden="1" x14ac:dyDescent="0.25">
      <c r="C1850" t="s">
        <v>6732</v>
      </c>
      <c r="D1850" t="s">
        <v>6762</v>
      </c>
      <c r="E1850" s="1">
        <v>46073</v>
      </c>
      <c r="F1850" s="4">
        <v>2</v>
      </c>
      <c r="G1850" s="4"/>
      <c r="H1850" t="s">
        <v>3343</v>
      </c>
      <c r="I1850" t="s">
        <v>246</v>
      </c>
      <c r="J1850" s="4">
        <v>-1015.7</v>
      </c>
    </row>
    <row r="1851" spans="3:10" hidden="1" x14ac:dyDescent="0.25">
      <c r="C1851" t="s">
        <v>6732</v>
      </c>
      <c r="D1851" t="s">
        <v>6763</v>
      </c>
      <c r="E1851" s="1">
        <v>46073</v>
      </c>
      <c r="F1851" s="4">
        <v>2</v>
      </c>
      <c r="G1851" s="4"/>
      <c r="H1851" t="s">
        <v>3343</v>
      </c>
      <c r="I1851" t="s">
        <v>246</v>
      </c>
      <c r="J1851" s="4">
        <v>-9141.69</v>
      </c>
    </row>
    <row r="1852" spans="3:10" hidden="1" x14ac:dyDescent="0.25">
      <c r="C1852" t="s">
        <v>6732</v>
      </c>
      <c r="D1852" t="s">
        <v>6762</v>
      </c>
      <c r="E1852" s="1">
        <v>46073</v>
      </c>
      <c r="F1852" s="4">
        <v>2</v>
      </c>
      <c r="G1852" s="4"/>
      <c r="H1852" t="s">
        <v>3343</v>
      </c>
      <c r="I1852" t="s">
        <v>246</v>
      </c>
      <c r="J1852" s="4">
        <v>-14710.47</v>
      </c>
    </row>
    <row r="1853" spans="3:10" hidden="1" x14ac:dyDescent="0.25">
      <c r="C1853" t="s">
        <v>6732</v>
      </c>
      <c r="D1853" t="s">
        <v>6764</v>
      </c>
      <c r="E1853" s="1">
        <v>46073</v>
      </c>
      <c r="F1853" s="4">
        <v>2</v>
      </c>
      <c r="G1853" s="4"/>
      <c r="H1853" t="s">
        <v>3343</v>
      </c>
      <c r="I1853" t="s">
        <v>246</v>
      </c>
      <c r="J1853" s="4">
        <v>-16.78</v>
      </c>
    </row>
    <row r="1854" spans="3:10" hidden="1" x14ac:dyDescent="0.25">
      <c r="C1854" t="s">
        <v>6732</v>
      </c>
      <c r="D1854" t="s">
        <v>6764</v>
      </c>
      <c r="E1854" s="1">
        <v>46073</v>
      </c>
      <c r="F1854" s="4">
        <v>2</v>
      </c>
      <c r="G1854" s="4"/>
      <c r="H1854" t="s">
        <v>3343</v>
      </c>
      <c r="I1854" t="s">
        <v>246</v>
      </c>
      <c r="J1854" s="4">
        <v>-4033.95</v>
      </c>
    </row>
    <row r="1855" spans="3:10" hidden="1" x14ac:dyDescent="0.25">
      <c r="C1855" t="s">
        <v>6732</v>
      </c>
      <c r="D1855" t="s">
        <v>6763</v>
      </c>
      <c r="E1855" s="1">
        <v>46073</v>
      </c>
      <c r="F1855" s="4">
        <v>2</v>
      </c>
      <c r="G1855" s="4"/>
      <c r="H1855" t="s">
        <v>4804</v>
      </c>
      <c r="I1855" t="s">
        <v>129</v>
      </c>
      <c r="J1855" s="4">
        <v>-46251.26</v>
      </c>
    </row>
    <row r="1856" spans="3:10" hidden="1" x14ac:dyDescent="0.25">
      <c r="C1856" t="s">
        <v>6732</v>
      </c>
      <c r="D1856" t="s">
        <v>6762</v>
      </c>
      <c r="E1856" s="1">
        <v>46073</v>
      </c>
      <c r="F1856" s="4">
        <v>2</v>
      </c>
      <c r="G1856" s="4"/>
      <c r="H1856" t="s">
        <v>4804</v>
      </c>
      <c r="I1856" t="s">
        <v>129</v>
      </c>
      <c r="J1856" s="4">
        <v>-45836.08</v>
      </c>
    </row>
    <row r="1857" spans="3:10" hidden="1" x14ac:dyDescent="0.25">
      <c r="C1857" t="s">
        <v>6732</v>
      </c>
      <c r="D1857" t="s">
        <v>127</v>
      </c>
      <c r="E1857" s="1">
        <v>46073</v>
      </c>
      <c r="F1857" s="4">
        <v>2</v>
      </c>
      <c r="G1857" s="4"/>
      <c r="H1857" t="s">
        <v>4804</v>
      </c>
      <c r="I1857" t="s">
        <v>129</v>
      </c>
      <c r="J1857" s="4">
        <v>-2158.9499999999998</v>
      </c>
    </row>
    <row r="1858" spans="3:10" hidden="1" x14ac:dyDescent="0.25">
      <c r="C1858" t="s">
        <v>6732</v>
      </c>
      <c r="D1858" t="s">
        <v>6764</v>
      </c>
      <c r="E1858" s="1">
        <v>46073</v>
      </c>
      <c r="F1858" s="4">
        <v>2</v>
      </c>
      <c r="G1858" s="4"/>
      <c r="H1858" t="s">
        <v>4804</v>
      </c>
      <c r="I1858" t="s">
        <v>129</v>
      </c>
      <c r="J1858" s="4">
        <v>-3902.71</v>
      </c>
    </row>
    <row r="1859" spans="3:10" hidden="1" x14ac:dyDescent="0.25">
      <c r="C1859" t="s">
        <v>6732</v>
      </c>
      <c r="D1859" t="s">
        <v>6767</v>
      </c>
      <c r="E1859" s="1">
        <v>46073</v>
      </c>
      <c r="F1859" s="4">
        <v>2</v>
      </c>
      <c r="G1859" s="4"/>
      <c r="H1859" t="s">
        <v>2911</v>
      </c>
      <c r="I1859" t="s">
        <v>60</v>
      </c>
      <c r="J1859" s="4">
        <v>-271447.62</v>
      </c>
    </row>
    <row r="1860" spans="3:10" hidden="1" x14ac:dyDescent="0.25">
      <c r="C1860" t="s">
        <v>6732</v>
      </c>
      <c r="D1860" t="s">
        <v>6763</v>
      </c>
      <c r="E1860" s="1">
        <v>46073</v>
      </c>
      <c r="F1860" s="4">
        <v>2</v>
      </c>
      <c r="G1860" s="4"/>
      <c r="H1860" t="s">
        <v>2966</v>
      </c>
      <c r="I1860" t="s">
        <v>60</v>
      </c>
      <c r="J1860" s="4">
        <v>-185552.53</v>
      </c>
    </row>
    <row r="1861" spans="3:10" hidden="1" x14ac:dyDescent="0.25">
      <c r="C1861" t="s">
        <v>6732</v>
      </c>
      <c r="D1861" t="s">
        <v>127</v>
      </c>
      <c r="E1861" s="1">
        <v>46073</v>
      </c>
      <c r="F1861" s="4">
        <v>2</v>
      </c>
      <c r="G1861" s="4"/>
      <c r="H1861" t="s">
        <v>2766</v>
      </c>
      <c r="I1861" t="s">
        <v>60</v>
      </c>
      <c r="J1861" s="4">
        <v>-6500</v>
      </c>
    </row>
    <row r="1862" spans="3:10" hidden="1" x14ac:dyDescent="0.25">
      <c r="C1862" t="s">
        <v>6732</v>
      </c>
      <c r="D1862" t="s">
        <v>127</v>
      </c>
      <c r="E1862" s="1">
        <v>46073</v>
      </c>
      <c r="F1862" s="4">
        <v>2</v>
      </c>
      <c r="G1862" s="4"/>
      <c r="H1862" t="s">
        <v>4779</v>
      </c>
      <c r="I1862" t="s">
        <v>60</v>
      </c>
      <c r="J1862" s="4">
        <v>-1700</v>
      </c>
    </row>
    <row r="1863" spans="3:10" hidden="1" x14ac:dyDescent="0.25">
      <c r="C1863" t="s">
        <v>6732</v>
      </c>
      <c r="D1863" t="s">
        <v>6763</v>
      </c>
      <c r="E1863" s="1">
        <v>46073</v>
      </c>
      <c r="F1863" s="4">
        <v>2</v>
      </c>
      <c r="G1863" s="4"/>
      <c r="H1863" t="s">
        <v>4813</v>
      </c>
      <c r="I1863" t="s">
        <v>60</v>
      </c>
      <c r="J1863" s="4">
        <v>-4101.78</v>
      </c>
    </row>
    <row r="1864" spans="3:10" hidden="1" x14ac:dyDescent="0.25">
      <c r="C1864" t="s">
        <v>6732</v>
      </c>
      <c r="D1864" t="s">
        <v>6763</v>
      </c>
      <c r="E1864" s="1">
        <v>46073</v>
      </c>
      <c r="F1864" s="4">
        <v>2</v>
      </c>
      <c r="G1864" s="4"/>
      <c r="H1864" t="s">
        <v>4813</v>
      </c>
      <c r="I1864" t="s">
        <v>60</v>
      </c>
      <c r="J1864" s="4">
        <v>-1341.52</v>
      </c>
    </row>
    <row r="1865" spans="3:10" hidden="1" x14ac:dyDescent="0.25">
      <c r="C1865" t="s">
        <v>6732</v>
      </c>
      <c r="D1865" t="s">
        <v>127</v>
      </c>
      <c r="E1865" s="1">
        <v>46073</v>
      </c>
      <c r="F1865" s="4">
        <v>2</v>
      </c>
      <c r="G1865" s="4"/>
      <c r="H1865" t="s">
        <v>327</v>
      </c>
      <c r="I1865" t="s">
        <v>129</v>
      </c>
      <c r="J1865" s="4">
        <v>-766.56</v>
      </c>
    </row>
    <row r="1866" spans="3:10" hidden="1" x14ac:dyDescent="0.25">
      <c r="C1866" t="s">
        <v>6732</v>
      </c>
      <c r="D1866" t="s">
        <v>6762</v>
      </c>
      <c r="E1866" s="1">
        <v>46073</v>
      </c>
      <c r="F1866" s="4">
        <v>2</v>
      </c>
      <c r="G1866" s="4"/>
      <c r="H1866" t="s">
        <v>2803</v>
      </c>
      <c r="I1866" t="s">
        <v>60</v>
      </c>
      <c r="J1866" s="4">
        <v>-1175.4000000000001</v>
      </c>
    </row>
    <row r="1867" spans="3:10" hidden="1" x14ac:dyDescent="0.25">
      <c r="C1867" t="s">
        <v>6732</v>
      </c>
      <c r="D1867" t="s">
        <v>6762</v>
      </c>
      <c r="E1867" s="1">
        <v>46073</v>
      </c>
      <c r="F1867" s="4">
        <v>2</v>
      </c>
      <c r="G1867" s="4"/>
      <c r="H1867" t="s">
        <v>2497</v>
      </c>
      <c r="I1867" t="s">
        <v>60</v>
      </c>
      <c r="J1867" s="4">
        <v>-11715.68</v>
      </c>
    </row>
    <row r="1868" spans="3:10" hidden="1" x14ac:dyDescent="0.25">
      <c r="C1868" t="s">
        <v>6732</v>
      </c>
      <c r="D1868" t="s">
        <v>6763</v>
      </c>
      <c r="E1868" s="1">
        <v>46073</v>
      </c>
      <c r="F1868" s="4">
        <v>2</v>
      </c>
      <c r="G1868" s="4"/>
      <c r="H1868" t="s">
        <v>3599</v>
      </c>
      <c r="I1868" t="s">
        <v>60</v>
      </c>
      <c r="J1868" s="4">
        <v>-27003.4</v>
      </c>
    </row>
    <row r="1869" spans="3:10" hidden="1" x14ac:dyDescent="0.25">
      <c r="C1869" t="s">
        <v>6732</v>
      </c>
      <c r="D1869" t="s">
        <v>6762</v>
      </c>
      <c r="E1869" s="1">
        <v>46073</v>
      </c>
      <c r="F1869" s="4">
        <v>2</v>
      </c>
      <c r="G1869" s="4"/>
      <c r="H1869" t="s">
        <v>2573</v>
      </c>
      <c r="I1869" t="s">
        <v>60</v>
      </c>
      <c r="J1869" s="4">
        <v>-14227.13</v>
      </c>
    </row>
    <row r="1870" spans="3:10" hidden="1" x14ac:dyDescent="0.25">
      <c r="C1870" t="s">
        <v>6732</v>
      </c>
      <c r="D1870" t="s">
        <v>127</v>
      </c>
      <c r="E1870" s="1">
        <v>46073</v>
      </c>
      <c r="F1870" s="4">
        <v>2</v>
      </c>
      <c r="G1870" s="4"/>
      <c r="H1870" t="s">
        <v>4768</v>
      </c>
      <c r="I1870" t="s">
        <v>60</v>
      </c>
      <c r="J1870" s="4">
        <v>-1000</v>
      </c>
    </row>
    <row r="1871" spans="3:10" hidden="1" x14ac:dyDescent="0.25">
      <c r="C1871" t="s">
        <v>6732</v>
      </c>
      <c r="D1871" t="s">
        <v>6764</v>
      </c>
      <c r="E1871" s="1">
        <v>46073</v>
      </c>
      <c r="F1871" s="4">
        <v>2</v>
      </c>
      <c r="G1871" s="4"/>
      <c r="H1871" t="s">
        <v>4768</v>
      </c>
      <c r="I1871" t="s">
        <v>60</v>
      </c>
      <c r="J1871" s="4">
        <v>-299.89999999999998</v>
      </c>
    </row>
    <row r="1872" spans="3:10" hidden="1" x14ac:dyDescent="0.25">
      <c r="C1872" t="s">
        <v>6732</v>
      </c>
      <c r="D1872" t="s">
        <v>6762</v>
      </c>
      <c r="E1872" s="1">
        <v>46073</v>
      </c>
      <c r="F1872" s="4">
        <v>2</v>
      </c>
      <c r="G1872" s="4"/>
      <c r="H1872" t="s">
        <v>2589</v>
      </c>
      <c r="I1872" t="s">
        <v>60</v>
      </c>
      <c r="J1872" s="4">
        <v>-1000</v>
      </c>
    </row>
    <row r="1873" spans="3:10" hidden="1" x14ac:dyDescent="0.25">
      <c r="C1873" t="s">
        <v>6732</v>
      </c>
      <c r="D1873" t="s">
        <v>6762</v>
      </c>
      <c r="E1873" s="1">
        <v>46073</v>
      </c>
      <c r="F1873" s="4">
        <v>2</v>
      </c>
      <c r="G1873" s="4"/>
      <c r="H1873" t="s">
        <v>2589</v>
      </c>
      <c r="I1873" t="s">
        <v>60</v>
      </c>
      <c r="J1873" s="4">
        <v>-300</v>
      </c>
    </row>
    <row r="1874" spans="3:10" hidden="1" x14ac:dyDescent="0.25">
      <c r="C1874" t="s">
        <v>6732</v>
      </c>
      <c r="D1874" t="s">
        <v>6764</v>
      </c>
      <c r="E1874" s="1">
        <v>46073</v>
      </c>
      <c r="F1874" s="4">
        <v>2</v>
      </c>
      <c r="G1874" s="4"/>
      <c r="H1874" t="s">
        <v>3840</v>
      </c>
      <c r="I1874" t="s">
        <v>60</v>
      </c>
      <c r="J1874" s="4">
        <v>-75.28</v>
      </c>
    </row>
    <row r="1875" spans="3:10" hidden="1" x14ac:dyDescent="0.25">
      <c r="C1875" t="s">
        <v>6732</v>
      </c>
      <c r="D1875" t="s">
        <v>6762</v>
      </c>
      <c r="E1875" s="1">
        <v>46073</v>
      </c>
      <c r="F1875" s="4">
        <v>2</v>
      </c>
      <c r="G1875" s="4"/>
      <c r="H1875" t="s">
        <v>7666</v>
      </c>
      <c r="I1875" t="s">
        <v>60</v>
      </c>
      <c r="J1875" s="4">
        <v>-17633.02</v>
      </c>
    </row>
    <row r="1876" spans="3:10" hidden="1" x14ac:dyDescent="0.25">
      <c r="C1876" t="s">
        <v>6732</v>
      </c>
      <c r="D1876" t="s">
        <v>6763</v>
      </c>
      <c r="E1876" s="1">
        <v>46073</v>
      </c>
      <c r="F1876" s="4">
        <v>2</v>
      </c>
      <c r="G1876" s="4"/>
      <c r="H1876" t="s">
        <v>4022</v>
      </c>
      <c r="I1876" t="s">
        <v>60</v>
      </c>
      <c r="J1876" s="4">
        <v>-64623</v>
      </c>
    </row>
    <row r="1877" spans="3:10" hidden="1" x14ac:dyDescent="0.25">
      <c r="C1877" t="s">
        <v>6732</v>
      </c>
      <c r="D1877" t="s">
        <v>6763</v>
      </c>
      <c r="E1877" s="1">
        <v>46073</v>
      </c>
      <c r="F1877" s="4">
        <v>2</v>
      </c>
      <c r="G1877" s="4"/>
      <c r="H1877" t="s">
        <v>4022</v>
      </c>
      <c r="I1877" t="s">
        <v>60</v>
      </c>
      <c r="J1877" s="4">
        <v>-23115.15</v>
      </c>
    </row>
    <row r="1878" spans="3:10" hidden="1" x14ac:dyDescent="0.25">
      <c r="C1878" t="s">
        <v>6732</v>
      </c>
      <c r="D1878" t="s">
        <v>6762</v>
      </c>
      <c r="E1878" s="1">
        <v>46073</v>
      </c>
      <c r="F1878" s="4">
        <v>2</v>
      </c>
      <c r="G1878" s="4"/>
      <c r="H1878" t="s">
        <v>3519</v>
      </c>
      <c r="I1878" t="s">
        <v>60</v>
      </c>
      <c r="J1878" s="4">
        <v>-32628.33</v>
      </c>
    </row>
    <row r="1879" spans="3:10" hidden="1" x14ac:dyDescent="0.25">
      <c r="C1879" t="s">
        <v>6732</v>
      </c>
      <c r="D1879" t="s">
        <v>6764</v>
      </c>
      <c r="E1879" s="1">
        <v>46073</v>
      </c>
      <c r="F1879" s="4">
        <v>2</v>
      </c>
      <c r="G1879" s="4"/>
      <c r="H1879" t="s">
        <v>2604</v>
      </c>
      <c r="I1879" t="s">
        <v>60</v>
      </c>
      <c r="J1879" s="4">
        <v>-2204.2800000000002</v>
      </c>
    </row>
    <row r="1880" spans="3:10" hidden="1" x14ac:dyDescent="0.25">
      <c r="C1880" t="s">
        <v>6732</v>
      </c>
      <c r="D1880" t="s">
        <v>6762</v>
      </c>
      <c r="E1880" s="1">
        <v>46073</v>
      </c>
      <c r="F1880" s="4">
        <v>2</v>
      </c>
      <c r="G1880" s="4"/>
      <c r="H1880" t="s">
        <v>3005</v>
      </c>
      <c r="I1880" t="s">
        <v>60</v>
      </c>
      <c r="J1880" s="4">
        <v>-1512.3</v>
      </c>
    </row>
    <row r="1881" spans="3:10" hidden="1" x14ac:dyDescent="0.25">
      <c r="C1881" t="s">
        <v>6732</v>
      </c>
      <c r="D1881" t="s">
        <v>6762</v>
      </c>
      <c r="E1881" s="1">
        <v>46073</v>
      </c>
      <c r="F1881" s="4">
        <v>2</v>
      </c>
      <c r="G1881" s="4"/>
      <c r="H1881" t="s">
        <v>2640</v>
      </c>
      <c r="I1881" t="s">
        <v>60</v>
      </c>
      <c r="J1881" s="4">
        <v>-623.75</v>
      </c>
    </row>
    <row r="1882" spans="3:10" hidden="1" x14ac:dyDescent="0.25">
      <c r="C1882" t="s">
        <v>6732</v>
      </c>
      <c r="D1882" t="s">
        <v>6762</v>
      </c>
      <c r="E1882" s="1">
        <v>46073</v>
      </c>
      <c r="F1882" s="4">
        <v>2</v>
      </c>
      <c r="G1882" s="4"/>
      <c r="H1882" t="s">
        <v>3089</v>
      </c>
      <c r="I1882" t="s">
        <v>60</v>
      </c>
      <c r="J1882" s="4">
        <v>-154.24</v>
      </c>
    </row>
    <row r="1883" spans="3:10" hidden="1" x14ac:dyDescent="0.25">
      <c r="C1883" t="s">
        <v>6732</v>
      </c>
      <c r="D1883" t="s">
        <v>6763</v>
      </c>
      <c r="E1883" s="1">
        <v>46073</v>
      </c>
      <c r="F1883" s="4">
        <v>2</v>
      </c>
      <c r="G1883" s="4"/>
      <c r="H1883" t="s">
        <v>3089</v>
      </c>
      <c r="I1883" t="s">
        <v>60</v>
      </c>
      <c r="J1883" s="4">
        <v>-235</v>
      </c>
    </row>
    <row r="1884" spans="3:10" hidden="1" x14ac:dyDescent="0.25">
      <c r="C1884" t="s">
        <v>6732</v>
      </c>
      <c r="D1884" t="s">
        <v>6763</v>
      </c>
      <c r="E1884" s="1">
        <v>46073</v>
      </c>
      <c r="F1884" s="4">
        <v>2</v>
      </c>
      <c r="G1884" s="4"/>
      <c r="H1884" t="s">
        <v>5428</v>
      </c>
      <c r="I1884" t="s">
        <v>60</v>
      </c>
      <c r="J1884" s="4">
        <v>-53666.66</v>
      </c>
    </row>
    <row r="1885" spans="3:10" hidden="1" x14ac:dyDescent="0.25">
      <c r="C1885" t="s">
        <v>6732</v>
      </c>
      <c r="D1885" t="s">
        <v>6763</v>
      </c>
      <c r="E1885" s="1">
        <v>46073</v>
      </c>
      <c r="F1885" s="4">
        <v>2</v>
      </c>
      <c r="G1885" s="4"/>
      <c r="H1885" t="s">
        <v>5428</v>
      </c>
      <c r="I1885" t="s">
        <v>60</v>
      </c>
      <c r="J1885" s="4">
        <v>-53666.65</v>
      </c>
    </row>
    <row r="1886" spans="3:10" hidden="1" x14ac:dyDescent="0.25">
      <c r="C1886" t="s">
        <v>6732</v>
      </c>
      <c r="D1886" t="s">
        <v>6763</v>
      </c>
      <c r="E1886" s="1">
        <v>46073</v>
      </c>
      <c r="F1886" s="4">
        <v>2</v>
      </c>
      <c r="G1886" s="4"/>
      <c r="H1886" t="s">
        <v>5428</v>
      </c>
      <c r="I1886" t="s">
        <v>60</v>
      </c>
      <c r="J1886" s="4">
        <v>-2466.66</v>
      </c>
    </row>
    <row r="1887" spans="3:10" hidden="1" x14ac:dyDescent="0.25">
      <c r="C1887" t="s">
        <v>6732</v>
      </c>
      <c r="D1887" t="s">
        <v>6762</v>
      </c>
      <c r="E1887" s="1">
        <v>46073</v>
      </c>
      <c r="F1887" s="4">
        <v>2</v>
      </c>
      <c r="G1887" s="4"/>
      <c r="H1887" t="s">
        <v>2664</v>
      </c>
      <c r="I1887" t="s">
        <v>60</v>
      </c>
      <c r="J1887" s="4">
        <v>-588.66</v>
      </c>
    </row>
    <row r="1888" spans="3:10" hidden="1" x14ac:dyDescent="0.25">
      <c r="C1888" t="s">
        <v>6732</v>
      </c>
      <c r="D1888" t="s">
        <v>6762</v>
      </c>
      <c r="E1888" s="1">
        <v>46024</v>
      </c>
      <c r="F1888" s="4">
        <v>1</v>
      </c>
      <c r="G1888" s="4"/>
      <c r="H1888" t="s">
        <v>2449</v>
      </c>
      <c r="I1888" t="s">
        <v>2440</v>
      </c>
      <c r="J1888" s="4">
        <v>123200.84</v>
      </c>
    </row>
    <row r="1889" spans="3:10" hidden="1" x14ac:dyDescent="0.25">
      <c r="C1889" t="s">
        <v>6732</v>
      </c>
      <c r="D1889" t="s">
        <v>6764</v>
      </c>
      <c r="E1889" s="1">
        <v>46024</v>
      </c>
      <c r="F1889" s="4">
        <v>1</v>
      </c>
      <c r="G1889" s="4"/>
      <c r="H1889" t="s">
        <v>2449</v>
      </c>
      <c r="I1889" t="s">
        <v>2440</v>
      </c>
      <c r="J1889" s="4">
        <v>26098.05</v>
      </c>
    </row>
    <row r="1890" spans="3:10" hidden="1" x14ac:dyDescent="0.25">
      <c r="C1890" t="s">
        <v>6732</v>
      </c>
      <c r="D1890" t="s">
        <v>8609</v>
      </c>
      <c r="E1890" s="1">
        <v>46027</v>
      </c>
      <c r="F1890" s="4">
        <v>1</v>
      </c>
      <c r="G1890" s="4"/>
      <c r="H1890" t="s">
        <v>5962</v>
      </c>
      <c r="I1890" t="s">
        <v>2432</v>
      </c>
      <c r="J1890" s="4">
        <v>11442.5</v>
      </c>
    </row>
    <row r="1891" spans="3:10" hidden="1" x14ac:dyDescent="0.25">
      <c r="C1891" t="s">
        <v>6732</v>
      </c>
      <c r="D1891" t="s">
        <v>6763</v>
      </c>
      <c r="E1891" s="1">
        <v>46030</v>
      </c>
      <c r="F1891" s="4">
        <v>1</v>
      </c>
      <c r="G1891" s="4"/>
      <c r="H1891" t="s">
        <v>2449</v>
      </c>
      <c r="I1891" t="s">
        <v>2440</v>
      </c>
      <c r="J1891" s="4">
        <v>9524</v>
      </c>
    </row>
    <row r="1892" spans="3:10" hidden="1" x14ac:dyDescent="0.25">
      <c r="C1892" t="s">
        <v>6732</v>
      </c>
      <c r="D1892" t="s">
        <v>6762</v>
      </c>
      <c r="E1892" s="1">
        <v>46030</v>
      </c>
      <c r="F1892" s="4">
        <v>1</v>
      </c>
      <c r="G1892" s="4"/>
      <c r="H1892" t="s">
        <v>2449</v>
      </c>
      <c r="I1892" t="s">
        <v>2440</v>
      </c>
      <c r="J1892" s="4">
        <v>3651.5</v>
      </c>
    </row>
    <row r="1893" spans="3:10" hidden="1" x14ac:dyDescent="0.25">
      <c r="C1893" t="s">
        <v>6732</v>
      </c>
      <c r="D1893" t="s">
        <v>8609</v>
      </c>
      <c r="E1893" s="1">
        <v>46030</v>
      </c>
      <c r="F1893" s="4">
        <v>1</v>
      </c>
      <c r="G1893" s="4"/>
      <c r="H1893" t="s">
        <v>5965</v>
      </c>
      <c r="I1893" t="s">
        <v>2432</v>
      </c>
      <c r="J1893" s="4">
        <v>369.47</v>
      </c>
    </row>
    <row r="1894" spans="3:10" hidden="1" x14ac:dyDescent="0.25">
      <c r="C1894" t="s">
        <v>6732</v>
      </c>
      <c r="D1894" t="s">
        <v>6765</v>
      </c>
      <c r="E1894" s="1">
        <v>46034</v>
      </c>
      <c r="F1894" s="4">
        <v>1</v>
      </c>
      <c r="G1894" s="4"/>
      <c r="H1894" t="s">
        <v>2449</v>
      </c>
      <c r="I1894" t="s">
        <v>2440</v>
      </c>
      <c r="J1894" s="4">
        <v>2713381.08</v>
      </c>
    </row>
    <row r="1895" spans="3:10" hidden="1" x14ac:dyDescent="0.25">
      <c r="C1895" t="s">
        <v>6732</v>
      </c>
      <c r="D1895" t="s">
        <v>6765</v>
      </c>
      <c r="E1895" s="1">
        <v>46035</v>
      </c>
      <c r="F1895" s="4">
        <v>1</v>
      </c>
      <c r="G1895" s="4"/>
      <c r="H1895" t="s">
        <v>2449</v>
      </c>
      <c r="I1895" t="s">
        <v>2440</v>
      </c>
      <c r="J1895" s="4">
        <v>4751756.18</v>
      </c>
    </row>
    <row r="1896" spans="3:10" hidden="1" x14ac:dyDescent="0.25">
      <c r="C1896" t="s">
        <v>6732</v>
      </c>
      <c r="D1896" t="s">
        <v>6764</v>
      </c>
      <c r="E1896" s="1">
        <v>46035</v>
      </c>
      <c r="F1896" s="4">
        <v>1</v>
      </c>
      <c r="G1896" s="4"/>
      <c r="H1896" t="s">
        <v>2449</v>
      </c>
      <c r="I1896" t="s">
        <v>2440</v>
      </c>
      <c r="J1896" s="4">
        <v>10614.95</v>
      </c>
    </row>
    <row r="1897" spans="3:10" hidden="1" x14ac:dyDescent="0.25">
      <c r="C1897" t="s">
        <v>6732</v>
      </c>
      <c r="D1897" t="s">
        <v>8609</v>
      </c>
      <c r="E1897" s="1">
        <v>46036</v>
      </c>
      <c r="F1897" s="4">
        <v>1</v>
      </c>
      <c r="G1897" s="4"/>
      <c r="H1897" t="s">
        <v>5965</v>
      </c>
      <c r="I1897" t="s">
        <v>2432</v>
      </c>
      <c r="J1897" s="4">
        <v>76415.86</v>
      </c>
    </row>
    <row r="1898" spans="3:10" hidden="1" x14ac:dyDescent="0.25">
      <c r="C1898" t="s">
        <v>6732</v>
      </c>
      <c r="D1898" t="s">
        <v>6764</v>
      </c>
      <c r="E1898" s="1">
        <v>46037</v>
      </c>
      <c r="F1898" s="4">
        <v>1</v>
      </c>
      <c r="G1898" s="4"/>
      <c r="H1898" t="s">
        <v>2449</v>
      </c>
      <c r="I1898" t="s">
        <v>2440</v>
      </c>
      <c r="J1898" s="4">
        <v>6192.04</v>
      </c>
    </row>
    <row r="1899" spans="3:10" hidden="1" x14ac:dyDescent="0.25">
      <c r="C1899" t="s">
        <v>6732</v>
      </c>
      <c r="D1899" t="s">
        <v>6763</v>
      </c>
      <c r="E1899" s="1">
        <v>46037</v>
      </c>
      <c r="F1899" s="4">
        <v>1</v>
      </c>
      <c r="G1899" s="4"/>
      <c r="H1899" t="s">
        <v>2449</v>
      </c>
      <c r="I1899" t="s">
        <v>2440</v>
      </c>
      <c r="J1899" s="4">
        <v>4976.37</v>
      </c>
    </row>
    <row r="1900" spans="3:10" hidden="1" x14ac:dyDescent="0.25">
      <c r="C1900" t="s">
        <v>6732</v>
      </c>
      <c r="D1900" t="s">
        <v>127</v>
      </c>
      <c r="E1900" s="1">
        <v>46037</v>
      </c>
      <c r="F1900" s="4">
        <v>1</v>
      </c>
      <c r="G1900" s="4"/>
      <c r="H1900" t="s">
        <v>5967</v>
      </c>
      <c r="I1900" t="s">
        <v>2432</v>
      </c>
      <c r="J1900" s="4">
        <v>16355.2</v>
      </c>
    </row>
    <row r="1901" spans="3:10" hidden="1" x14ac:dyDescent="0.25">
      <c r="C1901" t="s">
        <v>6732</v>
      </c>
      <c r="D1901" t="s">
        <v>6762</v>
      </c>
      <c r="E1901" s="1">
        <v>46037</v>
      </c>
      <c r="F1901" s="4">
        <v>1</v>
      </c>
      <c r="G1901" s="4"/>
      <c r="H1901" t="s">
        <v>2449</v>
      </c>
      <c r="I1901" t="s">
        <v>2440</v>
      </c>
      <c r="J1901" s="4">
        <v>80158.720000000001</v>
      </c>
    </row>
    <row r="1902" spans="3:10" hidden="1" x14ac:dyDescent="0.25">
      <c r="C1902" t="s">
        <v>6732</v>
      </c>
      <c r="D1902" t="s">
        <v>6765</v>
      </c>
      <c r="E1902" s="1">
        <v>46041</v>
      </c>
      <c r="F1902" s="4">
        <v>1</v>
      </c>
      <c r="G1902" s="4"/>
      <c r="H1902" t="s">
        <v>2449</v>
      </c>
      <c r="I1902" t="s">
        <v>2440</v>
      </c>
      <c r="J1902" s="4">
        <v>2500.65</v>
      </c>
    </row>
    <row r="1903" spans="3:10" hidden="1" x14ac:dyDescent="0.25">
      <c r="C1903" t="s">
        <v>6732</v>
      </c>
      <c r="D1903" t="s">
        <v>6762</v>
      </c>
      <c r="E1903" s="1">
        <v>46041</v>
      </c>
      <c r="F1903" s="4">
        <v>1</v>
      </c>
      <c r="G1903" s="4"/>
      <c r="H1903" t="s">
        <v>2449</v>
      </c>
      <c r="I1903" t="s">
        <v>2440</v>
      </c>
      <c r="J1903" s="4">
        <v>8544676.4499999993</v>
      </c>
    </row>
    <row r="1904" spans="3:10" hidden="1" x14ac:dyDescent="0.25">
      <c r="C1904" t="s">
        <v>6732</v>
      </c>
      <c r="D1904" t="s">
        <v>6763</v>
      </c>
      <c r="E1904" s="1">
        <v>46044</v>
      </c>
      <c r="F1904" s="4">
        <v>1</v>
      </c>
      <c r="G1904" s="4"/>
      <c r="H1904" t="s">
        <v>2449</v>
      </c>
      <c r="I1904" t="s">
        <v>2440</v>
      </c>
      <c r="J1904" s="4">
        <v>337120.83</v>
      </c>
    </row>
    <row r="1905" spans="3:10" hidden="1" x14ac:dyDescent="0.25">
      <c r="C1905" t="s">
        <v>6732</v>
      </c>
      <c r="D1905" t="s">
        <v>6762</v>
      </c>
      <c r="E1905" s="1">
        <v>46044</v>
      </c>
      <c r="F1905" s="4">
        <v>1</v>
      </c>
      <c r="G1905" s="4"/>
      <c r="H1905" t="s">
        <v>2449</v>
      </c>
      <c r="I1905" t="s">
        <v>2440</v>
      </c>
      <c r="J1905" s="4">
        <v>5614527.1399999997</v>
      </c>
    </row>
    <row r="1906" spans="3:10" hidden="1" x14ac:dyDescent="0.25">
      <c r="C1906" t="s">
        <v>6732</v>
      </c>
      <c r="D1906" t="s">
        <v>6765</v>
      </c>
      <c r="E1906" s="1">
        <v>46048</v>
      </c>
      <c r="F1906" s="4">
        <v>1</v>
      </c>
      <c r="G1906" s="4"/>
      <c r="H1906" t="s">
        <v>2449</v>
      </c>
      <c r="I1906" t="s">
        <v>2440</v>
      </c>
      <c r="J1906" s="4">
        <v>4060879.5</v>
      </c>
    </row>
    <row r="1907" spans="3:10" hidden="1" x14ac:dyDescent="0.25">
      <c r="C1907" t="s">
        <v>6732</v>
      </c>
      <c r="D1907" t="s">
        <v>6765</v>
      </c>
      <c r="E1907" s="1">
        <v>46049</v>
      </c>
      <c r="F1907" s="4">
        <v>1</v>
      </c>
      <c r="G1907" s="4"/>
      <c r="H1907" t="s">
        <v>2449</v>
      </c>
      <c r="I1907" t="s">
        <v>2440</v>
      </c>
      <c r="J1907" s="4">
        <v>3335.4</v>
      </c>
    </row>
    <row r="1908" spans="3:10" hidden="1" x14ac:dyDescent="0.25">
      <c r="C1908" t="s">
        <v>6732</v>
      </c>
      <c r="D1908" t="s">
        <v>6763</v>
      </c>
      <c r="E1908" s="1">
        <v>46051</v>
      </c>
      <c r="F1908" s="4">
        <v>1</v>
      </c>
      <c r="G1908" s="4"/>
      <c r="H1908" t="s">
        <v>2449</v>
      </c>
      <c r="I1908" t="s">
        <v>2440</v>
      </c>
      <c r="J1908" s="4">
        <v>665760.98</v>
      </c>
    </row>
    <row r="1909" spans="3:10" hidden="1" x14ac:dyDescent="0.25">
      <c r="C1909" t="s">
        <v>6732</v>
      </c>
      <c r="D1909" t="s">
        <v>6762</v>
      </c>
      <c r="E1909" s="1">
        <v>46051</v>
      </c>
      <c r="F1909" s="4">
        <v>1</v>
      </c>
      <c r="G1909" s="4"/>
      <c r="H1909" t="s">
        <v>2449</v>
      </c>
      <c r="I1909" t="s">
        <v>2440</v>
      </c>
      <c r="J1909" s="4">
        <v>4211.41</v>
      </c>
    </row>
    <row r="1910" spans="3:10" hidden="1" x14ac:dyDescent="0.25">
      <c r="C1910" t="s">
        <v>6732</v>
      </c>
      <c r="D1910" t="s">
        <v>6764</v>
      </c>
      <c r="E1910" s="1">
        <v>46052</v>
      </c>
      <c r="F1910" s="4">
        <v>1</v>
      </c>
      <c r="G1910" s="4"/>
      <c r="H1910" t="s">
        <v>2449</v>
      </c>
      <c r="I1910" t="s">
        <v>2440</v>
      </c>
      <c r="J1910" s="4">
        <v>1030535.74</v>
      </c>
    </row>
    <row r="1911" spans="3:10" hidden="1" x14ac:dyDescent="0.25">
      <c r="C1911" t="s">
        <v>6732</v>
      </c>
      <c r="D1911" t="s">
        <v>6764</v>
      </c>
      <c r="E1911" s="1">
        <v>46056</v>
      </c>
      <c r="F1911" s="4">
        <v>2</v>
      </c>
      <c r="G1911" s="4"/>
      <c r="H1911" t="s">
        <v>2449</v>
      </c>
      <c r="I1911" t="s">
        <v>2440</v>
      </c>
      <c r="J1911" s="4">
        <v>287470.37</v>
      </c>
    </row>
    <row r="1912" spans="3:10" hidden="1" x14ac:dyDescent="0.25">
      <c r="C1912" t="s">
        <v>6732</v>
      </c>
      <c r="D1912" t="s">
        <v>6764</v>
      </c>
      <c r="E1912" s="1">
        <v>46057</v>
      </c>
      <c r="F1912" s="4">
        <v>2</v>
      </c>
      <c r="G1912" s="4"/>
      <c r="H1912" t="s">
        <v>2449</v>
      </c>
      <c r="I1912" t="s">
        <v>2440</v>
      </c>
      <c r="J1912" s="4">
        <v>87771.83</v>
      </c>
    </row>
    <row r="1913" spans="3:10" hidden="1" x14ac:dyDescent="0.25">
      <c r="C1913" t="s">
        <v>6732</v>
      </c>
      <c r="D1913" t="s">
        <v>6765</v>
      </c>
      <c r="E1913" s="1">
        <v>46058</v>
      </c>
      <c r="F1913" s="4">
        <v>2</v>
      </c>
      <c r="G1913" s="4"/>
      <c r="H1913" t="s">
        <v>2449</v>
      </c>
      <c r="I1913" t="s">
        <v>2440</v>
      </c>
      <c r="J1913" s="4">
        <v>0.02</v>
      </c>
    </row>
    <row r="1914" spans="3:10" hidden="1" x14ac:dyDescent="0.25">
      <c r="C1914" t="s">
        <v>6732</v>
      </c>
      <c r="D1914" t="s">
        <v>6762</v>
      </c>
      <c r="E1914" s="1">
        <v>46058</v>
      </c>
      <c r="F1914" s="4">
        <v>2</v>
      </c>
      <c r="G1914" s="4"/>
      <c r="H1914" t="s">
        <v>2449</v>
      </c>
      <c r="I1914" t="s">
        <v>2440</v>
      </c>
      <c r="J1914" s="4">
        <v>680281.29</v>
      </c>
    </row>
    <row r="1915" spans="3:10" hidden="1" x14ac:dyDescent="0.25">
      <c r="C1915" t="s">
        <v>6732</v>
      </c>
      <c r="D1915" t="s">
        <v>6763</v>
      </c>
      <c r="E1915" s="1">
        <v>46058</v>
      </c>
      <c r="F1915" s="4">
        <v>2</v>
      </c>
      <c r="G1915" s="4"/>
      <c r="H1915" t="s">
        <v>2449</v>
      </c>
      <c r="I1915" t="s">
        <v>2440</v>
      </c>
      <c r="J1915" s="4">
        <v>79316.710000000006</v>
      </c>
    </row>
    <row r="1916" spans="3:10" hidden="1" x14ac:dyDescent="0.25">
      <c r="C1916" t="s">
        <v>6732</v>
      </c>
      <c r="D1916" t="s">
        <v>6763</v>
      </c>
      <c r="E1916" s="1">
        <v>46065</v>
      </c>
      <c r="F1916" s="4">
        <v>2</v>
      </c>
      <c r="G1916" s="4"/>
      <c r="H1916" t="s">
        <v>2449</v>
      </c>
      <c r="I1916" t="s">
        <v>2440</v>
      </c>
      <c r="J1916" s="4">
        <v>20144.150000000001</v>
      </c>
    </row>
    <row r="1917" spans="3:10" hidden="1" x14ac:dyDescent="0.25">
      <c r="C1917" t="s">
        <v>6732</v>
      </c>
      <c r="D1917" t="s">
        <v>6762</v>
      </c>
      <c r="E1917" s="1">
        <v>46065</v>
      </c>
      <c r="F1917" s="4">
        <v>2</v>
      </c>
      <c r="G1917" s="4"/>
      <c r="H1917" t="s">
        <v>2449</v>
      </c>
      <c r="I1917" t="s">
        <v>2440</v>
      </c>
      <c r="J1917" s="4">
        <v>172427.65</v>
      </c>
    </row>
    <row r="1918" spans="3:10" hidden="1" x14ac:dyDescent="0.25">
      <c r="C1918" t="s">
        <v>6732</v>
      </c>
      <c r="D1918" t="s">
        <v>6762</v>
      </c>
      <c r="E1918" s="1">
        <v>46071</v>
      </c>
      <c r="F1918" s="4">
        <v>2</v>
      </c>
      <c r="G1918" s="4"/>
      <c r="H1918" t="s">
        <v>2449</v>
      </c>
      <c r="I1918" t="s">
        <v>2440</v>
      </c>
      <c r="J1918" s="4">
        <v>7288.5</v>
      </c>
    </row>
    <row r="1919" spans="3:10" hidden="1" x14ac:dyDescent="0.25">
      <c r="C1919" t="s">
        <v>6732</v>
      </c>
      <c r="D1919" t="s">
        <v>127</v>
      </c>
      <c r="E1919" s="1">
        <v>46071</v>
      </c>
      <c r="F1919" s="4">
        <v>2</v>
      </c>
      <c r="G1919" s="4"/>
      <c r="H1919" t="s">
        <v>5967</v>
      </c>
      <c r="I1919" t="s">
        <v>2432</v>
      </c>
      <c r="J1919" s="4">
        <v>16355.2</v>
      </c>
    </row>
    <row r="1920" spans="3:10" hidden="1" x14ac:dyDescent="0.25">
      <c r="C1920" t="s">
        <v>6732</v>
      </c>
      <c r="D1920" t="s">
        <v>6763</v>
      </c>
      <c r="E1920" s="1">
        <v>46072</v>
      </c>
      <c r="F1920" s="4">
        <v>2</v>
      </c>
      <c r="G1920" s="4"/>
      <c r="H1920" t="s">
        <v>2449</v>
      </c>
      <c r="I1920" t="s">
        <v>2440</v>
      </c>
      <c r="J1920" s="4">
        <v>13684688.33</v>
      </c>
    </row>
    <row r="1921" spans="3:10" hidden="1" x14ac:dyDescent="0.25">
      <c r="C1921" t="s">
        <v>6732</v>
      </c>
      <c r="D1921" t="s">
        <v>6762</v>
      </c>
      <c r="E1921" s="1">
        <v>46072</v>
      </c>
      <c r="F1921" s="4">
        <v>2</v>
      </c>
      <c r="G1921" s="4"/>
      <c r="H1921" t="s">
        <v>2449</v>
      </c>
      <c r="I1921" t="s">
        <v>2440</v>
      </c>
      <c r="J1921" s="4">
        <v>14831267.49</v>
      </c>
    </row>
    <row r="1922" spans="3:10" hidden="1" x14ac:dyDescent="0.25">
      <c r="C1922" t="s">
        <v>6732</v>
      </c>
      <c r="D1922" t="s">
        <v>6764</v>
      </c>
      <c r="E1922" s="1">
        <v>46072</v>
      </c>
      <c r="F1922" s="4">
        <v>2</v>
      </c>
      <c r="G1922" s="4"/>
      <c r="H1922" t="s">
        <v>2449</v>
      </c>
      <c r="I1922" t="s">
        <v>2440</v>
      </c>
      <c r="J1922" s="4">
        <v>1902186.29</v>
      </c>
    </row>
    <row r="1923" spans="3:10" hidden="1" x14ac:dyDescent="0.25">
      <c r="C1923" t="s">
        <v>6731</v>
      </c>
      <c r="D1923" t="s">
        <v>7692</v>
      </c>
      <c r="E1923" s="1">
        <v>46024</v>
      </c>
      <c r="F1923" s="4">
        <v>1</v>
      </c>
      <c r="G1923" s="4"/>
      <c r="H1923" t="s">
        <v>57</v>
      </c>
      <c r="I1923" t="s">
        <v>60</v>
      </c>
      <c r="J1923" s="4">
        <v>-600</v>
      </c>
    </row>
    <row r="1924" spans="3:10" hidden="1" x14ac:dyDescent="0.25">
      <c r="C1924" t="s">
        <v>6731</v>
      </c>
      <c r="D1924" t="s">
        <v>65</v>
      </c>
      <c r="E1924" s="1">
        <v>46024</v>
      </c>
      <c r="F1924" s="4">
        <v>1</v>
      </c>
      <c r="G1924" s="4"/>
      <c r="H1924" t="s">
        <v>64</v>
      </c>
      <c r="I1924" t="s">
        <v>60</v>
      </c>
      <c r="J1924" s="4">
        <v>-300</v>
      </c>
    </row>
    <row r="1925" spans="3:10" hidden="1" x14ac:dyDescent="0.25">
      <c r="C1925" t="s">
        <v>6731</v>
      </c>
      <c r="D1925" t="s">
        <v>65</v>
      </c>
      <c r="E1925" s="1">
        <v>46024</v>
      </c>
      <c r="F1925" s="4">
        <v>1</v>
      </c>
      <c r="G1925" s="4"/>
      <c r="H1925" t="s">
        <v>71</v>
      </c>
      <c r="I1925" t="s">
        <v>60</v>
      </c>
      <c r="J1925" s="4">
        <v>-3267.48</v>
      </c>
    </row>
    <row r="1926" spans="3:10" hidden="1" x14ac:dyDescent="0.25">
      <c r="C1926" t="s">
        <v>6731</v>
      </c>
      <c r="D1926" t="s">
        <v>77</v>
      </c>
      <c r="E1926" s="1">
        <v>46024</v>
      </c>
      <c r="F1926" s="4">
        <v>1</v>
      </c>
      <c r="G1926" s="4"/>
      <c r="H1926" t="s">
        <v>76</v>
      </c>
      <c r="I1926" t="s">
        <v>60</v>
      </c>
      <c r="J1926" s="4">
        <v>-42351.25</v>
      </c>
    </row>
    <row r="1927" spans="3:10" hidden="1" x14ac:dyDescent="0.25">
      <c r="C1927" t="s">
        <v>6731</v>
      </c>
      <c r="D1927" t="s">
        <v>7693</v>
      </c>
      <c r="E1927" s="1">
        <v>46024</v>
      </c>
      <c r="F1927" s="4">
        <v>1</v>
      </c>
      <c r="G1927" s="4"/>
      <c r="H1927" t="s">
        <v>83</v>
      </c>
      <c r="I1927" t="s">
        <v>60</v>
      </c>
      <c r="J1927" s="4">
        <v>-382.2</v>
      </c>
    </row>
    <row r="1928" spans="3:10" hidden="1" x14ac:dyDescent="0.25">
      <c r="C1928" t="s">
        <v>6731</v>
      </c>
      <c r="D1928" t="s">
        <v>90</v>
      </c>
      <c r="E1928" s="1">
        <v>46024</v>
      </c>
      <c r="F1928" s="4">
        <v>1</v>
      </c>
      <c r="G1928" s="4"/>
      <c r="H1928" t="s">
        <v>89</v>
      </c>
      <c r="I1928" t="s">
        <v>93</v>
      </c>
      <c r="J1928" s="4">
        <v>-417288.39</v>
      </c>
    </row>
    <row r="1929" spans="3:10" hidden="1" x14ac:dyDescent="0.25">
      <c r="C1929" t="s">
        <v>6731</v>
      </c>
      <c r="D1929" t="s">
        <v>90</v>
      </c>
      <c r="E1929" s="1">
        <v>46024</v>
      </c>
      <c r="F1929" s="4">
        <v>1</v>
      </c>
      <c r="G1929" s="4"/>
      <c r="H1929" t="s">
        <v>89</v>
      </c>
      <c r="I1929" t="s">
        <v>93</v>
      </c>
      <c r="J1929" s="4">
        <v>-680968.87</v>
      </c>
    </row>
    <row r="1930" spans="3:10" hidden="1" x14ac:dyDescent="0.25">
      <c r="C1930" t="s">
        <v>6731</v>
      </c>
      <c r="D1930" t="s">
        <v>65</v>
      </c>
      <c r="E1930" s="1">
        <v>46024</v>
      </c>
      <c r="F1930" s="4">
        <v>1</v>
      </c>
      <c r="G1930" s="4"/>
      <c r="H1930" t="s">
        <v>99</v>
      </c>
      <c r="I1930" t="s">
        <v>60</v>
      </c>
      <c r="J1930" s="4">
        <v>-1350</v>
      </c>
    </row>
    <row r="1931" spans="3:10" hidden="1" x14ac:dyDescent="0.25">
      <c r="C1931" t="s">
        <v>6731</v>
      </c>
      <c r="D1931" t="s">
        <v>65</v>
      </c>
      <c r="E1931" s="1">
        <v>46024</v>
      </c>
      <c r="F1931" s="4">
        <v>1</v>
      </c>
      <c r="G1931" s="4"/>
      <c r="H1931" t="s">
        <v>103</v>
      </c>
      <c r="I1931" t="s">
        <v>60</v>
      </c>
      <c r="J1931" s="4">
        <v>-200</v>
      </c>
    </row>
    <row r="1932" spans="3:10" hidden="1" x14ac:dyDescent="0.25">
      <c r="C1932" t="s">
        <v>6731</v>
      </c>
      <c r="D1932" t="s">
        <v>90</v>
      </c>
      <c r="E1932" s="1">
        <v>46024</v>
      </c>
      <c r="F1932" s="4">
        <v>1</v>
      </c>
      <c r="G1932" s="4"/>
      <c r="H1932" t="s">
        <v>104</v>
      </c>
      <c r="I1932" t="s">
        <v>93</v>
      </c>
      <c r="J1932" s="4">
        <v>-12320.08</v>
      </c>
    </row>
    <row r="1933" spans="3:10" hidden="1" x14ac:dyDescent="0.25">
      <c r="C1933" t="s">
        <v>6731</v>
      </c>
      <c r="D1933" t="s">
        <v>65</v>
      </c>
      <c r="E1933" s="1">
        <v>46024</v>
      </c>
      <c r="F1933" s="4">
        <v>1</v>
      </c>
      <c r="G1933" s="4"/>
      <c r="H1933" t="s">
        <v>110</v>
      </c>
      <c r="I1933" t="s">
        <v>60</v>
      </c>
      <c r="J1933" s="4">
        <v>-945</v>
      </c>
    </row>
    <row r="1934" spans="3:10" hidden="1" x14ac:dyDescent="0.25">
      <c r="C1934" t="s">
        <v>6731</v>
      </c>
      <c r="D1934" t="s">
        <v>7694</v>
      </c>
      <c r="E1934" s="1">
        <v>46024</v>
      </c>
      <c r="F1934" s="4">
        <v>1</v>
      </c>
      <c r="G1934" s="4"/>
      <c r="H1934" t="s">
        <v>114</v>
      </c>
      <c r="I1934" t="s">
        <v>60</v>
      </c>
      <c r="J1934" s="4">
        <v>-1479.55</v>
      </c>
    </row>
    <row r="1935" spans="3:10" hidden="1" x14ac:dyDescent="0.25">
      <c r="C1935" t="s">
        <v>6731</v>
      </c>
      <c r="D1935" t="s">
        <v>65</v>
      </c>
      <c r="E1935" s="1">
        <v>46024</v>
      </c>
      <c r="F1935" s="4">
        <v>1</v>
      </c>
      <c r="G1935" s="4"/>
      <c r="H1935" t="s">
        <v>119</v>
      </c>
      <c r="I1935" t="s">
        <v>60</v>
      </c>
      <c r="J1935" s="4">
        <v>-445</v>
      </c>
    </row>
    <row r="1936" spans="3:10" hidden="1" x14ac:dyDescent="0.25">
      <c r="C1936" t="s">
        <v>6731</v>
      </c>
      <c r="D1936" t="s">
        <v>65</v>
      </c>
      <c r="E1936" s="1">
        <v>46024</v>
      </c>
      <c r="F1936" s="4">
        <v>1</v>
      </c>
      <c r="G1936" s="4"/>
      <c r="H1936" t="s">
        <v>123</v>
      </c>
      <c r="I1936" t="s">
        <v>60</v>
      </c>
      <c r="J1936" s="4">
        <v>-4448</v>
      </c>
    </row>
    <row r="1937" spans="3:10" hidden="1" x14ac:dyDescent="0.25">
      <c r="C1937" t="s">
        <v>6731</v>
      </c>
      <c r="D1937" t="s">
        <v>65</v>
      </c>
      <c r="E1937" s="1">
        <v>46024</v>
      </c>
      <c r="F1937" s="4">
        <v>1</v>
      </c>
      <c r="G1937" s="4"/>
      <c r="H1937" t="s">
        <v>123</v>
      </c>
      <c r="I1937" t="s">
        <v>60</v>
      </c>
      <c r="J1937" s="4">
        <v>-3336</v>
      </c>
    </row>
    <row r="1938" spans="3:10" hidden="1" x14ac:dyDescent="0.25">
      <c r="C1938" t="s">
        <v>6731</v>
      </c>
      <c r="D1938" t="s">
        <v>127</v>
      </c>
      <c r="E1938" s="1">
        <v>46024</v>
      </c>
      <c r="F1938" s="4">
        <v>1</v>
      </c>
      <c r="G1938" s="4"/>
      <c r="H1938" t="s">
        <v>126</v>
      </c>
      <c r="I1938" t="s">
        <v>129</v>
      </c>
      <c r="J1938" s="4">
        <v>-95.85</v>
      </c>
    </row>
    <row r="1939" spans="3:10" hidden="1" x14ac:dyDescent="0.25">
      <c r="C1939" t="s">
        <v>6731</v>
      </c>
      <c r="D1939">
        <v>20029</v>
      </c>
      <c r="E1939" s="1">
        <v>46024</v>
      </c>
      <c r="F1939" s="4">
        <v>1</v>
      </c>
      <c r="G1939" s="4"/>
      <c r="H1939" t="s">
        <v>130</v>
      </c>
      <c r="I1939" t="s">
        <v>60</v>
      </c>
      <c r="J1939" s="4">
        <v>-27000</v>
      </c>
    </row>
    <row r="1940" spans="3:10" hidden="1" x14ac:dyDescent="0.25">
      <c r="C1940" t="s">
        <v>6731</v>
      </c>
      <c r="D1940" t="s">
        <v>65</v>
      </c>
      <c r="E1940" s="1">
        <v>46024</v>
      </c>
      <c r="F1940" s="4">
        <v>1</v>
      </c>
      <c r="G1940" s="4"/>
      <c r="H1940" t="s">
        <v>136</v>
      </c>
      <c r="I1940" t="s">
        <v>60</v>
      </c>
      <c r="J1940" s="4">
        <v>-41.5</v>
      </c>
    </row>
    <row r="1941" spans="3:10" hidden="1" x14ac:dyDescent="0.25">
      <c r="C1941" t="s">
        <v>6731</v>
      </c>
      <c r="D1941" t="s">
        <v>127</v>
      </c>
      <c r="E1941" s="1">
        <v>46024</v>
      </c>
      <c r="F1941" s="4">
        <v>1</v>
      </c>
      <c r="G1941" s="4"/>
      <c r="H1941" t="s">
        <v>137</v>
      </c>
      <c r="I1941" t="s">
        <v>129</v>
      </c>
      <c r="J1941" s="4">
        <v>-270</v>
      </c>
    </row>
    <row r="1942" spans="3:10" hidden="1" x14ac:dyDescent="0.25">
      <c r="C1942" t="s">
        <v>6731</v>
      </c>
      <c r="D1942" t="s">
        <v>7695</v>
      </c>
      <c r="E1942" s="1">
        <v>46024</v>
      </c>
      <c r="F1942" s="4">
        <v>1</v>
      </c>
      <c r="G1942" s="4"/>
      <c r="H1942" t="s">
        <v>137</v>
      </c>
      <c r="I1942" t="s">
        <v>129</v>
      </c>
      <c r="J1942" s="4">
        <v>-540</v>
      </c>
    </row>
    <row r="1943" spans="3:10" hidden="1" x14ac:dyDescent="0.25">
      <c r="C1943" t="s">
        <v>6731</v>
      </c>
      <c r="D1943" t="s">
        <v>77</v>
      </c>
      <c r="E1943" s="1">
        <v>46024</v>
      </c>
      <c r="F1943" s="4">
        <v>1</v>
      </c>
      <c r="G1943" s="4"/>
      <c r="H1943" t="s">
        <v>137</v>
      </c>
      <c r="I1943" t="s">
        <v>129</v>
      </c>
      <c r="J1943" s="4">
        <v>-270</v>
      </c>
    </row>
    <row r="1944" spans="3:10" hidden="1" x14ac:dyDescent="0.25">
      <c r="C1944" t="s">
        <v>6731</v>
      </c>
      <c r="D1944" t="s">
        <v>7696</v>
      </c>
      <c r="E1944" s="1">
        <v>46024</v>
      </c>
      <c r="F1944" s="4">
        <v>1</v>
      </c>
      <c r="G1944" s="4"/>
      <c r="H1944" t="s">
        <v>142</v>
      </c>
      <c r="I1944" t="s">
        <v>60</v>
      </c>
      <c r="J1944" s="4">
        <v>-185.2</v>
      </c>
    </row>
    <row r="1945" spans="3:10" hidden="1" x14ac:dyDescent="0.25">
      <c r="C1945" t="s">
        <v>6731</v>
      </c>
      <c r="D1945" t="s">
        <v>127</v>
      </c>
      <c r="E1945" s="1">
        <v>46024</v>
      </c>
      <c r="F1945" s="4">
        <v>1</v>
      </c>
      <c r="G1945" s="4"/>
      <c r="H1945" t="s">
        <v>144</v>
      </c>
      <c r="I1945" t="s">
        <v>129</v>
      </c>
      <c r="J1945" s="4">
        <v>-1558</v>
      </c>
    </row>
    <row r="1946" spans="3:10" hidden="1" x14ac:dyDescent="0.25">
      <c r="C1946" t="s">
        <v>6731</v>
      </c>
      <c r="D1946" t="s">
        <v>7697</v>
      </c>
      <c r="E1946" s="1">
        <v>46024</v>
      </c>
      <c r="F1946" s="4">
        <v>1</v>
      </c>
      <c r="G1946" s="4"/>
      <c r="H1946" t="s">
        <v>148</v>
      </c>
      <c r="I1946" t="s">
        <v>129</v>
      </c>
      <c r="J1946" s="4">
        <v>-98516.71</v>
      </c>
    </row>
    <row r="1947" spans="3:10" hidden="1" x14ac:dyDescent="0.25">
      <c r="C1947" t="s">
        <v>6731</v>
      </c>
      <c r="D1947">
        <v>10250</v>
      </c>
      <c r="E1947" s="1">
        <v>46024</v>
      </c>
      <c r="F1947" s="4">
        <v>1</v>
      </c>
      <c r="G1947" s="4"/>
      <c r="H1947" t="s">
        <v>151</v>
      </c>
      <c r="I1947" t="s">
        <v>129</v>
      </c>
      <c r="J1947" s="4">
        <v>-2166.85</v>
      </c>
    </row>
    <row r="1948" spans="3:10" hidden="1" x14ac:dyDescent="0.25">
      <c r="C1948" t="s">
        <v>6731</v>
      </c>
      <c r="D1948">
        <v>10250</v>
      </c>
      <c r="E1948" s="1">
        <v>46024</v>
      </c>
      <c r="F1948" s="4">
        <v>1</v>
      </c>
      <c r="G1948" s="4"/>
      <c r="H1948" t="s">
        <v>151</v>
      </c>
      <c r="I1948" t="s">
        <v>129</v>
      </c>
      <c r="J1948" s="4">
        <v>-256.7</v>
      </c>
    </row>
    <row r="1949" spans="3:10" hidden="1" x14ac:dyDescent="0.25">
      <c r="C1949" t="s">
        <v>6731</v>
      </c>
      <c r="D1949" t="s">
        <v>65</v>
      </c>
      <c r="E1949" s="1">
        <v>46024</v>
      </c>
      <c r="F1949" s="4">
        <v>1</v>
      </c>
      <c r="G1949" s="4"/>
      <c r="H1949" t="s">
        <v>153</v>
      </c>
      <c r="I1949" t="s">
        <v>155</v>
      </c>
      <c r="J1949" s="4">
        <v>-36948.83</v>
      </c>
    </row>
    <row r="1950" spans="3:10" hidden="1" x14ac:dyDescent="0.25">
      <c r="C1950" t="s">
        <v>6731</v>
      </c>
      <c r="D1950" t="s">
        <v>7695</v>
      </c>
      <c r="E1950" s="1">
        <v>46024</v>
      </c>
      <c r="F1950" s="4">
        <v>1</v>
      </c>
      <c r="G1950" s="4"/>
      <c r="H1950" t="s">
        <v>160</v>
      </c>
      <c r="I1950" t="s">
        <v>60</v>
      </c>
      <c r="J1950" s="4">
        <v>-34521.43</v>
      </c>
    </row>
    <row r="1951" spans="3:10" hidden="1" x14ac:dyDescent="0.25">
      <c r="C1951" t="s">
        <v>6731</v>
      </c>
      <c r="D1951" t="s">
        <v>7693</v>
      </c>
      <c r="E1951" s="1">
        <v>46024</v>
      </c>
      <c r="F1951" s="4">
        <v>1</v>
      </c>
      <c r="G1951" s="4"/>
      <c r="H1951" t="s">
        <v>165</v>
      </c>
      <c r="I1951" t="s">
        <v>60</v>
      </c>
      <c r="J1951" s="4">
        <v>-2897.02</v>
      </c>
    </row>
    <row r="1952" spans="3:10" hidden="1" x14ac:dyDescent="0.25">
      <c r="C1952" t="s">
        <v>6731</v>
      </c>
      <c r="D1952" t="s">
        <v>7698</v>
      </c>
      <c r="E1952" s="1">
        <v>46024</v>
      </c>
      <c r="F1952" s="4">
        <v>1</v>
      </c>
      <c r="G1952" s="4"/>
      <c r="H1952" t="s">
        <v>169</v>
      </c>
      <c r="I1952" t="s">
        <v>60</v>
      </c>
      <c r="J1952" s="4">
        <v>-940.8</v>
      </c>
    </row>
    <row r="1953" spans="3:10" hidden="1" x14ac:dyDescent="0.25">
      <c r="C1953" t="s">
        <v>6731</v>
      </c>
      <c r="D1953" t="s">
        <v>7699</v>
      </c>
      <c r="E1953" s="1">
        <v>46024</v>
      </c>
      <c r="F1953" s="4">
        <v>1</v>
      </c>
      <c r="G1953" s="4"/>
      <c r="H1953" t="s">
        <v>173</v>
      </c>
      <c r="I1953" t="s">
        <v>60</v>
      </c>
      <c r="J1953" s="4">
        <v>-1770</v>
      </c>
    </row>
    <row r="1954" spans="3:10" hidden="1" x14ac:dyDescent="0.25">
      <c r="C1954" t="s">
        <v>6731</v>
      </c>
      <c r="D1954" t="s">
        <v>90</v>
      </c>
      <c r="E1954" s="1">
        <v>46024</v>
      </c>
      <c r="F1954" s="4">
        <v>1</v>
      </c>
      <c r="G1954" s="4"/>
      <c r="H1954" t="s">
        <v>176</v>
      </c>
      <c r="I1954" t="s">
        <v>155</v>
      </c>
      <c r="J1954" s="4">
        <v>-456.25</v>
      </c>
    </row>
    <row r="1955" spans="3:10" hidden="1" x14ac:dyDescent="0.25">
      <c r="C1955" t="s">
        <v>6731</v>
      </c>
      <c r="D1955" t="s">
        <v>65</v>
      </c>
      <c r="E1955" s="1">
        <v>46024</v>
      </c>
      <c r="F1955" s="4">
        <v>1</v>
      </c>
      <c r="G1955" s="4"/>
      <c r="H1955" t="s">
        <v>180</v>
      </c>
      <c r="I1955" t="s">
        <v>60</v>
      </c>
      <c r="J1955" s="4">
        <v>-1140</v>
      </c>
    </row>
    <row r="1956" spans="3:10" hidden="1" x14ac:dyDescent="0.25">
      <c r="C1956" t="s">
        <v>6731</v>
      </c>
      <c r="D1956" t="s">
        <v>65</v>
      </c>
      <c r="E1956" s="1">
        <v>46024</v>
      </c>
      <c r="F1956" s="4">
        <v>1</v>
      </c>
      <c r="G1956" s="4"/>
      <c r="H1956" t="s">
        <v>184</v>
      </c>
      <c r="I1956" t="s">
        <v>60</v>
      </c>
      <c r="J1956" s="4">
        <v>-255</v>
      </c>
    </row>
    <row r="1957" spans="3:10" hidden="1" x14ac:dyDescent="0.25">
      <c r="C1957" t="s">
        <v>6731</v>
      </c>
      <c r="D1957" t="s">
        <v>127</v>
      </c>
      <c r="E1957" s="1">
        <v>46024</v>
      </c>
      <c r="F1957" s="4">
        <v>1</v>
      </c>
      <c r="G1957" s="4"/>
      <c r="H1957" t="s">
        <v>188</v>
      </c>
      <c r="I1957" t="s">
        <v>60</v>
      </c>
      <c r="J1957" s="4">
        <v>-8434.68</v>
      </c>
    </row>
    <row r="1958" spans="3:10" hidden="1" x14ac:dyDescent="0.25">
      <c r="C1958" t="s">
        <v>6731</v>
      </c>
      <c r="D1958" t="s">
        <v>7693</v>
      </c>
      <c r="E1958" s="1">
        <v>46024</v>
      </c>
      <c r="F1958" s="4">
        <v>1</v>
      </c>
      <c r="G1958" s="4"/>
      <c r="H1958" t="s">
        <v>193</v>
      </c>
      <c r="I1958" t="s">
        <v>60</v>
      </c>
      <c r="J1958" s="4">
        <v>-4646.24</v>
      </c>
    </row>
    <row r="1959" spans="3:10" hidden="1" x14ac:dyDescent="0.25">
      <c r="C1959" t="s">
        <v>6731</v>
      </c>
      <c r="D1959" t="s">
        <v>7695</v>
      </c>
      <c r="E1959" s="1">
        <v>46024</v>
      </c>
      <c r="F1959" s="4">
        <v>1</v>
      </c>
      <c r="G1959" s="4"/>
      <c r="H1959" t="s">
        <v>193</v>
      </c>
      <c r="I1959" t="s">
        <v>60</v>
      </c>
      <c r="J1959" s="4">
        <v>-895</v>
      </c>
    </row>
    <row r="1960" spans="3:10" hidden="1" x14ac:dyDescent="0.25">
      <c r="C1960" t="s">
        <v>6731</v>
      </c>
      <c r="D1960" t="s">
        <v>7700</v>
      </c>
      <c r="E1960" s="1">
        <v>46024</v>
      </c>
      <c r="F1960" s="4">
        <v>1</v>
      </c>
      <c r="G1960" s="4"/>
      <c r="H1960" t="s">
        <v>199</v>
      </c>
      <c r="I1960" t="s">
        <v>60</v>
      </c>
      <c r="J1960" s="4">
        <v>-20000</v>
      </c>
    </row>
    <row r="1961" spans="3:10" hidden="1" x14ac:dyDescent="0.25">
      <c r="C1961" t="s">
        <v>6731</v>
      </c>
      <c r="D1961" t="s">
        <v>7701</v>
      </c>
      <c r="E1961" s="1">
        <v>46024</v>
      </c>
      <c r="F1961" s="4">
        <v>1</v>
      </c>
      <c r="G1961" s="4"/>
      <c r="H1961" t="s">
        <v>204</v>
      </c>
      <c r="I1961" t="s">
        <v>60</v>
      </c>
      <c r="J1961" s="4">
        <v>-1000</v>
      </c>
    </row>
    <row r="1962" spans="3:10" hidden="1" x14ac:dyDescent="0.25">
      <c r="C1962" t="s">
        <v>6731</v>
      </c>
      <c r="D1962" t="s">
        <v>7701</v>
      </c>
      <c r="E1962" s="1">
        <v>46024</v>
      </c>
      <c r="F1962" s="4">
        <v>1</v>
      </c>
      <c r="G1962" s="4"/>
      <c r="H1962" t="s">
        <v>204</v>
      </c>
      <c r="I1962" t="s">
        <v>60</v>
      </c>
      <c r="J1962" s="4">
        <v>-1140</v>
      </c>
    </row>
    <row r="1963" spans="3:10" hidden="1" x14ac:dyDescent="0.25">
      <c r="C1963" t="s">
        <v>6731</v>
      </c>
      <c r="D1963" t="s">
        <v>65</v>
      </c>
      <c r="E1963" s="1">
        <v>46024</v>
      </c>
      <c r="F1963" s="4">
        <v>1</v>
      </c>
      <c r="G1963" s="4"/>
      <c r="H1963" t="s">
        <v>211</v>
      </c>
      <c r="I1963" t="s">
        <v>60</v>
      </c>
      <c r="J1963" s="4">
        <v>-480</v>
      </c>
    </row>
    <row r="1964" spans="3:10" hidden="1" x14ac:dyDescent="0.25">
      <c r="C1964" t="s">
        <v>6731</v>
      </c>
      <c r="D1964" t="s">
        <v>65</v>
      </c>
      <c r="E1964" s="1">
        <v>46024</v>
      </c>
      <c r="F1964" s="4">
        <v>1</v>
      </c>
      <c r="G1964" s="4"/>
      <c r="H1964" t="s">
        <v>211</v>
      </c>
      <c r="I1964" t="s">
        <v>60</v>
      </c>
      <c r="J1964" s="4">
        <v>-720</v>
      </c>
    </row>
    <row r="1965" spans="3:10" hidden="1" x14ac:dyDescent="0.25">
      <c r="C1965" t="s">
        <v>6731</v>
      </c>
      <c r="D1965" t="s">
        <v>65</v>
      </c>
      <c r="E1965" s="1">
        <v>46024</v>
      </c>
      <c r="F1965" s="4">
        <v>1</v>
      </c>
      <c r="G1965" s="4"/>
      <c r="H1965" t="s">
        <v>217</v>
      </c>
      <c r="I1965" t="s">
        <v>60</v>
      </c>
      <c r="J1965" s="4">
        <v>-1398</v>
      </c>
    </row>
    <row r="1966" spans="3:10" hidden="1" x14ac:dyDescent="0.25">
      <c r="C1966" t="s">
        <v>6731</v>
      </c>
      <c r="D1966" t="s">
        <v>7702</v>
      </c>
      <c r="E1966" s="1">
        <v>46024</v>
      </c>
      <c r="F1966" s="4">
        <v>1</v>
      </c>
      <c r="G1966" s="4"/>
      <c r="H1966" t="s">
        <v>218</v>
      </c>
      <c r="I1966" t="s">
        <v>129</v>
      </c>
      <c r="J1966" s="4">
        <v>-706.99</v>
      </c>
    </row>
    <row r="1967" spans="3:10" hidden="1" x14ac:dyDescent="0.25">
      <c r="C1967" t="s">
        <v>6731</v>
      </c>
      <c r="D1967" t="s">
        <v>65</v>
      </c>
      <c r="E1967" s="1">
        <v>46024</v>
      </c>
      <c r="F1967" s="4">
        <v>1</v>
      </c>
      <c r="G1967" s="4"/>
      <c r="H1967" t="s">
        <v>223</v>
      </c>
      <c r="I1967" t="s">
        <v>60</v>
      </c>
      <c r="J1967" s="4">
        <v>-2529.66</v>
      </c>
    </row>
    <row r="1968" spans="3:10" hidden="1" x14ac:dyDescent="0.25">
      <c r="C1968" t="s">
        <v>6731</v>
      </c>
      <c r="D1968" t="s">
        <v>77</v>
      </c>
      <c r="E1968" s="1">
        <v>46024</v>
      </c>
      <c r="F1968" s="4">
        <v>1</v>
      </c>
      <c r="G1968" s="4"/>
      <c r="H1968" t="s">
        <v>226</v>
      </c>
      <c r="I1968" t="s">
        <v>60</v>
      </c>
      <c r="J1968" s="4">
        <v>-42356.25</v>
      </c>
    </row>
    <row r="1969" spans="3:10" hidden="1" x14ac:dyDescent="0.25">
      <c r="C1969" t="s">
        <v>6731</v>
      </c>
      <c r="D1969" t="s">
        <v>65</v>
      </c>
      <c r="E1969" s="1">
        <v>46024</v>
      </c>
      <c r="F1969" s="4">
        <v>1</v>
      </c>
      <c r="G1969" s="4"/>
      <c r="H1969" t="s">
        <v>230</v>
      </c>
      <c r="I1969" t="s">
        <v>60</v>
      </c>
      <c r="J1969" s="4">
        <v>-245</v>
      </c>
    </row>
    <row r="1970" spans="3:10" hidden="1" x14ac:dyDescent="0.25">
      <c r="C1970" t="s">
        <v>6731</v>
      </c>
      <c r="D1970" t="s">
        <v>65</v>
      </c>
      <c r="E1970" s="1">
        <v>46024</v>
      </c>
      <c r="F1970" s="4">
        <v>1</v>
      </c>
      <c r="G1970" s="4"/>
      <c r="H1970" t="s">
        <v>230</v>
      </c>
      <c r="I1970" t="s">
        <v>60</v>
      </c>
      <c r="J1970" s="4">
        <v>-102</v>
      </c>
    </row>
    <row r="1971" spans="3:10" hidden="1" x14ac:dyDescent="0.25">
      <c r="C1971" t="s">
        <v>6731</v>
      </c>
      <c r="D1971" t="s">
        <v>65</v>
      </c>
      <c r="E1971" s="1">
        <v>46024</v>
      </c>
      <c r="F1971" s="4">
        <v>1</v>
      </c>
      <c r="G1971" s="4"/>
      <c r="H1971" t="s">
        <v>236</v>
      </c>
      <c r="I1971" t="s">
        <v>60</v>
      </c>
      <c r="J1971" s="4">
        <v>-755</v>
      </c>
    </row>
    <row r="1972" spans="3:10" hidden="1" x14ac:dyDescent="0.25">
      <c r="C1972" t="s">
        <v>6731</v>
      </c>
      <c r="D1972" t="s">
        <v>65</v>
      </c>
      <c r="E1972" s="1">
        <v>46024</v>
      </c>
      <c r="F1972" s="4">
        <v>1</v>
      </c>
      <c r="G1972" s="4"/>
      <c r="H1972" t="s">
        <v>240</v>
      </c>
      <c r="I1972" t="s">
        <v>60</v>
      </c>
      <c r="J1972" s="4">
        <v>-1125.5999999999999</v>
      </c>
    </row>
    <row r="1973" spans="3:10" hidden="1" x14ac:dyDescent="0.25">
      <c r="C1973" t="s">
        <v>6731</v>
      </c>
      <c r="D1973" t="s">
        <v>65</v>
      </c>
      <c r="E1973" s="1">
        <v>46024</v>
      </c>
      <c r="F1973" s="4">
        <v>1</v>
      </c>
      <c r="G1973" s="4"/>
      <c r="H1973" t="s">
        <v>244</v>
      </c>
      <c r="I1973" t="s">
        <v>60</v>
      </c>
      <c r="J1973" s="4">
        <v>-380</v>
      </c>
    </row>
    <row r="1974" spans="3:10" hidden="1" x14ac:dyDescent="0.25">
      <c r="C1974" t="s">
        <v>6731</v>
      </c>
      <c r="D1974" t="s">
        <v>65</v>
      </c>
      <c r="E1974" s="1">
        <v>46024</v>
      </c>
      <c r="F1974" s="4">
        <v>1</v>
      </c>
      <c r="G1974" s="4"/>
      <c r="H1974" t="s">
        <v>245</v>
      </c>
      <c r="I1974" t="s">
        <v>246</v>
      </c>
      <c r="J1974" s="4">
        <v>-105942.46</v>
      </c>
    </row>
    <row r="1975" spans="3:10" hidden="1" x14ac:dyDescent="0.25">
      <c r="C1975" t="s">
        <v>6731</v>
      </c>
      <c r="D1975" t="s">
        <v>7695</v>
      </c>
      <c r="E1975" s="1">
        <v>46024</v>
      </c>
      <c r="F1975" s="4">
        <v>1</v>
      </c>
      <c r="G1975" s="4"/>
      <c r="H1975" t="s">
        <v>245</v>
      </c>
      <c r="I1975" t="s">
        <v>246</v>
      </c>
      <c r="J1975" s="4">
        <v>-1421.61</v>
      </c>
    </row>
    <row r="1976" spans="3:10" hidden="1" x14ac:dyDescent="0.25">
      <c r="C1976" t="s">
        <v>6731</v>
      </c>
      <c r="D1976" t="s">
        <v>65</v>
      </c>
      <c r="E1976" s="1">
        <v>46024</v>
      </c>
      <c r="F1976" s="4">
        <v>1</v>
      </c>
      <c r="G1976" s="4"/>
      <c r="H1976" t="s">
        <v>250</v>
      </c>
      <c r="I1976" t="s">
        <v>60</v>
      </c>
      <c r="J1976" s="4">
        <v>-10000</v>
      </c>
    </row>
    <row r="1977" spans="3:10" hidden="1" x14ac:dyDescent="0.25">
      <c r="C1977" t="s">
        <v>6731</v>
      </c>
      <c r="D1977" t="s">
        <v>65</v>
      </c>
      <c r="E1977" s="1">
        <v>46024</v>
      </c>
      <c r="F1977" s="4">
        <v>1</v>
      </c>
      <c r="G1977" s="4"/>
      <c r="H1977" t="s">
        <v>254</v>
      </c>
      <c r="I1977" t="s">
        <v>60</v>
      </c>
      <c r="J1977" s="4">
        <v>-2085</v>
      </c>
    </row>
    <row r="1978" spans="3:10" hidden="1" x14ac:dyDescent="0.25">
      <c r="C1978" t="s">
        <v>6731</v>
      </c>
      <c r="D1978" t="s">
        <v>65</v>
      </c>
      <c r="E1978" s="1">
        <v>46024</v>
      </c>
      <c r="F1978" s="4">
        <v>1</v>
      </c>
      <c r="G1978" s="4"/>
      <c r="H1978" t="s">
        <v>254</v>
      </c>
      <c r="I1978" t="s">
        <v>60</v>
      </c>
      <c r="J1978" s="4">
        <v>-1547.15</v>
      </c>
    </row>
    <row r="1979" spans="3:10" hidden="1" x14ac:dyDescent="0.25">
      <c r="C1979" t="s">
        <v>6731</v>
      </c>
      <c r="D1979" t="s">
        <v>7692</v>
      </c>
      <c r="E1979" s="1">
        <v>46024</v>
      </c>
      <c r="F1979" s="4">
        <v>1</v>
      </c>
      <c r="G1979" s="4"/>
      <c r="H1979" t="s">
        <v>254</v>
      </c>
      <c r="I1979" t="s">
        <v>60</v>
      </c>
      <c r="J1979" s="4">
        <v>-1469.79</v>
      </c>
    </row>
    <row r="1980" spans="3:10" hidden="1" x14ac:dyDescent="0.25">
      <c r="C1980" t="s">
        <v>6731</v>
      </c>
      <c r="D1980" t="s">
        <v>77</v>
      </c>
      <c r="E1980" s="1">
        <v>46024</v>
      </c>
      <c r="F1980" s="4">
        <v>1</v>
      </c>
      <c r="G1980" s="4"/>
      <c r="H1980" t="s">
        <v>254</v>
      </c>
      <c r="I1980" t="s">
        <v>60</v>
      </c>
      <c r="J1980" s="4">
        <v>-1469.79</v>
      </c>
    </row>
    <row r="1981" spans="3:10" hidden="1" x14ac:dyDescent="0.25">
      <c r="C1981" t="s">
        <v>6731</v>
      </c>
      <c r="D1981" t="s">
        <v>65</v>
      </c>
      <c r="E1981" s="1">
        <v>46024</v>
      </c>
      <c r="F1981" s="4">
        <v>1</v>
      </c>
      <c r="G1981" s="4"/>
      <c r="H1981" t="s">
        <v>264</v>
      </c>
      <c r="I1981" t="s">
        <v>60</v>
      </c>
      <c r="J1981" s="4">
        <v>-2217.62</v>
      </c>
    </row>
    <row r="1982" spans="3:10" hidden="1" x14ac:dyDescent="0.25">
      <c r="C1982" t="s">
        <v>6731</v>
      </c>
      <c r="D1982" t="s">
        <v>65</v>
      </c>
      <c r="E1982" s="1">
        <v>46024</v>
      </c>
      <c r="F1982" s="4">
        <v>1</v>
      </c>
      <c r="G1982" s="4"/>
      <c r="H1982" t="s">
        <v>264</v>
      </c>
      <c r="I1982" t="s">
        <v>60</v>
      </c>
      <c r="J1982" s="4">
        <v>-696</v>
      </c>
    </row>
    <row r="1983" spans="3:10" hidden="1" x14ac:dyDescent="0.25">
      <c r="C1983" t="s">
        <v>6731</v>
      </c>
      <c r="D1983" t="s">
        <v>7701</v>
      </c>
      <c r="E1983" s="1">
        <v>46024</v>
      </c>
      <c r="F1983" s="4">
        <v>1</v>
      </c>
      <c r="G1983" s="4"/>
      <c r="H1983" t="s">
        <v>270</v>
      </c>
      <c r="I1983" t="s">
        <v>60</v>
      </c>
      <c r="J1983" s="4">
        <v>-9891</v>
      </c>
    </row>
    <row r="1984" spans="3:10" hidden="1" x14ac:dyDescent="0.25">
      <c r="C1984" t="s">
        <v>6731</v>
      </c>
      <c r="D1984" t="s">
        <v>7703</v>
      </c>
      <c r="E1984" s="1">
        <v>46024</v>
      </c>
      <c r="F1984" s="4">
        <v>1</v>
      </c>
      <c r="G1984" s="4"/>
      <c r="H1984" t="s">
        <v>274</v>
      </c>
      <c r="I1984" t="s">
        <v>60</v>
      </c>
      <c r="J1984" s="4">
        <v>-6000</v>
      </c>
    </row>
    <row r="1985" spans="3:10" hidden="1" x14ac:dyDescent="0.25">
      <c r="C1985" t="s">
        <v>6731</v>
      </c>
      <c r="D1985" t="s">
        <v>90</v>
      </c>
      <c r="E1985" s="1">
        <v>46024</v>
      </c>
      <c r="F1985" s="4">
        <v>1</v>
      </c>
      <c r="G1985" s="4"/>
      <c r="H1985" t="s">
        <v>276</v>
      </c>
      <c r="I1985" t="s">
        <v>129</v>
      </c>
      <c r="J1985" s="4">
        <v>-786.75</v>
      </c>
    </row>
    <row r="1986" spans="3:10" hidden="1" x14ac:dyDescent="0.25">
      <c r="C1986" t="s">
        <v>6731</v>
      </c>
      <c r="D1986" t="s">
        <v>7701</v>
      </c>
      <c r="E1986" s="1">
        <v>46024</v>
      </c>
      <c r="F1986" s="4">
        <v>1</v>
      </c>
      <c r="G1986" s="4"/>
      <c r="H1986" t="s">
        <v>280</v>
      </c>
      <c r="I1986" t="s">
        <v>129</v>
      </c>
      <c r="J1986" s="4">
        <v>-22399.3</v>
      </c>
    </row>
    <row r="1987" spans="3:10" hidden="1" x14ac:dyDescent="0.25">
      <c r="C1987" t="s">
        <v>6731</v>
      </c>
      <c r="D1987" t="s">
        <v>7698</v>
      </c>
      <c r="E1987" s="1">
        <v>46024</v>
      </c>
      <c r="F1987" s="4">
        <v>1</v>
      </c>
      <c r="G1987" s="4"/>
      <c r="H1987" t="s">
        <v>284</v>
      </c>
      <c r="I1987" t="s">
        <v>60</v>
      </c>
      <c r="J1987" s="4">
        <v>-563.53</v>
      </c>
    </row>
    <row r="1988" spans="3:10" hidden="1" x14ac:dyDescent="0.25">
      <c r="C1988" t="s">
        <v>6731</v>
      </c>
      <c r="D1988" t="s">
        <v>7698</v>
      </c>
      <c r="E1988" s="1">
        <v>46024</v>
      </c>
      <c r="F1988" s="4">
        <v>1</v>
      </c>
      <c r="G1988" s="4"/>
      <c r="H1988" t="s">
        <v>284</v>
      </c>
      <c r="I1988" t="s">
        <v>60</v>
      </c>
      <c r="J1988" s="4">
        <v>-397.9</v>
      </c>
    </row>
    <row r="1989" spans="3:10" hidden="1" x14ac:dyDescent="0.25">
      <c r="C1989" t="s">
        <v>6731</v>
      </c>
      <c r="D1989" t="s">
        <v>127</v>
      </c>
      <c r="E1989" s="1">
        <v>46024</v>
      </c>
      <c r="F1989" s="4">
        <v>1</v>
      </c>
      <c r="G1989" s="4"/>
      <c r="H1989" t="s">
        <v>287</v>
      </c>
      <c r="I1989" t="s">
        <v>60</v>
      </c>
      <c r="J1989" s="4">
        <v>-661000</v>
      </c>
    </row>
    <row r="1990" spans="3:10" hidden="1" x14ac:dyDescent="0.25">
      <c r="C1990" t="s">
        <v>6731</v>
      </c>
      <c r="D1990" t="s">
        <v>7704</v>
      </c>
      <c r="E1990" s="1">
        <v>46024</v>
      </c>
      <c r="F1990" s="4">
        <v>1</v>
      </c>
      <c r="G1990" s="4"/>
      <c r="H1990" t="s">
        <v>291</v>
      </c>
      <c r="I1990" t="s">
        <v>60</v>
      </c>
      <c r="J1990" s="4">
        <v>-1690.31</v>
      </c>
    </row>
    <row r="1991" spans="3:10" hidden="1" x14ac:dyDescent="0.25">
      <c r="C1991" t="s">
        <v>6731</v>
      </c>
      <c r="D1991" t="s">
        <v>7705</v>
      </c>
      <c r="E1991" s="1">
        <v>46024</v>
      </c>
      <c r="F1991" s="4">
        <v>1</v>
      </c>
      <c r="G1991" s="4"/>
      <c r="H1991" t="s">
        <v>296</v>
      </c>
      <c r="I1991" t="s">
        <v>60</v>
      </c>
      <c r="J1991" s="4">
        <v>-93850</v>
      </c>
    </row>
    <row r="1992" spans="3:10" hidden="1" x14ac:dyDescent="0.25">
      <c r="C1992" t="s">
        <v>6731</v>
      </c>
      <c r="D1992" t="s">
        <v>65</v>
      </c>
      <c r="E1992" s="1">
        <v>46024</v>
      </c>
      <c r="F1992" s="4">
        <v>1</v>
      </c>
      <c r="G1992" s="4"/>
      <c r="H1992" t="s">
        <v>302</v>
      </c>
      <c r="I1992" t="s">
        <v>60</v>
      </c>
      <c r="J1992" s="4">
        <v>-490</v>
      </c>
    </row>
    <row r="1993" spans="3:10" hidden="1" x14ac:dyDescent="0.25">
      <c r="C1993" t="s">
        <v>6731</v>
      </c>
      <c r="D1993" t="s">
        <v>65</v>
      </c>
      <c r="E1993" s="1">
        <v>46024</v>
      </c>
      <c r="F1993" s="4">
        <v>1</v>
      </c>
      <c r="G1993" s="4"/>
      <c r="H1993" t="s">
        <v>302</v>
      </c>
      <c r="I1993" t="s">
        <v>60</v>
      </c>
      <c r="J1993" s="4">
        <v>-1530</v>
      </c>
    </row>
    <row r="1994" spans="3:10" hidden="1" x14ac:dyDescent="0.25">
      <c r="C1994" t="s">
        <v>6731</v>
      </c>
      <c r="D1994" t="s">
        <v>7696</v>
      </c>
      <c r="E1994" s="1">
        <v>46027</v>
      </c>
      <c r="F1994" s="4">
        <v>1</v>
      </c>
      <c r="G1994" s="4"/>
      <c r="H1994" t="s">
        <v>308</v>
      </c>
      <c r="I1994" t="s">
        <v>60</v>
      </c>
      <c r="J1994" s="4">
        <v>-1209</v>
      </c>
    </row>
    <row r="1995" spans="3:10" hidden="1" x14ac:dyDescent="0.25">
      <c r="C1995" t="s">
        <v>6731</v>
      </c>
      <c r="D1995" t="s">
        <v>7698</v>
      </c>
      <c r="E1995" s="1">
        <v>46027</v>
      </c>
      <c r="F1995" s="4">
        <v>1</v>
      </c>
      <c r="G1995" s="4"/>
      <c r="H1995" t="s">
        <v>99</v>
      </c>
      <c r="I1995" t="s">
        <v>60</v>
      </c>
      <c r="J1995" s="4">
        <v>-1554</v>
      </c>
    </row>
    <row r="1996" spans="3:10" hidden="1" x14ac:dyDescent="0.25">
      <c r="C1996" t="s">
        <v>6731</v>
      </c>
      <c r="D1996" t="s">
        <v>90</v>
      </c>
      <c r="E1996" s="1">
        <v>46027</v>
      </c>
      <c r="F1996" s="4">
        <v>1</v>
      </c>
      <c r="G1996" s="4"/>
      <c r="H1996" t="s">
        <v>311</v>
      </c>
      <c r="I1996" t="s">
        <v>129</v>
      </c>
      <c r="J1996" s="4">
        <v>-1090</v>
      </c>
    </row>
    <row r="1997" spans="3:10" hidden="1" x14ac:dyDescent="0.25">
      <c r="C1997" t="s">
        <v>6731</v>
      </c>
      <c r="D1997" t="s">
        <v>7701</v>
      </c>
      <c r="E1997" s="1">
        <v>46027</v>
      </c>
      <c r="F1997" s="4">
        <v>1</v>
      </c>
      <c r="G1997" s="4"/>
      <c r="H1997" t="s">
        <v>316</v>
      </c>
      <c r="I1997" t="s">
        <v>60</v>
      </c>
      <c r="J1997" s="4">
        <v>-401.02</v>
      </c>
    </row>
    <row r="1998" spans="3:10" hidden="1" x14ac:dyDescent="0.25">
      <c r="C1998" t="s">
        <v>6731</v>
      </c>
      <c r="D1998" t="s">
        <v>127</v>
      </c>
      <c r="E1998" s="1">
        <v>46027</v>
      </c>
      <c r="F1998" s="4">
        <v>1</v>
      </c>
      <c r="G1998" s="4"/>
      <c r="H1998" t="s">
        <v>320</v>
      </c>
      <c r="I1998" t="s">
        <v>60</v>
      </c>
      <c r="J1998" s="4">
        <v>-1762.8</v>
      </c>
    </row>
    <row r="1999" spans="3:10" hidden="1" x14ac:dyDescent="0.25">
      <c r="C1999" t="s">
        <v>6731</v>
      </c>
      <c r="D1999" t="s">
        <v>7706</v>
      </c>
      <c r="E1999" s="1">
        <v>46027</v>
      </c>
      <c r="F1999" s="4">
        <v>1</v>
      </c>
      <c r="G1999" s="4"/>
      <c r="H1999" t="s">
        <v>324</v>
      </c>
      <c r="I1999" t="s">
        <v>60</v>
      </c>
      <c r="J1999" s="4">
        <v>-15805.51</v>
      </c>
    </row>
    <row r="2000" spans="3:10" hidden="1" x14ac:dyDescent="0.25">
      <c r="C2000" t="s">
        <v>6731</v>
      </c>
      <c r="D2000" t="s">
        <v>326</v>
      </c>
      <c r="E2000" s="1">
        <v>46027</v>
      </c>
      <c r="F2000" s="4">
        <v>1</v>
      </c>
      <c r="G2000" s="4"/>
      <c r="H2000" t="s">
        <v>325</v>
      </c>
      <c r="I2000" t="s">
        <v>60</v>
      </c>
      <c r="J2000" s="4">
        <v>-7799.76</v>
      </c>
    </row>
    <row r="2001" spans="3:10" hidden="1" x14ac:dyDescent="0.25">
      <c r="C2001" t="s">
        <v>6731</v>
      </c>
      <c r="D2001" t="s">
        <v>326</v>
      </c>
      <c r="E2001" s="1">
        <v>46027</v>
      </c>
      <c r="F2001" s="4">
        <v>1</v>
      </c>
      <c r="G2001" s="4"/>
      <c r="H2001" t="s">
        <v>325</v>
      </c>
      <c r="I2001" t="s">
        <v>60</v>
      </c>
      <c r="J2001" s="4">
        <v>-22477.65</v>
      </c>
    </row>
    <row r="2002" spans="3:10" hidden="1" x14ac:dyDescent="0.25">
      <c r="C2002" t="s">
        <v>6731</v>
      </c>
      <c r="D2002" t="s">
        <v>65</v>
      </c>
      <c r="E2002" s="1">
        <v>46027</v>
      </c>
      <c r="F2002" s="4">
        <v>1</v>
      </c>
      <c r="G2002" s="4"/>
      <c r="H2002" t="s">
        <v>332</v>
      </c>
      <c r="I2002" t="s">
        <v>60</v>
      </c>
      <c r="J2002" s="4">
        <v>-144.46</v>
      </c>
    </row>
    <row r="2003" spans="3:10" hidden="1" x14ac:dyDescent="0.25">
      <c r="C2003" t="s">
        <v>6731</v>
      </c>
      <c r="D2003" t="s">
        <v>65</v>
      </c>
      <c r="E2003" s="1">
        <v>46027</v>
      </c>
      <c r="F2003" s="4">
        <v>1</v>
      </c>
      <c r="G2003" s="4"/>
      <c r="H2003" t="s">
        <v>332</v>
      </c>
      <c r="I2003" t="s">
        <v>60</v>
      </c>
      <c r="J2003" s="4">
        <v>-898.35</v>
      </c>
    </row>
    <row r="2004" spans="3:10" hidden="1" x14ac:dyDescent="0.25">
      <c r="C2004" t="s">
        <v>6731</v>
      </c>
      <c r="D2004" t="s">
        <v>65</v>
      </c>
      <c r="E2004" s="1">
        <v>46027</v>
      </c>
      <c r="F2004" s="4">
        <v>1</v>
      </c>
      <c r="G2004" s="4"/>
      <c r="H2004" t="s">
        <v>332</v>
      </c>
      <c r="I2004" t="s">
        <v>60</v>
      </c>
      <c r="J2004" s="4">
        <v>-424.74</v>
      </c>
    </row>
    <row r="2005" spans="3:10" hidden="1" x14ac:dyDescent="0.25">
      <c r="C2005" t="s">
        <v>6731</v>
      </c>
      <c r="D2005" t="s">
        <v>65</v>
      </c>
      <c r="E2005" s="1">
        <v>46027</v>
      </c>
      <c r="F2005" s="4">
        <v>1</v>
      </c>
      <c r="G2005" s="4"/>
      <c r="H2005" t="s">
        <v>340</v>
      </c>
      <c r="I2005" t="s">
        <v>60</v>
      </c>
      <c r="J2005" s="4">
        <v>-2237.38</v>
      </c>
    </row>
    <row r="2006" spans="3:10" hidden="1" x14ac:dyDescent="0.25">
      <c r="C2006" t="s">
        <v>6731</v>
      </c>
      <c r="D2006" t="s">
        <v>7704</v>
      </c>
      <c r="E2006" s="1">
        <v>46027</v>
      </c>
      <c r="F2006" s="4">
        <v>1</v>
      </c>
      <c r="G2006" s="4"/>
      <c r="H2006" t="s">
        <v>341</v>
      </c>
      <c r="I2006" t="s">
        <v>129</v>
      </c>
      <c r="J2006" s="4">
        <v>-672.98</v>
      </c>
    </row>
    <row r="2007" spans="3:10" hidden="1" x14ac:dyDescent="0.25">
      <c r="C2007" t="s">
        <v>6731</v>
      </c>
      <c r="D2007" t="s">
        <v>77</v>
      </c>
      <c r="E2007" s="1">
        <v>46027</v>
      </c>
      <c r="F2007" s="4">
        <v>1</v>
      </c>
      <c r="G2007" s="4"/>
      <c r="H2007" t="s">
        <v>345</v>
      </c>
      <c r="I2007" t="s">
        <v>60</v>
      </c>
      <c r="J2007" s="4">
        <v>-195.7</v>
      </c>
    </row>
    <row r="2008" spans="3:10" hidden="1" x14ac:dyDescent="0.25">
      <c r="C2008" t="s">
        <v>6731</v>
      </c>
      <c r="D2008">
        <v>20002</v>
      </c>
      <c r="E2008" s="1">
        <v>46027</v>
      </c>
      <c r="F2008" s="4">
        <v>1</v>
      </c>
      <c r="G2008" s="4"/>
      <c r="H2008" t="s">
        <v>346</v>
      </c>
      <c r="I2008" t="s">
        <v>129</v>
      </c>
      <c r="J2008" s="4">
        <v>-596.63</v>
      </c>
    </row>
    <row r="2009" spans="3:10" hidden="1" x14ac:dyDescent="0.25">
      <c r="C2009" t="s">
        <v>6731</v>
      </c>
      <c r="D2009" t="s">
        <v>7702</v>
      </c>
      <c r="E2009" s="1">
        <v>46027</v>
      </c>
      <c r="F2009" s="4">
        <v>1</v>
      </c>
      <c r="G2009" s="4"/>
      <c r="H2009" t="s">
        <v>351</v>
      </c>
      <c r="I2009" t="s">
        <v>60</v>
      </c>
      <c r="J2009" s="4">
        <v>-49250</v>
      </c>
    </row>
    <row r="2010" spans="3:10" hidden="1" x14ac:dyDescent="0.25">
      <c r="C2010" t="s">
        <v>6731</v>
      </c>
      <c r="D2010" t="s">
        <v>7707</v>
      </c>
      <c r="E2010" s="1">
        <v>46027</v>
      </c>
      <c r="F2010" s="4">
        <v>1</v>
      </c>
      <c r="G2010" s="4"/>
      <c r="H2010" t="s">
        <v>353</v>
      </c>
      <c r="I2010" t="s">
        <v>246</v>
      </c>
      <c r="J2010" s="4">
        <v>-15930.920000000002</v>
      </c>
    </row>
    <row r="2011" spans="3:10" hidden="1" x14ac:dyDescent="0.25">
      <c r="C2011" t="s">
        <v>6731</v>
      </c>
      <c r="D2011" t="s">
        <v>7708</v>
      </c>
      <c r="E2011" s="1">
        <v>46027</v>
      </c>
      <c r="F2011" s="4">
        <v>1</v>
      </c>
      <c r="G2011" s="4"/>
      <c r="H2011" t="s">
        <v>353</v>
      </c>
      <c r="I2011" t="s">
        <v>246</v>
      </c>
      <c r="J2011" s="4">
        <v>-2574.63</v>
      </c>
    </row>
    <row r="2012" spans="3:10" hidden="1" x14ac:dyDescent="0.25">
      <c r="C2012" t="s">
        <v>6731</v>
      </c>
      <c r="D2012" t="s">
        <v>7701</v>
      </c>
      <c r="E2012" s="1">
        <v>46027</v>
      </c>
      <c r="F2012" s="4">
        <v>1</v>
      </c>
      <c r="G2012" s="4"/>
      <c r="H2012" t="s">
        <v>353</v>
      </c>
      <c r="I2012" t="s">
        <v>246</v>
      </c>
      <c r="J2012" s="4">
        <v>-3562.8100000000004</v>
      </c>
    </row>
    <row r="2013" spans="3:10" hidden="1" x14ac:dyDescent="0.25">
      <c r="C2013" t="s">
        <v>6731</v>
      </c>
      <c r="D2013" t="s">
        <v>7702</v>
      </c>
      <c r="E2013" s="1">
        <v>46027</v>
      </c>
      <c r="F2013" s="4">
        <v>1</v>
      </c>
      <c r="G2013" s="4"/>
      <c r="H2013" t="s">
        <v>357</v>
      </c>
      <c r="I2013" t="s">
        <v>60</v>
      </c>
      <c r="J2013" s="4">
        <v>-29098.560000000001</v>
      </c>
    </row>
    <row r="2014" spans="3:10" hidden="1" x14ac:dyDescent="0.25">
      <c r="C2014" t="s">
        <v>6731</v>
      </c>
      <c r="D2014" t="s">
        <v>7709</v>
      </c>
      <c r="E2014" s="1">
        <v>46027</v>
      </c>
      <c r="F2014" s="4">
        <v>1</v>
      </c>
      <c r="G2014" s="4"/>
      <c r="H2014" t="s">
        <v>357</v>
      </c>
      <c r="I2014" t="s">
        <v>60</v>
      </c>
      <c r="J2014" s="4">
        <v>-9177.2099999999991</v>
      </c>
    </row>
    <row r="2015" spans="3:10" hidden="1" x14ac:dyDescent="0.25">
      <c r="C2015" t="s">
        <v>6731</v>
      </c>
      <c r="D2015" t="s">
        <v>65</v>
      </c>
      <c r="E2015" s="1">
        <v>46027</v>
      </c>
      <c r="F2015" s="4">
        <v>1</v>
      </c>
      <c r="G2015" s="4"/>
      <c r="H2015" t="s">
        <v>364</v>
      </c>
      <c r="I2015" t="s">
        <v>60</v>
      </c>
      <c r="J2015" s="4">
        <v>-28000</v>
      </c>
    </row>
    <row r="2016" spans="3:10" hidden="1" x14ac:dyDescent="0.25">
      <c r="C2016" t="s">
        <v>6731</v>
      </c>
      <c r="D2016" t="s">
        <v>7709</v>
      </c>
      <c r="E2016" s="1">
        <v>46027</v>
      </c>
      <c r="F2016" s="4">
        <v>1</v>
      </c>
      <c r="G2016" s="4"/>
      <c r="H2016" t="s">
        <v>368</v>
      </c>
      <c r="I2016" t="s">
        <v>60</v>
      </c>
      <c r="J2016" s="4">
        <v>-18000</v>
      </c>
    </row>
    <row r="2017" spans="3:10" hidden="1" x14ac:dyDescent="0.25">
      <c r="C2017" t="s">
        <v>6731</v>
      </c>
      <c r="D2017" t="s">
        <v>7710</v>
      </c>
      <c r="E2017" s="1">
        <v>46027</v>
      </c>
      <c r="F2017" s="4">
        <v>1</v>
      </c>
      <c r="G2017" s="4"/>
      <c r="H2017" t="s">
        <v>372</v>
      </c>
      <c r="I2017" t="s">
        <v>60</v>
      </c>
      <c r="J2017" s="4">
        <v>-317898</v>
      </c>
    </row>
    <row r="2018" spans="3:10" hidden="1" x14ac:dyDescent="0.25">
      <c r="C2018" t="s">
        <v>6731</v>
      </c>
      <c r="D2018" t="s">
        <v>90</v>
      </c>
      <c r="E2018" s="1">
        <v>46027</v>
      </c>
      <c r="F2018" s="4">
        <v>1</v>
      </c>
      <c r="G2018" s="4"/>
      <c r="H2018" t="s">
        <v>374</v>
      </c>
      <c r="I2018" t="s">
        <v>155</v>
      </c>
      <c r="J2018" s="4">
        <v>-38.15</v>
      </c>
    </row>
    <row r="2019" spans="3:10" hidden="1" x14ac:dyDescent="0.25">
      <c r="C2019" t="s">
        <v>6731</v>
      </c>
      <c r="D2019" t="s">
        <v>65</v>
      </c>
      <c r="E2019" s="1">
        <v>46027</v>
      </c>
      <c r="F2019" s="4">
        <v>1</v>
      </c>
      <c r="G2019" s="4"/>
      <c r="H2019" t="s">
        <v>378</v>
      </c>
      <c r="I2019" t="s">
        <v>60</v>
      </c>
      <c r="J2019" s="4">
        <v>-4180</v>
      </c>
    </row>
    <row r="2020" spans="3:10" hidden="1" x14ac:dyDescent="0.25">
      <c r="C2020" t="s">
        <v>6731</v>
      </c>
      <c r="D2020" t="s">
        <v>7706</v>
      </c>
      <c r="E2020" s="1">
        <v>46027</v>
      </c>
      <c r="F2020" s="4">
        <v>1</v>
      </c>
      <c r="G2020" s="4"/>
      <c r="H2020" t="s">
        <v>382</v>
      </c>
      <c r="I2020" t="s">
        <v>60</v>
      </c>
      <c r="J2020" s="4">
        <v>-22749.279999999999</v>
      </c>
    </row>
    <row r="2021" spans="3:10" hidden="1" x14ac:dyDescent="0.25">
      <c r="C2021" t="s">
        <v>6731</v>
      </c>
      <c r="D2021" t="s">
        <v>7706</v>
      </c>
      <c r="E2021" s="1">
        <v>46027</v>
      </c>
      <c r="F2021" s="4">
        <v>1</v>
      </c>
      <c r="G2021" s="4"/>
      <c r="H2021" t="s">
        <v>382</v>
      </c>
      <c r="I2021" t="s">
        <v>60</v>
      </c>
      <c r="J2021" s="4">
        <v>-50829.18</v>
      </c>
    </row>
    <row r="2022" spans="3:10" hidden="1" x14ac:dyDescent="0.25">
      <c r="C2022" t="s">
        <v>6731</v>
      </c>
      <c r="D2022" t="s">
        <v>7709</v>
      </c>
      <c r="E2022" s="1">
        <v>46027</v>
      </c>
      <c r="F2022" s="4">
        <v>1</v>
      </c>
      <c r="G2022" s="4"/>
      <c r="H2022" t="s">
        <v>388</v>
      </c>
      <c r="I2022" t="s">
        <v>60</v>
      </c>
      <c r="J2022" s="4">
        <v>-1246.93</v>
      </c>
    </row>
    <row r="2023" spans="3:10" hidden="1" x14ac:dyDescent="0.25">
      <c r="C2023" t="s">
        <v>6731</v>
      </c>
      <c r="D2023" t="s">
        <v>7701</v>
      </c>
      <c r="E2023" s="1">
        <v>46027</v>
      </c>
      <c r="F2023" s="4">
        <v>1</v>
      </c>
      <c r="G2023" s="4"/>
      <c r="H2023" t="s">
        <v>392</v>
      </c>
      <c r="I2023" t="s">
        <v>60</v>
      </c>
      <c r="J2023" s="4">
        <v>-3227.62</v>
      </c>
    </row>
    <row r="2024" spans="3:10" hidden="1" x14ac:dyDescent="0.25">
      <c r="C2024" t="s">
        <v>6731</v>
      </c>
      <c r="D2024" t="s">
        <v>7701</v>
      </c>
      <c r="E2024" s="1">
        <v>46027</v>
      </c>
      <c r="F2024" s="4">
        <v>1</v>
      </c>
      <c r="G2024" s="4"/>
      <c r="H2024" t="s">
        <v>392</v>
      </c>
      <c r="I2024" t="s">
        <v>60</v>
      </c>
      <c r="J2024" s="4">
        <v>-459.2</v>
      </c>
    </row>
    <row r="2025" spans="3:10" hidden="1" x14ac:dyDescent="0.25">
      <c r="C2025" t="s">
        <v>6731</v>
      </c>
      <c r="D2025" t="s">
        <v>7701</v>
      </c>
      <c r="E2025" s="1">
        <v>46027</v>
      </c>
      <c r="F2025" s="4">
        <v>1</v>
      </c>
      <c r="G2025" s="4"/>
      <c r="H2025" t="s">
        <v>392</v>
      </c>
      <c r="I2025" t="s">
        <v>60</v>
      </c>
      <c r="J2025" s="4">
        <v>-703.5</v>
      </c>
    </row>
    <row r="2026" spans="3:10" hidden="1" x14ac:dyDescent="0.25">
      <c r="C2026" t="s">
        <v>6731</v>
      </c>
      <c r="D2026" t="s">
        <v>7701</v>
      </c>
      <c r="E2026" s="1">
        <v>46027</v>
      </c>
      <c r="F2026" s="4">
        <v>1</v>
      </c>
      <c r="G2026" s="4"/>
      <c r="H2026" t="s">
        <v>392</v>
      </c>
      <c r="I2026" t="s">
        <v>60</v>
      </c>
      <c r="J2026" s="4">
        <v>-5644.13</v>
      </c>
    </row>
    <row r="2027" spans="3:10" hidden="1" x14ac:dyDescent="0.25">
      <c r="C2027" t="s">
        <v>6731</v>
      </c>
      <c r="D2027" t="s">
        <v>7701</v>
      </c>
      <c r="E2027" s="1">
        <v>46027</v>
      </c>
      <c r="F2027" s="4">
        <v>1</v>
      </c>
      <c r="G2027" s="4"/>
      <c r="H2027" t="s">
        <v>392</v>
      </c>
      <c r="I2027" t="s">
        <v>60</v>
      </c>
      <c r="J2027" s="4">
        <v>-6789.22</v>
      </c>
    </row>
    <row r="2028" spans="3:10" hidden="1" x14ac:dyDescent="0.25">
      <c r="C2028" t="s">
        <v>6731</v>
      </c>
      <c r="D2028" t="s">
        <v>7701</v>
      </c>
      <c r="E2028" s="1">
        <v>46027</v>
      </c>
      <c r="F2028" s="4">
        <v>1</v>
      </c>
      <c r="G2028" s="4"/>
      <c r="H2028" t="s">
        <v>392</v>
      </c>
      <c r="I2028" t="s">
        <v>60</v>
      </c>
      <c r="J2028" s="4">
        <v>-2885.23</v>
      </c>
    </row>
    <row r="2029" spans="3:10" hidden="1" x14ac:dyDescent="0.25">
      <c r="C2029" t="s">
        <v>6731</v>
      </c>
      <c r="D2029" t="s">
        <v>7701</v>
      </c>
      <c r="E2029" s="1">
        <v>46027</v>
      </c>
      <c r="F2029" s="4">
        <v>1</v>
      </c>
      <c r="G2029" s="4"/>
      <c r="H2029" t="s">
        <v>392</v>
      </c>
      <c r="I2029" t="s">
        <v>60</v>
      </c>
      <c r="J2029" s="4">
        <v>-4052.83</v>
      </c>
    </row>
    <row r="2030" spans="3:10" hidden="1" x14ac:dyDescent="0.25">
      <c r="C2030" t="s">
        <v>6731</v>
      </c>
      <c r="D2030" t="s">
        <v>7701</v>
      </c>
      <c r="E2030" s="1">
        <v>46027</v>
      </c>
      <c r="F2030" s="4">
        <v>1</v>
      </c>
      <c r="G2030" s="4"/>
      <c r="H2030" t="s">
        <v>392</v>
      </c>
      <c r="I2030" t="s">
        <v>60</v>
      </c>
      <c r="J2030" s="4">
        <v>-3550.85</v>
      </c>
    </row>
    <row r="2031" spans="3:10" hidden="1" x14ac:dyDescent="0.25">
      <c r="C2031" t="s">
        <v>6731</v>
      </c>
      <c r="D2031" t="s">
        <v>7701</v>
      </c>
      <c r="E2031" s="1">
        <v>46027</v>
      </c>
      <c r="F2031" s="4">
        <v>1</v>
      </c>
      <c r="G2031" s="4"/>
      <c r="H2031" t="s">
        <v>392</v>
      </c>
      <c r="I2031" t="s">
        <v>60</v>
      </c>
      <c r="J2031" s="4">
        <v>-2398.6999999999998</v>
      </c>
    </row>
    <row r="2032" spans="3:10" hidden="1" x14ac:dyDescent="0.25">
      <c r="C2032" t="s">
        <v>6731</v>
      </c>
      <c r="D2032" t="s">
        <v>7701</v>
      </c>
      <c r="E2032" s="1">
        <v>46027</v>
      </c>
      <c r="F2032" s="4">
        <v>1</v>
      </c>
      <c r="G2032" s="4"/>
      <c r="H2032" t="s">
        <v>392</v>
      </c>
      <c r="I2032" t="s">
        <v>60</v>
      </c>
      <c r="J2032" s="4">
        <v>-1522.29</v>
      </c>
    </row>
    <row r="2033" spans="3:10" hidden="1" x14ac:dyDescent="0.25">
      <c r="C2033" t="s">
        <v>6731</v>
      </c>
      <c r="D2033" t="s">
        <v>7701</v>
      </c>
      <c r="E2033" s="1">
        <v>46027</v>
      </c>
      <c r="F2033" s="4">
        <v>1</v>
      </c>
      <c r="G2033" s="4"/>
      <c r="H2033" t="s">
        <v>392</v>
      </c>
      <c r="I2033" t="s">
        <v>60</v>
      </c>
      <c r="J2033" s="4">
        <v>-1357.16</v>
      </c>
    </row>
    <row r="2034" spans="3:10" hidden="1" x14ac:dyDescent="0.25">
      <c r="C2034" t="s">
        <v>6731</v>
      </c>
      <c r="D2034" t="s">
        <v>65</v>
      </c>
      <c r="E2034" s="1">
        <v>46027</v>
      </c>
      <c r="F2034" s="4">
        <v>1</v>
      </c>
      <c r="G2034" s="4"/>
      <c r="H2034" t="s">
        <v>217</v>
      </c>
      <c r="I2034" t="s">
        <v>60</v>
      </c>
      <c r="J2034" s="4">
        <v>-575</v>
      </c>
    </row>
    <row r="2035" spans="3:10" hidden="1" x14ac:dyDescent="0.25">
      <c r="C2035" t="s">
        <v>6731</v>
      </c>
      <c r="D2035" t="s">
        <v>65</v>
      </c>
      <c r="E2035" s="1">
        <v>46027</v>
      </c>
      <c r="F2035" s="4">
        <v>1</v>
      </c>
      <c r="G2035" s="4"/>
      <c r="H2035" t="s">
        <v>217</v>
      </c>
      <c r="I2035" t="s">
        <v>60</v>
      </c>
      <c r="J2035" s="4">
        <v>-43.96</v>
      </c>
    </row>
    <row r="2036" spans="3:10" hidden="1" x14ac:dyDescent="0.25">
      <c r="C2036" t="s">
        <v>6731</v>
      </c>
      <c r="D2036" t="s">
        <v>65</v>
      </c>
      <c r="E2036" s="1">
        <v>46027</v>
      </c>
      <c r="F2036" s="4">
        <v>1</v>
      </c>
      <c r="G2036" s="4"/>
      <c r="H2036" t="s">
        <v>420</v>
      </c>
      <c r="I2036" t="s">
        <v>60</v>
      </c>
      <c r="J2036" s="4">
        <v>-202761.12</v>
      </c>
    </row>
    <row r="2037" spans="3:10" hidden="1" x14ac:dyDescent="0.25">
      <c r="C2037" t="s">
        <v>6731</v>
      </c>
      <c r="D2037" t="s">
        <v>7698</v>
      </c>
      <c r="E2037" s="1">
        <v>46027</v>
      </c>
      <c r="F2037" s="4">
        <v>1</v>
      </c>
      <c r="G2037" s="4"/>
      <c r="H2037" t="s">
        <v>424</v>
      </c>
      <c r="I2037" t="s">
        <v>60</v>
      </c>
      <c r="J2037" s="4">
        <v>-320</v>
      </c>
    </row>
    <row r="2038" spans="3:10" hidden="1" x14ac:dyDescent="0.25">
      <c r="C2038" t="s">
        <v>6731</v>
      </c>
      <c r="D2038" t="s">
        <v>7693</v>
      </c>
      <c r="E2038" s="1">
        <v>46027</v>
      </c>
      <c r="F2038" s="4">
        <v>1</v>
      </c>
      <c r="G2038" s="4"/>
      <c r="H2038" t="s">
        <v>428</v>
      </c>
      <c r="I2038" t="s">
        <v>60</v>
      </c>
      <c r="J2038" s="4">
        <v>-352981.26</v>
      </c>
    </row>
    <row r="2039" spans="3:10" hidden="1" x14ac:dyDescent="0.25">
      <c r="C2039" t="s">
        <v>6731</v>
      </c>
      <c r="D2039" t="s">
        <v>7698</v>
      </c>
      <c r="E2039" s="1">
        <v>46027</v>
      </c>
      <c r="F2039" s="4">
        <v>1</v>
      </c>
      <c r="G2039" s="4"/>
      <c r="H2039" t="s">
        <v>428</v>
      </c>
      <c r="I2039" t="s">
        <v>60</v>
      </c>
      <c r="J2039" s="4">
        <v>-1424.14</v>
      </c>
    </row>
    <row r="2040" spans="3:10" hidden="1" x14ac:dyDescent="0.25">
      <c r="C2040" t="s">
        <v>6731</v>
      </c>
      <c r="D2040" t="s">
        <v>7696</v>
      </c>
      <c r="E2040" s="1">
        <v>46027</v>
      </c>
      <c r="F2040" s="4">
        <v>1</v>
      </c>
      <c r="G2040" s="4"/>
      <c r="H2040" t="s">
        <v>428</v>
      </c>
      <c r="I2040" t="s">
        <v>60</v>
      </c>
      <c r="J2040" s="4">
        <v>-12834.34</v>
      </c>
    </row>
    <row r="2041" spans="3:10" hidden="1" x14ac:dyDescent="0.25">
      <c r="C2041" t="s">
        <v>6731</v>
      </c>
      <c r="D2041" t="s">
        <v>7696</v>
      </c>
      <c r="E2041" s="1">
        <v>46027</v>
      </c>
      <c r="F2041" s="4">
        <v>1</v>
      </c>
      <c r="G2041" s="4"/>
      <c r="H2041" t="s">
        <v>428</v>
      </c>
      <c r="I2041" t="s">
        <v>60</v>
      </c>
      <c r="J2041" s="4">
        <v>-89.06</v>
      </c>
    </row>
    <row r="2042" spans="3:10" hidden="1" x14ac:dyDescent="0.25">
      <c r="C2042" t="s">
        <v>6731</v>
      </c>
      <c r="D2042" t="s">
        <v>8609</v>
      </c>
      <c r="E2042" s="1">
        <v>46027</v>
      </c>
      <c r="F2042" s="4">
        <v>1</v>
      </c>
      <c r="G2042" s="4"/>
      <c r="H2042" t="s">
        <v>29</v>
      </c>
      <c r="I2042" t="s">
        <v>60</v>
      </c>
      <c r="J2042" s="4">
        <v>-275000</v>
      </c>
    </row>
    <row r="2043" spans="3:10" hidden="1" x14ac:dyDescent="0.25">
      <c r="C2043" t="s">
        <v>6731</v>
      </c>
      <c r="D2043" t="s">
        <v>7702</v>
      </c>
      <c r="E2043" s="1">
        <v>46027</v>
      </c>
      <c r="F2043" s="4">
        <v>1</v>
      </c>
      <c r="G2043" s="4"/>
      <c r="H2043" t="s">
        <v>439</v>
      </c>
      <c r="I2043" t="s">
        <v>60</v>
      </c>
      <c r="J2043" s="4">
        <v>-68000</v>
      </c>
    </row>
    <row r="2044" spans="3:10" hidden="1" x14ac:dyDescent="0.25">
      <c r="C2044" t="s">
        <v>6731</v>
      </c>
      <c r="D2044" t="s">
        <v>65</v>
      </c>
      <c r="E2044" s="1">
        <v>46027</v>
      </c>
      <c r="F2044" s="4">
        <v>1</v>
      </c>
      <c r="G2044" s="4"/>
      <c r="H2044" t="s">
        <v>443</v>
      </c>
      <c r="I2044" t="s">
        <v>60</v>
      </c>
      <c r="J2044" s="4">
        <v>-262.81</v>
      </c>
    </row>
    <row r="2045" spans="3:10" hidden="1" x14ac:dyDescent="0.25">
      <c r="C2045" t="s">
        <v>6731</v>
      </c>
      <c r="D2045" t="s">
        <v>65</v>
      </c>
      <c r="E2045" s="1">
        <v>46027</v>
      </c>
      <c r="F2045" s="4">
        <v>1</v>
      </c>
      <c r="G2045" s="4"/>
      <c r="H2045" t="s">
        <v>443</v>
      </c>
      <c r="I2045" t="s">
        <v>60</v>
      </c>
      <c r="J2045" s="4">
        <v>-13401.05</v>
      </c>
    </row>
    <row r="2046" spans="3:10" hidden="1" x14ac:dyDescent="0.25">
      <c r="C2046" t="s">
        <v>6731</v>
      </c>
      <c r="D2046" t="s">
        <v>65</v>
      </c>
      <c r="E2046" s="1">
        <v>46027</v>
      </c>
      <c r="F2046" s="4">
        <v>1</v>
      </c>
      <c r="G2046" s="4"/>
      <c r="H2046" t="s">
        <v>443</v>
      </c>
      <c r="I2046" t="s">
        <v>60</v>
      </c>
      <c r="J2046" s="4">
        <v>-211.8</v>
      </c>
    </row>
    <row r="2047" spans="3:10" hidden="1" x14ac:dyDescent="0.25">
      <c r="C2047" t="s">
        <v>6731</v>
      </c>
      <c r="D2047" t="s">
        <v>65</v>
      </c>
      <c r="E2047" s="1">
        <v>46027</v>
      </c>
      <c r="F2047" s="4">
        <v>1</v>
      </c>
      <c r="G2047" s="4"/>
      <c r="H2047" t="s">
        <v>451</v>
      </c>
      <c r="I2047" t="s">
        <v>60</v>
      </c>
      <c r="J2047" s="4">
        <v>-270</v>
      </c>
    </row>
    <row r="2048" spans="3:10" hidden="1" x14ac:dyDescent="0.25">
      <c r="C2048" t="s">
        <v>6731</v>
      </c>
      <c r="D2048" t="s">
        <v>65</v>
      </c>
      <c r="E2048" s="1">
        <v>46027</v>
      </c>
      <c r="F2048" s="4">
        <v>1</v>
      </c>
      <c r="G2048" s="4"/>
      <c r="H2048" t="s">
        <v>451</v>
      </c>
      <c r="I2048" t="s">
        <v>60</v>
      </c>
      <c r="J2048" s="4">
        <v>-440.4</v>
      </c>
    </row>
    <row r="2049" spans="3:10" hidden="1" x14ac:dyDescent="0.25">
      <c r="C2049" t="s">
        <v>6731</v>
      </c>
      <c r="D2049" t="s">
        <v>7695</v>
      </c>
      <c r="E2049" s="1">
        <v>46027</v>
      </c>
      <c r="F2049" s="4">
        <v>1</v>
      </c>
      <c r="G2049" s="4"/>
      <c r="H2049" t="s">
        <v>457</v>
      </c>
      <c r="I2049" t="s">
        <v>60</v>
      </c>
      <c r="J2049" s="4">
        <v>-1966.58</v>
      </c>
    </row>
    <row r="2050" spans="3:10" hidden="1" x14ac:dyDescent="0.25">
      <c r="C2050" t="s">
        <v>6731</v>
      </c>
      <c r="D2050" t="s">
        <v>7695</v>
      </c>
      <c r="E2050" s="1">
        <v>46027</v>
      </c>
      <c r="F2050" s="4">
        <v>1</v>
      </c>
      <c r="G2050" s="4"/>
      <c r="H2050" t="s">
        <v>461</v>
      </c>
      <c r="I2050" t="s">
        <v>60</v>
      </c>
      <c r="J2050" s="4">
        <v>-929.59</v>
      </c>
    </row>
    <row r="2051" spans="3:10" hidden="1" x14ac:dyDescent="0.25">
      <c r="C2051" t="s">
        <v>6731</v>
      </c>
      <c r="D2051" t="s">
        <v>7695</v>
      </c>
      <c r="E2051" s="1">
        <v>46027</v>
      </c>
      <c r="F2051" s="4">
        <v>1</v>
      </c>
      <c r="G2051" s="4"/>
      <c r="H2051" t="s">
        <v>461</v>
      </c>
      <c r="I2051" t="s">
        <v>60</v>
      </c>
      <c r="J2051" s="4">
        <v>-1425.48</v>
      </c>
    </row>
    <row r="2052" spans="3:10" hidden="1" x14ac:dyDescent="0.25">
      <c r="C2052" t="s">
        <v>6731</v>
      </c>
      <c r="D2052" t="s">
        <v>65</v>
      </c>
      <c r="E2052" s="1">
        <v>46027</v>
      </c>
      <c r="F2052" s="4">
        <v>1</v>
      </c>
      <c r="G2052" s="4"/>
      <c r="H2052" t="s">
        <v>467</v>
      </c>
      <c r="I2052" t="s">
        <v>60</v>
      </c>
      <c r="J2052" s="4">
        <v>-12500</v>
      </c>
    </row>
    <row r="2053" spans="3:10" hidden="1" x14ac:dyDescent="0.25">
      <c r="C2053" t="s">
        <v>6731</v>
      </c>
      <c r="D2053" t="s">
        <v>65</v>
      </c>
      <c r="E2053" s="1">
        <v>46027</v>
      </c>
      <c r="F2053" s="4">
        <v>1</v>
      </c>
      <c r="G2053" s="4"/>
      <c r="H2053" t="s">
        <v>471</v>
      </c>
      <c r="I2053" t="s">
        <v>60</v>
      </c>
      <c r="J2053" s="4">
        <v>-115935.3</v>
      </c>
    </row>
    <row r="2054" spans="3:10" hidden="1" x14ac:dyDescent="0.25">
      <c r="C2054" t="s">
        <v>6731</v>
      </c>
      <c r="D2054" t="s">
        <v>65</v>
      </c>
      <c r="E2054" s="1">
        <v>46027</v>
      </c>
      <c r="F2054" s="4">
        <v>1</v>
      </c>
      <c r="G2054" s="4"/>
      <c r="H2054" t="s">
        <v>475</v>
      </c>
      <c r="I2054" t="s">
        <v>60</v>
      </c>
      <c r="J2054" s="4">
        <v>-455.58</v>
      </c>
    </row>
    <row r="2055" spans="3:10" hidden="1" x14ac:dyDescent="0.25">
      <c r="C2055" t="s">
        <v>6731</v>
      </c>
      <c r="D2055" t="s">
        <v>77</v>
      </c>
      <c r="E2055" s="1">
        <v>46027</v>
      </c>
      <c r="F2055" s="4">
        <v>1</v>
      </c>
      <c r="G2055" s="4"/>
      <c r="H2055" t="s">
        <v>479</v>
      </c>
      <c r="I2055" t="s">
        <v>60</v>
      </c>
      <c r="J2055" s="4">
        <v>-4092.13</v>
      </c>
    </row>
    <row r="2056" spans="3:10" hidden="1" x14ac:dyDescent="0.25">
      <c r="C2056" t="s">
        <v>6731</v>
      </c>
      <c r="D2056" t="s">
        <v>77</v>
      </c>
      <c r="E2056" s="1">
        <v>46027</v>
      </c>
      <c r="F2056" s="4">
        <v>1</v>
      </c>
      <c r="G2056" s="4"/>
      <c r="H2056" t="s">
        <v>479</v>
      </c>
      <c r="I2056" t="s">
        <v>60</v>
      </c>
      <c r="J2056" s="4">
        <v>-1346.8</v>
      </c>
    </row>
    <row r="2057" spans="3:10" hidden="1" x14ac:dyDescent="0.25">
      <c r="C2057" t="s">
        <v>6731</v>
      </c>
      <c r="D2057" t="s">
        <v>77</v>
      </c>
      <c r="E2057" s="1">
        <v>46027</v>
      </c>
      <c r="F2057" s="4">
        <v>1</v>
      </c>
      <c r="G2057" s="4"/>
      <c r="H2057" t="s">
        <v>479</v>
      </c>
      <c r="I2057" t="s">
        <v>60</v>
      </c>
      <c r="J2057" s="4">
        <v>-880.59</v>
      </c>
    </row>
    <row r="2058" spans="3:10" hidden="1" x14ac:dyDescent="0.25">
      <c r="C2058" t="s">
        <v>6731</v>
      </c>
      <c r="D2058" t="s">
        <v>7692</v>
      </c>
      <c r="E2058" s="1">
        <v>46027</v>
      </c>
      <c r="F2058" s="4">
        <v>1</v>
      </c>
      <c r="G2058" s="4"/>
      <c r="H2058" t="s">
        <v>486</v>
      </c>
      <c r="I2058" t="s">
        <v>60</v>
      </c>
      <c r="J2058" s="4">
        <v>-1583.16</v>
      </c>
    </row>
    <row r="2059" spans="3:10" hidden="1" x14ac:dyDescent="0.25">
      <c r="C2059" t="s">
        <v>6731</v>
      </c>
      <c r="D2059" t="s">
        <v>7695</v>
      </c>
      <c r="E2059" s="1">
        <v>46027</v>
      </c>
      <c r="F2059" s="4">
        <v>1</v>
      </c>
      <c r="G2059" s="4"/>
      <c r="H2059" t="s">
        <v>490</v>
      </c>
      <c r="I2059" t="s">
        <v>60</v>
      </c>
      <c r="J2059" s="4">
        <v>-3191.84</v>
      </c>
    </row>
    <row r="2060" spans="3:10" hidden="1" x14ac:dyDescent="0.25">
      <c r="C2060" t="s">
        <v>6731</v>
      </c>
      <c r="D2060" t="s">
        <v>7695</v>
      </c>
      <c r="E2060" s="1">
        <v>46027</v>
      </c>
      <c r="F2060" s="4">
        <v>1</v>
      </c>
      <c r="G2060" s="4"/>
      <c r="H2060" t="s">
        <v>494</v>
      </c>
      <c r="I2060" t="s">
        <v>60</v>
      </c>
      <c r="J2060" s="4">
        <v>-26882.799999999999</v>
      </c>
    </row>
    <row r="2061" spans="3:10" hidden="1" x14ac:dyDescent="0.25">
      <c r="C2061" t="s">
        <v>6731</v>
      </c>
      <c r="D2061" t="s">
        <v>7695</v>
      </c>
      <c r="E2061" s="1">
        <v>46027</v>
      </c>
      <c r="F2061" s="4">
        <v>1</v>
      </c>
      <c r="G2061" s="4"/>
      <c r="H2061" t="s">
        <v>494</v>
      </c>
      <c r="I2061" t="s">
        <v>60</v>
      </c>
      <c r="J2061" s="4">
        <v>-7584.79</v>
      </c>
    </row>
    <row r="2062" spans="3:10" hidden="1" x14ac:dyDescent="0.25">
      <c r="C2062" t="s">
        <v>6731</v>
      </c>
      <c r="D2062">
        <v>20104</v>
      </c>
      <c r="E2062" s="1">
        <v>46027</v>
      </c>
      <c r="F2062" s="4">
        <v>1</v>
      </c>
      <c r="G2062" s="4"/>
      <c r="H2062" t="s">
        <v>497</v>
      </c>
      <c r="I2062" t="s">
        <v>129</v>
      </c>
      <c r="J2062" s="4">
        <v>-585</v>
      </c>
    </row>
    <row r="2063" spans="3:10" hidden="1" x14ac:dyDescent="0.25">
      <c r="C2063" t="s">
        <v>6731</v>
      </c>
      <c r="D2063">
        <v>10253</v>
      </c>
      <c r="E2063" s="1">
        <v>46027</v>
      </c>
      <c r="F2063" s="4">
        <v>1</v>
      </c>
      <c r="G2063" s="4"/>
      <c r="H2063" t="s">
        <v>497</v>
      </c>
      <c r="I2063" t="s">
        <v>129</v>
      </c>
      <c r="J2063" s="4">
        <v>-942</v>
      </c>
    </row>
    <row r="2064" spans="3:10" hidden="1" x14ac:dyDescent="0.25">
      <c r="C2064" t="s">
        <v>6731</v>
      </c>
      <c r="D2064" t="s">
        <v>7694</v>
      </c>
      <c r="E2064" s="1">
        <v>46027</v>
      </c>
      <c r="F2064" s="4">
        <v>1</v>
      </c>
      <c r="G2064" s="4"/>
      <c r="H2064" t="s">
        <v>502</v>
      </c>
      <c r="I2064" t="s">
        <v>60</v>
      </c>
      <c r="J2064" s="4">
        <v>-4842.5</v>
      </c>
    </row>
    <row r="2065" spans="3:10" hidden="1" x14ac:dyDescent="0.25">
      <c r="C2065" t="s">
        <v>6731</v>
      </c>
      <c r="D2065" t="s">
        <v>7702</v>
      </c>
      <c r="E2065" s="1">
        <v>46027</v>
      </c>
      <c r="F2065" s="4">
        <v>1</v>
      </c>
      <c r="G2065" s="4"/>
      <c r="H2065" t="s">
        <v>506</v>
      </c>
      <c r="I2065" t="s">
        <v>60</v>
      </c>
      <c r="J2065" s="4">
        <v>-9220.7800000000007</v>
      </c>
    </row>
    <row r="2066" spans="3:10" hidden="1" x14ac:dyDescent="0.25">
      <c r="C2066" t="s">
        <v>6731</v>
      </c>
      <c r="D2066" t="s">
        <v>65</v>
      </c>
      <c r="E2066" s="1">
        <v>46027</v>
      </c>
      <c r="F2066" s="4">
        <v>1</v>
      </c>
      <c r="G2066" s="4"/>
      <c r="H2066" t="s">
        <v>510</v>
      </c>
      <c r="I2066" t="s">
        <v>60</v>
      </c>
      <c r="J2066" s="4">
        <v>-20701.2</v>
      </c>
    </row>
    <row r="2067" spans="3:10" hidden="1" x14ac:dyDescent="0.25">
      <c r="C2067" t="s">
        <v>6731</v>
      </c>
      <c r="D2067" t="s">
        <v>65</v>
      </c>
      <c r="E2067" s="1">
        <v>46027</v>
      </c>
      <c r="F2067" s="4">
        <v>1</v>
      </c>
      <c r="G2067" s="4"/>
      <c r="H2067" t="s">
        <v>264</v>
      </c>
      <c r="I2067" t="s">
        <v>60</v>
      </c>
      <c r="J2067" s="4">
        <v>-267.62</v>
      </c>
    </row>
    <row r="2068" spans="3:10" hidden="1" x14ac:dyDescent="0.25">
      <c r="C2068" t="s">
        <v>6731</v>
      </c>
      <c r="D2068" t="s">
        <v>90</v>
      </c>
      <c r="E2068" s="1">
        <v>46027</v>
      </c>
      <c r="F2068" s="4">
        <v>1</v>
      </c>
      <c r="G2068" s="4"/>
      <c r="H2068" t="s">
        <v>276</v>
      </c>
      <c r="I2068" t="s">
        <v>129</v>
      </c>
      <c r="J2068" s="4">
        <v>-126.34</v>
      </c>
    </row>
    <row r="2069" spans="3:10" hidden="1" x14ac:dyDescent="0.25">
      <c r="C2069" t="s">
        <v>6731</v>
      </c>
      <c r="D2069" t="s">
        <v>65</v>
      </c>
      <c r="E2069" s="1">
        <v>46027</v>
      </c>
      <c r="F2069" s="4">
        <v>1</v>
      </c>
      <c r="G2069" s="4"/>
      <c r="H2069" t="s">
        <v>516</v>
      </c>
      <c r="I2069" t="s">
        <v>60</v>
      </c>
      <c r="J2069" s="4">
        <v>-84466.67</v>
      </c>
    </row>
    <row r="2070" spans="3:10" hidden="1" x14ac:dyDescent="0.25">
      <c r="C2070" t="s">
        <v>6731</v>
      </c>
      <c r="D2070" t="s">
        <v>65</v>
      </c>
      <c r="E2070" s="1">
        <v>46027</v>
      </c>
      <c r="F2070" s="4">
        <v>1</v>
      </c>
      <c r="G2070" s="4"/>
      <c r="H2070" t="s">
        <v>516</v>
      </c>
      <c r="I2070" t="s">
        <v>60</v>
      </c>
      <c r="J2070" s="4">
        <v>-554.66999999999996</v>
      </c>
    </row>
    <row r="2071" spans="3:10" hidden="1" x14ac:dyDescent="0.25">
      <c r="C2071" t="s">
        <v>6731</v>
      </c>
      <c r="D2071" t="s">
        <v>65</v>
      </c>
      <c r="E2071" s="1">
        <v>46027</v>
      </c>
      <c r="F2071" s="4">
        <v>1</v>
      </c>
      <c r="G2071" s="4"/>
      <c r="H2071" t="s">
        <v>522</v>
      </c>
      <c r="I2071" t="s">
        <v>60</v>
      </c>
      <c r="J2071" s="4">
        <v>-8700</v>
      </c>
    </row>
    <row r="2072" spans="3:10" hidden="1" x14ac:dyDescent="0.25">
      <c r="C2072" t="s">
        <v>6731</v>
      </c>
      <c r="D2072" t="s">
        <v>65</v>
      </c>
      <c r="E2072" s="1">
        <v>46027</v>
      </c>
      <c r="F2072" s="4">
        <v>1</v>
      </c>
      <c r="G2072" s="4"/>
      <c r="H2072" t="s">
        <v>526</v>
      </c>
      <c r="I2072" t="s">
        <v>60</v>
      </c>
      <c r="J2072" s="4">
        <v>-12000</v>
      </c>
    </row>
    <row r="2073" spans="3:10" hidden="1" x14ac:dyDescent="0.25">
      <c r="C2073" t="s">
        <v>6731</v>
      </c>
      <c r="D2073" t="s">
        <v>65</v>
      </c>
      <c r="E2073" s="1">
        <v>46027</v>
      </c>
      <c r="F2073" s="4">
        <v>1</v>
      </c>
      <c r="G2073" s="4"/>
      <c r="H2073" t="s">
        <v>530</v>
      </c>
      <c r="I2073" t="s">
        <v>60</v>
      </c>
      <c r="J2073" s="4">
        <v>-520</v>
      </c>
    </row>
    <row r="2074" spans="3:10" hidden="1" x14ac:dyDescent="0.25">
      <c r="C2074" t="s">
        <v>6731</v>
      </c>
      <c r="D2074" t="s">
        <v>77</v>
      </c>
      <c r="E2074" s="1">
        <v>46028</v>
      </c>
      <c r="F2074" s="4">
        <v>1</v>
      </c>
      <c r="G2074" s="4"/>
      <c r="H2074" t="s">
        <v>534</v>
      </c>
      <c r="I2074" t="s">
        <v>60</v>
      </c>
      <c r="J2074" s="4">
        <v>-81701.8</v>
      </c>
    </row>
    <row r="2075" spans="3:10" hidden="1" x14ac:dyDescent="0.25">
      <c r="C2075" t="s">
        <v>6731</v>
      </c>
      <c r="D2075" t="s">
        <v>7699</v>
      </c>
      <c r="E2075" s="1">
        <v>46028</v>
      </c>
      <c r="F2075" s="4">
        <v>1</v>
      </c>
      <c r="G2075" s="4"/>
      <c r="H2075" t="s">
        <v>537</v>
      </c>
      <c r="I2075" t="s">
        <v>60</v>
      </c>
      <c r="J2075" s="4">
        <v>-27687.439999999999</v>
      </c>
    </row>
    <row r="2076" spans="3:10" hidden="1" x14ac:dyDescent="0.25">
      <c r="C2076" t="s">
        <v>6731</v>
      </c>
      <c r="D2076" t="s">
        <v>7699</v>
      </c>
      <c r="E2076" s="1">
        <v>46028</v>
      </c>
      <c r="F2076" s="4">
        <v>1</v>
      </c>
      <c r="G2076" s="4"/>
      <c r="H2076" t="s">
        <v>541</v>
      </c>
      <c r="I2076" t="s">
        <v>60</v>
      </c>
      <c r="J2076" s="4">
        <v>-2739.26</v>
      </c>
    </row>
    <row r="2077" spans="3:10" hidden="1" x14ac:dyDescent="0.25">
      <c r="C2077" t="s">
        <v>6731</v>
      </c>
      <c r="D2077" t="s">
        <v>77</v>
      </c>
      <c r="E2077" s="1">
        <v>46028</v>
      </c>
      <c r="F2077" s="4">
        <v>1</v>
      </c>
      <c r="G2077" s="4"/>
      <c r="H2077" t="s">
        <v>542</v>
      </c>
      <c r="I2077" t="s">
        <v>129</v>
      </c>
      <c r="J2077" s="4">
        <v>-1.89</v>
      </c>
    </row>
    <row r="2078" spans="3:10" hidden="1" x14ac:dyDescent="0.25">
      <c r="C2078" t="s">
        <v>6731</v>
      </c>
      <c r="D2078" t="s">
        <v>7696</v>
      </c>
      <c r="E2078" s="1">
        <v>46028</v>
      </c>
      <c r="F2078" s="4">
        <v>1</v>
      </c>
      <c r="G2078" s="4"/>
      <c r="H2078" t="s">
        <v>316</v>
      </c>
      <c r="I2078" t="s">
        <v>60</v>
      </c>
      <c r="J2078" s="4">
        <v>-99.95</v>
      </c>
    </row>
    <row r="2079" spans="3:10" hidden="1" x14ac:dyDescent="0.25">
      <c r="C2079" t="s">
        <v>6731</v>
      </c>
      <c r="D2079" t="s">
        <v>7706</v>
      </c>
      <c r="E2079" s="1">
        <v>46028</v>
      </c>
      <c r="F2079" s="4">
        <v>1</v>
      </c>
      <c r="G2079" s="4"/>
      <c r="H2079" t="s">
        <v>548</v>
      </c>
      <c r="I2079" t="s">
        <v>60</v>
      </c>
      <c r="J2079" s="4">
        <v>-153.96</v>
      </c>
    </row>
    <row r="2080" spans="3:10" hidden="1" x14ac:dyDescent="0.25">
      <c r="C2080" t="s">
        <v>6731</v>
      </c>
      <c r="D2080" t="s">
        <v>326</v>
      </c>
      <c r="E2080" s="1">
        <v>46028</v>
      </c>
      <c r="F2080" s="4">
        <v>1</v>
      </c>
      <c r="G2080" s="4"/>
      <c r="H2080" t="s">
        <v>325</v>
      </c>
      <c r="I2080" t="s">
        <v>60</v>
      </c>
      <c r="J2080" s="4">
        <v>-76926.52</v>
      </c>
    </row>
    <row r="2081" spans="3:10" hidden="1" x14ac:dyDescent="0.25">
      <c r="C2081" t="s">
        <v>6731</v>
      </c>
      <c r="D2081" t="s">
        <v>7709</v>
      </c>
      <c r="E2081" s="1">
        <v>46028</v>
      </c>
      <c r="F2081" s="4">
        <v>1</v>
      </c>
      <c r="G2081" s="4"/>
      <c r="H2081" t="s">
        <v>552</v>
      </c>
      <c r="I2081" t="s">
        <v>60</v>
      </c>
      <c r="J2081" s="4">
        <v>-272224.69</v>
      </c>
    </row>
    <row r="2082" spans="3:10" hidden="1" x14ac:dyDescent="0.25">
      <c r="C2082" t="s">
        <v>6731</v>
      </c>
      <c r="D2082" t="s">
        <v>7709</v>
      </c>
      <c r="E2082" s="1">
        <v>46028</v>
      </c>
      <c r="F2082" s="4">
        <v>1</v>
      </c>
      <c r="G2082" s="4"/>
      <c r="H2082" t="s">
        <v>552</v>
      </c>
      <c r="I2082" t="s">
        <v>60</v>
      </c>
      <c r="J2082" s="4">
        <v>-277268.2</v>
      </c>
    </row>
    <row r="2083" spans="3:10" hidden="1" x14ac:dyDescent="0.25">
      <c r="C2083" t="s">
        <v>6731</v>
      </c>
      <c r="D2083" t="s">
        <v>7696</v>
      </c>
      <c r="E2083" s="1">
        <v>46028</v>
      </c>
      <c r="F2083" s="4">
        <v>1</v>
      </c>
      <c r="G2083" s="4"/>
      <c r="H2083" t="s">
        <v>555</v>
      </c>
      <c r="I2083" t="s">
        <v>129</v>
      </c>
      <c r="J2083" s="4">
        <v>-250</v>
      </c>
    </row>
    <row r="2084" spans="3:10" hidden="1" x14ac:dyDescent="0.25">
      <c r="C2084" t="s">
        <v>6731</v>
      </c>
      <c r="D2084" t="s">
        <v>7706</v>
      </c>
      <c r="E2084" s="1">
        <v>46028</v>
      </c>
      <c r="F2084" s="4">
        <v>1</v>
      </c>
      <c r="G2084" s="4"/>
      <c r="H2084" t="s">
        <v>559</v>
      </c>
      <c r="I2084" t="s">
        <v>60</v>
      </c>
      <c r="J2084" s="4">
        <v>-301.73</v>
      </c>
    </row>
    <row r="2085" spans="3:10" hidden="1" x14ac:dyDescent="0.25">
      <c r="C2085" t="s">
        <v>6731</v>
      </c>
      <c r="D2085" t="s">
        <v>7709</v>
      </c>
      <c r="E2085" s="1">
        <v>46028</v>
      </c>
      <c r="F2085" s="4">
        <v>1</v>
      </c>
      <c r="G2085" s="4"/>
      <c r="H2085" t="s">
        <v>563</v>
      </c>
      <c r="I2085" t="s">
        <v>60</v>
      </c>
      <c r="J2085" s="4">
        <v>-63818</v>
      </c>
    </row>
    <row r="2086" spans="3:10" hidden="1" x14ac:dyDescent="0.25">
      <c r="C2086" t="s">
        <v>6731</v>
      </c>
      <c r="D2086" t="s">
        <v>7695</v>
      </c>
      <c r="E2086" s="1">
        <v>46028</v>
      </c>
      <c r="F2086" s="4">
        <v>1</v>
      </c>
      <c r="G2086" s="4"/>
      <c r="H2086" t="s">
        <v>564</v>
      </c>
      <c r="I2086" t="s">
        <v>129</v>
      </c>
      <c r="J2086" s="4">
        <v>-49.87</v>
      </c>
    </row>
    <row r="2087" spans="3:10" hidden="1" x14ac:dyDescent="0.25">
      <c r="C2087" t="s">
        <v>6731</v>
      </c>
      <c r="D2087" t="s">
        <v>7701</v>
      </c>
      <c r="E2087" s="1">
        <v>46028</v>
      </c>
      <c r="F2087" s="4">
        <v>1</v>
      </c>
      <c r="G2087" s="4"/>
      <c r="H2087" t="s">
        <v>568</v>
      </c>
      <c r="I2087" t="s">
        <v>60</v>
      </c>
      <c r="J2087" s="4">
        <v>-39867.800000000003</v>
      </c>
    </row>
    <row r="2088" spans="3:10" hidden="1" x14ac:dyDescent="0.25">
      <c r="C2088" t="s">
        <v>6731</v>
      </c>
      <c r="D2088" t="s">
        <v>7711</v>
      </c>
      <c r="E2088" s="1">
        <v>46028</v>
      </c>
      <c r="F2088" s="4">
        <v>1</v>
      </c>
      <c r="G2088" s="4"/>
      <c r="H2088" t="s">
        <v>572</v>
      </c>
      <c r="I2088" t="s">
        <v>60</v>
      </c>
      <c r="J2088" s="4">
        <v>-2850.48</v>
      </c>
    </row>
    <row r="2089" spans="3:10" hidden="1" x14ac:dyDescent="0.25">
      <c r="C2089" t="s">
        <v>6731</v>
      </c>
      <c r="D2089" t="s">
        <v>90</v>
      </c>
      <c r="E2089" s="1">
        <v>46028</v>
      </c>
      <c r="F2089" s="4">
        <v>1</v>
      </c>
      <c r="G2089" s="4"/>
      <c r="H2089" t="s">
        <v>574</v>
      </c>
      <c r="I2089" t="s">
        <v>155</v>
      </c>
      <c r="J2089" s="4">
        <v>-2859.56</v>
      </c>
    </row>
    <row r="2090" spans="3:10" hidden="1" x14ac:dyDescent="0.25">
      <c r="C2090" t="s">
        <v>6731</v>
      </c>
      <c r="D2090" t="s">
        <v>90</v>
      </c>
      <c r="E2090" s="1">
        <v>46028</v>
      </c>
      <c r="F2090" s="4">
        <v>1</v>
      </c>
      <c r="G2090" s="4"/>
      <c r="H2090" t="s">
        <v>575</v>
      </c>
      <c r="I2090" t="s">
        <v>155</v>
      </c>
      <c r="J2090" s="4">
        <v>-19115.175500000001</v>
      </c>
    </row>
    <row r="2091" spans="3:10" hidden="1" x14ac:dyDescent="0.25">
      <c r="C2091" t="s">
        <v>6731</v>
      </c>
      <c r="D2091" t="s">
        <v>77</v>
      </c>
      <c r="E2091" s="1">
        <v>46028</v>
      </c>
      <c r="F2091" s="4">
        <v>1</v>
      </c>
      <c r="G2091" s="4"/>
      <c r="H2091" t="s">
        <v>576</v>
      </c>
      <c r="I2091" t="s">
        <v>129</v>
      </c>
      <c r="J2091" s="4">
        <v>-14549.53</v>
      </c>
    </row>
    <row r="2092" spans="3:10" hidden="1" x14ac:dyDescent="0.25">
      <c r="C2092" t="s">
        <v>6731</v>
      </c>
      <c r="D2092" t="s">
        <v>90</v>
      </c>
      <c r="E2092" s="1">
        <v>46028</v>
      </c>
      <c r="F2092" s="4">
        <v>1</v>
      </c>
      <c r="G2092" s="4"/>
      <c r="H2092" t="s">
        <v>581</v>
      </c>
      <c r="I2092" t="s">
        <v>93</v>
      </c>
      <c r="J2092" s="4">
        <v>-1755721.27</v>
      </c>
    </row>
    <row r="2093" spans="3:10" hidden="1" x14ac:dyDescent="0.25">
      <c r="C2093" t="s">
        <v>6731</v>
      </c>
      <c r="D2093" t="s">
        <v>7712</v>
      </c>
      <c r="E2093" s="1">
        <v>46028</v>
      </c>
      <c r="F2093" s="4">
        <v>1</v>
      </c>
      <c r="G2093" s="4"/>
      <c r="H2093" t="s">
        <v>583</v>
      </c>
      <c r="I2093" t="s">
        <v>129</v>
      </c>
      <c r="J2093" s="4">
        <v>-518.21</v>
      </c>
    </row>
    <row r="2094" spans="3:10" hidden="1" x14ac:dyDescent="0.25">
      <c r="C2094" t="s">
        <v>6731</v>
      </c>
      <c r="D2094" t="s">
        <v>7698</v>
      </c>
      <c r="E2094" s="1">
        <v>46028</v>
      </c>
      <c r="F2094" s="4">
        <v>1</v>
      </c>
      <c r="G2094" s="4"/>
      <c r="H2094" t="s">
        <v>587</v>
      </c>
      <c r="I2094" t="s">
        <v>60</v>
      </c>
      <c r="J2094" s="4">
        <v>-800</v>
      </c>
    </row>
    <row r="2095" spans="3:10" hidden="1" x14ac:dyDescent="0.25">
      <c r="C2095" t="s">
        <v>6731</v>
      </c>
      <c r="D2095" t="s">
        <v>7709</v>
      </c>
      <c r="E2095" s="1">
        <v>46028</v>
      </c>
      <c r="F2095" s="4">
        <v>1</v>
      </c>
      <c r="G2095" s="4"/>
      <c r="H2095" t="s">
        <v>591</v>
      </c>
      <c r="I2095" t="s">
        <v>60</v>
      </c>
      <c r="J2095" s="4">
        <v>-63818</v>
      </c>
    </row>
    <row r="2096" spans="3:10" hidden="1" x14ac:dyDescent="0.25">
      <c r="C2096" t="s">
        <v>6731</v>
      </c>
      <c r="D2096" t="s">
        <v>7708</v>
      </c>
      <c r="E2096" s="1">
        <v>46028</v>
      </c>
      <c r="F2096" s="4">
        <v>1</v>
      </c>
      <c r="G2096" s="4"/>
      <c r="H2096" t="s">
        <v>592</v>
      </c>
      <c r="I2096" t="s">
        <v>129</v>
      </c>
      <c r="J2096" s="4">
        <v>-5531.36</v>
      </c>
    </row>
    <row r="2097" spans="3:10" hidden="1" x14ac:dyDescent="0.25">
      <c r="C2097" t="s">
        <v>6731</v>
      </c>
      <c r="D2097" t="s">
        <v>7708</v>
      </c>
      <c r="E2097" s="1">
        <v>46028</v>
      </c>
      <c r="F2097" s="4">
        <v>1</v>
      </c>
      <c r="G2097" s="4"/>
      <c r="H2097" t="s">
        <v>592</v>
      </c>
      <c r="I2097" t="s">
        <v>129</v>
      </c>
      <c r="J2097" s="4">
        <v>-1232.76</v>
      </c>
    </row>
    <row r="2098" spans="3:10" hidden="1" x14ac:dyDescent="0.25">
      <c r="C2098" t="s">
        <v>6731</v>
      </c>
      <c r="D2098" t="s">
        <v>127</v>
      </c>
      <c r="E2098" s="1">
        <v>46028</v>
      </c>
      <c r="F2098" s="4">
        <v>1</v>
      </c>
      <c r="G2098" s="4"/>
      <c r="H2098" t="s">
        <v>246</v>
      </c>
      <c r="I2098" t="s">
        <v>246</v>
      </c>
      <c r="J2098" s="4">
        <v>-332891.21999999997</v>
      </c>
    </row>
    <row r="2099" spans="3:10" hidden="1" x14ac:dyDescent="0.25">
      <c r="C2099" t="s">
        <v>6731</v>
      </c>
      <c r="D2099" t="s">
        <v>7708</v>
      </c>
      <c r="E2099" s="1">
        <v>46028</v>
      </c>
      <c r="F2099" s="4">
        <v>1</v>
      </c>
      <c r="G2099" s="4"/>
      <c r="H2099" t="s">
        <v>246</v>
      </c>
      <c r="I2099" t="s">
        <v>246</v>
      </c>
      <c r="J2099" s="4">
        <v>-36572.06</v>
      </c>
    </row>
    <row r="2100" spans="3:10" hidden="1" x14ac:dyDescent="0.25">
      <c r="C2100" t="s">
        <v>6731</v>
      </c>
      <c r="D2100" t="s">
        <v>7713</v>
      </c>
      <c r="E2100" s="1">
        <v>46028</v>
      </c>
      <c r="F2100" s="4">
        <v>1</v>
      </c>
      <c r="G2100" s="4"/>
      <c r="H2100" t="s">
        <v>246</v>
      </c>
      <c r="I2100" t="s">
        <v>246</v>
      </c>
      <c r="J2100" s="4">
        <v>-63073.75</v>
      </c>
    </row>
    <row r="2101" spans="3:10" hidden="1" x14ac:dyDescent="0.25">
      <c r="C2101" t="s">
        <v>6731</v>
      </c>
      <c r="D2101" t="s">
        <v>7714</v>
      </c>
      <c r="E2101" s="1">
        <v>46028</v>
      </c>
      <c r="F2101" s="4">
        <v>1</v>
      </c>
      <c r="G2101" s="4"/>
      <c r="H2101" t="s">
        <v>246</v>
      </c>
      <c r="I2101" t="s">
        <v>246</v>
      </c>
      <c r="J2101" s="4">
        <v>-35114.36</v>
      </c>
    </row>
    <row r="2102" spans="3:10" hidden="1" x14ac:dyDescent="0.25">
      <c r="C2102" t="s">
        <v>6731</v>
      </c>
      <c r="D2102" t="s">
        <v>7693</v>
      </c>
      <c r="E2102" s="1">
        <v>46028</v>
      </c>
      <c r="F2102" s="4">
        <v>1</v>
      </c>
      <c r="G2102" s="4"/>
      <c r="H2102" t="s">
        <v>246</v>
      </c>
      <c r="I2102" t="s">
        <v>246</v>
      </c>
      <c r="J2102" s="4">
        <v>-42136.29</v>
      </c>
    </row>
    <row r="2103" spans="3:10" hidden="1" x14ac:dyDescent="0.25">
      <c r="C2103" t="s">
        <v>6731</v>
      </c>
      <c r="D2103" t="s">
        <v>7700</v>
      </c>
      <c r="E2103" s="1">
        <v>46028</v>
      </c>
      <c r="F2103" s="4">
        <v>1</v>
      </c>
      <c r="G2103" s="4"/>
      <c r="H2103" t="s">
        <v>246</v>
      </c>
      <c r="I2103" t="s">
        <v>246</v>
      </c>
      <c r="J2103" s="4">
        <v>-36360.19</v>
      </c>
    </row>
    <row r="2104" spans="3:10" hidden="1" x14ac:dyDescent="0.25">
      <c r="C2104" t="s">
        <v>6731</v>
      </c>
      <c r="D2104" t="s">
        <v>7701</v>
      </c>
      <c r="E2104" s="1">
        <v>46028</v>
      </c>
      <c r="F2104" s="4">
        <v>1</v>
      </c>
      <c r="G2104" s="4"/>
      <c r="H2104" t="s">
        <v>270</v>
      </c>
      <c r="I2104" t="s">
        <v>60</v>
      </c>
      <c r="J2104" s="4">
        <v>-1059.75</v>
      </c>
    </row>
    <row r="2105" spans="3:10" hidden="1" x14ac:dyDescent="0.25">
      <c r="C2105" t="s">
        <v>6731</v>
      </c>
      <c r="D2105" t="s">
        <v>90</v>
      </c>
      <c r="E2105" s="1">
        <v>46028</v>
      </c>
      <c r="F2105" s="4">
        <v>1</v>
      </c>
      <c r="G2105" s="4"/>
      <c r="H2105" t="s">
        <v>276</v>
      </c>
      <c r="I2105" t="s">
        <v>129</v>
      </c>
      <c r="J2105" s="4">
        <v>-2072.06</v>
      </c>
    </row>
    <row r="2106" spans="3:10" hidden="1" x14ac:dyDescent="0.25">
      <c r="C2106" t="s">
        <v>6731</v>
      </c>
      <c r="D2106" t="s">
        <v>65</v>
      </c>
      <c r="E2106" s="1">
        <v>46029</v>
      </c>
      <c r="F2106" s="4">
        <v>1</v>
      </c>
      <c r="G2106" s="4"/>
      <c r="H2106" t="s">
        <v>600</v>
      </c>
      <c r="I2106" t="s">
        <v>60</v>
      </c>
      <c r="J2106" s="4">
        <v>-4950</v>
      </c>
    </row>
    <row r="2107" spans="3:10" hidden="1" x14ac:dyDescent="0.25">
      <c r="C2107" t="s">
        <v>6731</v>
      </c>
      <c r="D2107">
        <v>10001</v>
      </c>
      <c r="E2107" s="1">
        <v>46029</v>
      </c>
      <c r="F2107" s="4">
        <v>1</v>
      </c>
      <c r="G2107" s="4"/>
      <c r="H2107" t="s">
        <v>601</v>
      </c>
      <c r="I2107" t="s">
        <v>129</v>
      </c>
      <c r="J2107" s="4">
        <v>-11914.97</v>
      </c>
    </row>
    <row r="2108" spans="3:10" hidden="1" x14ac:dyDescent="0.25">
      <c r="C2108" t="s">
        <v>6731</v>
      </c>
      <c r="D2108">
        <v>10001</v>
      </c>
      <c r="E2108" s="1">
        <v>46029</v>
      </c>
      <c r="F2108" s="4">
        <v>1</v>
      </c>
      <c r="G2108" s="4"/>
      <c r="H2108" t="s">
        <v>601</v>
      </c>
      <c r="I2108" t="s">
        <v>129</v>
      </c>
      <c r="J2108" s="4">
        <v>-35744.9</v>
      </c>
    </row>
    <row r="2109" spans="3:10" hidden="1" x14ac:dyDescent="0.25">
      <c r="C2109" t="s">
        <v>6731</v>
      </c>
      <c r="D2109" t="s">
        <v>90</v>
      </c>
      <c r="E2109" s="1">
        <v>46029</v>
      </c>
      <c r="F2109" s="4">
        <v>1</v>
      </c>
      <c r="G2109" s="4"/>
      <c r="H2109" t="s">
        <v>606</v>
      </c>
      <c r="I2109" t="s">
        <v>93</v>
      </c>
      <c r="J2109" s="4">
        <v>-452397.21</v>
      </c>
    </row>
    <row r="2110" spans="3:10" hidden="1" x14ac:dyDescent="0.25">
      <c r="C2110" t="s">
        <v>6731</v>
      </c>
      <c r="D2110" t="s">
        <v>65</v>
      </c>
      <c r="E2110" s="1">
        <v>46029</v>
      </c>
      <c r="F2110" s="4">
        <v>1</v>
      </c>
      <c r="G2110" s="4"/>
      <c r="H2110" t="s">
        <v>611</v>
      </c>
      <c r="I2110" t="s">
        <v>60</v>
      </c>
      <c r="J2110" s="4">
        <v>-52471.11</v>
      </c>
    </row>
    <row r="2111" spans="3:10" hidden="1" x14ac:dyDescent="0.25">
      <c r="C2111" t="s">
        <v>6731</v>
      </c>
      <c r="D2111" t="s">
        <v>326</v>
      </c>
      <c r="E2111" s="1">
        <v>46029</v>
      </c>
      <c r="F2111" s="4">
        <v>1</v>
      </c>
      <c r="G2111" s="4"/>
      <c r="H2111" t="s">
        <v>325</v>
      </c>
      <c r="I2111" t="s">
        <v>60</v>
      </c>
      <c r="J2111" s="4">
        <v>-668990.14</v>
      </c>
    </row>
    <row r="2112" spans="3:10" hidden="1" x14ac:dyDescent="0.25">
      <c r="C2112" t="s">
        <v>6731</v>
      </c>
      <c r="D2112" t="s">
        <v>7695</v>
      </c>
      <c r="E2112" s="1">
        <v>46029</v>
      </c>
      <c r="F2112" s="4">
        <v>1</v>
      </c>
      <c r="G2112" s="4"/>
      <c r="H2112" t="s">
        <v>615</v>
      </c>
      <c r="I2112" t="s">
        <v>60</v>
      </c>
      <c r="J2112" s="4">
        <v>-1556.87</v>
      </c>
    </row>
    <row r="2113" spans="3:10" hidden="1" x14ac:dyDescent="0.25">
      <c r="C2113" t="s">
        <v>6731</v>
      </c>
      <c r="D2113" t="s">
        <v>7695</v>
      </c>
      <c r="E2113" s="1">
        <v>46029</v>
      </c>
      <c r="F2113" s="4">
        <v>1</v>
      </c>
      <c r="G2113" s="4"/>
      <c r="H2113" t="s">
        <v>615</v>
      </c>
      <c r="I2113" t="s">
        <v>60</v>
      </c>
      <c r="J2113" s="4">
        <v>-10058.129999999999</v>
      </c>
    </row>
    <row r="2114" spans="3:10" hidden="1" x14ac:dyDescent="0.25">
      <c r="C2114" t="s">
        <v>6731</v>
      </c>
      <c r="D2114" t="s">
        <v>7695</v>
      </c>
      <c r="E2114" s="1">
        <v>46029</v>
      </c>
      <c r="F2114" s="4">
        <v>1</v>
      </c>
      <c r="G2114" s="4"/>
      <c r="H2114" t="s">
        <v>615</v>
      </c>
      <c r="I2114" t="s">
        <v>60</v>
      </c>
      <c r="J2114" s="4">
        <v>-7087.5</v>
      </c>
    </row>
    <row r="2115" spans="3:10" hidden="1" x14ac:dyDescent="0.25">
      <c r="C2115" t="s">
        <v>6731</v>
      </c>
      <c r="D2115" t="s">
        <v>77</v>
      </c>
      <c r="E2115" s="1">
        <v>46029</v>
      </c>
      <c r="F2115" s="4">
        <v>1</v>
      </c>
      <c r="G2115" s="4"/>
      <c r="H2115" t="s">
        <v>621</v>
      </c>
      <c r="I2115" t="s">
        <v>155</v>
      </c>
      <c r="J2115" s="4">
        <v>-14877.37</v>
      </c>
    </row>
    <row r="2116" spans="3:10" hidden="1" x14ac:dyDescent="0.25">
      <c r="C2116" t="s">
        <v>6731</v>
      </c>
      <c r="D2116" t="s">
        <v>65</v>
      </c>
      <c r="E2116" s="1">
        <v>46029</v>
      </c>
      <c r="F2116" s="4">
        <v>1</v>
      </c>
      <c r="G2116" s="4"/>
      <c r="H2116" t="s">
        <v>625</v>
      </c>
      <c r="I2116" t="s">
        <v>60</v>
      </c>
      <c r="J2116" s="4">
        <v>-18180</v>
      </c>
    </row>
    <row r="2117" spans="3:10" hidden="1" x14ac:dyDescent="0.25">
      <c r="C2117" t="s">
        <v>6731</v>
      </c>
      <c r="D2117" t="s">
        <v>65</v>
      </c>
      <c r="E2117" s="1">
        <v>46029</v>
      </c>
      <c r="F2117" s="4">
        <v>1</v>
      </c>
      <c r="G2117" s="4"/>
      <c r="H2117" t="s">
        <v>629</v>
      </c>
      <c r="I2117" t="s">
        <v>60</v>
      </c>
      <c r="J2117" s="4">
        <v>-763.02</v>
      </c>
    </row>
    <row r="2118" spans="3:10" hidden="1" x14ac:dyDescent="0.25">
      <c r="C2118" t="s">
        <v>6731</v>
      </c>
      <c r="D2118" t="s">
        <v>7701</v>
      </c>
      <c r="E2118" s="1">
        <v>46029</v>
      </c>
      <c r="F2118" s="4">
        <v>1</v>
      </c>
      <c r="G2118" s="4"/>
      <c r="H2118" t="s">
        <v>633</v>
      </c>
      <c r="I2118" t="s">
        <v>60</v>
      </c>
      <c r="J2118" s="4">
        <v>-129.13</v>
      </c>
    </row>
    <row r="2119" spans="3:10" hidden="1" x14ac:dyDescent="0.25">
      <c r="C2119" t="s">
        <v>6731</v>
      </c>
      <c r="D2119" t="s">
        <v>7698</v>
      </c>
      <c r="E2119" s="1">
        <v>46029</v>
      </c>
      <c r="F2119" s="4">
        <v>1</v>
      </c>
      <c r="G2119" s="4"/>
      <c r="H2119" t="s">
        <v>633</v>
      </c>
      <c r="I2119" t="s">
        <v>60</v>
      </c>
      <c r="J2119" s="4">
        <v>-129.13</v>
      </c>
    </row>
    <row r="2120" spans="3:10" hidden="1" x14ac:dyDescent="0.25">
      <c r="C2120" t="s">
        <v>6731</v>
      </c>
      <c r="D2120" t="s">
        <v>7701</v>
      </c>
      <c r="E2120" s="1">
        <v>46029</v>
      </c>
      <c r="F2120" s="4">
        <v>1</v>
      </c>
      <c r="G2120" s="4"/>
      <c r="H2120" t="s">
        <v>633</v>
      </c>
      <c r="I2120" t="s">
        <v>60</v>
      </c>
      <c r="J2120" s="4">
        <v>-2043.26</v>
      </c>
    </row>
    <row r="2121" spans="3:10" hidden="1" x14ac:dyDescent="0.25">
      <c r="C2121" t="s">
        <v>6731</v>
      </c>
      <c r="D2121" t="s">
        <v>7701</v>
      </c>
      <c r="E2121" s="1">
        <v>46029</v>
      </c>
      <c r="F2121" s="4">
        <v>1</v>
      </c>
      <c r="G2121" s="4"/>
      <c r="H2121" t="s">
        <v>633</v>
      </c>
      <c r="I2121" t="s">
        <v>60</v>
      </c>
      <c r="J2121" s="4">
        <v>-89916.160000000003</v>
      </c>
    </row>
    <row r="2122" spans="3:10" hidden="1" x14ac:dyDescent="0.25">
      <c r="C2122" t="s">
        <v>6731</v>
      </c>
      <c r="D2122" t="s">
        <v>7701</v>
      </c>
      <c r="E2122" s="1">
        <v>46029</v>
      </c>
      <c r="F2122" s="4">
        <v>1</v>
      </c>
      <c r="G2122" s="4"/>
      <c r="H2122" t="s">
        <v>633</v>
      </c>
      <c r="I2122" t="s">
        <v>60</v>
      </c>
      <c r="J2122" s="4">
        <v>-1725</v>
      </c>
    </row>
    <row r="2123" spans="3:10" hidden="1" x14ac:dyDescent="0.25">
      <c r="C2123" t="s">
        <v>6731</v>
      </c>
      <c r="D2123" t="s">
        <v>7701</v>
      </c>
      <c r="E2123" s="1">
        <v>46029</v>
      </c>
      <c r="F2123" s="4">
        <v>1</v>
      </c>
      <c r="G2123" s="4"/>
      <c r="H2123" t="s">
        <v>633</v>
      </c>
      <c r="I2123" t="s">
        <v>60</v>
      </c>
      <c r="J2123" s="4">
        <v>-370</v>
      </c>
    </row>
    <row r="2124" spans="3:10" hidden="1" x14ac:dyDescent="0.25">
      <c r="C2124" t="s">
        <v>6731</v>
      </c>
      <c r="D2124" t="s">
        <v>8609</v>
      </c>
      <c r="E2124" s="1">
        <v>46029</v>
      </c>
      <c r="F2124" s="4">
        <v>1</v>
      </c>
      <c r="G2124" s="4"/>
      <c r="H2124" t="s">
        <v>644</v>
      </c>
      <c r="I2124" t="s">
        <v>60</v>
      </c>
      <c r="J2124" s="4">
        <v>-425000</v>
      </c>
    </row>
    <row r="2125" spans="3:10" hidden="1" x14ac:dyDescent="0.25">
      <c r="C2125" t="s">
        <v>6731</v>
      </c>
      <c r="D2125" t="s">
        <v>7715</v>
      </c>
      <c r="E2125" s="1">
        <v>46029</v>
      </c>
      <c r="F2125" s="4">
        <v>1</v>
      </c>
      <c r="G2125" s="4"/>
      <c r="H2125" t="s">
        <v>645</v>
      </c>
      <c r="I2125" t="s">
        <v>246</v>
      </c>
      <c r="J2125" s="4">
        <v>-607.20000000000005</v>
      </c>
    </row>
    <row r="2126" spans="3:10" hidden="1" x14ac:dyDescent="0.25">
      <c r="C2126" t="s">
        <v>6731</v>
      </c>
      <c r="D2126" t="s">
        <v>7698</v>
      </c>
      <c r="E2126" s="1">
        <v>46029</v>
      </c>
      <c r="F2126" s="4">
        <v>1</v>
      </c>
      <c r="G2126" s="4"/>
      <c r="H2126" t="s">
        <v>645</v>
      </c>
      <c r="I2126" t="s">
        <v>246</v>
      </c>
      <c r="J2126" s="4">
        <v>-1544.48</v>
      </c>
    </row>
    <row r="2127" spans="3:10" hidden="1" x14ac:dyDescent="0.25">
      <c r="C2127" t="s">
        <v>6731</v>
      </c>
      <c r="D2127" t="s">
        <v>7716</v>
      </c>
      <c r="E2127" s="1">
        <v>46029</v>
      </c>
      <c r="F2127" s="4">
        <v>1</v>
      </c>
      <c r="G2127" s="4"/>
      <c r="H2127" t="s">
        <v>645</v>
      </c>
      <c r="I2127" t="s">
        <v>246</v>
      </c>
      <c r="J2127" s="4">
        <v>-4554</v>
      </c>
    </row>
    <row r="2128" spans="3:10" hidden="1" x14ac:dyDescent="0.25">
      <c r="C2128" t="s">
        <v>6731</v>
      </c>
      <c r="D2128" t="s">
        <v>7694</v>
      </c>
      <c r="E2128" s="1">
        <v>46029</v>
      </c>
      <c r="F2128" s="4">
        <v>1</v>
      </c>
      <c r="G2128" s="4"/>
      <c r="H2128" t="s">
        <v>645</v>
      </c>
      <c r="I2128" t="s">
        <v>246</v>
      </c>
      <c r="J2128" s="4">
        <v>-798.64</v>
      </c>
    </row>
    <row r="2129" spans="3:10" hidden="1" x14ac:dyDescent="0.25">
      <c r="C2129" t="s">
        <v>6731</v>
      </c>
      <c r="D2129" t="s">
        <v>7698</v>
      </c>
      <c r="E2129" s="1">
        <v>46029</v>
      </c>
      <c r="F2129" s="4">
        <v>1</v>
      </c>
      <c r="G2129" s="4"/>
      <c r="H2129" t="s">
        <v>645</v>
      </c>
      <c r="I2129" t="s">
        <v>246</v>
      </c>
      <c r="J2129" s="4">
        <v>-385.42</v>
      </c>
    </row>
    <row r="2130" spans="3:10" hidden="1" x14ac:dyDescent="0.25">
      <c r="C2130" t="s">
        <v>6731</v>
      </c>
      <c r="D2130" t="s">
        <v>7701</v>
      </c>
      <c r="E2130" s="1">
        <v>46029</v>
      </c>
      <c r="F2130" s="4">
        <v>1</v>
      </c>
      <c r="G2130" s="4"/>
      <c r="H2130" t="s">
        <v>645</v>
      </c>
      <c r="I2130" t="s">
        <v>246</v>
      </c>
      <c r="J2130" s="4">
        <v>-1338.02</v>
      </c>
    </row>
    <row r="2131" spans="3:10" hidden="1" x14ac:dyDescent="0.25">
      <c r="C2131" t="s">
        <v>6731</v>
      </c>
      <c r="D2131" t="s">
        <v>7702</v>
      </c>
      <c r="E2131" s="1">
        <v>46029</v>
      </c>
      <c r="F2131" s="4">
        <v>1</v>
      </c>
      <c r="G2131" s="4"/>
      <c r="H2131" t="s">
        <v>645</v>
      </c>
      <c r="I2131" t="s">
        <v>246</v>
      </c>
      <c r="J2131" s="4">
        <v>-1245.03</v>
      </c>
    </row>
    <row r="2132" spans="3:10" hidden="1" x14ac:dyDescent="0.25">
      <c r="C2132" t="s">
        <v>6731</v>
      </c>
      <c r="D2132" t="s">
        <v>65</v>
      </c>
      <c r="E2132" s="1">
        <v>46029</v>
      </c>
      <c r="F2132" s="4">
        <v>1</v>
      </c>
      <c r="G2132" s="4"/>
      <c r="H2132" t="s">
        <v>645</v>
      </c>
      <c r="I2132" t="s">
        <v>246</v>
      </c>
      <c r="J2132" s="4">
        <v>-1628.97</v>
      </c>
    </row>
    <row r="2133" spans="3:10" hidden="1" x14ac:dyDescent="0.25">
      <c r="C2133" t="s">
        <v>6731</v>
      </c>
      <c r="D2133" t="s">
        <v>65</v>
      </c>
      <c r="E2133" s="1">
        <v>46029</v>
      </c>
      <c r="F2133" s="4">
        <v>1</v>
      </c>
      <c r="G2133" s="4"/>
      <c r="H2133" t="s">
        <v>645</v>
      </c>
      <c r="I2133" t="s">
        <v>246</v>
      </c>
      <c r="J2133" s="4">
        <v>-409.48</v>
      </c>
    </row>
    <row r="2134" spans="3:10" hidden="1" x14ac:dyDescent="0.25">
      <c r="C2134" t="s">
        <v>6731</v>
      </c>
      <c r="D2134" t="s">
        <v>7717</v>
      </c>
      <c r="E2134" s="1">
        <v>46029</v>
      </c>
      <c r="F2134" s="4">
        <v>1</v>
      </c>
      <c r="G2134" s="4"/>
      <c r="H2134" t="s">
        <v>650</v>
      </c>
      <c r="I2134" t="s">
        <v>60</v>
      </c>
      <c r="J2134" s="4">
        <v>-1734.07</v>
      </c>
    </row>
    <row r="2135" spans="3:10" hidden="1" x14ac:dyDescent="0.25">
      <c r="C2135" t="s">
        <v>6731</v>
      </c>
      <c r="D2135" t="s">
        <v>7717</v>
      </c>
      <c r="E2135" s="1">
        <v>46029</v>
      </c>
      <c r="F2135" s="4">
        <v>1</v>
      </c>
      <c r="G2135" s="4"/>
      <c r="H2135" t="s">
        <v>650</v>
      </c>
      <c r="I2135" t="s">
        <v>60</v>
      </c>
      <c r="J2135" s="4">
        <v>-4075.57</v>
      </c>
    </row>
    <row r="2136" spans="3:10" hidden="1" x14ac:dyDescent="0.25">
      <c r="C2136" t="s">
        <v>6731</v>
      </c>
      <c r="D2136" t="s">
        <v>7705</v>
      </c>
      <c r="E2136" s="1">
        <v>46029</v>
      </c>
      <c r="F2136" s="4">
        <v>1</v>
      </c>
      <c r="G2136" s="4"/>
      <c r="H2136" t="s">
        <v>246</v>
      </c>
      <c r="I2136" t="s">
        <v>246</v>
      </c>
      <c r="J2136" s="4">
        <v>-44380.31</v>
      </c>
    </row>
    <row r="2137" spans="3:10" hidden="1" x14ac:dyDescent="0.25">
      <c r="C2137" t="s">
        <v>6731</v>
      </c>
      <c r="D2137" t="s">
        <v>65</v>
      </c>
      <c r="E2137" s="1">
        <v>46029</v>
      </c>
      <c r="F2137" s="4">
        <v>1</v>
      </c>
      <c r="G2137" s="4"/>
      <c r="H2137" t="s">
        <v>246</v>
      </c>
      <c r="I2137" t="s">
        <v>246</v>
      </c>
      <c r="J2137" s="4">
        <v>-676776.36000000045</v>
      </c>
    </row>
    <row r="2138" spans="3:10" hidden="1" x14ac:dyDescent="0.25">
      <c r="C2138" t="s">
        <v>6731</v>
      </c>
      <c r="D2138" t="s">
        <v>7718</v>
      </c>
      <c r="E2138" s="1">
        <v>46029</v>
      </c>
      <c r="F2138" s="4">
        <v>1</v>
      </c>
      <c r="G2138" s="4"/>
      <c r="H2138" t="s">
        <v>246</v>
      </c>
      <c r="I2138" t="s">
        <v>246</v>
      </c>
      <c r="J2138" s="4">
        <v>-274281.17000000004</v>
      </c>
    </row>
    <row r="2139" spans="3:10" hidden="1" x14ac:dyDescent="0.25">
      <c r="C2139" t="s">
        <v>6731</v>
      </c>
      <c r="D2139" t="s">
        <v>127</v>
      </c>
      <c r="E2139" s="1">
        <v>46029</v>
      </c>
      <c r="F2139" s="4">
        <v>1</v>
      </c>
      <c r="G2139" s="4"/>
      <c r="H2139" t="s">
        <v>246</v>
      </c>
      <c r="I2139" t="s">
        <v>246</v>
      </c>
      <c r="J2139" s="4">
        <v>-4937.97</v>
      </c>
    </row>
    <row r="2140" spans="3:10" hidden="1" x14ac:dyDescent="0.25">
      <c r="C2140" t="s">
        <v>6731</v>
      </c>
      <c r="D2140" t="s">
        <v>7719</v>
      </c>
      <c r="E2140" s="1">
        <v>46029</v>
      </c>
      <c r="F2140" s="4">
        <v>1</v>
      </c>
      <c r="G2140" s="4"/>
      <c r="H2140" t="s">
        <v>246</v>
      </c>
      <c r="I2140" t="s">
        <v>246</v>
      </c>
      <c r="J2140" s="4">
        <v>-71092.459999999992</v>
      </c>
    </row>
    <row r="2141" spans="3:10" hidden="1" x14ac:dyDescent="0.25">
      <c r="C2141" t="s">
        <v>6731</v>
      </c>
      <c r="D2141" t="s">
        <v>7708</v>
      </c>
      <c r="E2141" s="1">
        <v>46029</v>
      </c>
      <c r="F2141" s="4">
        <v>1</v>
      </c>
      <c r="G2141" s="4"/>
      <c r="H2141" t="s">
        <v>246</v>
      </c>
      <c r="I2141" t="s">
        <v>246</v>
      </c>
      <c r="J2141" s="4">
        <v>-13838.11</v>
      </c>
    </row>
    <row r="2142" spans="3:10" hidden="1" x14ac:dyDescent="0.25">
      <c r="C2142" t="s">
        <v>6731</v>
      </c>
      <c r="D2142" t="s">
        <v>7696</v>
      </c>
      <c r="E2142" s="1">
        <v>46029</v>
      </c>
      <c r="F2142" s="4">
        <v>1</v>
      </c>
      <c r="G2142" s="4"/>
      <c r="H2142" t="s">
        <v>246</v>
      </c>
      <c r="I2142" t="s">
        <v>246</v>
      </c>
      <c r="J2142" s="4">
        <v>-123319.33999999998</v>
      </c>
    </row>
    <row r="2143" spans="3:10" hidden="1" x14ac:dyDescent="0.25">
      <c r="C2143" t="s">
        <v>6731</v>
      </c>
      <c r="D2143" t="s">
        <v>7704</v>
      </c>
      <c r="E2143" s="1">
        <v>46029</v>
      </c>
      <c r="F2143" s="4">
        <v>1</v>
      </c>
      <c r="G2143" s="4"/>
      <c r="H2143" t="s">
        <v>246</v>
      </c>
      <c r="I2143" t="s">
        <v>246</v>
      </c>
      <c r="J2143" s="4">
        <v>-73735.890000000014</v>
      </c>
    </row>
    <row r="2144" spans="3:10" hidden="1" x14ac:dyDescent="0.25">
      <c r="C2144" t="s">
        <v>6731</v>
      </c>
      <c r="D2144" t="s">
        <v>7720</v>
      </c>
      <c r="E2144" s="1">
        <v>46029</v>
      </c>
      <c r="F2144" s="4">
        <v>1</v>
      </c>
      <c r="G2144" s="4"/>
      <c r="H2144" t="s">
        <v>246</v>
      </c>
      <c r="I2144" t="s">
        <v>246</v>
      </c>
      <c r="J2144" s="4">
        <v>-36150.880000000005</v>
      </c>
    </row>
    <row r="2145" spans="3:10" hidden="1" x14ac:dyDescent="0.25">
      <c r="C2145" t="s">
        <v>6731</v>
      </c>
      <c r="D2145" t="s">
        <v>7695</v>
      </c>
      <c r="E2145" s="1">
        <v>46029</v>
      </c>
      <c r="F2145" s="4">
        <v>1</v>
      </c>
      <c r="G2145" s="4"/>
      <c r="H2145" t="s">
        <v>246</v>
      </c>
      <c r="I2145" t="s">
        <v>246</v>
      </c>
      <c r="J2145" s="4">
        <v>-45438.719999999987</v>
      </c>
    </row>
    <row r="2146" spans="3:10" hidden="1" x14ac:dyDescent="0.25">
      <c r="C2146" t="s">
        <v>6731</v>
      </c>
      <c r="D2146" t="s">
        <v>7712</v>
      </c>
      <c r="E2146" s="1">
        <v>46029</v>
      </c>
      <c r="F2146" s="4">
        <v>1</v>
      </c>
      <c r="G2146" s="4"/>
      <c r="H2146" t="s">
        <v>246</v>
      </c>
      <c r="I2146" t="s">
        <v>246</v>
      </c>
      <c r="J2146" s="4">
        <v>-51983.279999999992</v>
      </c>
    </row>
    <row r="2147" spans="3:10" hidden="1" x14ac:dyDescent="0.25">
      <c r="C2147" t="s">
        <v>6731</v>
      </c>
      <c r="D2147" t="s">
        <v>7699</v>
      </c>
      <c r="E2147" s="1">
        <v>46029</v>
      </c>
      <c r="F2147" s="4">
        <v>1</v>
      </c>
      <c r="G2147" s="4"/>
      <c r="H2147" t="s">
        <v>246</v>
      </c>
      <c r="I2147" t="s">
        <v>246</v>
      </c>
      <c r="J2147" s="4">
        <v>-49330.92</v>
      </c>
    </row>
    <row r="2148" spans="3:10" hidden="1" x14ac:dyDescent="0.25">
      <c r="C2148" t="s">
        <v>6731</v>
      </c>
      <c r="D2148" t="s">
        <v>7711</v>
      </c>
      <c r="E2148" s="1">
        <v>46029</v>
      </c>
      <c r="F2148" s="4">
        <v>1</v>
      </c>
      <c r="G2148" s="4"/>
      <c r="H2148" t="s">
        <v>246</v>
      </c>
      <c r="I2148" t="s">
        <v>246</v>
      </c>
      <c r="J2148" s="4">
        <v>-15814.29</v>
      </c>
    </row>
    <row r="2149" spans="3:10" hidden="1" x14ac:dyDescent="0.25">
      <c r="C2149" t="s">
        <v>6731</v>
      </c>
      <c r="D2149" t="s">
        <v>7707</v>
      </c>
      <c r="E2149" s="1">
        <v>46029</v>
      </c>
      <c r="F2149" s="4">
        <v>1</v>
      </c>
      <c r="G2149" s="4"/>
      <c r="H2149" t="s">
        <v>246</v>
      </c>
      <c r="I2149" t="s">
        <v>246</v>
      </c>
      <c r="J2149" s="4">
        <v>-26061.06</v>
      </c>
    </row>
    <row r="2150" spans="3:10" hidden="1" x14ac:dyDescent="0.25">
      <c r="C2150" t="s">
        <v>6731</v>
      </c>
      <c r="D2150" t="s">
        <v>7721</v>
      </c>
      <c r="E2150" s="1">
        <v>46029</v>
      </c>
      <c r="F2150" s="4">
        <v>1</v>
      </c>
      <c r="G2150" s="4"/>
      <c r="H2150" t="s">
        <v>246</v>
      </c>
      <c r="I2150" t="s">
        <v>246</v>
      </c>
      <c r="J2150" s="4">
        <v>-19321.879999999997</v>
      </c>
    </row>
    <row r="2151" spans="3:10" hidden="1" x14ac:dyDescent="0.25">
      <c r="C2151" t="s">
        <v>6731</v>
      </c>
      <c r="D2151" t="s">
        <v>7722</v>
      </c>
      <c r="E2151" s="1">
        <v>46029</v>
      </c>
      <c r="F2151" s="4">
        <v>1</v>
      </c>
      <c r="G2151" s="4"/>
      <c r="H2151" t="s">
        <v>246</v>
      </c>
      <c r="I2151" t="s">
        <v>246</v>
      </c>
      <c r="J2151" s="4">
        <v>-19462.04</v>
      </c>
    </row>
    <row r="2152" spans="3:10" hidden="1" x14ac:dyDescent="0.25">
      <c r="C2152" t="s">
        <v>6731</v>
      </c>
      <c r="D2152" t="s">
        <v>7700</v>
      </c>
      <c r="E2152" s="1">
        <v>46029</v>
      </c>
      <c r="F2152" s="4">
        <v>1</v>
      </c>
      <c r="G2152" s="4"/>
      <c r="H2152" t="s">
        <v>246</v>
      </c>
      <c r="I2152" t="s">
        <v>246</v>
      </c>
      <c r="J2152" s="4">
        <v>-18869.900000000001</v>
      </c>
    </row>
    <row r="2153" spans="3:10" hidden="1" x14ac:dyDescent="0.25">
      <c r="C2153" t="s">
        <v>6731</v>
      </c>
      <c r="D2153" t="s">
        <v>7693</v>
      </c>
      <c r="E2153" s="1">
        <v>46029</v>
      </c>
      <c r="F2153" s="4">
        <v>1</v>
      </c>
      <c r="G2153" s="4"/>
      <c r="H2153" t="s">
        <v>246</v>
      </c>
      <c r="I2153" t="s">
        <v>246</v>
      </c>
      <c r="J2153" s="4">
        <v>-26562.460000000003</v>
      </c>
    </row>
    <row r="2154" spans="3:10" hidden="1" x14ac:dyDescent="0.25">
      <c r="C2154" t="s">
        <v>6731</v>
      </c>
      <c r="D2154" t="s">
        <v>7714</v>
      </c>
      <c r="E2154" s="1">
        <v>46029</v>
      </c>
      <c r="F2154" s="4">
        <v>1</v>
      </c>
      <c r="G2154" s="4"/>
      <c r="H2154" t="s">
        <v>246</v>
      </c>
      <c r="I2154" t="s">
        <v>246</v>
      </c>
      <c r="J2154" s="4">
        <v>-16297.949999999999</v>
      </c>
    </row>
    <row r="2155" spans="3:10" hidden="1" x14ac:dyDescent="0.25">
      <c r="C2155" t="s">
        <v>6731</v>
      </c>
      <c r="D2155" t="s">
        <v>7706</v>
      </c>
      <c r="E2155" s="1">
        <v>46029</v>
      </c>
      <c r="F2155" s="4">
        <v>1</v>
      </c>
      <c r="G2155" s="4"/>
      <c r="H2155" t="s">
        <v>246</v>
      </c>
      <c r="I2155" t="s">
        <v>246</v>
      </c>
      <c r="J2155" s="4">
        <v>-5816.04</v>
      </c>
    </row>
    <row r="2156" spans="3:10" hidden="1" x14ac:dyDescent="0.25">
      <c r="C2156" t="s">
        <v>6731</v>
      </c>
      <c r="D2156" t="s">
        <v>77</v>
      </c>
      <c r="E2156" s="1">
        <v>46029</v>
      </c>
      <c r="F2156" s="4">
        <v>1</v>
      </c>
      <c r="G2156" s="4"/>
      <c r="H2156" t="s">
        <v>246</v>
      </c>
      <c r="I2156" t="s">
        <v>246</v>
      </c>
      <c r="J2156" s="4">
        <v>-18413.779999999995</v>
      </c>
    </row>
    <row r="2157" spans="3:10" hidden="1" x14ac:dyDescent="0.25">
      <c r="C2157" t="s">
        <v>6731</v>
      </c>
      <c r="D2157" t="s">
        <v>7702</v>
      </c>
      <c r="E2157" s="1">
        <v>46029</v>
      </c>
      <c r="F2157" s="4">
        <v>1</v>
      </c>
      <c r="G2157" s="4"/>
      <c r="H2157" t="s">
        <v>246</v>
      </c>
      <c r="I2157" t="s">
        <v>246</v>
      </c>
      <c r="J2157" s="4">
        <v>-84410.19</v>
      </c>
    </row>
    <row r="2158" spans="3:10" hidden="1" x14ac:dyDescent="0.25">
      <c r="C2158" t="s">
        <v>6731</v>
      </c>
      <c r="D2158" t="s">
        <v>7723</v>
      </c>
      <c r="E2158" s="1">
        <v>46029</v>
      </c>
      <c r="F2158" s="4">
        <v>1</v>
      </c>
      <c r="G2158" s="4"/>
      <c r="H2158" t="s">
        <v>246</v>
      </c>
      <c r="I2158" t="s">
        <v>246</v>
      </c>
      <c r="J2158" s="4">
        <v>-25890.14</v>
      </c>
    </row>
    <row r="2159" spans="3:10" hidden="1" x14ac:dyDescent="0.25">
      <c r="C2159" t="s">
        <v>6731</v>
      </c>
      <c r="D2159" t="s">
        <v>7713</v>
      </c>
      <c r="E2159" s="1">
        <v>46029</v>
      </c>
      <c r="F2159" s="4">
        <v>1</v>
      </c>
      <c r="G2159" s="4"/>
      <c r="H2159" t="s">
        <v>246</v>
      </c>
      <c r="I2159" t="s">
        <v>246</v>
      </c>
      <c r="J2159" s="4">
        <v>-68685.14</v>
      </c>
    </row>
    <row r="2160" spans="3:10" hidden="1" x14ac:dyDescent="0.25">
      <c r="C2160" t="s">
        <v>6731</v>
      </c>
      <c r="D2160" t="s">
        <v>7724</v>
      </c>
      <c r="E2160" s="1">
        <v>46029</v>
      </c>
      <c r="F2160" s="4">
        <v>1</v>
      </c>
      <c r="G2160" s="4"/>
      <c r="H2160" t="s">
        <v>246</v>
      </c>
      <c r="I2160" t="s">
        <v>246</v>
      </c>
      <c r="J2160" s="4">
        <v>-19561.96</v>
      </c>
    </row>
    <row r="2161" spans="3:10" hidden="1" x14ac:dyDescent="0.25">
      <c r="C2161" t="s">
        <v>6731</v>
      </c>
      <c r="D2161" t="s">
        <v>7698</v>
      </c>
      <c r="E2161" s="1">
        <v>46029</v>
      </c>
      <c r="F2161" s="4">
        <v>1</v>
      </c>
      <c r="G2161" s="4"/>
      <c r="H2161" t="s">
        <v>246</v>
      </c>
      <c r="I2161" t="s">
        <v>246</v>
      </c>
      <c r="J2161" s="4">
        <v>-103139.95</v>
      </c>
    </row>
    <row r="2162" spans="3:10" hidden="1" x14ac:dyDescent="0.25">
      <c r="C2162" t="s">
        <v>6731</v>
      </c>
      <c r="D2162" t="s">
        <v>7701</v>
      </c>
      <c r="E2162" s="1">
        <v>46029</v>
      </c>
      <c r="F2162" s="4">
        <v>1</v>
      </c>
      <c r="G2162" s="4"/>
      <c r="H2162" t="s">
        <v>246</v>
      </c>
      <c r="I2162" t="s">
        <v>246</v>
      </c>
      <c r="J2162" s="4">
        <v>-54087.970000000008</v>
      </c>
    </row>
    <row r="2163" spans="3:10" hidden="1" x14ac:dyDescent="0.25">
      <c r="C2163" t="s">
        <v>6731</v>
      </c>
      <c r="D2163" t="s">
        <v>7703</v>
      </c>
      <c r="E2163" s="1">
        <v>46029</v>
      </c>
      <c r="F2163" s="4">
        <v>1</v>
      </c>
      <c r="G2163" s="4"/>
      <c r="H2163" t="s">
        <v>246</v>
      </c>
      <c r="I2163" t="s">
        <v>246</v>
      </c>
      <c r="J2163" s="4">
        <v>-48122.58</v>
      </c>
    </row>
    <row r="2164" spans="3:10" hidden="1" x14ac:dyDescent="0.25">
      <c r="C2164" t="s">
        <v>6731</v>
      </c>
      <c r="D2164" t="s">
        <v>7692</v>
      </c>
      <c r="E2164" s="1">
        <v>46029</v>
      </c>
      <c r="F2164" s="4">
        <v>1</v>
      </c>
      <c r="G2164" s="4"/>
      <c r="H2164" t="s">
        <v>246</v>
      </c>
      <c r="I2164" t="s">
        <v>246</v>
      </c>
      <c r="J2164" s="4">
        <v>-3005.45</v>
      </c>
    </row>
    <row r="2165" spans="3:10" hidden="1" x14ac:dyDescent="0.25">
      <c r="C2165" t="s">
        <v>6731</v>
      </c>
      <c r="D2165" t="s">
        <v>7725</v>
      </c>
      <c r="E2165" s="1">
        <v>46029</v>
      </c>
      <c r="F2165" s="4">
        <v>1</v>
      </c>
      <c r="G2165" s="4"/>
      <c r="H2165" t="s">
        <v>246</v>
      </c>
      <c r="I2165" t="s">
        <v>246</v>
      </c>
      <c r="J2165" s="4">
        <v>-76258.829999999987</v>
      </c>
    </row>
    <row r="2166" spans="3:10" hidden="1" x14ac:dyDescent="0.25">
      <c r="C2166" t="s">
        <v>6731</v>
      </c>
      <c r="D2166" t="s">
        <v>7694</v>
      </c>
      <c r="E2166" s="1">
        <v>46029</v>
      </c>
      <c r="F2166" s="4">
        <v>1</v>
      </c>
      <c r="G2166" s="4"/>
      <c r="H2166" t="s">
        <v>246</v>
      </c>
      <c r="I2166" t="s">
        <v>246</v>
      </c>
      <c r="J2166" s="4">
        <v>-16408.95</v>
      </c>
    </row>
    <row r="2167" spans="3:10" hidden="1" x14ac:dyDescent="0.25">
      <c r="C2167" t="s">
        <v>6731</v>
      </c>
      <c r="D2167" t="s">
        <v>7696</v>
      </c>
      <c r="E2167" s="1">
        <v>46029</v>
      </c>
      <c r="F2167" s="4">
        <v>1</v>
      </c>
      <c r="G2167" s="4"/>
      <c r="H2167" t="s">
        <v>246</v>
      </c>
      <c r="I2167" t="s">
        <v>246</v>
      </c>
      <c r="J2167" s="4">
        <v>-5094.22</v>
      </c>
    </row>
    <row r="2168" spans="3:10" hidden="1" x14ac:dyDescent="0.25">
      <c r="C2168" t="s">
        <v>6731</v>
      </c>
      <c r="D2168" t="s">
        <v>8609</v>
      </c>
      <c r="E2168" s="1">
        <v>46029</v>
      </c>
      <c r="F2168" s="4">
        <v>1</v>
      </c>
      <c r="G2168" s="4"/>
      <c r="H2168" t="s">
        <v>655</v>
      </c>
      <c r="I2168" t="s">
        <v>60</v>
      </c>
      <c r="J2168" s="4">
        <v>-10000000</v>
      </c>
    </row>
    <row r="2169" spans="3:10" hidden="1" x14ac:dyDescent="0.25">
      <c r="C2169" t="s">
        <v>6731</v>
      </c>
      <c r="D2169" t="s">
        <v>90</v>
      </c>
      <c r="E2169" s="1">
        <v>46029</v>
      </c>
      <c r="F2169" s="4">
        <v>1</v>
      </c>
      <c r="G2169" s="4"/>
      <c r="H2169" t="s">
        <v>276</v>
      </c>
      <c r="I2169" t="s">
        <v>129</v>
      </c>
      <c r="J2169" s="4">
        <v>-985</v>
      </c>
    </row>
    <row r="2170" spans="3:10" hidden="1" x14ac:dyDescent="0.25">
      <c r="C2170" t="s">
        <v>6731</v>
      </c>
      <c r="D2170" t="s">
        <v>7695</v>
      </c>
      <c r="E2170" s="1">
        <v>46030</v>
      </c>
      <c r="F2170" s="4">
        <v>1</v>
      </c>
      <c r="G2170" s="4"/>
      <c r="H2170" t="s">
        <v>660</v>
      </c>
      <c r="I2170" t="s">
        <v>60</v>
      </c>
      <c r="J2170" s="4">
        <v>-469.32</v>
      </c>
    </row>
    <row r="2171" spans="3:10" hidden="1" x14ac:dyDescent="0.25">
      <c r="C2171" t="s">
        <v>6731</v>
      </c>
      <c r="D2171" t="s">
        <v>7712</v>
      </c>
      <c r="E2171" s="1">
        <v>46030</v>
      </c>
      <c r="F2171" s="4">
        <v>1</v>
      </c>
      <c r="G2171" s="4"/>
      <c r="H2171" t="s">
        <v>661</v>
      </c>
      <c r="I2171" t="s">
        <v>129</v>
      </c>
      <c r="J2171" s="4">
        <v>-68.430000000000007</v>
      </c>
    </row>
    <row r="2172" spans="3:10" hidden="1" x14ac:dyDescent="0.25">
      <c r="C2172" t="s">
        <v>6731</v>
      </c>
      <c r="D2172" t="s">
        <v>65</v>
      </c>
      <c r="E2172" s="1">
        <v>46030</v>
      </c>
      <c r="F2172" s="4">
        <v>1</v>
      </c>
      <c r="G2172" s="4"/>
      <c r="H2172" t="s">
        <v>99</v>
      </c>
      <c r="I2172" t="s">
        <v>60</v>
      </c>
      <c r="J2172" s="4">
        <v>-830</v>
      </c>
    </row>
    <row r="2173" spans="3:10" hidden="1" x14ac:dyDescent="0.25">
      <c r="C2173" t="s">
        <v>6731</v>
      </c>
      <c r="D2173" t="s">
        <v>65</v>
      </c>
      <c r="E2173" s="1">
        <v>46030</v>
      </c>
      <c r="F2173" s="4">
        <v>1</v>
      </c>
      <c r="G2173" s="4"/>
      <c r="H2173" t="s">
        <v>667</v>
      </c>
      <c r="I2173" t="s">
        <v>60</v>
      </c>
      <c r="J2173" s="4">
        <v>-38</v>
      </c>
    </row>
    <row r="2174" spans="3:10" hidden="1" x14ac:dyDescent="0.25">
      <c r="C2174" t="s">
        <v>6731</v>
      </c>
      <c r="D2174" t="s">
        <v>326</v>
      </c>
      <c r="E2174" s="1">
        <v>46030</v>
      </c>
      <c r="F2174" s="4">
        <v>1</v>
      </c>
      <c r="G2174" s="4"/>
      <c r="H2174" t="s">
        <v>325</v>
      </c>
      <c r="I2174" t="s">
        <v>60</v>
      </c>
      <c r="J2174" s="4">
        <v>-27160.1</v>
      </c>
    </row>
    <row r="2175" spans="3:10" hidden="1" x14ac:dyDescent="0.25">
      <c r="C2175" t="s">
        <v>6731</v>
      </c>
      <c r="D2175" t="s">
        <v>7695</v>
      </c>
      <c r="E2175" s="1">
        <v>46030</v>
      </c>
      <c r="F2175" s="4">
        <v>1</v>
      </c>
      <c r="G2175" s="4"/>
      <c r="H2175" t="s">
        <v>671</v>
      </c>
      <c r="I2175" t="s">
        <v>60</v>
      </c>
      <c r="J2175" s="4">
        <v>-1054.9000000000001</v>
      </c>
    </row>
    <row r="2176" spans="3:10" hidden="1" x14ac:dyDescent="0.25">
      <c r="C2176" t="s">
        <v>6731</v>
      </c>
      <c r="D2176" t="s">
        <v>65</v>
      </c>
      <c r="E2176" s="1">
        <v>46030</v>
      </c>
      <c r="F2176" s="4">
        <v>1</v>
      </c>
      <c r="G2176" s="4"/>
      <c r="H2176" t="s">
        <v>675</v>
      </c>
      <c r="I2176" t="s">
        <v>60</v>
      </c>
      <c r="J2176" s="4">
        <v>-2968.5</v>
      </c>
    </row>
    <row r="2177" spans="3:10" hidden="1" x14ac:dyDescent="0.25">
      <c r="C2177" t="s">
        <v>6731</v>
      </c>
      <c r="D2177" t="s">
        <v>7726</v>
      </c>
      <c r="E2177" s="1">
        <v>46030</v>
      </c>
      <c r="F2177" s="4">
        <v>1</v>
      </c>
      <c r="G2177" s="4"/>
      <c r="H2177" t="s">
        <v>151</v>
      </c>
      <c r="I2177" t="s">
        <v>129</v>
      </c>
      <c r="J2177" s="4">
        <v>-2166.85</v>
      </c>
    </row>
    <row r="2178" spans="3:10" hidden="1" x14ac:dyDescent="0.25">
      <c r="C2178" t="s">
        <v>6731</v>
      </c>
      <c r="D2178" t="s">
        <v>7726</v>
      </c>
      <c r="E2178" s="1">
        <v>46030</v>
      </c>
      <c r="F2178" s="4">
        <v>1</v>
      </c>
      <c r="G2178" s="4"/>
      <c r="H2178" t="s">
        <v>151</v>
      </c>
      <c r="I2178" t="s">
        <v>129</v>
      </c>
      <c r="J2178" s="4">
        <v>-1086.1500000000001</v>
      </c>
    </row>
    <row r="2179" spans="3:10" hidden="1" x14ac:dyDescent="0.25">
      <c r="C2179" t="s">
        <v>6731</v>
      </c>
      <c r="D2179" t="s">
        <v>127</v>
      </c>
      <c r="E2179" s="1">
        <v>46030</v>
      </c>
      <c r="F2179" s="4">
        <v>1</v>
      </c>
      <c r="G2179" s="4"/>
      <c r="H2179" t="s">
        <v>682</v>
      </c>
      <c r="I2179" t="s">
        <v>129</v>
      </c>
      <c r="J2179" s="4">
        <v>-250</v>
      </c>
    </row>
    <row r="2180" spans="3:10" hidden="1" x14ac:dyDescent="0.25">
      <c r="C2180" t="s">
        <v>6731</v>
      </c>
      <c r="D2180" t="s">
        <v>7702</v>
      </c>
      <c r="E2180" s="1">
        <v>46030</v>
      </c>
      <c r="F2180" s="4">
        <v>1</v>
      </c>
      <c r="G2180" s="4"/>
      <c r="H2180" t="s">
        <v>686</v>
      </c>
      <c r="I2180" t="s">
        <v>60</v>
      </c>
      <c r="J2180" s="4">
        <v>-28970.84</v>
      </c>
    </row>
    <row r="2181" spans="3:10" hidden="1" x14ac:dyDescent="0.25">
      <c r="C2181" t="s">
        <v>6731</v>
      </c>
      <c r="D2181" t="s">
        <v>7709</v>
      </c>
      <c r="E2181" s="1">
        <v>46030</v>
      </c>
      <c r="F2181" s="4">
        <v>1</v>
      </c>
      <c r="G2181" s="4"/>
      <c r="H2181" t="s">
        <v>689</v>
      </c>
      <c r="I2181" t="s">
        <v>60</v>
      </c>
      <c r="J2181" s="4">
        <v>-15000</v>
      </c>
    </row>
    <row r="2182" spans="3:10" hidden="1" x14ac:dyDescent="0.25">
      <c r="C2182" t="s">
        <v>6731</v>
      </c>
      <c r="D2182" t="s">
        <v>8609</v>
      </c>
      <c r="E2182" s="1">
        <v>46030</v>
      </c>
      <c r="F2182" s="4">
        <v>1</v>
      </c>
      <c r="G2182" s="4"/>
      <c r="H2182" t="s">
        <v>690</v>
      </c>
      <c r="I2182" t="s">
        <v>155</v>
      </c>
      <c r="J2182" s="4">
        <v>-203044.52</v>
      </c>
    </row>
    <row r="2183" spans="3:10" hidden="1" x14ac:dyDescent="0.25">
      <c r="C2183" t="s">
        <v>6731</v>
      </c>
      <c r="D2183" t="s">
        <v>8609</v>
      </c>
      <c r="E2183" s="1">
        <v>46030</v>
      </c>
      <c r="F2183" s="4">
        <v>1</v>
      </c>
      <c r="G2183" s="4"/>
      <c r="H2183" t="s">
        <v>690</v>
      </c>
      <c r="I2183" t="s">
        <v>155</v>
      </c>
      <c r="J2183" s="4">
        <v>-59186.86</v>
      </c>
    </row>
    <row r="2184" spans="3:10" hidden="1" x14ac:dyDescent="0.25">
      <c r="C2184" t="s">
        <v>6731</v>
      </c>
      <c r="D2184" t="s">
        <v>8609</v>
      </c>
      <c r="E2184" s="1">
        <v>46030</v>
      </c>
      <c r="F2184" s="4">
        <v>1</v>
      </c>
      <c r="G2184" s="4"/>
      <c r="H2184" t="s">
        <v>690</v>
      </c>
      <c r="I2184" t="s">
        <v>155</v>
      </c>
      <c r="J2184" s="4">
        <v>-898.77</v>
      </c>
    </row>
    <row r="2185" spans="3:10" hidden="1" x14ac:dyDescent="0.25">
      <c r="C2185" t="s">
        <v>6731</v>
      </c>
      <c r="D2185" t="s">
        <v>7695</v>
      </c>
      <c r="E2185" s="1">
        <v>46030</v>
      </c>
      <c r="F2185" s="4">
        <v>1</v>
      </c>
      <c r="G2185" s="4"/>
      <c r="H2185" t="s">
        <v>691</v>
      </c>
      <c r="I2185" t="s">
        <v>129</v>
      </c>
      <c r="J2185" s="4">
        <v>-818.55</v>
      </c>
    </row>
    <row r="2186" spans="3:10" hidden="1" x14ac:dyDescent="0.25">
      <c r="C2186" t="s">
        <v>6731</v>
      </c>
      <c r="D2186">
        <v>20008</v>
      </c>
      <c r="E2186" s="1">
        <v>46030</v>
      </c>
      <c r="F2186" s="4">
        <v>1</v>
      </c>
      <c r="G2186" s="4"/>
      <c r="H2186" t="s">
        <v>691</v>
      </c>
      <c r="I2186" t="s">
        <v>129</v>
      </c>
      <c r="J2186" s="4">
        <v>-840</v>
      </c>
    </row>
    <row r="2187" spans="3:10" hidden="1" x14ac:dyDescent="0.25">
      <c r="C2187" t="s">
        <v>6731</v>
      </c>
      <c r="D2187" t="s">
        <v>7702</v>
      </c>
      <c r="E2187" s="1">
        <v>46030</v>
      </c>
      <c r="F2187" s="4">
        <v>1</v>
      </c>
      <c r="G2187" s="4"/>
      <c r="H2187" t="s">
        <v>694</v>
      </c>
      <c r="I2187" t="s">
        <v>60</v>
      </c>
      <c r="J2187" s="4">
        <v>-50276.38</v>
      </c>
    </row>
    <row r="2188" spans="3:10" hidden="1" x14ac:dyDescent="0.25">
      <c r="C2188" t="s">
        <v>6731</v>
      </c>
      <c r="D2188" t="s">
        <v>127</v>
      </c>
      <c r="E2188" s="1">
        <v>46030</v>
      </c>
      <c r="F2188" s="4">
        <v>1</v>
      </c>
      <c r="G2188" s="4"/>
      <c r="H2188" t="s">
        <v>695</v>
      </c>
      <c r="I2188" t="s">
        <v>129</v>
      </c>
      <c r="J2188" s="4">
        <v>-460</v>
      </c>
    </row>
    <row r="2189" spans="3:10" hidden="1" x14ac:dyDescent="0.25">
      <c r="C2189" t="s">
        <v>6731</v>
      </c>
      <c r="D2189" t="s">
        <v>127</v>
      </c>
      <c r="E2189" s="1">
        <v>46030</v>
      </c>
      <c r="F2189" s="4">
        <v>1</v>
      </c>
      <c r="G2189" s="4"/>
      <c r="H2189" t="s">
        <v>699</v>
      </c>
      <c r="I2189" t="s">
        <v>60</v>
      </c>
      <c r="J2189" s="4">
        <v>-9460.85</v>
      </c>
    </row>
    <row r="2190" spans="3:10" hidden="1" x14ac:dyDescent="0.25">
      <c r="C2190" t="s">
        <v>6731</v>
      </c>
      <c r="D2190" t="s">
        <v>7702</v>
      </c>
      <c r="E2190" s="1">
        <v>46030</v>
      </c>
      <c r="F2190" s="4">
        <v>1</v>
      </c>
      <c r="G2190" s="4"/>
      <c r="H2190" t="s">
        <v>703</v>
      </c>
      <c r="I2190" t="s">
        <v>60</v>
      </c>
      <c r="J2190" s="4">
        <v>-72000</v>
      </c>
    </row>
    <row r="2191" spans="3:10" hidden="1" x14ac:dyDescent="0.25">
      <c r="C2191" t="s">
        <v>6731</v>
      </c>
      <c r="D2191" t="s">
        <v>7702</v>
      </c>
      <c r="E2191" s="1">
        <v>46030</v>
      </c>
      <c r="F2191" s="4">
        <v>1</v>
      </c>
      <c r="G2191" s="4"/>
      <c r="H2191" t="s">
        <v>706</v>
      </c>
      <c r="I2191" t="s">
        <v>60</v>
      </c>
      <c r="J2191" s="4">
        <v>-32000</v>
      </c>
    </row>
    <row r="2192" spans="3:10" hidden="1" x14ac:dyDescent="0.25">
      <c r="C2192" t="s">
        <v>6731</v>
      </c>
      <c r="D2192" t="s">
        <v>65</v>
      </c>
      <c r="E2192" s="1">
        <v>46030</v>
      </c>
      <c r="F2192" s="4">
        <v>1</v>
      </c>
      <c r="G2192" s="4"/>
      <c r="H2192" t="s">
        <v>710</v>
      </c>
      <c r="I2192" t="s">
        <v>60</v>
      </c>
      <c r="J2192" s="4">
        <v>-3581.11</v>
      </c>
    </row>
    <row r="2193" spans="3:10" hidden="1" x14ac:dyDescent="0.25">
      <c r="C2193" t="s">
        <v>6731</v>
      </c>
      <c r="D2193" t="s">
        <v>65</v>
      </c>
      <c r="E2193" s="1">
        <v>46030</v>
      </c>
      <c r="F2193" s="4">
        <v>1</v>
      </c>
      <c r="G2193" s="4"/>
      <c r="H2193" t="s">
        <v>230</v>
      </c>
      <c r="I2193" t="s">
        <v>60</v>
      </c>
      <c r="J2193" s="4">
        <v>-174</v>
      </c>
    </row>
    <row r="2194" spans="3:10" hidden="1" x14ac:dyDescent="0.25">
      <c r="C2194" t="s">
        <v>6731</v>
      </c>
      <c r="D2194" t="s">
        <v>7714</v>
      </c>
      <c r="E2194" s="1">
        <v>46030</v>
      </c>
      <c r="F2194" s="4">
        <v>1</v>
      </c>
      <c r="G2194" s="4"/>
      <c r="H2194" t="s">
        <v>716</v>
      </c>
      <c r="I2194" t="s">
        <v>60</v>
      </c>
      <c r="J2194" s="4">
        <v>-5114.8599999999997</v>
      </c>
    </row>
    <row r="2195" spans="3:10" hidden="1" x14ac:dyDescent="0.25">
      <c r="C2195" t="s">
        <v>6731</v>
      </c>
      <c r="D2195" t="s">
        <v>7699</v>
      </c>
      <c r="E2195" s="1">
        <v>46030</v>
      </c>
      <c r="F2195" s="4">
        <v>1</v>
      </c>
      <c r="G2195" s="4"/>
      <c r="H2195" t="s">
        <v>721</v>
      </c>
      <c r="I2195" t="s">
        <v>60</v>
      </c>
      <c r="J2195" s="4">
        <v>-17232.080000000002</v>
      </c>
    </row>
    <row r="2196" spans="3:10" hidden="1" x14ac:dyDescent="0.25">
      <c r="C2196" t="s">
        <v>6731</v>
      </c>
      <c r="D2196" t="s">
        <v>7713</v>
      </c>
      <c r="E2196" s="1">
        <v>46030</v>
      </c>
      <c r="F2196" s="4">
        <v>1</v>
      </c>
      <c r="G2196" s="4"/>
      <c r="H2196" t="s">
        <v>722</v>
      </c>
      <c r="I2196" t="s">
        <v>129</v>
      </c>
      <c r="J2196" s="4">
        <v>-394.16</v>
      </c>
    </row>
    <row r="2197" spans="3:10" hidden="1" x14ac:dyDescent="0.25">
      <c r="C2197" t="s">
        <v>6731</v>
      </c>
      <c r="D2197" t="s">
        <v>7698</v>
      </c>
      <c r="E2197" s="1">
        <v>46030</v>
      </c>
      <c r="F2197" s="4">
        <v>1</v>
      </c>
      <c r="G2197" s="4"/>
      <c r="H2197" t="s">
        <v>726</v>
      </c>
      <c r="I2197" t="s">
        <v>60</v>
      </c>
      <c r="J2197" s="4">
        <v>-470</v>
      </c>
    </row>
    <row r="2198" spans="3:10" hidden="1" x14ac:dyDescent="0.25">
      <c r="C2198" t="s">
        <v>6731</v>
      </c>
      <c r="D2198" t="s">
        <v>7698</v>
      </c>
      <c r="E2198" s="1">
        <v>46030</v>
      </c>
      <c r="F2198" s="4">
        <v>1</v>
      </c>
      <c r="G2198" s="4"/>
      <c r="H2198" t="s">
        <v>726</v>
      </c>
      <c r="I2198" t="s">
        <v>60</v>
      </c>
      <c r="J2198" s="4">
        <v>-190</v>
      </c>
    </row>
    <row r="2199" spans="3:10" hidden="1" x14ac:dyDescent="0.25">
      <c r="C2199" t="s">
        <v>6731</v>
      </c>
      <c r="D2199" t="s">
        <v>7709</v>
      </c>
      <c r="E2199" s="1">
        <v>46030</v>
      </c>
      <c r="F2199" s="4">
        <v>1</v>
      </c>
      <c r="G2199" s="4"/>
      <c r="H2199" t="s">
        <v>732</v>
      </c>
      <c r="I2199" t="s">
        <v>60</v>
      </c>
      <c r="J2199" s="4">
        <v>-32847.5</v>
      </c>
    </row>
    <row r="2200" spans="3:10" hidden="1" x14ac:dyDescent="0.25">
      <c r="C2200" t="s">
        <v>6731</v>
      </c>
      <c r="D2200" t="s">
        <v>7708</v>
      </c>
      <c r="E2200" s="1">
        <v>46030</v>
      </c>
      <c r="F2200" s="4">
        <v>1</v>
      </c>
      <c r="G2200" s="4"/>
      <c r="H2200" t="s">
        <v>592</v>
      </c>
      <c r="I2200" t="s">
        <v>129</v>
      </c>
      <c r="J2200" s="4">
        <v>-460</v>
      </c>
    </row>
    <row r="2201" spans="3:10" hidden="1" x14ac:dyDescent="0.25">
      <c r="C2201" t="s">
        <v>6731</v>
      </c>
      <c r="D2201" t="s">
        <v>7702</v>
      </c>
      <c r="E2201" s="1">
        <v>46030</v>
      </c>
      <c r="F2201" s="4">
        <v>1</v>
      </c>
      <c r="G2201" s="4"/>
      <c r="H2201" t="s">
        <v>736</v>
      </c>
      <c r="I2201" t="s">
        <v>60</v>
      </c>
      <c r="J2201" s="4">
        <v>-43595.05</v>
      </c>
    </row>
    <row r="2202" spans="3:10" hidden="1" x14ac:dyDescent="0.25">
      <c r="C2202" t="s">
        <v>6731</v>
      </c>
      <c r="D2202" t="s">
        <v>7699</v>
      </c>
      <c r="E2202" s="1">
        <v>46030</v>
      </c>
      <c r="F2202" s="4">
        <v>1</v>
      </c>
      <c r="G2202" s="4"/>
      <c r="H2202" t="s">
        <v>740</v>
      </c>
      <c r="I2202" t="s">
        <v>129</v>
      </c>
      <c r="J2202" s="4">
        <v>-14.06</v>
      </c>
    </row>
    <row r="2203" spans="3:10" hidden="1" x14ac:dyDescent="0.25">
      <c r="C2203" t="s">
        <v>6731</v>
      </c>
      <c r="D2203" t="s">
        <v>127</v>
      </c>
      <c r="E2203" s="1">
        <v>46030</v>
      </c>
      <c r="F2203" s="4">
        <v>1</v>
      </c>
      <c r="G2203" s="4"/>
      <c r="H2203" t="s">
        <v>741</v>
      </c>
      <c r="I2203" t="s">
        <v>129</v>
      </c>
      <c r="J2203" s="4">
        <v>-68.760000000000005</v>
      </c>
    </row>
    <row r="2204" spans="3:10" hidden="1" x14ac:dyDescent="0.25">
      <c r="C2204" t="s">
        <v>6731</v>
      </c>
      <c r="D2204" t="s">
        <v>90</v>
      </c>
      <c r="E2204" s="1">
        <v>46030</v>
      </c>
      <c r="F2204" s="4">
        <v>1</v>
      </c>
      <c r="G2204" s="4"/>
      <c r="H2204" t="s">
        <v>742</v>
      </c>
      <c r="I2204" t="s">
        <v>129</v>
      </c>
      <c r="J2204" s="4">
        <v>-249</v>
      </c>
    </row>
    <row r="2205" spans="3:10" hidden="1" x14ac:dyDescent="0.25">
      <c r="C2205" t="s">
        <v>6731</v>
      </c>
      <c r="D2205" t="s">
        <v>90</v>
      </c>
      <c r="E2205" s="1">
        <v>46030</v>
      </c>
      <c r="F2205" s="4">
        <v>1</v>
      </c>
      <c r="G2205" s="4"/>
      <c r="H2205" t="s">
        <v>276</v>
      </c>
      <c r="I2205" t="s">
        <v>129</v>
      </c>
      <c r="J2205" s="4">
        <v>-1815.42</v>
      </c>
    </row>
    <row r="2206" spans="3:10" hidden="1" x14ac:dyDescent="0.25">
      <c r="C2206" t="s">
        <v>6731</v>
      </c>
      <c r="D2206" t="s">
        <v>7697</v>
      </c>
      <c r="E2206" s="1">
        <v>46031</v>
      </c>
      <c r="F2206" s="4">
        <v>1</v>
      </c>
      <c r="G2206" s="4"/>
      <c r="H2206" t="s">
        <v>601</v>
      </c>
      <c r="I2206" t="s">
        <v>129</v>
      </c>
      <c r="J2206" s="4">
        <v>-7864.27</v>
      </c>
    </row>
    <row r="2207" spans="3:10" hidden="1" x14ac:dyDescent="0.25">
      <c r="C2207" t="s">
        <v>6731</v>
      </c>
      <c r="D2207" t="s">
        <v>7713</v>
      </c>
      <c r="E2207" s="1">
        <v>46031</v>
      </c>
      <c r="F2207" s="4">
        <v>1</v>
      </c>
      <c r="G2207" s="4"/>
      <c r="H2207" t="s">
        <v>744</v>
      </c>
      <c r="I2207" t="s">
        <v>129</v>
      </c>
      <c r="J2207" s="4">
        <v>-105.9</v>
      </c>
    </row>
    <row r="2208" spans="3:10" hidden="1" x14ac:dyDescent="0.25">
      <c r="C2208" t="s">
        <v>6731</v>
      </c>
      <c r="D2208" t="s">
        <v>7709</v>
      </c>
      <c r="E2208" s="1">
        <v>46031</v>
      </c>
      <c r="F2208" s="4">
        <v>1</v>
      </c>
      <c r="G2208" s="4"/>
      <c r="H2208" t="s">
        <v>748</v>
      </c>
      <c r="I2208" t="s">
        <v>60</v>
      </c>
      <c r="J2208" s="4">
        <v>-48000</v>
      </c>
    </row>
    <row r="2209" spans="3:10" hidden="1" x14ac:dyDescent="0.25">
      <c r="C2209" t="s">
        <v>6731</v>
      </c>
      <c r="D2209" t="s">
        <v>90</v>
      </c>
      <c r="E2209" s="1">
        <v>46031</v>
      </c>
      <c r="F2209" s="4">
        <v>1</v>
      </c>
      <c r="G2209" s="4"/>
      <c r="H2209" t="s">
        <v>104</v>
      </c>
      <c r="I2209" t="s">
        <v>93</v>
      </c>
      <c r="J2209" s="4">
        <v>-365.15</v>
      </c>
    </row>
    <row r="2210" spans="3:10" hidden="1" x14ac:dyDescent="0.25">
      <c r="C2210" t="s">
        <v>6731</v>
      </c>
      <c r="D2210" t="s">
        <v>326</v>
      </c>
      <c r="E2210" s="1">
        <v>46031</v>
      </c>
      <c r="F2210" s="4">
        <v>1</v>
      </c>
      <c r="G2210" s="4"/>
      <c r="H2210" t="s">
        <v>325</v>
      </c>
      <c r="I2210" t="s">
        <v>60</v>
      </c>
      <c r="J2210" s="4">
        <v>-9435.6200000000008</v>
      </c>
    </row>
    <row r="2211" spans="3:10" hidden="1" x14ac:dyDescent="0.25">
      <c r="C2211" t="s">
        <v>6731</v>
      </c>
      <c r="D2211" t="s">
        <v>326</v>
      </c>
      <c r="E2211" s="1">
        <v>46031</v>
      </c>
      <c r="F2211" s="4">
        <v>1</v>
      </c>
      <c r="G2211" s="4"/>
      <c r="H2211" t="s">
        <v>325</v>
      </c>
      <c r="I2211" t="s">
        <v>60</v>
      </c>
      <c r="J2211" s="4">
        <v>-318609.5</v>
      </c>
    </row>
    <row r="2212" spans="3:10" hidden="1" x14ac:dyDescent="0.25">
      <c r="C2212" t="s">
        <v>6731</v>
      </c>
      <c r="D2212" t="s">
        <v>326</v>
      </c>
      <c r="E2212" s="1">
        <v>46031</v>
      </c>
      <c r="F2212" s="4">
        <v>1</v>
      </c>
      <c r="G2212" s="4"/>
      <c r="H2212" t="s">
        <v>325</v>
      </c>
      <c r="I2212" t="s">
        <v>60</v>
      </c>
      <c r="J2212" s="4">
        <v>-197231.53</v>
      </c>
    </row>
    <row r="2213" spans="3:10" hidden="1" x14ac:dyDescent="0.25">
      <c r="C2213" t="s">
        <v>6731</v>
      </c>
      <c r="D2213" t="s">
        <v>7698</v>
      </c>
      <c r="E2213" s="1">
        <v>46031</v>
      </c>
      <c r="F2213" s="4">
        <v>1</v>
      </c>
      <c r="G2213" s="4"/>
      <c r="H2213" t="s">
        <v>752</v>
      </c>
      <c r="I2213" t="s">
        <v>60</v>
      </c>
      <c r="J2213" s="4">
        <v>-286</v>
      </c>
    </row>
    <row r="2214" spans="3:10" hidden="1" x14ac:dyDescent="0.25">
      <c r="C2214" t="s">
        <v>6731</v>
      </c>
      <c r="D2214" t="s">
        <v>7696</v>
      </c>
      <c r="E2214" s="1">
        <v>46031</v>
      </c>
      <c r="F2214" s="4">
        <v>1</v>
      </c>
      <c r="G2214" s="4"/>
      <c r="H2214" t="s">
        <v>555</v>
      </c>
      <c r="I2214" t="s">
        <v>129</v>
      </c>
      <c r="J2214" s="4">
        <v>-250</v>
      </c>
    </row>
    <row r="2215" spans="3:10" hidden="1" x14ac:dyDescent="0.25">
      <c r="C2215" t="s">
        <v>6731</v>
      </c>
      <c r="D2215" t="s">
        <v>7692</v>
      </c>
      <c r="E2215" s="1">
        <v>46031</v>
      </c>
      <c r="F2215" s="4">
        <v>1</v>
      </c>
      <c r="G2215" s="4"/>
      <c r="H2215" t="s">
        <v>756</v>
      </c>
      <c r="I2215" t="s">
        <v>60</v>
      </c>
      <c r="J2215" s="4">
        <v>-121.4</v>
      </c>
    </row>
    <row r="2216" spans="3:10" hidden="1" x14ac:dyDescent="0.25">
      <c r="C2216" t="s">
        <v>6731</v>
      </c>
      <c r="D2216" t="s">
        <v>7698</v>
      </c>
      <c r="E2216" s="1">
        <v>46031</v>
      </c>
      <c r="F2216" s="4">
        <v>1</v>
      </c>
      <c r="G2216" s="4"/>
      <c r="H2216" t="s">
        <v>760</v>
      </c>
      <c r="I2216" t="s">
        <v>60</v>
      </c>
      <c r="J2216" s="4">
        <v>-1333.6</v>
      </c>
    </row>
    <row r="2217" spans="3:10" hidden="1" x14ac:dyDescent="0.25">
      <c r="C2217" t="s">
        <v>6731</v>
      </c>
      <c r="D2217" t="s">
        <v>65</v>
      </c>
      <c r="E2217" s="1">
        <v>46031</v>
      </c>
      <c r="F2217" s="4">
        <v>1</v>
      </c>
      <c r="G2217" s="4"/>
      <c r="H2217" t="s">
        <v>764</v>
      </c>
      <c r="I2217" t="s">
        <v>60</v>
      </c>
      <c r="J2217" s="4">
        <v>-21.19</v>
      </c>
    </row>
    <row r="2218" spans="3:10" hidden="1" x14ac:dyDescent="0.25">
      <c r="C2218" t="s">
        <v>6731</v>
      </c>
      <c r="D2218" t="s">
        <v>7695</v>
      </c>
      <c r="E2218" s="1">
        <v>46031</v>
      </c>
      <c r="F2218" s="4">
        <v>1</v>
      </c>
      <c r="G2218" s="4"/>
      <c r="H2218" t="s">
        <v>564</v>
      </c>
      <c r="I2218" t="s">
        <v>129</v>
      </c>
      <c r="J2218" s="4">
        <v>-56.88</v>
      </c>
    </row>
    <row r="2219" spans="3:10" hidden="1" x14ac:dyDescent="0.25">
      <c r="C2219" t="s">
        <v>6731</v>
      </c>
      <c r="D2219" t="s">
        <v>65</v>
      </c>
      <c r="E2219" s="1">
        <v>46031</v>
      </c>
      <c r="F2219" s="4">
        <v>1</v>
      </c>
      <c r="G2219" s="4"/>
      <c r="H2219" t="s">
        <v>180</v>
      </c>
      <c r="I2219" t="s">
        <v>60</v>
      </c>
      <c r="J2219" s="4">
        <v>-2790</v>
      </c>
    </row>
    <row r="2220" spans="3:10" hidden="1" x14ac:dyDescent="0.25">
      <c r="C2220" t="s">
        <v>6731</v>
      </c>
      <c r="D2220" t="s">
        <v>7709</v>
      </c>
      <c r="E2220" s="1">
        <v>46031</v>
      </c>
      <c r="F2220" s="4">
        <v>1</v>
      </c>
      <c r="G2220" s="4"/>
      <c r="H2220" t="s">
        <v>769</v>
      </c>
      <c r="I2220" t="s">
        <v>60</v>
      </c>
      <c r="J2220" s="4">
        <v>-15000</v>
      </c>
    </row>
    <row r="2221" spans="3:10" hidden="1" x14ac:dyDescent="0.25">
      <c r="C2221" t="s">
        <v>6731</v>
      </c>
      <c r="D2221" t="s">
        <v>7698</v>
      </c>
      <c r="E2221" s="1">
        <v>46031</v>
      </c>
      <c r="F2221" s="4">
        <v>1</v>
      </c>
      <c r="G2221" s="4"/>
      <c r="H2221" t="s">
        <v>773</v>
      </c>
      <c r="I2221" t="s">
        <v>60</v>
      </c>
      <c r="J2221" s="4">
        <v>-1639</v>
      </c>
    </row>
    <row r="2222" spans="3:10" hidden="1" x14ac:dyDescent="0.25">
      <c r="C2222" t="s">
        <v>6731</v>
      </c>
      <c r="D2222" t="s">
        <v>7698</v>
      </c>
      <c r="E2222" s="1">
        <v>46031</v>
      </c>
      <c r="F2222" s="4">
        <v>1</v>
      </c>
      <c r="G2222" s="4"/>
      <c r="H2222" t="s">
        <v>773</v>
      </c>
      <c r="I2222" t="s">
        <v>60</v>
      </c>
      <c r="J2222" s="4">
        <v>-1866</v>
      </c>
    </row>
    <row r="2223" spans="3:10" hidden="1" x14ac:dyDescent="0.25">
      <c r="C2223" t="s">
        <v>6731</v>
      </c>
      <c r="D2223" t="s">
        <v>7698</v>
      </c>
      <c r="E2223" s="1">
        <v>46031</v>
      </c>
      <c r="F2223" s="4">
        <v>1</v>
      </c>
      <c r="G2223" s="4"/>
      <c r="H2223" t="s">
        <v>773</v>
      </c>
      <c r="I2223" t="s">
        <v>60</v>
      </c>
      <c r="J2223" s="4">
        <v>-74</v>
      </c>
    </row>
    <row r="2224" spans="3:10" hidden="1" x14ac:dyDescent="0.25">
      <c r="C2224" t="s">
        <v>6731</v>
      </c>
      <c r="D2224" t="s">
        <v>7698</v>
      </c>
      <c r="E2224" s="1">
        <v>46031</v>
      </c>
      <c r="F2224" s="4">
        <v>1</v>
      </c>
      <c r="G2224" s="4"/>
      <c r="H2224" t="s">
        <v>773</v>
      </c>
      <c r="I2224" t="s">
        <v>60</v>
      </c>
      <c r="J2224" s="4">
        <v>-393</v>
      </c>
    </row>
    <row r="2225" spans="3:10" hidden="1" x14ac:dyDescent="0.25">
      <c r="C2225" t="s">
        <v>6731</v>
      </c>
      <c r="D2225" t="s">
        <v>7698</v>
      </c>
      <c r="E2225" s="1">
        <v>46031</v>
      </c>
      <c r="F2225" s="4">
        <v>1</v>
      </c>
      <c r="G2225" s="4"/>
      <c r="H2225" t="s">
        <v>773</v>
      </c>
      <c r="I2225" t="s">
        <v>60</v>
      </c>
      <c r="J2225" s="4">
        <v>-713</v>
      </c>
    </row>
    <row r="2226" spans="3:10" hidden="1" x14ac:dyDescent="0.25">
      <c r="C2226" t="s">
        <v>6731</v>
      </c>
      <c r="D2226" t="s">
        <v>7698</v>
      </c>
      <c r="E2226" s="1">
        <v>46031</v>
      </c>
      <c r="F2226" s="4">
        <v>1</v>
      </c>
      <c r="G2226" s="4"/>
      <c r="H2226" t="s">
        <v>773</v>
      </c>
      <c r="I2226" t="s">
        <v>60</v>
      </c>
      <c r="J2226" s="4">
        <v>-1500</v>
      </c>
    </row>
    <row r="2227" spans="3:10" hidden="1" x14ac:dyDescent="0.25">
      <c r="C2227" t="s">
        <v>6731</v>
      </c>
      <c r="D2227" t="s">
        <v>7698</v>
      </c>
      <c r="E2227" s="1">
        <v>46031</v>
      </c>
      <c r="F2227" s="4">
        <v>1</v>
      </c>
      <c r="G2227" s="4"/>
      <c r="H2227" t="s">
        <v>773</v>
      </c>
      <c r="I2227" t="s">
        <v>60</v>
      </c>
      <c r="J2227" s="4">
        <v>-1601</v>
      </c>
    </row>
    <row r="2228" spans="3:10" hidden="1" x14ac:dyDescent="0.25">
      <c r="C2228" t="s">
        <v>6731</v>
      </c>
      <c r="D2228" t="s">
        <v>127</v>
      </c>
      <c r="E2228" s="1">
        <v>46031</v>
      </c>
      <c r="F2228" s="4">
        <v>1</v>
      </c>
      <c r="G2228" s="4"/>
      <c r="H2228" t="s">
        <v>786</v>
      </c>
      <c r="I2228" t="s">
        <v>129</v>
      </c>
      <c r="J2228" s="4">
        <v>-11129.83</v>
      </c>
    </row>
    <row r="2229" spans="3:10" hidden="1" x14ac:dyDescent="0.25">
      <c r="C2229" t="s">
        <v>6731</v>
      </c>
      <c r="D2229" t="s">
        <v>65</v>
      </c>
      <c r="E2229" s="1">
        <v>46031</v>
      </c>
      <c r="F2229" s="4">
        <v>1</v>
      </c>
      <c r="G2229" s="4"/>
      <c r="H2229" t="s">
        <v>790</v>
      </c>
      <c r="I2229" t="s">
        <v>60</v>
      </c>
      <c r="J2229" s="4">
        <v>-60.62</v>
      </c>
    </row>
    <row r="2230" spans="3:10" hidden="1" x14ac:dyDescent="0.25">
      <c r="C2230" t="s">
        <v>6731</v>
      </c>
      <c r="D2230" t="s">
        <v>7702</v>
      </c>
      <c r="E2230" s="1">
        <v>46031</v>
      </c>
      <c r="F2230" s="4">
        <v>1</v>
      </c>
      <c r="G2230" s="4"/>
      <c r="H2230" t="s">
        <v>439</v>
      </c>
      <c r="I2230" t="s">
        <v>60</v>
      </c>
      <c r="J2230" s="4">
        <v>-68000</v>
      </c>
    </row>
    <row r="2231" spans="3:10" hidden="1" x14ac:dyDescent="0.25">
      <c r="C2231" t="s">
        <v>6731</v>
      </c>
      <c r="D2231" t="s">
        <v>7722</v>
      </c>
      <c r="E2231" s="1">
        <v>46031</v>
      </c>
      <c r="F2231" s="4">
        <v>1</v>
      </c>
      <c r="G2231" s="4"/>
      <c r="H2231" t="s">
        <v>792</v>
      </c>
      <c r="I2231" t="s">
        <v>60</v>
      </c>
      <c r="J2231" s="4">
        <v>-99799.76</v>
      </c>
    </row>
    <row r="2232" spans="3:10" hidden="1" x14ac:dyDescent="0.25">
      <c r="C2232" t="s">
        <v>6731</v>
      </c>
      <c r="D2232" t="s">
        <v>65</v>
      </c>
      <c r="E2232" s="1">
        <v>46031</v>
      </c>
      <c r="F2232" s="4">
        <v>1</v>
      </c>
      <c r="G2232" s="4"/>
      <c r="H2232" t="s">
        <v>797</v>
      </c>
      <c r="I2232" t="s">
        <v>60</v>
      </c>
      <c r="J2232" s="4">
        <v>-4160</v>
      </c>
    </row>
    <row r="2233" spans="3:10" hidden="1" x14ac:dyDescent="0.25">
      <c r="C2233" t="s">
        <v>6731</v>
      </c>
      <c r="D2233" t="s">
        <v>65</v>
      </c>
      <c r="E2233" s="1">
        <v>46031</v>
      </c>
      <c r="F2233" s="4">
        <v>1</v>
      </c>
      <c r="G2233" s="4"/>
      <c r="H2233" t="s">
        <v>797</v>
      </c>
      <c r="I2233" t="s">
        <v>60</v>
      </c>
      <c r="J2233" s="4">
        <v>-2670</v>
      </c>
    </row>
    <row r="2234" spans="3:10" hidden="1" x14ac:dyDescent="0.25">
      <c r="C2234" t="s">
        <v>6731</v>
      </c>
      <c r="D2234" t="s">
        <v>7698</v>
      </c>
      <c r="E2234" s="1">
        <v>46031</v>
      </c>
      <c r="F2234" s="4">
        <v>1</v>
      </c>
      <c r="G2234" s="4"/>
      <c r="H2234" t="s">
        <v>803</v>
      </c>
      <c r="I2234" t="s">
        <v>60</v>
      </c>
      <c r="J2234" s="4">
        <v>-559.79999999999995</v>
      </c>
    </row>
    <row r="2235" spans="3:10" hidden="1" x14ac:dyDescent="0.25">
      <c r="C2235" t="s">
        <v>6731</v>
      </c>
      <c r="D2235" t="s">
        <v>65</v>
      </c>
      <c r="E2235" s="1">
        <v>46031</v>
      </c>
      <c r="F2235" s="4">
        <v>1</v>
      </c>
      <c r="G2235" s="4"/>
      <c r="H2235" t="s">
        <v>236</v>
      </c>
      <c r="I2235" t="s">
        <v>60</v>
      </c>
      <c r="J2235" s="4">
        <v>-1685</v>
      </c>
    </row>
    <row r="2236" spans="3:10" hidden="1" x14ac:dyDescent="0.25">
      <c r="C2236" t="s">
        <v>6731</v>
      </c>
      <c r="D2236" t="s">
        <v>7692</v>
      </c>
      <c r="E2236" s="1">
        <v>46031</v>
      </c>
      <c r="F2236" s="4">
        <v>1</v>
      </c>
      <c r="G2236" s="4"/>
      <c r="H2236" t="s">
        <v>809</v>
      </c>
      <c r="I2236" t="s">
        <v>60</v>
      </c>
      <c r="J2236" s="4">
        <v>-365.7</v>
      </c>
    </row>
    <row r="2237" spans="3:10" hidden="1" x14ac:dyDescent="0.25">
      <c r="C2237" t="s">
        <v>6731</v>
      </c>
      <c r="D2237" t="s">
        <v>7702</v>
      </c>
      <c r="E2237" s="1">
        <v>46031</v>
      </c>
      <c r="F2237" s="4">
        <v>1</v>
      </c>
      <c r="G2237" s="4"/>
      <c r="H2237" t="s">
        <v>812</v>
      </c>
      <c r="I2237" t="s">
        <v>60</v>
      </c>
      <c r="J2237" s="4">
        <v>-31558.85</v>
      </c>
    </row>
    <row r="2238" spans="3:10" hidden="1" x14ac:dyDescent="0.25">
      <c r="C2238" t="s">
        <v>6731</v>
      </c>
      <c r="D2238" t="s">
        <v>7699</v>
      </c>
      <c r="E2238" s="1">
        <v>46031</v>
      </c>
      <c r="F2238" s="4">
        <v>1</v>
      </c>
      <c r="G2238" s="4"/>
      <c r="H2238" t="s">
        <v>815</v>
      </c>
      <c r="I2238" t="s">
        <v>60</v>
      </c>
      <c r="J2238" s="4">
        <v>-3040.74</v>
      </c>
    </row>
    <row r="2239" spans="3:10" hidden="1" x14ac:dyDescent="0.25">
      <c r="C2239" t="s">
        <v>6731</v>
      </c>
      <c r="D2239" t="s">
        <v>65</v>
      </c>
      <c r="E2239" s="1">
        <v>46031</v>
      </c>
      <c r="F2239" s="4">
        <v>1</v>
      </c>
      <c r="G2239" s="4"/>
      <c r="H2239" t="s">
        <v>250</v>
      </c>
      <c r="I2239" t="s">
        <v>60</v>
      </c>
      <c r="J2239" s="4">
        <v>-6000</v>
      </c>
    </row>
    <row r="2240" spans="3:10" hidden="1" x14ac:dyDescent="0.25">
      <c r="C2240" t="s">
        <v>6731</v>
      </c>
      <c r="D2240" t="s">
        <v>65</v>
      </c>
      <c r="E2240" s="1">
        <v>46031</v>
      </c>
      <c r="F2240" s="4">
        <v>1</v>
      </c>
      <c r="G2240" s="4"/>
      <c r="H2240" t="s">
        <v>250</v>
      </c>
      <c r="I2240" t="s">
        <v>60</v>
      </c>
      <c r="J2240" s="4">
        <v>-3996.92</v>
      </c>
    </row>
    <row r="2241" spans="3:10" hidden="1" x14ac:dyDescent="0.25">
      <c r="C2241" t="s">
        <v>6731</v>
      </c>
      <c r="D2241" t="s">
        <v>7708</v>
      </c>
      <c r="E2241" s="1">
        <v>46031</v>
      </c>
      <c r="F2241" s="4">
        <v>1</v>
      </c>
      <c r="G2241" s="4"/>
      <c r="H2241" t="s">
        <v>592</v>
      </c>
      <c r="I2241" t="s">
        <v>129</v>
      </c>
      <c r="J2241" s="4">
        <v>-320</v>
      </c>
    </row>
    <row r="2242" spans="3:10" hidden="1" x14ac:dyDescent="0.25">
      <c r="C2242" t="s">
        <v>6731</v>
      </c>
      <c r="D2242" t="s">
        <v>65</v>
      </c>
      <c r="E2242" s="1">
        <v>46031</v>
      </c>
      <c r="F2242" s="4">
        <v>1</v>
      </c>
      <c r="G2242" s="4"/>
      <c r="H2242" t="s">
        <v>822</v>
      </c>
      <c r="I2242" t="s">
        <v>60</v>
      </c>
      <c r="J2242" s="4">
        <v>-303779</v>
      </c>
    </row>
    <row r="2243" spans="3:10" hidden="1" x14ac:dyDescent="0.25">
      <c r="C2243" t="s">
        <v>6731</v>
      </c>
      <c r="D2243" t="s">
        <v>65</v>
      </c>
      <c r="E2243" s="1">
        <v>46031</v>
      </c>
      <c r="F2243" s="4">
        <v>1</v>
      </c>
      <c r="G2243" s="4"/>
      <c r="H2243" t="s">
        <v>264</v>
      </c>
      <c r="I2243" t="s">
        <v>60</v>
      </c>
      <c r="J2243" s="4">
        <v>-224.02</v>
      </c>
    </row>
    <row r="2244" spans="3:10" hidden="1" x14ac:dyDescent="0.25">
      <c r="C2244" t="s">
        <v>6731</v>
      </c>
      <c r="D2244" t="s">
        <v>90</v>
      </c>
      <c r="E2244" s="1">
        <v>46031</v>
      </c>
      <c r="F2244" s="4">
        <v>1</v>
      </c>
      <c r="G2244" s="4"/>
      <c r="H2244" t="s">
        <v>276</v>
      </c>
      <c r="I2244" t="s">
        <v>129</v>
      </c>
      <c r="J2244" s="4">
        <v>-126.10000000000002</v>
      </c>
    </row>
    <row r="2245" spans="3:10" hidden="1" x14ac:dyDescent="0.25">
      <c r="C2245" t="s">
        <v>6731</v>
      </c>
      <c r="D2245" t="s">
        <v>7701</v>
      </c>
      <c r="E2245" s="1">
        <v>46031</v>
      </c>
      <c r="F2245" s="4">
        <v>1</v>
      </c>
      <c r="G2245" s="4"/>
      <c r="H2245" t="s">
        <v>828</v>
      </c>
      <c r="I2245" t="s">
        <v>60</v>
      </c>
      <c r="J2245" s="4">
        <v>-2039.5</v>
      </c>
    </row>
    <row r="2246" spans="3:10" hidden="1" x14ac:dyDescent="0.25">
      <c r="C2246" t="s">
        <v>6731</v>
      </c>
      <c r="D2246" t="s">
        <v>65</v>
      </c>
      <c r="E2246" s="1">
        <v>46034</v>
      </c>
      <c r="F2246" s="4">
        <v>1</v>
      </c>
      <c r="G2246" s="4"/>
      <c r="H2246" t="s">
        <v>832</v>
      </c>
      <c r="I2246" t="s">
        <v>60</v>
      </c>
      <c r="J2246" s="4">
        <v>-9820</v>
      </c>
    </row>
    <row r="2247" spans="3:10" hidden="1" x14ac:dyDescent="0.25">
      <c r="C2247" t="s">
        <v>6731</v>
      </c>
      <c r="D2247" t="s">
        <v>77</v>
      </c>
      <c r="E2247" s="1">
        <v>46034</v>
      </c>
      <c r="F2247" s="4">
        <v>1</v>
      </c>
      <c r="G2247" s="4"/>
      <c r="H2247" t="s">
        <v>836</v>
      </c>
      <c r="I2247" t="s">
        <v>60</v>
      </c>
      <c r="J2247" s="4">
        <v>-4827.2</v>
      </c>
    </row>
    <row r="2248" spans="3:10" hidden="1" x14ac:dyDescent="0.25">
      <c r="C2248" t="s">
        <v>6731</v>
      </c>
      <c r="D2248" t="s">
        <v>7703</v>
      </c>
      <c r="E2248" s="1">
        <v>46034</v>
      </c>
      <c r="F2248" s="4">
        <v>1</v>
      </c>
      <c r="G2248" s="4"/>
      <c r="H2248" t="s">
        <v>839</v>
      </c>
      <c r="I2248" t="s">
        <v>60</v>
      </c>
      <c r="J2248" s="4">
        <v>-17850</v>
      </c>
    </row>
    <row r="2249" spans="3:10" hidden="1" x14ac:dyDescent="0.25">
      <c r="C2249" t="s">
        <v>6731</v>
      </c>
      <c r="D2249" t="s">
        <v>77</v>
      </c>
      <c r="E2249" s="1">
        <v>46034</v>
      </c>
      <c r="F2249" s="4">
        <v>1</v>
      </c>
      <c r="G2249" s="4"/>
      <c r="H2249" t="s">
        <v>840</v>
      </c>
      <c r="I2249" t="s">
        <v>129</v>
      </c>
      <c r="J2249" s="4">
        <v>-2400</v>
      </c>
    </row>
    <row r="2250" spans="3:10" hidden="1" x14ac:dyDescent="0.25">
      <c r="C2250" t="s">
        <v>6731</v>
      </c>
      <c r="D2250" t="s">
        <v>77</v>
      </c>
      <c r="E2250" s="1">
        <v>46034</v>
      </c>
      <c r="F2250" s="4">
        <v>1</v>
      </c>
      <c r="G2250" s="4"/>
      <c r="H2250" t="s">
        <v>840</v>
      </c>
      <c r="I2250" t="s">
        <v>129</v>
      </c>
      <c r="J2250" s="4">
        <v>-1600</v>
      </c>
    </row>
    <row r="2251" spans="3:10" hidden="1" x14ac:dyDescent="0.25">
      <c r="C2251" t="s">
        <v>6731</v>
      </c>
      <c r="D2251">
        <v>20004</v>
      </c>
      <c r="E2251" s="1">
        <v>46034</v>
      </c>
      <c r="F2251" s="4">
        <v>1</v>
      </c>
      <c r="G2251" s="4"/>
      <c r="H2251" t="s">
        <v>841</v>
      </c>
      <c r="I2251" t="s">
        <v>129</v>
      </c>
      <c r="J2251" s="4">
        <v>-8545.1299999999992</v>
      </c>
    </row>
    <row r="2252" spans="3:10" hidden="1" x14ac:dyDescent="0.25">
      <c r="C2252" t="s">
        <v>6731</v>
      </c>
      <c r="D2252" t="s">
        <v>7699</v>
      </c>
      <c r="E2252" s="1">
        <v>46034</v>
      </c>
      <c r="F2252" s="4">
        <v>1</v>
      </c>
      <c r="G2252" s="4"/>
      <c r="H2252" t="s">
        <v>537</v>
      </c>
      <c r="I2252" t="s">
        <v>60</v>
      </c>
      <c r="J2252" s="4">
        <v>-27790.89</v>
      </c>
    </row>
    <row r="2253" spans="3:10" hidden="1" x14ac:dyDescent="0.25">
      <c r="C2253" t="s">
        <v>6731</v>
      </c>
      <c r="D2253" t="s">
        <v>65</v>
      </c>
      <c r="E2253" s="1">
        <v>46034</v>
      </c>
      <c r="F2253" s="4">
        <v>1</v>
      </c>
      <c r="G2253" s="4"/>
      <c r="H2253" t="s">
        <v>848</v>
      </c>
      <c r="I2253" t="s">
        <v>60</v>
      </c>
      <c r="J2253" s="4">
        <v>-447.88</v>
      </c>
    </row>
    <row r="2254" spans="3:10" hidden="1" x14ac:dyDescent="0.25">
      <c r="C2254" t="s">
        <v>6731</v>
      </c>
      <c r="D2254" t="s">
        <v>65</v>
      </c>
      <c r="E2254" s="1">
        <v>46034</v>
      </c>
      <c r="F2254" s="4">
        <v>1</v>
      </c>
      <c r="G2254" s="4"/>
      <c r="H2254" t="s">
        <v>848</v>
      </c>
      <c r="I2254" t="s">
        <v>60</v>
      </c>
      <c r="J2254" s="4">
        <v>-66</v>
      </c>
    </row>
    <row r="2255" spans="3:10" hidden="1" x14ac:dyDescent="0.25">
      <c r="C2255" t="s">
        <v>6731</v>
      </c>
      <c r="D2255" t="s">
        <v>65</v>
      </c>
      <c r="E2255" s="1">
        <v>46034</v>
      </c>
      <c r="F2255" s="4">
        <v>1</v>
      </c>
      <c r="G2255" s="4"/>
      <c r="H2255" t="s">
        <v>854</v>
      </c>
      <c r="I2255" t="s">
        <v>60</v>
      </c>
      <c r="J2255" s="4">
        <v>-259.87</v>
      </c>
    </row>
    <row r="2256" spans="3:10" hidden="1" x14ac:dyDescent="0.25">
      <c r="C2256" t="s">
        <v>6731</v>
      </c>
      <c r="D2256" t="s">
        <v>90</v>
      </c>
      <c r="E2256" s="1">
        <v>46034</v>
      </c>
      <c r="F2256" s="4">
        <v>1</v>
      </c>
      <c r="G2256" s="4"/>
      <c r="H2256" t="s">
        <v>859</v>
      </c>
      <c r="I2256" t="s">
        <v>93</v>
      </c>
      <c r="J2256" s="4">
        <v>-813196.96</v>
      </c>
    </row>
    <row r="2257" spans="3:10" hidden="1" x14ac:dyDescent="0.25">
      <c r="C2257" t="s">
        <v>6731</v>
      </c>
      <c r="D2257" t="s">
        <v>90</v>
      </c>
      <c r="E2257" s="1">
        <v>46034</v>
      </c>
      <c r="F2257" s="4">
        <v>1</v>
      </c>
      <c r="G2257" s="4"/>
      <c r="H2257" t="s">
        <v>864</v>
      </c>
      <c r="I2257" t="s">
        <v>93</v>
      </c>
      <c r="J2257" s="4">
        <v>-29108.67</v>
      </c>
    </row>
    <row r="2258" spans="3:10" hidden="1" x14ac:dyDescent="0.25">
      <c r="C2258" t="s">
        <v>6731</v>
      </c>
      <c r="D2258" t="s">
        <v>65</v>
      </c>
      <c r="E2258" s="1">
        <v>46034</v>
      </c>
      <c r="F2258" s="4">
        <v>1</v>
      </c>
      <c r="G2258" s="4"/>
      <c r="H2258" t="s">
        <v>869</v>
      </c>
      <c r="I2258" t="s">
        <v>60</v>
      </c>
      <c r="J2258" s="4">
        <v>-1596</v>
      </c>
    </row>
    <row r="2259" spans="3:10" hidden="1" x14ac:dyDescent="0.25">
      <c r="C2259" t="s">
        <v>6731</v>
      </c>
      <c r="D2259" t="s">
        <v>7695</v>
      </c>
      <c r="E2259" s="1">
        <v>46034</v>
      </c>
      <c r="F2259" s="4">
        <v>1</v>
      </c>
      <c r="G2259" s="4"/>
      <c r="H2259" t="s">
        <v>873</v>
      </c>
      <c r="I2259" t="s">
        <v>60</v>
      </c>
      <c r="J2259" s="4">
        <v>-685.93</v>
      </c>
    </row>
    <row r="2260" spans="3:10" hidden="1" x14ac:dyDescent="0.25">
      <c r="C2260" t="s">
        <v>6731</v>
      </c>
      <c r="D2260" t="s">
        <v>65</v>
      </c>
      <c r="E2260" s="1">
        <v>46034</v>
      </c>
      <c r="F2260" s="4">
        <v>1</v>
      </c>
      <c r="G2260" s="4"/>
      <c r="H2260" t="s">
        <v>877</v>
      </c>
      <c r="I2260" t="s">
        <v>60</v>
      </c>
      <c r="J2260" s="4">
        <v>-1200</v>
      </c>
    </row>
    <row r="2261" spans="3:10" hidden="1" x14ac:dyDescent="0.25">
      <c r="C2261" t="s">
        <v>6731</v>
      </c>
      <c r="D2261" t="s">
        <v>77</v>
      </c>
      <c r="E2261" s="1">
        <v>46034</v>
      </c>
      <c r="F2261" s="4">
        <v>1</v>
      </c>
      <c r="G2261" s="4"/>
      <c r="H2261" t="s">
        <v>881</v>
      </c>
      <c r="I2261" t="s">
        <v>60</v>
      </c>
      <c r="J2261" s="4">
        <v>-1800</v>
      </c>
    </row>
    <row r="2262" spans="3:10" hidden="1" x14ac:dyDescent="0.25">
      <c r="C2262" t="s">
        <v>6731</v>
      </c>
      <c r="D2262" t="s">
        <v>65</v>
      </c>
      <c r="E2262" s="1">
        <v>46034</v>
      </c>
      <c r="F2262" s="4">
        <v>1</v>
      </c>
      <c r="G2262" s="4"/>
      <c r="H2262" t="s">
        <v>885</v>
      </c>
      <c r="I2262" t="s">
        <v>60</v>
      </c>
      <c r="J2262" s="4">
        <v>-6050</v>
      </c>
    </row>
    <row r="2263" spans="3:10" hidden="1" x14ac:dyDescent="0.25">
      <c r="C2263" t="s">
        <v>6731</v>
      </c>
      <c r="D2263" t="s">
        <v>65</v>
      </c>
      <c r="E2263" s="1">
        <v>46034</v>
      </c>
      <c r="F2263" s="4">
        <v>1</v>
      </c>
      <c r="G2263" s="4"/>
      <c r="H2263" t="s">
        <v>110</v>
      </c>
      <c r="I2263" t="s">
        <v>60</v>
      </c>
      <c r="J2263" s="4">
        <v>-965</v>
      </c>
    </row>
    <row r="2264" spans="3:10" hidden="1" x14ac:dyDescent="0.25">
      <c r="C2264" t="s">
        <v>6731</v>
      </c>
      <c r="D2264" t="s">
        <v>65</v>
      </c>
      <c r="E2264" s="1">
        <v>46034</v>
      </c>
      <c r="F2264" s="4">
        <v>1</v>
      </c>
      <c r="G2264" s="4"/>
      <c r="H2264" t="s">
        <v>316</v>
      </c>
      <c r="I2264" t="s">
        <v>60</v>
      </c>
      <c r="J2264" s="4">
        <v>-171.82</v>
      </c>
    </row>
    <row r="2265" spans="3:10" hidden="1" x14ac:dyDescent="0.25">
      <c r="C2265" t="s">
        <v>6731</v>
      </c>
      <c r="D2265" t="s">
        <v>7708</v>
      </c>
      <c r="E2265" s="1">
        <v>46034</v>
      </c>
      <c r="F2265" s="4">
        <v>1</v>
      </c>
      <c r="G2265" s="4"/>
      <c r="H2265" t="s">
        <v>316</v>
      </c>
      <c r="I2265" t="s">
        <v>60</v>
      </c>
      <c r="J2265" s="4">
        <v>-222.31</v>
      </c>
    </row>
    <row r="2266" spans="3:10" hidden="1" x14ac:dyDescent="0.25">
      <c r="C2266" t="s">
        <v>6731</v>
      </c>
      <c r="D2266" t="s">
        <v>127</v>
      </c>
      <c r="E2266" s="1">
        <v>46034</v>
      </c>
      <c r="F2266" s="4">
        <v>1</v>
      </c>
      <c r="G2266" s="4"/>
      <c r="H2266" t="s">
        <v>316</v>
      </c>
      <c r="I2266" t="s">
        <v>60</v>
      </c>
      <c r="J2266" s="4">
        <v>-175.7</v>
      </c>
    </row>
    <row r="2267" spans="3:10" hidden="1" x14ac:dyDescent="0.25">
      <c r="C2267" t="s">
        <v>6731</v>
      </c>
      <c r="D2267" t="s">
        <v>127</v>
      </c>
      <c r="E2267" s="1">
        <v>46034</v>
      </c>
      <c r="F2267" s="4">
        <v>1</v>
      </c>
      <c r="G2267" s="4"/>
      <c r="H2267" t="s">
        <v>316</v>
      </c>
      <c r="I2267" t="s">
        <v>60</v>
      </c>
      <c r="J2267" s="4">
        <v>-233.85</v>
      </c>
    </row>
    <row r="2268" spans="3:10" hidden="1" x14ac:dyDescent="0.25">
      <c r="C2268" t="s">
        <v>6731</v>
      </c>
      <c r="D2268" t="s">
        <v>127</v>
      </c>
      <c r="E2268" s="1">
        <v>46034</v>
      </c>
      <c r="F2268" s="4">
        <v>1</v>
      </c>
      <c r="G2268" s="4"/>
      <c r="H2268" t="s">
        <v>316</v>
      </c>
      <c r="I2268" t="s">
        <v>60</v>
      </c>
      <c r="J2268" s="4">
        <v>-153.85</v>
      </c>
    </row>
    <row r="2269" spans="3:10" hidden="1" x14ac:dyDescent="0.25">
      <c r="C2269" t="s">
        <v>6731</v>
      </c>
      <c r="D2269" t="s">
        <v>7698</v>
      </c>
      <c r="E2269" s="1">
        <v>46034</v>
      </c>
      <c r="F2269" s="4">
        <v>1</v>
      </c>
      <c r="G2269" s="4"/>
      <c r="H2269" t="s">
        <v>902</v>
      </c>
      <c r="I2269" t="s">
        <v>60</v>
      </c>
      <c r="J2269" s="4">
        <v>-337.04</v>
      </c>
    </row>
    <row r="2270" spans="3:10" hidden="1" x14ac:dyDescent="0.25">
      <c r="C2270" t="s">
        <v>6731</v>
      </c>
      <c r="D2270" t="s">
        <v>65</v>
      </c>
      <c r="E2270" s="1">
        <v>46034</v>
      </c>
      <c r="F2270" s="4">
        <v>1</v>
      </c>
      <c r="G2270" s="4"/>
      <c r="H2270" t="s">
        <v>902</v>
      </c>
      <c r="I2270" t="s">
        <v>60</v>
      </c>
      <c r="J2270" s="4">
        <v>-505.56</v>
      </c>
    </row>
    <row r="2271" spans="3:10" hidden="1" x14ac:dyDescent="0.25">
      <c r="C2271" t="s">
        <v>6731</v>
      </c>
      <c r="D2271" t="s">
        <v>7708</v>
      </c>
      <c r="E2271" s="1">
        <v>46034</v>
      </c>
      <c r="F2271" s="4">
        <v>1</v>
      </c>
      <c r="G2271" s="4"/>
      <c r="H2271" t="s">
        <v>908</v>
      </c>
      <c r="I2271" t="s">
        <v>60</v>
      </c>
      <c r="J2271" s="4">
        <v>-258.25</v>
      </c>
    </row>
    <row r="2272" spans="3:10" hidden="1" x14ac:dyDescent="0.25">
      <c r="C2272" t="s">
        <v>6731</v>
      </c>
      <c r="D2272" t="s">
        <v>7713</v>
      </c>
      <c r="E2272" s="1">
        <v>46034</v>
      </c>
      <c r="F2272" s="4">
        <v>1</v>
      </c>
      <c r="G2272" s="4"/>
      <c r="H2272" t="s">
        <v>908</v>
      </c>
      <c r="I2272" t="s">
        <v>60</v>
      </c>
      <c r="J2272" s="4">
        <v>-261.18</v>
      </c>
    </row>
    <row r="2273" spans="3:10" hidden="1" x14ac:dyDescent="0.25">
      <c r="C2273" t="s">
        <v>6731</v>
      </c>
      <c r="D2273" t="s">
        <v>7713</v>
      </c>
      <c r="E2273" s="1">
        <v>46034</v>
      </c>
      <c r="F2273" s="4">
        <v>1</v>
      </c>
      <c r="G2273" s="4"/>
      <c r="H2273" t="s">
        <v>915</v>
      </c>
      <c r="I2273" t="s">
        <v>60</v>
      </c>
      <c r="J2273" s="4">
        <v>-69.16</v>
      </c>
    </row>
    <row r="2274" spans="3:10" hidden="1" x14ac:dyDescent="0.25">
      <c r="C2274" t="s">
        <v>6731</v>
      </c>
      <c r="D2274" t="s">
        <v>127</v>
      </c>
      <c r="E2274" s="1">
        <v>46034</v>
      </c>
      <c r="F2274" s="4">
        <v>1</v>
      </c>
      <c r="G2274" s="4"/>
      <c r="H2274" t="s">
        <v>919</v>
      </c>
      <c r="I2274" t="s">
        <v>60</v>
      </c>
      <c r="J2274" s="4">
        <v>-2249.85</v>
      </c>
    </row>
    <row r="2275" spans="3:10" hidden="1" x14ac:dyDescent="0.25">
      <c r="C2275" t="s">
        <v>6731</v>
      </c>
      <c r="D2275" t="s">
        <v>7702</v>
      </c>
      <c r="E2275" s="1">
        <v>46034</v>
      </c>
      <c r="F2275" s="4">
        <v>1</v>
      </c>
      <c r="G2275" s="4"/>
      <c r="H2275" t="s">
        <v>923</v>
      </c>
      <c r="I2275" t="s">
        <v>60</v>
      </c>
      <c r="J2275" s="4">
        <v>-4330.6099999999997</v>
      </c>
    </row>
    <row r="2276" spans="3:10" hidden="1" x14ac:dyDescent="0.25">
      <c r="C2276" t="s">
        <v>6731</v>
      </c>
      <c r="D2276" t="s">
        <v>127</v>
      </c>
      <c r="E2276" s="1">
        <v>46034</v>
      </c>
      <c r="F2276" s="4">
        <v>1</v>
      </c>
      <c r="G2276" s="4"/>
      <c r="H2276" t="s">
        <v>927</v>
      </c>
      <c r="I2276" t="s">
        <v>60</v>
      </c>
      <c r="J2276" s="4">
        <v>-2290.6799999999998</v>
      </c>
    </row>
    <row r="2277" spans="3:10" hidden="1" x14ac:dyDescent="0.25">
      <c r="C2277" t="s">
        <v>6731</v>
      </c>
      <c r="D2277" t="s">
        <v>7706</v>
      </c>
      <c r="E2277" s="1">
        <v>46034</v>
      </c>
      <c r="F2277" s="4">
        <v>1</v>
      </c>
      <c r="G2277" s="4"/>
      <c r="H2277" t="s">
        <v>931</v>
      </c>
      <c r="I2277" t="s">
        <v>60</v>
      </c>
      <c r="J2277" s="4">
        <v>-3119.93</v>
      </c>
    </row>
    <row r="2278" spans="3:10" hidden="1" x14ac:dyDescent="0.25">
      <c r="C2278" t="s">
        <v>6731</v>
      </c>
      <c r="D2278" t="s">
        <v>326</v>
      </c>
      <c r="E2278" s="1">
        <v>46034</v>
      </c>
      <c r="F2278" s="4">
        <v>1</v>
      </c>
      <c r="G2278" s="4"/>
      <c r="H2278" t="s">
        <v>325</v>
      </c>
      <c r="I2278" t="s">
        <v>60</v>
      </c>
      <c r="J2278" s="4">
        <v>-21408.94</v>
      </c>
    </row>
    <row r="2279" spans="3:10" hidden="1" x14ac:dyDescent="0.25">
      <c r="C2279" t="s">
        <v>6731</v>
      </c>
      <c r="D2279" t="s">
        <v>7695</v>
      </c>
      <c r="E2279" s="1">
        <v>46034</v>
      </c>
      <c r="F2279" s="4">
        <v>1</v>
      </c>
      <c r="G2279" s="4"/>
      <c r="H2279" t="s">
        <v>615</v>
      </c>
      <c r="I2279" t="s">
        <v>60</v>
      </c>
      <c r="J2279" s="4">
        <v>-17073.11</v>
      </c>
    </row>
    <row r="2280" spans="3:10" hidden="1" x14ac:dyDescent="0.25">
      <c r="C2280" t="s">
        <v>6731</v>
      </c>
      <c r="D2280" t="s">
        <v>7695</v>
      </c>
      <c r="E2280" s="1">
        <v>46034</v>
      </c>
      <c r="F2280" s="4">
        <v>1</v>
      </c>
      <c r="G2280" s="4"/>
      <c r="H2280" t="s">
        <v>615</v>
      </c>
      <c r="I2280" t="s">
        <v>60</v>
      </c>
      <c r="J2280" s="4">
        <v>-172.53</v>
      </c>
    </row>
    <row r="2281" spans="3:10" hidden="1" x14ac:dyDescent="0.25">
      <c r="C2281" t="s">
        <v>6731</v>
      </c>
      <c r="D2281" t="s">
        <v>7695</v>
      </c>
      <c r="E2281" s="1">
        <v>46034</v>
      </c>
      <c r="F2281" s="4">
        <v>1</v>
      </c>
      <c r="G2281" s="4"/>
      <c r="H2281" t="s">
        <v>615</v>
      </c>
      <c r="I2281" t="s">
        <v>60</v>
      </c>
      <c r="J2281" s="4">
        <v>-2312.58</v>
      </c>
    </row>
    <row r="2282" spans="3:10" hidden="1" x14ac:dyDescent="0.25">
      <c r="C2282" t="s">
        <v>6731</v>
      </c>
      <c r="D2282" t="s">
        <v>7695</v>
      </c>
      <c r="E2282" s="1">
        <v>46034</v>
      </c>
      <c r="F2282" s="4">
        <v>1</v>
      </c>
      <c r="G2282" s="4"/>
      <c r="H2282" t="s">
        <v>615</v>
      </c>
      <c r="I2282" t="s">
        <v>60</v>
      </c>
      <c r="J2282" s="4">
        <v>-42406.69</v>
      </c>
    </row>
    <row r="2283" spans="3:10" hidden="1" x14ac:dyDescent="0.25">
      <c r="C2283" t="s">
        <v>6731</v>
      </c>
      <c r="D2283" t="s">
        <v>7695</v>
      </c>
      <c r="E2283" s="1">
        <v>46034</v>
      </c>
      <c r="F2283" s="4">
        <v>1</v>
      </c>
      <c r="G2283" s="4"/>
      <c r="H2283" t="s">
        <v>615</v>
      </c>
      <c r="I2283" t="s">
        <v>60</v>
      </c>
      <c r="J2283" s="4">
        <v>-5720.2</v>
      </c>
    </row>
    <row r="2284" spans="3:10" hidden="1" x14ac:dyDescent="0.25">
      <c r="C2284" t="s">
        <v>6731</v>
      </c>
      <c r="D2284" t="s">
        <v>65</v>
      </c>
      <c r="E2284" s="1">
        <v>46034</v>
      </c>
      <c r="F2284" s="4">
        <v>1</v>
      </c>
      <c r="G2284" s="4"/>
      <c r="H2284" t="s">
        <v>675</v>
      </c>
      <c r="I2284" t="s">
        <v>60</v>
      </c>
      <c r="J2284" s="4">
        <v>-1283.0999999999999</v>
      </c>
    </row>
    <row r="2285" spans="3:10" hidden="1" x14ac:dyDescent="0.25">
      <c r="C2285" t="s">
        <v>6731</v>
      </c>
      <c r="D2285" t="s">
        <v>7700</v>
      </c>
      <c r="E2285" s="1">
        <v>46034</v>
      </c>
      <c r="F2285" s="4">
        <v>1</v>
      </c>
      <c r="G2285" s="4"/>
      <c r="H2285" t="s">
        <v>947</v>
      </c>
      <c r="I2285" t="s">
        <v>60</v>
      </c>
      <c r="J2285" s="4">
        <v>-11158.73</v>
      </c>
    </row>
    <row r="2286" spans="3:10" hidden="1" x14ac:dyDescent="0.25">
      <c r="C2286" t="s">
        <v>6731</v>
      </c>
      <c r="D2286" t="s">
        <v>7727</v>
      </c>
      <c r="E2286" s="1">
        <v>46034</v>
      </c>
      <c r="F2286" s="4">
        <v>1</v>
      </c>
      <c r="G2286" s="4"/>
      <c r="H2286" t="s">
        <v>764</v>
      </c>
      <c r="I2286" t="s">
        <v>60</v>
      </c>
      <c r="J2286" s="4">
        <v>-2075.64</v>
      </c>
    </row>
    <row r="2287" spans="3:10" hidden="1" x14ac:dyDescent="0.25">
      <c r="C2287" t="s">
        <v>6731</v>
      </c>
      <c r="D2287" t="s">
        <v>7705</v>
      </c>
      <c r="E2287" s="1">
        <v>46034</v>
      </c>
      <c r="F2287" s="4">
        <v>1</v>
      </c>
      <c r="G2287" s="4"/>
      <c r="H2287" t="s">
        <v>954</v>
      </c>
      <c r="I2287" t="s">
        <v>60</v>
      </c>
      <c r="J2287" s="4">
        <v>-33608.39</v>
      </c>
    </row>
    <row r="2288" spans="3:10" hidden="1" x14ac:dyDescent="0.25">
      <c r="C2288" t="s">
        <v>6731</v>
      </c>
      <c r="D2288" t="s">
        <v>7712</v>
      </c>
      <c r="E2288" s="1">
        <v>46034</v>
      </c>
      <c r="F2288" s="4">
        <v>1</v>
      </c>
      <c r="G2288" s="4"/>
      <c r="H2288" t="s">
        <v>353</v>
      </c>
      <c r="I2288" t="s">
        <v>246</v>
      </c>
      <c r="J2288" s="4">
        <v>-9134.5499999999993</v>
      </c>
    </row>
    <row r="2289" spans="3:10" hidden="1" x14ac:dyDescent="0.25">
      <c r="C2289" t="s">
        <v>6731</v>
      </c>
      <c r="D2289" t="s">
        <v>7712</v>
      </c>
      <c r="E2289" s="1">
        <v>46034</v>
      </c>
      <c r="F2289" s="4">
        <v>1</v>
      </c>
      <c r="G2289" s="4"/>
      <c r="H2289" t="s">
        <v>353</v>
      </c>
      <c r="I2289" t="s">
        <v>246</v>
      </c>
      <c r="J2289" s="4">
        <v>-745.4</v>
      </c>
    </row>
    <row r="2290" spans="3:10" hidden="1" x14ac:dyDescent="0.25">
      <c r="C2290" t="s">
        <v>6731</v>
      </c>
      <c r="D2290" t="s">
        <v>7712</v>
      </c>
      <c r="E2290" s="1">
        <v>46034</v>
      </c>
      <c r="F2290" s="4">
        <v>1</v>
      </c>
      <c r="G2290" s="4"/>
      <c r="H2290" t="s">
        <v>353</v>
      </c>
      <c r="I2290" t="s">
        <v>246</v>
      </c>
      <c r="J2290" s="4">
        <v>-1968.47</v>
      </c>
    </row>
    <row r="2291" spans="3:10" hidden="1" x14ac:dyDescent="0.25">
      <c r="C2291" t="s">
        <v>6731</v>
      </c>
      <c r="D2291" t="s">
        <v>7718</v>
      </c>
      <c r="E2291" s="1">
        <v>46034</v>
      </c>
      <c r="F2291" s="4">
        <v>1</v>
      </c>
      <c r="G2291" s="4"/>
      <c r="H2291" t="s">
        <v>955</v>
      </c>
      <c r="I2291" t="s">
        <v>246</v>
      </c>
      <c r="J2291" s="4">
        <v>-24437.51</v>
      </c>
    </row>
    <row r="2292" spans="3:10" hidden="1" x14ac:dyDescent="0.25">
      <c r="C2292" t="s">
        <v>6731</v>
      </c>
      <c r="D2292" t="s">
        <v>65</v>
      </c>
      <c r="E2292" s="1">
        <v>46034</v>
      </c>
      <c r="F2292" s="4">
        <v>1</v>
      </c>
      <c r="G2292" s="4"/>
      <c r="H2292" t="s">
        <v>960</v>
      </c>
      <c r="I2292" t="s">
        <v>60</v>
      </c>
      <c r="J2292" s="4">
        <v>-374</v>
      </c>
    </row>
    <row r="2293" spans="3:10" hidden="1" x14ac:dyDescent="0.25">
      <c r="C2293" t="s">
        <v>6731</v>
      </c>
      <c r="D2293" t="s">
        <v>7698</v>
      </c>
      <c r="E2293" s="1">
        <v>46034</v>
      </c>
      <c r="F2293" s="4">
        <v>1</v>
      </c>
      <c r="G2293" s="4"/>
      <c r="H2293" t="s">
        <v>964</v>
      </c>
      <c r="I2293" t="s">
        <v>60</v>
      </c>
      <c r="J2293" s="4">
        <v>-1300</v>
      </c>
    </row>
    <row r="2294" spans="3:10" hidden="1" x14ac:dyDescent="0.25">
      <c r="C2294" t="s">
        <v>6731</v>
      </c>
      <c r="D2294" t="s">
        <v>65</v>
      </c>
      <c r="E2294" s="1">
        <v>46034</v>
      </c>
      <c r="F2294" s="4">
        <v>1</v>
      </c>
      <c r="G2294" s="4"/>
      <c r="H2294" t="s">
        <v>968</v>
      </c>
      <c r="I2294" t="s">
        <v>60</v>
      </c>
      <c r="J2294" s="4">
        <v>-3300</v>
      </c>
    </row>
    <row r="2295" spans="3:10" hidden="1" x14ac:dyDescent="0.25">
      <c r="C2295" t="s">
        <v>6731</v>
      </c>
      <c r="D2295" t="s">
        <v>7698</v>
      </c>
      <c r="E2295" s="1">
        <v>46034</v>
      </c>
      <c r="F2295" s="4">
        <v>1</v>
      </c>
      <c r="G2295" s="4"/>
      <c r="H2295" t="s">
        <v>169</v>
      </c>
      <c r="I2295" t="s">
        <v>60</v>
      </c>
      <c r="J2295" s="4">
        <v>-372.4</v>
      </c>
    </row>
    <row r="2296" spans="3:10" hidden="1" x14ac:dyDescent="0.25">
      <c r="C2296" t="s">
        <v>6731</v>
      </c>
      <c r="D2296" t="s">
        <v>7696</v>
      </c>
      <c r="E2296" s="1">
        <v>46034</v>
      </c>
      <c r="F2296" s="4">
        <v>1</v>
      </c>
      <c r="G2296" s="4"/>
      <c r="H2296" t="s">
        <v>974</v>
      </c>
      <c r="I2296" t="s">
        <v>60</v>
      </c>
      <c r="J2296" s="4">
        <v>-337860</v>
      </c>
    </row>
    <row r="2297" spans="3:10" hidden="1" x14ac:dyDescent="0.25">
      <c r="C2297" t="s">
        <v>6731</v>
      </c>
      <c r="D2297" t="s">
        <v>65</v>
      </c>
      <c r="E2297" s="1">
        <v>46034</v>
      </c>
      <c r="F2297" s="4">
        <v>1</v>
      </c>
      <c r="G2297" s="4"/>
      <c r="H2297" t="s">
        <v>690</v>
      </c>
      <c r="I2297" t="s">
        <v>155</v>
      </c>
      <c r="J2297" s="4">
        <v>-21912.07</v>
      </c>
    </row>
    <row r="2298" spans="3:10" hidden="1" x14ac:dyDescent="0.25">
      <c r="C2298" t="s">
        <v>6731</v>
      </c>
      <c r="D2298" t="s">
        <v>326</v>
      </c>
      <c r="E2298" s="1">
        <v>46034</v>
      </c>
      <c r="F2298" s="4">
        <v>1</v>
      </c>
      <c r="G2298" s="4"/>
      <c r="H2298" t="s">
        <v>690</v>
      </c>
      <c r="I2298" t="s">
        <v>129</v>
      </c>
      <c r="J2298" s="4">
        <v>-2880</v>
      </c>
    </row>
    <row r="2299" spans="3:10" hidden="1" x14ac:dyDescent="0.25">
      <c r="C2299" t="s">
        <v>6731</v>
      </c>
      <c r="D2299" t="s">
        <v>65</v>
      </c>
      <c r="E2299" s="1">
        <v>46034</v>
      </c>
      <c r="F2299" s="4">
        <v>1</v>
      </c>
      <c r="G2299" s="4"/>
      <c r="H2299" t="s">
        <v>978</v>
      </c>
      <c r="I2299" t="s">
        <v>60</v>
      </c>
      <c r="J2299" s="4">
        <v>-287.01</v>
      </c>
    </row>
    <row r="2300" spans="3:10" hidden="1" x14ac:dyDescent="0.25">
      <c r="C2300" t="s">
        <v>6731</v>
      </c>
      <c r="D2300" t="s">
        <v>65</v>
      </c>
      <c r="E2300" s="1">
        <v>46034</v>
      </c>
      <c r="F2300" s="4">
        <v>1</v>
      </c>
      <c r="G2300" s="4"/>
      <c r="H2300" t="s">
        <v>978</v>
      </c>
      <c r="I2300" t="s">
        <v>60</v>
      </c>
      <c r="J2300" s="4">
        <v>-994.97</v>
      </c>
    </row>
    <row r="2301" spans="3:10" hidden="1" x14ac:dyDescent="0.25">
      <c r="C2301" t="s">
        <v>6731</v>
      </c>
      <c r="D2301" t="s">
        <v>7692</v>
      </c>
      <c r="E2301" s="1">
        <v>46034</v>
      </c>
      <c r="F2301" s="4">
        <v>1</v>
      </c>
      <c r="G2301" s="4"/>
      <c r="H2301" t="s">
        <v>984</v>
      </c>
      <c r="I2301" t="s">
        <v>60</v>
      </c>
      <c r="J2301" s="4">
        <v>-2924</v>
      </c>
    </row>
    <row r="2302" spans="3:10" hidden="1" x14ac:dyDescent="0.25">
      <c r="C2302" t="s">
        <v>6731</v>
      </c>
      <c r="D2302" t="s">
        <v>7713</v>
      </c>
      <c r="E2302" s="1">
        <v>46034</v>
      </c>
      <c r="F2302" s="4">
        <v>1</v>
      </c>
      <c r="G2302" s="4"/>
      <c r="H2302" t="s">
        <v>388</v>
      </c>
      <c r="I2302" t="s">
        <v>60</v>
      </c>
      <c r="J2302" s="4">
        <v>-193.56</v>
      </c>
    </row>
    <row r="2303" spans="3:10" hidden="1" x14ac:dyDescent="0.25">
      <c r="C2303" t="s">
        <v>6731</v>
      </c>
      <c r="D2303" t="s">
        <v>7698</v>
      </c>
      <c r="E2303" s="1">
        <v>46034</v>
      </c>
      <c r="F2303" s="4">
        <v>1</v>
      </c>
      <c r="G2303" s="4"/>
      <c r="H2303" t="s">
        <v>990</v>
      </c>
      <c r="I2303" t="s">
        <v>60</v>
      </c>
      <c r="J2303" s="4">
        <v>-1520</v>
      </c>
    </row>
    <row r="2304" spans="3:10" hidden="1" x14ac:dyDescent="0.25">
      <c r="C2304" t="s">
        <v>6731</v>
      </c>
      <c r="D2304" t="s">
        <v>7728</v>
      </c>
      <c r="E2304" s="1">
        <v>46034</v>
      </c>
      <c r="F2304" s="4">
        <v>1</v>
      </c>
      <c r="G2304" s="4"/>
      <c r="H2304" t="s">
        <v>991</v>
      </c>
      <c r="I2304" t="s">
        <v>60</v>
      </c>
      <c r="J2304" s="4">
        <v>-15441.65</v>
      </c>
    </row>
    <row r="2305" spans="3:10" hidden="1" x14ac:dyDescent="0.25">
      <c r="C2305" t="s">
        <v>6731</v>
      </c>
      <c r="D2305" t="s">
        <v>8609</v>
      </c>
      <c r="E2305" s="1">
        <v>46034</v>
      </c>
      <c r="F2305" s="4">
        <v>1</v>
      </c>
      <c r="G2305" s="4"/>
      <c r="H2305" t="s">
        <v>644</v>
      </c>
      <c r="I2305" t="s">
        <v>60</v>
      </c>
      <c r="J2305" s="4">
        <v>-100000</v>
      </c>
    </row>
    <row r="2306" spans="3:10" hidden="1" x14ac:dyDescent="0.25">
      <c r="C2306" t="s">
        <v>6731</v>
      </c>
      <c r="D2306" t="s">
        <v>65</v>
      </c>
      <c r="E2306" s="1">
        <v>46034</v>
      </c>
      <c r="F2306" s="4">
        <v>1</v>
      </c>
      <c r="G2306" s="4"/>
      <c r="H2306" t="s">
        <v>236</v>
      </c>
      <c r="I2306" t="s">
        <v>60</v>
      </c>
      <c r="J2306" s="4">
        <v>-130</v>
      </c>
    </row>
    <row r="2307" spans="3:10" hidden="1" x14ac:dyDescent="0.25">
      <c r="C2307" t="s">
        <v>6731</v>
      </c>
      <c r="D2307" t="s">
        <v>7698</v>
      </c>
      <c r="E2307" s="1">
        <v>46034</v>
      </c>
      <c r="F2307" s="4">
        <v>1</v>
      </c>
      <c r="G2307" s="4"/>
      <c r="H2307" t="s">
        <v>998</v>
      </c>
      <c r="I2307" t="s">
        <v>60</v>
      </c>
      <c r="J2307" s="4">
        <v>-5559.84</v>
      </c>
    </row>
    <row r="2308" spans="3:10" hidden="1" x14ac:dyDescent="0.25">
      <c r="C2308" t="s">
        <v>6731</v>
      </c>
      <c r="D2308" t="s">
        <v>7704</v>
      </c>
      <c r="E2308" s="1">
        <v>46034</v>
      </c>
      <c r="F2308" s="4">
        <v>1</v>
      </c>
      <c r="G2308" s="4"/>
      <c r="H2308" t="s">
        <v>1002</v>
      </c>
      <c r="I2308" t="s">
        <v>60</v>
      </c>
      <c r="J2308" s="4">
        <v>-1282.5</v>
      </c>
    </row>
    <row r="2309" spans="3:10" hidden="1" x14ac:dyDescent="0.25">
      <c r="C2309" t="s">
        <v>6731</v>
      </c>
      <c r="D2309" t="s">
        <v>7705</v>
      </c>
      <c r="E2309" s="1">
        <v>46034</v>
      </c>
      <c r="F2309" s="4">
        <v>1</v>
      </c>
      <c r="G2309" s="4"/>
      <c r="H2309" t="s">
        <v>1005</v>
      </c>
      <c r="I2309" t="s">
        <v>60</v>
      </c>
      <c r="J2309" s="4">
        <v>-43560</v>
      </c>
    </row>
    <row r="2310" spans="3:10" hidden="1" x14ac:dyDescent="0.25">
      <c r="C2310" t="s">
        <v>6731</v>
      </c>
      <c r="D2310" t="s">
        <v>65</v>
      </c>
      <c r="E2310" s="1">
        <v>46034</v>
      </c>
      <c r="F2310" s="4">
        <v>1</v>
      </c>
      <c r="G2310" s="4"/>
      <c r="H2310" t="s">
        <v>1009</v>
      </c>
      <c r="I2310" t="s">
        <v>60</v>
      </c>
      <c r="J2310" s="4">
        <v>-6700</v>
      </c>
    </row>
    <row r="2311" spans="3:10" hidden="1" x14ac:dyDescent="0.25">
      <c r="C2311" t="s">
        <v>6731</v>
      </c>
      <c r="D2311" t="s">
        <v>127</v>
      </c>
      <c r="E2311" s="1">
        <v>46034</v>
      </c>
      <c r="F2311" s="4">
        <v>1</v>
      </c>
      <c r="G2311" s="4"/>
      <c r="H2311" t="s">
        <v>1013</v>
      </c>
      <c r="I2311" t="s">
        <v>60</v>
      </c>
      <c r="J2311" s="4">
        <v>-1048.6600000000001</v>
      </c>
    </row>
    <row r="2312" spans="3:10" hidden="1" x14ac:dyDescent="0.25">
      <c r="C2312" t="s">
        <v>6731</v>
      </c>
      <c r="D2312" t="s">
        <v>7704</v>
      </c>
      <c r="E2312" s="1">
        <v>46034</v>
      </c>
      <c r="F2312" s="4">
        <v>1</v>
      </c>
      <c r="G2312" s="4"/>
      <c r="H2312" t="s">
        <v>1013</v>
      </c>
      <c r="I2312" t="s">
        <v>60</v>
      </c>
      <c r="J2312" s="4">
        <v>-1245.18</v>
      </c>
    </row>
    <row r="2313" spans="3:10" hidden="1" x14ac:dyDescent="0.25">
      <c r="C2313" t="s">
        <v>6731</v>
      </c>
      <c r="D2313" t="s">
        <v>7713</v>
      </c>
      <c r="E2313" s="1">
        <v>46034</v>
      </c>
      <c r="F2313" s="4">
        <v>1</v>
      </c>
      <c r="G2313" s="4"/>
      <c r="H2313" t="s">
        <v>1019</v>
      </c>
      <c r="I2313" t="s">
        <v>60</v>
      </c>
      <c r="J2313" s="4">
        <v>-13288.91</v>
      </c>
    </row>
    <row r="2314" spans="3:10" hidden="1" x14ac:dyDescent="0.25">
      <c r="C2314" t="s">
        <v>6731</v>
      </c>
      <c r="D2314" t="s">
        <v>77</v>
      </c>
      <c r="E2314" s="1">
        <v>46034</v>
      </c>
      <c r="F2314" s="4">
        <v>1</v>
      </c>
      <c r="G2314" s="4"/>
      <c r="H2314" t="s">
        <v>1023</v>
      </c>
      <c r="I2314" t="s">
        <v>60</v>
      </c>
      <c r="J2314" s="4">
        <v>-11315.5</v>
      </c>
    </row>
    <row r="2315" spans="3:10" hidden="1" x14ac:dyDescent="0.25">
      <c r="C2315" t="s">
        <v>6731</v>
      </c>
      <c r="D2315" t="s">
        <v>7699</v>
      </c>
      <c r="E2315" s="1">
        <v>46034</v>
      </c>
      <c r="F2315" s="4">
        <v>1</v>
      </c>
      <c r="G2315" s="4"/>
      <c r="H2315" t="s">
        <v>815</v>
      </c>
      <c r="I2315" t="s">
        <v>60</v>
      </c>
      <c r="J2315" s="4">
        <v>-3116.75</v>
      </c>
    </row>
    <row r="2316" spans="3:10" hidden="1" x14ac:dyDescent="0.25">
      <c r="C2316" t="s">
        <v>6731</v>
      </c>
      <c r="D2316" t="s">
        <v>7695</v>
      </c>
      <c r="E2316" s="1">
        <v>46034</v>
      </c>
      <c r="F2316" s="4">
        <v>1</v>
      </c>
      <c r="G2316" s="4"/>
      <c r="H2316" t="s">
        <v>1028</v>
      </c>
      <c r="I2316" t="s">
        <v>60</v>
      </c>
      <c r="J2316" s="4">
        <v>-2106.7600000000002</v>
      </c>
    </row>
    <row r="2317" spans="3:10" hidden="1" x14ac:dyDescent="0.25">
      <c r="C2317" t="s">
        <v>6731</v>
      </c>
      <c r="D2317" t="s">
        <v>7695</v>
      </c>
      <c r="E2317" s="1">
        <v>46034</v>
      </c>
      <c r="F2317" s="4">
        <v>1</v>
      </c>
      <c r="G2317" s="4"/>
      <c r="H2317" t="s">
        <v>1028</v>
      </c>
      <c r="I2317" t="s">
        <v>60</v>
      </c>
      <c r="J2317" s="4">
        <v>-9681.44</v>
      </c>
    </row>
    <row r="2318" spans="3:10" hidden="1" x14ac:dyDescent="0.25">
      <c r="C2318" t="s">
        <v>6731</v>
      </c>
      <c r="D2318" t="s">
        <v>7695</v>
      </c>
      <c r="E2318" s="1">
        <v>46034</v>
      </c>
      <c r="F2318" s="4">
        <v>1</v>
      </c>
      <c r="G2318" s="4"/>
      <c r="H2318" t="s">
        <v>1028</v>
      </c>
      <c r="I2318" t="s">
        <v>60</v>
      </c>
      <c r="J2318" s="4">
        <v>-922.07</v>
      </c>
    </row>
    <row r="2319" spans="3:10" hidden="1" x14ac:dyDescent="0.25">
      <c r="C2319" t="s">
        <v>6731</v>
      </c>
      <c r="D2319" t="s">
        <v>7695</v>
      </c>
      <c r="E2319" s="1">
        <v>46034</v>
      </c>
      <c r="F2319" s="4">
        <v>1</v>
      </c>
      <c r="G2319" s="4"/>
      <c r="H2319" t="s">
        <v>1028</v>
      </c>
      <c r="I2319" t="s">
        <v>60</v>
      </c>
      <c r="J2319" s="4">
        <v>-342.37</v>
      </c>
    </row>
    <row r="2320" spans="3:10" hidden="1" x14ac:dyDescent="0.25">
      <c r="C2320" t="s">
        <v>6731</v>
      </c>
      <c r="D2320" t="s">
        <v>7695</v>
      </c>
      <c r="E2320" s="1">
        <v>46034</v>
      </c>
      <c r="F2320" s="4">
        <v>1</v>
      </c>
      <c r="G2320" s="4"/>
      <c r="H2320" t="s">
        <v>1028</v>
      </c>
      <c r="I2320" t="s">
        <v>60</v>
      </c>
      <c r="J2320" s="4">
        <v>-4752.3999999999996</v>
      </c>
    </row>
    <row r="2321" spans="3:10" hidden="1" x14ac:dyDescent="0.25">
      <c r="C2321" t="s">
        <v>6731</v>
      </c>
      <c r="D2321" t="s">
        <v>7701</v>
      </c>
      <c r="E2321" s="1">
        <v>46034</v>
      </c>
      <c r="F2321" s="4">
        <v>1</v>
      </c>
      <c r="G2321" s="4"/>
      <c r="H2321" t="s">
        <v>1040</v>
      </c>
      <c r="I2321" t="s">
        <v>60</v>
      </c>
      <c r="J2321" s="4">
        <v>-13548.19</v>
      </c>
    </row>
    <row r="2322" spans="3:10" hidden="1" x14ac:dyDescent="0.25">
      <c r="C2322" t="s">
        <v>6731</v>
      </c>
      <c r="D2322" t="s">
        <v>65</v>
      </c>
      <c r="E2322" s="1">
        <v>46034</v>
      </c>
      <c r="F2322" s="4">
        <v>1</v>
      </c>
      <c r="G2322" s="4"/>
      <c r="H2322" t="s">
        <v>1044</v>
      </c>
      <c r="I2322" t="s">
        <v>60</v>
      </c>
      <c r="J2322" s="4">
        <v>-239.17</v>
      </c>
    </row>
    <row r="2323" spans="3:10" hidden="1" x14ac:dyDescent="0.25">
      <c r="C2323" t="s">
        <v>6731</v>
      </c>
      <c r="D2323" t="s">
        <v>90</v>
      </c>
      <c r="E2323" s="1">
        <v>46034</v>
      </c>
      <c r="F2323" s="4">
        <v>1</v>
      </c>
      <c r="G2323" s="4"/>
      <c r="H2323" t="s">
        <v>276</v>
      </c>
      <c r="I2323" t="s">
        <v>129</v>
      </c>
      <c r="J2323" s="4">
        <v>-93.4</v>
      </c>
    </row>
    <row r="2324" spans="3:10" hidden="1" x14ac:dyDescent="0.25">
      <c r="C2324" t="s">
        <v>6731</v>
      </c>
      <c r="D2324" t="s">
        <v>77</v>
      </c>
      <c r="E2324" s="1">
        <v>46034</v>
      </c>
      <c r="F2324" s="4">
        <v>1</v>
      </c>
      <c r="G2324" s="4"/>
      <c r="H2324" t="s">
        <v>1048</v>
      </c>
      <c r="I2324" t="s">
        <v>60</v>
      </c>
      <c r="J2324" s="4">
        <v>-520</v>
      </c>
    </row>
    <row r="2325" spans="3:10" hidden="1" x14ac:dyDescent="0.25">
      <c r="C2325" t="s">
        <v>6731</v>
      </c>
      <c r="D2325" t="s">
        <v>7692</v>
      </c>
      <c r="E2325" s="1">
        <v>46035</v>
      </c>
      <c r="F2325" s="4">
        <v>1</v>
      </c>
      <c r="G2325" s="4"/>
      <c r="H2325" t="s">
        <v>1052</v>
      </c>
      <c r="I2325" t="s">
        <v>60</v>
      </c>
      <c r="J2325" s="4">
        <v>-8131.58</v>
      </c>
    </row>
    <row r="2326" spans="3:10" hidden="1" x14ac:dyDescent="0.25">
      <c r="C2326" t="s">
        <v>6731</v>
      </c>
      <c r="D2326" t="s">
        <v>7692</v>
      </c>
      <c r="E2326" s="1">
        <v>46035</v>
      </c>
      <c r="F2326" s="4">
        <v>1</v>
      </c>
      <c r="G2326" s="4"/>
      <c r="H2326" t="s">
        <v>1052</v>
      </c>
      <c r="I2326" t="s">
        <v>60</v>
      </c>
      <c r="J2326" s="4">
        <v>-20430.57</v>
      </c>
    </row>
    <row r="2327" spans="3:10" hidden="1" x14ac:dyDescent="0.25">
      <c r="C2327" t="s">
        <v>6731</v>
      </c>
      <c r="D2327" t="s">
        <v>90</v>
      </c>
      <c r="E2327" s="1">
        <v>46035</v>
      </c>
      <c r="F2327" s="4">
        <v>1</v>
      </c>
      <c r="G2327" s="4"/>
      <c r="H2327" t="s">
        <v>1057</v>
      </c>
      <c r="I2327" t="s">
        <v>93</v>
      </c>
      <c r="J2327" s="4">
        <v>-1434489.66</v>
      </c>
    </row>
    <row r="2328" spans="3:10" hidden="1" x14ac:dyDescent="0.25">
      <c r="C2328" t="s">
        <v>6731</v>
      </c>
      <c r="D2328" t="s">
        <v>77</v>
      </c>
      <c r="E2328" s="1">
        <v>46035</v>
      </c>
      <c r="F2328" s="4">
        <v>1</v>
      </c>
      <c r="G2328" s="4"/>
      <c r="H2328" t="s">
        <v>83</v>
      </c>
      <c r="I2328" t="s">
        <v>60</v>
      </c>
      <c r="J2328" s="4">
        <v>-764.4</v>
      </c>
    </row>
    <row r="2329" spans="3:10" hidden="1" x14ac:dyDescent="0.25">
      <c r="C2329" t="s">
        <v>6731</v>
      </c>
      <c r="D2329" t="s">
        <v>77</v>
      </c>
      <c r="E2329" s="1">
        <v>46035</v>
      </c>
      <c r="F2329" s="4">
        <v>1</v>
      </c>
      <c r="G2329" s="4"/>
      <c r="H2329" t="s">
        <v>83</v>
      </c>
      <c r="I2329" t="s">
        <v>60</v>
      </c>
      <c r="J2329" s="4">
        <v>-764.4</v>
      </c>
    </row>
    <row r="2330" spans="3:10" hidden="1" x14ac:dyDescent="0.25">
      <c r="C2330" t="s">
        <v>6731</v>
      </c>
      <c r="D2330" t="s">
        <v>65</v>
      </c>
      <c r="E2330" s="1">
        <v>46035</v>
      </c>
      <c r="F2330" s="4">
        <v>1</v>
      </c>
      <c r="G2330" s="4"/>
      <c r="H2330" t="s">
        <v>1066</v>
      </c>
      <c r="I2330" t="s">
        <v>60</v>
      </c>
      <c r="J2330" s="4">
        <v>-1010</v>
      </c>
    </row>
    <row r="2331" spans="3:10" hidden="1" x14ac:dyDescent="0.25">
      <c r="C2331" t="s">
        <v>6731</v>
      </c>
      <c r="D2331" t="s">
        <v>7693</v>
      </c>
      <c r="E2331" s="1">
        <v>46035</v>
      </c>
      <c r="F2331" s="4">
        <v>1</v>
      </c>
      <c r="G2331" s="4"/>
      <c r="H2331" t="s">
        <v>1069</v>
      </c>
      <c r="I2331" t="s">
        <v>60</v>
      </c>
      <c r="J2331" s="4">
        <v>-12111</v>
      </c>
    </row>
    <row r="2332" spans="3:10" hidden="1" x14ac:dyDescent="0.25">
      <c r="C2332" t="s">
        <v>6731</v>
      </c>
      <c r="D2332" t="s">
        <v>90</v>
      </c>
      <c r="E2332" s="1">
        <v>46035</v>
      </c>
      <c r="F2332" s="4">
        <v>1</v>
      </c>
      <c r="G2332" s="4"/>
      <c r="H2332" t="s">
        <v>1070</v>
      </c>
      <c r="I2332" t="s">
        <v>93</v>
      </c>
      <c r="J2332" s="4">
        <v>-40415.81</v>
      </c>
    </row>
    <row r="2333" spans="3:10" hidden="1" x14ac:dyDescent="0.25">
      <c r="C2333" t="s">
        <v>6731</v>
      </c>
      <c r="D2333" t="s">
        <v>7693</v>
      </c>
      <c r="E2333" s="1">
        <v>46035</v>
      </c>
      <c r="F2333" s="4">
        <v>1</v>
      </c>
      <c r="G2333" s="4"/>
      <c r="H2333" t="s">
        <v>1074</v>
      </c>
      <c r="I2333" t="s">
        <v>60</v>
      </c>
      <c r="J2333" s="4">
        <v>-1741.43</v>
      </c>
    </row>
    <row r="2334" spans="3:10" hidden="1" x14ac:dyDescent="0.25">
      <c r="C2334" t="s">
        <v>6731</v>
      </c>
      <c r="D2334" t="s">
        <v>326</v>
      </c>
      <c r="E2334" s="1">
        <v>46035</v>
      </c>
      <c r="F2334" s="4">
        <v>1</v>
      </c>
      <c r="G2334" s="4"/>
      <c r="H2334" t="s">
        <v>325</v>
      </c>
      <c r="I2334" t="s">
        <v>60</v>
      </c>
      <c r="J2334" s="4">
        <v>-2498.29</v>
      </c>
    </row>
    <row r="2335" spans="3:10" hidden="1" x14ac:dyDescent="0.25">
      <c r="C2335" t="s">
        <v>6731</v>
      </c>
      <c r="D2335" t="s">
        <v>65</v>
      </c>
      <c r="E2335" s="1">
        <v>46035</v>
      </c>
      <c r="F2335" s="4">
        <v>1</v>
      </c>
      <c r="G2335" s="4"/>
      <c r="H2335" t="s">
        <v>1078</v>
      </c>
      <c r="I2335" t="s">
        <v>60</v>
      </c>
      <c r="J2335" s="4">
        <v>-3124.14</v>
      </c>
    </row>
    <row r="2336" spans="3:10" hidden="1" x14ac:dyDescent="0.25">
      <c r="C2336" t="s">
        <v>6731</v>
      </c>
      <c r="D2336" t="s">
        <v>77</v>
      </c>
      <c r="E2336" s="1">
        <v>46035</v>
      </c>
      <c r="F2336" s="4">
        <v>1</v>
      </c>
      <c r="G2336" s="4"/>
      <c r="H2336" t="s">
        <v>345</v>
      </c>
      <c r="I2336" t="s">
        <v>60</v>
      </c>
      <c r="J2336" s="4">
        <v>-7798.7</v>
      </c>
    </row>
    <row r="2337" spans="3:10" hidden="1" x14ac:dyDescent="0.25">
      <c r="C2337" t="s">
        <v>6731</v>
      </c>
      <c r="D2337" t="s">
        <v>7706</v>
      </c>
      <c r="E2337" s="1">
        <v>46035</v>
      </c>
      <c r="F2337" s="4">
        <v>1</v>
      </c>
      <c r="G2337" s="4"/>
      <c r="H2337" t="s">
        <v>1084</v>
      </c>
      <c r="I2337" t="s">
        <v>60</v>
      </c>
      <c r="J2337" s="4">
        <v>-988</v>
      </c>
    </row>
    <row r="2338" spans="3:10" hidden="1" x14ac:dyDescent="0.25">
      <c r="C2338" t="s">
        <v>6731</v>
      </c>
      <c r="D2338" t="s">
        <v>7693</v>
      </c>
      <c r="E2338" s="1">
        <v>46035</v>
      </c>
      <c r="F2338" s="4">
        <v>1</v>
      </c>
      <c r="G2338" s="4"/>
      <c r="H2338" t="s">
        <v>559</v>
      </c>
      <c r="I2338" t="s">
        <v>60</v>
      </c>
      <c r="J2338" s="4">
        <v>-62.32</v>
      </c>
    </row>
    <row r="2339" spans="3:10" hidden="1" x14ac:dyDescent="0.25">
      <c r="C2339" t="s">
        <v>6731</v>
      </c>
      <c r="D2339" t="s">
        <v>7709</v>
      </c>
      <c r="E2339" s="1">
        <v>46035</v>
      </c>
      <c r="F2339" s="4">
        <v>1</v>
      </c>
      <c r="G2339" s="4"/>
      <c r="H2339" t="s">
        <v>1089</v>
      </c>
      <c r="I2339" t="s">
        <v>60</v>
      </c>
      <c r="J2339" s="4">
        <v>-7350</v>
      </c>
    </row>
    <row r="2340" spans="3:10" hidden="1" x14ac:dyDescent="0.25">
      <c r="C2340" t="s">
        <v>6731</v>
      </c>
      <c r="D2340" t="s">
        <v>7698</v>
      </c>
      <c r="E2340" s="1">
        <v>46035</v>
      </c>
      <c r="F2340" s="4">
        <v>1</v>
      </c>
      <c r="G2340" s="4"/>
      <c r="H2340" t="s">
        <v>1092</v>
      </c>
      <c r="I2340" t="s">
        <v>60</v>
      </c>
      <c r="J2340" s="4">
        <v>-416.66</v>
      </c>
    </row>
    <row r="2341" spans="3:10" hidden="1" x14ac:dyDescent="0.25">
      <c r="C2341" t="s">
        <v>6731</v>
      </c>
      <c r="D2341" t="s">
        <v>65</v>
      </c>
      <c r="E2341" s="1">
        <v>46035</v>
      </c>
      <c r="F2341" s="4">
        <v>1</v>
      </c>
      <c r="G2341" s="4"/>
      <c r="H2341" t="s">
        <v>1096</v>
      </c>
      <c r="I2341" t="s">
        <v>60</v>
      </c>
      <c r="J2341" s="4">
        <v>-2445.6999999999998</v>
      </c>
    </row>
    <row r="2342" spans="3:10" hidden="1" x14ac:dyDescent="0.25">
      <c r="C2342" t="s">
        <v>6731</v>
      </c>
      <c r="D2342" t="s">
        <v>65</v>
      </c>
      <c r="E2342" s="1">
        <v>46035</v>
      </c>
      <c r="F2342" s="4">
        <v>1</v>
      </c>
      <c r="G2342" s="4"/>
      <c r="H2342" t="s">
        <v>1100</v>
      </c>
      <c r="I2342" t="s">
        <v>60</v>
      </c>
      <c r="J2342" s="4">
        <v>-414.4</v>
      </c>
    </row>
    <row r="2343" spans="3:10" hidden="1" x14ac:dyDescent="0.25">
      <c r="C2343" t="s">
        <v>6731</v>
      </c>
      <c r="D2343" t="s">
        <v>7698</v>
      </c>
      <c r="E2343" s="1">
        <v>46035</v>
      </c>
      <c r="F2343" s="4">
        <v>1</v>
      </c>
      <c r="G2343" s="4"/>
      <c r="H2343" t="s">
        <v>1104</v>
      </c>
      <c r="I2343" t="s">
        <v>60</v>
      </c>
      <c r="J2343" s="4">
        <v>-3114.9</v>
      </c>
    </row>
    <row r="2344" spans="3:10" hidden="1" x14ac:dyDescent="0.25">
      <c r="C2344" t="s">
        <v>6731</v>
      </c>
      <c r="D2344" t="s">
        <v>7712</v>
      </c>
      <c r="E2344" s="1">
        <v>46035</v>
      </c>
      <c r="F2344" s="4">
        <v>1</v>
      </c>
      <c r="G2344" s="4"/>
      <c r="H2344" t="s">
        <v>1104</v>
      </c>
      <c r="I2344" t="s">
        <v>60</v>
      </c>
      <c r="J2344" s="4">
        <v>-387.5</v>
      </c>
    </row>
    <row r="2345" spans="3:10" hidden="1" x14ac:dyDescent="0.25">
      <c r="C2345" t="s">
        <v>6731</v>
      </c>
      <c r="D2345" t="s">
        <v>7692</v>
      </c>
      <c r="E2345" s="1">
        <v>46035</v>
      </c>
      <c r="F2345" s="4">
        <v>1</v>
      </c>
      <c r="G2345" s="4"/>
      <c r="H2345" t="s">
        <v>1104</v>
      </c>
      <c r="I2345" t="s">
        <v>60</v>
      </c>
      <c r="J2345" s="4">
        <v>-325.39999999999998</v>
      </c>
    </row>
    <row r="2346" spans="3:10" hidden="1" x14ac:dyDescent="0.25">
      <c r="C2346" t="s">
        <v>6731</v>
      </c>
      <c r="D2346" t="s">
        <v>7699</v>
      </c>
      <c r="E2346" s="1">
        <v>46035</v>
      </c>
      <c r="F2346" s="4">
        <v>1</v>
      </c>
      <c r="G2346" s="4"/>
      <c r="H2346" t="s">
        <v>1110</v>
      </c>
      <c r="I2346" t="s">
        <v>129</v>
      </c>
      <c r="J2346" s="4">
        <v>-944.28</v>
      </c>
    </row>
    <row r="2347" spans="3:10" hidden="1" x14ac:dyDescent="0.25">
      <c r="C2347" t="s">
        <v>6731</v>
      </c>
      <c r="D2347" t="s">
        <v>7706</v>
      </c>
      <c r="E2347" s="1">
        <v>46035</v>
      </c>
      <c r="F2347" s="4">
        <v>1</v>
      </c>
      <c r="G2347" s="4"/>
      <c r="H2347" t="s">
        <v>1111</v>
      </c>
      <c r="I2347" t="s">
        <v>129</v>
      </c>
      <c r="J2347" s="4">
        <v>-14608.91</v>
      </c>
    </row>
    <row r="2348" spans="3:10" hidden="1" x14ac:dyDescent="0.25">
      <c r="C2348" t="s">
        <v>6731</v>
      </c>
      <c r="D2348" t="s">
        <v>90</v>
      </c>
      <c r="E2348" s="1">
        <v>46035</v>
      </c>
      <c r="F2348" s="4">
        <v>1</v>
      </c>
      <c r="G2348" s="4"/>
      <c r="H2348" t="s">
        <v>276</v>
      </c>
      <c r="I2348" t="s">
        <v>129</v>
      </c>
      <c r="J2348" s="4">
        <v>-243.6</v>
      </c>
    </row>
    <row r="2349" spans="3:10" hidden="1" x14ac:dyDescent="0.25">
      <c r="C2349" t="s">
        <v>6731</v>
      </c>
      <c r="D2349" t="s">
        <v>7696</v>
      </c>
      <c r="E2349" s="1">
        <v>46035</v>
      </c>
      <c r="F2349" s="4">
        <v>1</v>
      </c>
      <c r="G2349" s="4"/>
      <c r="H2349" t="s">
        <v>1115</v>
      </c>
      <c r="I2349" t="s">
        <v>60</v>
      </c>
      <c r="J2349" s="4">
        <v>-3270</v>
      </c>
    </row>
    <row r="2350" spans="3:10" hidden="1" x14ac:dyDescent="0.25">
      <c r="C2350" t="s">
        <v>6731</v>
      </c>
      <c r="D2350" t="s">
        <v>77</v>
      </c>
      <c r="E2350" s="1">
        <v>46035</v>
      </c>
      <c r="F2350" s="4">
        <v>1</v>
      </c>
      <c r="G2350" s="4"/>
      <c r="H2350" t="s">
        <v>1116</v>
      </c>
      <c r="I2350" t="s">
        <v>129</v>
      </c>
      <c r="J2350" s="4">
        <v>-125</v>
      </c>
    </row>
    <row r="2351" spans="3:10" hidden="1" x14ac:dyDescent="0.25">
      <c r="C2351" t="s">
        <v>6731</v>
      </c>
      <c r="D2351" t="s">
        <v>7699</v>
      </c>
      <c r="E2351" s="1">
        <v>46035</v>
      </c>
      <c r="F2351" s="4">
        <v>1</v>
      </c>
      <c r="G2351" s="4"/>
      <c r="H2351" t="s">
        <v>1118</v>
      </c>
      <c r="I2351" t="s">
        <v>129</v>
      </c>
      <c r="J2351" s="4">
        <v>-301.41000000000003</v>
      </c>
    </row>
    <row r="2352" spans="3:10" hidden="1" x14ac:dyDescent="0.25">
      <c r="C2352" t="s">
        <v>6731</v>
      </c>
      <c r="D2352" t="s">
        <v>65</v>
      </c>
      <c r="E2352" s="1">
        <v>46036</v>
      </c>
      <c r="F2352" s="4">
        <v>1</v>
      </c>
      <c r="G2352" s="4"/>
      <c r="H2352" t="s">
        <v>1122</v>
      </c>
      <c r="I2352" t="s">
        <v>60</v>
      </c>
      <c r="J2352" s="4">
        <v>-500</v>
      </c>
    </row>
    <row r="2353" spans="3:10" hidden="1" x14ac:dyDescent="0.25">
      <c r="C2353" t="s">
        <v>6731</v>
      </c>
      <c r="D2353" t="s">
        <v>127</v>
      </c>
      <c r="E2353" s="1">
        <v>46036</v>
      </c>
      <c r="F2353" s="4">
        <v>1</v>
      </c>
      <c r="G2353" s="4"/>
      <c r="H2353" t="s">
        <v>1125</v>
      </c>
      <c r="I2353" t="s">
        <v>60</v>
      </c>
      <c r="J2353" s="4">
        <v>-2792</v>
      </c>
    </row>
    <row r="2354" spans="3:10" hidden="1" x14ac:dyDescent="0.25">
      <c r="C2354" t="s">
        <v>6731</v>
      </c>
      <c r="D2354" t="s">
        <v>7712</v>
      </c>
      <c r="E2354" s="1">
        <v>46036</v>
      </c>
      <c r="F2354" s="4">
        <v>1</v>
      </c>
      <c r="G2354" s="4"/>
      <c r="H2354" t="s">
        <v>1126</v>
      </c>
      <c r="I2354" t="s">
        <v>129</v>
      </c>
      <c r="J2354" s="4">
        <v>-170</v>
      </c>
    </row>
    <row r="2355" spans="3:10" hidden="1" x14ac:dyDescent="0.25">
      <c r="C2355" t="s">
        <v>6731</v>
      </c>
      <c r="D2355" t="s">
        <v>7709</v>
      </c>
      <c r="E2355" s="1">
        <v>46036</v>
      </c>
      <c r="F2355" s="4">
        <v>1</v>
      </c>
      <c r="G2355" s="4"/>
      <c r="H2355" t="s">
        <v>1130</v>
      </c>
      <c r="I2355" t="s">
        <v>60</v>
      </c>
      <c r="J2355" s="4">
        <v>-25209.45</v>
      </c>
    </row>
    <row r="2356" spans="3:10" hidden="1" x14ac:dyDescent="0.25">
      <c r="C2356" t="s">
        <v>6731</v>
      </c>
      <c r="D2356" t="s">
        <v>65</v>
      </c>
      <c r="E2356" s="1">
        <v>46036</v>
      </c>
      <c r="F2356" s="4">
        <v>1</v>
      </c>
      <c r="G2356" s="4"/>
      <c r="H2356" t="s">
        <v>99</v>
      </c>
      <c r="I2356" t="s">
        <v>60</v>
      </c>
      <c r="J2356" s="4">
        <v>-8350</v>
      </c>
    </row>
    <row r="2357" spans="3:10" hidden="1" x14ac:dyDescent="0.25">
      <c r="C2357" t="s">
        <v>6731</v>
      </c>
      <c r="D2357" t="s">
        <v>7698</v>
      </c>
      <c r="E2357" s="1">
        <v>46036</v>
      </c>
      <c r="F2357" s="4">
        <v>1</v>
      </c>
      <c r="G2357" s="4"/>
      <c r="H2357" t="s">
        <v>1136</v>
      </c>
      <c r="I2357" t="s">
        <v>60</v>
      </c>
      <c r="J2357" s="4">
        <v>-492</v>
      </c>
    </row>
    <row r="2358" spans="3:10" hidden="1" x14ac:dyDescent="0.25">
      <c r="C2358" t="s">
        <v>6731</v>
      </c>
      <c r="D2358" t="s">
        <v>7692</v>
      </c>
      <c r="E2358" s="1">
        <v>46036</v>
      </c>
      <c r="F2358" s="4">
        <v>1</v>
      </c>
      <c r="G2358" s="4"/>
      <c r="H2358" t="s">
        <v>1140</v>
      </c>
      <c r="I2358" t="s">
        <v>60</v>
      </c>
      <c r="J2358" s="4">
        <v>-648</v>
      </c>
    </row>
    <row r="2359" spans="3:10" hidden="1" x14ac:dyDescent="0.25">
      <c r="C2359" t="s">
        <v>6731</v>
      </c>
      <c r="D2359" t="s">
        <v>7692</v>
      </c>
      <c r="E2359" s="1">
        <v>46036</v>
      </c>
      <c r="F2359" s="4">
        <v>1</v>
      </c>
      <c r="G2359" s="4"/>
      <c r="H2359" t="s">
        <v>316</v>
      </c>
      <c r="I2359" t="s">
        <v>60</v>
      </c>
      <c r="J2359" s="4">
        <v>-6519.13</v>
      </c>
    </row>
    <row r="2360" spans="3:10" hidden="1" x14ac:dyDescent="0.25">
      <c r="C2360" t="s">
        <v>6731</v>
      </c>
      <c r="D2360" t="s">
        <v>7709</v>
      </c>
      <c r="E2360" s="1">
        <v>46036</v>
      </c>
      <c r="F2360" s="4">
        <v>1</v>
      </c>
      <c r="G2360" s="4"/>
      <c r="H2360" t="s">
        <v>1145</v>
      </c>
      <c r="I2360" t="s">
        <v>60</v>
      </c>
      <c r="J2360" s="4">
        <v>-78005.649999999994</v>
      </c>
    </row>
    <row r="2361" spans="3:10" hidden="1" x14ac:dyDescent="0.25">
      <c r="C2361" t="s">
        <v>6731</v>
      </c>
      <c r="D2361" t="s">
        <v>7702</v>
      </c>
      <c r="E2361" s="1">
        <v>46036</v>
      </c>
      <c r="F2361" s="4">
        <v>1</v>
      </c>
      <c r="G2361" s="4"/>
      <c r="H2361" t="s">
        <v>923</v>
      </c>
      <c r="I2361" t="s">
        <v>60</v>
      </c>
      <c r="J2361" s="4">
        <v>-4285.0200000000004</v>
      </c>
    </row>
    <row r="2362" spans="3:10" hidden="1" x14ac:dyDescent="0.25">
      <c r="C2362" t="s">
        <v>6731</v>
      </c>
      <c r="D2362" t="s">
        <v>7702</v>
      </c>
      <c r="E2362" s="1">
        <v>46036</v>
      </c>
      <c r="F2362" s="4">
        <v>1</v>
      </c>
      <c r="G2362" s="4"/>
      <c r="H2362" t="s">
        <v>923</v>
      </c>
      <c r="I2362" t="s">
        <v>60</v>
      </c>
      <c r="J2362" s="4">
        <v>-4584.16</v>
      </c>
    </row>
    <row r="2363" spans="3:10" hidden="1" x14ac:dyDescent="0.25">
      <c r="C2363" t="s">
        <v>6731</v>
      </c>
      <c r="D2363" t="s">
        <v>7702</v>
      </c>
      <c r="E2363" s="1">
        <v>46036</v>
      </c>
      <c r="F2363" s="4">
        <v>1</v>
      </c>
      <c r="G2363" s="4"/>
      <c r="H2363" t="s">
        <v>923</v>
      </c>
      <c r="I2363" t="s">
        <v>60</v>
      </c>
      <c r="J2363" s="4">
        <v>-3836.08</v>
      </c>
    </row>
    <row r="2364" spans="3:10" hidden="1" x14ac:dyDescent="0.25">
      <c r="C2364" t="s">
        <v>6731</v>
      </c>
      <c r="D2364" t="s">
        <v>326</v>
      </c>
      <c r="E2364" s="1">
        <v>46036</v>
      </c>
      <c r="F2364" s="4">
        <v>1</v>
      </c>
      <c r="G2364" s="4"/>
      <c r="H2364" t="s">
        <v>325</v>
      </c>
      <c r="I2364" t="s">
        <v>60</v>
      </c>
      <c r="J2364" s="4">
        <v>-44970.47</v>
      </c>
    </row>
    <row r="2365" spans="3:10" hidden="1" x14ac:dyDescent="0.25">
      <c r="C2365" t="s">
        <v>6731</v>
      </c>
      <c r="D2365" t="s">
        <v>90</v>
      </c>
      <c r="E2365" s="1">
        <v>46036</v>
      </c>
      <c r="F2365" s="4">
        <v>1</v>
      </c>
      <c r="G2365" s="4"/>
      <c r="H2365" t="s">
        <v>1152</v>
      </c>
      <c r="I2365" t="s">
        <v>93</v>
      </c>
      <c r="J2365" s="4">
        <v>-72.48</v>
      </c>
    </row>
    <row r="2366" spans="3:10" hidden="1" x14ac:dyDescent="0.25">
      <c r="C2366" t="s">
        <v>6731</v>
      </c>
      <c r="D2366" t="s">
        <v>65</v>
      </c>
      <c r="E2366" s="1">
        <v>46036</v>
      </c>
      <c r="F2366" s="4">
        <v>1</v>
      </c>
      <c r="G2366" s="4"/>
      <c r="H2366" t="s">
        <v>675</v>
      </c>
      <c r="I2366" t="s">
        <v>60</v>
      </c>
      <c r="J2366" s="4">
        <v>-427.2</v>
      </c>
    </row>
    <row r="2367" spans="3:10" hidden="1" x14ac:dyDescent="0.25">
      <c r="C2367" t="s">
        <v>6731</v>
      </c>
      <c r="D2367" t="s">
        <v>7701</v>
      </c>
      <c r="E2367" s="1">
        <v>46036</v>
      </c>
      <c r="F2367" s="4">
        <v>1</v>
      </c>
      <c r="G2367" s="4"/>
      <c r="H2367" t="s">
        <v>1158</v>
      </c>
      <c r="I2367" t="s">
        <v>60</v>
      </c>
      <c r="J2367" s="4">
        <v>-21900</v>
      </c>
    </row>
    <row r="2368" spans="3:10" hidden="1" x14ac:dyDescent="0.25">
      <c r="C2368" t="s">
        <v>6731</v>
      </c>
      <c r="D2368" t="s">
        <v>65</v>
      </c>
      <c r="E2368" s="1">
        <v>46036</v>
      </c>
      <c r="F2368" s="4">
        <v>1</v>
      </c>
      <c r="G2368" s="4"/>
      <c r="H2368" t="s">
        <v>1162</v>
      </c>
      <c r="I2368" t="s">
        <v>60</v>
      </c>
      <c r="J2368" s="4">
        <v>-1580</v>
      </c>
    </row>
    <row r="2369" spans="3:10" hidden="1" x14ac:dyDescent="0.25">
      <c r="C2369" t="s">
        <v>6731</v>
      </c>
      <c r="D2369" t="s">
        <v>90</v>
      </c>
      <c r="E2369" s="1">
        <v>46036</v>
      </c>
      <c r="F2369" s="4">
        <v>1</v>
      </c>
      <c r="G2369" s="4"/>
      <c r="H2369" t="s">
        <v>374</v>
      </c>
      <c r="I2369" t="s">
        <v>155</v>
      </c>
      <c r="J2369" s="4">
        <v>-10927.49</v>
      </c>
    </row>
    <row r="2370" spans="3:10" hidden="1" x14ac:dyDescent="0.25">
      <c r="C2370" t="s">
        <v>6731</v>
      </c>
      <c r="D2370" t="s">
        <v>7709</v>
      </c>
      <c r="E2370" s="1">
        <v>46036</v>
      </c>
      <c r="F2370" s="4">
        <v>1</v>
      </c>
      <c r="G2370" s="4"/>
      <c r="H2370" t="s">
        <v>577</v>
      </c>
      <c r="I2370" t="s">
        <v>129</v>
      </c>
      <c r="J2370" s="4">
        <v>-45647.59</v>
      </c>
    </row>
    <row r="2371" spans="3:10" hidden="1" x14ac:dyDescent="0.25">
      <c r="C2371" t="s">
        <v>6731</v>
      </c>
      <c r="D2371" t="s">
        <v>7692</v>
      </c>
      <c r="E2371" s="1">
        <v>46036</v>
      </c>
      <c r="F2371" s="4">
        <v>1</v>
      </c>
      <c r="G2371" s="4"/>
      <c r="H2371" t="s">
        <v>1164</v>
      </c>
      <c r="I2371" t="s">
        <v>129</v>
      </c>
      <c r="J2371" s="4">
        <v>-6665.65</v>
      </c>
    </row>
    <row r="2372" spans="3:10" hidden="1" x14ac:dyDescent="0.25">
      <c r="C2372" t="s">
        <v>6731</v>
      </c>
      <c r="D2372" t="s">
        <v>7698</v>
      </c>
      <c r="E2372" s="1">
        <v>46036</v>
      </c>
      <c r="F2372" s="4">
        <v>1</v>
      </c>
      <c r="G2372" s="4"/>
      <c r="H2372" t="s">
        <v>1164</v>
      </c>
      <c r="I2372" t="s">
        <v>129</v>
      </c>
      <c r="J2372" s="4">
        <v>-1013.2600000000002</v>
      </c>
    </row>
    <row r="2373" spans="3:10" hidden="1" x14ac:dyDescent="0.25">
      <c r="C2373" t="s">
        <v>6731</v>
      </c>
      <c r="D2373" t="s">
        <v>65</v>
      </c>
      <c r="E2373" s="1">
        <v>46036</v>
      </c>
      <c r="F2373" s="4">
        <v>1</v>
      </c>
      <c r="G2373" s="4"/>
      <c r="H2373" t="s">
        <v>180</v>
      </c>
      <c r="I2373" t="s">
        <v>60</v>
      </c>
      <c r="J2373" s="4">
        <v>-5140</v>
      </c>
    </row>
    <row r="2374" spans="3:10" hidden="1" x14ac:dyDescent="0.25">
      <c r="C2374" t="s">
        <v>6731</v>
      </c>
      <c r="D2374" t="s">
        <v>65</v>
      </c>
      <c r="E2374" s="1">
        <v>46036</v>
      </c>
      <c r="F2374" s="4">
        <v>1</v>
      </c>
      <c r="G2374" s="4"/>
      <c r="H2374" t="s">
        <v>180</v>
      </c>
      <c r="I2374" t="s">
        <v>60</v>
      </c>
      <c r="J2374" s="4">
        <v>-2760</v>
      </c>
    </row>
    <row r="2375" spans="3:10" hidden="1" x14ac:dyDescent="0.25">
      <c r="C2375" t="s">
        <v>6731</v>
      </c>
      <c r="D2375" t="s">
        <v>65</v>
      </c>
      <c r="E2375" s="1">
        <v>46036</v>
      </c>
      <c r="F2375" s="4">
        <v>1</v>
      </c>
      <c r="G2375" s="4"/>
      <c r="H2375" t="s">
        <v>1172</v>
      </c>
      <c r="I2375" t="s">
        <v>60</v>
      </c>
      <c r="J2375" s="4">
        <v>-29.4</v>
      </c>
    </row>
    <row r="2376" spans="3:10" hidden="1" x14ac:dyDescent="0.25">
      <c r="C2376" t="s">
        <v>6731</v>
      </c>
      <c r="D2376" t="s">
        <v>7702</v>
      </c>
      <c r="E2376" s="1">
        <v>46036</v>
      </c>
      <c r="F2376" s="4">
        <v>1</v>
      </c>
      <c r="G2376" s="4"/>
      <c r="H2376" t="s">
        <v>388</v>
      </c>
      <c r="I2376" t="s">
        <v>60</v>
      </c>
      <c r="J2376" s="4">
        <v>-1075.46</v>
      </c>
    </row>
    <row r="2377" spans="3:10" hidden="1" x14ac:dyDescent="0.25">
      <c r="C2377" t="s">
        <v>6731</v>
      </c>
      <c r="D2377" t="s">
        <v>7702</v>
      </c>
      <c r="E2377" s="1">
        <v>46036</v>
      </c>
      <c r="F2377" s="4">
        <v>1</v>
      </c>
      <c r="G2377" s="4"/>
      <c r="H2377" t="s">
        <v>388</v>
      </c>
      <c r="I2377" t="s">
        <v>60</v>
      </c>
      <c r="J2377" s="4">
        <v>-2049.75</v>
      </c>
    </row>
    <row r="2378" spans="3:10" hidden="1" x14ac:dyDescent="0.25">
      <c r="C2378" t="s">
        <v>6731</v>
      </c>
      <c r="D2378" t="s">
        <v>7702</v>
      </c>
      <c r="E2378" s="1">
        <v>46036</v>
      </c>
      <c r="F2378" s="4">
        <v>1</v>
      </c>
      <c r="G2378" s="4"/>
      <c r="H2378" t="s">
        <v>388</v>
      </c>
      <c r="I2378" t="s">
        <v>60</v>
      </c>
      <c r="J2378" s="4">
        <v>-3632.18</v>
      </c>
    </row>
    <row r="2379" spans="3:10" hidden="1" x14ac:dyDescent="0.25">
      <c r="C2379" t="s">
        <v>6731</v>
      </c>
      <c r="D2379" t="s">
        <v>7701</v>
      </c>
      <c r="E2379" s="1">
        <v>46036</v>
      </c>
      <c r="F2379" s="4">
        <v>1</v>
      </c>
      <c r="G2379" s="4"/>
      <c r="H2379" t="s">
        <v>1179</v>
      </c>
      <c r="I2379" t="s">
        <v>129</v>
      </c>
      <c r="J2379" s="4">
        <v>-598.83000000000004</v>
      </c>
    </row>
    <row r="2380" spans="3:10" hidden="1" x14ac:dyDescent="0.25">
      <c r="C2380" t="s">
        <v>6731</v>
      </c>
      <c r="D2380" t="s">
        <v>7701</v>
      </c>
      <c r="E2380" s="1">
        <v>46036</v>
      </c>
      <c r="F2380" s="4">
        <v>1</v>
      </c>
      <c r="G2380" s="4"/>
      <c r="H2380" t="s">
        <v>1179</v>
      </c>
      <c r="I2380" t="s">
        <v>129</v>
      </c>
      <c r="J2380" s="4">
        <v>-686.32</v>
      </c>
    </row>
    <row r="2381" spans="3:10" hidden="1" x14ac:dyDescent="0.25">
      <c r="C2381" t="s">
        <v>6731</v>
      </c>
      <c r="D2381" t="s">
        <v>65</v>
      </c>
      <c r="E2381" s="1">
        <v>46036</v>
      </c>
      <c r="F2381" s="4">
        <v>1</v>
      </c>
      <c r="G2381" s="4"/>
      <c r="H2381" t="s">
        <v>790</v>
      </c>
      <c r="I2381" t="s">
        <v>60</v>
      </c>
      <c r="J2381" s="4">
        <v>-240.6</v>
      </c>
    </row>
    <row r="2382" spans="3:10" hidden="1" x14ac:dyDescent="0.25">
      <c r="C2382" t="s">
        <v>6731</v>
      </c>
      <c r="D2382" t="s">
        <v>77</v>
      </c>
      <c r="E2382" s="1">
        <v>46036</v>
      </c>
      <c r="F2382" s="4">
        <v>1</v>
      </c>
      <c r="G2382" s="4"/>
      <c r="H2382" t="s">
        <v>1182</v>
      </c>
      <c r="I2382" t="s">
        <v>129</v>
      </c>
      <c r="J2382" s="4">
        <v>-10000</v>
      </c>
    </row>
    <row r="2383" spans="3:10" hidden="1" x14ac:dyDescent="0.25">
      <c r="C2383" t="s">
        <v>6731</v>
      </c>
      <c r="D2383" t="s">
        <v>7713</v>
      </c>
      <c r="E2383" s="1">
        <v>46036</v>
      </c>
      <c r="F2383" s="4">
        <v>1</v>
      </c>
      <c r="G2383" s="4"/>
      <c r="H2383" t="s">
        <v>722</v>
      </c>
      <c r="I2383" t="s">
        <v>129</v>
      </c>
      <c r="J2383" s="4">
        <v>-266.95999999999998</v>
      </c>
    </row>
    <row r="2384" spans="3:10" hidden="1" x14ac:dyDescent="0.25">
      <c r="C2384" t="s">
        <v>6731</v>
      </c>
      <c r="D2384" t="s">
        <v>7719</v>
      </c>
      <c r="E2384" s="1">
        <v>46036</v>
      </c>
      <c r="F2384" s="4">
        <v>1</v>
      </c>
      <c r="G2384" s="4"/>
      <c r="H2384" t="s">
        <v>1186</v>
      </c>
      <c r="I2384" t="s">
        <v>60</v>
      </c>
      <c r="J2384" s="4">
        <v>-58886.559999999998</v>
      </c>
    </row>
    <row r="2385" spans="3:10" hidden="1" x14ac:dyDescent="0.25">
      <c r="C2385" t="s">
        <v>6731</v>
      </c>
      <c r="D2385" t="s">
        <v>7719</v>
      </c>
      <c r="E2385" s="1">
        <v>46036</v>
      </c>
      <c r="F2385" s="4">
        <v>1</v>
      </c>
      <c r="G2385" s="4"/>
      <c r="H2385" t="s">
        <v>1186</v>
      </c>
      <c r="I2385" t="s">
        <v>60</v>
      </c>
      <c r="J2385" s="4">
        <v>-58886.559999999998</v>
      </c>
    </row>
    <row r="2386" spans="3:10" hidden="1" x14ac:dyDescent="0.25">
      <c r="C2386" t="s">
        <v>6731</v>
      </c>
      <c r="D2386" t="s">
        <v>7719</v>
      </c>
      <c r="E2386" s="1">
        <v>46036</v>
      </c>
      <c r="F2386" s="4">
        <v>1</v>
      </c>
      <c r="G2386" s="4"/>
      <c r="H2386" t="s">
        <v>1186</v>
      </c>
      <c r="I2386" t="s">
        <v>60</v>
      </c>
      <c r="J2386" s="4">
        <v>-58886.559999999998</v>
      </c>
    </row>
    <row r="2387" spans="3:10" hidden="1" x14ac:dyDescent="0.25">
      <c r="C2387" t="s">
        <v>6731</v>
      </c>
      <c r="D2387" t="s">
        <v>7713</v>
      </c>
      <c r="E2387" s="1">
        <v>46036</v>
      </c>
      <c r="F2387" s="4">
        <v>1</v>
      </c>
      <c r="G2387" s="4"/>
      <c r="H2387" t="s">
        <v>1191</v>
      </c>
      <c r="I2387" t="s">
        <v>129</v>
      </c>
      <c r="J2387" s="4">
        <v>-7693.46</v>
      </c>
    </row>
    <row r="2388" spans="3:10" hidden="1" x14ac:dyDescent="0.25">
      <c r="C2388" t="s">
        <v>6731</v>
      </c>
      <c r="D2388" t="s">
        <v>7709</v>
      </c>
      <c r="E2388" s="1">
        <v>46036</v>
      </c>
      <c r="F2388" s="4">
        <v>1</v>
      </c>
      <c r="G2388" s="4"/>
      <c r="H2388" t="s">
        <v>1194</v>
      </c>
      <c r="I2388" t="s">
        <v>60</v>
      </c>
      <c r="J2388" s="4">
        <v>-69398.13</v>
      </c>
    </row>
    <row r="2389" spans="3:10" hidden="1" x14ac:dyDescent="0.25">
      <c r="C2389" t="s">
        <v>6731</v>
      </c>
      <c r="D2389" t="s">
        <v>127</v>
      </c>
      <c r="E2389" s="1">
        <v>46036</v>
      </c>
      <c r="F2389" s="4">
        <v>1</v>
      </c>
      <c r="G2389" s="4"/>
      <c r="H2389" t="s">
        <v>1195</v>
      </c>
      <c r="I2389" t="s">
        <v>129</v>
      </c>
      <c r="J2389" s="4">
        <v>-24186.47</v>
      </c>
    </row>
    <row r="2390" spans="3:10" hidden="1" x14ac:dyDescent="0.25">
      <c r="C2390" t="s">
        <v>6731</v>
      </c>
      <c r="D2390" t="s">
        <v>127</v>
      </c>
      <c r="E2390" s="1">
        <v>46036</v>
      </c>
      <c r="F2390" s="4">
        <v>1</v>
      </c>
      <c r="G2390" s="4"/>
      <c r="H2390" t="s">
        <v>1195</v>
      </c>
      <c r="I2390" t="s">
        <v>129</v>
      </c>
      <c r="J2390" s="4">
        <v>-18052.78</v>
      </c>
    </row>
    <row r="2391" spans="3:10" hidden="1" x14ac:dyDescent="0.25">
      <c r="C2391" t="s">
        <v>6731</v>
      </c>
      <c r="D2391" t="s">
        <v>7713</v>
      </c>
      <c r="E2391" s="1">
        <v>46036</v>
      </c>
      <c r="F2391" s="4">
        <v>1</v>
      </c>
      <c r="G2391" s="4"/>
      <c r="H2391" t="s">
        <v>1195</v>
      </c>
      <c r="I2391" t="s">
        <v>129</v>
      </c>
      <c r="J2391" s="4">
        <v>-24172.67</v>
      </c>
    </row>
    <row r="2392" spans="3:10" hidden="1" x14ac:dyDescent="0.25">
      <c r="C2392" t="s">
        <v>6731</v>
      </c>
      <c r="D2392" t="s">
        <v>90</v>
      </c>
      <c r="E2392" s="1">
        <v>46036</v>
      </c>
      <c r="F2392" s="4">
        <v>1</v>
      </c>
      <c r="G2392" s="4"/>
      <c r="H2392" t="s">
        <v>276</v>
      </c>
      <c r="I2392" t="s">
        <v>129</v>
      </c>
      <c r="J2392" s="4">
        <v>-82.5</v>
      </c>
    </row>
    <row r="2393" spans="3:10" hidden="1" x14ac:dyDescent="0.25">
      <c r="C2393" t="s">
        <v>6731</v>
      </c>
      <c r="D2393" t="s">
        <v>7695</v>
      </c>
      <c r="E2393" s="1">
        <v>46036</v>
      </c>
      <c r="F2393" s="4">
        <v>1</v>
      </c>
      <c r="G2393" s="4"/>
      <c r="H2393" t="s">
        <v>1197</v>
      </c>
      <c r="I2393" t="s">
        <v>60</v>
      </c>
      <c r="J2393" s="4">
        <v>-9292.2800000000007</v>
      </c>
    </row>
    <row r="2394" spans="3:10" hidden="1" x14ac:dyDescent="0.25">
      <c r="C2394" t="s">
        <v>6731</v>
      </c>
      <c r="D2394" t="s">
        <v>7695</v>
      </c>
      <c r="E2394" s="1">
        <v>46036</v>
      </c>
      <c r="F2394" s="4">
        <v>1</v>
      </c>
      <c r="G2394" s="4"/>
      <c r="H2394" t="s">
        <v>1197</v>
      </c>
      <c r="I2394" t="s">
        <v>60</v>
      </c>
      <c r="J2394" s="4">
        <v>-20815.82</v>
      </c>
    </row>
    <row r="2395" spans="3:10" hidden="1" x14ac:dyDescent="0.25">
      <c r="C2395" t="s">
        <v>6731</v>
      </c>
      <c r="D2395" t="s">
        <v>7695</v>
      </c>
      <c r="E2395" s="1">
        <v>46036</v>
      </c>
      <c r="F2395" s="4">
        <v>1</v>
      </c>
      <c r="G2395" s="4"/>
      <c r="H2395" t="s">
        <v>1197</v>
      </c>
      <c r="I2395" t="s">
        <v>60</v>
      </c>
      <c r="J2395" s="4">
        <v>-5328.09</v>
      </c>
    </row>
    <row r="2396" spans="3:10" hidden="1" x14ac:dyDescent="0.25">
      <c r="C2396" t="s">
        <v>6731</v>
      </c>
      <c r="D2396" t="s">
        <v>65</v>
      </c>
      <c r="E2396" s="1">
        <v>46036</v>
      </c>
      <c r="F2396" s="4">
        <v>1</v>
      </c>
      <c r="G2396" s="4"/>
      <c r="H2396" t="s">
        <v>1203</v>
      </c>
      <c r="I2396" t="s">
        <v>60</v>
      </c>
      <c r="J2396" s="4">
        <v>-590</v>
      </c>
    </row>
    <row r="2397" spans="3:10" hidden="1" x14ac:dyDescent="0.25">
      <c r="C2397" t="s">
        <v>6731</v>
      </c>
      <c r="D2397" t="s">
        <v>7709</v>
      </c>
      <c r="E2397" s="1">
        <v>46036</v>
      </c>
      <c r="F2397" s="4">
        <v>1</v>
      </c>
      <c r="G2397" s="4"/>
      <c r="H2397" t="s">
        <v>1206</v>
      </c>
      <c r="I2397" t="s">
        <v>60</v>
      </c>
      <c r="J2397" s="4">
        <v>-78005.649999999994</v>
      </c>
    </row>
    <row r="2398" spans="3:10" hidden="1" x14ac:dyDescent="0.25">
      <c r="C2398" t="s">
        <v>6731</v>
      </c>
      <c r="D2398" t="s">
        <v>7709</v>
      </c>
      <c r="E2398" s="1">
        <v>46036</v>
      </c>
      <c r="F2398" s="4">
        <v>1</v>
      </c>
      <c r="G2398" s="4"/>
      <c r="H2398" t="s">
        <v>1209</v>
      </c>
      <c r="I2398" t="s">
        <v>60</v>
      </c>
      <c r="J2398" s="4">
        <v>-69398.13</v>
      </c>
    </row>
    <row r="2399" spans="3:10" hidden="1" x14ac:dyDescent="0.25">
      <c r="C2399" t="s">
        <v>6731</v>
      </c>
      <c r="D2399" t="s">
        <v>7709</v>
      </c>
      <c r="E2399" s="1">
        <v>46036</v>
      </c>
      <c r="F2399" s="4">
        <v>1</v>
      </c>
      <c r="G2399" s="4"/>
      <c r="H2399" t="s">
        <v>1212</v>
      </c>
      <c r="I2399" t="s">
        <v>60</v>
      </c>
      <c r="J2399" s="4">
        <v>-17215.04</v>
      </c>
    </row>
    <row r="2400" spans="3:10" hidden="1" x14ac:dyDescent="0.25">
      <c r="C2400" t="s">
        <v>6731</v>
      </c>
      <c r="D2400" t="s">
        <v>7698</v>
      </c>
      <c r="E2400" s="1">
        <v>46037</v>
      </c>
      <c r="F2400" s="4">
        <v>1</v>
      </c>
      <c r="G2400" s="4"/>
      <c r="H2400" t="s">
        <v>1122</v>
      </c>
      <c r="I2400" t="s">
        <v>60</v>
      </c>
      <c r="J2400" s="4">
        <v>-3450</v>
      </c>
    </row>
    <row r="2401" spans="3:10" hidden="1" x14ac:dyDescent="0.25">
      <c r="C2401" t="s">
        <v>6731</v>
      </c>
      <c r="D2401" t="s">
        <v>7719</v>
      </c>
      <c r="E2401" s="1">
        <v>46037</v>
      </c>
      <c r="F2401" s="4">
        <v>1</v>
      </c>
      <c r="G2401" s="4"/>
      <c r="H2401" t="s">
        <v>1218</v>
      </c>
      <c r="I2401" t="s">
        <v>60</v>
      </c>
      <c r="J2401" s="4">
        <v>-2054.06</v>
      </c>
    </row>
    <row r="2402" spans="3:10" hidden="1" x14ac:dyDescent="0.25">
      <c r="C2402" t="s">
        <v>6731</v>
      </c>
      <c r="D2402" t="s">
        <v>7702</v>
      </c>
      <c r="E2402" s="1">
        <v>46037</v>
      </c>
      <c r="F2402" s="4">
        <v>1</v>
      </c>
      <c r="G2402" s="4"/>
      <c r="H2402" t="s">
        <v>1219</v>
      </c>
      <c r="I2402" t="s">
        <v>129</v>
      </c>
      <c r="J2402" s="4">
        <v>-370</v>
      </c>
    </row>
    <row r="2403" spans="3:10" hidden="1" x14ac:dyDescent="0.25">
      <c r="C2403" t="s">
        <v>6731</v>
      </c>
      <c r="D2403" t="s">
        <v>7704</v>
      </c>
      <c r="E2403" s="1">
        <v>46037</v>
      </c>
      <c r="F2403" s="4">
        <v>1</v>
      </c>
      <c r="G2403" s="4"/>
      <c r="H2403" t="s">
        <v>1223</v>
      </c>
      <c r="I2403" t="s">
        <v>60</v>
      </c>
      <c r="J2403" s="4">
        <v>-4676.12</v>
      </c>
    </row>
    <row r="2404" spans="3:10" hidden="1" x14ac:dyDescent="0.25">
      <c r="C2404" t="s">
        <v>6731</v>
      </c>
      <c r="D2404" t="s">
        <v>7696</v>
      </c>
      <c r="E2404" s="1">
        <v>46037</v>
      </c>
      <c r="F2404" s="4">
        <v>1</v>
      </c>
      <c r="G2404" s="4"/>
      <c r="H2404" t="s">
        <v>1227</v>
      </c>
      <c r="I2404" t="s">
        <v>60</v>
      </c>
      <c r="J2404" s="4">
        <v>-3975</v>
      </c>
    </row>
    <row r="2405" spans="3:10" hidden="1" x14ac:dyDescent="0.25">
      <c r="C2405" t="s">
        <v>6731</v>
      </c>
      <c r="D2405" t="s">
        <v>7697</v>
      </c>
      <c r="E2405" s="1">
        <v>46037</v>
      </c>
      <c r="F2405" s="4">
        <v>1</v>
      </c>
      <c r="G2405" s="4"/>
      <c r="H2405" t="s">
        <v>1231</v>
      </c>
      <c r="I2405" t="s">
        <v>129</v>
      </c>
      <c r="J2405" s="4">
        <v>-4565.01</v>
      </c>
    </row>
    <row r="2406" spans="3:10" hidden="1" x14ac:dyDescent="0.25">
      <c r="C2406" t="s">
        <v>6731</v>
      </c>
      <c r="D2406" t="s">
        <v>77</v>
      </c>
      <c r="E2406" s="1">
        <v>46037</v>
      </c>
      <c r="F2406" s="4">
        <v>1</v>
      </c>
      <c r="G2406" s="4"/>
      <c r="H2406" t="s">
        <v>1235</v>
      </c>
      <c r="I2406" t="s">
        <v>60</v>
      </c>
      <c r="J2406" s="4">
        <v>-1517.4</v>
      </c>
    </row>
    <row r="2407" spans="3:10" hidden="1" x14ac:dyDescent="0.25">
      <c r="C2407" t="s">
        <v>6731</v>
      </c>
      <c r="D2407" t="s">
        <v>65</v>
      </c>
      <c r="E2407" s="1">
        <v>46037</v>
      </c>
      <c r="F2407" s="4">
        <v>1</v>
      </c>
      <c r="G2407" s="4"/>
      <c r="H2407" t="s">
        <v>885</v>
      </c>
      <c r="I2407" t="s">
        <v>60</v>
      </c>
      <c r="J2407" s="4">
        <v>-4730</v>
      </c>
    </row>
    <row r="2408" spans="3:10" hidden="1" x14ac:dyDescent="0.25">
      <c r="C2408" t="s">
        <v>6731</v>
      </c>
      <c r="D2408" t="s">
        <v>90</v>
      </c>
      <c r="E2408" s="1">
        <v>46037</v>
      </c>
      <c r="F2408" s="4">
        <v>1</v>
      </c>
      <c r="G2408" s="4"/>
      <c r="H2408" t="s">
        <v>1240</v>
      </c>
      <c r="I2408" t="s">
        <v>60</v>
      </c>
      <c r="J2408" s="4">
        <v>-5968.47</v>
      </c>
    </row>
    <row r="2409" spans="3:10" hidden="1" x14ac:dyDescent="0.25">
      <c r="C2409" t="s">
        <v>6731</v>
      </c>
      <c r="D2409" t="s">
        <v>326</v>
      </c>
      <c r="E2409" s="1">
        <v>46037</v>
      </c>
      <c r="F2409" s="4">
        <v>1</v>
      </c>
      <c r="G2409" s="4"/>
      <c r="H2409" t="s">
        <v>325</v>
      </c>
      <c r="I2409" t="s">
        <v>60</v>
      </c>
      <c r="J2409" s="4">
        <v>-8762.27</v>
      </c>
    </row>
    <row r="2410" spans="3:10" hidden="1" x14ac:dyDescent="0.25">
      <c r="C2410" t="s">
        <v>6731</v>
      </c>
      <c r="D2410" t="s">
        <v>326</v>
      </c>
      <c r="E2410" s="1">
        <v>46037</v>
      </c>
      <c r="F2410" s="4">
        <v>1</v>
      </c>
      <c r="G2410" s="4"/>
      <c r="H2410" t="s">
        <v>325</v>
      </c>
      <c r="I2410" t="s">
        <v>60</v>
      </c>
      <c r="J2410" s="4">
        <v>-264059.02</v>
      </c>
    </row>
    <row r="2411" spans="3:10" hidden="1" x14ac:dyDescent="0.25">
      <c r="C2411" t="s">
        <v>6731</v>
      </c>
      <c r="D2411" t="s">
        <v>7703</v>
      </c>
      <c r="E2411" s="1">
        <v>46037</v>
      </c>
      <c r="F2411" s="4">
        <v>1</v>
      </c>
      <c r="G2411" s="4"/>
      <c r="H2411" t="s">
        <v>353</v>
      </c>
      <c r="I2411" t="s">
        <v>246</v>
      </c>
      <c r="J2411" s="4">
        <v>-11491.4</v>
      </c>
    </row>
    <row r="2412" spans="3:10" hidden="1" x14ac:dyDescent="0.25">
      <c r="C2412" t="s">
        <v>6731</v>
      </c>
      <c r="D2412" t="s">
        <v>7713</v>
      </c>
      <c r="E2412" s="1">
        <v>46037</v>
      </c>
      <c r="F2412" s="4">
        <v>1</v>
      </c>
      <c r="G2412" s="4"/>
      <c r="H2412" t="s">
        <v>353</v>
      </c>
      <c r="I2412" t="s">
        <v>246</v>
      </c>
      <c r="J2412" s="4">
        <v>-15182.33</v>
      </c>
    </row>
    <row r="2413" spans="3:10" hidden="1" x14ac:dyDescent="0.25">
      <c r="C2413" t="s">
        <v>6731</v>
      </c>
      <c r="D2413" t="s">
        <v>77</v>
      </c>
      <c r="E2413" s="1">
        <v>46037</v>
      </c>
      <c r="F2413" s="4">
        <v>1</v>
      </c>
      <c r="G2413" s="4"/>
      <c r="H2413" t="s">
        <v>353</v>
      </c>
      <c r="I2413" t="s">
        <v>246</v>
      </c>
      <c r="J2413" s="4">
        <v>-1393.49</v>
      </c>
    </row>
    <row r="2414" spans="3:10" hidden="1" x14ac:dyDescent="0.25">
      <c r="C2414" t="s">
        <v>6731</v>
      </c>
      <c r="D2414" t="s">
        <v>65</v>
      </c>
      <c r="E2414" s="1">
        <v>46037</v>
      </c>
      <c r="F2414" s="4">
        <v>1</v>
      </c>
      <c r="G2414" s="4"/>
      <c r="H2414" t="s">
        <v>353</v>
      </c>
      <c r="I2414" t="s">
        <v>246</v>
      </c>
      <c r="J2414" s="4">
        <v>-4272.26</v>
      </c>
    </row>
    <row r="2415" spans="3:10" hidden="1" x14ac:dyDescent="0.25">
      <c r="C2415" t="s">
        <v>6731</v>
      </c>
      <c r="D2415" t="s">
        <v>65</v>
      </c>
      <c r="E2415" s="1">
        <v>46037</v>
      </c>
      <c r="F2415" s="4">
        <v>1</v>
      </c>
      <c r="G2415" s="4"/>
      <c r="H2415" t="s">
        <v>1244</v>
      </c>
      <c r="I2415" t="s">
        <v>60</v>
      </c>
      <c r="J2415" s="4">
        <v>-1844.5</v>
      </c>
    </row>
    <row r="2416" spans="3:10" hidden="1" x14ac:dyDescent="0.25">
      <c r="C2416" t="s">
        <v>6731</v>
      </c>
      <c r="D2416" t="s">
        <v>7692</v>
      </c>
      <c r="E2416" s="1">
        <v>46037</v>
      </c>
      <c r="F2416" s="4">
        <v>1</v>
      </c>
      <c r="G2416" s="4"/>
      <c r="H2416" t="s">
        <v>1245</v>
      </c>
      <c r="I2416" t="s">
        <v>129</v>
      </c>
      <c r="J2416" s="4">
        <v>-428</v>
      </c>
    </row>
    <row r="2417" spans="3:10" hidden="1" x14ac:dyDescent="0.25">
      <c r="C2417" t="s">
        <v>6731</v>
      </c>
      <c r="D2417" t="s">
        <v>7701</v>
      </c>
      <c r="E2417" s="1">
        <v>46037</v>
      </c>
      <c r="F2417" s="4">
        <v>1</v>
      </c>
      <c r="G2417" s="4"/>
      <c r="H2417" t="s">
        <v>1245</v>
      </c>
      <c r="I2417" t="s">
        <v>129</v>
      </c>
      <c r="J2417" s="4">
        <v>-210</v>
      </c>
    </row>
    <row r="2418" spans="3:10" hidden="1" x14ac:dyDescent="0.25">
      <c r="C2418" t="s">
        <v>6731</v>
      </c>
      <c r="D2418" t="s">
        <v>8609</v>
      </c>
      <c r="E2418" s="1">
        <v>46037</v>
      </c>
      <c r="F2418" s="4">
        <v>1</v>
      </c>
      <c r="G2418" s="4"/>
      <c r="H2418" t="s">
        <v>690</v>
      </c>
      <c r="I2418" t="s">
        <v>155</v>
      </c>
      <c r="J2418" s="4">
        <v>-5304.57</v>
      </c>
    </row>
    <row r="2419" spans="3:10" hidden="1" x14ac:dyDescent="0.25">
      <c r="C2419" t="s">
        <v>6731</v>
      </c>
      <c r="D2419" t="s">
        <v>7702</v>
      </c>
      <c r="E2419" s="1">
        <v>46037</v>
      </c>
      <c r="F2419" s="4">
        <v>1</v>
      </c>
      <c r="G2419" s="4"/>
      <c r="H2419" t="s">
        <v>1246</v>
      </c>
      <c r="I2419" t="s">
        <v>129</v>
      </c>
      <c r="J2419" s="4">
        <v>-1176.54</v>
      </c>
    </row>
    <row r="2420" spans="3:10" hidden="1" x14ac:dyDescent="0.25">
      <c r="C2420" t="s">
        <v>6731</v>
      </c>
      <c r="D2420" t="s">
        <v>7702</v>
      </c>
      <c r="E2420" s="1">
        <v>46037</v>
      </c>
      <c r="F2420" s="4">
        <v>1</v>
      </c>
      <c r="G2420" s="4"/>
      <c r="H2420" t="s">
        <v>1247</v>
      </c>
      <c r="I2420" t="s">
        <v>129</v>
      </c>
      <c r="J2420" s="4">
        <v>-994.44</v>
      </c>
    </row>
    <row r="2421" spans="3:10" hidden="1" x14ac:dyDescent="0.25">
      <c r="C2421" t="s">
        <v>6731</v>
      </c>
      <c r="D2421" t="s">
        <v>7692</v>
      </c>
      <c r="E2421" s="1">
        <v>46037</v>
      </c>
      <c r="F2421" s="4">
        <v>1</v>
      </c>
      <c r="G2421" s="4"/>
      <c r="H2421" t="s">
        <v>1248</v>
      </c>
      <c r="I2421" t="s">
        <v>129</v>
      </c>
      <c r="J2421" s="4">
        <v>-118.99</v>
      </c>
    </row>
    <row r="2422" spans="3:10" hidden="1" x14ac:dyDescent="0.25">
      <c r="C2422" t="s">
        <v>6731</v>
      </c>
      <c r="D2422" t="s">
        <v>7692</v>
      </c>
      <c r="E2422" s="1">
        <v>46037</v>
      </c>
      <c r="F2422" s="4">
        <v>1</v>
      </c>
      <c r="G2422" s="4"/>
      <c r="H2422" t="s">
        <v>1251</v>
      </c>
      <c r="I2422" t="s">
        <v>60</v>
      </c>
      <c r="J2422" s="4">
        <v>-130.09</v>
      </c>
    </row>
    <row r="2423" spans="3:10" hidden="1" x14ac:dyDescent="0.25">
      <c r="C2423" t="s">
        <v>6731</v>
      </c>
      <c r="D2423" t="s">
        <v>7717</v>
      </c>
      <c r="E2423" s="1">
        <v>46037</v>
      </c>
      <c r="F2423" s="4">
        <v>1</v>
      </c>
      <c r="G2423" s="4"/>
      <c r="H2423" t="s">
        <v>1255</v>
      </c>
      <c r="I2423" t="s">
        <v>60</v>
      </c>
      <c r="J2423" s="4">
        <v>-5157.54</v>
      </c>
    </row>
    <row r="2424" spans="3:10" hidden="1" x14ac:dyDescent="0.25">
      <c r="C2424" t="s">
        <v>6731</v>
      </c>
      <c r="D2424" t="s">
        <v>7717</v>
      </c>
      <c r="E2424" s="1">
        <v>46037</v>
      </c>
      <c r="F2424" s="4">
        <v>1</v>
      </c>
      <c r="G2424" s="4"/>
      <c r="H2424" t="s">
        <v>1255</v>
      </c>
      <c r="I2424" t="s">
        <v>60</v>
      </c>
      <c r="J2424" s="4">
        <v>-2377.75</v>
      </c>
    </row>
    <row r="2425" spans="3:10" hidden="1" x14ac:dyDescent="0.25">
      <c r="C2425" t="s">
        <v>6731</v>
      </c>
      <c r="D2425" t="s">
        <v>65</v>
      </c>
      <c r="E2425" s="1">
        <v>46037</v>
      </c>
      <c r="F2425" s="4">
        <v>1</v>
      </c>
      <c r="G2425" s="4"/>
      <c r="H2425" t="s">
        <v>443</v>
      </c>
      <c r="I2425" t="s">
        <v>60</v>
      </c>
      <c r="J2425" s="4">
        <v>-154.9</v>
      </c>
    </row>
    <row r="2426" spans="3:10" hidden="1" x14ac:dyDescent="0.25">
      <c r="C2426" t="s">
        <v>6731</v>
      </c>
      <c r="D2426" t="s">
        <v>7698</v>
      </c>
      <c r="E2426" s="1">
        <v>46037</v>
      </c>
      <c r="F2426" s="4">
        <v>1</v>
      </c>
      <c r="G2426" s="4"/>
      <c r="H2426" t="s">
        <v>443</v>
      </c>
      <c r="I2426" t="s">
        <v>60</v>
      </c>
      <c r="J2426" s="4">
        <v>-756.22</v>
      </c>
    </row>
    <row r="2427" spans="3:10" hidden="1" x14ac:dyDescent="0.25">
      <c r="C2427" t="s">
        <v>6731</v>
      </c>
      <c r="D2427" t="s">
        <v>77</v>
      </c>
      <c r="E2427" s="1">
        <v>46037</v>
      </c>
      <c r="F2427" s="4">
        <v>1</v>
      </c>
      <c r="G2427" s="4"/>
      <c r="H2427" t="s">
        <v>1265</v>
      </c>
      <c r="I2427" t="s">
        <v>60</v>
      </c>
      <c r="J2427" s="4">
        <v>-2658.74</v>
      </c>
    </row>
    <row r="2428" spans="3:10" hidden="1" x14ac:dyDescent="0.25">
      <c r="C2428" t="s">
        <v>6731</v>
      </c>
      <c r="D2428" t="s">
        <v>127</v>
      </c>
      <c r="E2428" s="1">
        <v>46037</v>
      </c>
      <c r="F2428" s="4">
        <v>1</v>
      </c>
      <c r="G2428" s="4"/>
      <c r="H2428" t="s">
        <v>1266</v>
      </c>
      <c r="I2428" t="s">
        <v>129</v>
      </c>
      <c r="J2428" s="4">
        <v>-90</v>
      </c>
    </row>
    <row r="2429" spans="3:10" hidden="1" x14ac:dyDescent="0.25">
      <c r="C2429" t="s">
        <v>6731</v>
      </c>
      <c r="D2429" t="s">
        <v>90</v>
      </c>
      <c r="E2429" s="1">
        <v>46037</v>
      </c>
      <c r="F2429" s="4">
        <v>1</v>
      </c>
      <c r="G2429" s="4"/>
      <c r="H2429" t="s">
        <v>276</v>
      </c>
      <c r="I2429" t="s">
        <v>129</v>
      </c>
      <c r="J2429" s="4">
        <v>-63</v>
      </c>
    </row>
    <row r="2430" spans="3:10" hidden="1" x14ac:dyDescent="0.25">
      <c r="C2430" t="s">
        <v>6731</v>
      </c>
      <c r="D2430" t="s">
        <v>7703</v>
      </c>
      <c r="E2430" s="1">
        <v>46037</v>
      </c>
      <c r="F2430" s="4">
        <v>1</v>
      </c>
      <c r="G2430" s="4"/>
      <c r="H2430" t="s">
        <v>1271</v>
      </c>
      <c r="I2430" t="s">
        <v>129</v>
      </c>
      <c r="J2430" s="4">
        <v>-883.8</v>
      </c>
    </row>
    <row r="2431" spans="3:10" hidden="1" x14ac:dyDescent="0.25">
      <c r="C2431" t="s">
        <v>6731</v>
      </c>
      <c r="D2431" t="s">
        <v>7703</v>
      </c>
      <c r="E2431" s="1">
        <v>46037</v>
      </c>
      <c r="F2431" s="4">
        <v>1</v>
      </c>
      <c r="G2431" s="4"/>
      <c r="H2431" t="s">
        <v>1271</v>
      </c>
      <c r="I2431" t="s">
        <v>129</v>
      </c>
      <c r="J2431" s="4">
        <v>-2846.15</v>
      </c>
    </row>
    <row r="2432" spans="3:10" hidden="1" x14ac:dyDescent="0.25">
      <c r="C2432" t="s">
        <v>6731</v>
      </c>
      <c r="D2432" t="s">
        <v>77</v>
      </c>
      <c r="E2432" s="1">
        <v>46037</v>
      </c>
      <c r="F2432" s="4">
        <v>1</v>
      </c>
      <c r="G2432" s="4"/>
      <c r="H2432" t="s">
        <v>1271</v>
      </c>
      <c r="I2432" t="s">
        <v>129</v>
      </c>
      <c r="J2432" s="4">
        <v>-7232.03</v>
      </c>
    </row>
    <row r="2433" spans="3:10" hidden="1" x14ac:dyDescent="0.25">
      <c r="C2433" t="s">
        <v>6731</v>
      </c>
      <c r="D2433" t="s">
        <v>7703</v>
      </c>
      <c r="E2433" s="1">
        <v>46037</v>
      </c>
      <c r="F2433" s="4">
        <v>1</v>
      </c>
      <c r="G2433" s="4"/>
      <c r="H2433" t="s">
        <v>1271</v>
      </c>
      <c r="I2433" t="s">
        <v>129</v>
      </c>
      <c r="J2433" s="4">
        <v>-8670.85</v>
      </c>
    </row>
    <row r="2434" spans="3:10" hidden="1" x14ac:dyDescent="0.25">
      <c r="C2434" t="s">
        <v>6731</v>
      </c>
      <c r="D2434" t="s">
        <v>7703</v>
      </c>
      <c r="E2434" s="1">
        <v>46037</v>
      </c>
      <c r="F2434" s="4">
        <v>1</v>
      </c>
      <c r="G2434" s="4"/>
      <c r="H2434" t="s">
        <v>1271</v>
      </c>
      <c r="I2434" t="s">
        <v>129</v>
      </c>
      <c r="J2434" s="4">
        <v>-15714.1</v>
      </c>
    </row>
    <row r="2435" spans="3:10" hidden="1" x14ac:dyDescent="0.25">
      <c r="C2435" t="s">
        <v>6731</v>
      </c>
      <c r="D2435" t="s">
        <v>7718</v>
      </c>
      <c r="E2435" s="1">
        <v>46037</v>
      </c>
      <c r="F2435" s="4">
        <v>1</v>
      </c>
      <c r="G2435" s="4"/>
      <c r="H2435" t="s">
        <v>1271</v>
      </c>
      <c r="I2435" t="s">
        <v>129</v>
      </c>
      <c r="J2435" s="4">
        <v>-43136.49</v>
      </c>
    </row>
    <row r="2436" spans="3:10" hidden="1" x14ac:dyDescent="0.25">
      <c r="C2436" t="s">
        <v>6731</v>
      </c>
      <c r="D2436" t="s">
        <v>7701</v>
      </c>
      <c r="E2436" s="1">
        <v>46037</v>
      </c>
      <c r="F2436" s="4">
        <v>1</v>
      </c>
      <c r="G2436" s="4"/>
      <c r="H2436" t="s">
        <v>1271</v>
      </c>
      <c r="I2436" t="s">
        <v>129</v>
      </c>
      <c r="J2436" s="4">
        <v>-674.72</v>
      </c>
    </row>
    <row r="2437" spans="3:10" hidden="1" x14ac:dyDescent="0.25">
      <c r="C2437" t="s">
        <v>6731</v>
      </c>
      <c r="D2437" t="s">
        <v>7701</v>
      </c>
      <c r="E2437" s="1">
        <v>46037</v>
      </c>
      <c r="F2437" s="4">
        <v>1</v>
      </c>
      <c r="G2437" s="4"/>
      <c r="H2437" t="s">
        <v>1271</v>
      </c>
      <c r="I2437" t="s">
        <v>129</v>
      </c>
      <c r="J2437" s="4">
        <v>-938.03</v>
      </c>
    </row>
    <row r="2438" spans="3:10" hidden="1" x14ac:dyDescent="0.25">
      <c r="C2438" t="s">
        <v>6731</v>
      </c>
      <c r="D2438" t="s">
        <v>7694</v>
      </c>
      <c r="E2438" s="1">
        <v>46037</v>
      </c>
      <c r="F2438" s="4">
        <v>1</v>
      </c>
      <c r="G2438" s="4"/>
      <c r="H2438" t="s">
        <v>1271</v>
      </c>
      <c r="I2438" t="s">
        <v>129</v>
      </c>
      <c r="J2438" s="4">
        <v>-5924.36</v>
      </c>
    </row>
    <row r="2439" spans="3:10" hidden="1" x14ac:dyDescent="0.25">
      <c r="C2439" t="s">
        <v>6731</v>
      </c>
      <c r="D2439" t="s">
        <v>7694</v>
      </c>
      <c r="E2439" s="1">
        <v>46037</v>
      </c>
      <c r="F2439" s="4">
        <v>1</v>
      </c>
      <c r="G2439" s="4"/>
      <c r="H2439" t="s">
        <v>1271</v>
      </c>
      <c r="I2439" t="s">
        <v>129</v>
      </c>
      <c r="J2439" s="4">
        <v>-3390.1</v>
      </c>
    </row>
    <row r="2440" spans="3:10" hidden="1" x14ac:dyDescent="0.25">
      <c r="C2440" t="s">
        <v>6731</v>
      </c>
      <c r="D2440" t="s">
        <v>7698</v>
      </c>
      <c r="E2440" s="1">
        <v>46037</v>
      </c>
      <c r="F2440" s="4">
        <v>1</v>
      </c>
      <c r="G2440" s="4"/>
      <c r="H2440" t="s">
        <v>1271</v>
      </c>
      <c r="I2440" t="s">
        <v>129</v>
      </c>
      <c r="J2440" s="4">
        <v>-6287.29</v>
      </c>
    </row>
    <row r="2441" spans="3:10" hidden="1" x14ac:dyDescent="0.25">
      <c r="C2441" t="s">
        <v>6731</v>
      </c>
      <c r="D2441" t="s">
        <v>65</v>
      </c>
      <c r="E2441" s="1">
        <v>46037</v>
      </c>
      <c r="F2441" s="4">
        <v>1</v>
      </c>
      <c r="G2441" s="4"/>
      <c r="H2441" t="s">
        <v>1271</v>
      </c>
      <c r="I2441" t="s">
        <v>129</v>
      </c>
      <c r="J2441" s="4">
        <v>-8574.39</v>
      </c>
    </row>
    <row r="2442" spans="3:10" hidden="1" x14ac:dyDescent="0.25">
      <c r="C2442" t="s">
        <v>6731</v>
      </c>
      <c r="D2442" t="s">
        <v>65</v>
      </c>
      <c r="E2442" s="1">
        <v>46037</v>
      </c>
      <c r="F2442" s="4">
        <v>1</v>
      </c>
      <c r="G2442" s="4"/>
      <c r="H2442" t="s">
        <v>1271</v>
      </c>
      <c r="I2442" t="s">
        <v>129</v>
      </c>
      <c r="J2442" s="4">
        <v>-3873.62</v>
      </c>
    </row>
    <row r="2443" spans="3:10" hidden="1" x14ac:dyDescent="0.25">
      <c r="C2443" t="s">
        <v>6731</v>
      </c>
      <c r="D2443" t="s">
        <v>65</v>
      </c>
      <c r="E2443" s="1">
        <v>46037</v>
      </c>
      <c r="F2443" s="4">
        <v>1</v>
      </c>
      <c r="G2443" s="4"/>
      <c r="H2443" t="s">
        <v>1271</v>
      </c>
      <c r="I2443" t="s">
        <v>129</v>
      </c>
      <c r="J2443" s="4">
        <v>-1922.19</v>
      </c>
    </row>
    <row r="2444" spans="3:10" hidden="1" x14ac:dyDescent="0.25">
      <c r="C2444" t="s">
        <v>6731</v>
      </c>
      <c r="D2444" t="s">
        <v>65</v>
      </c>
      <c r="E2444" s="1">
        <v>46037</v>
      </c>
      <c r="F2444" s="4">
        <v>1</v>
      </c>
      <c r="G2444" s="4"/>
      <c r="H2444" t="s">
        <v>1271</v>
      </c>
      <c r="I2444" t="s">
        <v>129</v>
      </c>
      <c r="J2444" s="4">
        <v>-35688.92</v>
      </c>
    </row>
    <row r="2445" spans="3:10" hidden="1" x14ac:dyDescent="0.25">
      <c r="C2445" t="s">
        <v>6731</v>
      </c>
      <c r="D2445" t="s">
        <v>65</v>
      </c>
      <c r="E2445" s="1">
        <v>46037</v>
      </c>
      <c r="F2445" s="4">
        <v>1</v>
      </c>
      <c r="G2445" s="4"/>
      <c r="H2445" t="s">
        <v>1271</v>
      </c>
      <c r="I2445" t="s">
        <v>129</v>
      </c>
      <c r="J2445" s="4">
        <v>-14339.26</v>
      </c>
    </row>
    <row r="2446" spans="3:10" hidden="1" x14ac:dyDescent="0.25">
      <c r="C2446" t="s">
        <v>6731</v>
      </c>
      <c r="D2446" t="s">
        <v>65</v>
      </c>
      <c r="E2446" s="1">
        <v>46037</v>
      </c>
      <c r="F2446" s="4">
        <v>1</v>
      </c>
      <c r="G2446" s="4"/>
      <c r="H2446" t="s">
        <v>1271</v>
      </c>
      <c r="I2446" t="s">
        <v>129</v>
      </c>
      <c r="J2446" s="4">
        <v>-11402.44</v>
      </c>
    </row>
    <row r="2447" spans="3:10" hidden="1" x14ac:dyDescent="0.25">
      <c r="C2447" t="s">
        <v>6731</v>
      </c>
      <c r="D2447" t="s">
        <v>7717</v>
      </c>
      <c r="E2447" s="1">
        <v>46037</v>
      </c>
      <c r="F2447" s="4">
        <v>1</v>
      </c>
      <c r="G2447" s="4"/>
      <c r="H2447" t="s">
        <v>1271</v>
      </c>
      <c r="I2447" t="s">
        <v>129</v>
      </c>
      <c r="J2447" s="4">
        <v>-348.05</v>
      </c>
    </row>
    <row r="2448" spans="3:10" hidden="1" x14ac:dyDescent="0.25">
      <c r="C2448" t="s">
        <v>6731</v>
      </c>
      <c r="D2448" t="s">
        <v>7717</v>
      </c>
      <c r="E2448" s="1">
        <v>46037</v>
      </c>
      <c r="F2448" s="4">
        <v>1</v>
      </c>
      <c r="G2448" s="4"/>
      <c r="H2448" t="s">
        <v>1271</v>
      </c>
      <c r="I2448" t="s">
        <v>129</v>
      </c>
      <c r="J2448" s="4">
        <v>-5081.42</v>
      </c>
    </row>
    <row r="2449" spans="3:10" hidden="1" x14ac:dyDescent="0.25">
      <c r="C2449" t="s">
        <v>6731</v>
      </c>
      <c r="D2449" t="s">
        <v>7705</v>
      </c>
      <c r="E2449" s="1">
        <v>46037</v>
      </c>
      <c r="F2449" s="4">
        <v>1</v>
      </c>
      <c r="G2449" s="4"/>
      <c r="H2449" t="s">
        <v>1312</v>
      </c>
      <c r="I2449" t="s">
        <v>129</v>
      </c>
      <c r="J2449" s="4">
        <v>-2705.98</v>
      </c>
    </row>
    <row r="2450" spans="3:10" hidden="1" x14ac:dyDescent="0.25">
      <c r="C2450" t="s">
        <v>6731</v>
      </c>
      <c r="D2450" t="s">
        <v>7718</v>
      </c>
      <c r="E2450" s="1">
        <v>46037</v>
      </c>
      <c r="F2450" s="4">
        <v>1</v>
      </c>
      <c r="G2450" s="4"/>
      <c r="H2450" t="s">
        <v>1312</v>
      </c>
      <c r="I2450" t="s">
        <v>129</v>
      </c>
      <c r="J2450" s="4">
        <v>-19805.23</v>
      </c>
    </row>
    <row r="2451" spans="3:10" hidden="1" x14ac:dyDescent="0.25">
      <c r="C2451" t="s">
        <v>6731</v>
      </c>
      <c r="D2451" t="s">
        <v>65</v>
      </c>
      <c r="E2451" s="1">
        <v>46037</v>
      </c>
      <c r="F2451" s="4">
        <v>1</v>
      </c>
      <c r="G2451" s="4"/>
      <c r="H2451" t="s">
        <v>1318</v>
      </c>
      <c r="I2451" t="s">
        <v>60</v>
      </c>
      <c r="J2451" s="4">
        <v>-30933.33</v>
      </c>
    </row>
    <row r="2452" spans="3:10" hidden="1" x14ac:dyDescent="0.25">
      <c r="C2452" t="s">
        <v>6731</v>
      </c>
      <c r="D2452" t="s">
        <v>7704</v>
      </c>
      <c r="E2452" s="1">
        <v>46038</v>
      </c>
      <c r="F2452" s="4">
        <v>1</v>
      </c>
      <c r="G2452" s="4"/>
      <c r="H2452" t="s">
        <v>1126</v>
      </c>
      <c r="I2452" t="s">
        <v>129</v>
      </c>
      <c r="J2452" s="4">
        <v>-108.67</v>
      </c>
    </row>
    <row r="2453" spans="3:10" hidden="1" x14ac:dyDescent="0.25">
      <c r="C2453" t="s">
        <v>6731</v>
      </c>
      <c r="D2453" t="s">
        <v>7718</v>
      </c>
      <c r="E2453" s="1">
        <v>46038</v>
      </c>
      <c r="F2453" s="4">
        <v>1</v>
      </c>
      <c r="G2453" s="4"/>
      <c r="H2453" t="s">
        <v>1322</v>
      </c>
      <c r="I2453" t="s">
        <v>60</v>
      </c>
      <c r="J2453" s="4">
        <v>-578</v>
      </c>
    </row>
    <row r="2454" spans="3:10" hidden="1" x14ac:dyDescent="0.25">
      <c r="C2454" t="s">
        <v>6731</v>
      </c>
      <c r="D2454" t="s">
        <v>7729</v>
      </c>
      <c r="E2454" s="1">
        <v>46038</v>
      </c>
      <c r="F2454" s="4">
        <v>1</v>
      </c>
      <c r="G2454" s="4"/>
      <c r="H2454" t="s">
        <v>1322</v>
      </c>
      <c r="I2454" t="s">
        <v>60</v>
      </c>
      <c r="J2454" s="4">
        <v>-578</v>
      </c>
    </row>
    <row r="2455" spans="3:10" hidden="1" x14ac:dyDescent="0.25">
      <c r="C2455" t="s">
        <v>6731</v>
      </c>
      <c r="D2455" t="s">
        <v>7729</v>
      </c>
      <c r="E2455" s="1">
        <v>46038</v>
      </c>
      <c r="F2455" s="4">
        <v>1</v>
      </c>
      <c r="G2455" s="4"/>
      <c r="H2455" t="s">
        <v>1322</v>
      </c>
      <c r="I2455" t="s">
        <v>60</v>
      </c>
      <c r="J2455" s="4">
        <v>-578</v>
      </c>
    </row>
    <row r="2456" spans="3:10" hidden="1" x14ac:dyDescent="0.25">
      <c r="C2456" t="s">
        <v>6731</v>
      </c>
      <c r="D2456" t="s">
        <v>7729</v>
      </c>
      <c r="E2456" s="1">
        <v>46038</v>
      </c>
      <c r="F2456" s="4">
        <v>1</v>
      </c>
      <c r="G2456" s="4"/>
      <c r="H2456" t="s">
        <v>1322</v>
      </c>
      <c r="I2456" t="s">
        <v>60</v>
      </c>
      <c r="J2456" s="4">
        <v>-578</v>
      </c>
    </row>
    <row r="2457" spans="3:10" hidden="1" x14ac:dyDescent="0.25">
      <c r="C2457" t="s">
        <v>6731</v>
      </c>
      <c r="D2457" t="s">
        <v>7729</v>
      </c>
      <c r="E2457" s="1">
        <v>46038</v>
      </c>
      <c r="F2457" s="4">
        <v>1</v>
      </c>
      <c r="G2457" s="4"/>
      <c r="H2457" t="s">
        <v>1322</v>
      </c>
      <c r="I2457" t="s">
        <v>60</v>
      </c>
      <c r="J2457" s="4">
        <v>-578</v>
      </c>
    </row>
    <row r="2458" spans="3:10" hidden="1" x14ac:dyDescent="0.25">
      <c r="C2458" t="s">
        <v>6731</v>
      </c>
      <c r="D2458" t="s">
        <v>90</v>
      </c>
      <c r="E2458" s="1">
        <v>46038</v>
      </c>
      <c r="F2458" s="4">
        <v>1</v>
      </c>
      <c r="G2458" s="4"/>
      <c r="H2458" t="s">
        <v>104</v>
      </c>
      <c r="I2458" t="s">
        <v>93</v>
      </c>
      <c r="J2458" s="4">
        <v>-8015.87</v>
      </c>
    </row>
    <row r="2459" spans="3:10" hidden="1" x14ac:dyDescent="0.25">
      <c r="C2459" t="s">
        <v>6731</v>
      </c>
      <c r="D2459" t="s">
        <v>65</v>
      </c>
      <c r="E2459" s="1">
        <v>46038</v>
      </c>
      <c r="F2459" s="4">
        <v>1</v>
      </c>
      <c r="G2459" s="4"/>
      <c r="H2459" t="s">
        <v>1335</v>
      </c>
      <c r="I2459" t="s">
        <v>60</v>
      </c>
      <c r="J2459" s="4">
        <v>-402</v>
      </c>
    </row>
    <row r="2460" spans="3:10" hidden="1" x14ac:dyDescent="0.25">
      <c r="C2460" t="s">
        <v>6731</v>
      </c>
      <c r="D2460" t="s">
        <v>326</v>
      </c>
      <c r="E2460" s="1">
        <v>46038</v>
      </c>
      <c r="F2460" s="4">
        <v>1</v>
      </c>
      <c r="G2460" s="4"/>
      <c r="H2460" t="s">
        <v>325</v>
      </c>
      <c r="I2460" t="s">
        <v>60</v>
      </c>
      <c r="J2460" s="4">
        <v>-1342667.97</v>
      </c>
    </row>
    <row r="2461" spans="3:10" hidden="1" x14ac:dyDescent="0.25">
      <c r="C2461" t="s">
        <v>6731</v>
      </c>
      <c r="D2461" t="s">
        <v>65</v>
      </c>
      <c r="E2461" s="1">
        <v>46038</v>
      </c>
      <c r="F2461" s="4">
        <v>1</v>
      </c>
      <c r="G2461" s="4"/>
      <c r="H2461" t="s">
        <v>1339</v>
      </c>
      <c r="I2461" t="s">
        <v>60</v>
      </c>
      <c r="J2461" s="4">
        <v>-24.94</v>
      </c>
    </row>
    <row r="2462" spans="3:10" hidden="1" x14ac:dyDescent="0.25">
      <c r="C2462" t="s">
        <v>6731</v>
      </c>
      <c r="D2462" t="s">
        <v>7696</v>
      </c>
      <c r="E2462" s="1">
        <v>46038</v>
      </c>
      <c r="F2462" s="4">
        <v>1</v>
      </c>
      <c r="G2462" s="4"/>
      <c r="H2462" t="s">
        <v>555</v>
      </c>
      <c r="I2462" t="s">
        <v>129</v>
      </c>
      <c r="J2462" s="4">
        <v>-250</v>
      </c>
    </row>
    <row r="2463" spans="3:10" hidden="1" x14ac:dyDescent="0.25">
      <c r="C2463" t="s">
        <v>6731</v>
      </c>
      <c r="D2463" t="s">
        <v>7722</v>
      </c>
      <c r="E2463" s="1">
        <v>46038</v>
      </c>
      <c r="F2463" s="4">
        <v>1</v>
      </c>
      <c r="G2463" s="4"/>
      <c r="H2463" t="s">
        <v>1340</v>
      </c>
      <c r="I2463" t="s">
        <v>129</v>
      </c>
      <c r="J2463" s="4">
        <v>-204.99</v>
      </c>
    </row>
    <row r="2464" spans="3:10" hidden="1" x14ac:dyDescent="0.25">
      <c r="C2464" t="s">
        <v>6731</v>
      </c>
      <c r="D2464" t="s">
        <v>7706</v>
      </c>
      <c r="E2464" s="1">
        <v>46038</v>
      </c>
      <c r="F2464" s="4">
        <v>1</v>
      </c>
      <c r="G2464" s="4"/>
      <c r="H2464" t="s">
        <v>1345</v>
      </c>
      <c r="I2464" t="s">
        <v>60</v>
      </c>
      <c r="J2464" s="4">
        <v>-876.9</v>
      </c>
    </row>
    <row r="2465" spans="3:10" hidden="1" x14ac:dyDescent="0.25">
      <c r="C2465" t="s">
        <v>6731</v>
      </c>
      <c r="D2465" t="s">
        <v>7698</v>
      </c>
      <c r="E2465" s="1">
        <v>46038</v>
      </c>
      <c r="F2465" s="4">
        <v>1</v>
      </c>
      <c r="G2465" s="4"/>
      <c r="H2465" t="s">
        <v>1346</v>
      </c>
      <c r="I2465" t="s">
        <v>129</v>
      </c>
      <c r="J2465" s="4">
        <v>-1000</v>
      </c>
    </row>
    <row r="2466" spans="3:10" hidden="1" x14ac:dyDescent="0.25">
      <c r="C2466" t="s">
        <v>6731</v>
      </c>
      <c r="D2466" t="s">
        <v>7719</v>
      </c>
      <c r="E2466" s="1">
        <v>46038</v>
      </c>
      <c r="F2466" s="4">
        <v>1</v>
      </c>
      <c r="G2466" s="4"/>
      <c r="H2466" t="s">
        <v>1348</v>
      </c>
      <c r="I2466" t="s">
        <v>129</v>
      </c>
      <c r="J2466" s="4">
        <v>-34.96</v>
      </c>
    </row>
    <row r="2467" spans="3:10" hidden="1" x14ac:dyDescent="0.25">
      <c r="C2467" t="s">
        <v>6731</v>
      </c>
      <c r="D2467" t="s">
        <v>127</v>
      </c>
      <c r="E2467" s="1">
        <v>46038</v>
      </c>
      <c r="F2467" s="4">
        <v>1</v>
      </c>
      <c r="G2467" s="4"/>
      <c r="H2467" t="s">
        <v>695</v>
      </c>
      <c r="I2467" t="s">
        <v>129</v>
      </c>
      <c r="J2467" s="4">
        <v>-230</v>
      </c>
    </row>
    <row r="2468" spans="3:10" hidden="1" x14ac:dyDescent="0.25">
      <c r="C2468" t="s">
        <v>6731</v>
      </c>
      <c r="D2468" t="s">
        <v>65</v>
      </c>
      <c r="E2468" s="1">
        <v>46038</v>
      </c>
      <c r="F2468" s="4">
        <v>1</v>
      </c>
      <c r="G2468" s="4"/>
      <c r="H2468" t="s">
        <v>1352</v>
      </c>
      <c r="I2468" t="s">
        <v>60</v>
      </c>
      <c r="J2468" s="4">
        <v>-900</v>
      </c>
    </row>
    <row r="2469" spans="3:10" hidden="1" x14ac:dyDescent="0.25">
      <c r="C2469" t="s">
        <v>6731</v>
      </c>
      <c r="D2469" t="s">
        <v>65</v>
      </c>
      <c r="E2469" s="1">
        <v>46038</v>
      </c>
      <c r="F2469" s="4">
        <v>1</v>
      </c>
      <c r="G2469" s="4"/>
      <c r="H2469" t="s">
        <v>475</v>
      </c>
      <c r="I2469" t="s">
        <v>60</v>
      </c>
      <c r="J2469" s="4">
        <v>-750.14</v>
      </c>
    </row>
    <row r="2470" spans="3:10" hidden="1" x14ac:dyDescent="0.25">
      <c r="C2470" t="s">
        <v>6731</v>
      </c>
      <c r="D2470" t="s">
        <v>77</v>
      </c>
      <c r="E2470" s="1">
        <v>46038</v>
      </c>
      <c r="F2470" s="4">
        <v>1</v>
      </c>
      <c r="G2470" s="4"/>
      <c r="H2470" t="s">
        <v>1358</v>
      </c>
      <c r="I2470" t="s">
        <v>60</v>
      </c>
      <c r="J2470" s="4">
        <v>-2838.48</v>
      </c>
    </row>
    <row r="2471" spans="3:10" hidden="1" x14ac:dyDescent="0.25">
      <c r="C2471" t="s">
        <v>6731</v>
      </c>
      <c r="D2471" t="s">
        <v>7717</v>
      </c>
      <c r="E2471" s="1">
        <v>46038</v>
      </c>
      <c r="F2471" s="4">
        <v>1</v>
      </c>
      <c r="G2471" s="4"/>
      <c r="H2471" t="s">
        <v>1362</v>
      </c>
      <c r="I2471" t="s">
        <v>60</v>
      </c>
      <c r="J2471" s="4">
        <v>-16740</v>
      </c>
    </row>
    <row r="2472" spans="3:10" hidden="1" x14ac:dyDescent="0.25">
      <c r="C2472" t="s">
        <v>6731</v>
      </c>
      <c r="D2472" t="s">
        <v>65</v>
      </c>
      <c r="E2472" s="1">
        <v>46038</v>
      </c>
      <c r="F2472" s="4">
        <v>1</v>
      </c>
      <c r="G2472" s="4"/>
      <c r="H2472" t="s">
        <v>250</v>
      </c>
      <c r="I2472" t="s">
        <v>60</v>
      </c>
      <c r="J2472" s="4">
        <v>-5000</v>
      </c>
    </row>
    <row r="2473" spans="3:10" hidden="1" x14ac:dyDescent="0.25">
      <c r="C2473" t="s">
        <v>6731</v>
      </c>
      <c r="D2473" t="s">
        <v>7708</v>
      </c>
      <c r="E2473" s="1">
        <v>46038</v>
      </c>
      <c r="F2473" s="4">
        <v>1</v>
      </c>
      <c r="G2473" s="4"/>
      <c r="H2473" t="s">
        <v>1365</v>
      </c>
      <c r="I2473" t="s">
        <v>129</v>
      </c>
      <c r="J2473" s="4">
        <v>-230</v>
      </c>
    </row>
    <row r="2474" spans="3:10" hidden="1" x14ac:dyDescent="0.25">
      <c r="C2474" t="s">
        <v>6731</v>
      </c>
      <c r="D2474" t="s">
        <v>90</v>
      </c>
      <c r="E2474" s="1">
        <v>46038</v>
      </c>
      <c r="F2474" s="4">
        <v>1</v>
      </c>
      <c r="G2474" s="4"/>
      <c r="H2474" t="s">
        <v>276</v>
      </c>
      <c r="I2474" t="s">
        <v>129</v>
      </c>
      <c r="J2474" s="4">
        <v>-147.80000000000001</v>
      </c>
    </row>
    <row r="2475" spans="3:10" hidden="1" x14ac:dyDescent="0.25">
      <c r="C2475" t="s">
        <v>6731</v>
      </c>
      <c r="D2475">
        <v>20021</v>
      </c>
      <c r="E2475" s="1">
        <v>46038</v>
      </c>
      <c r="F2475" s="4">
        <v>1</v>
      </c>
      <c r="G2475" s="4"/>
      <c r="H2475" t="s">
        <v>1366</v>
      </c>
      <c r="I2475" t="s">
        <v>129</v>
      </c>
      <c r="J2475" s="4">
        <v>-328.1</v>
      </c>
    </row>
    <row r="2476" spans="3:10" hidden="1" x14ac:dyDescent="0.25">
      <c r="C2476" t="s">
        <v>6731</v>
      </c>
      <c r="D2476" t="s">
        <v>77</v>
      </c>
      <c r="E2476" s="1">
        <v>46041</v>
      </c>
      <c r="F2476" s="4">
        <v>1</v>
      </c>
      <c r="G2476" s="4"/>
      <c r="H2476" t="s">
        <v>840</v>
      </c>
      <c r="I2476" t="s">
        <v>129</v>
      </c>
      <c r="J2476" s="4">
        <v>-2405.12</v>
      </c>
    </row>
    <row r="2477" spans="3:10" hidden="1" x14ac:dyDescent="0.25">
      <c r="C2477" t="s">
        <v>6731</v>
      </c>
      <c r="D2477" t="s">
        <v>77</v>
      </c>
      <c r="E2477" s="1">
        <v>46041</v>
      </c>
      <c r="F2477" s="4">
        <v>1</v>
      </c>
      <c r="G2477" s="4"/>
      <c r="H2477" t="s">
        <v>840</v>
      </c>
      <c r="I2477" t="s">
        <v>129</v>
      </c>
      <c r="J2477" s="4">
        <v>-1200</v>
      </c>
    </row>
    <row r="2478" spans="3:10" hidden="1" x14ac:dyDescent="0.25">
      <c r="C2478" t="s">
        <v>6731</v>
      </c>
      <c r="D2478" t="s">
        <v>77</v>
      </c>
      <c r="E2478" s="1">
        <v>46041</v>
      </c>
      <c r="F2478" s="4">
        <v>1</v>
      </c>
      <c r="G2478" s="4"/>
      <c r="H2478" t="s">
        <v>840</v>
      </c>
      <c r="I2478" t="s">
        <v>129</v>
      </c>
      <c r="J2478" s="4">
        <v>-886.49</v>
      </c>
    </row>
    <row r="2479" spans="3:10" hidden="1" x14ac:dyDescent="0.25">
      <c r="C2479" t="s">
        <v>6731</v>
      </c>
      <c r="D2479" t="s">
        <v>77</v>
      </c>
      <c r="E2479" s="1">
        <v>46041</v>
      </c>
      <c r="F2479" s="4">
        <v>1</v>
      </c>
      <c r="G2479" s="4"/>
      <c r="H2479" t="s">
        <v>1371</v>
      </c>
      <c r="I2479" t="s">
        <v>60</v>
      </c>
      <c r="J2479" s="4">
        <v>-1894.2</v>
      </c>
    </row>
    <row r="2480" spans="3:10" hidden="1" x14ac:dyDescent="0.25">
      <c r="C2480" t="s">
        <v>6731</v>
      </c>
      <c r="D2480" t="s">
        <v>65</v>
      </c>
      <c r="E2480" s="1">
        <v>46041</v>
      </c>
      <c r="F2480" s="4">
        <v>1</v>
      </c>
      <c r="G2480" s="4"/>
      <c r="H2480" t="s">
        <v>854</v>
      </c>
      <c r="I2480" t="s">
        <v>60</v>
      </c>
      <c r="J2480" s="4">
        <v>-120.78</v>
      </c>
    </row>
    <row r="2481" spans="3:10" hidden="1" x14ac:dyDescent="0.25">
      <c r="C2481" t="s">
        <v>6731</v>
      </c>
      <c r="D2481" t="s">
        <v>90</v>
      </c>
      <c r="E2481" s="1">
        <v>46041</v>
      </c>
      <c r="F2481" s="4">
        <v>1</v>
      </c>
      <c r="G2481" s="4"/>
      <c r="H2481" t="s">
        <v>1377</v>
      </c>
      <c r="I2481" t="s">
        <v>93</v>
      </c>
      <c r="J2481" s="4">
        <v>-650452.51</v>
      </c>
    </row>
    <row r="2482" spans="3:10" hidden="1" x14ac:dyDescent="0.25">
      <c r="C2482" t="s">
        <v>6731</v>
      </c>
      <c r="D2482" t="s">
        <v>90</v>
      </c>
      <c r="E2482" s="1">
        <v>46041</v>
      </c>
      <c r="F2482" s="4">
        <v>1</v>
      </c>
      <c r="G2482" s="4"/>
      <c r="H2482" t="s">
        <v>606</v>
      </c>
      <c r="I2482" t="s">
        <v>93</v>
      </c>
      <c r="J2482" s="4">
        <v>-848505.3</v>
      </c>
    </row>
    <row r="2483" spans="3:10" hidden="1" x14ac:dyDescent="0.25">
      <c r="C2483" t="s">
        <v>6731</v>
      </c>
      <c r="D2483" t="s">
        <v>90</v>
      </c>
      <c r="E2483" s="1">
        <v>46041</v>
      </c>
      <c r="F2483" s="4">
        <v>1</v>
      </c>
      <c r="G2483" s="4"/>
      <c r="H2483" t="s">
        <v>1385</v>
      </c>
      <c r="I2483" t="s">
        <v>93</v>
      </c>
      <c r="J2483" s="4">
        <v>-629221.96</v>
      </c>
    </row>
    <row r="2484" spans="3:10" hidden="1" x14ac:dyDescent="0.25">
      <c r="C2484" t="s">
        <v>6731</v>
      </c>
      <c r="D2484" t="s">
        <v>90</v>
      </c>
      <c r="E2484" s="1">
        <v>46041</v>
      </c>
      <c r="F2484" s="4">
        <v>1</v>
      </c>
      <c r="G2484" s="4"/>
      <c r="H2484" t="s">
        <v>1385</v>
      </c>
      <c r="I2484" t="s">
        <v>93</v>
      </c>
      <c r="J2484" s="4">
        <v>-532168.49</v>
      </c>
    </row>
    <row r="2485" spans="3:10" hidden="1" x14ac:dyDescent="0.25">
      <c r="C2485" t="s">
        <v>6731</v>
      </c>
      <c r="D2485" t="s">
        <v>7712</v>
      </c>
      <c r="E2485" s="1">
        <v>46041</v>
      </c>
      <c r="F2485" s="4">
        <v>1</v>
      </c>
      <c r="G2485" s="4"/>
      <c r="H2485" t="s">
        <v>1391</v>
      </c>
      <c r="I2485" t="s">
        <v>129</v>
      </c>
      <c r="J2485" s="4">
        <v>-1000</v>
      </c>
    </row>
    <row r="2486" spans="3:10" hidden="1" x14ac:dyDescent="0.25">
      <c r="C2486" t="s">
        <v>6731</v>
      </c>
      <c r="D2486" t="s">
        <v>90</v>
      </c>
      <c r="E2486" s="1">
        <v>46041</v>
      </c>
      <c r="F2486" s="4">
        <v>1</v>
      </c>
      <c r="G2486" s="4"/>
      <c r="H2486" t="s">
        <v>104</v>
      </c>
      <c r="I2486" t="s">
        <v>93</v>
      </c>
      <c r="J2486" s="4">
        <v>-854467.64</v>
      </c>
    </row>
    <row r="2487" spans="3:10" hidden="1" x14ac:dyDescent="0.25">
      <c r="C2487" t="s">
        <v>6731</v>
      </c>
      <c r="D2487" t="s">
        <v>7699</v>
      </c>
      <c r="E2487" s="1">
        <v>46041</v>
      </c>
      <c r="F2487" s="4">
        <v>1</v>
      </c>
      <c r="G2487" s="4"/>
      <c r="H2487" t="s">
        <v>1395</v>
      </c>
      <c r="I2487" t="s">
        <v>60</v>
      </c>
      <c r="J2487" s="4">
        <v>-902.97</v>
      </c>
    </row>
    <row r="2488" spans="3:10" hidden="1" x14ac:dyDescent="0.25">
      <c r="C2488" t="s">
        <v>6731</v>
      </c>
      <c r="D2488" t="s">
        <v>65</v>
      </c>
      <c r="E2488" s="1">
        <v>46041</v>
      </c>
      <c r="F2488" s="4">
        <v>1</v>
      </c>
      <c r="G2488" s="4"/>
      <c r="H2488" t="s">
        <v>877</v>
      </c>
      <c r="I2488" t="s">
        <v>60</v>
      </c>
      <c r="J2488" s="4">
        <v>-900</v>
      </c>
    </row>
    <row r="2489" spans="3:10" hidden="1" x14ac:dyDescent="0.25">
      <c r="C2489" t="s">
        <v>6731</v>
      </c>
      <c r="D2489" t="s">
        <v>65</v>
      </c>
      <c r="E2489" s="1">
        <v>46041</v>
      </c>
      <c r="F2489" s="4">
        <v>1</v>
      </c>
      <c r="G2489" s="4"/>
      <c r="H2489" t="s">
        <v>316</v>
      </c>
      <c r="I2489" t="s">
        <v>60</v>
      </c>
      <c r="J2489" s="4">
        <v>-444.26</v>
      </c>
    </row>
    <row r="2490" spans="3:10" hidden="1" x14ac:dyDescent="0.25">
      <c r="C2490" t="s">
        <v>6731</v>
      </c>
      <c r="D2490" t="s">
        <v>7698</v>
      </c>
      <c r="E2490" s="1">
        <v>46041</v>
      </c>
      <c r="F2490" s="4">
        <v>1</v>
      </c>
      <c r="G2490" s="4"/>
      <c r="H2490" t="s">
        <v>316</v>
      </c>
      <c r="I2490" t="s">
        <v>60</v>
      </c>
      <c r="J2490" s="4">
        <v>-167.49</v>
      </c>
    </row>
    <row r="2491" spans="3:10" hidden="1" x14ac:dyDescent="0.25">
      <c r="C2491" t="s">
        <v>6731</v>
      </c>
      <c r="D2491" t="s">
        <v>7698</v>
      </c>
      <c r="E2491" s="1">
        <v>46041</v>
      </c>
      <c r="F2491" s="4">
        <v>1</v>
      </c>
      <c r="G2491" s="4"/>
      <c r="H2491" t="s">
        <v>1335</v>
      </c>
      <c r="I2491" t="s">
        <v>60</v>
      </c>
      <c r="J2491" s="4">
        <v>-1164</v>
      </c>
    </row>
    <row r="2492" spans="3:10" hidden="1" x14ac:dyDescent="0.25">
      <c r="C2492" t="s">
        <v>6731</v>
      </c>
      <c r="D2492" t="s">
        <v>326</v>
      </c>
      <c r="E2492" s="1">
        <v>46041</v>
      </c>
      <c r="F2492" s="4">
        <v>1</v>
      </c>
      <c r="G2492" s="4"/>
      <c r="H2492" t="s">
        <v>325</v>
      </c>
      <c r="I2492" t="s">
        <v>60</v>
      </c>
      <c r="J2492" s="4">
        <v>-3343707.77</v>
      </c>
    </row>
    <row r="2493" spans="3:10" hidden="1" x14ac:dyDescent="0.25">
      <c r="C2493" t="s">
        <v>6731</v>
      </c>
      <c r="D2493" t="s">
        <v>77</v>
      </c>
      <c r="E2493" s="1">
        <v>46041</v>
      </c>
      <c r="F2493" s="4">
        <v>1</v>
      </c>
      <c r="G2493" s="4"/>
      <c r="H2493" t="s">
        <v>1339</v>
      </c>
      <c r="I2493" t="s">
        <v>60</v>
      </c>
      <c r="J2493" s="4">
        <v>-4710.32</v>
      </c>
    </row>
    <row r="2494" spans="3:10" hidden="1" x14ac:dyDescent="0.25">
      <c r="C2494" t="s">
        <v>6731</v>
      </c>
      <c r="D2494" t="s">
        <v>7692</v>
      </c>
      <c r="E2494" s="1">
        <v>46041</v>
      </c>
      <c r="F2494" s="4">
        <v>1</v>
      </c>
      <c r="G2494" s="4"/>
      <c r="H2494" t="s">
        <v>1339</v>
      </c>
      <c r="I2494" t="s">
        <v>60</v>
      </c>
      <c r="J2494" s="4">
        <v>-2456.38</v>
      </c>
    </row>
    <row r="2495" spans="3:10" hidden="1" x14ac:dyDescent="0.25">
      <c r="C2495" t="s">
        <v>6731</v>
      </c>
      <c r="D2495" t="s">
        <v>7698</v>
      </c>
      <c r="E2495" s="1">
        <v>46041</v>
      </c>
      <c r="F2495" s="4">
        <v>1</v>
      </c>
      <c r="G2495" s="4"/>
      <c r="H2495" t="s">
        <v>1339</v>
      </c>
      <c r="I2495" t="s">
        <v>60</v>
      </c>
      <c r="J2495" s="4">
        <v>-77.010000000000005</v>
      </c>
    </row>
    <row r="2496" spans="3:10" hidden="1" x14ac:dyDescent="0.25">
      <c r="C2496" t="s">
        <v>6731</v>
      </c>
      <c r="D2496" t="s">
        <v>7698</v>
      </c>
      <c r="E2496" s="1">
        <v>46041</v>
      </c>
      <c r="F2496" s="4">
        <v>1</v>
      </c>
      <c r="G2496" s="4"/>
      <c r="H2496" t="s">
        <v>756</v>
      </c>
      <c r="I2496" t="s">
        <v>60</v>
      </c>
      <c r="J2496" s="4">
        <v>-72.849999999999994</v>
      </c>
    </row>
    <row r="2497" spans="3:10" hidden="1" x14ac:dyDescent="0.25">
      <c r="C2497" t="s">
        <v>6731</v>
      </c>
      <c r="D2497" t="s">
        <v>7704</v>
      </c>
      <c r="E2497" s="1">
        <v>46041</v>
      </c>
      <c r="F2497" s="4">
        <v>1</v>
      </c>
      <c r="G2497" s="4"/>
      <c r="H2497" t="s">
        <v>1415</v>
      </c>
      <c r="I2497" t="s">
        <v>60</v>
      </c>
      <c r="J2497" s="4">
        <v>-10251.33</v>
      </c>
    </row>
    <row r="2498" spans="3:10" hidden="1" x14ac:dyDescent="0.25">
      <c r="C2498" t="s">
        <v>6731</v>
      </c>
      <c r="D2498" t="s">
        <v>7698</v>
      </c>
      <c r="E2498" s="1">
        <v>46041</v>
      </c>
      <c r="F2498" s="4">
        <v>1</v>
      </c>
      <c r="G2498" s="4"/>
      <c r="H2498" t="s">
        <v>1419</v>
      </c>
      <c r="I2498" t="s">
        <v>60</v>
      </c>
      <c r="J2498" s="4">
        <v>-1804.5</v>
      </c>
    </row>
    <row r="2499" spans="3:10" hidden="1" x14ac:dyDescent="0.25">
      <c r="C2499" t="s">
        <v>6731</v>
      </c>
      <c r="D2499" t="s">
        <v>65</v>
      </c>
      <c r="E2499" s="1">
        <v>46041</v>
      </c>
      <c r="F2499" s="4">
        <v>1</v>
      </c>
      <c r="G2499" s="4"/>
      <c r="H2499" t="s">
        <v>136</v>
      </c>
      <c r="I2499" t="s">
        <v>60</v>
      </c>
      <c r="J2499" s="4">
        <v>-408</v>
      </c>
    </row>
    <row r="2500" spans="3:10" hidden="1" x14ac:dyDescent="0.25">
      <c r="C2500" t="s">
        <v>6731</v>
      </c>
      <c r="D2500" t="s">
        <v>65</v>
      </c>
      <c r="E2500" s="1">
        <v>46041</v>
      </c>
      <c r="F2500" s="4">
        <v>1</v>
      </c>
      <c r="G2500" s="4"/>
      <c r="H2500" t="s">
        <v>1425</v>
      </c>
      <c r="I2500" t="s">
        <v>60</v>
      </c>
      <c r="J2500" s="4">
        <v>-4336.1000000000004</v>
      </c>
    </row>
    <row r="2501" spans="3:10" hidden="1" x14ac:dyDescent="0.25">
      <c r="C2501" t="s">
        <v>6731</v>
      </c>
      <c r="D2501" t="s">
        <v>65</v>
      </c>
      <c r="E2501" s="1">
        <v>46041</v>
      </c>
      <c r="F2501" s="4">
        <v>1</v>
      </c>
      <c r="G2501" s="4"/>
      <c r="H2501" t="s">
        <v>1425</v>
      </c>
      <c r="I2501" t="s">
        <v>60</v>
      </c>
      <c r="J2501" s="4">
        <v>-2375.48</v>
      </c>
    </row>
    <row r="2502" spans="3:10" hidden="1" x14ac:dyDescent="0.25">
      <c r="C2502" t="s">
        <v>6731</v>
      </c>
      <c r="D2502" t="s">
        <v>65</v>
      </c>
      <c r="E2502" s="1">
        <v>46041</v>
      </c>
      <c r="F2502" s="4">
        <v>1</v>
      </c>
      <c r="G2502" s="4"/>
      <c r="H2502" t="s">
        <v>1425</v>
      </c>
      <c r="I2502" t="s">
        <v>60</v>
      </c>
      <c r="J2502" s="4">
        <v>-2375.48</v>
      </c>
    </row>
    <row r="2503" spans="3:10" hidden="1" x14ac:dyDescent="0.25">
      <c r="C2503" t="s">
        <v>6731</v>
      </c>
      <c r="D2503" t="s">
        <v>65</v>
      </c>
      <c r="E2503" s="1">
        <v>46041</v>
      </c>
      <c r="F2503" s="4">
        <v>1</v>
      </c>
      <c r="G2503" s="4"/>
      <c r="H2503" t="s">
        <v>1425</v>
      </c>
      <c r="I2503" t="s">
        <v>60</v>
      </c>
      <c r="J2503" s="4">
        <v>-2168.0500000000002</v>
      </c>
    </row>
    <row r="2504" spans="3:10" hidden="1" x14ac:dyDescent="0.25">
      <c r="C2504" t="s">
        <v>6731</v>
      </c>
      <c r="D2504" t="s">
        <v>7702</v>
      </c>
      <c r="E2504" s="1">
        <v>46041</v>
      </c>
      <c r="F2504" s="4">
        <v>1</v>
      </c>
      <c r="G2504" s="4"/>
      <c r="H2504" t="s">
        <v>353</v>
      </c>
      <c r="I2504" t="s">
        <v>246</v>
      </c>
      <c r="J2504" s="4">
        <v>-6297.41</v>
      </c>
    </row>
    <row r="2505" spans="3:10" hidden="1" x14ac:dyDescent="0.25">
      <c r="C2505" t="s">
        <v>6731</v>
      </c>
      <c r="D2505" t="s">
        <v>7701</v>
      </c>
      <c r="E2505" s="1">
        <v>46041</v>
      </c>
      <c r="F2505" s="4">
        <v>1</v>
      </c>
      <c r="G2505" s="4"/>
      <c r="H2505" t="s">
        <v>1435</v>
      </c>
      <c r="I2505" t="s">
        <v>60</v>
      </c>
      <c r="J2505" s="4">
        <v>-14752</v>
      </c>
    </row>
    <row r="2506" spans="3:10" hidden="1" x14ac:dyDescent="0.25">
      <c r="C2506" t="s">
        <v>6731</v>
      </c>
      <c r="D2506" t="s">
        <v>65</v>
      </c>
      <c r="E2506" s="1">
        <v>46041</v>
      </c>
      <c r="F2506" s="4">
        <v>1</v>
      </c>
      <c r="G2506" s="4"/>
      <c r="H2506" t="s">
        <v>1439</v>
      </c>
      <c r="I2506" t="s">
        <v>60</v>
      </c>
      <c r="J2506" s="4">
        <v>-145.93</v>
      </c>
    </row>
    <row r="2507" spans="3:10" hidden="1" x14ac:dyDescent="0.25">
      <c r="C2507" t="s">
        <v>6731</v>
      </c>
      <c r="D2507" t="s">
        <v>7706</v>
      </c>
      <c r="E2507" s="1">
        <v>46041</v>
      </c>
      <c r="F2507" s="4">
        <v>1</v>
      </c>
      <c r="G2507" s="4"/>
      <c r="H2507" t="s">
        <v>1443</v>
      </c>
      <c r="I2507" t="s">
        <v>60</v>
      </c>
      <c r="J2507" s="4">
        <v>-4776.92</v>
      </c>
    </row>
    <row r="2508" spans="3:10" hidden="1" x14ac:dyDescent="0.25">
      <c r="C2508" t="s">
        <v>6731</v>
      </c>
      <c r="D2508" t="s">
        <v>77</v>
      </c>
      <c r="E2508" s="1">
        <v>46041</v>
      </c>
      <c r="F2508" s="4">
        <v>1</v>
      </c>
      <c r="G2508" s="4"/>
      <c r="H2508" t="s">
        <v>165</v>
      </c>
      <c r="I2508" t="s">
        <v>60</v>
      </c>
      <c r="J2508" s="4">
        <v>-953.46</v>
      </c>
    </row>
    <row r="2509" spans="3:10" hidden="1" x14ac:dyDescent="0.25">
      <c r="C2509" t="s">
        <v>6731</v>
      </c>
      <c r="D2509" t="s">
        <v>90</v>
      </c>
      <c r="E2509" s="1">
        <v>46041</v>
      </c>
      <c r="F2509" s="4">
        <v>1</v>
      </c>
      <c r="G2509" s="4"/>
      <c r="H2509" t="s">
        <v>1446</v>
      </c>
      <c r="I2509" t="s">
        <v>155</v>
      </c>
      <c r="J2509" s="4">
        <v>-358.8</v>
      </c>
    </row>
    <row r="2510" spans="3:10" hidden="1" x14ac:dyDescent="0.25">
      <c r="C2510" t="s">
        <v>6731</v>
      </c>
      <c r="D2510" t="s">
        <v>90</v>
      </c>
      <c r="E2510" s="1">
        <v>46041</v>
      </c>
      <c r="F2510" s="4">
        <v>1</v>
      </c>
      <c r="G2510" s="4"/>
      <c r="H2510" t="s">
        <v>176</v>
      </c>
      <c r="I2510" t="s">
        <v>155</v>
      </c>
      <c r="J2510" s="4">
        <v>-1140.6500000000001</v>
      </c>
    </row>
    <row r="2511" spans="3:10" hidden="1" x14ac:dyDescent="0.25">
      <c r="C2511" t="s">
        <v>6731</v>
      </c>
      <c r="D2511" t="s">
        <v>90</v>
      </c>
      <c r="E2511" s="1">
        <v>46041</v>
      </c>
      <c r="F2511" s="4">
        <v>1</v>
      </c>
      <c r="G2511" s="4"/>
      <c r="H2511" t="s">
        <v>581</v>
      </c>
      <c r="I2511" t="s">
        <v>93</v>
      </c>
      <c r="J2511" s="4">
        <v>-1437318.5</v>
      </c>
    </row>
    <row r="2512" spans="3:10" hidden="1" x14ac:dyDescent="0.25">
      <c r="C2512" t="s">
        <v>6731</v>
      </c>
      <c r="D2512" t="s">
        <v>7706</v>
      </c>
      <c r="E2512" s="1">
        <v>46041</v>
      </c>
      <c r="F2512" s="4">
        <v>1</v>
      </c>
      <c r="G2512" s="4"/>
      <c r="H2512" t="s">
        <v>1452</v>
      </c>
      <c r="I2512" t="s">
        <v>60</v>
      </c>
      <c r="J2512" s="4">
        <v>-4776.92</v>
      </c>
    </row>
    <row r="2513" spans="3:10" hidden="1" x14ac:dyDescent="0.25">
      <c r="C2513" t="s">
        <v>6731</v>
      </c>
      <c r="D2513" t="s">
        <v>65</v>
      </c>
      <c r="E2513" s="1">
        <v>46041</v>
      </c>
      <c r="F2513" s="4">
        <v>1</v>
      </c>
      <c r="G2513" s="4"/>
      <c r="H2513" t="s">
        <v>180</v>
      </c>
      <c r="I2513" t="s">
        <v>60</v>
      </c>
      <c r="J2513" s="4">
        <v>-1990</v>
      </c>
    </row>
    <row r="2514" spans="3:10" hidden="1" x14ac:dyDescent="0.25">
      <c r="C2514" t="s">
        <v>6731</v>
      </c>
      <c r="D2514" t="s">
        <v>7701</v>
      </c>
      <c r="E2514" s="1">
        <v>46041</v>
      </c>
      <c r="F2514" s="4">
        <v>1</v>
      </c>
      <c r="G2514" s="4"/>
      <c r="H2514" t="s">
        <v>392</v>
      </c>
      <c r="I2514" t="s">
        <v>60</v>
      </c>
      <c r="J2514" s="4">
        <v>-14958.05</v>
      </c>
    </row>
    <row r="2515" spans="3:10" hidden="1" x14ac:dyDescent="0.25">
      <c r="C2515" t="s">
        <v>6731</v>
      </c>
      <c r="D2515" t="s">
        <v>7701</v>
      </c>
      <c r="E2515" s="1">
        <v>46041</v>
      </c>
      <c r="F2515" s="4">
        <v>1</v>
      </c>
      <c r="G2515" s="4"/>
      <c r="H2515" t="s">
        <v>392</v>
      </c>
      <c r="I2515" t="s">
        <v>60</v>
      </c>
      <c r="J2515" s="4">
        <v>-9725.18</v>
      </c>
    </row>
    <row r="2516" spans="3:10" hidden="1" x14ac:dyDescent="0.25">
      <c r="C2516" t="s">
        <v>6731</v>
      </c>
      <c r="D2516" t="s">
        <v>7701</v>
      </c>
      <c r="E2516" s="1">
        <v>46041</v>
      </c>
      <c r="F2516" s="4">
        <v>1</v>
      </c>
      <c r="G2516" s="4"/>
      <c r="H2516" t="s">
        <v>392</v>
      </c>
      <c r="I2516" t="s">
        <v>60</v>
      </c>
      <c r="J2516" s="4">
        <v>-8888.5499999999993</v>
      </c>
    </row>
    <row r="2517" spans="3:10" hidden="1" x14ac:dyDescent="0.25">
      <c r="C2517" t="s">
        <v>6731</v>
      </c>
      <c r="D2517" t="s">
        <v>7701</v>
      </c>
      <c r="E2517" s="1">
        <v>46041</v>
      </c>
      <c r="F2517" s="4">
        <v>1</v>
      </c>
      <c r="G2517" s="4"/>
      <c r="H2517" t="s">
        <v>392</v>
      </c>
      <c r="I2517" t="s">
        <v>60</v>
      </c>
      <c r="J2517" s="4">
        <v>-5908.22</v>
      </c>
    </row>
    <row r="2518" spans="3:10" hidden="1" x14ac:dyDescent="0.25">
      <c r="C2518" t="s">
        <v>6731</v>
      </c>
      <c r="D2518" t="s">
        <v>7701</v>
      </c>
      <c r="E2518" s="1">
        <v>46041</v>
      </c>
      <c r="F2518" s="4">
        <v>1</v>
      </c>
      <c r="G2518" s="4"/>
      <c r="H2518" t="s">
        <v>392</v>
      </c>
      <c r="I2518" t="s">
        <v>60</v>
      </c>
      <c r="J2518" s="4">
        <v>-4840.75</v>
      </c>
    </row>
    <row r="2519" spans="3:10" hidden="1" x14ac:dyDescent="0.25">
      <c r="C2519" t="s">
        <v>6731</v>
      </c>
      <c r="D2519" t="s">
        <v>7701</v>
      </c>
      <c r="E2519" s="1">
        <v>46041</v>
      </c>
      <c r="F2519" s="4">
        <v>1</v>
      </c>
      <c r="G2519" s="4"/>
      <c r="H2519" t="s">
        <v>392</v>
      </c>
      <c r="I2519" t="s">
        <v>60</v>
      </c>
      <c r="J2519" s="4">
        <v>-4620</v>
      </c>
    </row>
    <row r="2520" spans="3:10" hidden="1" x14ac:dyDescent="0.25">
      <c r="C2520" t="s">
        <v>6731</v>
      </c>
      <c r="D2520" t="s">
        <v>7701</v>
      </c>
      <c r="E2520" s="1">
        <v>46041</v>
      </c>
      <c r="F2520" s="4">
        <v>1</v>
      </c>
      <c r="G2520" s="4"/>
      <c r="H2520" t="s">
        <v>392</v>
      </c>
      <c r="I2520" t="s">
        <v>60</v>
      </c>
      <c r="J2520" s="4">
        <v>-3435.26</v>
      </c>
    </row>
    <row r="2521" spans="3:10" hidden="1" x14ac:dyDescent="0.25">
      <c r="C2521" t="s">
        <v>6731</v>
      </c>
      <c r="D2521" t="s">
        <v>7701</v>
      </c>
      <c r="E2521" s="1">
        <v>46041</v>
      </c>
      <c r="F2521" s="4">
        <v>1</v>
      </c>
      <c r="G2521" s="4"/>
      <c r="H2521" t="s">
        <v>392</v>
      </c>
      <c r="I2521" t="s">
        <v>60</v>
      </c>
      <c r="J2521" s="4">
        <v>-3038.45</v>
      </c>
    </row>
    <row r="2522" spans="3:10" hidden="1" x14ac:dyDescent="0.25">
      <c r="C2522" t="s">
        <v>6731</v>
      </c>
      <c r="D2522" t="s">
        <v>7701</v>
      </c>
      <c r="E2522" s="1">
        <v>46041</v>
      </c>
      <c r="F2522" s="4">
        <v>1</v>
      </c>
      <c r="G2522" s="4"/>
      <c r="H2522" t="s">
        <v>392</v>
      </c>
      <c r="I2522" t="s">
        <v>60</v>
      </c>
      <c r="J2522" s="4">
        <v>-2885.23</v>
      </c>
    </row>
    <row r="2523" spans="3:10" hidden="1" x14ac:dyDescent="0.25">
      <c r="C2523" t="s">
        <v>6731</v>
      </c>
      <c r="D2523" t="s">
        <v>7701</v>
      </c>
      <c r="E2523" s="1">
        <v>46041</v>
      </c>
      <c r="F2523" s="4">
        <v>1</v>
      </c>
      <c r="G2523" s="4"/>
      <c r="H2523" t="s">
        <v>392</v>
      </c>
      <c r="I2523" t="s">
        <v>60</v>
      </c>
      <c r="J2523" s="4">
        <v>-2693.04</v>
      </c>
    </row>
    <row r="2524" spans="3:10" hidden="1" x14ac:dyDescent="0.25">
      <c r="C2524" t="s">
        <v>6731</v>
      </c>
      <c r="D2524" t="s">
        <v>7701</v>
      </c>
      <c r="E2524" s="1">
        <v>46041</v>
      </c>
      <c r="F2524" s="4">
        <v>1</v>
      </c>
      <c r="G2524" s="4"/>
      <c r="H2524" t="s">
        <v>392</v>
      </c>
      <c r="I2524" t="s">
        <v>60</v>
      </c>
      <c r="J2524" s="4">
        <v>-1377.6</v>
      </c>
    </row>
    <row r="2525" spans="3:10" hidden="1" x14ac:dyDescent="0.25">
      <c r="C2525" t="s">
        <v>6731</v>
      </c>
      <c r="D2525" t="s">
        <v>7701</v>
      </c>
      <c r="E2525" s="1">
        <v>46041</v>
      </c>
      <c r="F2525" s="4">
        <v>1</v>
      </c>
      <c r="G2525" s="4"/>
      <c r="H2525" t="s">
        <v>392</v>
      </c>
      <c r="I2525" t="s">
        <v>60</v>
      </c>
      <c r="J2525" s="4">
        <v>-1135.6600000000001</v>
      </c>
    </row>
    <row r="2526" spans="3:10" hidden="1" x14ac:dyDescent="0.25">
      <c r="C2526" t="s">
        <v>6731</v>
      </c>
      <c r="D2526" t="s">
        <v>65</v>
      </c>
      <c r="E2526" s="1">
        <v>46041</v>
      </c>
      <c r="F2526" s="4">
        <v>1</v>
      </c>
      <c r="G2526" s="4"/>
      <c r="H2526" t="s">
        <v>420</v>
      </c>
      <c r="I2526" t="s">
        <v>60</v>
      </c>
      <c r="J2526" s="4">
        <v>-130215.96</v>
      </c>
    </row>
    <row r="2527" spans="3:10" hidden="1" x14ac:dyDescent="0.25">
      <c r="C2527" t="s">
        <v>6731</v>
      </c>
      <c r="D2527" t="s">
        <v>7698</v>
      </c>
      <c r="E2527" s="1">
        <v>46041</v>
      </c>
      <c r="F2527" s="4">
        <v>1</v>
      </c>
      <c r="G2527" s="4"/>
      <c r="H2527" t="s">
        <v>773</v>
      </c>
      <c r="I2527" t="s">
        <v>60</v>
      </c>
      <c r="J2527" s="4">
        <v>-1993.5</v>
      </c>
    </row>
    <row r="2528" spans="3:10" hidden="1" x14ac:dyDescent="0.25">
      <c r="C2528" t="s">
        <v>6731</v>
      </c>
      <c r="D2528" t="s">
        <v>7698</v>
      </c>
      <c r="E2528" s="1">
        <v>46041</v>
      </c>
      <c r="F2528" s="4">
        <v>1</v>
      </c>
      <c r="G2528" s="4"/>
      <c r="H2528" t="s">
        <v>773</v>
      </c>
      <c r="I2528" t="s">
        <v>60</v>
      </c>
      <c r="J2528" s="4">
        <v>-1955</v>
      </c>
    </row>
    <row r="2529" spans="3:10" hidden="1" x14ac:dyDescent="0.25">
      <c r="C2529" t="s">
        <v>6731</v>
      </c>
      <c r="D2529" t="s">
        <v>7698</v>
      </c>
      <c r="E2529" s="1">
        <v>46041</v>
      </c>
      <c r="F2529" s="4">
        <v>1</v>
      </c>
      <c r="G2529" s="4"/>
      <c r="H2529" t="s">
        <v>1092</v>
      </c>
      <c r="I2529" t="s">
        <v>60</v>
      </c>
      <c r="J2529" s="4">
        <v>-416.68</v>
      </c>
    </row>
    <row r="2530" spans="3:10" hidden="1" x14ac:dyDescent="0.25">
      <c r="C2530" t="s">
        <v>6731</v>
      </c>
      <c r="D2530" t="s">
        <v>7698</v>
      </c>
      <c r="E2530" s="1">
        <v>46041</v>
      </c>
      <c r="F2530" s="4">
        <v>1</v>
      </c>
      <c r="G2530" s="4"/>
      <c r="H2530" t="s">
        <v>1092</v>
      </c>
      <c r="I2530" t="s">
        <v>60</v>
      </c>
      <c r="J2530" s="4">
        <v>-416.66</v>
      </c>
    </row>
    <row r="2531" spans="3:10" hidden="1" x14ac:dyDescent="0.25">
      <c r="C2531" t="s">
        <v>6731</v>
      </c>
      <c r="D2531" t="s">
        <v>7696</v>
      </c>
      <c r="E2531" s="1">
        <v>46041</v>
      </c>
      <c r="F2531" s="4">
        <v>1</v>
      </c>
      <c r="G2531" s="4"/>
      <c r="H2531" t="s">
        <v>1487</v>
      </c>
      <c r="I2531" t="s">
        <v>60</v>
      </c>
      <c r="J2531" s="4">
        <v>-6100.25</v>
      </c>
    </row>
    <row r="2532" spans="3:10" hidden="1" x14ac:dyDescent="0.25">
      <c r="C2532" t="s">
        <v>6731</v>
      </c>
      <c r="D2532" t="s">
        <v>7698</v>
      </c>
      <c r="E2532" s="1">
        <v>46041</v>
      </c>
      <c r="F2532" s="4">
        <v>1</v>
      </c>
      <c r="G2532" s="4"/>
      <c r="H2532" t="s">
        <v>1490</v>
      </c>
      <c r="I2532" t="s">
        <v>60</v>
      </c>
      <c r="J2532" s="4">
        <v>-9455.49</v>
      </c>
    </row>
    <row r="2533" spans="3:10" hidden="1" x14ac:dyDescent="0.25">
      <c r="C2533" t="s">
        <v>6731</v>
      </c>
      <c r="D2533" t="s">
        <v>7725</v>
      </c>
      <c r="E2533" s="1">
        <v>46041</v>
      </c>
      <c r="F2533" s="4">
        <v>1</v>
      </c>
      <c r="G2533" s="4"/>
      <c r="H2533" t="s">
        <v>236</v>
      </c>
      <c r="I2533" t="s">
        <v>60</v>
      </c>
      <c r="J2533" s="4">
        <v>-594</v>
      </c>
    </row>
    <row r="2534" spans="3:10" hidden="1" x14ac:dyDescent="0.25">
      <c r="C2534" t="s">
        <v>6731</v>
      </c>
      <c r="D2534" t="s">
        <v>7695</v>
      </c>
      <c r="E2534" s="1">
        <v>46041</v>
      </c>
      <c r="F2534" s="4">
        <v>1</v>
      </c>
      <c r="G2534" s="4"/>
      <c r="H2534" t="s">
        <v>1497</v>
      </c>
      <c r="I2534" t="s">
        <v>60</v>
      </c>
      <c r="J2534" s="4">
        <v>-8572.66</v>
      </c>
    </row>
    <row r="2535" spans="3:10" hidden="1" x14ac:dyDescent="0.25">
      <c r="C2535" t="s">
        <v>6731</v>
      </c>
      <c r="D2535" t="s">
        <v>7705</v>
      </c>
      <c r="E2535" s="1">
        <v>46041</v>
      </c>
      <c r="F2535" s="4">
        <v>1</v>
      </c>
      <c r="G2535" s="4"/>
      <c r="H2535" t="s">
        <v>1005</v>
      </c>
      <c r="I2535" t="s">
        <v>60</v>
      </c>
      <c r="J2535" s="4">
        <v>-43560</v>
      </c>
    </row>
    <row r="2536" spans="3:10" hidden="1" x14ac:dyDescent="0.25">
      <c r="C2536" t="s">
        <v>6731</v>
      </c>
      <c r="D2536" t="s">
        <v>65</v>
      </c>
      <c r="E2536" s="1">
        <v>46041</v>
      </c>
      <c r="F2536" s="4">
        <v>1</v>
      </c>
      <c r="G2536" s="4"/>
      <c r="H2536" t="s">
        <v>471</v>
      </c>
      <c r="I2536" t="s">
        <v>60</v>
      </c>
      <c r="J2536" s="4">
        <v>-215.71</v>
      </c>
    </row>
    <row r="2537" spans="3:10" hidden="1" x14ac:dyDescent="0.25">
      <c r="C2537" t="s">
        <v>6731</v>
      </c>
      <c r="D2537" t="s">
        <v>77</v>
      </c>
      <c r="E2537" s="1">
        <v>46041</v>
      </c>
      <c r="F2537" s="4">
        <v>1</v>
      </c>
      <c r="G2537" s="4"/>
      <c r="H2537" t="s">
        <v>1504</v>
      </c>
      <c r="I2537" t="s">
        <v>60</v>
      </c>
      <c r="J2537" s="4">
        <v>-5595</v>
      </c>
    </row>
    <row r="2538" spans="3:10" hidden="1" x14ac:dyDescent="0.25">
      <c r="C2538" t="s">
        <v>6731</v>
      </c>
      <c r="D2538" t="s">
        <v>7692</v>
      </c>
      <c r="E2538" s="1">
        <v>46041</v>
      </c>
      <c r="F2538" s="4">
        <v>1</v>
      </c>
      <c r="G2538" s="4"/>
      <c r="H2538" t="s">
        <v>1358</v>
      </c>
      <c r="I2538" t="s">
        <v>60</v>
      </c>
      <c r="J2538" s="4">
        <v>-1886.94</v>
      </c>
    </row>
    <row r="2539" spans="3:10" hidden="1" x14ac:dyDescent="0.25">
      <c r="C2539" t="s">
        <v>6731</v>
      </c>
      <c r="D2539" t="s">
        <v>65</v>
      </c>
      <c r="E2539" s="1">
        <v>46041</v>
      </c>
      <c r="F2539" s="4">
        <v>1</v>
      </c>
      <c r="G2539" s="4"/>
      <c r="H2539" t="s">
        <v>486</v>
      </c>
      <c r="I2539" t="s">
        <v>60</v>
      </c>
      <c r="J2539" s="4">
        <v>-1000</v>
      </c>
    </row>
    <row r="2540" spans="3:10" hidden="1" x14ac:dyDescent="0.25">
      <c r="C2540" t="s">
        <v>6731</v>
      </c>
      <c r="D2540" t="s">
        <v>7699</v>
      </c>
      <c r="E2540" s="1">
        <v>46041</v>
      </c>
      <c r="F2540" s="4">
        <v>1</v>
      </c>
      <c r="G2540" s="4"/>
      <c r="H2540" t="s">
        <v>815</v>
      </c>
      <c r="I2540" t="s">
        <v>60</v>
      </c>
      <c r="J2540" s="4">
        <v>-760</v>
      </c>
    </row>
    <row r="2541" spans="3:10" hidden="1" x14ac:dyDescent="0.25">
      <c r="C2541" t="s">
        <v>6731</v>
      </c>
      <c r="D2541" t="s">
        <v>7697</v>
      </c>
      <c r="E2541" s="1">
        <v>46041</v>
      </c>
      <c r="F2541" s="4">
        <v>1</v>
      </c>
      <c r="G2541" s="4"/>
      <c r="H2541" t="s">
        <v>1513</v>
      </c>
      <c r="I2541" t="s">
        <v>60</v>
      </c>
      <c r="J2541" s="4">
        <v>-39104.160000000003</v>
      </c>
    </row>
    <row r="2542" spans="3:10" hidden="1" x14ac:dyDescent="0.25">
      <c r="C2542" t="s">
        <v>6731</v>
      </c>
      <c r="D2542" t="s">
        <v>7697</v>
      </c>
      <c r="E2542" s="1">
        <v>46041</v>
      </c>
      <c r="F2542" s="4">
        <v>1</v>
      </c>
      <c r="G2542" s="4"/>
      <c r="H2542" t="s">
        <v>1513</v>
      </c>
      <c r="I2542" t="s">
        <v>60</v>
      </c>
      <c r="J2542" s="4">
        <v>-39104.160000000003</v>
      </c>
    </row>
    <row r="2543" spans="3:10" hidden="1" x14ac:dyDescent="0.25">
      <c r="C2543" t="s">
        <v>6731</v>
      </c>
      <c r="D2543" t="s">
        <v>65</v>
      </c>
      <c r="E2543" s="1">
        <v>46041</v>
      </c>
      <c r="F2543" s="4">
        <v>1</v>
      </c>
      <c r="G2543" s="4"/>
      <c r="H2543" t="s">
        <v>510</v>
      </c>
      <c r="I2543" t="s">
        <v>60</v>
      </c>
      <c r="J2543" s="4">
        <v>-58394.32</v>
      </c>
    </row>
    <row r="2544" spans="3:10" hidden="1" x14ac:dyDescent="0.25">
      <c r="C2544" t="s">
        <v>6731</v>
      </c>
      <c r="D2544" t="s">
        <v>65</v>
      </c>
      <c r="E2544" s="1">
        <v>46041</v>
      </c>
      <c r="F2544" s="4">
        <v>1</v>
      </c>
      <c r="G2544" s="4"/>
      <c r="H2544" t="s">
        <v>510</v>
      </c>
      <c r="I2544" t="s">
        <v>60</v>
      </c>
      <c r="J2544" s="4">
        <v>-92.95</v>
      </c>
    </row>
    <row r="2545" spans="3:10" hidden="1" x14ac:dyDescent="0.25">
      <c r="C2545" t="s">
        <v>6731</v>
      </c>
      <c r="D2545" t="s">
        <v>90</v>
      </c>
      <c r="E2545" s="1">
        <v>46041</v>
      </c>
      <c r="F2545" s="4">
        <v>1</v>
      </c>
      <c r="G2545" s="4"/>
      <c r="H2545" t="s">
        <v>276</v>
      </c>
      <c r="I2545" t="s">
        <v>129</v>
      </c>
      <c r="J2545" s="4">
        <v>-1238.2</v>
      </c>
    </row>
    <row r="2546" spans="3:10" hidden="1" x14ac:dyDescent="0.25">
      <c r="C2546" t="s">
        <v>6731</v>
      </c>
      <c r="D2546" t="s">
        <v>7695</v>
      </c>
      <c r="E2546" s="1">
        <v>46041</v>
      </c>
      <c r="F2546" s="4">
        <v>1</v>
      </c>
      <c r="G2546" s="4"/>
      <c r="H2546" t="s">
        <v>1523</v>
      </c>
      <c r="I2546" t="s">
        <v>60</v>
      </c>
      <c r="J2546" s="4">
        <v>-16084.91</v>
      </c>
    </row>
    <row r="2547" spans="3:10" hidden="1" x14ac:dyDescent="0.25">
      <c r="C2547" t="s">
        <v>6731</v>
      </c>
      <c r="D2547" t="s">
        <v>7698</v>
      </c>
      <c r="E2547" s="1">
        <v>46041</v>
      </c>
      <c r="F2547" s="4">
        <v>1</v>
      </c>
      <c r="G2547" s="4"/>
      <c r="H2547" t="s">
        <v>1527</v>
      </c>
      <c r="I2547" t="s">
        <v>60</v>
      </c>
      <c r="J2547" s="4">
        <v>-1033.19</v>
      </c>
    </row>
    <row r="2548" spans="3:10" hidden="1" x14ac:dyDescent="0.25">
      <c r="C2548" t="s">
        <v>6731</v>
      </c>
      <c r="D2548" t="s">
        <v>7699</v>
      </c>
      <c r="E2548" s="1">
        <v>46041</v>
      </c>
      <c r="F2548" s="4">
        <v>1</v>
      </c>
      <c r="G2548" s="4"/>
      <c r="H2548" t="s">
        <v>1531</v>
      </c>
      <c r="I2548" t="s">
        <v>60</v>
      </c>
      <c r="J2548" s="4">
        <v>-267.89999999999998</v>
      </c>
    </row>
    <row r="2549" spans="3:10" hidden="1" x14ac:dyDescent="0.25">
      <c r="C2549" t="s">
        <v>6731</v>
      </c>
      <c r="D2549" t="s">
        <v>7704</v>
      </c>
      <c r="E2549" s="1">
        <v>46041</v>
      </c>
      <c r="F2549" s="4">
        <v>1</v>
      </c>
      <c r="G2549" s="4"/>
      <c r="H2549" t="s">
        <v>1535</v>
      </c>
      <c r="I2549" t="s">
        <v>60</v>
      </c>
      <c r="J2549" s="4">
        <v>-8154.66</v>
      </c>
    </row>
    <row r="2550" spans="3:10" hidden="1" x14ac:dyDescent="0.25">
      <c r="C2550" t="s">
        <v>6731</v>
      </c>
      <c r="D2550" t="s">
        <v>7695</v>
      </c>
      <c r="E2550" s="1">
        <v>46041</v>
      </c>
      <c r="F2550" s="4">
        <v>1</v>
      </c>
      <c r="G2550" s="4"/>
      <c r="H2550" t="s">
        <v>1539</v>
      </c>
      <c r="I2550" t="s">
        <v>60</v>
      </c>
      <c r="J2550" s="4">
        <v>-121601.44</v>
      </c>
    </row>
    <row r="2551" spans="3:10" hidden="1" x14ac:dyDescent="0.25">
      <c r="C2551" t="s">
        <v>6731</v>
      </c>
      <c r="D2551" t="s">
        <v>7705</v>
      </c>
      <c r="E2551" s="1">
        <v>46041</v>
      </c>
      <c r="F2551" s="4">
        <v>1</v>
      </c>
      <c r="G2551" s="4"/>
      <c r="H2551" t="s">
        <v>296</v>
      </c>
      <c r="I2551" t="s">
        <v>60</v>
      </c>
      <c r="J2551" s="4">
        <v>-93850</v>
      </c>
    </row>
    <row r="2552" spans="3:10" hidden="1" x14ac:dyDescent="0.25">
      <c r="C2552" t="s">
        <v>6731</v>
      </c>
      <c r="D2552" t="s">
        <v>7697</v>
      </c>
      <c r="E2552" s="1">
        <v>46042</v>
      </c>
      <c r="F2552" s="4">
        <v>1</v>
      </c>
      <c r="G2552" s="4"/>
      <c r="H2552" t="s">
        <v>601</v>
      </c>
      <c r="I2552" t="s">
        <v>129</v>
      </c>
      <c r="J2552" s="4">
        <v>-43182.12</v>
      </c>
    </row>
    <row r="2553" spans="3:10" hidden="1" x14ac:dyDescent="0.25">
      <c r="C2553" t="s">
        <v>6731</v>
      </c>
      <c r="D2553" t="s">
        <v>7699</v>
      </c>
      <c r="E2553" s="1">
        <v>46042</v>
      </c>
      <c r="F2553" s="4">
        <v>1</v>
      </c>
      <c r="G2553" s="4"/>
      <c r="H2553" t="s">
        <v>537</v>
      </c>
      <c r="I2553" t="s">
        <v>60</v>
      </c>
      <c r="J2553" s="4">
        <v>-1400</v>
      </c>
    </row>
    <row r="2554" spans="3:10" hidden="1" x14ac:dyDescent="0.25">
      <c r="C2554" t="s">
        <v>6731</v>
      </c>
      <c r="D2554" t="s">
        <v>7697</v>
      </c>
      <c r="E2554" s="1">
        <v>46042</v>
      </c>
      <c r="F2554" s="4">
        <v>1</v>
      </c>
      <c r="G2554" s="4"/>
      <c r="H2554" t="s">
        <v>1547</v>
      </c>
      <c r="I2554" t="s">
        <v>60</v>
      </c>
      <c r="J2554" s="4">
        <v>-250851.76</v>
      </c>
    </row>
    <row r="2555" spans="3:10" hidden="1" x14ac:dyDescent="0.25">
      <c r="C2555" t="s">
        <v>6731</v>
      </c>
      <c r="D2555" t="s">
        <v>7712</v>
      </c>
      <c r="E2555" s="1">
        <v>46042</v>
      </c>
      <c r="F2555" s="4">
        <v>1</v>
      </c>
      <c r="G2555" s="4"/>
      <c r="H2555" t="s">
        <v>1548</v>
      </c>
      <c r="I2555" t="s">
        <v>129</v>
      </c>
      <c r="J2555" s="4">
        <v>-184.55</v>
      </c>
    </row>
    <row r="2556" spans="3:10" hidden="1" x14ac:dyDescent="0.25">
      <c r="C2556" t="s">
        <v>6731</v>
      </c>
      <c r="D2556" t="s">
        <v>326</v>
      </c>
      <c r="E2556" s="1">
        <v>46042</v>
      </c>
      <c r="F2556" s="4">
        <v>1</v>
      </c>
      <c r="G2556" s="4"/>
      <c r="H2556" t="s">
        <v>325</v>
      </c>
      <c r="I2556" t="s">
        <v>60</v>
      </c>
      <c r="J2556" s="4">
        <v>-609350.56999999995</v>
      </c>
    </row>
    <row r="2557" spans="3:10" hidden="1" x14ac:dyDescent="0.25">
      <c r="C2557" t="s">
        <v>6731</v>
      </c>
      <c r="D2557" t="s">
        <v>65</v>
      </c>
      <c r="E2557" s="1">
        <v>46042</v>
      </c>
      <c r="F2557" s="4">
        <v>1</v>
      </c>
      <c r="G2557" s="4"/>
      <c r="H2557" t="s">
        <v>1552</v>
      </c>
      <c r="I2557" t="s">
        <v>60</v>
      </c>
      <c r="J2557" s="4">
        <v>-1917.72</v>
      </c>
    </row>
    <row r="2558" spans="3:10" hidden="1" x14ac:dyDescent="0.25">
      <c r="C2558" t="s">
        <v>6731</v>
      </c>
      <c r="D2558" t="s">
        <v>8609</v>
      </c>
      <c r="E2558" s="1">
        <v>46042</v>
      </c>
      <c r="F2558" s="4">
        <v>1</v>
      </c>
      <c r="G2558" s="4"/>
      <c r="H2558" t="s">
        <v>154</v>
      </c>
      <c r="I2558" t="s">
        <v>155</v>
      </c>
      <c r="J2558" s="4">
        <v>-499236.71</v>
      </c>
    </row>
    <row r="2559" spans="3:10" hidden="1" x14ac:dyDescent="0.25">
      <c r="C2559" t="s">
        <v>6731</v>
      </c>
      <c r="D2559" t="s">
        <v>7698</v>
      </c>
      <c r="E2559" s="1">
        <v>46042</v>
      </c>
      <c r="F2559" s="4">
        <v>1</v>
      </c>
      <c r="G2559" s="4"/>
      <c r="H2559" t="s">
        <v>153</v>
      </c>
      <c r="I2559" t="s">
        <v>155</v>
      </c>
      <c r="J2559" s="4">
        <v>-4.67</v>
      </c>
    </row>
    <row r="2560" spans="3:10" hidden="1" x14ac:dyDescent="0.25">
      <c r="C2560" t="s">
        <v>6731</v>
      </c>
      <c r="D2560" t="s">
        <v>65</v>
      </c>
      <c r="E2560" s="1">
        <v>46042</v>
      </c>
      <c r="F2560" s="4">
        <v>1</v>
      </c>
      <c r="G2560" s="4"/>
      <c r="H2560" t="s">
        <v>1556</v>
      </c>
      <c r="I2560" t="s">
        <v>60</v>
      </c>
      <c r="J2560" s="4">
        <v>-17040</v>
      </c>
    </row>
    <row r="2561" spans="3:10" hidden="1" x14ac:dyDescent="0.25">
      <c r="C2561" t="s">
        <v>6731</v>
      </c>
      <c r="D2561">
        <v>10258</v>
      </c>
      <c r="E2561" s="1">
        <v>46042</v>
      </c>
      <c r="F2561" s="4">
        <v>1</v>
      </c>
      <c r="G2561" s="4"/>
      <c r="H2561" t="s">
        <v>1557</v>
      </c>
      <c r="I2561" t="s">
        <v>246</v>
      </c>
      <c r="J2561" s="4">
        <v>-799.96</v>
      </c>
    </row>
    <row r="2562" spans="3:10" hidden="1" x14ac:dyDescent="0.25">
      <c r="C2562" t="s">
        <v>6731</v>
      </c>
      <c r="D2562" t="s">
        <v>7718</v>
      </c>
      <c r="E2562" s="1">
        <v>46042</v>
      </c>
      <c r="F2562" s="4">
        <v>1</v>
      </c>
      <c r="G2562" s="4"/>
      <c r="H2562" t="s">
        <v>1557</v>
      </c>
      <c r="I2562" t="s">
        <v>246</v>
      </c>
      <c r="J2562" s="4">
        <v>-100233.93</v>
      </c>
    </row>
    <row r="2563" spans="3:10" hidden="1" x14ac:dyDescent="0.25">
      <c r="C2563" t="s">
        <v>6731</v>
      </c>
      <c r="D2563" t="s">
        <v>7696</v>
      </c>
      <c r="E2563" s="1">
        <v>46042</v>
      </c>
      <c r="F2563" s="4">
        <v>1</v>
      </c>
      <c r="G2563" s="4"/>
      <c r="H2563" t="s">
        <v>1557</v>
      </c>
      <c r="I2563" t="s">
        <v>246</v>
      </c>
      <c r="J2563" s="4">
        <v>-32256.09</v>
      </c>
    </row>
    <row r="2564" spans="3:10" hidden="1" x14ac:dyDescent="0.25">
      <c r="C2564" t="s">
        <v>6731</v>
      </c>
      <c r="D2564" t="s">
        <v>7704</v>
      </c>
      <c r="E2564" s="1">
        <v>46042</v>
      </c>
      <c r="F2564" s="4">
        <v>1</v>
      </c>
      <c r="G2564" s="4"/>
      <c r="H2564" t="s">
        <v>1557</v>
      </c>
      <c r="I2564" t="s">
        <v>246</v>
      </c>
      <c r="J2564" s="4">
        <v>-21020.720000000001</v>
      </c>
    </row>
    <row r="2565" spans="3:10" hidden="1" x14ac:dyDescent="0.25">
      <c r="C2565" t="s">
        <v>6731</v>
      </c>
      <c r="D2565" t="s">
        <v>7695</v>
      </c>
      <c r="E2565" s="1">
        <v>46042</v>
      </c>
      <c r="F2565" s="4">
        <v>1</v>
      </c>
      <c r="G2565" s="4"/>
      <c r="H2565" t="s">
        <v>1557</v>
      </c>
      <c r="I2565" t="s">
        <v>246</v>
      </c>
      <c r="J2565" s="4">
        <v>-4115.2</v>
      </c>
    </row>
    <row r="2566" spans="3:10" hidden="1" x14ac:dyDescent="0.25">
      <c r="C2566" t="s">
        <v>6731</v>
      </c>
      <c r="D2566" t="s">
        <v>7712</v>
      </c>
      <c r="E2566" s="1">
        <v>46042</v>
      </c>
      <c r="F2566" s="4">
        <v>1</v>
      </c>
      <c r="G2566" s="4"/>
      <c r="H2566" t="s">
        <v>1557</v>
      </c>
      <c r="I2566" t="s">
        <v>246</v>
      </c>
      <c r="J2566" s="4">
        <v>-4553.01</v>
      </c>
    </row>
    <row r="2567" spans="3:10" hidden="1" x14ac:dyDescent="0.25">
      <c r="C2567" t="s">
        <v>6731</v>
      </c>
      <c r="D2567" t="s">
        <v>7721</v>
      </c>
      <c r="E2567" s="1">
        <v>46042</v>
      </c>
      <c r="F2567" s="4">
        <v>1</v>
      </c>
      <c r="G2567" s="4"/>
      <c r="H2567" t="s">
        <v>1557</v>
      </c>
      <c r="I2567" t="s">
        <v>246</v>
      </c>
      <c r="J2567" s="4">
        <v>-4338.5600000000004</v>
      </c>
    </row>
    <row r="2568" spans="3:10" hidden="1" x14ac:dyDescent="0.25">
      <c r="C2568" t="s">
        <v>6731</v>
      </c>
      <c r="D2568" t="s">
        <v>7722</v>
      </c>
      <c r="E2568" s="1">
        <v>46042</v>
      </c>
      <c r="F2568" s="4">
        <v>1</v>
      </c>
      <c r="G2568" s="4"/>
      <c r="H2568" t="s">
        <v>1557</v>
      </c>
      <c r="I2568" t="s">
        <v>246</v>
      </c>
      <c r="J2568" s="4">
        <v>-9684.07</v>
      </c>
    </row>
    <row r="2569" spans="3:10" hidden="1" x14ac:dyDescent="0.25">
      <c r="C2569" t="s">
        <v>6731</v>
      </c>
      <c r="D2569" t="s">
        <v>7693</v>
      </c>
      <c r="E2569" s="1">
        <v>46042</v>
      </c>
      <c r="F2569" s="4">
        <v>1</v>
      </c>
      <c r="G2569" s="4"/>
      <c r="H2569" t="s">
        <v>1557</v>
      </c>
      <c r="I2569" t="s">
        <v>246</v>
      </c>
      <c r="J2569" s="4">
        <v>-2462.59</v>
      </c>
    </row>
    <row r="2570" spans="3:10" hidden="1" x14ac:dyDescent="0.25">
      <c r="C2570" t="s">
        <v>6731</v>
      </c>
      <c r="D2570" t="s">
        <v>77</v>
      </c>
      <c r="E2570" s="1">
        <v>46042</v>
      </c>
      <c r="F2570" s="4">
        <v>1</v>
      </c>
      <c r="G2570" s="4"/>
      <c r="H2570" t="s">
        <v>1557</v>
      </c>
      <c r="I2570" t="s">
        <v>246</v>
      </c>
      <c r="J2570" s="4">
        <v>-4765.25</v>
      </c>
    </row>
    <row r="2571" spans="3:10" hidden="1" x14ac:dyDescent="0.25">
      <c r="C2571" t="s">
        <v>6731</v>
      </c>
      <c r="D2571" t="s">
        <v>7702</v>
      </c>
      <c r="E2571" s="1">
        <v>46042</v>
      </c>
      <c r="F2571" s="4">
        <v>1</v>
      </c>
      <c r="G2571" s="4"/>
      <c r="H2571" t="s">
        <v>1557</v>
      </c>
      <c r="I2571" t="s">
        <v>246</v>
      </c>
      <c r="J2571" s="4">
        <v>-14901.48</v>
      </c>
    </row>
    <row r="2572" spans="3:10" hidden="1" x14ac:dyDescent="0.25">
      <c r="C2572" t="s">
        <v>6731</v>
      </c>
      <c r="D2572" t="s">
        <v>7723</v>
      </c>
      <c r="E2572" s="1">
        <v>46042</v>
      </c>
      <c r="F2572" s="4">
        <v>1</v>
      </c>
      <c r="G2572" s="4"/>
      <c r="H2572" t="s">
        <v>1557</v>
      </c>
      <c r="I2572" t="s">
        <v>246</v>
      </c>
      <c r="J2572" s="4">
        <v>-4881.62</v>
      </c>
    </row>
    <row r="2573" spans="3:10" hidden="1" x14ac:dyDescent="0.25">
      <c r="C2573" t="s">
        <v>6731</v>
      </c>
      <c r="D2573" t="s">
        <v>7713</v>
      </c>
      <c r="E2573" s="1">
        <v>46042</v>
      </c>
      <c r="F2573" s="4">
        <v>1</v>
      </c>
      <c r="G2573" s="4"/>
      <c r="H2573" t="s">
        <v>1557</v>
      </c>
      <c r="I2573" t="s">
        <v>246</v>
      </c>
      <c r="J2573" s="4">
        <v>-7554.64</v>
      </c>
    </row>
    <row r="2574" spans="3:10" hidden="1" x14ac:dyDescent="0.25">
      <c r="C2574" t="s">
        <v>6731</v>
      </c>
      <c r="D2574" t="s">
        <v>7698</v>
      </c>
      <c r="E2574" s="1">
        <v>46042</v>
      </c>
      <c r="F2574" s="4">
        <v>1</v>
      </c>
      <c r="G2574" s="4"/>
      <c r="H2574" t="s">
        <v>1557</v>
      </c>
      <c r="I2574" t="s">
        <v>246</v>
      </c>
      <c r="J2574" s="4">
        <v>-1446.15</v>
      </c>
    </row>
    <row r="2575" spans="3:10" hidden="1" x14ac:dyDescent="0.25">
      <c r="C2575" t="s">
        <v>6731</v>
      </c>
      <c r="D2575" t="s">
        <v>7701</v>
      </c>
      <c r="E2575" s="1">
        <v>46042</v>
      </c>
      <c r="F2575" s="4">
        <v>1</v>
      </c>
      <c r="G2575" s="4"/>
      <c r="H2575" t="s">
        <v>1557</v>
      </c>
      <c r="I2575" t="s">
        <v>246</v>
      </c>
      <c r="J2575" s="4">
        <v>-15248.51</v>
      </c>
    </row>
    <row r="2576" spans="3:10" hidden="1" x14ac:dyDescent="0.25">
      <c r="C2576" t="s">
        <v>6731</v>
      </c>
      <c r="D2576" t="s">
        <v>7692</v>
      </c>
      <c r="E2576" s="1">
        <v>46042</v>
      </c>
      <c r="F2576" s="4">
        <v>1</v>
      </c>
      <c r="G2576" s="4"/>
      <c r="H2576" t="s">
        <v>1557</v>
      </c>
      <c r="I2576" t="s">
        <v>246</v>
      </c>
      <c r="J2576" s="4">
        <v>-1866.06</v>
      </c>
    </row>
    <row r="2577" spans="3:10" hidden="1" x14ac:dyDescent="0.25">
      <c r="C2577" t="s">
        <v>6731</v>
      </c>
      <c r="D2577" t="s">
        <v>7694</v>
      </c>
      <c r="E2577" s="1">
        <v>46042</v>
      </c>
      <c r="F2577" s="4">
        <v>1</v>
      </c>
      <c r="G2577" s="4"/>
      <c r="H2577" t="s">
        <v>1557</v>
      </c>
      <c r="I2577" t="s">
        <v>246</v>
      </c>
      <c r="J2577" s="4">
        <v>-2563.23</v>
      </c>
    </row>
    <row r="2578" spans="3:10" hidden="1" x14ac:dyDescent="0.25">
      <c r="C2578" t="s">
        <v>6731</v>
      </c>
      <c r="D2578" t="s">
        <v>7719</v>
      </c>
      <c r="E2578" s="1">
        <v>46042</v>
      </c>
      <c r="F2578" s="4">
        <v>1</v>
      </c>
      <c r="G2578" s="4"/>
      <c r="H2578" t="s">
        <v>1557</v>
      </c>
      <c r="I2578" t="s">
        <v>246</v>
      </c>
      <c r="J2578" s="4">
        <v>-4145.34</v>
      </c>
    </row>
    <row r="2579" spans="3:10" hidden="1" x14ac:dyDescent="0.25">
      <c r="C2579" t="s">
        <v>6731</v>
      </c>
      <c r="D2579" t="s">
        <v>7706</v>
      </c>
      <c r="E2579" s="1">
        <v>46042</v>
      </c>
      <c r="F2579" s="4">
        <v>1</v>
      </c>
      <c r="G2579" s="4"/>
      <c r="H2579" t="s">
        <v>1557</v>
      </c>
      <c r="I2579" t="s">
        <v>246</v>
      </c>
      <c r="J2579" s="4">
        <v>-2290.96</v>
      </c>
    </row>
    <row r="2580" spans="3:10" hidden="1" x14ac:dyDescent="0.25">
      <c r="C2580" t="s">
        <v>6731</v>
      </c>
      <c r="D2580" t="s">
        <v>65</v>
      </c>
      <c r="E2580" s="1">
        <v>46042</v>
      </c>
      <c r="F2580" s="4">
        <v>1</v>
      </c>
      <c r="G2580" s="4"/>
      <c r="H2580" t="s">
        <v>1561</v>
      </c>
      <c r="I2580" t="s">
        <v>60</v>
      </c>
      <c r="J2580" s="4">
        <v>-2459.98</v>
      </c>
    </row>
    <row r="2581" spans="3:10" hidden="1" x14ac:dyDescent="0.25">
      <c r="C2581" t="s">
        <v>6731</v>
      </c>
      <c r="D2581" t="s">
        <v>127</v>
      </c>
      <c r="E2581" s="1">
        <v>46042</v>
      </c>
      <c r="F2581" s="4">
        <v>1</v>
      </c>
      <c r="G2581" s="4"/>
      <c r="H2581" t="s">
        <v>1564</v>
      </c>
      <c r="I2581" t="s">
        <v>60</v>
      </c>
      <c r="J2581" s="4">
        <v>-6260.05</v>
      </c>
    </row>
    <row r="2582" spans="3:10" hidden="1" x14ac:dyDescent="0.25">
      <c r="C2582" t="s">
        <v>6731</v>
      </c>
      <c r="D2582" t="s">
        <v>7692</v>
      </c>
      <c r="E2582" s="1">
        <v>46042</v>
      </c>
      <c r="F2582" s="4">
        <v>1</v>
      </c>
      <c r="G2582" s="4"/>
      <c r="H2582" t="s">
        <v>1568</v>
      </c>
      <c r="I2582" t="s">
        <v>60</v>
      </c>
      <c r="J2582" s="4">
        <v>-955.93</v>
      </c>
    </row>
    <row r="2583" spans="3:10" hidden="1" x14ac:dyDescent="0.25">
      <c r="C2583" t="s">
        <v>6731</v>
      </c>
      <c r="D2583" t="s">
        <v>8609</v>
      </c>
      <c r="E2583" s="1">
        <v>46042</v>
      </c>
      <c r="F2583" s="4">
        <v>1</v>
      </c>
      <c r="G2583" s="4"/>
      <c r="H2583" t="s">
        <v>644</v>
      </c>
      <c r="I2583" t="s">
        <v>60</v>
      </c>
      <c r="J2583" s="4">
        <v>-425000</v>
      </c>
    </row>
    <row r="2584" spans="3:10" hidden="1" x14ac:dyDescent="0.25">
      <c r="C2584" t="s">
        <v>6731</v>
      </c>
      <c r="D2584" t="s">
        <v>7695</v>
      </c>
      <c r="E2584" s="1">
        <v>46042</v>
      </c>
      <c r="F2584" s="4">
        <v>1</v>
      </c>
      <c r="G2584" s="4"/>
      <c r="H2584" t="s">
        <v>457</v>
      </c>
      <c r="I2584" t="s">
        <v>60</v>
      </c>
      <c r="J2584" s="4">
        <v>-1918.14</v>
      </c>
    </row>
    <row r="2585" spans="3:10" hidden="1" x14ac:dyDescent="0.25">
      <c r="C2585" t="s">
        <v>6731</v>
      </c>
      <c r="D2585" t="s">
        <v>7702</v>
      </c>
      <c r="E2585" s="1">
        <v>46042</v>
      </c>
      <c r="F2585" s="4">
        <v>1</v>
      </c>
      <c r="G2585" s="4"/>
      <c r="H2585" t="s">
        <v>1574</v>
      </c>
      <c r="I2585" t="s">
        <v>60</v>
      </c>
      <c r="J2585" s="4">
        <v>-89.84</v>
      </c>
    </row>
    <row r="2586" spans="3:10" hidden="1" x14ac:dyDescent="0.25">
      <c r="C2586" t="s">
        <v>6731</v>
      </c>
      <c r="D2586" t="s">
        <v>7702</v>
      </c>
      <c r="E2586" s="1">
        <v>46042</v>
      </c>
      <c r="F2586" s="4">
        <v>1</v>
      </c>
      <c r="G2586" s="4"/>
      <c r="H2586" t="s">
        <v>461</v>
      </c>
      <c r="I2586" t="s">
        <v>60</v>
      </c>
      <c r="J2586" s="4">
        <v>-1799.67</v>
      </c>
    </row>
    <row r="2587" spans="3:10" hidden="1" x14ac:dyDescent="0.25">
      <c r="C2587" t="s">
        <v>6731</v>
      </c>
      <c r="D2587" t="s">
        <v>7695</v>
      </c>
      <c r="E2587" s="1">
        <v>46042</v>
      </c>
      <c r="F2587" s="4">
        <v>1</v>
      </c>
      <c r="G2587" s="4"/>
      <c r="H2587" t="s">
        <v>461</v>
      </c>
      <c r="I2587" t="s">
        <v>60</v>
      </c>
      <c r="J2587" s="4">
        <v>-906.66</v>
      </c>
    </row>
    <row r="2588" spans="3:10" hidden="1" x14ac:dyDescent="0.25">
      <c r="C2588" t="s">
        <v>6731</v>
      </c>
      <c r="D2588" t="s">
        <v>7695</v>
      </c>
      <c r="E2588" s="1">
        <v>46042</v>
      </c>
      <c r="F2588" s="4">
        <v>1</v>
      </c>
      <c r="G2588" s="4"/>
      <c r="H2588" t="s">
        <v>461</v>
      </c>
      <c r="I2588" t="s">
        <v>60</v>
      </c>
      <c r="J2588" s="4">
        <v>-1390.32</v>
      </c>
    </row>
    <row r="2589" spans="3:10" hidden="1" x14ac:dyDescent="0.25">
      <c r="C2589" t="s">
        <v>6731</v>
      </c>
      <c r="D2589" t="s">
        <v>7702</v>
      </c>
      <c r="E2589" s="1">
        <v>46042</v>
      </c>
      <c r="F2589" s="4">
        <v>1</v>
      </c>
      <c r="G2589" s="4"/>
      <c r="H2589" t="s">
        <v>1585</v>
      </c>
      <c r="I2589" t="s">
        <v>60</v>
      </c>
      <c r="J2589" s="4">
        <v>-1199.78</v>
      </c>
    </row>
    <row r="2590" spans="3:10" hidden="1" x14ac:dyDescent="0.25">
      <c r="C2590" t="s">
        <v>6731</v>
      </c>
      <c r="D2590" t="s">
        <v>7698</v>
      </c>
      <c r="E2590" s="1">
        <v>46042</v>
      </c>
      <c r="F2590" s="4">
        <v>1</v>
      </c>
      <c r="G2590" s="4"/>
      <c r="H2590" t="s">
        <v>1589</v>
      </c>
      <c r="I2590" t="s">
        <v>60</v>
      </c>
      <c r="J2590" s="4">
        <v>-1728</v>
      </c>
    </row>
    <row r="2591" spans="3:10" hidden="1" x14ac:dyDescent="0.25">
      <c r="C2591" t="s">
        <v>6731</v>
      </c>
      <c r="D2591" t="s">
        <v>7693</v>
      </c>
      <c r="E2591" s="1">
        <v>46042</v>
      </c>
      <c r="F2591" s="4">
        <v>1</v>
      </c>
      <c r="G2591" s="4"/>
      <c r="H2591" t="s">
        <v>1590</v>
      </c>
      <c r="I2591" t="s">
        <v>129</v>
      </c>
      <c r="J2591" s="4">
        <v>-1949.83</v>
      </c>
    </row>
    <row r="2592" spans="3:10" hidden="1" x14ac:dyDescent="0.25">
      <c r="C2592" t="s">
        <v>6731</v>
      </c>
      <c r="D2592" t="s">
        <v>7698</v>
      </c>
      <c r="E2592" s="1">
        <v>46042</v>
      </c>
      <c r="F2592" s="4">
        <v>1</v>
      </c>
      <c r="G2592" s="4"/>
      <c r="H2592" t="s">
        <v>245</v>
      </c>
      <c r="I2592" t="s">
        <v>246</v>
      </c>
      <c r="J2592" s="4">
        <v>-1941.08</v>
      </c>
    </row>
    <row r="2593" spans="3:10" hidden="1" x14ac:dyDescent="0.25">
      <c r="C2593" t="s">
        <v>6731</v>
      </c>
      <c r="D2593" t="s">
        <v>7706</v>
      </c>
      <c r="E2593" s="1">
        <v>46042</v>
      </c>
      <c r="F2593" s="4">
        <v>1</v>
      </c>
      <c r="G2593" s="4"/>
      <c r="H2593" t="s">
        <v>1111</v>
      </c>
      <c r="I2593" t="s">
        <v>129</v>
      </c>
      <c r="J2593" s="4">
        <v>-21889.15</v>
      </c>
    </row>
    <row r="2594" spans="3:10" hidden="1" x14ac:dyDescent="0.25">
      <c r="C2594" t="s">
        <v>6731</v>
      </c>
      <c r="D2594" t="s">
        <v>7702</v>
      </c>
      <c r="E2594" s="1">
        <v>46042</v>
      </c>
      <c r="F2594" s="4">
        <v>1</v>
      </c>
      <c r="G2594" s="4"/>
      <c r="H2594" t="s">
        <v>1591</v>
      </c>
      <c r="I2594" t="s">
        <v>129</v>
      </c>
      <c r="J2594" s="4">
        <v>-32.9</v>
      </c>
    </row>
    <row r="2595" spans="3:10" hidden="1" x14ac:dyDescent="0.25">
      <c r="C2595" t="s">
        <v>6731</v>
      </c>
      <c r="D2595" t="s">
        <v>7713</v>
      </c>
      <c r="E2595" s="1">
        <v>46042</v>
      </c>
      <c r="F2595" s="4">
        <v>1</v>
      </c>
      <c r="G2595" s="4"/>
      <c r="H2595" t="s">
        <v>1191</v>
      </c>
      <c r="I2595" t="s">
        <v>129</v>
      </c>
      <c r="J2595" s="4">
        <v>-1295.8</v>
      </c>
    </row>
    <row r="2596" spans="3:10" hidden="1" x14ac:dyDescent="0.25">
      <c r="C2596" t="s">
        <v>6731</v>
      </c>
      <c r="D2596" t="s">
        <v>65</v>
      </c>
      <c r="E2596" s="1">
        <v>46042</v>
      </c>
      <c r="F2596" s="4">
        <v>1</v>
      </c>
      <c r="G2596" s="4"/>
      <c r="H2596" t="s">
        <v>1593</v>
      </c>
      <c r="I2596" t="s">
        <v>129</v>
      </c>
      <c r="J2596" s="4">
        <v>-31784</v>
      </c>
    </row>
    <row r="2597" spans="3:10" hidden="1" x14ac:dyDescent="0.25">
      <c r="C2597" t="s">
        <v>6731</v>
      </c>
      <c r="D2597" t="s">
        <v>7718</v>
      </c>
      <c r="E2597" s="1">
        <v>46042</v>
      </c>
      <c r="F2597" s="4">
        <v>1</v>
      </c>
      <c r="G2597" s="4"/>
      <c r="H2597" t="s">
        <v>1593</v>
      </c>
      <c r="I2597" t="s">
        <v>129</v>
      </c>
      <c r="J2597" s="4">
        <v>-10045.450000000001</v>
      </c>
    </row>
    <row r="2598" spans="3:10" hidden="1" x14ac:dyDescent="0.25">
      <c r="C2598" t="s">
        <v>6731</v>
      </c>
      <c r="D2598" t="s">
        <v>127</v>
      </c>
      <c r="E2598" s="1">
        <v>46042</v>
      </c>
      <c r="F2598" s="4">
        <v>1</v>
      </c>
      <c r="G2598" s="4"/>
      <c r="H2598" t="s">
        <v>1593</v>
      </c>
      <c r="I2598" t="s">
        <v>129</v>
      </c>
      <c r="J2598" s="4">
        <v>-130.6</v>
      </c>
    </row>
    <row r="2599" spans="3:10" hidden="1" x14ac:dyDescent="0.25">
      <c r="C2599" t="s">
        <v>6731</v>
      </c>
      <c r="D2599" t="s">
        <v>7708</v>
      </c>
      <c r="E2599" s="1">
        <v>46042</v>
      </c>
      <c r="F2599" s="4">
        <v>1</v>
      </c>
      <c r="G2599" s="4"/>
      <c r="H2599" t="s">
        <v>1593</v>
      </c>
      <c r="I2599" t="s">
        <v>129</v>
      </c>
      <c r="J2599" s="4">
        <v>-1399.91</v>
      </c>
    </row>
    <row r="2600" spans="3:10" hidden="1" x14ac:dyDescent="0.25">
      <c r="C2600" t="s">
        <v>6731</v>
      </c>
      <c r="D2600" t="s">
        <v>7696</v>
      </c>
      <c r="E2600" s="1">
        <v>46042</v>
      </c>
      <c r="F2600" s="4">
        <v>1</v>
      </c>
      <c r="G2600" s="4"/>
      <c r="H2600" t="s">
        <v>1593</v>
      </c>
      <c r="I2600" t="s">
        <v>129</v>
      </c>
      <c r="J2600" s="4">
        <v>-6344.42</v>
      </c>
    </row>
    <row r="2601" spans="3:10" hidden="1" x14ac:dyDescent="0.25">
      <c r="C2601" t="s">
        <v>6731</v>
      </c>
      <c r="D2601" t="s">
        <v>7704</v>
      </c>
      <c r="E2601" s="1">
        <v>46042</v>
      </c>
      <c r="F2601" s="4">
        <v>1</v>
      </c>
      <c r="G2601" s="4"/>
      <c r="H2601" t="s">
        <v>1593</v>
      </c>
      <c r="I2601" t="s">
        <v>129</v>
      </c>
      <c r="J2601" s="4">
        <v>-3138.28</v>
      </c>
    </row>
    <row r="2602" spans="3:10" hidden="1" x14ac:dyDescent="0.25">
      <c r="C2602" t="s">
        <v>6731</v>
      </c>
      <c r="D2602" t="s">
        <v>7720</v>
      </c>
      <c r="E2602" s="1">
        <v>46042</v>
      </c>
      <c r="F2602" s="4">
        <v>1</v>
      </c>
      <c r="G2602" s="4"/>
      <c r="H2602" t="s">
        <v>1593</v>
      </c>
      <c r="I2602" t="s">
        <v>129</v>
      </c>
      <c r="J2602" s="4">
        <v>-1969.52</v>
      </c>
    </row>
    <row r="2603" spans="3:10" hidden="1" x14ac:dyDescent="0.25">
      <c r="C2603" t="s">
        <v>6731</v>
      </c>
      <c r="D2603" t="s">
        <v>7695</v>
      </c>
      <c r="E2603" s="1">
        <v>46042</v>
      </c>
      <c r="F2603" s="4">
        <v>1</v>
      </c>
      <c r="G2603" s="4"/>
      <c r="H2603" t="s">
        <v>1593</v>
      </c>
      <c r="I2603" t="s">
        <v>129</v>
      </c>
      <c r="J2603" s="4">
        <v>-1506.94</v>
      </c>
    </row>
    <row r="2604" spans="3:10" hidden="1" x14ac:dyDescent="0.25">
      <c r="C2604" t="s">
        <v>6731</v>
      </c>
      <c r="D2604" t="s">
        <v>7712</v>
      </c>
      <c r="E2604" s="1">
        <v>46042</v>
      </c>
      <c r="F2604" s="4">
        <v>1</v>
      </c>
      <c r="G2604" s="4"/>
      <c r="H2604" t="s">
        <v>1593</v>
      </c>
      <c r="I2604" t="s">
        <v>129</v>
      </c>
      <c r="J2604" s="4">
        <v>-1935.45</v>
      </c>
    </row>
    <row r="2605" spans="3:10" hidden="1" x14ac:dyDescent="0.25">
      <c r="C2605" t="s">
        <v>6731</v>
      </c>
      <c r="D2605" t="s">
        <v>7699</v>
      </c>
      <c r="E2605" s="1">
        <v>46042</v>
      </c>
      <c r="F2605" s="4">
        <v>1</v>
      </c>
      <c r="G2605" s="4"/>
      <c r="H2605" t="s">
        <v>1593</v>
      </c>
      <c r="I2605" t="s">
        <v>129</v>
      </c>
      <c r="J2605" s="4">
        <v>-1450.11</v>
      </c>
    </row>
    <row r="2606" spans="3:10" hidden="1" x14ac:dyDescent="0.25">
      <c r="C2606" t="s">
        <v>6731</v>
      </c>
      <c r="D2606" t="s">
        <v>7711</v>
      </c>
      <c r="E2606" s="1">
        <v>46042</v>
      </c>
      <c r="F2606" s="4">
        <v>1</v>
      </c>
      <c r="G2606" s="4"/>
      <c r="H2606" t="s">
        <v>1593</v>
      </c>
      <c r="I2606" t="s">
        <v>129</v>
      </c>
      <c r="J2606" s="4">
        <v>-930.88</v>
      </c>
    </row>
    <row r="2607" spans="3:10" hidden="1" x14ac:dyDescent="0.25">
      <c r="C2607" t="s">
        <v>6731</v>
      </c>
      <c r="D2607" t="s">
        <v>7707</v>
      </c>
      <c r="E2607" s="1">
        <v>46042</v>
      </c>
      <c r="F2607" s="4">
        <v>1</v>
      </c>
      <c r="G2607" s="4"/>
      <c r="H2607" t="s">
        <v>1593</v>
      </c>
      <c r="I2607" t="s">
        <v>129</v>
      </c>
      <c r="J2607" s="4">
        <v>-860.75</v>
      </c>
    </row>
    <row r="2608" spans="3:10" hidden="1" x14ac:dyDescent="0.25">
      <c r="C2608" t="s">
        <v>6731</v>
      </c>
      <c r="D2608" t="s">
        <v>7721</v>
      </c>
      <c r="E2608" s="1">
        <v>46042</v>
      </c>
      <c r="F2608" s="4">
        <v>1</v>
      </c>
      <c r="G2608" s="4"/>
      <c r="H2608" t="s">
        <v>1593</v>
      </c>
      <c r="I2608" t="s">
        <v>129</v>
      </c>
      <c r="J2608" s="4">
        <v>-774.9</v>
      </c>
    </row>
    <row r="2609" spans="3:10" hidden="1" x14ac:dyDescent="0.25">
      <c r="C2609" t="s">
        <v>6731</v>
      </c>
      <c r="D2609" t="s">
        <v>7722</v>
      </c>
      <c r="E2609" s="1">
        <v>46042</v>
      </c>
      <c r="F2609" s="4">
        <v>1</v>
      </c>
      <c r="G2609" s="4"/>
      <c r="H2609" t="s">
        <v>1593</v>
      </c>
      <c r="I2609" t="s">
        <v>129</v>
      </c>
      <c r="J2609" s="4">
        <v>-805.61</v>
      </c>
    </row>
    <row r="2610" spans="3:10" hidden="1" x14ac:dyDescent="0.25">
      <c r="C2610" t="s">
        <v>6731</v>
      </c>
      <c r="D2610" t="s">
        <v>7700</v>
      </c>
      <c r="E2610" s="1">
        <v>46042</v>
      </c>
      <c r="F2610" s="4">
        <v>1</v>
      </c>
      <c r="G2610" s="4"/>
      <c r="H2610" t="s">
        <v>1593</v>
      </c>
      <c r="I2610" t="s">
        <v>129</v>
      </c>
      <c r="J2610" s="4">
        <v>-1376.41</v>
      </c>
    </row>
    <row r="2611" spans="3:10" hidden="1" x14ac:dyDescent="0.25">
      <c r="C2611" t="s">
        <v>6731</v>
      </c>
      <c r="D2611" t="s">
        <v>7693</v>
      </c>
      <c r="E2611" s="1">
        <v>46042</v>
      </c>
      <c r="F2611" s="4">
        <v>1</v>
      </c>
      <c r="G2611" s="4"/>
      <c r="H2611" t="s">
        <v>1593</v>
      </c>
      <c r="I2611" t="s">
        <v>129</v>
      </c>
      <c r="J2611" s="4">
        <v>-1857.63</v>
      </c>
    </row>
    <row r="2612" spans="3:10" hidden="1" x14ac:dyDescent="0.25">
      <c r="C2612" t="s">
        <v>6731</v>
      </c>
      <c r="D2612" t="s">
        <v>7714</v>
      </c>
      <c r="E2612" s="1">
        <v>46042</v>
      </c>
      <c r="F2612" s="4">
        <v>1</v>
      </c>
      <c r="G2612" s="4"/>
      <c r="H2612" t="s">
        <v>1593</v>
      </c>
      <c r="I2612" t="s">
        <v>129</v>
      </c>
      <c r="J2612" s="4">
        <v>-514.22</v>
      </c>
    </row>
    <row r="2613" spans="3:10" hidden="1" x14ac:dyDescent="0.25">
      <c r="C2613" t="s">
        <v>6731</v>
      </c>
      <c r="D2613" t="s">
        <v>77</v>
      </c>
      <c r="E2613" s="1">
        <v>46042</v>
      </c>
      <c r="F2613" s="4">
        <v>1</v>
      </c>
      <c r="G2613" s="4"/>
      <c r="H2613" t="s">
        <v>1593</v>
      </c>
      <c r="I2613" t="s">
        <v>129</v>
      </c>
      <c r="J2613" s="4">
        <v>-762.62</v>
      </c>
    </row>
    <row r="2614" spans="3:10" hidden="1" x14ac:dyDescent="0.25">
      <c r="C2614" t="s">
        <v>6731</v>
      </c>
      <c r="D2614" t="s">
        <v>7702</v>
      </c>
      <c r="E2614" s="1">
        <v>46042</v>
      </c>
      <c r="F2614" s="4">
        <v>1</v>
      </c>
      <c r="G2614" s="4"/>
      <c r="H2614" t="s">
        <v>1593</v>
      </c>
      <c r="I2614" t="s">
        <v>129</v>
      </c>
      <c r="J2614" s="4">
        <v>-2480.16</v>
      </c>
    </row>
    <row r="2615" spans="3:10" hidden="1" x14ac:dyDescent="0.25">
      <c r="C2615" t="s">
        <v>6731</v>
      </c>
      <c r="D2615" t="s">
        <v>7723</v>
      </c>
      <c r="E2615" s="1">
        <v>46042</v>
      </c>
      <c r="F2615" s="4">
        <v>1</v>
      </c>
      <c r="G2615" s="4"/>
      <c r="H2615" t="s">
        <v>1593</v>
      </c>
      <c r="I2615" t="s">
        <v>129</v>
      </c>
      <c r="J2615" s="4">
        <v>-2693</v>
      </c>
    </row>
    <row r="2616" spans="3:10" hidden="1" x14ac:dyDescent="0.25">
      <c r="C2616" t="s">
        <v>6731</v>
      </c>
      <c r="D2616" t="s">
        <v>7713</v>
      </c>
      <c r="E2616" s="1">
        <v>46042</v>
      </c>
      <c r="F2616" s="4">
        <v>1</v>
      </c>
      <c r="G2616" s="4"/>
      <c r="H2616" t="s">
        <v>1593</v>
      </c>
      <c r="I2616" t="s">
        <v>129</v>
      </c>
      <c r="J2616" s="4">
        <v>-3713.39</v>
      </c>
    </row>
    <row r="2617" spans="3:10" hidden="1" x14ac:dyDescent="0.25">
      <c r="C2617" t="s">
        <v>6731</v>
      </c>
      <c r="D2617" t="s">
        <v>7724</v>
      </c>
      <c r="E2617" s="1">
        <v>46042</v>
      </c>
      <c r="F2617" s="4">
        <v>1</v>
      </c>
      <c r="G2617" s="4"/>
      <c r="H2617" t="s">
        <v>1593</v>
      </c>
      <c r="I2617" t="s">
        <v>129</v>
      </c>
      <c r="J2617" s="4">
        <v>-2443.48</v>
      </c>
    </row>
    <row r="2618" spans="3:10" hidden="1" x14ac:dyDescent="0.25">
      <c r="C2618" t="s">
        <v>6731</v>
      </c>
      <c r="D2618" t="s">
        <v>7698</v>
      </c>
      <c r="E2618" s="1">
        <v>46042</v>
      </c>
      <c r="F2618" s="4">
        <v>1</v>
      </c>
      <c r="G2618" s="4"/>
      <c r="H2618" t="s">
        <v>1593</v>
      </c>
      <c r="I2618" t="s">
        <v>129</v>
      </c>
      <c r="J2618" s="4">
        <v>-2253.02</v>
      </c>
    </row>
    <row r="2619" spans="3:10" hidden="1" x14ac:dyDescent="0.25">
      <c r="C2619" t="s">
        <v>6731</v>
      </c>
      <c r="D2619" t="s">
        <v>7701</v>
      </c>
      <c r="E2619" s="1">
        <v>46042</v>
      </c>
      <c r="F2619" s="4">
        <v>1</v>
      </c>
      <c r="G2619" s="4"/>
      <c r="H2619" t="s">
        <v>1593</v>
      </c>
      <c r="I2619" t="s">
        <v>129</v>
      </c>
      <c r="J2619" s="4">
        <v>-3157.78</v>
      </c>
    </row>
    <row r="2620" spans="3:10" hidden="1" x14ac:dyDescent="0.25">
      <c r="C2620" t="s">
        <v>6731</v>
      </c>
      <c r="D2620" t="s">
        <v>7703</v>
      </c>
      <c r="E2620" s="1">
        <v>46042</v>
      </c>
      <c r="F2620" s="4">
        <v>1</v>
      </c>
      <c r="G2620" s="4"/>
      <c r="H2620" t="s">
        <v>1593</v>
      </c>
      <c r="I2620" t="s">
        <v>129</v>
      </c>
      <c r="J2620" s="4">
        <v>-1948.24</v>
      </c>
    </row>
    <row r="2621" spans="3:10" hidden="1" x14ac:dyDescent="0.25">
      <c r="C2621" t="s">
        <v>6731</v>
      </c>
      <c r="D2621" t="s">
        <v>7692</v>
      </c>
      <c r="E2621" s="1">
        <v>46042</v>
      </c>
      <c r="F2621" s="4">
        <v>1</v>
      </c>
      <c r="G2621" s="4"/>
      <c r="H2621" t="s">
        <v>1593</v>
      </c>
      <c r="I2621" t="s">
        <v>129</v>
      </c>
      <c r="J2621" s="4">
        <v>-754.8</v>
      </c>
    </row>
    <row r="2622" spans="3:10" hidden="1" x14ac:dyDescent="0.25">
      <c r="C2622" t="s">
        <v>6731</v>
      </c>
      <c r="D2622" t="s">
        <v>7725</v>
      </c>
      <c r="E2622" s="1">
        <v>46042</v>
      </c>
      <c r="F2622" s="4">
        <v>1</v>
      </c>
      <c r="G2622" s="4"/>
      <c r="H2622" t="s">
        <v>1593</v>
      </c>
      <c r="I2622" t="s">
        <v>129</v>
      </c>
      <c r="J2622" s="4">
        <v>-1847.11</v>
      </c>
    </row>
    <row r="2623" spans="3:10" hidden="1" x14ac:dyDescent="0.25">
      <c r="C2623" t="s">
        <v>6731</v>
      </c>
      <c r="D2623" t="s">
        <v>7694</v>
      </c>
      <c r="E2623" s="1">
        <v>46042</v>
      </c>
      <c r="F2623" s="4">
        <v>1</v>
      </c>
      <c r="G2623" s="4"/>
      <c r="H2623" t="s">
        <v>1593</v>
      </c>
      <c r="I2623" t="s">
        <v>129</v>
      </c>
      <c r="J2623" s="4">
        <v>-1750.54</v>
      </c>
    </row>
    <row r="2624" spans="3:10" hidden="1" x14ac:dyDescent="0.25">
      <c r="C2624" t="s">
        <v>6731</v>
      </c>
      <c r="D2624" t="s">
        <v>7705</v>
      </c>
      <c r="E2624" s="1">
        <v>46042</v>
      </c>
      <c r="F2624" s="4">
        <v>1</v>
      </c>
      <c r="G2624" s="4"/>
      <c r="H2624" t="s">
        <v>1593</v>
      </c>
      <c r="I2624" t="s">
        <v>129</v>
      </c>
      <c r="J2624" s="4">
        <v>-74.010000000000005</v>
      </c>
    </row>
    <row r="2625" spans="3:10" hidden="1" x14ac:dyDescent="0.25">
      <c r="C2625" t="s">
        <v>6731</v>
      </c>
      <c r="D2625" t="s">
        <v>7719</v>
      </c>
      <c r="E2625" s="1">
        <v>46042</v>
      </c>
      <c r="F2625" s="4">
        <v>1</v>
      </c>
      <c r="G2625" s="4"/>
      <c r="H2625" t="s">
        <v>1593</v>
      </c>
      <c r="I2625" t="s">
        <v>129</v>
      </c>
      <c r="J2625" s="4">
        <v>-2933.05</v>
      </c>
    </row>
    <row r="2626" spans="3:10" hidden="1" x14ac:dyDescent="0.25">
      <c r="C2626" t="s">
        <v>6731</v>
      </c>
      <c r="D2626" t="s">
        <v>7706</v>
      </c>
      <c r="E2626" s="1">
        <v>46042</v>
      </c>
      <c r="F2626" s="4">
        <v>1</v>
      </c>
      <c r="G2626" s="4"/>
      <c r="H2626" t="s">
        <v>1593</v>
      </c>
      <c r="I2626" t="s">
        <v>129</v>
      </c>
      <c r="J2626" s="4">
        <v>-234.54</v>
      </c>
    </row>
    <row r="2627" spans="3:10" hidden="1" x14ac:dyDescent="0.25">
      <c r="C2627" t="s">
        <v>6731</v>
      </c>
      <c r="D2627" t="s">
        <v>90</v>
      </c>
      <c r="E2627" s="1">
        <v>46042</v>
      </c>
      <c r="F2627" s="4">
        <v>1</v>
      </c>
      <c r="G2627" s="4"/>
      <c r="H2627" t="s">
        <v>276</v>
      </c>
      <c r="I2627" t="s">
        <v>129</v>
      </c>
      <c r="J2627" s="4">
        <v>-416.46999999999997</v>
      </c>
    </row>
    <row r="2628" spans="3:10" hidden="1" x14ac:dyDescent="0.25">
      <c r="C2628" t="s">
        <v>6731</v>
      </c>
      <c r="D2628" t="s">
        <v>127</v>
      </c>
      <c r="E2628" s="1">
        <v>46042</v>
      </c>
      <c r="F2628" s="4">
        <v>1</v>
      </c>
      <c r="G2628" s="4"/>
      <c r="H2628" t="s">
        <v>1597</v>
      </c>
      <c r="I2628" t="s">
        <v>60</v>
      </c>
      <c r="J2628" s="4">
        <v>-272.98</v>
      </c>
    </row>
    <row r="2629" spans="3:10" hidden="1" x14ac:dyDescent="0.25">
      <c r="C2629" t="s">
        <v>6731</v>
      </c>
      <c r="D2629" t="s">
        <v>7695</v>
      </c>
      <c r="E2629" s="1">
        <v>46042</v>
      </c>
      <c r="F2629" s="4">
        <v>1</v>
      </c>
      <c r="G2629" s="4"/>
      <c r="H2629" t="s">
        <v>1539</v>
      </c>
      <c r="I2629" t="s">
        <v>60</v>
      </c>
      <c r="J2629" s="4">
        <v>-34.46</v>
      </c>
    </row>
    <row r="2630" spans="3:10" hidden="1" x14ac:dyDescent="0.25">
      <c r="C2630" t="s">
        <v>6731</v>
      </c>
      <c r="D2630" t="s">
        <v>7695</v>
      </c>
      <c r="E2630" s="1">
        <v>46042</v>
      </c>
      <c r="F2630" s="4">
        <v>1</v>
      </c>
      <c r="G2630" s="4"/>
      <c r="H2630" t="s">
        <v>1539</v>
      </c>
      <c r="I2630" t="s">
        <v>60</v>
      </c>
      <c r="J2630" s="4">
        <v>-2523.11</v>
      </c>
    </row>
    <row r="2631" spans="3:10" hidden="1" x14ac:dyDescent="0.25">
      <c r="C2631" t="s">
        <v>6731</v>
      </c>
      <c r="D2631" t="s">
        <v>7695</v>
      </c>
      <c r="E2631" s="1">
        <v>46042</v>
      </c>
      <c r="F2631" s="4">
        <v>1</v>
      </c>
      <c r="G2631" s="4"/>
      <c r="H2631" t="s">
        <v>1539</v>
      </c>
      <c r="I2631" t="s">
        <v>60</v>
      </c>
      <c r="J2631" s="4">
        <v>-961.38</v>
      </c>
    </row>
    <row r="2632" spans="3:10" hidden="1" x14ac:dyDescent="0.25">
      <c r="C2632" t="s">
        <v>6731</v>
      </c>
      <c r="D2632" t="s">
        <v>7692</v>
      </c>
      <c r="E2632" s="1">
        <v>46042</v>
      </c>
      <c r="F2632" s="4">
        <v>1</v>
      </c>
      <c r="G2632" s="4"/>
      <c r="H2632" t="s">
        <v>1539</v>
      </c>
      <c r="I2632" t="s">
        <v>60</v>
      </c>
      <c r="J2632" s="4">
        <v>-1986.03</v>
      </c>
    </row>
    <row r="2633" spans="3:10" hidden="1" x14ac:dyDescent="0.25">
      <c r="C2633" t="s">
        <v>6731</v>
      </c>
      <c r="D2633" t="s">
        <v>7713</v>
      </c>
      <c r="E2633" s="1">
        <v>46043</v>
      </c>
      <c r="F2633" s="4">
        <v>1</v>
      </c>
      <c r="G2633" s="4"/>
      <c r="H2633" t="s">
        <v>744</v>
      </c>
      <c r="I2633" t="s">
        <v>129</v>
      </c>
      <c r="J2633" s="4">
        <v>-607.55999999999995</v>
      </c>
    </row>
    <row r="2634" spans="3:10" hidden="1" x14ac:dyDescent="0.25">
      <c r="C2634" t="s">
        <v>6731</v>
      </c>
      <c r="D2634" t="s">
        <v>127</v>
      </c>
      <c r="E2634" s="1">
        <v>46043</v>
      </c>
      <c r="F2634" s="4">
        <v>1</v>
      </c>
      <c r="G2634" s="4"/>
      <c r="H2634" t="s">
        <v>1606</v>
      </c>
      <c r="I2634" t="s">
        <v>129</v>
      </c>
      <c r="J2634" s="4">
        <v>-1800</v>
      </c>
    </row>
    <row r="2635" spans="3:10" hidden="1" x14ac:dyDescent="0.25">
      <c r="C2635" t="s">
        <v>6731</v>
      </c>
      <c r="D2635" t="s">
        <v>65</v>
      </c>
      <c r="E2635" s="1">
        <v>46043</v>
      </c>
      <c r="F2635" s="4">
        <v>1</v>
      </c>
      <c r="G2635" s="4"/>
      <c r="H2635" t="s">
        <v>1610</v>
      </c>
      <c r="I2635" t="s">
        <v>60</v>
      </c>
      <c r="J2635" s="4">
        <v>-2349.6</v>
      </c>
    </row>
    <row r="2636" spans="3:10" hidden="1" x14ac:dyDescent="0.25">
      <c r="C2636" t="s">
        <v>6731</v>
      </c>
      <c r="D2636" t="s">
        <v>65</v>
      </c>
      <c r="E2636" s="1">
        <v>46043</v>
      </c>
      <c r="F2636" s="4">
        <v>1</v>
      </c>
      <c r="G2636" s="4"/>
      <c r="H2636" t="s">
        <v>1610</v>
      </c>
      <c r="I2636" t="s">
        <v>60</v>
      </c>
      <c r="J2636" s="4">
        <v>-2349.6</v>
      </c>
    </row>
    <row r="2637" spans="3:10" hidden="1" x14ac:dyDescent="0.25">
      <c r="C2637" t="s">
        <v>6731</v>
      </c>
      <c r="D2637" t="s">
        <v>90</v>
      </c>
      <c r="E2637" s="1">
        <v>46043</v>
      </c>
      <c r="F2637" s="4">
        <v>1</v>
      </c>
      <c r="G2637" s="4"/>
      <c r="H2637" t="s">
        <v>1613</v>
      </c>
      <c r="I2637" t="s">
        <v>93</v>
      </c>
      <c r="J2637" s="4">
        <v>-419174.96</v>
      </c>
    </row>
    <row r="2638" spans="3:10" hidden="1" x14ac:dyDescent="0.25">
      <c r="C2638" t="s">
        <v>6731</v>
      </c>
      <c r="D2638" t="s">
        <v>7698</v>
      </c>
      <c r="E2638" s="1">
        <v>46043</v>
      </c>
      <c r="F2638" s="4">
        <v>1</v>
      </c>
      <c r="G2638" s="4"/>
      <c r="H2638" t="s">
        <v>1619</v>
      </c>
      <c r="I2638" t="s">
        <v>60</v>
      </c>
      <c r="J2638" s="4">
        <v>-232.8</v>
      </c>
    </row>
    <row r="2639" spans="3:10" hidden="1" x14ac:dyDescent="0.25">
      <c r="C2639" t="s">
        <v>6731</v>
      </c>
      <c r="D2639" t="s">
        <v>77</v>
      </c>
      <c r="E2639" s="1">
        <v>46043</v>
      </c>
      <c r="F2639" s="4">
        <v>1</v>
      </c>
      <c r="G2639" s="4"/>
      <c r="H2639" t="s">
        <v>1623</v>
      </c>
      <c r="I2639" t="s">
        <v>60</v>
      </c>
      <c r="J2639" s="4">
        <v>-442.65</v>
      </c>
    </row>
    <row r="2640" spans="3:10" hidden="1" x14ac:dyDescent="0.25">
      <c r="C2640" t="s">
        <v>6731</v>
      </c>
      <c r="D2640" t="s">
        <v>326</v>
      </c>
      <c r="E2640" s="1">
        <v>46043</v>
      </c>
      <c r="F2640" s="4">
        <v>1</v>
      </c>
      <c r="G2640" s="4"/>
      <c r="H2640" t="s">
        <v>325</v>
      </c>
      <c r="I2640" t="s">
        <v>60</v>
      </c>
      <c r="J2640" s="4">
        <v>-25966.18</v>
      </c>
    </row>
    <row r="2641" spans="3:10" hidden="1" x14ac:dyDescent="0.25">
      <c r="C2641" t="s">
        <v>6731</v>
      </c>
      <c r="D2641" t="s">
        <v>65</v>
      </c>
      <c r="E2641" s="1">
        <v>46043</v>
      </c>
      <c r="F2641" s="4">
        <v>1</v>
      </c>
      <c r="G2641" s="4"/>
      <c r="H2641" t="s">
        <v>332</v>
      </c>
      <c r="I2641" t="s">
        <v>60</v>
      </c>
      <c r="J2641" s="4">
        <v>-80</v>
      </c>
    </row>
    <row r="2642" spans="3:10" hidden="1" x14ac:dyDescent="0.25">
      <c r="C2642" t="s">
        <v>6731</v>
      </c>
      <c r="D2642" t="s">
        <v>65</v>
      </c>
      <c r="E2642" s="1">
        <v>46043</v>
      </c>
      <c r="F2642" s="4">
        <v>1</v>
      </c>
      <c r="G2642" s="4"/>
      <c r="H2642" t="s">
        <v>1435</v>
      </c>
      <c r="I2642" t="s">
        <v>60</v>
      </c>
      <c r="J2642" s="4">
        <v>-1826</v>
      </c>
    </row>
    <row r="2643" spans="3:10" hidden="1" x14ac:dyDescent="0.25">
      <c r="C2643" t="s">
        <v>6731</v>
      </c>
      <c r="D2643" t="s">
        <v>7699</v>
      </c>
      <c r="E2643" s="1">
        <v>46043</v>
      </c>
      <c r="F2643" s="4">
        <v>1</v>
      </c>
      <c r="G2643" s="4"/>
      <c r="H2643" t="s">
        <v>1628</v>
      </c>
      <c r="I2643" t="s">
        <v>129</v>
      </c>
      <c r="J2643" s="4">
        <v>-583.98</v>
      </c>
    </row>
    <row r="2644" spans="3:10" hidden="1" x14ac:dyDescent="0.25">
      <c r="C2644" t="s">
        <v>6731</v>
      </c>
      <c r="D2644" t="s">
        <v>7698</v>
      </c>
      <c r="E2644" s="1">
        <v>46043</v>
      </c>
      <c r="F2644" s="4">
        <v>1</v>
      </c>
      <c r="G2644" s="4"/>
      <c r="H2644" t="s">
        <v>1633</v>
      </c>
      <c r="I2644" t="s">
        <v>60</v>
      </c>
      <c r="J2644" s="4">
        <v>-1598</v>
      </c>
    </row>
    <row r="2645" spans="3:10" hidden="1" x14ac:dyDescent="0.25">
      <c r="C2645" t="s">
        <v>6731</v>
      </c>
      <c r="D2645" t="s">
        <v>7698</v>
      </c>
      <c r="E2645" s="1">
        <v>46043</v>
      </c>
      <c r="F2645" s="4">
        <v>1</v>
      </c>
      <c r="G2645" s="4"/>
      <c r="H2645" t="s">
        <v>773</v>
      </c>
      <c r="I2645" t="s">
        <v>60</v>
      </c>
      <c r="J2645" s="4">
        <v>-640</v>
      </c>
    </row>
    <row r="2646" spans="3:10" hidden="1" x14ac:dyDescent="0.25">
      <c r="C2646" t="s">
        <v>6731</v>
      </c>
      <c r="D2646" t="s">
        <v>8609</v>
      </c>
      <c r="E2646" s="1">
        <v>46043</v>
      </c>
      <c r="F2646" s="4">
        <v>1</v>
      </c>
      <c r="G2646" s="4"/>
      <c r="H2646" t="s">
        <v>644</v>
      </c>
      <c r="I2646" t="s">
        <v>60</v>
      </c>
      <c r="J2646" s="4">
        <v>-391256.9</v>
      </c>
    </row>
    <row r="2647" spans="3:10" hidden="1" x14ac:dyDescent="0.25">
      <c r="C2647" t="s">
        <v>6731</v>
      </c>
      <c r="D2647" t="s">
        <v>7702</v>
      </c>
      <c r="E2647" s="1">
        <v>46043</v>
      </c>
      <c r="F2647" s="4">
        <v>1</v>
      </c>
      <c r="G2647" s="4"/>
      <c r="H2647" t="s">
        <v>1639</v>
      </c>
      <c r="I2647" t="s">
        <v>60</v>
      </c>
      <c r="J2647" s="4">
        <v>-25403.4</v>
      </c>
    </row>
    <row r="2648" spans="3:10" hidden="1" x14ac:dyDescent="0.25">
      <c r="C2648" t="s">
        <v>6731</v>
      </c>
      <c r="D2648" t="s">
        <v>7719</v>
      </c>
      <c r="E2648" s="1">
        <v>46043</v>
      </c>
      <c r="F2648" s="4">
        <v>1</v>
      </c>
      <c r="G2648" s="4"/>
      <c r="H2648" t="s">
        <v>1186</v>
      </c>
      <c r="I2648" t="s">
        <v>60</v>
      </c>
      <c r="J2648" s="4">
        <v>-58886.559999999998</v>
      </c>
    </row>
    <row r="2649" spans="3:10" hidden="1" x14ac:dyDescent="0.25">
      <c r="C2649" t="s">
        <v>6731</v>
      </c>
      <c r="D2649" t="s">
        <v>77</v>
      </c>
      <c r="E2649" s="1">
        <v>46043</v>
      </c>
      <c r="F2649" s="4">
        <v>1</v>
      </c>
      <c r="G2649" s="4"/>
      <c r="H2649" t="s">
        <v>1645</v>
      </c>
      <c r="I2649" t="s">
        <v>60</v>
      </c>
      <c r="J2649" s="4">
        <v>-337.2</v>
      </c>
    </row>
    <row r="2650" spans="3:10" hidden="1" x14ac:dyDescent="0.25">
      <c r="C2650" t="s">
        <v>6731</v>
      </c>
      <c r="D2650" t="s">
        <v>65</v>
      </c>
      <c r="E2650" s="1">
        <v>46043</v>
      </c>
      <c r="F2650" s="4">
        <v>1</v>
      </c>
      <c r="G2650" s="4"/>
      <c r="H2650" t="s">
        <v>250</v>
      </c>
      <c r="I2650" t="s">
        <v>60</v>
      </c>
      <c r="J2650" s="4">
        <v>-6000</v>
      </c>
    </row>
    <row r="2651" spans="3:10" hidden="1" x14ac:dyDescent="0.25">
      <c r="C2651" t="s">
        <v>6731</v>
      </c>
      <c r="D2651" t="s">
        <v>127</v>
      </c>
      <c r="E2651" s="1">
        <v>46043</v>
      </c>
      <c r="F2651" s="4">
        <v>1</v>
      </c>
      <c r="G2651" s="4"/>
      <c r="H2651" t="s">
        <v>741</v>
      </c>
      <c r="I2651" t="s">
        <v>129</v>
      </c>
      <c r="J2651" s="4">
        <v>-750</v>
      </c>
    </row>
    <row r="2652" spans="3:10" hidden="1" x14ac:dyDescent="0.25">
      <c r="C2652" t="s">
        <v>6731</v>
      </c>
      <c r="D2652" t="s">
        <v>65</v>
      </c>
      <c r="E2652" s="1">
        <v>46043</v>
      </c>
      <c r="F2652" s="4">
        <v>1</v>
      </c>
      <c r="G2652" s="4"/>
      <c r="H2652" t="s">
        <v>264</v>
      </c>
      <c r="I2652" t="s">
        <v>60</v>
      </c>
      <c r="J2652" s="4">
        <v>-254.4</v>
      </c>
    </row>
    <row r="2653" spans="3:10" hidden="1" x14ac:dyDescent="0.25">
      <c r="C2653" t="s">
        <v>6731</v>
      </c>
      <c r="D2653" t="s">
        <v>7703</v>
      </c>
      <c r="E2653" s="1">
        <v>46043</v>
      </c>
      <c r="F2653" s="4">
        <v>1</v>
      </c>
      <c r="G2653" s="4"/>
      <c r="H2653" t="s">
        <v>274</v>
      </c>
      <c r="I2653" t="s">
        <v>60</v>
      </c>
      <c r="J2653" s="4">
        <v>-6000</v>
      </c>
    </row>
    <row r="2654" spans="3:10" hidden="1" x14ac:dyDescent="0.25">
      <c r="C2654" t="s">
        <v>6731</v>
      </c>
      <c r="D2654" t="s">
        <v>90</v>
      </c>
      <c r="E2654" s="1">
        <v>46043</v>
      </c>
      <c r="F2654" s="4">
        <v>1</v>
      </c>
      <c r="G2654" s="4"/>
      <c r="H2654" t="s">
        <v>276</v>
      </c>
      <c r="I2654" t="s">
        <v>129</v>
      </c>
      <c r="J2654" s="4">
        <v>-145.79</v>
      </c>
    </row>
    <row r="2655" spans="3:10" hidden="1" x14ac:dyDescent="0.25">
      <c r="C2655" t="s">
        <v>6731</v>
      </c>
      <c r="D2655">
        <v>40001</v>
      </c>
      <c r="E2655" s="1">
        <v>46043</v>
      </c>
      <c r="F2655" s="4">
        <v>1</v>
      </c>
      <c r="G2655" s="4"/>
      <c r="H2655" t="s">
        <v>276</v>
      </c>
      <c r="I2655" t="s">
        <v>129</v>
      </c>
      <c r="J2655" s="4">
        <v>-20996.82</v>
      </c>
    </row>
    <row r="2656" spans="3:10" hidden="1" x14ac:dyDescent="0.25">
      <c r="C2656" t="s">
        <v>6731</v>
      </c>
      <c r="D2656" t="s">
        <v>7701</v>
      </c>
      <c r="E2656" s="1">
        <v>46043</v>
      </c>
      <c r="F2656" s="4">
        <v>1</v>
      </c>
      <c r="G2656" s="4"/>
      <c r="H2656" t="s">
        <v>280</v>
      </c>
      <c r="I2656" t="s">
        <v>129</v>
      </c>
      <c r="J2656" s="4">
        <v>-13777.82</v>
      </c>
    </row>
    <row r="2657" spans="3:10" hidden="1" x14ac:dyDescent="0.25">
      <c r="C2657" t="s">
        <v>6731</v>
      </c>
      <c r="D2657" t="s">
        <v>7700</v>
      </c>
      <c r="E2657" s="1">
        <v>46043</v>
      </c>
      <c r="F2657" s="4">
        <v>1</v>
      </c>
      <c r="G2657" s="4"/>
      <c r="H2657" t="s">
        <v>280</v>
      </c>
      <c r="I2657" t="s">
        <v>129</v>
      </c>
      <c r="J2657" s="4">
        <v>-367.18</v>
      </c>
    </row>
    <row r="2658" spans="3:10" hidden="1" x14ac:dyDescent="0.25">
      <c r="C2658" t="s">
        <v>6731</v>
      </c>
      <c r="D2658" t="s">
        <v>7695</v>
      </c>
      <c r="E2658" s="1">
        <v>46043</v>
      </c>
      <c r="F2658" s="4">
        <v>1</v>
      </c>
      <c r="G2658" s="4"/>
      <c r="H2658" t="s">
        <v>1115</v>
      </c>
      <c r="I2658" t="s">
        <v>60</v>
      </c>
      <c r="J2658" s="4">
        <v>-3590</v>
      </c>
    </row>
    <row r="2659" spans="3:10" hidden="1" x14ac:dyDescent="0.25">
      <c r="C2659" t="s">
        <v>6731</v>
      </c>
      <c r="D2659" t="s">
        <v>7719</v>
      </c>
      <c r="E2659" s="1">
        <v>46043</v>
      </c>
      <c r="F2659" s="4">
        <v>1</v>
      </c>
      <c r="G2659" s="4"/>
      <c r="H2659" t="s">
        <v>1659</v>
      </c>
      <c r="I2659" t="s">
        <v>60</v>
      </c>
      <c r="J2659" s="4">
        <v>-3519.37</v>
      </c>
    </row>
    <row r="2660" spans="3:10" hidden="1" x14ac:dyDescent="0.25">
      <c r="C2660" t="s">
        <v>6731</v>
      </c>
      <c r="D2660" t="s">
        <v>65</v>
      </c>
      <c r="E2660" s="1">
        <v>46043</v>
      </c>
      <c r="F2660" s="4">
        <v>1</v>
      </c>
      <c r="G2660" s="4"/>
      <c r="H2660" t="s">
        <v>1660</v>
      </c>
      <c r="I2660" t="s">
        <v>129</v>
      </c>
      <c r="J2660" s="4">
        <v>-1498.3000000000004</v>
      </c>
    </row>
    <row r="2661" spans="3:10" hidden="1" x14ac:dyDescent="0.25">
      <c r="C2661" t="s">
        <v>6731</v>
      </c>
      <c r="D2661" t="s">
        <v>7718</v>
      </c>
      <c r="E2661" s="1">
        <v>46043</v>
      </c>
      <c r="F2661" s="4">
        <v>1</v>
      </c>
      <c r="G2661" s="4"/>
      <c r="H2661" t="s">
        <v>1660</v>
      </c>
      <c r="I2661" t="s">
        <v>129</v>
      </c>
      <c r="J2661" s="4">
        <v>-139.9</v>
      </c>
    </row>
    <row r="2662" spans="3:10" hidden="1" x14ac:dyDescent="0.25">
      <c r="C2662" t="s">
        <v>6731</v>
      </c>
      <c r="D2662" t="s">
        <v>7696</v>
      </c>
      <c r="E2662" s="1">
        <v>46043</v>
      </c>
      <c r="F2662" s="4">
        <v>1</v>
      </c>
      <c r="G2662" s="4"/>
      <c r="H2662" t="s">
        <v>1660</v>
      </c>
      <c r="I2662" t="s">
        <v>129</v>
      </c>
      <c r="J2662" s="4">
        <v>-179.8</v>
      </c>
    </row>
    <row r="2663" spans="3:10" hidden="1" x14ac:dyDescent="0.25">
      <c r="C2663" t="s">
        <v>6731</v>
      </c>
      <c r="D2663" t="s">
        <v>7704</v>
      </c>
      <c r="E2663" s="1">
        <v>46043</v>
      </c>
      <c r="F2663" s="4">
        <v>1</v>
      </c>
      <c r="G2663" s="4"/>
      <c r="H2663" t="s">
        <v>1660</v>
      </c>
      <c r="I2663" t="s">
        <v>129</v>
      </c>
      <c r="J2663" s="4">
        <v>-139.9</v>
      </c>
    </row>
    <row r="2664" spans="3:10" hidden="1" x14ac:dyDescent="0.25">
      <c r="C2664" t="s">
        <v>6731</v>
      </c>
      <c r="D2664" t="s">
        <v>7712</v>
      </c>
      <c r="E2664" s="1">
        <v>46043</v>
      </c>
      <c r="F2664" s="4">
        <v>1</v>
      </c>
      <c r="G2664" s="4"/>
      <c r="H2664" t="s">
        <v>1660</v>
      </c>
      <c r="I2664" t="s">
        <v>129</v>
      </c>
      <c r="J2664" s="4">
        <v>-59.9</v>
      </c>
    </row>
    <row r="2665" spans="3:10" hidden="1" x14ac:dyDescent="0.25">
      <c r="C2665" t="s">
        <v>6731</v>
      </c>
      <c r="D2665" t="s">
        <v>77</v>
      </c>
      <c r="E2665" s="1">
        <v>46043</v>
      </c>
      <c r="F2665" s="4">
        <v>1</v>
      </c>
      <c r="G2665" s="4"/>
      <c r="H2665" t="s">
        <v>1660</v>
      </c>
      <c r="I2665" t="s">
        <v>129</v>
      </c>
      <c r="J2665" s="4">
        <v>-139.9</v>
      </c>
    </row>
    <row r="2666" spans="3:10" hidden="1" x14ac:dyDescent="0.25">
      <c r="C2666" t="s">
        <v>6731</v>
      </c>
      <c r="D2666" t="s">
        <v>7726</v>
      </c>
      <c r="E2666" s="1">
        <v>46043</v>
      </c>
      <c r="F2666" s="4">
        <v>1</v>
      </c>
      <c r="G2666" s="4"/>
      <c r="H2666" t="s">
        <v>1660</v>
      </c>
      <c r="I2666" t="s">
        <v>129</v>
      </c>
      <c r="J2666" s="4">
        <v>-125.80000000000001</v>
      </c>
    </row>
    <row r="2667" spans="3:10" hidden="1" x14ac:dyDescent="0.25">
      <c r="C2667" t="s">
        <v>6731</v>
      </c>
      <c r="D2667" t="s">
        <v>7702</v>
      </c>
      <c r="E2667" s="1">
        <v>46043</v>
      </c>
      <c r="F2667" s="4">
        <v>1</v>
      </c>
      <c r="G2667" s="4"/>
      <c r="H2667" t="s">
        <v>1660</v>
      </c>
      <c r="I2667" t="s">
        <v>129</v>
      </c>
      <c r="J2667" s="4">
        <v>-139.9</v>
      </c>
    </row>
    <row r="2668" spans="3:10" hidden="1" x14ac:dyDescent="0.25">
      <c r="C2668" t="s">
        <v>6731</v>
      </c>
      <c r="D2668" t="s">
        <v>7713</v>
      </c>
      <c r="E2668" s="1">
        <v>46043</v>
      </c>
      <c r="F2668" s="4">
        <v>1</v>
      </c>
      <c r="G2668" s="4"/>
      <c r="H2668" t="s">
        <v>1660</v>
      </c>
      <c r="I2668" t="s">
        <v>129</v>
      </c>
      <c r="J2668" s="4">
        <v>-279.8</v>
      </c>
    </row>
    <row r="2669" spans="3:10" hidden="1" x14ac:dyDescent="0.25">
      <c r="C2669" t="s">
        <v>6731</v>
      </c>
      <c r="D2669" t="s">
        <v>7701</v>
      </c>
      <c r="E2669" s="1">
        <v>46043</v>
      </c>
      <c r="F2669" s="4">
        <v>1</v>
      </c>
      <c r="G2669" s="4"/>
      <c r="H2669" t="s">
        <v>1660</v>
      </c>
      <c r="I2669" t="s">
        <v>129</v>
      </c>
      <c r="J2669" s="4">
        <v>-319.70000000000005</v>
      </c>
    </row>
    <row r="2670" spans="3:10" hidden="1" x14ac:dyDescent="0.25">
      <c r="C2670" t="s">
        <v>6731</v>
      </c>
      <c r="D2670" t="s">
        <v>7703</v>
      </c>
      <c r="E2670" s="1">
        <v>46043</v>
      </c>
      <c r="F2670" s="4">
        <v>1</v>
      </c>
      <c r="G2670" s="4"/>
      <c r="H2670" t="s">
        <v>1660</v>
      </c>
      <c r="I2670" t="s">
        <v>129</v>
      </c>
      <c r="J2670" s="4">
        <v>-89.9</v>
      </c>
    </row>
    <row r="2671" spans="3:10" hidden="1" x14ac:dyDescent="0.25">
      <c r="C2671" t="s">
        <v>6731</v>
      </c>
      <c r="D2671" t="s">
        <v>7725</v>
      </c>
      <c r="E2671" s="1">
        <v>46043</v>
      </c>
      <c r="F2671" s="4">
        <v>1</v>
      </c>
      <c r="G2671" s="4"/>
      <c r="H2671" t="s">
        <v>1660</v>
      </c>
      <c r="I2671" t="s">
        <v>129</v>
      </c>
      <c r="J2671" s="4">
        <v>-319.70000000000005</v>
      </c>
    </row>
    <row r="2672" spans="3:10" hidden="1" x14ac:dyDescent="0.25">
      <c r="C2672" t="s">
        <v>6731</v>
      </c>
      <c r="D2672" t="s">
        <v>7694</v>
      </c>
      <c r="E2672" s="1">
        <v>46043</v>
      </c>
      <c r="F2672" s="4">
        <v>1</v>
      </c>
      <c r="G2672" s="4"/>
      <c r="H2672" t="s">
        <v>1660</v>
      </c>
      <c r="I2672" t="s">
        <v>129</v>
      </c>
      <c r="J2672" s="4">
        <v>-189.9</v>
      </c>
    </row>
    <row r="2673" spans="3:10" hidden="1" x14ac:dyDescent="0.25">
      <c r="C2673" t="s">
        <v>6731</v>
      </c>
      <c r="D2673" t="s">
        <v>90</v>
      </c>
      <c r="E2673" s="1">
        <v>46043</v>
      </c>
      <c r="F2673" s="4">
        <v>1</v>
      </c>
      <c r="G2673" s="4"/>
      <c r="H2673" t="s">
        <v>1660</v>
      </c>
      <c r="I2673" t="s">
        <v>129</v>
      </c>
      <c r="J2673" s="4">
        <v>-113.26</v>
      </c>
    </row>
    <row r="2674" spans="3:10" hidden="1" x14ac:dyDescent="0.25">
      <c r="C2674" t="s">
        <v>6731</v>
      </c>
      <c r="D2674" t="s">
        <v>326</v>
      </c>
      <c r="E2674" s="1">
        <v>46043</v>
      </c>
      <c r="F2674" s="4">
        <v>1</v>
      </c>
      <c r="G2674" s="4"/>
      <c r="H2674" t="s">
        <v>1660</v>
      </c>
      <c r="I2674" t="s">
        <v>129</v>
      </c>
      <c r="J2674" s="4">
        <v>-59.9</v>
      </c>
    </row>
    <row r="2675" spans="3:10" hidden="1" x14ac:dyDescent="0.25">
      <c r="C2675" t="s">
        <v>6731</v>
      </c>
      <c r="D2675" t="s">
        <v>7730</v>
      </c>
      <c r="E2675" s="1">
        <v>46043</v>
      </c>
      <c r="F2675" s="4">
        <v>1</v>
      </c>
      <c r="G2675" s="4"/>
      <c r="H2675" t="s">
        <v>1660</v>
      </c>
      <c r="I2675" t="s">
        <v>129</v>
      </c>
      <c r="J2675" s="4">
        <v>-1068.8</v>
      </c>
    </row>
    <row r="2676" spans="3:10" hidden="1" x14ac:dyDescent="0.25">
      <c r="C2676" t="s">
        <v>6731</v>
      </c>
      <c r="D2676" t="s">
        <v>7719</v>
      </c>
      <c r="E2676" s="1">
        <v>46043</v>
      </c>
      <c r="F2676" s="4">
        <v>1</v>
      </c>
      <c r="G2676" s="4"/>
      <c r="H2676" t="s">
        <v>1660</v>
      </c>
      <c r="I2676" t="s">
        <v>129</v>
      </c>
      <c r="J2676" s="4">
        <v>-629.79999999999995</v>
      </c>
    </row>
    <row r="2677" spans="3:10" hidden="1" x14ac:dyDescent="0.25">
      <c r="C2677" t="s">
        <v>6731</v>
      </c>
      <c r="D2677" t="s">
        <v>7706</v>
      </c>
      <c r="E2677" s="1">
        <v>46043</v>
      </c>
      <c r="F2677" s="4">
        <v>1</v>
      </c>
      <c r="G2677" s="4"/>
      <c r="H2677" t="s">
        <v>1660</v>
      </c>
      <c r="I2677" t="s">
        <v>129</v>
      </c>
      <c r="J2677" s="4">
        <v>-189.9</v>
      </c>
    </row>
    <row r="2678" spans="3:10" hidden="1" x14ac:dyDescent="0.25">
      <c r="C2678" t="s">
        <v>6731</v>
      </c>
      <c r="D2678" t="s">
        <v>7717</v>
      </c>
      <c r="E2678" s="1">
        <v>46044</v>
      </c>
      <c r="F2678" s="4">
        <v>1</v>
      </c>
      <c r="G2678" s="4"/>
      <c r="H2678" t="s">
        <v>601</v>
      </c>
      <c r="I2678" t="s">
        <v>129</v>
      </c>
      <c r="J2678" s="4">
        <v>-126000</v>
      </c>
    </row>
    <row r="2679" spans="3:10" hidden="1" x14ac:dyDescent="0.25">
      <c r="C2679" t="s">
        <v>6731</v>
      </c>
      <c r="D2679" t="s">
        <v>7712</v>
      </c>
      <c r="E2679" s="1">
        <v>46044</v>
      </c>
      <c r="F2679" s="4">
        <v>1</v>
      </c>
      <c r="G2679" s="4"/>
      <c r="H2679" t="s">
        <v>1666</v>
      </c>
      <c r="I2679" t="s">
        <v>60</v>
      </c>
      <c r="J2679" s="4">
        <v>-649.6</v>
      </c>
    </row>
    <row r="2680" spans="3:10" hidden="1" x14ac:dyDescent="0.25">
      <c r="C2680" t="s">
        <v>6731</v>
      </c>
      <c r="D2680" t="s">
        <v>7712</v>
      </c>
      <c r="E2680" s="1">
        <v>46044</v>
      </c>
      <c r="F2680" s="4">
        <v>1</v>
      </c>
      <c r="G2680" s="4"/>
      <c r="H2680" t="s">
        <v>661</v>
      </c>
      <c r="I2680" t="s">
        <v>129</v>
      </c>
      <c r="J2680" s="4">
        <v>-1000</v>
      </c>
    </row>
    <row r="2681" spans="3:10" hidden="1" x14ac:dyDescent="0.25">
      <c r="C2681" t="s">
        <v>6731</v>
      </c>
      <c r="D2681" t="s">
        <v>90</v>
      </c>
      <c r="E2681" s="1">
        <v>46044</v>
      </c>
      <c r="F2681" s="4">
        <v>1</v>
      </c>
      <c r="G2681" s="4"/>
      <c r="H2681" t="s">
        <v>1667</v>
      </c>
      <c r="I2681" t="s">
        <v>93</v>
      </c>
      <c r="J2681" s="4">
        <v>-561452.71</v>
      </c>
    </row>
    <row r="2682" spans="3:10" hidden="1" x14ac:dyDescent="0.25">
      <c r="C2682" t="s">
        <v>6731</v>
      </c>
      <c r="D2682" t="s">
        <v>7712</v>
      </c>
      <c r="E2682" s="1">
        <v>46044</v>
      </c>
      <c r="F2682" s="4">
        <v>1</v>
      </c>
      <c r="G2682" s="4"/>
      <c r="H2682" t="s">
        <v>1668</v>
      </c>
      <c r="I2682" t="s">
        <v>129</v>
      </c>
      <c r="J2682" s="4">
        <v>-4000</v>
      </c>
    </row>
    <row r="2683" spans="3:10" hidden="1" x14ac:dyDescent="0.25">
      <c r="C2683" t="s">
        <v>6731</v>
      </c>
      <c r="D2683" t="s">
        <v>127</v>
      </c>
      <c r="E2683" s="1">
        <v>46044</v>
      </c>
      <c r="F2683" s="4">
        <v>1</v>
      </c>
      <c r="G2683" s="4"/>
      <c r="H2683" t="s">
        <v>316</v>
      </c>
      <c r="I2683" t="s">
        <v>60</v>
      </c>
      <c r="J2683" s="4">
        <v>-478.76</v>
      </c>
    </row>
    <row r="2684" spans="3:10" hidden="1" x14ac:dyDescent="0.25">
      <c r="C2684" t="s">
        <v>6731</v>
      </c>
      <c r="D2684" t="s">
        <v>77</v>
      </c>
      <c r="E2684" s="1">
        <v>46044</v>
      </c>
      <c r="F2684" s="4">
        <v>1</v>
      </c>
      <c r="G2684" s="4"/>
      <c r="H2684" t="s">
        <v>316</v>
      </c>
      <c r="I2684" t="s">
        <v>60</v>
      </c>
      <c r="J2684" s="4">
        <v>-13499.59</v>
      </c>
    </row>
    <row r="2685" spans="3:10" hidden="1" x14ac:dyDescent="0.25">
      <c r="C2685" t="s">
        <v>6731</v>
      </c>
      <c r="D2685" t="s">
        <v>7704</v>
      </c>
      <c r="E2685" s="1">
        <v>46044</v>
      </c>
      <c r="F2685" s="4">
        <v>1</v>
      </c>
      <c r="G2685" s="4"/>
      <c r="H2685" t="s">
        <v>316</v>
      </c>
      <c r="I2685" t="s">
        <v>60</v>
      </c>
      <c r="J2685" s="4">
        <v>-216.96</v>
      </c>
    </row>
    <row r="2686" spans="3:10" hidden="1" x14ac:dyDescent="0.25">
      <c r="C2686" t="s">
        <v>6731</v>
      </c>
      <c r="D2686" t="s">
        <v>127</v>
      </c>
      <c r="E2686" s="1">
        <v>46044</v>
      </c>
      <c r="F2686" s="4">
        <v>1</v>
      </c>
      <c r="G2686" s="4"/>
      <c r="H2686" t="s">
        <v>316</v>
      </c>
      <c r="I2686" t="s">
        <v>60</v>
      </c>
      <c r="J2686" s="4">
        <v>-444.64</v>
      </c>
    </row>
    <row r="2687" spans="3:10" hidden="1" x14ac:dyDescent="0.25">
      <c r="C2687" t="s">
        <v>6731</v>
      </c>
      <c r="D2687" t="s">
        <v>7695</v>
      </c>
      <c r="E2687" s="1">
        <v>46044</v>
      </c>
      <c r="F2687" s="4">
        <v>1</v>
      </c>
      <c r="G2687" s="4"/>
      <c r="H2687" t="s">
        <v>1680</v>
      </c>
      <c r="I2687" t="s">
        <v>60</v>
      </c>
      <c r="J2687" s="4">
        <v>-431.17</v>
      </c>
    </row>
    <row r="2688" spans="3:10" hidden="1" x14ac:dyDescent="0.25">
      <c r="C2688" t="s">
        <v>6731</v>
      </c>
      <c r="D2688" t="s">
        <v>7695</v>
      </c>
      <c r="E2688" s="1">
        <v>46044</v>
      </c>
      <c r="F2688" s="4">
        <v>1</v>
      </c>
      <c r="G2688" s="4"/>
      <c r="H2688" t="s">
        <v>1680</v>
      </c>
      <c r="I2688" t="s">
        <v>60</v>
      </c>
      <c r="J2688" s="4">
        <v>-1068.75</v>
      </c>
    </row>
    <row r="2689" spans="3:10" hidden="1" x14ac:dyDescent="0.25">
      <c r="C2689" t="s">
        <v>6731</v>
      </c>
      <c r="D2689" t="s">
        <v>7695</v>
      </c>
      <c r="E2689" s="1">
        <v>46044</v>
      </c>
      <c r="F2689" s="4">
        <v>1</v>
      </c>
      <c r="G2689" s="4"/>
      <c r="H2689" t="s">
        <v>1680</v>
      </c>
      <c r="I2689" t="s">
        <v>60</v>
      </c>
      <c r="J2689" s="4">
        <v>-4940.97</v>
      </c>
    </row>
    <row r="2690" spans="3:10" hidden="1" x14ac:dyDescent="0.25">
      <c r="C2690" t="s">
        <v>6731</v>
      </c>
      <c r="D2690" t="s">
        <v>326</v>
      </c>
      <c r="E2690" s="1">
        <v>46044</v>
      </c>
      <c r="F2690" s="4">
        <v>1</v>
      </c>
      <c r="G2690" s="4"/>
      <c r="H2690" t="s">
        <v>325</v>
      </c>
      <c r="I2690" t="s">
        <v>60</v>
      </c>
      <c r="J2690" s="4">
        <v>-17745.150000000001</v>
      </c>
    </row>
    <row r="2691" spans="3:10" hidden="1" x14ac:dyDescent="0.25">
      <c r="C2691" t="s">
        <v>6731</v>
      </c>
      <c r="D2691" t="s">
        <v>7702</v>
      </c>
      <c r="E2691" s="1">
        <v>46044</v>
      </c>
      <c r="F2691" s="4">
        <v>1</v>
      </c>
      <c r="G2691" s="4"/>
      <c r="H2691" t="s">
        <v>353</v>
      </c>
      <c r="I2691" t="s">
        <v>246</v>
      </c>
      <c r="J2691" s="4">
        <v>-13210.97</v>
      </c>
    </row>
    <row r="2692" spans="3:10" hidden="1" x14ac:dyDescent="0.25">
      <c r="C2692" t="s">
        <v>6731</v>
      </c>
      <c r="D2692" t="s">
        <v>7706</v>
      </c>
      <c r="E2692" s="1">
        <v>46044</v>
      </c>
      <c r="F2692" s="4">
        <v>1</v>
      </c>
      <c r="G2692" s="4"/>
      <c r="H2692" t="s">
        <v>153</v>
      </c>
      <c r="I2692" t="s">
        <v>155</v>
      </c>
      <c r="J2692" s="4">
        <v>-4290.74</v>
      </c>
    </row>
    <row r="2693" spans="3:10" hidden="1" x14ac:dyDescent="0.25">
      <c r="C2693" t="s">
        <v>6731</v>
      </c>
      <c r="D2693" t="s">
        <v>7722</v>
      </c>
      <c r="E2693" s="1">
        <v>46044</v>
      </c>
      <c r="F2693" s="4">
        <v>1</v>
      </c>
      <c r="G2693" s="4"/>
      <c r="H2693" t="s">
        <v>153</v>
      </c>
      <c r="I2693" t="s">
        <v>155</v>
      </c>
      <c r="J2693" s="4">
        <v>-30401.72</v>
      </c>
    </row>
    <row r="2694" spans="3:10" hidden="1" x14ac:dyDescent="0.25">
      <c r="C2694" t="s">
        <v>6731</v>
      </c>
      <c r="D2694" t="s">
        <v>90</v>
      </c>
      <c r="E2694" s="1">
        <v>46044</v>
      </c>
      <c r="F2694" s="4">
        <v>1</v>
      </c>
      <c r="G2694" s="4"/>
      <c r="H2694" t="s">
        <v>581</v>
      </c>
      <c r="I2694" t="s">
        <v>93</v>
      </c>
      <c r="J2694" s="4">
        <v>-711037.51</v>
      </c>
    </row>
    <row r="2695" spans="3:10" hidden="1" x14ac:dyDescent="0.25">
      <c r="C2695" t="s">
        <v>6731</v>
      </c>
      <c r="D2695" t="s">
        <v>7712</v>
      </c>
      <c r="E2695" s="1">
        <v>46044</v>
      </c>
      <c r="F2695" s="4">
        <v>1</v>
      </c>
      <c r="G2695" s="4"/>
      <c r="H2695" t="s">
        <v>1687</v>
      </c>
      <c r="I2695" t="s">
        <v>129</v>
      </c>
      <c r="J2695" s="4">
        <v>-516.37</v>
      </c>
    </row>
    <row r="2696" spans="3:10" hidden="1" x14ac:dyDescent="0.25">
      <c r="C2696" t="s">
        <v>6731</v>
      </c>
      <c r="D2696" t="s">
        <v>7702</v>
      </c>
      <c r="E2696" s="1">
        <v>46044</v>
      </c>
      <c r="F2696" s="4">
        <v>1</v>
      </c>
      <c r="G2696" s="4"/>
      <c r="H2696" t="s">
        <v>1691</v>
      </c>
      <c r="I2696" t="s">
        <v>60</v>
      </c>
      <c r="J2696" s="4">
        <v>-1102.79</v>
      </c>
    </row>
    <row r="2697" spans="3:10" hidden="1" x14ac:dyDescent="0.25">
      <c r="C2697" t="s">
        <v>6731</v>
      </c>
      <c r="D2697" t="s">
        <v>65</v>
      </c>
      <c r="E2697" s="1">
        <v>46044</v>
      </c>
      <c r="F2697" s="4">
        <v>1</v>
      </c>
      <c r="G2697" s="4"/>
      <c r="H2697" t="s">
        <v>978</v>
      </c>
      <c r="I2697" t="s">
        <v>60</v>
      </c>
      <c r="J2697" s="4">
        <v>-200</v>
      </c>
    </row>
    <row r="2698" spans="3:10" hidden="1" x14ac:dyDescent="0.25">
      <c r="C2698" t="s">
        <v>6731</v>
      </c>
      <c r="D2698" t="s">
        <v>7709</v>
      </c>
      <c r="E2698" s="1">
        <v>46044</v>
      </c>
      <c r="F2698" s="4">
        <v>1</v>
      </c>
      <c r="G2698" s="4"/>
      <c r="H2698" t="s">
        <v>388</v>
      </c>
      <c r="I2698" t="s">
        <v>60</v>
      </c>
      <c r="J2698" s="4">
        <v>-1592.85</v>
      </c>
    </row>
    <row r="2699" spans="3:10" hidden="1" x14ac:dyDescent="0.25">
      <c r="C2699" t="s">
        <v>6731</v>
      </c>
      <c r="D2699" t="s">
        <v>7702</v>
      </c>
      <c r="E2699" s="1">
        <v>46044</v>
      </c>
      <c r="F2699" s="4">
        <v>1</v>
      </c>
      <c r="G2699" s="4"/>
      <c r="H2699" t="s">
        <v>388</v>
      </c>
      <c r="I2699" t="s">
        <v>60</v>
      </c>
      <c r="J2699" s="4">
        <v>-2419.54</v>
      </c>
    </row>
    <row r="2700" spans="3:10" hidden="1" x14ac:dyDescent="0.25">
      <c r="C2700" t="s">
        <v>6731</v>
      </c>
      <c r="D2700" t="s">
        <v>7702</v>
      </c>
      <c r="E2700" s="1">
        <v>46044</v>
      </c>
      <c r="F2700" s="4">
        <v>1</v>
      </c>
      <c r="G2700" s="4"/>
      <c r="H2700" t="s">
        <v>388</v>
      </c>
      <c r="I2700" t="s">
        <v>60</v>
      </c>
      <c r="J2700" s="4">
        <v>-3042.61</v>
      </c>
    </row>
    <row r="2701" spans="3:10" hidden="1" x14ac:dyDescent="0.25">
      <c r="C2701" t="s">
        <v>6731</v>
      </c>
      <c r="D2701" t="s">
        <v>7702</v>
      </c>
      <c r="E2701" s="1">
        <v>46044</v>
      </c>
      <c r="F2701" s="4">
        <v>1</v>
      </c>
      <c r="G2701" s="4"/>
      <c r="H2701" t="s">
        <v>388</v>
      </c>
      <c r="I2701" t="s">
        <v>60</v>
      </c>
      <c r="J2701" s="4">
        <v>-856.12</v>
      </c>
    </row>
    <row r="2702" spans="3:10" hidden="1" x14ac:dyDescent="0.25">
      <c r="C2702" t="s">
        <v>6731</v>
      </c>
      <c r="D2702" t="s">
        <v>65</v>
      </c>
      <c r="E2702" s="1">
        <v>46044</v>
      </c>
      <c r="F2702" s="4">
        <v>1</v>
      </c>
      <c r="G2702" s="4"/>
      <c r="H2702" t="s">
        <v>1704</v>
      </c>
      <c r="I2702" t="s">
        <v>60</v>
      </c>
      <c r="J2702" s="4">
        <v>-1500</v>
      </c>
    </row>
    <row r="2703" spans="3:10" hidden="1" x14ac:dyDescent="0.25">
      <c r="C2703" t="s">
        <v>6731</v>
      </c>
      <c r="D2703" t="s">
        <v>65</v>
      </c>
      <c r="E2703" s="1">
        <v>46044</v>
      </c>
      <c r="F2703" s="4">
        <v>1</v>
      </c>
      <c r="G2703" s="4"/>
      <c r="H2703" t="s">
        <v>1704</v>
      </c>
      <c r="I2703" t="s">
        <v>60</v>
      </c>
      <c r="J2703" s="4">
        <v>-1500</v>
      </c>
    </row>
    <row r="2704" spans="3:10" hidden="1" x14ac:dyDescent="0.25">
      <c r="C2704" t="s">
        <v>6731</v>
      </c>
      <c r="D2704">
        <v>20029</v>
      </c>
      <c r="E2704" s="1">
        <v>46044</v>
      </c>
      <c r="F2704" s="4">
        <v>1</v>
      </c>
      <c r="G2704" s="4"/>
      <c r="H2704" t="s">
        <v>245</v>
      </c>
      <c r="I2704" t="s">
        <v>246</v>
      </c>
      <c r="J2704" s="4">
        <v>-9606.0499999999993</v>
      </c>
    </row>
    <row r="2705" spans="3:10" hidden="1" x14ac:dyDescent="0.25">
      <c r="C2705" t="s">
        <v>6731</v>
      </c>
      <c r="D2705" t="s">
        <v>7722</v>
      </c>
      <c r="E2705" s="1">
        <v>46044</v>
      </c>
      <c r="F2705" s="4">
        <v>1</v>
      </c>
      <c r="G2705" s="4"/>
      <c r="H2705" t="s">
        <v>245</v>
      </c>
      <c r="I2705" t="s">
        <v>246</v>
      </c>
      <c r="J2705" s="4">
        <v>-121692.74</v>
      </c>
    </row>
    <row r="2706" spans="3:10" hidden="1" x14ac:dyDescent="0.25">
      <c r="C2706" t="s">
        <v>6731</v>
      </c>
      <c r="D2706" t="s">
        <v>90</v>
      </c>
      <c r="E2706" s="1">
        <v>46044</v>
      </c>
      <c r="F2706" s="4">
        <v>1</v>
      </c>
      <c r="G2706" s="4"/>
      <c r="H2706" t="s">
        <v>276</v>
      </c>
      <c r="I2706" t="s">
        <v>129</v>
      </c>
      <c r="J2706" s="4">
        <v>-35.4</v>
      </c>
    </row>
    <row r="2707" spans="3:10" hidden="1" x14ac:dyDescent="0.25">
      <c r="C2707" t="s">
        <v>6731</v>
      </c>
      <c r="D2707" t="s">
        <v>65</v>
      </c>
      <c r="E2707" s="1">
        <v>46045</v>
      </c>
      <c r="F2707" s="4">
        <v>1</v>
      </c>
      <c r="G2707" s="4"/>
      <c r="H2707" t="s">
        <v>1709</v>
      </c>
      <c r="I2707" t="s">
        <v>60</v>
      </c>
      <c r="J2707" s="4">
        <v>-16206.06</v>
      </c>
    </row>
    <row r="2708" spans="3:10" hidden="1" x14ac:dyDescent="0.25">
      <c r="C2708" t="s">
        <v>6731</v>
      </c>
      <c r="D2708" t="s">
        <v>65</v>
      </c>
      <c r="E2708" s="1">
        <v>46045</v>
      </c>
      <c r="F2708" s="4">
        <v>1</v>
      </c>
      <c r="G2708" s="4"/>
      <c r="H2708" t="s">
        <v>1709</v>
      </c>
      <c r="I2708" t="s">
        <v>60</v>
      </c>
      <c r="J2708" s="4">
        <v>-15944.82</v>
      </c>
    </row>
    <row r="2709" spans="3:10" hidden="1" x14ac:dyDescent="0.25">
      <c r="C2709" t="s">
        <v>6731</v>
      </c>
      <c r="D2709" t="s">
        <v>65</v>
      </c>
      <c r="E2709" s="1">
        <v>46045</v>
      </c>
      <c r="F2709" s="4">
        <v>1</v>
      </c>
      <c r="G2709" s="4"/>
      <c r="H2709" t="s">
        <v>1709</v>
      </c>
      <c r="I2709" t="s">
        <v>60</v>
      </c>
      <c r="J2709" s="4">
        <v>-9057.06</v>
      </c>
    </row>
    <row r="2710" spans="3:10" hidden="1" x14ac:dyDescent="0.25">
      <c r="C2710" t="s">
        <v>6731</v>
      </c>
      <c r="D2710" t="s">
        <v>90</v>
      </c>
      <c r="E2710" s="1">
        <v>46045</v>
      </c>
      <c r="F2710" s="4">
        <v>1</v>
      </c>
      <c r="G2710" s="4"/>
      <c r="H2710" t="s">
        <v>89</v>
      </c>
      <c r="I2710" t="s">
        <v>93</v>
      </c>
      <c r="J2710" s="4">
        <v>-217513.52</v>
      </c>
    </row>
    <row r="2711" spans="3:10" hidden="1" x14ac:dyDescent="0.25">
      <c r="C2711" t="s">
        <v>6731</v>
      </c>
      <c r="D2711" t="s">
        <v>90</v>
      </c>
      <c r="E2711" s="1">
        <v>46045</v>
      </c>
      <c r="F2711" s="4">
        <v>1</v>
      </c>
      <c r="G2711" s="4"/>
      <c r="H2711" t="s">
        <v>89</v>
      </c>
      <c r="I2711" t="s">
        <v>93</v>
      </c>
      <c r="J2711" s="4">
        <v>-870116.51</v>
      </c>
    </row>
    <row r="2712" spans="3:10" hidden="1" x14ac:dyDescent="0.25">
      <c r="C2712" t="s">
        <v>6731</v>
      </c>
      <c r="D2712" t="s">
        <v>326</v>
      </c>
      <c r="E2712" s="1">
        <v>46045</v>
      </c>
      <c r="F2712" s="4">
        <v>1</v>
      </c>
      <c r="G2712" s="4"/>
      <c r="H2712" t="s">
        <v>325</v>
      </c>
      <c r="I2712" t="s">
        <v>60</v>
      </c>
      <c r="J2712" s="4">
        <v>-98353.24</v>
      </c>
    </row>
    <row r="2713" spans="3:10" hidden="1" x14ac:dyDescent="0.25">
      <c r="C2713" t="s">
        <v>6731</v>
      </c>
      <c r="D2713" t="s">
        <v>7709</v>
      </c>
      <c r="E2713" s="1">
        <v>46045</v>
      </c>
      <c r="F2713" s="4">
        <v>1</v>
      </c>
      <c r="G2713" s="4"/>
      <c r="H2713" t="s">
        <v>1721</v>
      </c>
      <c r="I2713" t="s">
        <v>60</v>
      </c>
      <c r="J2713" s="4">
        <v>-28000</v>
      </c>
    </row>
    <row r="2714" spans="3:10" hidden="1" x14ac:dyDescent="0.25">
      <c r="C2714" t="s">
        <v>6731</v>
      </c>
      <c r="D2714" t="s">
        <v>7696</v>
      </c>
      <c r="E2714" s="1">
        <v>46045</v>
      </c>
      <c r="F2714" s="4">
        <v>1</v>
      </c>
      <c r="G2714" s="4"/>
      <c r="H2714" t="s">
        <v>555</v>
      </c>
      <c r="I2714" t="s">
        <v>129</v>
      </c>
      <c r="J2714" s="4">
        <v>-250</v>
      </c>
    </row>
    <row r="2715" spans="3:10" hidden="1" x14ac:dyDescent="0.25">
      <c r="C2715" t="s">
        <v>6731</v>
      </c>
      <c r="D2715" t="s">
        <v>127</v>
      </c>
      <c r="E2715" s="1">
        <v>46045</v>
      </c>
      <c r="F2715" s="4">
        <v>1</v>
      </c>
      <c r="G2715" s="4"/>
      <c r="H2715" t="s">
        <v>1722</v>
      </c>
      <c r="I2715" t="s">
        <v>129</v>
      </c>
      <c r="J2715" s="4">
        <v>-1674</v>
      </c>
    </row>
    <row r="2716" spans="3:10" hidden="1" x14ac:dyDescent="0.25">
      <c r="C2716" t="s">
        <v>6731</v>
      </c>
      <c r="D2716" t="s">
        <v>65</v>
      </c>
      <c r="E2716" s="1">
        <v>46045</v>
      </c>
      <c r="F2716" s="4">
        <v>1</v>
      </c>
      <c r="G2716" s="4"/>
      <c r="H2716" t="s">
        <v>153</v>
      </c>
      <c r="I2716" t="s">
        <v>155</v>
      </c>
      <c r="J2716" s="4">
        <v>-1592.79</v>
      </c>
    </row>
    <row r="2717" spans="3:10" hidden="1" x14ac:dyDescent="0.25">
      <c r="C2717" t="s">
        <v>6731</v>
      </c>
      <c r="D2717" t="s">
        <v>65</v>
      </c>
      <c r="E2717" s="1">
        <v>46045</v>
      </c>
      <c r="F2717" s="4">
        <v>1</v>
      </c>
      <c r="G2717" s="4"/>
      <c r="H2717" t="s">
        <v>1435</v>
      </c>
      <c r="I2717" t="s">
        <v>60</v>
      </c>
      <c r="J2717" s="4">
        <v>-73876.67</v>
      </c>
    </row>
    <row r="2718" spans="3:10" hidden="1" x14ac:dyDescent="0.25">
      <c r="C2718" t="s">
        <v>6731</v>
      </c>
      <c r="D2718" t="s">
        <v>65</v>
      </c>
      <c r="E2718" s="1">
        <v>46045</v>
      </c>
      <c r="F2718" s="4">
        <v>1</v>
      </c>
      <c r="G2718" s="4"/>
      <c r="H2718" t="s">
        <v>1435</v>
      </c>
      <c r="I2718" t="s">
        <v>60</v>
      </c>
      <c r="J2718" s="4">
        <v>-46990</v>
      </c>
    </row>
    <row r="2719" spans="3:10" hidden="1" x14ac:dyDescent="0.25">
      <c r="C2719" t="s">
        <v>6731</v>
      </c>
      <c r="D2719" t="s">
        <v>65</v>
      </c>
      <c r="E2719" s="1">
        <v>46045</v>
      </c>
      <c r="F2719" s="4">
        <v>1</v>
      </c>
      <c r="G2719" s="4"/>
      <c r="H2719" t="s">
        <v>1730</v>
      </c>
      <c r="I2719" t="s">
        <v>60</v>
      </c>
      <c r="J2719" s="4">
        <v>-153000</v>
      </c>
    </row>
    <row r="2720" spans="3:10" hidden="1" x14ac:dyDescent="0.25">
      <c r="C2720" t="s">
        <v>6731</v>
      </c>
      <c r="D2720" t="s">
        <v>65</v>
      </c>
      <c r="E2720" s="1">
        <v>46045</v>
      </c>
      <c r="F2720" s="4">
        <v>1</v>
      </c>
      <c r="G2720" s="4"/>
      <c r="H2720" t="s">
        <v>1730</v>
      </c>
      <c r="I2720" t="s">
        <v>60</v>
      </c>
      <c r="J2720" s="4">
        <v>-10370</v>
      </c>
    </row>
    <row r="2721" spans="3:10" hidden="1" x14ac:dyDescent="0.25">
      <c r="C2721" t="s">
        <v>6731</v>
      </c>
      <c r="D2721" t="s">
        <v>65</v>
      </c>
      <c r="E2721" s="1">
        <v>46045</v>
      </c>
      <c r="F2721" s="4">
        <v>1</v>
      </c>
      <c r="G2721" s="4"/>
      <c r="H2721" t="s">
        <v>1736</v>
      </c>
      <c r="I2721" t="s">
        <v>60</v>
      </c>
      <c r="J2721" s="4">
        <v>-5557.5</v>
      </c>
    </row>
    <row r="2722" spans="3:10" hidden="1" x14ac:dyDescent="0.25">
      <c r="C2722" t="s">
        <v>6731</v>
      </c>
      <c r="D2722" t="s">
        <v>65</v>
      </c>
      <c r="E2722" s="1">
        <v>46045</v>
      </c>
      <c r="F2722" s="4">
        <v>1</v>
      </c>
      <c r="G2722" s="4"/>
      <c r="H2722" t="s">
        <v>1736</v>
      </c>
      <c r="I2722" t="s">
        <v>60</v>
      </c>
      <c r="J2722" s="4">
        <v>-33150</v>
      </c>
    </row>
    <row r="2723" spans="3:10" hidden="1" x14ac:dyDescent="0.25">
      <c r="C2723" t="s">
        <v>6731</v>
      </c>
      <c r="D2723" t="s">
        <v>7719</v>
      </c>
      <c r="E2723" s="1">
        <v>46045</v>
      </c>
      <c r="F2723" s="4">
        <v>1</v>
      </c>
      <c r="G2723" s="4"/>
      <c r="H2723" t="s">
        <v>1739</v>
      </c>
      <c r="I2723" t="s">
        <v>129</v>
      </c>
      <c r="J2723" s="4">
        <v>-112.9</v>
      </c>
    </row>
    <row r="2724" spans="3:10" hidden="1" x14ac:dyDescent="0.25">
      <c r="C2724" t="s">
        <v>6731</v>
      </c>
      <c r="D2724" t="s">
        <v>127</v>
      </c>
      <c r="E2724" s="1">
        <v>46045</v>
      </c>
      <c r="F2724" s="4">
        <v>1</v>
      </c>
      <c r="G2724" s="4"/>
      <c r="H2724" t="s">
        <v>1740</v>
      </c>
      <c r="I2724" t="s">
        <v>129</v>
      </c>
      <c r="J2724" s="4">
        <v>-230</v>
      </c>
    </row>
    <row r="2725" spans="3:10" hidden="1" x14ac:dyDescent="0.25">
      <c r="C2725" t="s">
        <v>6731</v>
      </c>
      <c r="D2725" t="s">
        <v>7709</v>
      </c>
      <c r="E2725" s="1">
        <v>46045</v>
      </c>
      <c r="F2725" s="4">
        <v>1</v>
      </c>
      <c r="G2725" s="4"/>
      <c r="H2725" t="s">
        <v>1744</v>
      </c>
      <c r="I2725" t="s">
        <v>60</v>
      </c>
      <c r="J2725" s="4">
        <v>-394.59</v>
      </c>
    </row>
    <row r="2726" spans="3:10" hidden="1" x14ac:dyDescent="0.25">
      <c r="C2726" t="s">
        <v>6731</v>
      </c>
      <c r="D2726" t="s">
        <v>8609</v>
      </c>
      <c r="E2726" s="1">
        <v>46045</v>
      </c>
      <c r="F2726" s="4">
        <v>1</v>
      </c>
      <c r="G2726" s="4"/>
      <c r="H2726" t="s">
        <v>644</v>
      </c>
      <c r="I2726" t="s">
        <v>60</v>
      </c>
      <c r="J2726" s="4">
        <v>-250000</v>
      </c>
    </row>
    <row r="2727" spans="3:10" hidden="1" x14ac:dyDescent="0.25">
      <c r="C2727" t="s">
        <v>6731</v>
      </c>
      <c r="D2727" t="s">
        <v>7695</v>
      </c>
      <c r="E2727" s="1">
        <v>46045</v>
      </c>
      <c r="F2727" s="4">
        <v>1</v>
      </c>
      <c r="G2727" s="4"/>
      <c r="H2727" t="s">
        <v>494</v>
      </c>
      <c r="I2727" t="s">
        <v>60</v>
      </c>
      <c r="J2727" s="4">
        <v>-11446.5</v>
      </c>
    </row>
    <row r="2728" spans="3:10" hidden="1" x14ac:dyDescent="0.25">
      <c r="C2728" t="s">
        <v>6731</v>
      </c>
      <c r="D2728" t="s">
        <v>7695</v>
      </c>
      <c r="E2728" s="1">
        <v>46045</v>
      </c>
      <c r="F2728" s="4">
        <v>1</v>
      </c>
      <c r="G2728" s="4"/>
      <c r="H2728" t="s">
        <v>494</v>
      </c>
      <c r="I2728" t="s">
        <v>60</v>
      </c>
      <c r="J2728" s="4">
        <v>-7702.5</v>
      </c>
    </row>
    <row r="2729" spans="3:10" hidden="1" x14ac:dyDescent="0.25">
      <c r="C2729" t="s">
        <v>6731</v>
      </c>
      <c r="D2729" t="s">
        <v>65</v>
      </c>
      <c r="E2729" s="1">
        <v>46045</v>
      </c>
      <c r="F2729" s="4">
        <v>1</v>
      </c>
      <c r="G2729" s="4"/>
      <c r="H2729" t="s">
        <v>1749</v>
      </c>
      <c r="I2729" t="s">
        <v>129</v>
      </c>
      <c r="J2729" s="4">
        <v>-4861.8100000000004</v>
      </c>
    </row>
    <row r="2730" spans="3:10" hidden="1" x14ac:dyDescent="0.25">
      <c r="C2730" t="s">
        <v>6731</v>
      </c>
      <c r="D2730" t="s">
        <v>65</v>
      </c>
      <c r="E2730" s="1">
        <v>46045</v>
      </c>
      <c r="F2730" s="4">
        <v>1</v>
      </c>
      <c r="G2730" s="4"/>
      <c r="H2730" t="s">
        <v>245</v>
      </c>
      <c r="I2730" t="s">
        <v>246</v>
      </c>
      <c r="J2730" s="4">
        <v>-8070.85</v>
      </c>
    </row>
    <row r="2731" spans="3:10" hidden="1" x14ac:dyDescent="0.25">
      <c r="C2731" t="s">
        <v>6731</v>
      </c>
      <c r="D2731" t="s">
        <v>7708</v>
      </c>
      <c r="E2731" s="1">
        <v>46045</v>
      </c>
      <c r="F2731" s="4">
        <v>1</v>
      </c>
      <c r="G2731" s="4"/>
      <c r="H2731" t="s">
        <v>592</v>
      </c>
      <c r="I2731" t="s">
        <v>129</v>
      </c>
      <c r="J2731" s="4">
        <v>-230</v>
      </c>
    </row>
    <row r="2732" spans="3:10" hidden="1" x14ac:dyDescent="0.25">
      <c r="C2732" t="s">
        <v>6731</v>
      </c>
      <c r="D2732" t="s">
        <v>65</v>
      </c>
      <c r="E2732" s="1">
        <v>46045</v>
      </c>
      <c r="F2732" s="4">
        <v>1</v>
      </c>
      <c r="G2732" s="4"/>
      <c r="H2732" t="s">
        <v>1754</v>
      </c>
      <c r="I2732" t="s">
        <v>60</v>
      </c>
      <c r="J2732" s="4">
        <v>-31000</v>
      </c>
    </row>
    <row r="2733" spans="3:10" hidden="1" x14ac:dyDescent="0.25">
      <c r="C2733" t="s">
        <v>6731</v>
      </c>
      <c r="D2733" t="s">
        <v>90</v>
      </c>
      <c r="E2733" s="1">
        <v>46045</v>
      </c>
      <c r="F2733" s="4">
        <v>1</v>
      </c>
      <c r="G2733" s="4"/>
      <c r="H2733" t="s">
        <v>276</v>
      </c>
      <c r="I2733" t="s">
        <v>129</v>
      </c>
      <c r="J2733" s="4">
        <v>-56.129999999999995</v>
      </c>
    </row>
    <row r="2734" spans="3:10" hidden="1" x14ac:dyDescent="0.25">
      <c r="C2734" t="s">
        <v>6731</v>
      </c>
      <c r="D2734" t="s">
        <v>7717</v>
      </c>
      <c r="E2734" s="1">
        <v>46048</v>
      </c>
      <c r="F2734" s="4">
        <v>1</v>
      </c>
      <c r="G2734" s="4"/>
      <c r="H2734" t="s">
        <v>601</v>
      </c>
      <c r="I2734" t="s">
        <v>129</v>
      </c>
      <c r="J2734" s="4">
        <v>-60</v>
      </c>
    </row>
    <row r="2735" spans="3:10" hidden="1" x14ac:dyDescent="0.25">
      <c r="C2735" t="s">
        <v>6731</v>
      </c>
      <c r="D2735" t="s">
        <v>7717</v>
      </c>
      <c r="E2735" s="1">
        <v>46048</v>
      </c>
      <c r="F2735" s="4">
        <v>1</v>
      </c>
      <c r="G2735" s="4"/>
      <c r="H2735" t="s">
        <v>601</v>
      </c>
      <c r="I2735" t="s">
        <v>129</v>
      </c>
      <c r="J2735" s="4">
        <v>-2284.09</v>
      </c>
    </row>
    <row r="2736" spans="3:10" hidden="1" x14ac:dyDescent="0.25">
      <c r="C2736" t="s">
        <v>6731</v>
      </c>
      <c r="D2736" t="s">
        <v>7704</v>
      </c>
      <c r="E2736" s="1">
        <v>46048</v>
      </c>
      <c r="F2736" s="4">
        <v>1</v>
      </c>
      <c r="G2736" s="4"/>
      <c r="H2736" t="s">
        <v>1126</v>
      </c>
      <c r="I2736" t="s">
        <v>129</v>
      </c>
      <c r="J2736" s="4">
        <v>-762.71</v>
      </c>
    </row>
    <row r="2737" spans="3:10" hidden="1" x14ac:dyDescent="0.25">
      <c r="C2737" t="s">
        <v>6731</v>
      </c>
      <c r="D2737" t="s">
        <v>7699</v>
      </c>
      <c r="E2737" s="1">
        <v>46048</v>
      </c>
      <c r="F2737" s="4">
        <v>1</v>
      </c>
      <c r="G2737" s="4"/>
      <c r="H2737" t="s">
        <v>1758</v>
      </c>
      <c r="I2737" t="s">
        <v>60</v>
      </c>
      <c r="J2737" s="4">
        <v>-450</v>
      </c>
    </row>
    <row r="2738" spans="3:10" hidden="1" x14ac:dyDescent="0.25">
      <c r="C2738" t="s">
        <v>6731</v>
      </c>
      <c r="D2738" t="s">
        <v>7699</v>
      </c>
      <c r="E2738" s="1">
        <v>46048</v>
      </c>
      <c r="F2738" s="4">
        <v>1</v>
      </c>
      <c r="G2738" s="4"/>
      <c r="H2738" t="s">
        <v>1758</v>
      </c>
      <c r="I2738" t="s">
        <v>60</v>
      </c>
      <c r="J2738" s="4">
        <v>-4500</v>
      </c>
    </row>
    <row r="2739" spans="3:10" hidden="1" x14ac:dyDescent="0.25">
      <c r="C2739" t="s">
        <v>6731</v>
      </c>
      <c r="D2739" t="s">
        <v>7699</v>
      </c>
      <c r="E2739" s="1">
        <v>46048</v>
      </c>
      <c r="F2739" s="4">
        <v>1</v>
      </c>
      <c r="G2739" s="4"/>
      <c r="H2739" t="s">
        <v>1758</v>
      </c>
      <c r="I2739" t="s">
        <v>60</v>
      </c>
      <c r="J2739" s="4">
        <v>-3375</v>
      </c>
    </row>
    <row r="2740" spans="3:10" hidden="1" x14ac:dyDescent="0.25">
      <c r="C2740" t="s">
        <v>6731</v>
      </c>
      <c r="D2740" t="s">
        <v>7717</v>
      </c>
      <c r="E2740" s="1">
        <v>46048</v>
      </c>
      <c r="F2740" s="4">
        <v>1</v>
      </c>
      <c r="G2740" s="4"/>
      <c r="H2740" t="s">
        <v>1766</v>
      </c>
      <c r="I2740" t="s">
        <v>60</v>
      </c>
      <c r="J2740" s="4">
        <v>-12797.36</v>
      </c>
    </row>
    <row r="2741" spans="3:10" hidden="1" x14ac:dyDescent="0.25">
      <c r="C2741" t="s">
        <v>6731</v>
      </c>
      <c r="D2741" t="s">
        <v>90</v>
      </c>
      <c r="E2741" s="1">
        <v>46048</v>
      </c>
      <c r="F2741" s="4">
        <v>1</v>
      </c>
      <c r="G2741" s="4"/>
      <c r="H2741" t="s">
        <v>1770</v>
      </c>
      <c r="I2741" t="s">
        <v>93</v>
      </c>
      <c r="J2741" s="4">
        <v>-3705868.57</v>
      </c>
    </row>
    <row r="2742" spans="3:10" hidden="1" x14ac:dyDescent="0.25">
      <c r="C2742" t="s">
        <v>6731</v>
      </c>
      <c r="D2742" t="s">
        <v>77</v>
      </c>
      <c r="E2742" s="1">
        <v>46048</v>
      </c>
      <c r="F2742" s="4">
        <v>1</v>
      </c>
      <c r="G2742" s="4"/>
      <c r="H2742" t="s">
        <v>1774</v>
      </c>
      <c r="I2742" t="s">
        <v>60</v>
      </c>
      <c r="J2742" s="4">
        <v>-945</v>
      </c>
    </row>
    <row r="2743" spans="3:10" hidden="1" x14ac:dyDescent="0.25">
      <c r="C2743" t="s">
        <v>6731</v>
      </c>
      <c r="D2743" t="s">
        <v>127</v>
      </c>
      <c r="E2743" s="1">
        <v>46048</v>
      </c>
      <c r="F2743" s="4">
        <v>1</v>
      </c>
      <c r="G2743" s="4"/>
      <c r="H2743" t="s">
        <v>1775</v>
      </c>
      <c r="I2743" t="s">
        <v>129</v>
      </c>
      <c r="J2743" s="4">
        <v>-28084.73</v>
      </c>
    </row>
    <row r="2744" spans="3:10" hidden="1" x14ac:dyDescent="0.25">
      <c r="C2744" t="s">
        <v>6731</v>
      </c>
      <c r="D2744" t="s">
        <v>90</v>
      </c>
      <c r="E2744" s="1">
        <v>46048</v>
      </c>
      <c r="F2744" s="4">
        <v>1</v>
      </c>
      <c r="G2744" s="4"/>
      <c r="H2744" t="s">
        <v>1775</v>
      </c>
      <c r="I2744" t="s">
        <v>129</v>
      </c>
      <c r="J2744" s="4">
        <v>-610</v>
      </c>
    </row>
    <row r="2745" spans="3:10" hidden="1" x14ac:dyDescent="0.25">
      <c r="C2745" t="s">
        <v>6731</v>
      </c>
      <c r="D2745" t="s">
        <v>90</v>
      </c>
      <c r="E2745" s="1">
        <v>46048</v>
      </c>
      <c r="F2745" s="4">
        <v>1</v>
      </c>
      <c r="G2745" s="4"/>
      <c r="H2745" t="s">
        <v>1775</v>
      </c>
      <c r="I2745" t="s">
        <v>129</v>
      </c>
      <c r="J2745" s="4">
        <v>-3059.19</v>
      </c>
    </row>
    <row r="2746" spans="3:10" hidden="1" x14ac:dyDescent="0.25">
      <c r="C2746" t="s">
        <v>6731</v>
      </c>
      <c r="D2746" t="s">
        <v>127</v>
      </c>
      <c r="E2746" s="1">
        <v>46048</v>
      </c>
      <c r="F2746" s="4">
        <v>1</v>
      </c>
      <c r="G2746" s="4"/>
      <c r="H2746" t="s">
        <v>1776</v>
      </c>
      <c r="I2746" t="s">
        <v>129</v>
      </c>
      <c r="J2746" s="4">
        <v>-4137.25</v>
      </c>
    </row>
    <row r="2747" spans="3:10" hidden="1" x14ac:dyDescent="0.25">
      <c r="C2747" t="s">
        <v>6731</v>
      </c>
      <c r="D2747" t="s">
        <v>7695</v>
      </c>
      <c r="E2747" s="1">
        <v>46048</v>
      </c>
      <c r="F2747" s="4">
        <v>1</v>
      </c>
      <c r="G2747" s="4"/>
      <c r="H2747" t="s">
        <v>1776</v>
      </c>
      <c r="I2747" t="s">
        <v>129</v>
      </c>
      <c r="J2747" s="4">
        <v>-1799.99</v>
      </c>
    </row>
    <row r="2748" spans="3:10" hidden="1" x14ac:dyDescent="0.25">
      <c r="C2748" t="s">
        <v>6731</v>
      </c>
      <c r="D2748" t="s">
        <v>7704</v>
      </c>
      <c r="E2748" s="1">
        <v>46048</v>
      </c>
      <c r="F2748" s="4">
        <v>1</v>
      </c>
      <c r="G2748" s="4"/>
      <c r="H2748" t="s">
        <v>1776</v>
      </c>
      <c r="I2748" t="s">
        <v>129</v>
      </c>
      <c r="J2748" s="4">
        <v>-8458.25</v>
      </c>
    </row>
    <row r="2749" spans="3:10" hidden="1" x14ac:dyDescent="0.25">
      <c r="C2749" t="s">
        <v>6731</v>
      </c>
      <c r="D2749" t="s">
        <v>90</v>
      </c>
      <c r="E2749" s="1">
        <v>46048</v>
      </c>
      <c r="F2749" s="4">
        <v>1</v>
      </c>
      <c r="G2749" s="4"/>
      <c r="H2749" t="s">
        <v>1776</v>
      </c>
      <c r="I2749" t="s">
        <v>129</v>
      </c>
      <c r="J2749" s="4">
        <v>-362.15</v>
      </c>
    </row>
    <row r="2750" spans="3:10" hidden="1" x14ac:dyDescent="0.25">
      <c r="C2750" t="s">
        <v>6731</v>
      </c>
      <c r="D2750" t="s">
        <v>65</v>
      </c>
      <c r="E2750" s="1">
        <v>46048</v>
      </c>
      <c r="F2750" s="4">
        <v>1</v>
      </c>
      <c r="G2750" s="4"/>
      <c r="H2750" t="s">
        <v>1780</v>
      </c>
      <c r="I2750" t="s">
        <v>60</v>
      </c>
      <c r="J2750" s="4">
        <v>-246.6</v>
      </c>
    </row>
    <row r="2751" spans="3:10" hidden="1" x14ac:dyDescent="0.25">
      <c r="C2751" t="s">
        <v>6731</v>
      </c>
      <c r="D2751" t="s">
        <v>127</v>
      </c>
      <c r="E2751" s="1">
        <v>46048</v>
      </c>
      <c r="F2751" s="4">
        <v>1</v>
      </c>
      <c r="G2751" s="4"/>
      <c r="H2751" t="s">
        <v>908</v>
      </c>
      <c r="I2751" t="s">
        <v>60</v>
      </c>
      <c r="J2751" s="4">
        <v>-318.64999999999998</v>
      </c>
    </row>
    <row r="2752" spans="3:10" hidden="1" x14ac:dyDescent="0.25">
      <c r="C2752" t="s">
        <v>6731</v>
      </c>
      <c r="D2752" t="s">
        <v>7714</v>
      </c>
      <c r="E2752" s="1">
        <v>46048</v>
      </c>
      <c r="F2752" s="4">
        <v>1</v>
      </c>
      <c r="G2752" s="4"/>
      <c r="H2752" t="s">
        <v>908</v>
      </c>
      <c r="I2752" t="s">
        <v>60</v>
      </c>
      <c r="J2752" s="4">
        <v>-199.55</v>
      </c>
    </row>
    <row r="2753" spans="3:10" hidden="1" x14ac:dyDescent="0.25">
      <c r="C2753" t="s">
        <v>6731</v>
      </c>
      <c r="D2753" t="s">
        <v>7722</v>
      </c>
      <c r="E2753" s="1">
        <v>46048</v>
      </c>
      <c r="F2753" s="4">
        <v>1</v>
      </c>
      <c r="G2753" s="4"/>
      <c r="H2753" t="s">
        <v>908</v>
      </c>
      <c r="I2753" t="s">
        <v>60</v>
      </c>
      <c r="J2753" s="4">
        <v>-278.74</v>
      </c>
    </row>
    <row r="2754" spans="3:10" hidden="1" x14ac:dyDescent="0.25">
      <c r="C2754" t="s">
        <v>6731</v>
      </c>
      <c r="D2754" t="s">
        <v>127</v>
      </c>
      <c r="E2754" s="1">
        <v>46048</v>
      </c>
      <c r="F2754" s="4">
        <v>1</v>
      </c>
      <c r="G2754" s="4"/>
      <c r="H2754" t="s">
        <v>1791</v>
      </c>
      <c r="I2754" t="s">
        <v>60</v>
      </c>
      <c r="J2754" s="4">
        <v>-365.47</v>
      </c>
    </row>
    <row r="2755" spans="3:10" hidden="1" x14ac:dyDescent="0.25">
      <c r="C2755" t="s">
        <v>6731</v>
      </c>
      <c r="D2755" t="s">
        <v>326</v>
      </c>
      <c r="E2755" s="1">
        <v>46048</v>
      </c>
      <c r="F2755" s="4">
        <v>1</v>
      </c>
      <c r="G2755" s="4"/>
      <c r="H2755" t="s">
        <v>325</v>
      </c>
      <c r="I2755" t="s">
        <v>60</v>
      </c>
      <c r="J2755" s="4">
        <v>-8341.17</v>
      </c>
    </row>
    <row r="2756" spans="3:10" hidden="1" x14ac:dyDescent="0.25">
      <c r="C2756" t="s">
        <v>6731</v>
      </c>
      <c r="D2756" t="s">
        <v>326</v>
      </c>
      <c r="E2756" s="1">
        <v>46048</v>
      </c>
      <c r="F2756" s="4">
        <v>1</v>
      </c>
      <c r="G2756" s="4"/>
      <c r="H2756" t="s">
        <v>325</v>
      </c>
      <c r="I2756" t="s">
        <v>60</v>
      </c>
      <c r="J2756" s="4">
        <v>-4565484.33</v>
      </c>
    </row>
    <row r="2757" spans="3:10" hidden="1" x14ac:dyDescent="0.25">
      <c r="C2757" t="s">
        <v>6731</v>
      </c>
      <c r="D2757" t="s">
        <v>7693</v>
      </c>
      <c r="E2757" s="1">
        <v>46048</v>
      </c>
      <c r="F2757" s="4">
        <v>1</v>
      </c>
      <c r="G2757" s="4"/>
      <c r="H2757" t="s">
        <v>1795</v>
      </c>
      <c r="I2757" t="s">
        <v>60</v>
      </c>
      <c r="J2757" s="4">
        <v>-27706.67</v>
      </c>
    </row>
    <row r="2758" spans="3:10" hidden="1" x14ac:dyDescent="0.25">
      <c r="C2758" t="s">
        <v>6731</v>
      </c>
      <c r="D2758" t="s">
        <v>7693</v>
      </c>
      <c r="E2758" s="1">
        <v>46048</v>
      </c>
      <c r="F2758" s="4">
        <v>1</v>
      </c>
      <c r="G2758" s="4"/>
      <c r="H2758" t="s">
        <v>1795</v>
      </c>
      <c r="I2758" t="s">
        <v>60</v>
      </c>
      <c r="J2758" s="4">
        <v>-816.67</v>
      </c>
    </row>
    <row r="2759" spans="3:10" hidden="1" x14ac:dyDescent="0.25">
      <c r="C2759" t="s">
        <v>6731</v>
      </c>
      <c r="D2759" t="s">
        <v>7693</v>
      </c>
      <c r="E2759" s="1">
        <v>46048</v>
      </c>
      <c r="F2759" s="4">
        <v>1</v>
      </c>
      <c r="G2759" s="4"/>
      <c r="H2759" t="s">
        <v>1795</v>
      </c>
      <c r="I2759" t="s">
        <v>60</v>
      </c>
      <c r="J2759" s="4">
        <v>-21466.67</v>
      </c>
    </row>
    <row r="2760" spans="3:10" hidden="1" x14ac:dyDescent="0.25">
      <c r="C2760" t="s">
        <v>6731</v>
      </c>
      <c r="D2760" t="s">
        <v>65</v>
      </c>
      <c r="E2760" s="1">
        <v>46048</v>
      </c>
      <c r="F2760" s="4">
        <v>1</v>
      </c>
      <c r="G2760" s="4"/>
      <c r="H2760" t="s">
        <v>353</v>
      </c>
      <c r="I2760" t="s">
        <v>246</v>
      </c>
      <c r="J2760" s="4">
        <v>-65984.570000000007</v>
      </c>
    </row>
    <row r="2761" spans="3:10" hidden="1" x14ac:dyDescent="0.25">
      <c r="C2761" t="s">
        <v>6731</v>
      </c>
      <c r="D2761" t="s">
        <v>7725</v>
      </c>
      <c r="E2761" s="1">
        <v>46048</v>
      </c>
      <c r="F2761" s="4">
        <v>1</v>
      </c>
      <c r="G2761" s="4"/>
      <c r="H2761" t="s">
        <v>353</v>
      </c>
      <c r="I2761" t="s">
        <v>246</v>
      </c>
      <c r="J2761" s="4">
        <v>-5401.3</v>
      </c>
    </row>
    <row r="2762" spans="3:10" hidden="1" x14ac:dyDescent="0.25">
      <c r="C2762" t="s">
        <v>6731</v>
      </c>
      <c r="D2762" t="s">
        <v>7725</v>
      </c>
      <c r="E2762" s="1">
        <v>46048</v>
      </c>
      <c r="F2762" s="4">
        <v>1</v>
      </c>
      <c r="G2762" s="4"/>
      <c r="H2762" t="s">
        <v>153</v>
      </c>
      <c r="I2762" t="s">
        <v>155</v>
      </c>
      <c r="J2762" s="4">
        <v>-7.38</v>
      </c>
    </row>
    <row r="2763" spans="3:10" hidden="1" x14ac:dyDescent="0.25">
      <c r="C2763" t="s">
        <v>6731</v>
      </c>
      <c r="D2763" t="s">
        <v>7709</v>
      </c>
      <c r="E2763" s="1">
        <v>46048</v>
      </c>
      <c r="F2763" s="4">
        <v>1</v>
      </c>
      <c r="G2763" s="4"/>
      <c r="H2763" t="s">
        <v>1803</v>
      </c>
      <c r="I2763" t="s">
        <v>60</v>
      </c>
      <c r="J2763" s="4">
        <v>-35000</v>
      </c>
    </row>
    <row r="2764" spans="3:10" hidden="1" x14ac:dyDescent="0.25">
      <c r="C2764" t="s">
        <v>6731</v>
      </c>
      <c r="D2764" t="s">
        <v>65</v>
      </c>
      <c r="E2764" s="1">
        <v>46048</v>
      </c>
      <c r="F2764" s="4">
        <v>1</v>
      </c>
      <c r="G2764" s="4"/>
      <c r="H2764" t="s">
        <v>165</v>
      </c>
      <c r="I2764" t="s">
        <v>60</v>
      </c>
      <c r="J2764" s="4">
        <v>-5149.32</v>
      </c>
    </row>
    <row r="2765" spans="3:10" hidden="1" x14ac:dyDescent="0.25">
      <c r="C2765" t="s">
        <v>6731</v>
      </c>
      <c r="D2765" t="s">
        <v>7698</v>
      </c>
      <c r="E2765" s="1">
        <v>46048</v>
      </c>
      <c r="F2765" s="4">
        <v>1</v>
      </c>
      <c r="G2765" s="4"/>
      <c r="H2765" t="s">
        <v>1809</v>
      </c>
      <c r="I2765" t="s">
        <v>60</v>
      </c>
      <c r="J2765" s="4">
        <v>-9610</v>
      </c>
    </row>
    <row r="2766" spans="3:10" hidden="1" x14ac:dyDescent="0.25">
      <c r="C2766" t="s">
        <v>6731</v>
      </c>
      <c r="D2766" t="s">
        <v>127</v>
      </c>
      <c r="E2766" s="1">
        <v>46048</v>
      </c>
      <c r="F2766" s="4">
        <v>1</v>
      </c>
      <c r="G2766" s="4"/>
      <c r="H2766" t="s">
        <v>428</v>
      </c>
      <c r="I2766" t="s">
        <v>60</v>
      </c>
      <c r="J2766" s="4">
        <v>-193.65</v>
      </c>
    </row>
    <row r="2767" spans="3:10" hidden="1" x14ac:dyDescent="0.25">
      <c r="C2767" t="s">
        <v>6731</v>
      </c>
      <c r="D2767" t="s">
        <v>7693</v>
      </c>
      <c r="E2767" s="1">
        <v>46048</v>
      </c>
      <c r="F2767" s="4">
        <v>1</v>
      </c>
      <c r="G2767" s="4"/>
      <c r="H2767" t="s">
        <v>428</v>
      </c>
      <c r="I2767" t="s">
        <v>60</v>
      </c>
      <c r="J2767" s="4">
        <v>-284.45999999999998</v>
      </c>
    </row>
    <row r="2768" spans="3:10" hidden="1" x14ac:dyDescent="0.25">
      <c r="C2768" t="s">
        <v>6731</v>
      </c>
      <c r="D2768" t="s">
        <v>127</v>
      </c>
      <c r="E2768" s="1">
        <v>46048</v>
      </c>
      <c r="F2768" s="4">
        <v>1</v>
      </c>
      <c r="G2768" s="4"/>
      <c r="H2768" t="s">
        <v>428</v>
      </c>
      <c r="I2768" t="s">
        <v>60</v>
      </c>
      <c r="J2768" s="4">
        <v>-67131.539999999994</v>
      </c>
    </row>
    <row r="2769" spans="3:10" hidden="1" x14ac:dyDescent="0.25">
      <c r="C2769" t="s">
        <v>6731</v>
      </c>
      <c r="D2769" t="s">
        <v>7696</v>
      </c>
      <c r="E2769" s="1">
        <v>46048</v>
      </c>
      <c r="F2769" s="4">
        <v>1</v>
      </c>
      <c r="G2769" s="4"/>
      <c r="H2769" t="s">
        <v>428</v>
      </c>
      <c r="I2769" t="s">
        <v>60</v>
      </c>
      <c r="J2769" s="4">
        <v>-5134</v>
      </c>
    </row>
    <row r="2770" spans="3:10" hidden="1" x14ac:dyDescent="0.25">
      <c r="C2770" t="s">
        <v>6731</v>
      </c>
      <c r="D2770" t="s">
        <v>7696</v>
      </c>
      <c r="E2770" s="1">
        <v>46048</v>
      </c>
      <c r="F2770" s="4">
        <v>1</v>
      </c>
      <c r="G2770" s="4"/>
      <c r="H2770" t="s">
        <v>428</v>
      </c>
      <c r="I2770" t="s">
        <v>60</v>
      </c>
      <c r="J2770" s="4">
        <v>-14.39</v>
      </c>
    </row>
    <row r="2771" spans="3:10" hidden="1" x14ac:dyDescent="0.25">
      <c r="C2771" t="s">
        <v>6731</v>
      </c>
      <c r="D2771" t="s">
        <v>7693</v>
      </c>
      <c r="E2771" s="1">
        <v>46048</v>
      </c>
      <c r="F2771" s="4">
        <v>1</v>
      </c>
      <c r="G2771" s="4"/>
      <c r="H2771" t="s">
        <v>428</v>
      </c>
      <c r="I2771" t="s">
        <v>60</v>
      </c>
      <c r="J2771" s="4">
        <v>-64676.81</v>
      </c>
    </row>
    <row r="2772" spans="3:10" hidden="1" x14ac:dyDescent="0.25">
      <c r="C2772" t="s">
        <v>6731</v>
      </c>
      <c r="D2772" t="s">
        <v>7695</v>
      </c>
      <c r="E2772" s="1">
        <v>46048</v>
      </c>
      <c r="F2772" s="4">
        <v>1</v>
      </c>
      <c r="G2772" s="4"/>
      <c r="H2772" t="s">
        <v>1825</v>
      </c>
      <c r="I2772" t="s">
        <v>60</v>
      </c>
      <c r="J2772" s="4">
        <v>-8550</v>
      </c>
    </row>
    <row r="2773" spans="3:10" hidden="1" x14ac:dyDescent="0.25">
      <c r="C2773" t="s">
        <v>6731</v>
      </c>
      <c r="D2773" t="s">
        <v>65</v>
      </c>
      <c r="E2773" s="1">
        <v>46048</v>
      </c>
      <c r="F2773" s="4">
        <v>1</v>
      </c>
      <c r="G2773" s="4"/>
      <c r="H2773" t="s">
        <v>1829</v>
      </c>
      <c r="I2773" t="s">
        <v>60</v>
      </c>
      <c r="J2773" s="4">
        <v>-43987.5</v>
      </c>
    </row>
    <row r="2774" spans="3:10" hidden="1" x14ac:dyDescent="0.25">
      <c r="C2774" t="s">
        <v>6731</v>
      </c>
      <c r="D2774" t="s">
        <v>65</v>
      </c>
      <c r="E2774" s="1">
        <v>46048</v>
      </c>
      <c r="F2774" s="4">
        <v>1</v>
      </c>
      <c r="G2774" s="4"/>
      <c r="H2774" t="s">
        <v>1829</v>
      </c>
      <c r="I2774" t="s">
        <v>60</v>
      </c>
      <c r="J2774" s="4">
        <v>-28825</v>
      </c>
    </row>
    <row r="2775" spans="3:10" hidden="1" x14ac:dyDescent="0.25">
      <c r="C2775" t="s">
        <v>6731</v>
      </c>
      <c r="D2775" t="s">
        <v>90</v>
      </c>
      <c r="E2775" s="1">
        <v>46048</v>
      </c>
      <c r="F2775" s="4">
        <v>1</v>
      </c>
      <c r="G2775" s="4"/>
      <c r="H2775" t="s">
        <v>1835</v>
      </c>
      <c r="I2775" t="s">
        <v>60</v>
      </c>
      <c r="J2775" s="4">
        <v>-168680.49</v>
      </c>
    </row>
    <row r="2776" spans="3:10" hidden="1" x14ac:dyDescent="0.25">
      <c r="C2776" t="s">
        <v>6731</v>
      </c>
      <c r="D2776" t="s">
        <v>7698</v>
      </c>
      <c r="E2776" s="1">
        <v>46048</v>
      </c>
      <c r="F2776" s="4">
        <v>1</v>
      </c>
      <c r="G2776" s="4"/>
      <c r="H2776" t="s">
        <v>1840</v>
      </c>
      <c r="I2776" t="s">
        <v>60</v>
      </c>
      <c r="J2776" s="4">
        <v>-2285.0500000000002</v>
      </c>
    </row>
    <row r="2777" spans="3:10" hidden="1" x14ac:dyDescent="0.25">
      <c r="C2777" t="s">
        <v>6731</v>
      </c>
      <c r="D2777" t="s">
        <v>7695</v>
      </c>
      <c r="E2777" s="1">
        <v>46048</v>
      </c>
      <c r="F2777" s="4">
        <v>1</v>
      </c>
      <c r="G2777" s="4"/>
      <c r="H2777" t="s">
        <v>490</v>
      </c>
      <c r="I2777" t="s">
        <v>60</v>
      </c>
      <c r="J2777" s="4">
        <v>-269.8</v>
      </c>
    </row>
    <row r="2778" spans="3:10" hidden="1" x14ac:dyDescent="0.25">
      <c r="C2778" t="s">
        <v>6731</v>
      </c>
      <c r="D2778" t="s">
        <v>7695</v>
      </c>
      <c r="E2778" s="1">
        <v>46048</v>
      </c>
      <c r="F2778" s="4">
        <v>1</v>
      </c>
      <c r="G2778" s="4"/>
      <c r="H2778" t="s">
        <v>490</v>
      </c>
      <c r="I2778" t="s">
        <v>60</v>
      </c>
      <c r="J2778" s="4">
        <v>-3306</v>
      </c>
    </row>
    <row r="2779" spans="3:10" hidden="1" x14ac:dyDescent="0.25">
      <c r="C2779" t="s">
        <v>6731</v>
      </c>
      <c r="D2779" t="s">
        <v>7695</v>
      </c>
      <c r="E2779" s="1">
        <v>46048</v>
      </c>
      <c r="F2779" s="4">
        <v>1</v>
      </c>
      <c r="G2779" s="4"/>
      <c r="H2779" t="s">
        <v>490</v>
      </c>
      <c r="I2779" t="s">
        <v>60</v>
      </c>
      <c r="J2779" s="4">
        <v>-3196.99</v>
      </c>
    </row>
    <row r="2780" spans="3:10" hidden="1" x14ac:dyDescent="0.25">
      <c r="C2780" t="s">
        <v>6731</v>
      </c>
      <c r="D2780" t="s">
        <v>7709</v>
      </c>
      <c r="E2780" s="1">
        <v>46048</v>
      </c>
      <c r="F2780" s="4">
        <v>1</v>
      </c>
      <c r="G2780" s="4"/>
      <c r="H2780" t="s">
        <v>1849</v>
      </c>
      <c r="I2780" t="s">
        <v>60</v>
      </c>
      <c r="J2780" s="4">
        <v>-23000</v>
      </c>
    </row>
    <row r="2781" spans="3:10" hidden="1" x14ac:dyDescent="0.25">
      <c r="C2781" t="s">
        <v>6731</v>
      </c>
      <c r="D2781" t="s">
        <v>7695</v>
      </c>
      <c r="E2781" s="1">
        <v>46048</v>
      </c>
      <c r="F2781" s="4">
        <v>1</v>
      </c>
      <c r="G2781" s="4"/>
      <c r="H2781" t="s">
        <v>1853</v>
      </c>
      <c r="I2781" t="s">
        <v>60</v>
      </c>
      <c r="J2781" s="4">
        <v>-5452.12</v>
      </c>
    </row>
    <row r="2782" spans="3:10" hidden="1" x14ac:dyDescent="0.25">
      <c r="C2782" t="s">
        <v>6731</v>
      </c>
      <c r="D2782" t="s">
        <v>7695</v>
      </c>
      <c r="E2782" s="1">
        <v>46048</v>
      </c>
      <c r="F2782" s="4">
        <v>1</v>
      </c>
      <c r="G2782" s="4"/>
      <c r="H2782" t="s">
        <v>1853</v>
      </c>
      <c r="I2782" t="s">
        <v>60</v>
      </c>
      <c r="J2782" s="4">
        <v>-1455.18</v>
      </c>
    </row>
    <row r="2783" spans="3:10" hidden="1" x14ac:dyDescent="0.25">
      <c r="C2783" t="s">
        <v>6731</v>
      </c>
      <c r="D2783" t="s">
        <v>7695</v>
      </c>
      <c r="E2783" s="1">
        <v>46048</v>
      </c>
      <c r="F2783" s="4">
        <v>1</v>
      </c>
      <c r="G2783" s="4"/>
      <c r="H2783" t="s">
        <v>1853</v>
      </c>
      <c r="I2783" t="s">
        <v>60</v>
      </c>
      <c r="J2783" s="4">
        <v>-1931.49</v>
      </c>
    </row>
    <row r="2784" spans="3:10" hidden="1" x14ac:dyDescent="0.25">
      <c r="C2784" t="s">
        <v>6731</v>
      </c>
      <c r="D2784" t="s">
        <v>7695</v>
      </c>
      <c r="E2784" s="1">
        <v>46048</v>
      </c>
      <c r="F2784" s="4">
        <v>1</v>
      </c>
      <c r="G2784" s="4"/>
      <c r="H2784" t="s">
        <v>1853</v>
      </c>
      <c r="I2784" t="s">
        <v>60</v>
      </c>
      <c r="J2784" s="4">
        <v>-10272.34</v>
      </c>
    </row>
    <row r="2785" spans="3:10" hidden="1" x14ac:dyDescent="0.25">
      <c r="C2785" t="s">
        <v>6731</v>
      </c>
      <c r="D2785" t="s">
        <v>7695</v>
      </c>
      <c r="E2785" s="1">
        <v>46048</v>
      </c>
      <c r="F2785" s="4">
        <v>1</v>
      </c>
      <c r="G2785" s="4"/>
      <c r="H2785" t="s">
        <v>1853</v>
      </c>
      <c r="I2785" t="s">
        <v>60</v>
      </c>
      <c r="J2785" s="4">
        <v>-710.7</v>
      </c>
    </row>
    <row r="2786" spans="3:10" hidden="1" x14ac:dyDescent="0.25">
      <c r="C2786" t="s">
        <v>6731</v>
      </c>
      <c r="D2786" t="s">
        <v>7695</v>
      </c>
      <c r="E2786" s="1">
        <v>46048</v>
      </c>
      <c r="F2786" s="4">
        <v>1</v>
      </c>
      <c r="G2786" s="4"/>
      <c r="H2786" t="s">
        <v>1853</v>
      </c>
      <c r="I2786" t="s">
        <v>60</v>
      </c>
      <c r="J2786" s="4">
        <v>-1246.3</v>
      </c>
    </row>
    <row r="2787" spans="3:10" hidden="1" x14ac:dyDescent="0.25">
      <c r="C2787" t="s">
        <v>6731</v>
      </c>
      <c r="D2787" t="s">
        <v>7695</v>
      </c>
      <c r="E2787" s="1">
        <v>46048</v>
      </c>
      <c r="F2787" s="4">
        <v>1</v>
      </c>
      <c r="G2787" s="4"/>
      <c r="H2787" t="s">
        <v>1853</v>
      </c>
      <c r="I2787" t="s">
        <v>60</v>
      </c>
      <c r="J2787" s="4">
        <v>-1121.67</v>
      </c>
    </row>
    <row r="2788" spans="3:10" hidden="1" x14ac:dyDescent="0.25">
      <c r="C2788" t="s">
        <v>6731</v>
      </c>
      <c r="D2788" t="s">
        <v>7695</v>
      </c>
      <c r="E2788" s="1">
        <v>46048</v>
      </c>
      <c r="F2788" s="4">
        <v>1</v>
      </c>
      <c r="G2788" s="4"/>
      <c r="H2788" t="s">
        <v>1853</v>
      </c>
      <c r="I2788" t="s">
        <v>60</v>
      </c>
      <c r="J2788" s="4">
        <v>-1059.78</v>
      </c>
    </row>
    <row r="2789" spans="3:10" hidden="1" x14ac:dyDescent="0.25">
      <c r="C2789" t="s">
        <v>6731</v>
      </c>
      <c r="D2789" t="s">
        <v>7695</v>
      </c>
      <c r="E2789" s="1">
        <v>46048</v>
      </c>
      <c r="F2789" s="4">
        <v>1</v>
      </c>
      <c r="G2789" s="4"/>
      <c r="H2789" t="s">
        <v>1853</v>
      </c>
      <c r="I2789" t="s">
        <v>60</v>
      </c>
      <c r="J2789" s="4">
        <v>-2601.11</v>
      </c>
    </row>
    <row r="2790" spans="3:10" hidden="1" x14ac:dyDescent="0.25">
      <c r="C2790" t="s">
        <v>6731</v>
      </c>
      <c r="D2790" t="s">
        <v>7717</v>
      </c>
      <c r="E2790" s="1">
        <v>46048</v>
      </c>
      <c r="F2790" s="4">
        <v>1</v>
      </c>
      <c r="G2790" s="4"/>
      <c r="H2790" t="s">
        <v>1870</v>
      </c>
      <c r="I2790" t="s">
        <v>246</v>
      </c>
      <c r="J2790" s="4">
        <v>-5648.01</v>
      </c>
    </row>
    <row r="2791" spans="3:10" hidden="1" x14ac:dyDescent="0.25">
      <c r="C2791" t="s">
        <v>6731</v>
      </c>
      <c r="D2791" t="s">
        <v>7700</v>
      </c>
      <c r="E2791" s="1">
        <v>46048</v>
      </c>
      <c r="F2791" s="4">
        <v>1</v>
      </c>
      <c r="G2791" s="4"/>
      <c r="H2791" t="s">
        <v>1871</v>
      </c>
      <c r="I2791" t="s">
        <v>129</v>
      </c>
      <c r="J2791" s="4">
        <v>-702.89</v>
      </c>
    </row>
    <row r="2792" spans="3:10" hidden="1" x14ac:dyDescent="0.25">
      <c r="C2792" t="s">
        <v>6731</v>
      </c>
      <c r="D2792" t="s">
        <v>77</v>
      </c>
      <c r="E2792" s="1">
        <v>46048</v>
      </c>
      <c r="F2792" s="4">
        <v>1</v>
      </c>
      <c r="G2792" s="4"/>
      <c r="H2792" t="s">
        <v>1875</v>
      </c>
      <c r="I2792" t="s">
        <v>129</v>
      </c>
      <c r="J2792" s="4">
        <v>-1000</v>
      </c>
    </row>
    <row r="2793" spans="3:10" hidden="1" x14ac:dyDescent="0.25">
      <c r="C2793" t="s">
        <v>6731</v>
      </c>
      <c r="D2793">
        <v>20010</v>
      </c>
      <c r="E2793" s="1">
        <v>46048</v>
      </c>
      <c r="F2793" s="4">
        <v>1</v>
      </c>
      <c r="G2793" s="4"/>
      <c r="H2793" t="s">
        <v>1876</v>
      </c>
      <c r="I2793" t="s">
        <v>129</v>
      </c>
      <c r="J2793" s="4">
        <v>-1341.9</v>
      </c>
    </row>
    <row r="2794" spans="3:10" hidden="1" x14ac:dyDescent="0.25">
      <c r="C2794" t="s">
        <v>6731</v>
      </c>
      <c r="D2794" t="s">
        <v>127</v>
      </c>
      <c r="E2794" s="1">
        <v>46048</v>
      </c>
      <c r="F2794" s="4">
        <v>1</v>
      </c>
      <c r="G2794" s="4"/>
      <c r="H2794" t="s">
        <v>1880</v>
      </c>
      <c r="I2794" t="s">
        <v>60</v>
      </c>
      <c r="J2794" s="4">
        <v>-609.49</v>
      </c>
    </row>
    <row r="2795" spans="3:10" hidden="1" x14ac:dyDescent="0.25">
      <c r="C2795" t="s">
        <v>6731</v>
      </c>
      <c r="D2795" t="s">
        <v>90</v>
      </c>
      <c r="E2795" s="1">
        <v>46048</v>
      </c>
      <c r="F2795" s="4">
        <v>1</v>
      </c>
      <c r="G2795" s="4"/>
      <c r="H2795" t="s">
        <v>276</v>
      </c>
      <c r="I2795" t="s">
        <v>129</v>
      </c>
      <c r="J2795" s="4">
        <v>-241.81</v>
      </c>
    </row>
    <row r="2796" spans="3:10" hidden="1" x14ac:dyDescent="0.25">
      <c r="C2796" t="s">
        <v>6731</v>
      </c>
      <c r="D2796" t="s">
        <v>65</v>
      </c>
      <c r="E2796" s="1">
        <v>46048</v>
      </c>
      <c r="F2796" s="4">
        <v>1</v>
      </c>
      <c r="G2796" s="4"/>
      <c r="H2796" t="s">
        <v>1884</v>
      </c>
      <c r="I2796" t="s">
        <v>60</v>
      </c>
      <c r="J2796" s="4">
        <v>-10055.67</v>
      </c>
    </row>
    <row r="2797" spans="3:10" hidden="1" x14ac:dyDescent="0.25">
      <c r="C2797" t="s">
        <v>6731</v>
      </c>
      <c r="D2797" t="s">
        <v>65</v>
      </c>
      <c r="E2797" s="1">
        <v>46048</v>
      </c>
      <c r="F2797" s="4">
        <v>1</v>
      </c>
      <c r="G2797" s="4"/>
      <c r="H2797" t="s">
        <v>1884</v>
      </c>
      <c r="I2797" t="s">
        <v>60</v>
      </c>
      <c r="J2797" s="4">
        <v>-16336.17</v>
      </c>
    </row>
    <row r="2798" spans="3:10" hidden="1" x14ac:dyDescent="0.25">
      <c r="C2798" t="s">
        <v>6731</v>
      </c>
      <c r="D2798" t="s">
        <v>90</v>
      </c>
      <c r="E2798" s="1">
        <v>46048</v>
      </c>
      <c r="F2798" s="4">
        <v>1</v>
      </c>
      <c r="G2798" s="4"/>
      <c r="H2798" t="s">
        <v>1890</v>
      </c>
      <c r="I2798" t="s">
        <v>60</v>
      </c>
      <c r="J2798" s="4">
        <v>-14431.19</v>
      </c>
    </row>
    <row r="2799" spans="3:10" hidden="1" x14ac:dyDescent="0.25">
      <c r="C2799" t="s">
        <v>6731</v>
      </c>
      <c r="D2799" t="s">
        <v>65</v>
      </c>
      <c r="E2799" s="1">
        <v>46048</v>
      </c>
      <c r="F2799" s="4">
        <v>1</v>
      </c>
      <c r="G2799" s="4"/>
      <c r="H2799" t="s">
        <v>1894</v>
      </c>
      <c r="I2799" t="s">
        <v>60</v>
      </c>
      <c r="J2799" s="4">
        <v>-3000</v>
      </c>
    </row>
    <row r="2800" spans="3:10" hidden="1" x14ac:dyDescent="0.25">
      <c r="C2800" t="s">
        <v>6731</v>
      </c>
      <c r="D2800" t="s">
        <v>65</v>
      </c>
      <c r="E2800" s="1">
        <v>46048</v>
      </c>
      <c r="F2800" s="4">
        <v>1</v>
      </c>
      <c r="G2800" s="4"/>
      <c r="H2800" t="s">
        <v>1898</v>
      </c>
      <c r="I2800" t="s">
        <v>60</v>
      </c>
      <c r="J2800" s="4">
        <v>-2000</v>
      </c>
    </row>
    <row r="2801" spans="3:10" hidden="1" x14ac:dyDescent="0.25">
      <c r="C2801" t="s">
        <v>6731</v>
      </c>
      <c r="D2801" t="s">
        <v>77</v>
      </c>
      <c r="E2801" s="1">
        <v>46048</v>
      </c>
      <c r="F2801" s="4">
        <v>1</v>
      </c>
      <c r="G2801" s="4"/>
      <c r="H2801" t="s">
        <v>1902</v>
      </c>
      <c r="I2801" t="s">
        <v>60</v>
      </c>
      <c r="J2801" s="4">
        <v>-1585</v>
      </c>
    </row>
    <row r="2802" spans="3:10" hidden="1" x14ac:dyDescent="0.25">
      <c r="C2802" t="s">
        <v>6731</v>
      </c>
      <c r="D2802" t="s">
        <v>127</v>
      </c>
      <c r="E2802" s="1">
        <v>46049</v>
      </c>
      <c r="F2802" s="4">
        <v>1</v>
      </c>
      <c r="G2802" s="4"/>
      <c r="H2802" t="s">
        <v>1903</v>
      </c>
      <c r="I2802" t="s">
        <v>129</v>
      </c>
      <c r="J2802" s="4">
        <v>-3300</v>
      </c>
    </row>
    <row r="2803" spans="3:10" hidden="1" x14ac:dyDescent="0.25">
      <c r="C2803" t="s">
        <v>6731</v>
      </c>
      <c r="D2803" t="s">
        <v>90</v>
      </c>
      <c r="E2803" s="1">
        <v>46049</v>
      </c>
      <c r="F2803" s="4">
        <v>1</v>
      </c>
      <c r="G2803" s="4"/>
      <c r="H2803" t="s">
        <v>1385</v>
      </c>
      <c r="I2803" t="s">
        <v>93</v>
      </c>
      <c r="J2803" s="4">
        <v>-730104.02</v>
      </c>
    </row>
    <row r="2804" spans="3:10" hidden="1" x14ac:dyDescent="0.25">
      <c r="C2804" t="s">
        <v>6731</v>
      </c>
      <c r="D2804" t="s">
        <v>7702</v>
      </c>
      <c r="E2804" s="1">
        <v>46049</v>
      </c>
      <c r="F2804" s="4">
        <v>1</v>
      </c>
      <c r="G2804" s="4"/>
      <c r="H2804" t="s">
        <v>83</v>
      </c>
      <c r="I2804" t="s">
        <v>60</v>
      </c>
      <c r="J2804" s="4">
        <v>-2640</v>
      </c>
    </row>
    <row r="2805" spans="3:10" hidden="1" x14ac:dyDescent="0.25">
      <c r="C2805" t="s">
        <v>6731</v>
      </c>
      <c r="D2805" t="s">
        <v>7712</v>
      </c>
      <c r="E2805" s="1">
        <v>46049</v>
      </c>
      <c r="F2805" s="4">
        <v>1</v>
      </c>
      <c r="G2805" s="4"/>
      <c r="H2805" t="s">
        <v>1391</v>
      </c>
      <c r="I2805" t="s">
        <v>129</v>
      </c>
      <c r="J2805" s="4">
        <v>-43.25</v>
      </c>
    </row>
    <row r="2806" spans="3:10" hidden="1" x14ac:dyDescent="0.25">
      <c r="C2806" t="s">
        <v>6731</v>
      </c>
      <c r="D2806" t="s">
        <v>7695</v>
      </c>
      <c r="E2806" s="1">
        <v>46049</v>
      </c>
      <c r="F2806" s="4">
        <v>1</v>
      </c>
      <c r="G2806" s="4"/>
      <c r="H2806" t="s">
        <v>1909</v>
      </c>
      <c r="I2806" t="s">
        <v>155</v>
      </c>
      <c r="J2806" s="4">
        <v>-1507.15</v>
      </c>
    </row>
    <row r="2807" spans="3:10" hidden="1" x14ac:dyDescent="0.25">
      <c r="C2807" t="s">
        <v>6731</v>
      </c>
      <c r="D2807" t="s">
        <v>65</v>
      </c>
      <c r="E2807" s="1">
        <v>46049</v>
      </c>
      <c r="F2807" s="4">
        <v>1</v>
      </c>
      <c r="G2807" s="4"/>
      <c r="H2807" t="s">
        <v>1339</v>
      </c>
      <c r="I2807" t="s">
        <v>60</v>
      </c>
      <c r="J2807" s="4">
        <v>-28.55</v>
      </c>
    </row>
    <row r="2808" spans="3:10" hidden="1" x14ac:dyDescent="0.25">
      <c r="C2808" t="s">
        <v>6731</v>
      </c>
      <c r="D2808" t="s">
        <v>77</v>
      </c>
      <c r="E2808" s="1">
        <v>46049</v>
      </c>
      <c r="F2808" s="4">
        <v>1</v>
      </c>
      <c r="G2808" s="4"/>
      <c r="H2808" t="s">
        <v>1912</v>
      </c>
      <c r="I2808" t="s">
        <v>129</v>
      </c>
      <c r="J2808" s="4">
        <v>-232.58</v>
      </c>
    </row>
    <row r="2809" spans="3:10" hidden="1" x14ac:dyDescent="0.25">
      <c r="C2809" t="s">
        <v>6731</v>
      </c>
      <c r="D2809" t="s">
        <v>90</v>
      </c>
      <c r="E2809" s="1">
        <v>46049</v>
      </c>
      <c r="F2809" s="4">
        <v>1</v>
      </c>
      <c r="G2809" s="4"/>
      <c r="H2809" t="s">
        <v>374</v>
      </c>
      <c r="I2809" t="s">
        <v>155</v>
      </c>
      <c r="J2809" s="4">
        <v>-509.9</v>
      </c>
    </row>
    <row r="2810" spans="3:10" hidden="1" x14ac:dyDescent="0.25">
      <c r="C2810" t="s">
        <v>6731</v>
      </c>
      <c r="D2810" t="s">
        <v>7695</v>
      </c>
      <c r="E2810" s="1">
        <v>46049</v>
      </c>
      <c r="F2810" s="4">
        <v>1</v>
      </c>
      <c r="G2810" s="4"/>
      <c r="H2810" t="s">
        <v>577</v>
      </c>
      <c r="I2810" t="s">
        <v>129</v>
      </c>
      <c r="J2810" s="4">
        <v>-2570.94</v>
      </c>
    </row>
    <row r="2811" spans="3:10" hidden="1" x14ac:dyDescent="0.25">
      <c r="C2811" t="s">
        <v>6731</v>
      </c>
      <c r="D2811" t="s">
        <v>7700</v>
      </c>
      <c r="E2811" s="1">
        <v>46049</v>
      </c>
      <c r="F2811" s="4">
        <v>1</v>
      </c>
      <c r="G2811" s="4"/>
      <c r="H2811" t="s">
        <v>1913</v>
      </c>
      <c r="I2811" t="s">
        <v>129</v>
      </c>
      <c r="J2811" s="4">
        <v>-433.02</v>
      </c>
    </row>
    <row r="2812" spans="3:10" hidden="1" x14ac:dyDescent="0.25">
      <c r="C2812" t="s">
        <v>6731</v>
      </c>
      <c r="D2812" t="s">
        <v>7709</v>
      </c>
      <c r="E2812" s="1">
        <v>46049</v>
      </c>
      <c r="F2812" s="4">
        <v>1</v>
      </c>
      <c r="G2812" s="4"/>
      <c r="H2812" t="s">
        <v>1744</v>
      </c>
      <c r="I2812" t="s">
        <v>60</v>
      </c>
      <c r="J2812" s="4">
        <v>-10978.8</v>
      </c>
    </row>
    <row r="2813" spans="3:10" hidden="1" x14ac:dyDescent="0.25">
      <c r="C2813" t="s">
        <v>6731</v>
      </c>
      <c r="D2813" t="s">
        <v>127</v>
      </c>
      <c r="E2813" s="1">
        <v>46049</v>
      </c>
      <c r="F2813" s="4">
        <v>1</v>
      </c>
      <c r="G2813" s="4"/>
      <c r="H2813" t="s">
        <v>699</v>
      </c>
      <c r="I2813" t="s">
        <v>60</v>
      </c>
      <c r="J2813" s="4">
        <v>-4771.09</v>
      </c>
    </row>
    <row r="2814" spans="3:10" hidden="1" x14ac:dyDescent="0.25">
      <c r="C2814" t="s">
        <v>6731</v>
      </c>
      <c r="D2814" t="s">
        <v>7702</v>
      </c>
      <c r="E2814" s="1">
        <v>46049</v>
      </c>
      <c r="F2814" s="4">
        <v>1</v>
      </c>
      <c r="G2814" s="4"/>
      <c r="H2814" t="s">
        <v>1639</v>
      </c>
      <c r="I2814" t="s">
        <v>60</v>
      </c>
      <c r="J2814" s="4">
        <v>-25403.4</v>
      </c>
    </row>
    <row r="2815" spans="3:10" hidden="1" x14ac:dyDescent="0.25">
      <c r="C2815" t="s">
        <v>6731</v>
      </c>
      <c r="D2815" t="s">
        <v>7695</v>
      </c>
      <c r="E2815" s="1">
        <v>46049</v>
      </c>
      <c r="F2815" s="4">
        <v>1</v>
      </c>
      <c r="G2815" s="4"/>
      <c r="H2815" t="s">
        <v>1918</v>
      </c>
      <c r="I2815" t="s">
        <v>129</v>
      </c>
      <c r="J2815" s="4">
        <v>-327.20999999999998</v>
      </c>
    </row>
    <row r="2816" spans="3:10" hidden="1" x14ac:dyDescent="0.25">
      <c r="C2816" t="s">
        <v>6731</v>
      </c>
      <c r="D2816" t="s">
        <v>90</v>
      </c>
      <c r="E2816" s="1">
        <v>46049</v>
      </c>
      <c r="F2816" s="4">
        <v>1</v>
      </c>
      <c r="G2816" s="4"/>
      <c r="H2816" t="s">
        <v>276</v>
      </c>
      <c r="I2816" t="s">
        <v>129</v>
      </c>
      <c r="J2816" s="4">
        <v>-341.85</v>
      </c>
    </row>
    <row r="2817" spans="3:10" hidden="1" x14ac:dyDescent="0.25">
      <c r="C2817" t="s">
        <v>6731</v>
      </c>
      <c r="D2817" t="s">
        <v>7695</v>
      </c>
      <c r="E2817" s="1">
        <v>46049</v>
      </c>
      <c r="F2817" s="4">
        <v>1</v>
      </c>
      <c r="G2817" s="4"/>
      <c r="H2817" t="s">
        <v>1922</v>
      </c>
      <c r="I2817" t="s">
        <v>60</v>
      </c>
      <c r="J2817" s="4">
        <v>-14568.66</v>
      </c>
    </row>
    <row r="2818" spans="3:10" hidden="1" x14ac:dyDescent="0.25">
      <c r="C2818" t="s">
        <v>6731</v>
      </c>
      <c r="D2818" t="s">
        <v>7699</v>
      </c>
      <c r="E2818" s="1">
        <v>46050</v>
      </c>
      <c r="F2818" s="4">
        <v>1</v>
      </c>
      <c r="G2818" s="4"/>
      <c r="H2818" t="s">
        <v>1923</v>
      </c>
      <c r="I2818" t="s">
        <v>129</v>
      </c>
      <c r="J2818" s="4">
        <v>-48.88</v>
      </c>
    </row>
    <row r="2819" spans="3:10" hidden="1" x14ac:dyDescent="0.25">
      <c r="C2819" t="s">
        <v>6731</v>
      </c>
      <c r="D2819" t="s">
        <v>65</v>
      </c>
      <c r="E2819" s="1">
        <v>46050</v>
      </c>
      <c r="F2819" s="4">
        <v>1</v>
      </c>
      <c r="G2819" s="4"/>
      <c r="H2819" t="s">
        <v>1391</v>
      </c>
      <c r="I2819" t="s">
        <v>129</v>
      </c>
      <c r="J2819" s="4">
        <v>-628.57000000000005</v>
      </c>
    </row>
    <row r="2820" spans="3:10" hidden="1" x14ac:dyDescent="0.25">
      <c r="C2820" t="s">
        <v>6731</v>
      </c>
      <c r="D2820" t="s">
        <v>7712</v>
      </c>
      <c r="E2820" s="1">
        <v>46050</v>
      </c>
      <c r="F2820" s="4">
        <v>1</v>
      </c>
      <c r="G2820" s="4"/>
      <c r="H2820" t="s">
        <v>1926</v>
      </c>
      <c r="I2820" t="s">
        <v>60</v>
      </c>
      <c r="J2820" s="4">
        <v>-1672</v>
      </c>
    </row>
    <row r="2821" spans="3:10" hidden="1" x14ac:dyDescent="0.25">
      <c r="C2821" t="s">
        <v>6731</v>
      </c>
      <c r="D2821" t="s">
        <v>326</v>
      </c>
      <c r="E2821" s="1">
        <v>46050</v>
      </c>
      <c r="F2821" s="4">
        <v>1</v>
      </c>
      <c r="G2821" s="4"/>
      <c r="H2821" t="s">
        <v>325</v>
      </c>
      <c r="I2821" t="s">
        <v>60</v>
      </c>
      <c r="J2821" s="4">
        <v>-9287.75</v>
      </c>
    </row>
    <row r="2822" spans="3:10" hidden="1" x14ac:dyDescent="0.25">
      <c r="C2822" t="s">
        <v>6731</v>
      </c>
      <c r="D2822" t="s">
        <v>7698</v>
      </c>
      <c r="E2822" s="1">
        <v>46050</v>
      </c>
      <c r="F2822" s="4">
        <v>1</v>
      </c>
      <c r="G2822" s="4"/>
      <c r="H2822" t="s">
        <v>1927</v>
      </c>
      <c r="I2822" t="s">
        <v>129</v>
      </c>
      <c r="J2822" s="4">
        <v>-720</v>
      </c>
    </row>
    <row r="2823" spans="3:10" hidden="1" x14ac:dyDescent="0.25">
      <c r="C2823" t="s">
        <v>6731</v>
      </c>
      <c r="D2823" t="s">
        <v>7714</v>
      </c>
      <c r="E2823" s="1">
        <v>46050</v>
      </c>
      <c r="F2823" s="4">
        <v>1</v>
      </c>
      <c r="G2823" s="4"/>
      <c r="H2823" t="s">
        <v>1927</v>
      </c>
      <c r="I2823" t="s">
        <v>129</v>
      </c>
      <c r="J2823" s="4">
        <v>-450</v>
      </c>
    </row>
    <row r="2824" spans="3:10" hidden="1" x14ac:dyDescent="0.25">
      <c r="C2824" t="s">
        <v>6731</v>
      </c>
      <c r="D2824" t="s">
        <v>7696</v>
      </c>
      <c r="E2824" s="1">
        <v>46050</v>
      </c>
      <c r="F2824" s="4">
        <v>1</v>
      </c>
      <c r="G2824" s="4"/>
      <c r="H2824" t="s">
        <v>1927</v>
      </c>
      <c r="I2824" t="s">
        <v>129</v>
      </c>
      <c r="J2824" s="4">
        <v>-1350</v>
      </c>
    </row>
    <row r="2825" spans="3:10" hidden="1" x14ac:dyDescent="0.25">
      <c r="C2825" t="s">
        <v>6731</v>
      </c>
      <c r="D2825" t="s">
        <v>7722</v>
      </c>
      <c r="E2825" s="1">
        <v>46050</v>
      </c>
      <c r="F2825" s="4">
        <v>1</v>
      </c>
      <c r="G2825" s="4"/>
      <c r="H2825" t="s">
        <v>1927</v>
      </c>
      <c r="I2825" t="s">
        <v>129</v>
      </c>
      <c r="J2825" s="4">
        <v>-400</v>
      </c>
    </row>
    <row r="2826" spans="3:10" hidden="1" x14ac:dyDescent="0.25">
      <c r="C2826" t="s">
        <v>6731</v>
      </c>
      <c r="D2826" t="s">
        <v>7700</v>
      </c>
      <c r="E2826" s="1">
        <v>46050</v>
      </c>
      <c r="F2826" s="4">
        <v>1</v>
      </c>
      <c r="G2826" s="4"/>
      <c r="H2826" t="s">
        <v>1927</v>
      </c>
      <c r="I2826" t="s">
        <v>129</v>
      </c>
      <c r="J2826" s="4">
        <v>-150</v>
      </c>
    </row>
    <row r="2827" spans="3:10" hidden="1" x14ac:dyDescent="0.25">
      <c r="C2827" t="s">
        <v>6731</v>
      </c>
      <c r="D2827" t="s">
        <v>7693</v>
      </c>
      <c r="E2827" s="1">
        <v>46050</v>
      </c>
      <c r="F2827" s="4">
        <v>1</v>
      </c>
      <c r="G2827" s="4"/>
      <c r="H2827" t="s">
        <v>1927</v>
      </c>
      <c r="I2827" t="s">
        <v>129</v>
      </c>
      <c r="J2827" s="4">
        <v>-300</v>
      </c>
    </row>
    <row r="2828" spans="3:10" hidden="1" x14ac:dyDescent="0.25">
      <c r="C2828" t="s">
        <v>6731</v>
      </c>
      <c r="D2828" t="s">
        <v>127</v>
      </c>
      <c r="E2828" s="1">
        <v>46050</v>
      </c>
      <c r="F2828" s="4">
        <v>1</v>
      </c>
      <c r="G2828" s="4"/>
      <c r="H2828" t="s">
        <v>1927</v>
      </c>
      <c r="I2828" t="s">
        <v>129</v>
      </c>
      <c r="J2828" s="4">
        <v>-1930</v>
      </c>
    </row>
    <row r="2829" spans="3:10" hidden="1" x14ac:dyDescent="0.25">
      <c r="C2829" t="s">
        <v>6731</v>
      </c>
      <c r="D2829" t="s">
        <v>7712</v>
      </c>
      <c r="E2829" s="1">
        <v>46050</v>
      </c>
      <c r="F2829" s="4">
        <v>1</v>
      </c>
      <c r="G2829" s="4"/>
      <c r="H2829" t="s">
        <v>1927</v>
      </c>
      <c r="I2829" t="s">
        <v>129</v>
      </c>
      <c r="J2829" s="4">
        <v>-600</v>
      </c>
    </row>
    <row r="2830" spans="3:10" hidden="1" x14ac:dyDescent="0.25">
      <c r="C2830" t="s">
        <v>6731</v>
      </c>
      <c r="D2830" t="s">
        <v>7734</v>
      </c>
      <c r="E2830" s="1">
        <v>46050</v>
      </c>
      <c r="F2830" s="4">
        <v>1</v>
      </c>
      <c r="G2830" s="4"/>
      <c r="H2830" t="s">
        <v>1927</v>
      </c>
      <c r="I2830" t="s">
        <v>129</v>
      </c>
      <c r="J2830" s="4">
        <v>-340</v>
      </c>
    </row>
    <row r="2831" spans="3:10" hidden="1" x14ac:dyDescent="0.25">
      <c r="C2831" t="s">
        <v>6731</v>
      </c>
      <c r="D2831" t="s">
        <v>7704</v>
      </c>
      <c r="E2831" s="1">
        <v>46050</v>
      </c>
      <c r="F2831" s="4">
        <v>1</v>
      </c>
      <c r="G2831" s="4"/>
      <c r="H2831" t="s">
        <v>1927</v>
      </c>
      <c r="I2831" t="s">
        <v>129</v>
      </c>
      <c r="J2831" s="4">
        <v>-500</v>
      </c>
    </row>
    <row r="2832" spans="3:10" hidden="1" x14ac:dyDescent="0.25">
      <c r="C2832" t="s">
        <v>6731</v>
      </c>
      <c r="D2832" t="s">
        <v>65</v>
      </c>
      <c r="E2832" s="1">
        <v>46050</v>
      </c>
      <c r="F2832" s="4">
        <v>1</v>
      </c>
      <c r="G2832" s="4"/>
      <c r="H2832" t="s">
        <v>364</v>
      </c>
      <c r="I2832" t="s">
        <v>60</v>
      </c>
      <c r="J2832" s="4">
        <v>-27757.94</v>
      </c>
    </row>
    <row r="2833" spans="3:10" hidden="1" x14ac:dyDescent="0.25">
      <c r="C2833" t="s">
        <v>6731</v>
      </c>
      <c r="D2833" t="s">
        <v>65</v>
      </c>
      <c r="E2833" s="1">
        <v>46050</v>
      </c>
      <c r="F2833" s="4">
        <v>1</v>
      </c>
      <c r="G2833" s="4"/>
      <c r="H2833" t="s">
        <v>364</v>
      </c>
      <c r="I2833" t="s">
        <v>60</v>
      </c>
      <c r="J2833" s="4">
        <v>-1748.85</v>
      </c>
    </row>
    <row r="2834" spans="3:10" hidden="1" x14ac:dyDescent="0.25">
      <c r="C2834" t="s">
        <v>6731</v>
      </c>
      <c r="D2834" t="s">
        <v>7696</v>
      </c>
      <c r="E2834" s="1">
        <v>46050</v>
      </c>
      <c r="F2834" s="4">
        <v>1</v>
      </c>
      <c r="G2834" s="4"/>
      <c r="H2834" t="s">
        <v>1933</v>
      </c>
      <c r="I2834" t="s">
        <v>129</v>
      </c>
      <c r="J2834" s="4">
        <v>-33</v>
      </c>
    </row>
    <row r="2835" spans="3:10" hidden="1" x14ac:dyDescent="0.25">
      <c r="C2835" t="s">
        <v>6731</v>
      </c>
      <c r="D2835" t="s">
        <v>7721</v>
      </c>
      <c r="E2835" s="1">
        <v>46050</v>
      </c>
      <c r="F2835" s="4">
        <v>1</v>
      </c>
      <c r="G2835" s="4"/>
      <c r="H2835" t="s">
        <v>1934</v>
      </c>
      <c r="I2835" t="s">
        <v>129</v>
      </c>
      <c r="J2835" s="4">
        <v>-340</v>
      </c>
    </row>
    <row r="2836" spans="3:10" hidden="1" x14ac:dyDescent="0.25">
      <c r="C2836" t="s">
        <v>6731</v>
      </c>
      <c r="D2836" t="s">
        <v>7702</v>
      </c>
      <c r="E2836" s="1">
        <v>46050</v>
      </c>
      <c r="F2836" s="4">
        <v>1</v>
      </c>
      <c r="G2836" s="4"/>
      <c r="H2836" t="s">
        <v>1934</v>
      </c>
      <c r="I2836" t="s">
        <v>129</v>
      </c>
      <c r="J2836" s="4">
        <v>-1317.9</v>
      </c>
    </row>
    <row r="2837" spans="3:10" hidden="1" x14ac:dyDescent="0.25">
      <c r="C2837" t="s">
        <v>6731</v>
      </c>
      <c r="D2837" t="s">
        <v>7705</v>
      </c>
      <c r="E2837" s="1">
        <v>46050</v>
      </c>
      <c r="F2837" s="4">
        <v>1</v>
      </c>
      <c r="G2837" s="4"/>
      <c r="H2837" t="s">
        <v>1934</v>
      </c>
      <c r="I2837" t="s">
        <v>129</v>
      </c>
      <c r="J2837" s="4">
        <v>-438.6</v>
      </c>
    </row>
    <row r="2838" spans="3:10" hidden="1" x14ac:dyDescent="0.25">
      <c r="C2838" t="s">
        <v>6731</v>
      </c>
      <c r="D2838" t="s">
        <v>7705</v>
      </c>
      <c r="E2838" s="1">
        <v>46050</v>
      </c>
      <c r="F2838" s="4">
        <v>1</v>
      </c>
      <c r="G2838" s="4"/>
      <c r="H2838" t="s">
        <v>1934</v>
      </c>
      <c r="I2838" t="s">
        <v>129</v>
      </c>
      <c r="J2838" s="4">
        <v>-533.79999999999995</v>
      </c>
    </row>
    <row r="2839" spans="3:10" hidden="1" x14ac:dyDescent="0.25">
      <c r="C2839" t="s">
        <v>6731</v>
      </c>
      <c r="D2839" t="s">
        <v>7705</v>
      </c>
      <c r="E2839" s="1">
        <v>46050</v>
      </c>
      <c r="F2839" s="4">
        <v>1</v>
      </c>
      <c r="G2839" s="4"/>
      <c r="H2839" t="s">
        <v>1934</v>
      </c>
      <c r="I2839" t="s">
        <v>129</v>
      </c>
      <c r="J2839" s="4">
        <v>-266.89999999999998</v>
      </c>
    </row>
    <row r="2840" spans="3:10" hidden="1" x14ac:dyDescent="0.25">
      <c r="C2840" t="s">
        <v>6731</v>
      </c>
      <c r="D2840" t="s">
        <v>127</v>
      </c>
      <c r="E2840" s="1">
        <v>46050</v>
      </c>
      <c r="F2840" s="4">
        <v>1</v>
      </c>
      <c r="G2840" s="4"/>
      <c r="H2840" t="s">
        <v>1938</v>
      </c>
      <c r="I2840" t="s">
        <v>60</v>
      </c>
      <c r="J2840" s="4">
        <v>-1400</v>
      </c>
    </row>
    <row r="2841" spans="3:10" hidden="1" x14ac:dyDescent="0.25">
      <c r="C2841" t="s">
        <v>6731</v>
      </c>
      <c r="D2841" t="s">
        <v>127</v>
      </c>
      <c r="E2841" s="1">
        <v>46050</v>
      </c>
      <c r="F2841" s="4">
        <v>1</v>
      </c>
      <c r="G2841" s="4"/>
      <c r="H2841" t="s">
        <v>1938</v>
      </c>
      <c r="I2841" t="s">
        <v>60</v>
      </c>
      <c r="J2841" s="4">
        <v>-1050</v>
      </c>
    </row>
    <row r="2842" spans="3:10" hidden="1" x14ac:dyDescent="0.25">
      <c r="C2842" t="s">
        <v>6731</v>
      </c>
      <c r="D2842" t="s">
        <v>7695</v>
      </c>
      <c r="E2842" s="1">
        <v>46050</v>
      </c>
      <c r="F2842" s="4">
        <v>1</v>
      </c>
      <c r="G2842" s="4"/>
      <c r="H2842" t="s">
        <v>1940</v>
      </c>
      <c r="I2842" t="s">
        <v>129</v>
      </c>
      <c r="J2842" s="4">
        <v>-266.74099999999999</v>
      </c>
    </row>
    <row r="2843" spans="3:10" hidden="1" x14ac:dyDescent="0.25">
      <c r="C2843" t="s">
        <v>6731</v>
      </c>
      <c r="D2843" t="s">
        <v>77</v>
      </c>
      <c r="E2843" s="1">
        <v>46050</v>
      </c>
      <c r="F2843" s="4">
        <v>1</v>
      </c>
      <c r="G2843" s="4"/>
      <c r="H2843" t="s">
        <v>1940</v>
      </c>
      <c r="I2843" t="s">
        <v>129</v>
      </c>
      <c r="J2843" s="4">
        <v>-927.25</v>
      </c>
    </row>
    <row r="2844" spans="3:10" hidden="1" x14ac:dyDescent="0.25">
      <c r="C2844" t="s">
        <v>6731</v>
      </c>
      <c r="D2844" t="s">
        <v>7703</v>
      </c>
      <c r="E2844" s="1">
        <v>46050</v>
      </c>
      <c r="F2844" s="4">
        <v>1</v>
      </c>
      <c r="G2844" s="4"/>
      <c r="H2844" t="s">
        <v>1940</v>
      </c>
      <c r="I2844" t="s">
        <v>129</v>
      </c>
      <c r="J2844" s="4">
        <v>-334.31</v>
      </c>
    </row>
    <row r="2845" spans="3:10" hidden="1" x14ac:dyDescent="0.25">
      <c r="C2845" t="s">
        <v>6731</v>
      </c>
      <c r="D2845" t="s">
        <v>7698</v>
      </c>
      <c r="E2845" s="1">
        <v>46050</v>
      </c>
      <c r="F2845" s="4">
        <v>1</v>
      </c>
      <c r="G2845" s="4"/>
      <c r="H2845" t="s">
        <v>1940</v>
      </c>
      <c r="I2845" t="s">
        <v>129</v>
      </c>
      <c r="J2845" s="4">
        <v>-1161.98</v>
      </c>
    </row>
    <row r="2846" spans="3:10" hidden="1" x14ac:dyDescent="0.25">
      <c r="C2846" t="s">
        <v>6731</v>
      </c>
      <c r="D2846" t="s">
        <v>7719</v>
      </c>
      <c r="E2846" s="1">
        <v>46050</v>
      </c>
      <c r="F2846" s="4">
        <v>1</v>
      </c>
      <c r="G2846" s="4"/>
      <c r="H2846" t="s">
        <v>1940</v>
      </c>
      <c r="I2846" t="s">
        <v>129</v>
      </c>
      <c r="J2846" s="4">
        <v>-367.43799999999999</v>
      </c>
    </row>
    <row r="2847" spans="3:10" hidden="1" x14ac:dyDescent="0.25">
      <c r="C2847" t="s">
        <v>6731</v>
      </c>
      <c r="D2847" t="s">
        <v>77</v>
      </c>
      <c r="E2847" s="1">
        <v>46050</v>
      </c>
      <c r="F2847" s="4">
        <v>1</v>
      </c>
      <c r="G2847" s="4"/>
      <c r="H2847" t="s">
        <v>1941</v>
      </c>
      <c r="I2847" t="s">
        <v>129</v>
      </c>
      <c r="J2847" s="4">
        <v>-481.29</v>
      </c>
    </row>
    <row r="2848" spans="3:10" hidden="1" x14ac:dyDescent="0.25">
      <c r="C2848" t="s">
        <v>6731</v>
      </c>
      <c r="D2848" t="s">
        <v>90</v>
      </c>
      <c r="E2848" s="1">
        <v>46050</v>
      </c>
      <c r="F2848" s="4">
        <v>1</v>
      </c>
      <c r="G2848" s="4"/>
      <c r="H2848" t="s">
        <v>1110</v>
      </c>
      <c r="I2848" t="s">
        <v>129</v>
      </c>
      <c r="J2848" s="4">
        <v>-276.24</v>
      </c>
    </row>
    <row r="2849" spans="3:10" hidden="1" x14ac:dyDescent="0.25">
      <c r="C2849" t="s">
        <v>6731</v>
      </c>
      <c r="D2849" t="s">
        <v>65</v>
      </c>
      <c r="E2849" s="1">
        <v>46050</v>
      </c>
      <c r="F2849" s="4">
        <v>1</v>
      </c>
      <c r="G2849" s="4"/>
      <c r="H2849" t="s">
        <v>1749</v>
      </c>
      <c r="I2849" t="s">
        <v>129</v>
      </c>
      <c r="J2849" s="4">
        <v>-4826.67</v>
      </c>
    </row>
    <row r="2850" spans="3:10" hidden="1" x14ac:dyDescent="0.25">
      <c r="C2850" t="s">
        <v>6731</v>
      </c>
      <c r="D2850" t="s">
        <v>90</v>
      </c>
      <c r="E2850" s="1">
        <v>46050</v>
      </c>
      <c r="F2850" s="4">
        <v>1</v>
      </c>
      <c r="G2850" s="4"/>
      <c r="H2850" t="s">
        <v>276</v>
      </c>
      <c r="I2850" t="s">
        <v>129</v>
      </c>
      <c r="J2850" s="4">
        <v>-34.6</v>
      </c>
    </row>
    <row r="2851" spans="3:10" hidden="1" x14ac:dyDescent="0.25">
      <c r="C2851" t="s">
        <v>6731</v>
      </c>
      <c r="D2851" t="s">
        <v>7701</v>
      </c>
      <c r="E2851" s="1">
        <v>46050</v>
      </c>
      <c r="F2851" s="4">
        <v>1</v>
      </c>
      <c r="G2851" s="4"/>
      <c r="H2851" t="s">
        <v>1945</v>
      </c>
      <c r="I2851" t="s">
        <v>129</v>
      </c>
      <c r="J2851" s="4">
        <v>-143079.59</v>
      </c>
    </row>
    <row r="2852" spans="3:10" hidden="1" x14ac:dyDescent="0.25">
      <c r="C2852" t="s">
        <v>6731</v>
      </c>
      <c r="D2852" t="s">
        <v>7701</v>
      </c>
      <c r="E2852" s="1">
        <v>46050</v>
      </c>
      <c r="F2852" s="4">
        <v>1</v>
      </c>
      <c r="G2852" s="4"/>
      <c r="H2852" t="s">
        <v>1945</v>
      </c>
      <c r="I2852" t="s">
        <v>129</v>
      </c>
      <c r="J2852" s="4">
        <v>-1936.08</v>
      </c>
    </row>
    <row r="2853" spans="3:10" hidden="1" x14ac:dyDescent="0.25">
      <c r="C2853" t="s">
        <v>6731</v>
      </c>
      <c r="D2853" t="s">
        <v>65</v>
      </c>
      <c r="E2853" s="1">
        <v>46050</v>
      </c>
      <c r="F2853" s="4">
        <v>1</v>
      </c>
      <c r="G2853" s="4"/>
      <c r="H2853" t="s">
        <v>1948</v>
      </c>
      <c r="I2853" t="s">
        <v>129</v>
      </c>
      <c r="J2853" s="4">
        <v>-832.69</v>
      </c>
    </row>
    <row r="2854" spans="3:10" hidden="1" x14ac:dyDescent="0.25">
      <c r="C2854" t="s">
        <v>6731</v>
      </c>
      <c r="D2854" t="s">
        <v>7708</v>
      </c>
      <c r="E2854" s="1">
        <v>46050</v>
      </c>
      <c r="F2854" s="4">
        <v>1</v>
      </c>
      <c r="G2854" s="4"/>
      <c r="H2854" t="s">
        <v>1948</v>
      </c>
      <c r="I2854" t="s">
        <v>129</v>
      </c>
      <c r="J2854" s="4">
        <v>-185.84</v>
      </c>
    </row>
    <row r="2855" spans="3:10" hidden="1" x14ac:dyDescent="0.25">
      <c r="C2855" t="s">
        <v>6731</v>
      </c>
      <c r="D2855" t="s">
        <v>7704</v>
      </c>
      <c r="E2855" s="1">
        <v>46050</v>
      </c>
      <c r="F2855" s="4">
        <v>1</v>
      </c>
      <c r="G2855" s="4"/>
      <c r="H2855" t="s">
        <v>1948</v>
      </c>
      <c r="I2855" t="s">
        <v>129</v>
      </c>
      <c r="J2855" s="4">
        <v>-167.16</v>
      </c>
    </row>
    <row r="2856" spans="3:10" hidden="1" x14ac:dyDescent="0.25">
      <c r="C2856" t="s">
        <v>6731</v>
      </c>
      <c r="D2856" t="s">
        <v>7695</v>
      </c>
      <c r="E2856" s="1">
        <v>46050</v>
      </c>
      <c r="F2856" s="4">
        <v>1</v>
      </c>
      <c r="G2856" s="4"/>
      <c r="H2856" t="s">
        <v>1948</v>
      </c>
      <c r="I2856" t="s">
        <v>129</v>
      </c>
      <c r="J2856" s="4">
        <v>-644.76</v>
      </c>
    </row>
    <row r="2857" spans="3:10" hidden="1" x14ac:dyDescent="0.25">
      <c r="C2857" t="s">
        <v>6731</v>
      </c>
      <c r="D2857" t="s">
        <v>7712</v>
      </c>
      <c r="E2857" s="1">
        <v>46050</v>
      </c>
      <c r="F2857" s="4">
        <v>1</v>
      </c>
      <c r="G2857" s="4"/>
      <c r="H2857" t="s">
        <v>1948</v>
      </c>
      <c r="I2857" t="s">
        <v>129</v>
      </c>
      <c r="J2857" s="4">
        <v>-109.33</v>
      </c>
    </row>
    <row r="2858" spans="3:10" hidden="1" x14ac:dyDescent="0.25">
      <c r="C2858" t="s">
        <v>6731</v>
      </c>
      <c r="D2858" t="s">
        <v>7699</v>
      </c>
      <c r="E2858" s="1">
        <v>46050</v>
      </c>
      <c r="F2858" s="4">
        <v>1</v>
      </c>
      <c r="G2858" s="4"/>
      <c r="H2858" t="s">
        <v>1948</v>
      </c>
      <c r="I2858" t="s">
        <v>129</v>
      </c>
      <c r="J2858" s="4">
        <v>-161.85</v>
      </c>
    </row>
    <row r="2859" spans="3:10" hidden="1" x14ac:dyDescent="0.25">
      <c r="C2859" t="s">
        <v>6731</v>
      </c>
      <c r="D2859" t="s">
        <v>77</v>
      </c>
      <c r="E2859" s="1">
        <v>46050</v>
      </c>
      <c r="F2859" s="4">
        <v>1</v>
      </c>
      <c r="G2859" s="4"/>
      <c r="H2859" t="s">
        <v>1948</v>
      </c>
      <c r="I2859" t="s">
        <v>129</v>
      </c>
      <c r="J2859" s="4">
        <v>-1653.58</v>
      </c>
    </row>
    <row r="2860" spans="3:10" hidden="1" x14ac:dyDescent="0.25">
      <c r="C2860" t="s">
        <v>6731</v>
      </c>
      <c r="D2860" t="s">
        <v>7703</v>
      </c>
      <c r="E2860" s="1">
        <v>46050</v>
      </c>
      <c r="F2860" s="4">
        <v>1</v>
      </c>
      <c r="G2860" s="4"/>
      <c r="H2860" t="s">
        <v>1948</v>
      </c>
      <c r="I2860" t="s">
        <v>129</v>
      </c>
      <c r="J2860" s="4">
        <v>-425.01</v>
      </c>
    </row>
    <row r="2861" spans="3:10" hidden="1" x14ac:dyDescent="0.25">
      <c r="C2861" t="s">
        <v>6731</v>
      </c>
      <c r="D2861" t="s">
        <v>7698</v>
      </c>
      <c r="E2861" s="1">
        <v>46050</v>
      </c>
      <c r="F2861" s="4">
        <v>1</v>
      </c>
      <c r="G2861" s="4"/>
      <c r="H2861" t="s">
        <v>1948</v>
      </c>
      <c r="I2861" t="s">
        <v>129</v>
      </c>
      <c r="J2861" s="4">
        <v>-1208.1200000000001</v>
      </c>
    </row>
    <row r="2862" spans="3:10" hidden="1" x14ac:dyDescent="0.25">
      <c r="C2862" t="s">
        <v>6731</v>
      </c>
      <c r="D2862" t="s">
        <v>7694</v>
      </c>
      <c r="E2862" s="1">
        <v>46050</v>
      </c>
      <c r="F2862" s="4">
        <v>1</v>
      </c>
      <c r="G2862" s="4"/>
      <c r="H2862" t="s">
        <v>1948</v>
      </c>
      <c r="I2862" t="s">
        <v>129</v>
      </c>
      <c r="J2862" s="4">
        <v>-330.9</v>
      </c>
    </row>
    <row r="2863" spans="3:10" hidden="1" x14ac:dyDescent="0.25">
      <c r="C2863" t="s">
        <v>6731</v>
      </c>
      <c r="D2863" t="s">
        <v>7719</v>
      </c>
      <c r="E2863" s="1">
        <v>46050</v>
      </c>
      <c r="F2863" s="4">
        <v>1</v>
      </c>
      <c r="G2863" s="4"/>
      <c r="H2863" t="s">
        <v>1948</v>
      </c>
      <c r="I2863" t="s">
        <v>129</v>
      </c>
      <c r="J2863" s="4">
        <v>-754.7</v>
      </c>
    </row>
    <row r="2864" spans="3:10" hidden="1" x14ac:dyDescent="0.25">
      <c r="C2864" t="s">
        <v>6731</v>
      </c>
      <c r="D2864" t="s">
        <v>7695</v>
      </c>
      <c r="E2864" s="1">
        <v>46050</v>
      </c>
      <c r="F2864" s="4">
        <v>1</v>
      </c>
      <c r="G2864" s="4"/>
      <c r="H2864" t="s">
        <v>1115</v>
      </c>
      <c r="I2864" t="s">
        <v>60</v>
      </c>
      <c r="J2864" s="4">
        <v>-3590</v>
      </c>
    </row>
    <row r="2865" spans="3:10" hidden="1" x14ac:dyDescent="0.25">
      <c r="C2865" t="s">
        <v>6731</v>
      </c>
      <c r="D2865" t="s">
        <v>65</v>
      </c>
      <c r="E2865" s="1">
        <v>46051</v>
      </c>
      <c r="F2865" s="4">
        <v>1</v>
      </c>
      <c r="G2865" s="4"/>
      <c r="H2865" t="s">
        <v>1954</v>
      </c>
      <c r="I2865" t="s">
        <v>60</v>
      </c>
      <c r="J2865" s="4">
        <v>-21615</v>
      </c>
    </row>
    <row r="2866" spans="3:10" hidden="1" x14ac:dyDescent="0.25">
      <c r="C2866" t="s">
        <v>6731</v>
      </c>
      <c r="D2866" t="s">
        <v>90</v>
      </c>
      <c r="E2866" s="1">
        <v>46051</v>
      </c>
      <c r="F2866" s="4">
        <v>1</v>
      </c>
      <c r="G2866" s="4"/>
      <c r="H2866" t="s">
        <v>1385</v>
      </c>
      <c r="I2866" t="s">
        <v>93</v>
      </c>
      <c r="J2866" s="4">
        <v>-658642.05000000005</v>
      </c>
    </row>
    <row r="2867" spans="3:10" hidden="1" x14ac:dyDescent="0.25">
      <c r="C2867" t="s">
        <v>6731</v>
      </c>
      <c r="D2867" t="s">
        <v>90</v>
      </c>
      <c r="E2867" s="1">
        <v>46051</v>
      </c>
      <c r="F2867" s="4">
        <v>1</v>
      </c>
      <c r="G2867" s="4"/>
      <c r="H2867" t="s">
        <v>104</v>
      </c>
      <c r="I2867" t="s">
        <v>93</v>
      </c>
      <c r="J2867" s="4">
        <v>-421.14</v>
      </c>
    </row>
    <row r="2868" spans="3:10" hidden="1" x14ac:dyDescent="0.25">
      <c r="C2868" t="s">
        <v>6731</v>
      </c>
      <c r="D2868" t="s">
        <v>326</v>
      </c>
      <c r="E2868" s="1">
        <v>46051</v>
      </c>
      <c r="F2868" s="4">
        <v>1</v>
      </c>
      <c r="G2868" s="4"/>
      <c r="H2868" t="s">
        <v>325</v>
      </c>
      <c r="I2868" t="s">
        <v>60</v>
      </c>
      <c r="J2868" s="4">
        <v>-83959.51</v>
      </c>
    </row>
    <row r="2869" spans="3:10" hidden="1" x14ac:dyDescent="0.25">
      <c r="C2869" t="s">
        <v>6731</v>
      </c>
      <c r="D2869" t="s">
        <v>7706</v>
      </c>
      <c r="E2869" s="1">
        <v>46051</v>
      </c>
      <c r="F2869" s="4">
        <v>1</v>
      </c>
      <c r="G2869" s="4"/>
      <c r="H2869" t="s">
        <v>1960</v>
      </c>
      <c r="I2869" t="s">
        <v>60</v>
      </c>
      <c r="J2869" s="4">
        <v>-2500</v>
      </c>
    </row>
    <row r="2870" spans="3:10" hidden="1" x14ac:dyDescent="0.25">
      <c r="C2870" t="s">
        <v>6731</v>
      </c>
      <c r="D2870" t="s">
        <v>7696</v>
      </c>
      <c r="E2870" s="1">
        <v>46051</v>
      </c>
      <c r="F2870" s="4">
        <v>1</v>
      </c>
      <c r="G2870" s="4"/>
      <c r="H2870" t="s">
        <v>353</v>
      </c>
      <c r="I2870" t="s">
        <v>246</v>
      </c>
      <c r="J2870" s="4">
        <v>-27493.4</v>
      </c>
    </row>
    <row r="2871" spans="3:10" hidden="1" x14ac:dyDescent="0.25">
      <c r="C2871" t="s">
        <v>6731</v>
      </c>
      <c r="D2871" t="s">
        <v>8609</v>
      </c>
      <c r="E2871" s="1">
        <v>46051</v>
      </c>
      <c r="F2871" s="4">
        <v>1</v>
      </c>
      <c r="G2871" s="4"/>
      <c r="H2871" t="s">
        <v>644</v>
      </c>
      <c r="I2871" t="s">
        <v>60</v>
      </c>
      <c r="J2871" s="4">
        <v>-120000</v>
      </c>
    </row>
    <row r="2872" spans="3:10" hidden="1" x14ac:dyDescent="0.25">
      <c r="C2872" t="s">
        <v>6731</v>
      </c>
      <c r="D2872" t="s">
        <v>65</v>
      </c>
      <c r="E2872" s="1">
        <v>46051</v>
      </c>
      <c r="F2872" s="4">
        <v>1</v>
      </c>
      <c r="G2872" s="4"/>
      <c r="H2872" t="s">
        <v>467</v>
      </c>
      <c r="I2872" t="s">
        <v>60</v>
      </c>
      <c r="J2872" s="4">
        <v>-12222.75</v>
      </c>
    </row>
    <row r="2873" spans="3:10" hidden="1" x14ac:dyDescent="0.25">
      <c r="C2873" t="s">
        <v>6731</v>
      </c>
      <c r="D2873" t="s">
        <v>127</v>
      </c>
      <c r="E2873" s="1">
        <v>46051</v>
      </c>
      <c r="F2873" s="4">
        <v>1</v>
      </c>
      <c r="G2873" s="4"/>
      <c r="H2873" t="s">
        <v>1962</v>
      </c>
      <c r="I2873" t="s">
        <v>129</v>
      </c>
      <c r="J2873" s="4">
        <v>-2504.8000000000002</v>
      </c>
    </row>
    <row r="2874" spans="3:10" hidden="1" x14ac:dyDescent="0.25">
      <c r="C2874" t="s">
        <v>6731</v>
      </c>
      <c r="D2874" t="s">
        <v>127</v>
      </c>
      <c r="E2874" s="1">
        <v>46051</v>
      </c>
      <c r="F2874" s="4">
        <v>1</v>
      </c>
      <c r="G2874" s="4"/>
      <c r="H2874" t="s">
        <v>740</v>
      </c>
      <c r="I2874" t="s">
        <v>129</v>
      </c>
      <c r="J2874" s="4">
        <v>-487.68</v>
      </c>
    </row>
    <row r="2875" spans="3:10" hidden="1" x14ac:dyDescent="0.25">
      <c r="C2875" t="s">
        <v>6731</v>
      </c>
      <c r="D2875" t="s">
        <v>7705</v>
      </c>
      <c r="E2875" s="1">
        <v>46051</v>
      </c>
      <c r="F2875" s="4">
        <v>1</v>
      </c>
      <c r="G2875" s="4"/>
      <c r="H2875" t="s">
        <v>1965</v>
      </c>
      <c r="I2875" t="s">
        <v>129</v>
      </c>
      <c r="J2875" s="4">
        <v>-150</v>
      </c>
    </row>
    <row r="2876" spans="3:10" hidden="1" x14ac:dyDescent="0.25">
      <c r="C2876" t="s">
        <v>6731</v>
      </c>
      <c r="D2876" t="s">
        <v>90</v>
      </c>
      <c r="E2876" s="1">
        <v>46051</v>
      </c>
      <c r="F2876" s="4">
        <v>1</v>
      </c>
      <c r="G2876" s="4"/>
      <c r="H2876" t="s">
        <v>276</v>
      </c>
      <c r="I2876" t="s">
        <v>129</v>
      </c>
      <c r="J2876" s="4">
        <v>-65.900000000000006</v>
      </c>
    </row>
    <row r="2877" spans="3:10" hidden="1" x14ac:dyDescent="0.25">
      <c r="C2877" t="s">
        <v>6731</v>
      </c>
      <c r="D2877" t="s">
        <v>7692</v>
      </c>
      <c r="E2877" s="1">
        <v>46051</v>
      </c>
      <c r="F2877" s="4">
        <v>1</v>
      </c>
      <c r="G2877" s="4"/>
      <c r="H2877" t="s">
        <v>1970</v>
      </c>
      <c r="I2877" t="s">
        <v>60</v>
      </c>
      <c r="J2877" s="4">
        <v>-1612.5</v>
      </c>
    </row>
    <row r="2878" spans="3:10" hidden="1" x14ac:dyDescent="0.25">
      <c r="C2878" t="s">
        <v>6731</v>
      </c>
      <c r="D2878" t="s">
        <v>7692</v>
      </c>
      <c r="E2878" s="1">
        <v>46051</v>
      </c>
      <c r="F2878" s="4">
        <v>1</v>
      </c>
      <c r="G2878" s="4"/>
      <c r="H2878" t="s">
        <v>1970</v>
      </c>
      <c r="I2878" t="s">
        <v>60</v>
      </c>
      <c r="J2878" s="4">
        <v>-1612.5</v>
      </c>
    </row>
    <row r="2879" spans="3:10" hidden="1" x14ac:dyDescent="0.25">
      <c r="C2879" t="s">
        <v>6731</v>
      </c>
      <c r="D2879" t="s">
        <v>77</v>
      </c>
      <c r="E2879" s="1">
        <v>46051</v>
      </c>
      <c r="F2879" s="4">
        <v>1</v>
      </c>
      <c r="G2879" s="4"/>
      <c r="H2879" t="s">
        <v>1970</v>
      </c>
      <c r="I2879" t="s">
        <v>60</v>
      </c>
      <c r="J2879" s="4">
        <v>-1612.5</v>
      </c>
    </row>
    <row r="2880" spans="3:10" hidden="1" x14ac:dyDescent="0.25">
      <c r="C2880" t="s">
        <v>6731</v>
      </c>
      <c r="D2880" t="s">
        <v>77</v>
      </c>
      <c r="E2880" s="1">
        <v>46051</v>
      </c>
      <c r="F2880" s="4">
        <v>1</v>
      </c>
      <c r="G2880" s="4"/>
      <c r="H2880" t="s">
        <v>1970</v>
      </c>
      <c r="I2880" t="s">
        <v>60</v>
      </c>
      <c r="J2880" s="4">
        <v>-1612.5</v>
      </c>
    </row>
    <row r="2881" spans="3:10" hidden="1" x14ac:dyDescent="0.25">
      <c r="C2881" t="s">
        <v>6731</v>
      </c>
      <c r="D2881" t="s">
        <v>65</v>
      </c>
      <c r="E2881" s="1">
        <v>46052</v>
      </c>
      <c r="F2881" s="4">
        <v>1</v>
      </c>
      <c r="G2881" s="4"/>
      <c r="H2881" t="s">
        <v>1975</v>
      </c>
      <c r="I2881" t="s">
        <v>60</v>
      </c>
      <c r="J2881" s="4">
        <v>-2500</v>
      </c>
    </row>
    <row r="2882" spans="3:10" hidden="1" x14ac:dyDescent="0.25">
      <c r="C2882" t="s">
        <v>6731</v>
      </c>
      <c r="D2882" t="s">
        <v>65</v>
      </c>
      <c r="E2882" s="1">
        <v>46052</v>
      </c>
      <c r="F2882" s="4">
        <v>1</v>
      </c>
      <c r="G2882" s="4"/>
      <c r="H2882" t="s">
        <v>840</v>
      </c>
      <c r="I2882" t="s">
        <v>129</v>
      </c>
      <c r="J2882" s="4">
        <v>-120605.6</v>
      </c>
    </row>
    <row r="2883" spans="3:10" hidden="1" x14ac:dyDescent="0.25">
      <c r="C2883" t="s">
        <v>6731</v>
      </c>
      <c r="D2883" t="s">
        <v>65</v>
      </c>
      <c r="E2883" s="1">
        <v>46052</v>
      </c>
      <c r="F2883" s="4">
        <v>1</v>
      </c>
      <c r="G2883" s="4"/>
      <c r="H2883" t="s">
        <v>840</v>
      </c>
      <c r="I2883" t="s">
        <v>129</v>
      </c>
      <c r="J2883" s="4">
        <v>-852.48</v>
      </c>
    </row>
    <row r="2884" spans="3:10" hidden="1" x14ac:dyDescent="0.25">
      <c r="C2884" t="s">
        <v>6731</v>
      </c>
      <c r="D2884">
        <v>10257</v>
      </c>
      <c r="E2884" s="1">
        <v>46052</v>
      </c>
      <c r="F2884" s="4">
        <v>1</v>
      </c>
      <c r="G2884" s="4"/>
      <c r="H2884" t="s">
        <v>840</v>
      </c>
      <c r="I2884" t="s">
        <v>129</v>
      </c>
      <c r="J2884" s="4">
        <v>-680</v>
      </c>
    </row>
    <row r="2885" spans="3:10" hidden="1" x14ac:dyDescent="0.25">
      <c r="C2885" t="s">
        <v>6731</v>
      </c>
      <c r="D2885">
        <v>10260</v>
      </c>
      <c r="E2885" s="1">
        <v>46052</v>
      </c>
      <c r="F2885" s="4">
        <v>1</v>
      </c>
      <c r="G2885" s="4"/>
      <c r="H2885" t="s">
        <v>840</v>
      </c>
      <c r="I2885" t="s">
        <v>129</v>
      </c>
      <c r="J2885" s="4">
        <v>-9520</v>
      </c>
    </row>
    <row r="2886" spans="3:10" hidden="1" x14ac:dyDescent="0.25">
      <c r="C2886" t="s">
        <v>6731</v>
      </c>
      <c r="D2886">
        <v>20001</v>
      </c>
      <c r="E2886" s="1">
        <v>46052</v>
      </c>
      <c r="F2886" s="4">
        <v>1</v>
      </c>
      <c r="G2886" s="4"/>
      <c r="H2886" t="s">
        <v>840</v>
      </c>
      <c r="I2886" t="s">
        <v>129</v>
      </c>
      <c r="J2886" s="4">
        <v>-2920</v>
      </c>
    </row>
    <row r="2887" spans="3:10" hidden="1" x14ac:dyDescent="0.25">
      <c r="C2887" t="s">
        <v>6731</v>
      </c>
      <c r="D2887">
        <v>20002</v>
      </c>
      <c r="E2887" s="1">
        <v>46052</v>
      </c>
      <c r="F2887" s="4">
        <v>1</v>
      </c>
      <c r="G2887" s="4"/>
      <c r="H2887" t="s">
        <v>840</v>
      </c>
      <c r="I2887" t="s">
        <v>129</v>
      </c>
      <c r="J2887" s="4">
        <v>-4760</v>
      </c>
    </row>
    <row r="2888" spans="3:10" hidden="1" x14ac:dyDescent="0.25">
      <c r="C2888" t="s">
        <v>6731</v>
      </c>
      <c r="D2888">
        <v>20003</v>
      </c>
      <c r="E2888" s="1">
        <v>46052</v>
      </c>
      <c r="F2888" s="4">
        <v>1</v>
      </c>
      <c r="G2888" s="4"/>
      <c r="H2888" t="s">
        <v>840</v>
      </c>
      <c r="I2888" t="s">
        <v>129</v>
      </c>
      <c r="J2888" s="4">
        <v>-680</v>
      </c>
    </row>
    <row r="2889" spans="3:10" hidden="1" x14ac:dyDescent="0.25">
      <c r="C2889" t="s">
        <v>6731</v>
      </c>
      <c r="D2889">
        <v>20004</v>
      </c>
      <c r="E2889" s="1">
        <v>46052</v>
      </c>
      <c r="F2889" s="4">
        <v>1</v>
      </c>
      <c r="G2889" s="4"/>
      <c r="H2889" t="s">
        <v>840</v>
      </c>
      <c r="I2889" t="s">
        <v>129</v>
      </c>
      <c r="J2889" s="4">
        <v>-2040</v>
      </c>
    </row>
    <row r="2890" spans="3:10" hidden="1" x14ac:dyDescent="0.25">
      <c r="C2890" t="s">
        <v>6731</v>
      </c>
      <c r="D2890">
        <v>20005</v>
      </c>
      <c r="E2890" s="1">
        <v>46052</v>
      </c>
      <c r="F2890">
        <v>1</v>
      </c>
      <c r="H2890" t="s">
        <v>840</v>
      </c>
      <c r="I2890" t="s">
        <v>129</v>
      </c>
      <c r="J2890" s="4">
        <v>-1400</v>
      </c>
    </row>
    <row r="2891" spans="3:10" hidden="1" x14ac:dyDescent="0.25">
      <c r="C2891" t="s">
        <v>6731</v>
      </c>
      <c r="D2891">
        <v>20006</v>
      </c>
      <c r="E2891" s="1">
        <v>46052</v>
      </c>
      <c r="F2891">
        <v>1</v>
      </c>
      <c r="H2891" t="s">
        <v>840</v>
      </c>
      <c r="I2891" t="s">
        <v>129</v>
      </c>
      <c r="J2891" s="4">
        <v>-680</v>
      </c>
    </row>
    <row r="2892" spans="3:10" hidden="1" x14ac:dyDescent="0.25">
      <c r="C2892" t="s">
        <v>6731</v>
      </c>
      <c r="D2892">
        <v>20008</v>
      </c>
      <c r="E2892" s="1">
        <v>46052</v>
      </c>
      <c r="F2892">
        <v>1</v>
      </c>
      <c r="H2892" t="s">
        <v>840</v>
      </c>
      <c r="I2892" t="s">
        <v>129</v>
      </c>
      <c r="J2892" s="4">
        <v>-4080</v>
      </c>
    </row>
    <row r="2893" spans="3:10" hidden="1" x14ac:dyDescent="0.25">
      <c r="C2893" t="s">
        <v>6731</v>
      </c>
      <c r="D2893">
        <v>20009</v>
      </c>
      <c r="E2893" s="1">
        <v>46052</v>
      </c>
      <c r="F2893">
        <v>1</v>
      </c>
      <c r="H2893" t="s">
        <v>840</v>
      </c>
      <c r="I2893" t="s">
        <v>129</v>
      </c>
      <c r="J2893" s="4">
        <v>-1720</v>
      </c>
    </row>
    <row r="2894" spans="3:10" hidden="1" x14ac:dyDescent="0.25">
      <c r="C2894" t="s">
        <v>6731</v>
      </c>
      <c r="D2894">
        <v>20010</v>
      </c>
      <c r="E2894" s="1">
        <v>46052</v>
      </c>
      <c r="F2894">
        <v>1</v>
      </c>
      <c r="H2894" t="s">
        <v>840</v>
      </c>
      <c r="I2894" t="s">
        <v>129</v>
      </c>
      <c r="J2894" s="4">
        <v>-1360</v>
      </c>
    </row>
    <row r="2895" spans="3:10" hidden="1" x14ac:dyDescent="0.25">
      <c r="C2895" t="s">
        <v>6731</v>
      </c>
      <c r="D2895">
        <v>20021</v>
      </c>
      <c r="E2895" s="1">
        <v>46052</v>
      </c>
      <c r="F2895">
        <v>1</v>
      </c>
      <c r="H2895" t="s">
        <v>840</v>
      </c>
      <c r="I2895" t="s">
        <v>129</v>
      </c>
      <c r="J2895" s="4">
        <v>-680</v>
      </c>
    </row>
    <row r="2896" spans="3:10" hidden="1" x14ac:dyDescent="0.25">
      <c r="C2896" t="s">
        <v>6731</v>
      </c>
      <c r="D2896">
        <v>20023</v>
      </c>
      <c r="E2896" s="1">
        <v>46052</v>
      </c>
      <c r="F2896">
        <v>1</v>
      </c>
      <c r="H2896" t="s">
        <v>840</v>
      </c>
      <c r="I2896" t="s">
        <v>129</v>
      </c>
      <c r="J2896" s="4">
        <v>-3640</v>
      </c>
    </row>
    <row r="2897" spans="3:10" hidden="1" x14ac:dyDescent="0.25">
      <c r="C2897" t="s">
        <v>6731</v>
      </c>
      <c r="D2897">
        <v>20024</v>
      </c>
      <c r="E2897" s="1">
        <v>46052</v>
      </c>
      <c r="F2897">
        <v>1</v>
      </c>
      <c r="H2897" t="s">
        <v>840</v>
      </c>
      <c r="I2897" t="s">
        <v>129</v>
      </c>
      <c r="J2897" s="4">
        <v>-1360</v>
      </c>
    </row>
    <row r="2898" spans="3:10" hidden="1" x14ac:dyDescent="0.25">
      <c r="C2898" t="s">
        <v>6731</v>
      </c>
      <c r="D2898">
        <v>20099</v>
      </c>
      <c r="E2898" s="1">
        <v>46052</v>
      </c>
      <c r="F2898">
        <v>1</v>
      </c>
      <c r="H2898" t="s">
        <v>840</v>
      </c>
      <c r="I2898" t="s">
        <v>129</v>
      </c>
      <c r="J2898" s="4">
        <v>-8480</v>
      </c>
    </row>
    <row r="2899" spans="3:10" hidden="1" x14ac:dyDescent="0.25">
      <c r="C2899" t="s">
        <v>6731</v>
      </c>
      <c r="D2899">
        <v>20100</v>
      </c>
      <c r="E2899" s="1">
        <v>46052</v>
      </c>
      <c r="F2899">
        <v>1</v>
      </c>
      <c r="H2899" t="s">
        <v>840</v>
      </c>
      <c r="I2899" t="s">
        <v>129</v>
      </c>
      <c r="J2899" s="4">
        <v>-507.3</v>
      </c>
    </row>
    <row r="2900" spans="3:10" hidden="1" x14ac:dyDescent="0.25">
      <c r="C2900" t="s">
        <v>6731</v>
      </c>
      <c r="D2900">
        <v>20104</v>
      </c>
      <c r="E2900" s="1">
        <v>46052</v>
      </c>
      <c r="F2900">
        <v>1</v>
      </c>
      <c r="H2900" t="s">
        <v>840</v>
      </c>
      <c r="I2900" t="s">
        <v>129</v>
      </c>
      <c r="J2900" s="4">
        <v>-7600</v>
      </c>
    </row>
    <row r="2901" spans="3:10" hidden="1" x14ac:dyDescent="0.25">
      <c r="C2901" t="s">
        <v>6731</v>
      </c>
      <c r="D2901">
        <v>20108</v>
      </c>
      <c r="E2901" s="1">
        <v>46052</v>
      </c>
      <c r="F2901">
        <v>1</v>
      </c>
      <c r="H2901" t="s">
        <v>840</v>
      </c>
      <c r="I2901" t="s">
        <v>129</v>
      </c>
      <c r="J2901" s="4">
        <v>-680</v>
      </c>
    </row>
    <row r="2902" spans="3:10" hidden="1" x14ac:dyDescent="0.25">
      <c r="C2902" t="s">
        <v>6731</v>
      </c>
      <c r="D2902">
        <v>20111</v>
      </c>
      <c r="E2902" s="1">
        <v>46052</v>
      </c>
      <c r="F2902">
        <v>1</v>
      </c>
      <c r="H2902" t="s">
        <v>840</v>
      </c>
      <c r="I2902" t="s">
        <v>129</v>
      </c>
      <c r="J2902" s="4">
        <v>-680</v>
      </c>
    </row>
    <row r="2903" spans="3:10" hidden="1" x14ac:dyDescent="0.25">
      <c r="C2903" t="s">
        <v>6731</v>
      </c>
      <c r="D2903">
        <v>30003</v>
      </c>
      <c r="E2903" s="1">
        <v>46052</v>
      </c>
      <c r="F2903">
        <v>1</v>
      </c>
      <c r="H2903" t="s">
        <v>840</v>
      </c>
      <c r="I2903" t="s">
        <v>129</v>
      </c>
      <c r="J2903" s="4">
        <v>-1840</v>
      </c>
    </row>
    <row r="2904" spans="3:10" hidden="1" x14ac:dyDescent="0.25">
      <c r="C2904" t="s">
        <v>6731</v>
      </c>
      <c r="D2904">
        <v>10258</v>
      </c>
      <c r="E2904" s="1">
        <v>46052</v>
      </c>
      <c r="F2904">
        <v>1</v>
      </c>
      <c r="H2904" t="s">
        <v>840</v>
      </c>
      <c r="I2904" t="s">
        <v>129</v>
      </c>
      <c r="J2904" s="4">
        <v>-681.28</v>
      </c>
    </row>
    <row r="2905" spans="3:10" hidden="1" x14ac:dyDescent="0.25">
      <c r="C2905" t="s">
        <v>6731</v>
      </c>
      <c r="D2905">
        <v>10260</v>
      </c>
      <c r="E2905" s="1">
        <v>46052</v>
      </c>
      <c r="F2905">
        <v>1</v>
      </c>
      <c r="H2905" t="s">
        <v>840</v>
      </c>
      <c r="I2905" t="s">
        <v>129</v>
      </c>
      <c r="J2905" s="4">
        <v>-7494.0799999999981</v>
      </c>
    </row>
    <row r="2906" spans="3:10" hidden="1" x14ac:dyDescent="0.25">
      <c r="C2906" t="s">
        <v>6731</v>
      </c>
      <c r="D2906">
        <v>20001</v>
      </c>
      <c r="E2906" s="1">
        <v>46052</v>
      </c>
      <c r="F2906">
        <v>1</v>
      </c>
      <c r="H2906" t="s">
        <v>840</v>
      </c>
      <c r="I2906" t="s">
        <v>129</v>
      </c>
      <c r="J2906" s="4">
        <v>-1362.56</v>
      </c>
    </row>
    <row r="2907" spans="3:10" hidden="1" x14ac:dyDescent="0.25">
      <c r="C2907" t="s">
        <v>6731</v>
      </c>
      <c r="D2907">
        <v>20002</v>
      </c>
      <c r="E2907" s="1">
        <v>46052</v>
      </c>
      <c r="F2907">
        <v>1</v>
      </c>
      <c r="H2907" t="s">
        <v>840</v>
      </c>
      <c r="I2907" t="s">
        <v>129</v>
      </c>
      <c r="J2907" s="4">
        <v>-3567.6799999999994</v>
      </c>
    </row>
    <row r="2908" spans="3:10" hidden="1" x14ac:dyDescent="0.25">
      <c r="C2908" t="s">
        <v>6731</v>
      </c>
      <c r="D2908">
        <v>20003</v>
      </c>
      <c r="E2908" s="1">
        <v>46052</v>
      </c>
      <c r="F2908">
        <v>1</v>
      </c>
      <c r="H2908" t="s">
        <v>840</v>
      </c>
      <c r="I2908" t="s">
        <v>129</v>
      </c>
      <c r="J2908" s="4">
        <v>-2043.84</v>
      </c>
    </row>
    <row r="2909" spans="3:10" hidden="1" x14ac:dyDescent="0.25">
      <c r="C2909" t="s">
        <v>6731</v>
      </c>
      <c r="D2909">
        <v>20004</v>
      </c>
      <c r="E2909" s="1">
        <v>46052</v>
      </c>
      <c r="F2909">
        <v>1</v>
      </c>
      <c r="H2909" t="s">
        <v>840</v>
      </c>
      <c r="I2909" t="s">
        <v>129</v>
      </c>
      <c r="J2909" s="4">
        <v>-5931.5199999999986</v>
      </c>
    </row>
    <row r="2910" spans="3:10" hidden="1" x14ac:dyDescent="0.25">
      <c r="C2910" t="s">
        <v>6731</v>
      </c>
      <c r="D2910">
        <v>20005</v>
      </c>
      <c r="E2910" s="1">
        <v>46052</v>
      </c>
      <c r="F2910">
        <v>1</v>
      </c>
      <c r="H2910" t="s">
        <v>840</v>
      </c>
      <c r="I2910" t="s">
        <v>129</v>
      </c>
      <c r="J2910" s="4">
        <v>-7655.3599999999979</v>
      </c>
    </row>
    <row r="2911" spans="3:10" hidden="1" x14ac:dyDescent="0.25">
      <c r="C2911" t="s">
        <v>6731</v>
      </c>
      <c r="D2911">
        <v>20006</v>
      </c>
      <c r="E2911" s="1">
        <v>46052</v>
      </c>
      <c r="F2911">
        <v>1</v>
      </c>
      <c r="H2911" t="s">
        <v>840</v>
      </c>
      <c r="I2911" t="s">
        <v>129</v>
      </c>
      <c r="J2911" s="4">
        <v>-1362.56</v>
      </c>
    </row>
    <row r="2912" spans="3:10" hidden="1" x14ac:dyDescent="0.25">
      <c r="C2912" t="s">
        <v>6731</v>
      </c>
      <c r="D2912">
        <v>20008</v>
      </c>
      <c r="E2912" s="1">
        <v>46052</v>
      </c>
      <c r="F2912">
        <v>1</v>
      </c>
      <c r="H2912" t="s">
        <v>840</v>
      </c>
      <c r="I2912" t="s">
        <v>129</v>
      </c>
      <c r="J2912" s="4">
        <v>-1362.56</v>
      </c>
    </row>
    <row r="2913" spans="3:10" hidden="1" x14ac:dyDescent="0.25">
      <c r="C2913" t="s">
        <v>6731</v>
      </c>
      <c r="D2913">
        <v>20009</v>
      </c>
      <c r="E2913" s="1">
        <v>46052</v>
      </c>
      <c r="F2913">
        <v>1</v>
      </c>
      <c r="H2913" t="s">
        <v>840</v>
      </c>
      <c r="I2913" t="s">
        <v>129</v>
      </c>
      <c r="J2913" s="4">
        <v>-2525.12</v>
      </c>
    </row>
    <row r="2914" spans="3:10" hidden="1" x14ac:dyDescent="0.25">
      <c r="C2914" t="s">
        <v>6731</v>
      </c>
      <c r="D2914">
        <v>20010</v>
      </c>
      <c r="E2914" s="1">
        <v>46052</v>
      </c>
      <c r="F2914">
        <v>1</v>
      </c>
      <c r="H2914" t="s">
        <v>840</v>
      </c>
      <c r="I2914" t="s">
        <v>129</v>
      </c>
      <c r="J2914" s="4">
        <v>-4087.6799999999994</v>
      </c>
    </row>
    <row r="2915" spans="3:10" hidden="1" x14ac:dyDescent="0.25">
      <c r="C2915" t="s">
        <v>6731</v>
      </c>
      <c r="D2915">
        <v>20013</v>
      </c>
      <c r="E2915" s="1">
        <v>46052</v>
      </c>
      <c r="F2915">
        <v>1</v>
      </c>
      <c r="H2915" t="s">
        <v>840</v>
      </c>
      <c r="I2915" t="s">
        <v>129</v>
      </c>
      <c r="J2915" s="4">
        <v>-1362.56</v>
      </c>
    </row>
    <row r="2916" spans="3:10" hidden="1" x14ac:dyDescent="0.25">
      <c r="C2916" t="s">
        <v>6731</v>
      </c>
      <c r="D2916">
        <v>20015</v>
      </c>
      <c r="E2916" s="1">
        <v>46052</v>
      </c>
      <c r="F2916">
        <v>1</v>
      </c>
      <c r="H2916" t="s">
        <v>840</v>
      </c>
      <c r="I2916" t="s">
        <v>129</v>
      </c>
      <c r="J2916" s="4">
        <v>-681.28</v>
      </c>
    </row>
    <row r="2917" spans="3:10" hidden="1" x14ac:dyDescent="0.25">
      <c r="C2917" t="s">
        <v>6731</v>
      </c>
      <c r="D2917">
        <v>20017</v>
      </c>
      <c r="E2917" s="1">
        <v>46052</v>
      </c>
      <c r="F2917">
        <v>1</v>
      </c>
      <c r="H2917" t="s">
        <v>840</v>
      </c>
      <c r="I2917" t="s">
        <v>129</v>
      </c>
      <c r="J2917" s="4">
        <v>-2725.12</v>
      </c>
    </row>
    <row r="2918" spans="3:10" hidden="1" x14ac:dyDescent="0.25">
      <c r="C2918" t="s">
        <v>6731</v>
      </c>
      <c r="D2918">
        <v>20021</v>
      </c>
      <c r="E2918" s="1">
        <v>46052</v>
      </c>
      <c r="F2918">
        <v>1</v>
      </c>
      <c r="H2918" t="s">
        <v>840</v>
      </c>
      <c r="I2918" t="s">
        <v>129</v>
      </c>
      <c r="J2918" s="4">
        <v>-1362.56</v>
      </c>
    </row>
    <row r="2919" spans="3:10" hidden="1" x14ac:dyDescent="0.25">
      <c r="C2919" t="s">
        <v>6731</v>
      </c>
      <c r="D2919">
        <v>20023</v>
      </c>
      <c r="E2919" s="1">
        <v>46052</v>
      </c>
      <c r="F2919">
        <v>1</v>
      </c>
      <c r="H2919" t="s">
        <v>840</v>
      </c>
      <c r="I2919" t="s">
        <v>129</v>
      </c>
      <c r="J2919" s="4">
        <v>-2443.84</v>
      </c>
    </row>
    <row r="2920" spans="3:10" hidden="1" x14ac:dyDescent="0.25">
      <c r="C2920" t="s">
        <v>6731</v>
      </c>
      <c r="D2920">
        <v>20024</v>
      </c>
      <c r="E2920" s="1">
        <v>46052</v>
      </c>
      <c r="F2920">
        <v>1</v>
      </c>
      <c r="H2920" t="s">
        <v>840</v>
      </c>
      <c r="I2920" t="s">
        <v>129</v>
      </c>
      <c r="J2920" s="4">
        <v>-681.28</v>
      </c>
    </row>
    <row r="2921" spans="3:10" hidden="1" x14ac:dyDescent="0.25">
      <c r="C2921" t="s">
        <v>6731</v>
      </c>
      <c r="D2921">
        <v>20029</v>
      </c>
      <c r="E2921" s="1">
        <v>46052</v>
      </c>
      <c r="F2921">
        <v>1</v>
      </c>
      <c r="H2921" t="s">
        <v>840</v>
      </c>
      <c r="I2921" t="s">
        <v>129</v>
      </c>
      <c r="J2921" s="4">
        <v>-1602.56</v>
      </c>
    </row>
    <row r="2922" spans="3:10" hidden="1" x14ac:dyDescent="0.25">
      <c r="C2922" t="s">
        <v>6731</v>
      </c>
      <c r="D2922">
        <v>20099</v>
      </c>
      <c r="E2922" s="1">
        <v>46052</v>
      </c>
      <c r="F2922">
        <v>1</v>
      </c>
      <c r="H2922" t="s">
        <v>840</v>
      </c>
      <c r="I2922" t="s">
        <v>129</v>
      </c>
      <c r="J2922" s="4">
        <v>-561.28</v>
      </c>
    </row>
    <row r="2923" spans="3:10" hidden="1" x14ac:dyDescent="0.25">
      <c r="C2923" t="s">
        <v>6731</v>
      </c>
      <c r="D2923">
        <v>20104</v>
      </c>
      <c r="E2923" s="1">
        <v>46052</v>
      </c>
      <c r="F2923">
        <v>1</v>
      </c>
      <c r="H2923" t="s">
        <v>840</v>
      </c>
      <c r="I2923" t="s">
        <v>129</v>
      </c>
      <c r="J2923" s="4">
        <v>-3687.6799999999994</v>
      </c>
    </row>
    <row r="2924" spans="3:10" hidden="1" x14ac:dyDescent="0.25">
      <c r="C2924" t="s">
        <v>6731</v>
      </c>
      <c r="D2924">
        <v>20107</v>
      </c>
      <c r="E2924" s="1">
        <v>46052</v>
      </c>
      <c r="F2924">
        <v>1</v>
      </c>
      <c r="H2924" t="s">
        <v>840</v>
      </c>
      <c r="I2924" t="s">
        <v>129</v>
      </c>
      <c r="J2924" s="4">
        <v>-1362.56</v>
      </c>
    </row>
    <row r="2925" spans="3:10" hidden="1" x14ac:dyDescent="0.25">
      <c r="C2925" t="s">
        <v>6731</v>
      </c>
      <c r="D2925">
        <v>20108</v>
      </c>
      <c r="E2925" s="1">
        <v>46052</v>
      </c>
      <c r="F2925">
        <v>1</v>
      </c>
      <c r="H2925" t="s">
        <v>840</v>
      </c>
      <c r="I2925" t="s">
        <v>129</v>
      </c>
      <c r="J2925" s="4">
        <v>-2043.84</v>
      </c>
    </row>
    <row r="2926" spans="3:10" hidden="1" x14ac:dyDescent="0.25">
      <c r="C2926" t="s">
        <v>6731</v>
      </c>
      <c r="D2926">
        <v>30003</v>
      </c>
      <c r="E2926" s="1">
        <v>46052</v>
      </c>
      <c r="F2926">
        <v>1</v>
      </c>
      <c r="H2926" t="s">
        <v>840</v>
      </c>
      <c r="I2926" t="s">
        <v>129</v>
      </c>
      <c r="J2926" s="4">
        <v>-3406.3999999999996</v>
      </c>
    </row>
    <row r="2927" spans="3:10" hidden="1" x14ac:dyDescent="0.25">
      <c r="C2927" t="s">
        <v>6731</v>
      </c>
      <c r="D2927">
        <v>30001</v>
      </c>
      <c r="E2927" s="1">
        <v>46052</v>
      </c>
      <c r="F2927">
        <v>1</v>
      </c>
      <c r="H2927" t="s">
        <v>840</v>
      </c>
      <c r="I2927" t="s">
        <v>129</v>
      </c>
      <c r="J2927" s="4">
        <v>-17840</v>
      </c>
    </row>
    <row r="2928" spans="3:10" hidden="1" x14ac:dyDescent="0.25">
      <c r="C2928" t="s">
        <v>6731</v>
      </c>
      <c r="D2928">
        <v>30002</v>
      </c>
      <c r="E2928" s="1">
        <v>46052</v>
      </c>
      <c r="F2928">
        <v>1</v>
      </c>
      <c r="H2928" t="s">
        <v>840</v>
      </c>
      <c r="I2928" t="s">
        <v>129</v>
      </c>
      <c r="J2928" s="4">
        <v>-6280</v>
      </c>
    </row>
    <row r="2929" spans="3:10" hidden="1" x14ac:dyDescent="0.25">
      <c r="C2929" t="s">
        <v>6731</v>
      </c>
      <c r="D2929">
        <v>30099</v>
      </c>
      <c r="E2929" s="1">
        <v>46052</v>
      </c>
      <c r="F2929">
        <v>1</v>
      </c>
      <c r="H2929" t="s">
        <v>840</v>
      </c>
      <c r="I2929" t="s">
        <v>129</v>
      </c>
      <c r="J2929" s="4">
        <v>-400</v>
      </c>
    </row>
    <row r="2930" spans="3:10" hidden="1" x14ac:dyDescent="0.25">
      <c r="C2930" t="s">
        <v>6731</v>
      </c>
      <c r="D2930">
        <v>31001</v>
      </c>
      <c r="E2930" s="1">
        <v>46052</v>
      </c>
      <c r="F2930">
        <v>1</v>
      </c>
      <c r="H2930" t="s">
        <v>840</v>
      </c>
      <c r="I2930" t="s">
        <v>129</v>
      </c>
      <c r="J2930" s="4">
        <v>-2040</v>
      </c>
    </row>
    <row r="2931" spans="3:10" hidden="1" x14ac:dyDescent="0.25">
      <c r="C2931" t="s">
        <v>6731</v>
      </c>
      <c r="D2931" t="s">
        <v>7698</v>
      </c>
      <c r="E2931" s="1">
        <v>46052</v>
      </c>
      <c r="F2931">
        <v>1</v>
      </c>
      <c r="H2931" t="s">
        <v>840</v>
      </c>
      <c r="I2931" t="s">
        <v>129</v>
      </c>
      <c r="J2931" s="4">
        <v>-2043.84</v>
      </c>
    </row>
    <row r="2932" spans="3:10" hidden="1" x14ac:dyDescent="0.25">
      <c r="C2932" t="s">
        <v>6731</v>
      </c>
      <c r="D2932" t="s">
        <v>7701</v>
      </c>
      <c r="E2932" s="1">
        <v>46052</v>
      </c>
      <c r="F2932">
        <v>1</v>
      </c>
      <c r="H2932" t="s">
        <v>840</v>
      </c>
      <c r="I2932" t="s">
        <v>129</v>
      </c>
      <c r="J2932" s="4">
        <v>-681.28</v>
      </c>
    </row>
    <row r="2933" spans="3:10" hidden="1" x14ac:dyDescent="0.25">
      <c r="C2933" t="s">
        <v>6731</v>
      </c>
      <c r="D2933" t="s">
        <v>8609</v>
      </c>
      <c r="E2933" s="1">
        <v>46052</v>
      </c>
      <c r="F2933">
        <v>1</v>
      </c>
      <c r="H2933" t="s">
        <v>840</v>
      </c>
      <c r="I2933" t="s">
        <v>60</v>
      </c>
      <c r="J2933" s="4">
        <v>-1362.56</v>
      </c>
    </row>
    <row r="2934" spans="3:10" hidden="1" x14ac:dyDescent="0.25">
      <c r="C2934" t="s">
        <v>6731</v>
      </c>
      <c r="D2934" t="s">
        <v>7705</v>
      </c>
      <c r="E2934" s="1">
        <v>46052</v>
      </c>
      <c r="F2934">
        <v>1</v>
      </c>
      <c r="H2934" t="s">
        <v>840</v>
      </c>
      <c r="I2934" t="s">
        <v>129</v>
      </c>
      <c r="J2934" s="4">
        <v>-4550</v>
      </c>
    </row>
    <row r="2935" spans="3:10" hidden="1" x14ac:dyDescent="0.25">
      <c r="C2935" t="s">
        <v>6731</v>
      </c>
      <c r="D2935" t="s">
        <v>7705</v>
      </c>
      <c r="E2935" s="1">
        <v>46052</v>
      </c>
      <c r="F2935">
        <v>1</v>
      </c>
      <c r="H2935" t="s">
        <v>840</v>
      </c>
      <c r="I2935" t="s">
        <v>129</v>
      </c>
      <c r="J2935" s="4">
        <v>-8916.9599999999991</v>
      </c>
    </row>
    <row r="2936" spans="3:10" hidden="1" x14ac:dyDescent="0.25">
      <c r="C2936" t="s">
        <v>6731</v>
      </c>
      <c r="D2936" t="s">
        <v>90</v>
      </c>
      <c r="E2936" s="1">
        <v>46052</v>
      </c>
      <c r="F2936">
        <v>1</v>
      </c>
      <c r="H2936" t="s">
        <v>1980</v>
      </c>
      <c r="I2936" t="s">
        <v>129</v>
      </c>
      <c r="J2936" s="4">
        <v>-5548.35</v>
      </c>
    </row>
    <row r="2937" spans="3:10" hidden="1" x14ac:dyDescent="0.25">
      <c r="C2937" t="s">
        <v>6731</v>
      </c>
      <c r="D2937" t="s">
        <v>65</v>
      </c>
      <c r="E2937" s="1">
        <v>46052</v>
      </c>
      <c r="F2937">
        <v>1</v>
      </c>
      <c r="H2937" t="s">
        <v>71</v>
      </c>
      <c r="I2937" t="s">
        <v>60</v>
      </c>
      <c r="J2937" s="4">
        <v>-3267.48</v>
      </c>
    </row>
    <row r="2938" spans="3:10" hidden="1" x14ac:dyDescent="0.25">
      <c r="C2938" t="s">
        <v>6731</v>
      </c>
      <c r="D2938" t="s">
        <v>90</v>
      </c>
      <c r="E2938" s="1">
        <v>46052</v>
      </c>
      <c r="F2938">
        <v>1</v>
      </c>
      <c r="H2938" t="s">
        <v>89</v>
      </c>
      <c r="I2938" t="s">
        <v>93</v>
      </c>
      <c r="J2938" s="4">
        <v>-586308.37</v>
      </c>
    </row>
    <row r="2939" spans="3:10" hidden="1" x14ac:dyDescent="0.25">
      <c r="C2939" t="s">
        <v>6731</v>
      </c>
      <c r="D2939" t="s">
        <v>90</v>
      </c>
      <c r="E2939" s="1">
        <v>46052</v>
      </c>
      <c r="F2939">
        <v>1</v>
      </c>
      <c r="H2939" t="s">
        <v>89</v>
      </c>
      <c r="I2939" t="s">
        <v>93</v>
      </c>
      <c r="J2939" s="4">
        <v>-484290.07</v>
      </c>
    </row>
    <row r="2940" spans="3:10" hidden="1" x14ac:dyDescent="0.25">
      <c r="C2940" t="s">
        <v>6731</v>
      </c>
      <c r="D2940" t="s">
        <v>326</v>
      </c>
      <c r="E2940" s="1">
        <v>46052</v>
      </c>
      <c r="F2940">
        <v>1</v>
      </c>
      <c r="H2940" t="s">
        <v>325</v>
      </c>
      <c r="I2940" t="s">
        <v>60</v>
      </c>
      <c r="J2940" s="4">
        <v>-832859.78</v>
      </c>
    </row>
    <row r="2941" spans="3:10" hidden="1" x14ac:dyDescent="0.25">
      <c r="C2941" t="s">
        <v>6731</v>
      </c>
      <c r="D2941">
        <v>10242</v>
      </c>
      <c r="E2941" s="1">
        <v>46052</v>
      </c>
      <c r="F2941">
        <v>1</v>
      </c>
      <c r="H2941" t="s">
        <v>1986</v>
      </c>
      <c r="I2941" t="s">
        <v>60</v>
      </c>
      <c r="J2941" s="4">
        <v>-85872.81</v>
      </c>
    </row>
    <row r="2942" spans="3:10" hidden="1" x14ac:dyDescent="0.25">
      <c r="C2942" t="s">
        <v>6731</v>
      </c>
      <c r="D2942" t="s">
        <v>65</v>
      </c>
      <c r="E2942" s="1">
        <v>46052</v>
      </c>
      <c r="F2942">
        <v>1</v>
      </c>
      <c r="H2942" t="s">
        <v>1990</v>
      </c>
      <c r="I2942" t="s">
        <v>129</v>
      </c>
      <c r="J2942" s="4">
        <v>-598.83000000000004</v>
      </c>
    </row>
    <row r="2943" spans="3:10" hidden="1" x14ac:dyDescent="0.25">
      <c r="C2943" t="s">
        <v>6731</v>
      </c>
      <c r="D2943" t="s">
        <v>8609</v>
      </c>
      <c r="E2943" s="1">
        <v>46052</v>
      </c>
      <c r="F2943">
        <v>1</v>
      </c>
      <c r="H2943" t="s">
        <v>1991</v>
      </c>
      <c r="I2943" t="s">
        <v>155</v>
      </c>
      <c r="J2943" s="4">
        <v>-88577.59</v>
      </c>
    </row>
    <row r="2944" spans="3:10" hidden="1" x14ac:dyDescent="0.25">
      <c r="C2944" t="s">
        <v>6731</v>
      </c>
      <c r="D2944" t="s">
        <v>8609</v>
      </c>
      <c r="E2944" s="1">
        <v>46052</v>
      </c>
      <c r="F2944">
        <v>1</v>
      </c>
      <c r="H2944" t="s">
        <v>1993</v>
      </c>
      <c r="I2944" t="s">
        <v>155</v>
      </c>
      <c r="J2944" s="4">
        <v>-3068.76</v>
      </c>
    </row>
    <row r="2945" spans="3:10" hidden="1" x14ac:dyDescent="0.25">
      <c r="C2945" t="s">
        <v>6731</v>
      </c>
      <c r="D2945" t="s">
        <v>8609</v>
      </c>
      <c r="E2945" s="1">
        <v>46052</v>
      </c>
      <c r="F2945">
        <v>1</v>
      </c>
      <c r="H2945" t="s">
        <v>1994</v>
      </c>
      <c r="I2945" t="s">
        <v>155</v>
      </c>
      <c r="J2945" s="4">
        <v>-70473.679999999993</v>
      </c>
    </row>
    <row r="2946" spans="3:10" hidden="1" x14ac:dyDescent="0.25">
      <c r="C2946" t="s">
        <v>6731</v>
      </c>
      <c r="D2946" t="s">
        <v>8609</v>
      </c>
      <c r="E2946" s="1">
        <v>46052</v>
      </c>
      <c r="F2946">
        <v>1</v>
      </c>
      <c r="H2946" t="s">
        <v>1995</v>
      </c>
      <c r="I2946" t="s">
        <v>155</v>
      </c>
      <c r="J2946" s="4">
        <v>-12453.51</v>
      </c>
    </row>
    <row r="2947" spans="3:10" hidden="1" x14ac:dyDescent="0.25">
      <c r="C2947" t="s">
        <v>6731</v>
      </c>
      <c r="D2947" t="s">
        <v>7705</v>
      </c>
      <c r="E2947" s="1">
        <v>46052</v>
      </c>
      <c r="F2947">
        <v>1</v>
      </c>
      <c r="H2947" t="s">
        <v>2000</v>
      </c>
      <c r="I2947" t="s">
        <v>60</v>
      </c>
      <c r="J2947" s="4">
        <v>-1360</v>
      </c>
    </row>
    <row r="2948" spans="3:10" hidden="1" x14ac:dyDescent="0.25">
      <c r="C2948" t="s">
        <v>6731</v>
      </c>
      <c r="D2948">
        <v>10257</v>
      </c>
      <c r="E2948" s="1">
        <v>46052</v>
      </c>
      <c r="F2948">
        <v>1</v>
      </c>
      <c r="H2948" t="s">
        <v>2000</v>
      </c>
      <c r="I2948" t="s">
        <v>60</v>
      </c>
      <c r="J2948" s="4">
        <v>-7650</v>
      </c>
    </row>
    <row r="2949" spans="3:10" hidden="1" x14ac:dyDescent="0.25">
      <c r="C2949" t="s">
        <v>6731</v>
      </c>
      <c r="D2949" t="s">
        <v>7696</v>
      </c>
      <c r="E2949" s="1">
        <v>46052</v>
      </c>
      <c r="F2949">
        <v>1</v>
      </c>
      <c r="H2949" t="s">
        <v>555</v>
      </c>
      <c r="I2949" t="s">
        <v>129</v>
      </c>
      <c r="J2949" s="4">
        <v>-250</v>
      </c>
    </row>
    <row r="2950" spans="3:10" hidden="1" x14ac:dyDescent="0.25">
      <c r="C2950" t="s">
        <v>6731</v>
      </c>
      <c r="D2950">
        <v>10258</v>
      </c>
      <c r="E2950" s="1">
        <v>46052</v>
      </c>
      <c r="F2950">
        <v>1</v>
      </c>
      <c r="H2950" t="s">
        <v>153</v>
      </c>
      <c r="I2950" t="s">
        <v>155</v>
      </c>
      <c r="J2950" s="4">
        <v>-111889.29</v>
      </c>
    </row>
    <row r="2951" spans="3:10" hidden="1" x14ac:dyDescent="0.25">
      <c r="C2951" t="s">
        <v>6731</v>
      </c>
      <c r="D2951" t="s">
        <v>7695</v>
      </c>
      <c r="E2951" s="1">
        <v>46052</v>
      </c>
      <c r="F2951">
        <v>1</v>
      </c>
      <c r="H2951" t="s">
        <v>564</v>
      </c>
      <c r="I2951" t="s">
        <v>129</v>
      </c>
      <c r="J2951" s="4">
        <v>-38.46</v>
      </c>
    </row>
    <row r="2952" spans="3:10" hidden="1" x14ac:dyDescent="0.25">
      <c r="C2952" t="s">
        <v>6731</v>
      </c>
      <c r="D2952" t="s">
        <v>7696</v>
      </c>
      <c r="E2952" s="1">
        <v>46052</v>
      </c>
      <c r="F2952">
        <v>1</v>
      </c>
      <c r="H2952" t="s">
        <v>2004</v>
      </c>
      <c r="I2952" t="s">
        <v>60</v>
      </c>
      <c r="J2952" s="4">
        <v>-57314.01</v>
      </c>
    </row>
    <row r="2953" spans="3:10" hidden="1" x14ac:dyDescent="0.25">
      <c r="C2953" t="s">
        <v>6731</v>
      </c>
      <c r="D2953" t="s">
        <v>65</v>
      </c>
      <c r="E2953" s="1">
        <v>46052</v>
      </c>
      <c r="F2953">
        <v>1</v>
      </c>
      <c r="H2953" t="s">
        <v>2005</v>
      </c>
      <c r="I2953" t="s">
        <v>129</v>
      </c>
      <c r="J2953" s="4">
        <v>-6760.46</v>
      </c>
    </row>
    <row r="2954" spans="3:10" hidden="1" x14ac:dyDescent="0.25">
      <c r="C2954" t="s">
        <v>6731</v>
      </c>
      <c r="D2954" t="s">
        <v>7696</v>
      </c>
      <c r="E2954" s="1">
        <v>46052</v>
      </c>
      <c r="F2954">
        <v>1</v>
      </c>
      <c r="H2954" t="s">
        <v>2005</v>
      </c>
      <c r="I2954" t="s">
        <v>129</v>
      </c>
      <c r="J2954" s="4">
        <v>-301</v>
      </c>
    </row>
    <row r="2955" spans="3:10" hidden="1" x14ac:dyDescent="0.25">
      <c r="C2955" t="s">
        <v>6731</v>
      </c>
      <c r="D2955" t="s">
        <v>7704</v>
      </c>
      <c r="E2955" s="1">
        <v>46052</v>
      </c>
      <c r="F2955">
        <v>1</v>
      </c>
      <c r="H2955" t="s">
        <v>2005</v>
      </c>
      <c r="I2955" t="s">
        <v>129</v>
      </c>
      <c r="J2955" s="4">
        <v>-175.69</v>
      </c>
    </row>
    <row r="2956" spans="3:10" hidden="1" x14ac:dyDescent="0.25">
      <c r="C2956" t="s">
        <v>6731</v>
      </c>
      <c r="D2956" t="s">
        <v>7720</v>
      </c>
      <c r="E2956" s="1">
        <v>46052</v>
      </c>
      <c r="F2956">
        <v>1</v>
      </c>
      <c r="H2956" t="s">
        <v>2005</v>
      </c>
      <c r="I2956" t="s">
        <v>129</v>
      </c>
      <c r="J2956" s="4">
        <v>-50</v>
      </c>
    </row>
    <row r="2957" spans="3:10" hidden="1" x14ac:dyDescent="0.25">
      <c r="C2957" t="s">
        <v>6731</v>
      </c>
      <c r="D2957" t="s">
        <v>7695</v>
      </c>
      <c r="E2957" s="1">
        <v>46052</v>
      </c>
      <c r="F2957">
        <v>1</v>
      </c>
      <c r="H2957" t="s">
        <v>2005</v>
      </c>
      <c r="I2957" t="s">
        <v>129</v>
      </c>
      <c r="J2957" s="4">
        <v>-119.80000000000001</v>
      </c>
    </row>
    <row r="2958" spans="3:10" hidden="1" x14ac:dyDescent="0.25">
      <c r="C2958" t="s">
        <v>6731</v>
      </c>
      <c r="D2958" t="s">
        <v>7712</v>
      </c>
      <c r="E2958" s="1">
        <v>46052</v>
      </c>
      <c r="F2958">
        <v>1</v>
      </c>
      <c r="H2958" t="s">
        <v>2005</v>
      </c>
      <c r="I2958" t="s">
        <v>129</v>
      </c>
      <c r="J2958" s="4">
        <v>-224.27</v>
      </c>
    </row>
    <row r="2959" spans="3:10" hidden="1" x14ac:dyDescent="0.25">
      <c r="C2959" t="s">
        <v>6731</v>
      </c>
      <c r="D2959" t="s">
        <v>7699</v>
      </c>
      <c r="E2959" s="1">
        <v>46052</v>
      </c>
      <c r="F2959">
        <v>1</v>
      </c>
      <c r="H2959" t="s">
        <v>2005</v>
      </c>
      <c r="I2959" t="s">
        <v>129</v>
      </c>
      <c r="J2959" s="4">
        <v>-150</v>
      </c>
    </row>
    <row r="2960" spans="3:10" hidden="1" x14ac:dyDescent="0.25">
      <c r="C2960" t="s">
        <v>6731</v>
      </c>
      <c r="D2960" t="s">
        <v>7711</v>
      </c>
      <c r="E2960" s="1">
        <v>46052</v>
      </c>
      <c r="F2960">
        <v>1</v>
      </c>
      <c r="H2960" t="s">
        <v>2005</v>
      </c>
      <c r="I2960" t="s">
        <v>129</v>
      </c>
      <c r="J2960" s="4">
        <v>-99.97999999999999</v>
      </c>
    </row>
    <row r="2961" spans="3:10" hidden="1" x14ac:dyDescent="0.25">
      <c r="C2961" t="s">
        <v>6731</v>
      </c>
      <c r="D2961" t="s">
        <v>7707</v>
      </c>
      <c r="E2961" s="1">
        <v>46052</v>
      </c>
      <c r="F2961">
        <v>1</v>
      </c>
      <c r="H2961" t="s">
        <v>2005</v>
      </c>
      <c r="I2961" t="s">
        <v>129</v>
      </c>
      <c r="J2961" s="4">
        <v>-50</v>
      </c>
    </row>
    <row r="2962" spans="3:10" hidden="1" x14ac:dyDescent="0.25">
      <c r="C2962" t="s">
        <v>6731</v>
      </c>
      <c r="D2962" t="s">
        <v>7721</v>
      </c>
      <c r="E2962" s="1">
        <v>46052</v>
      </c>
      <c r="F2962">
        <v>1</v>
      </c>
      <c r="H2962" t="s">
        <v>2005</v>
      </c>
      <c r="I2962" t="s">
        <v>129</v>
      </c>
      <c r="J2962" s="4">
        <v>-151</v>
      </c>
    </row>
    <row r="2963" spans="3:10" hidden="1" x14ac:dyDescent="0.25">
      <c r="C2963" t="s">
        <v>6731</v>
      </c>
      <c r="D2963" t="s">
        <v>7722</v>
      </c>
      <c r="E2963" s="1">
        <v>46052</v>
      </c>
      <c r="F2963">
        <v>1</v>
      </c>
      <c r="H2963" t="s">
        <v>2005</v>
      </c>
      <c r="I2963" t="s">
        <v>129</v>
      </c>
      <c r="J2963" s="4">
        <v>-50</v>
      </c>
    </row>
    <row r="2964" spans="3:10" hidden="1" x14ac:dyDescent="0.25">
      <c r="C2964" t="s">
        <v>6731</v>
      </c>
      <c r="D2964" t="s">
        <v>7693</v>
      </c>
      <c r="E2964" s="1">
        <v>46052</v>
      </c>
      <c r="F2964">
        <v>1</v>
      </c>
      <c r="H2964" t="s">
        <v>2005</v>
      </c>
      <c r="I2964" t="s">
        <v>129</v>
      </c>
      <c r="J2964" s="4">
        <v>-160</v>
      </c>
    </row>
    <row r="2965" spans="3:10" hidden="1" x14ac:dyDescent="0.25">
      <c r="C2965" t="s">
        <v>6731</v>
      </c>
      <c r="D2965" t="s">
        <v>7714</v>
      </c>
      <c r="E2965" s="1">
        <v>46052</v>
      </c>
      <c r="F2965">
        <v>1</v>
      </c>
      <c r="H2965" t="s">
        <v>2005</v>
      </c>
      <c r="I2965" t="s">
        <v>129</v>
      </c>
      <c r="J2965" s="4">
        <v>-50</v>
      </c>
    </row>
    <row r="2966" spans="3:10" hidden="1" x14ac:dyDescent="0.25">
      <c r="C2966" t="s">
        <v>6731</v>
      </c>
      <c r="D2966" t="s">
        <v>77</v>
      </c>
      <c r="E2966" s="1">
        <v>46052</v>
      </c>
      <c r="F2966">
        <v>1</v>
      </c>
      <c r="H2966" t="s">
        <v>2005</v>
      </c>
      <c r="I2966" t="s">
        <v>129</v>
      </c>
      <c r="J2966" s="4">
        <v>-208.54000000000002</v>
      </c>
    </row>
    <row r="2967" spans="3:10" hidden="1" x14ac:dyDescent="0.25">
      <c r="C2967" t="s">
        <v>6731</v>
      </c>
      <c r="D2967" t="s">
        <v>7702</v>
      </c>
      <c r="E2967" s="1">
        <v>46052</v>
      </c>
      <c r="F2967">
        <v>1</v>
      </c>
      <c r="H2967" t="s">
        <v>2005</v>
      </c>
      <c r="I2967" t="s">
        <v>129</v>
      </c>
      <c r="J2967" s="4">
        <v>-141.65</v>
      </c>
    </row>
    <row r="2968" spans="3:10" hidden="1" x14ac:dyDescent="0.25">
      <c r="C2968" t="s">
        <v>6731</v>
      </c>
      <c r="D2968" t="s">
        <v>7723</v>
      </c>
      <c r="E2968" s="1">
        <v>46052</v>
      </c>
      <c r="F2968">
        <v>1</v>
      </c>
      <c r="H2968" t="s">
        <v>2005</v>
      </c>
      <c r="I2968" t="s">
        <v>129</v>
      </c>
      <c r="J2968" s="4">
        <v>-100</v>
      </c>
    </row>
    <row r="2969" spans="3:10" hidden="1" x14ac:dyDescent="0.25">
      <c r="C2969" t="s">
        <v>6731</v>
      </c>
      <c r="D2969" t="s">
        <v>7713</v>
      </c>
      <c r="E2969" s="1">
        <v>46052</v>
      </c>
      <c r="F2969">
        <v>1</v>
      </c>
      <c r="H2969" t="s">
        <v>2005</v>
      </c>
      <c r="I2969" t="s">
        <v>129</v>
      </c>
      <c r="J2969" s="4">
        <v>-150</v>
      </c>
    </row>
    <row r="2970" spans="3:10" hidden="1" x14ac:dyDescent="0.25">
      <c r="C2970" t="s">
        <v>6731</v>
      </c>
      <c r="D2970" t="s">
        <v>7698</v>
      </c>
      <c r="E2970" s="1">
        <v>46052</v>
      </c>
      <c r="F2970">
        <v>1</v>
      </c>
      <c r="H2970" t="s">
        <v>2005</v>
      </c>
      <c r="I2970" t="s">
        <v>129</v>
      </c>
      <c r="J2970" s="4">
        <v>-201.11</v>
      </c>
    </row>
    <row r="2971" spans="3:10" hidden="1" x14ac:dyDescent="0.25">
      <c r="C2971" t="s">
        <v>6731</v>
      </c>
      <c r="D2971" t="s">
        <v>7701</v>
      </c>
      <c r="E2971" s="1">
        <v>46052</v>
      </c>
      <c r="F2971">
        <v>1</v>
      </c>
      <c r="H2971" t="s">
        <v>2005</v>
      </c>
      <c r="I2971" t="s">
        <v>129</v>
      </c>
      <c r="J2971" s="4">
        <v>-50</v>
      </c>
    </row>
    <row r="2972" spans="3:10" hidden="1" x14ac:dyDescent="0.25">
      <c r="C2972" t="s">
        <v>6731</v>
      </c>
      <c r="D2972" t="s">
        <v>7703</v>
      </c>
      <c r="E2972" s="1">
        <v>46052</v>
      </c>
      <c r="F2972">
        <v>1</v>
      </c>
      <c r="H2972" t="s">
        <v>2005</v>
      </c>
      <c r="I2972" t="s">
        <v>129</v>
      </c>
      <c r="J2972" s="4">
        <v>-96.37</v>
      </c>
    </row>
    <row r="2973" spans="3:10" hidden="1" x14ac:dyDescent="0.25">
      <c r="C2973" t="s">
        <v>6731</v>
      </c>
      <c r="D2973" t="s">
        <v>7725</v>
      </c>
      <c r="E2973" s="1">
        <v>46052</v>
      </c>
      <c r="F2973">
        <v>1</v>
      </c>
      <c r="H2973" t="s">
        <v>2005</v>
      </c>
      <c r="I2973" t="s">
        <v>129</v>
      </c>
      <c r="J2973" s="4">
        <v>-528.46</v>
      </c>
    </row>
    <row r="2974" spans="3:10" hidden="1" x14ac:dyDescent="0.25">
      <c r="C2974" t="s">
        <v>6731</v>
      </c>
      <c r="D2974" t="s">
        <v>7694</v>
      </c>
      <c r="E2974" s="1">
        <v>46052</v>
      </c>
      <c r="F2974">
        <v>1</v>
      </c>
      <c r="H2974" t="s">
        <v>2005</v>
      </c>
      <c r="I2974" t="s">
        <v>129</v>
      </c>
      <c r="J2974" s="4">
        <v>-100</v>
      </c>
    </row>
    <row r="2975" spans="3:10" hidden="1" x14ac:dyDescent="0.25">
      <c r="C2975" t="s">
        <v>6731</v>
      </c>
      <c r="D2975" t="s">
        <v>7705</v>
      </c>
      <c r="E2975" s="1">
        <v>46052</v>
      </c>
      <c r="F2975">
        <v>1</v>
      </c>
      <c r="H2975" t="s">
        <v>2005</v>
      </c>
      <c r="I2975" t="s">
        <v>129</v>
      </c>
      <c r="J2975" s="4">
        <v>-17.850000000000001</v>
      </c>
    </row>
    <row r="2976" spans="3:10" hidden="1" x14ac:dyDescent="0.25">
      <c r="C2976" t="s">
        <v>6731</v>
      </c>
      <c r="D2976" t="s">
        <v>7706</v>
      </c>
      <c r="E2976" s="1">
        <v>46052</v>
      </c>
      <c r="F2976">
        <v>1</v>
      </c>
      <c r="H2976" t="s">
        <v>2005</v>
      </c>
      <c r="I2976" t="s">
        <v>129</v>
      </c>
      <c r="J2976" s="4">
        <v>-74.289999999999992</v>
      </c>
    </row>
    <row r="2977" spans="3:10" hidden="1" x14ac:dyDescent="0.25">
      <c r="C2977" t="s">
        <v>6731</v>
      </c>
      <c r="D2977" t="s">
        <v>127</v>
      </c>
      <c r="E2977" s="1">
        <v>46052</v>
      </c>
      <c r="F2977">
        <v>1</v>
      </c>
      <c r="H2977" t="s">
        <v>2006</v>
      </c>
      <c r="I2977" t="s">
        <v>246</v>
      </c>
      <c r="J2977" s="4">
        <v>-76514.649999999994</v>
      </c>
    </row>
    <row r="2978" spans="3:10" hidden="1" x14ac:dyDescent="0.25">
      <c r="C2978" t="s">
        <v>6731</v>
      </c>
      <c r="D2978" t="s">
        <v>127</v>
      </c>
      <c r="E2978" s="1">
        <v>46052</v>
      </c>
      <c r="F2978">
        <v>1</v>
      </c>
      <c r="H2978" t="s">
        <v>1740</v>
      </c>
      <c r="I2978" t="s">
        <v>129</v>
      </c>
      <c r="J2978" s="4">
        <v>-230</v>
      </c>
    </row>
    <row r="2979" spans="3:10" hidden="1" x14ac:dyDescent="0.25">
      <c r="C2979" t="s">
        <v>6731</v>
      </c>
      <c r="D2979" t="s">
        <v>8609</v>
      </c>
      <c r="E2979" s="1">
        <v>46052</v>
      </c>
      <c r="F2979">
        <v>1</v>
      </c>
      <c r="H2979" t="s">
        <v>29</v>
      </c>
      <c r="I2979" t="s">
        <v>60</v>
      </c>
      <c r="J2979" s="4">
        <v>-5018036.93</v>
      </c>
    </row>
    <row r="2980" spans="3:10" hidden="1" x14ac:dyDescent="0.25">
      <c r="C2980" t="s">
        <v>6731</v>
      </c>
      <c r="D2980" t="s">
        <v>8609</v>
      </c>
      <c r="E2980" s="1">
        <v>46052</v>
      </c>
      <c r="F2980">
        <v>1</v>
      </c>
      <c r="H2980" t="s">
        <v>644</v>
      </c>
      <c r="I2980" t="s">
        <v>60</v>
      </c>
      <c r="J2980" s="4">
        <v>-20000</v>
      </c>
    </row>
    <row r="2981" spans="3:10" hidden="1" x14ac:dyDescent="0.25">
      <c r="C2981" t="s">
        <v>6731</v>
      </c>
      <c r="D2981" t="s">
        <v>65</v>
      </c>
      <c r="E2981" s="1">
        <v>46052</v>
      </c>
      <c r="F2981">
        <v>1</v>
      </c>
      <c r="H2981" t="s">
        <v>2010</v>
      </c>
      <c r="I2981" t="s">
        <v>60</v>
      </c>
      <c r="J2981" s="4">
        <v>-37099.5</v>
      </c>
    </row>
    <row r="2982" spans="3:10" hidden="1" x14ac:dyDescent="0.25">
      <c r="C2982" t="s">
        <v>6731</v>
      </c>
      <c r="D2982" t="s">
        <v>65</v>
      </c>
      <c r="E2982" s="1">
        <v>46052</v>
      </c>
      <c r="F2982">
        <v>1</v>
      </c>
      <c r="H2982" t="s">
        <v>2010</v>
      </c>
      <c r="I2982" t="s">
        <v>60</v>
      </c>
      <c r="J2982" s="4">
        <v>-4700</v>
      </c>
    </row>
    <row r="2983" spans="3:10" hidden="1" x14ac:dyDescent="0.25">
      <c r="C2983" t="s">
        <v>6731</v>
      </c>
      <c r="D2983" t="s">
        <v>65</v>
      </c>
      <c r="E2983" s="1">
        <v>46052</v>
      </c>
      <c r="F2983">
        <v>1</v>
      </c>
      <c r="H2983" t="s">
        <v>2016</v>
      </c>
      <c r="I2983" t="s">
        <v>60</v>
      </c>
      <c r="J2983" s="4">
        <v>-4080.46</v>
      </c>
    </row>
    <row r="2984" spans="3:10" hidden="1" x14ac:dyDescent="0.25">
      <c r="C2984" t="s">
        <v>6731</v>
      </c>
      <c r="D2984" t="s">
        <v>8609</v>
      </c>
      <c r="E2984" s="1">
        <v>46052</v>
      </c>
      <c r="F2984">
        <v>1</v>
      </c>
      <c r="H2984" t="s">
        <v>2020</v>
      </c>
      <c r="I2984" t="s">
        <v>155</v>
      </c>
      <c r="J2984" s="4">
        <v>-78266.37</v>
      </c>
    </row>
    <row r="2985" spans="3:10" hidden="1" x14ac:dyDescent="0.25">
      <c r="C2985" t="s">
        <v>6731</v>
      </c>
      <c r="D2985" t="s">
        <v>8609</v>
      </c>
      <c r="E2985" s="1">
        <v>46052</v>
      </c>
      <c r="F2985">
        <v>1</v>
      </c>
      <c r="H2985" t="s">
        <v>2025</v>
      </c>
      <c r="I2985" t="s">
        <v>155</v>
      </c>
      <c r="J2985" s="4">
        <v>-11053.44</v>
      </c>
    </row>
    <row r="2986" spans="3:10" hidden="1" x14ac:dyDescent="0.25">
      <c r="C2986" t="s">
        <v>6731</v>
      </c>
      <c r="D2986" t="s">
        <v>8609</v>
      </c>
      <c r="E2986" s="1">
        <v>46052</v>
      </c>
      <c r="F2986">
        <v>1</v>
      </c>
      <c r="H2986" t="s">
        <v>2030</v>
      </c>
      <c r="I2986" t="s">
        <v>155</v>
      </c>
      <c r="J2986" s="4">
        <v>-122328.78</v>
      </c>
    </row>
    <row r="2987" spans="3:10" hidden="1" x14ac:dyDescent="0.25">
      <c r="C2987" t="s">
        <v>6731</v>
      </c>
      <c r="D2987" t="s">
        <v>8609</v>
      </c>
      <c r="E2987" s="1">
        <v>46052</v>
      </c>
      <c r="F2987">
        <v>1</v>
      </c>
      <c r="H2987" t="s">
        <v>2034</v>
      </c>
      <c r="I2987" t="s">
        <v>155</v>
      </c>
      <c r="J2987" s="4">
        <v>-29111.42</v>
      </c>
    </row>
    <row r="2988" spans="3:10" hidden="1" x14ac:dyDescent="0.25">
      <c r="C2988" t="s">
        <v>6731</v>
      </c>
      <c r="D2988" t="s">
        <v>8609</v>
      </c>
      <c r="E2988" s="1">
        <v>46052</v>
      </c>
      <c r="F2988">
        <v>1</v>
      </c>
      <c r="H2988" t="s">
        <v>2039</v>
      </c>
      <c r="I2988" t="s">
        <v>155</v>
      </c>
      <c r="J2988" s="4">
        <v>-61161.38</v>
      </c>
    </row>
    <row r="2989" spans="3:10" hidden="1" x14ac:dyDescent="0.25">
      <c r="C2989" t="s">
        <v>6731</v>
      </c>
      <c r="D2989" t="s">
        <v>8609</v>
      </c>
      <c r="E2989" s="1">
        <v>46052</v>
      </c>
      <c r="F2989">
        <v>1</v>
      </c>
      <c r="H2989" t="s">
        <v>2043</v>
      </c>
      <c r="I2989" t="s">
        <v>155</v>
      </c>
      <c r="J2989" s="4">
        <v>-176043.4</v>
      </c>
    </row>
    <row r="2990" spans="3:10" hidden="1" x14ac:dyDescent="0.25">
      <c r="C2990" t="s">
        <v>6731</v>
      </c>
      <c r="D2990" t="s">
        <v>8609</v>
      </c>
      <c r="E2990" s="1">
        <v>46052</v>
      </c>
      <c r="F2990">
        <v>1</v>
      </c>
      <c r="H2990" t="s">
        <v>2047</v>
      </c>
      <c r="I2990" t="s">
        <v>155</v>
      </c>
      <c r="J2990" s="4">
        <v>-25546.91</v>
      </c>
    </row>
    <row r="2991" spans="3:10" hidden="1" x14ac:dyDescent="0.25">
      <c r="C2991" t="s">
        <v>6731</v>
      </c>
      <c r="D2991" t="s">
        <v>8609</v>
      </c>
      <c r="E2991" s="1">
        <v>46052</v>
      </c>
      <c r="F2991">
        <v>1</v>
      </c>
      <c r="H2991" t="s">
        <v>2051</v>
      </c>
      <c r="I2991" t="s">
        <v>155</v>
      </c>
      <c r="J2991" s="4">
        <v>-10880.88</v>
      </c>
    </row>
    <row r="2992" spans="3:10" hidden="1" x14ac:dyDescent="0.25">
      <c r="C2992" t="s">
        <v>6731</v>
      </c>
      <c r="D2992" t="s">
        <v>8609</v>
      </c>
      <c r="E2992" s="1">
        <v>46052</v>
      </c>
      <c r="F2992">
        <v>1</v>
      </c>
      <c r="H2992" t="s">
        <v>2054</v>
      </c>
      <c r="I2992" t="s">
        <v>155</v>
      </c>
      <c r="J2992" s="4">
        <v>-196554</v>
      </c>
    </row>
    <row r="2993" spans="3:10" hidden="1" x14ac:dyDescent="0.25">
      <c r="C2993" t="s">
        <v>6731</v>
      </c>
      <c r="D2993" t="s">
        <v>8609</v>
      </c>
      <c r="E2993" s="1">
        <v>46052</v>
      </c>
      <c r="F2993">
        <v>1</v>
      </c>
      <c r="H2993" t="s">
        <v>2054</v>
      </c>
      <c r="I2993" t="s">
        <v>155</v>
      </c>
      <c r="J2993" s="4">
        <v>-156857.73000000001</v>
      </c>
    </row>
    <row r="2994" spans="3:10" hidden="1" x14ac:dyDescent="0.25">
      <c r="C2994" t="s">
        <v>6731</v>
      </c>
      <c r="D2994" t="s">
        <v>8609</v>
      </c>
      <c r="E2994" s="1">
        <v>46052</v>
      </c>
      <c r="F2994">
        <v>1</v>
      </c>
      <c r="H2994" t="s">
        <v>2061</v>
      </c>
      <c r="I2994" t="s">
        <v>155</v>
      </c>
      <c r="J2994" s="4">
        <v>-13362.35</v>
      </c>
    </row>
    <row r="2995" spans="3:10" hidden="1" x14ac:dyDescent="0.25">
      <c r="C2995" t="s">
        <v>6731</v>
      </c>
      <c r="D2995" t="s">
        <v>8609</v>
      </c>
      <c r="E2995" s="1">
        <v>46052</v>
      </c>
      <c r="F2995">
        <v>1</v>
      </c>
      <c r="H2995" t="s">
        <v>2064</v>
      </c>
      <c r="I2995" t="s">
        <v>155</v>
      </c>
      <c r="J2995" s="4">
        <v>-42252.35</v>
      </c>
    </row>
    <row r="2996" spans="3:10" hidden="1" x14ac:dyDescent="0.25">
      <c r="C2996" t="s">
        <v>6731</v>
      </c>
      <c r="D2996" t="s">
        <v>8609</v>
      </c>
      <c r="E2996" s="1">
        <v>46052</v>
      </c>
      <c r="F2996">
        <v>1</v>
      </c>
      <c r="H2996" t="s">
        <v>2068</v>
      </c>
      <c r="I2996" t="s">
        <v>155</v>
      </c>
      <c r="J2996" s="4">
        <v>-45986.57</v>
      </c>
    </row>
    <row r="2997" spans="3:10" hidden="1" x14ac:dyDescent="0.25">
      <c r="C2997" t="s">
        <v>6731</v>
      </c>
      <c r="D2997" t="s">
        <v>65</v>
      </c>
      <c r="E2997" s="1">
        <v>46052</v>
      </c>
      <c r="F2997">
        <v>1</v>
      </c>
      <c r="H2997" t="s">
        <v>645</v>
      </c>
      <c r="I2997" t="s">
        <v>246</v>
      </c>
      <c r="J2997" s="4">
        <v>-804.74</v>
      </c>
    </row>
    <row r="2998" spans="3:10" hidden="1" x14ac:dyDescent="0.25">
      <c r="C2998" t="s">
        <v>6731</v>
      </c>
      <c r="D2998" t="s">
        <v>65</v>
      </c>
      <c r="E2998" s="1">
        <v>46052</v>
      </c>
      <c r="F2998">
        <v>1</v>
      </c>
      <c r="H2998" t="s">
        <v>486</v>
      </c>
      <c r="I2998" t="s">
        <v>60</v>
      </c>
      <c r="J2998" s="4">
        <v>-389.45</v>
      </c>
    </row>
    <row r="2999" spans="3:10" hidden="1" x14ac:dyDescent="0.25">
      <c r="C2999" t="s">
        <v>6731</v>
      </c>
      <c r="D2999" t="s">
        <v>127</v>
      </c>
      <c r="E2999" s="1">
        <v>46052</v>
      </c>
      <c r="F2999">
        <v>1</v>
      </c>
      <c r="H2999" t="s">
        <v>2074</v>
      </c>
      <c r="I2999" t="s">
        <v>129</v>
      </c>
      <c r="J2999" s="4">
        <v>-9026.0499999999993</v>
      </c>
    </row>
    <row r="3000" spans="3:10" hidden="1" x14ac:dyDescent="0.25">
      <c r="C3000" t="s">
        <v>6731</v>
      </c>
      <c r="D3000" t="s">
        <v>127</v>
      </c>
      <c r="E3000" s="1">
        <v>46052</v>
      </c>
      <c r="F3000">
        <v>1</v>
      </c>
      <c r="H3000" t="s">
        <v>2074</v>
      </c>
      <c r="I3000" t="s">
        <v>129</v>
      </c>
      <c r="J3000" s="4">
        <v>-7913.01</v>
      </c>
    </row>
    <row r="3001" spans="3:10" hidden="1" x14ac:dyDescent="0.25">
      <c r="C3001" t="s">
        <v>6731</v>
      </c>
      <c r="D3001" t="s">
        <v>127</v>
      </c>
      <c r="E3001" s="1">
        <v>46052</v>
      </c>
      <c r="F3001">
        <v>1</v>
      </c>
      <c r="H3001" t="s">
        <v>2074</v>
      </c>
      <c r="I3001" t="s">
        <v>129</v>
      </c>
      <c r="J3001" s="4">
        <v>-294.73</v>
      </c>
    </row>
    <row r="3002" spans="3:10" hidden="1" x14ac:dyDescent="0.25">
      <c r="C3002" t="s">
        <v>6731</v>
      </c>
      <c r="D3002" t="s">
        <v>7708</v>
      </c>
      <c r="E3002" s="1">
        <v>46052</v>
      </c>
      <c r="F3002">
        <v>1</v>
      </c>
      <c r="H3002" t="s">
        <v>2074</v>
      </c>
      <c r="I3002" t="s">
        <v>129</v>
      </c>
      <c r="J3002" s="4">
        <v>-4212.8599999999997</v>
      </c>
    </row>
    <row r="3003" spans="3:10" hidden="1" x14ac:dyDescent="0.25">
      <c r="C3003" t="s">
        <v>6731</v>
      </c>
      <c r="D3003" t="s">
        <v>77</v>
      </c>
      <c r="E3003" s="1">
        <v>46052</v>
      </c>
      <c r="F3003">
        <v>1</v>
      </c>
      <c r="H3003" t="s">
        <v>2074</v>
      </c>
      <c r="I3003" t="s">
        <v>129</v>
      </c>
      <c r="J3003" s="4">
        <v>-123265.97</v>
      </c>
    </row>
    <row r="3004" spans="3:10" hidden="1" x14ac:dyDescent="0.25">
      <c r="C3004" t="s">
        <v>6731</v>
      </c>
      <c r="D3004" t="s">
        <v>7704</v>
      </c>
      <c r="E3004" s="1">
        <v>46052</v>
      </c>
      <c r="F3004">
        <v>1</v>
      </c>
      <c r="H3004" t="s">
        <v>2074</v>
      </c>
      <c r="I3004" t="s">
        <v>129</v>
      </c>
      <c r="J3004" s="4">
        <v>-123.88</v>
      </c>
    </row>
    <row r="3005" spans="3:10" hidden="1" x14ac:dyDescent="0.25">
      <c r="C3005" t="s">
        <v>6731</v>
      </c>
      <c r="D3005" t="s">
        <v>7704</v>
      </c>
      <c r="E3005" s="1">
        <v>46052</v>
      </c>
      <c r="F3005">
        <v>1</v>
      </c>
      <c r="H3005" t="s">
        <v>2074</v>
      </c>
      <c r="I3005" t="s">
        <v>129</v>
      </c>
      <c r="J3005" s="4">
        <v>-5395.64</v>
      </c>
    </row>
    <row r="3006" spans="3:10" hidden="1" x14ac:dyDescent="0.25">
      <c r="C3006" t="s">
        <v>6731</v>
      </c>
      <c r="D3006" t="s">
        <v>127</v>
      </c>
      <c r="E3006" s="1">
        <v>46052</v>
      </c>
      <c r="F3006">
        <v>1</v>
      </c>
      <c r="H3006" t="s">
        <v>2074</v>
      </c>
      <c r="I3006" t="s">
        <v>129</v>
      </c>
      <c r="J3006" s="4">
        <v>-8941.4</v>
      </c>
    </row>
    <row r="3007" spans="3:10" hidden="1" x14ac:dyDescent="0.25">
      <c r="C3007" t="s">
        <v>6731</v>
      </c>
      <c r="D3007" t="s">
        <v>7692</v>
      </c>
      <c r="E3007" s="1">
        <v>46052</v>
      </c>
      <c r="F3007">
        <v>1</v>
      </c>
      <c r="H3007" t="s">
        <v>2074</v>
      </c>
      <c r="I3007" t="s">
        <v>129</v>
      </c>
      <c r="J3007" s="4">
        <v>-8403.25</v>
      </c>
    </row>
    <row r="3008" spans="3:10" hidden="1" x14ac:dyDescent="0.25">
      <c r="C3008" t="s">
        <v>6731</v>
      </c>
      <c r="D3008" t="s">
        <v>7692</v>
      </c>
      <c r="E3008" s="1">
        <v>46052</v>
      </c>
      <c r="F3008">
        <v>1</v>
      </c>
      <c r="H3008" t="s">
        <v>2074</v>
      </c>
      <c r="I3008" t="s">
        <v>129</v>
      </c>
      <c r="J3008" s="4">
        <v>-23704</v>
      </c>
    </row>
    <row r="3009" spans="3:10" hidden="1" x14ac:dyDescent="0.25">
      <c r="C3009" t="s">
        <v>6731</v>
      </c>
      <c r="D3009" t="s">
        <v>7695</v>
      </c>
      <c r="E3009" s="1">
        <v>46052</v>
      </c>
      <c r="F3009">
        <v>1</v>
      </c>
      <c r="H3009" t="s">
        <v>490</v>
      </c>
      <c r="I3009" t="s">
        <v>60</v>
      </c>
      <c r="J3009" s="4">
        <v>-355</v>
      </c>
    </row>
    <row r="3010" spans="3:10" hidden="1" x14ac:dyDescent="0.25">
      <c r="C3010" t="s">
        <v>6731</v>
      </c>
      <c r="D3010" t="s">
        <v>7693</v>
      </c>
      <c r="E3010" s="1">
        <v>46052</v>
      </c>
      <c r="F3010">
        <v>1</v>
      </c>
      <c r="H3010" t="s">
        <v>1590</v>
      </c>
      <c r="I3010" t="s">
        <v>129</v>
      </c>
      <c r="J3010" s="4">
        <v>-2940</v>
      </c>
    </row>
    <row r="3011" spans="3:10" hidden="1" x14ac:dyDescent="0.25">
      <c r="C3011" t="s">
        <v>6731</v>
      </c>
      <c r="D3011" t="s">
        <v>65</v>
      </c>
      <c r="E3011" s="1">
        <v>46052</v>
      </c>
      <c r="F3011">
        <v>1</v>
      </c>
      <c r="H3011" t="s">
        <v>245</v>
      </c>
      <c r="I3011" t="s">
        <v>246</v>
      </c>
      <c r="J3011" s="4">
        <v>-308257.17</v>
      </c>
    </row>
    <row r="3012" spans="3:10" hidden="1" x14ac:dyDescent="0.25">
      <c r="C3012" t="s">
        <v>6731</v>
      </c>
      <c r="D3012" t="s">
        <v>65</v>
      </c>
      <c r="E3012" s="1">
        <v>46052</v>
      </c>
      <c r="F3012">
        <v>1</v>
      </c>
      <c r="H3012" t="s">
        <v>2098</v>
      </c>
      <c r="I3012" t="s">
        <v>60</v>
      </c>
      <c r="J3012" s="4">
        <v>-43230</v>
      </c>
    </row>
    <row r="3013" spans="3:10" hidden="1" x14ac:dyDescent="0.25">
      <c r="C3013" t="s">
        <v>6731</v>
      </c>
      <c r="D3013" t="s">
        <v>7708</v>
      </c>
      <c r="E3013" s="1">
        <v>46052</v>
      </c>
      <c r="F3013">
        <v>1</v>
      </c>
      <c r="H3013" t="s">
        <v>592</v>
      </c>
      <c r="I3013" t="s">
        <v>129</v>
      </c>
      <c r="J3013" s="4">
        <v>-230</v>
      </c>
    </row>
    <row r="3014" spans="3:10" hidden="1" x14ac:dyDescent="0.25">
      <c r="C3014" t="s">
        <v>6731</v>
      </c>
      <c r="D3014" t="s">
        <v>7696</v>
      </c>
      <c r="E3014" s="1">
        <v>46052</v>
      </c>
      <c r="F3014">
        <v>1</v>
      </c>
      <c r="H3014" t="s">
        <v>2102</v>
      </c>
      <c r="I3014" t="s">
        <v>129</v>
      </c>
      <c r="J3014" s="4">
        <v>-2778</v>
      </c>
    </row>
    <row r="3015" spans="3:10" hidden="1" x14ac:dyDescent="0.25">
      <c r="C3015" t="s">
        <v>6731</v>
      </c>
      <c r="D3015">
        <v>20099</v>
      </c>
      <c r="E3015" s="1">
        <v>46052</v>
      </c>
      <c r="F3015">
        <v>1</v>
      </c>
      <c r="H3015" t="s">
        <v>2103</v>
      </c>
      <c r="I3015" t="s">
        <v>129</v>
      </c>
      <c r="J3015" s="4">
        <v>-250</v>
      </c>
    </row>
    <row r="3016" spans="3:10" hidden="1" x14ac:dyDescent="0.25">
      <c r="C3016" t="s">
        <v>6731</v>
      </c>
      <c r="D3016">
        <v>20099</v>
      </c>
      <c r="E3016" s="1">
        <v>46052</v>
      </c>
      <c r="F3016">
        <v>1</v>
      </c>
      <c r="H3016" t="s">
        <v>2103</v>
      </c>
      <c r="I3016" t="s">
        <v>129</v>
      </c>
      <c r="J3016" s="4">
        <v>-250</v>
      </c>
    </row>
    <row r="3017" spans="3:10" hidden="1" x14ac:dyDescent="0.25">
      <c r="C3017" t="s">
        <v>6731</v>
      </c>
      <c r="D3017">
        <v>40001</v>
      </c>
      <c r="E3017" s="1">
        <v>46052</v>
      </c>
      <c r="F3017">
        <v>1</v>
      </c>
      <c r="H3017" t="s">
        <v>276</v>
      </c>
      <c r="I3017" t="s">
        <v>129</v>
      </c>
      <c r="J3017" s="4">
        <v>-48.11</v>
      </c>
    </row>
    <row r="3018" spans="3:10" hidden="1" x14ac:dyDescent="0.25">
      <c r="C3018" t="s">
        <v>6731</v>
      </c>
      <c r="D3018" t="s">
        <v>65</v>
      </c>
      <c r="E3018" s="1">
        <v>46052</v>
      </c>
      <c r="F3018">
        <v>1</v>
      </c>
      <c r="H3018" t="s">
        <v>522</v>
      </c>
      <c r="I3018" t="s">
        <v>60</v>
      </c>
      <c r="J3018" s="4">
        <v>-8700</v>
      </c>
    </row>
    <row r="3019" spans="3:10" hidden="1" x14ac:dyDescent="0.25">
      <c r="C3019" t="s">
        <v>6731</v>
      </c>
      <c r="D3019">
        <v>10260</v>
      </c>
      <c r="E3019" s="1">
        <v>46052</v>
      </c>
      <c r="F3019">
        <v>1</v>
      </c>
      <c r="H3019" t="s">
        <v>280</v>
      </c>
      <c r="I3019" t="s">
        <v>129</v>
      </c>
      <c r="J3019" s="4">
        <v>-711.44</v>
      </c>
    </row>
    <row r="3020" spans="3:10" hidden="1" x14ac:dyDescent="0.25">
      <c r="C3020" t="s">
        <v>6731</v>
      </c>
      <c r="D3020">
        <v>20001</v>
      </c>
      <c r="E3020" s="1">
        <v>46052</v>
      </c>
      <c r="F3020">
        <v>1</v>
      </c>
      <c r="H3020" t="s">
        <v>280</v>
      </c>
      <c r="I3020" t="s">
        <v>129</v>
      </c>
      <c r="J3020" s="4">
        <v>-889.30000000000007</v>
      </c>
    </row>
    <row r="3021" spans="3:10" hidden="1" x14ac:dyDescent="0.25">
      <c r="C3021" t="s">
        <v>6731</v>
      </c>
      <c r="D3021">
        <v>20002</v>
      </c>
      <c r="E3021" s="1">
        <v>46052</v>
      </c>
      <c r="F3021">
        <v>1</v>
      </c>
      <c r="H3021" t="s">
        <v>280</v>
      </c>
      <c r="I3021" t="s">
        <v>129</v>
      </c>
      <c r="J3021" s="4">
        <v>-177.86</v>
      </c>
    </row>
    <row r="3022" spans="3:10" hidden="1" x14ac:dyDescent="0.25">
      <c r="C3022" t="s">
        <v>6731</v>
      </c>
      <c r="D3022">
        <v>20003</v>
      </c>
      <c r="E3022" s="1">
        <v>46052</v>
      </c>
      <c r="F3022">
        <v>1</v>
      </c>
      <c r="H3022" t="s">
        <v>280</v>
      </c>
      <c r="I3022" t="s">
        <v>129</v>
      </c>
      <c r="J3022" s="4">
        <v>-177.86</v>
      </c>
    </row>
    <row r="3023" spans="3:10" hidden="1" x14ac:dyDescent="0.25">
      <c r="C3023" t="s">
        <v>6731</v>
      </c>
      <c r="D3023">
        <v>20004</v>
      </c>
      <c r="E3023" s="1">
        <v>46052</v>
      </c>
      <c r="F3023">
        <v>1</v>
      </c>
      <c r="H3023" t="s">
        <v>280</v>
      </c>
      <c r="I3023" t="s">
        <v>129</v>
      </c>
      <c r="J3023" s="4">
        <v>-881.5</v>
      </c>
    </row>
    <row r="3024" spans="3:10" hidden="1" x14ac:dyDescent="0.25">
      <c r="C3024" t="s">
        <v>6731</v>
      </c>
      <c r="D3024">
        <v>20005</v>
      </c>
      <c r="E3024" s="1">
        <v>46052</v>
      </c>
      <c r="F3024">
        <v>1</v>
      </c>
      <c r="H3024" t="s">
        <v>280</v>
      </c>
      <c r="I3024" t="s">
        <v>129</v>
      </c>
      <c r="J3024" s="4">
        <v>-177.86</v>
      </c>
    </row>
    <row r="3025" spans="3:10" hidden="1" x14ac:dyDescent="0.25">
      <c r="C3025" t="s">
        <v>6731</v>
      </c>
      <c r="D3025">
        <v>20008</v>
      </c>
      <c r="E3025" s="1">
        <v>46052</v>
      </c>
      <c r="F3025">
        <v>1</v>
      </c>
      <c r="H3025" t="s">
        <v>280</v>
      </c>
      <c r="I3025" t="s">
        <v>129</v>
      </c>
      <c r="J3025" s="4">
        <v>-177.86</v>
      </c>
    </row>
    <row r="3026" spans="3:10" hidden="1" x14ac:dyDescent="0.25">
      <c r="C3026" t="s">
        <v>6731</v>
      </c>
      <c r="D3026">
        <v>20009</v>
      </c>
      <c r="E3026" s="1">
        <v>46052</v>
      </c>
      <c r="F3026">
        <v>1</v>
      </c>
      <c r="H3026" t="s">
        <v>280</v>
      </c>
      <c r="I3026" t="s">
        <v>129</v>
      </c>
      <c r="J3026" s="4">
        <v>-177.86</v>
      </c>
    </row>
    <row r="3027" spans="3:10" hidden="1" x14ac:dyDescent="0.25">
      <c r="C3027" t="s">
        <v>6731</v>
      </c>
      <c r="D3027">
        <v>20013</v>
      </c>
      <c r="E3027" s="1">
        <v>46052</v>
      </c>
      <c r="F3027">
        <v>1</v>
      </c>
      <c r="H3027" t="s">
        <v>280</v>
      </c>
      <c r="I3027" t="s">
        <v>129</v>
      </c>
      <c r="J3027" s="4">
        <v>-177.86</v>
      </c>
    </row>
    <row r="3028" spans="3:10" hidden="1" x14ac:dyDescent="0.25">
      <c r="C3028" t="s">
        <v>6731</v>
      </c>
      <c r="D3028">
        <v>20015</v>
      </c>
      <c r="E3028" s="1">
        <v>46052</v>
      </c>
      <c r="F3028">
        <v>1</v>
      </c>
      <c r="H3028" t="s">
        <v>280</v>
      </c>
      <c r="I3028" t="s">
        <v>129</v>
      </c>
      <c r="J3028" s="4">
        <v>-177.86</v>
      </c>
    </row>
    <row r="3029" spans="3:10" hidden="1" x14ac:dyDescent="0.25">
      <c r="C3029" t="s">
        <v>6731</v>
      </c>
      <c r="D3029">
        <v>20021</v>
      </c>
      <c r="E3029" s="1">
        <v>46052</v>
      </c>
      <c r="F3029">
        <v>1</v>
      </c>
      <c r="H3029" t="s">
        <v>280</v>
      </c>
      <c r="I3029" t="s">
        <v>129</v>
      </c>
      <c r="J3029" s="4">
        <v>-177.86</v>
      </c>
    </row>
    <row r="3030" spans="3:10" hidden="1" x14ac:dyDescent="0.25">
      <c r="C3030" t="s">
        <v>6731</v>
      </c>
      <c r="D3030">
        <v>20023</v>
      </c>
      <c r="E3030" s="1">
        <v>46052</v>
      </c>
      <c r="F3030">
        <v>1</v>
      </c>
      <c r="H3030" t="s">
        <v>280</v>
      </c>
      <c r="I3030" t="s">
        <v>129</v>
      </c>
      <c r="J3030" s="4">
        <v>-177.86</v>
      </c>
    </row>
    <row r="3031" spans="3:10" hidden="1" x14ac:dyDescent="0.25">
      <c r="C3031" t="s">
        <v>6731</v>
      </c>
      <c r="D3031">
        <v>20024</v>
      </c>
      <c r="E3031" s="1">
        <v>46052</v>
      </c>
      <c r="F3031">
        <v>1</v>
      </c>
      <c r="H3031" t="s">
        <v>280</v>
      </c>
      <c r="I3031" t="s">
        <v>129</v>
      </c>
      <c r="J3031" s="4">
        <v>-177.86</v>
      </c>
    </row>
    <row r="3032" spans="3:10" hidden="1" x14ac:dyDescent="0.25">
      <c r="C3032" t="s">
        <v>6731</v>
      </c>
      <c r="D3032">
        <v>20104</v>
      </c>
      <c r="E3032" s="1">
        <v>46052</v>
      </c>
      <c r="F3032">
        <v>1</v>
      </c>
      <c r="H3032" t="s">
        <v>280</v>
      </c>
      <c r="I3032" t="s">
        <v>129</v>
      </c>
      <c r="J3032" s="4">
        <v>-355.72</v>
      </c>
    </row>
    <row r="3033" spans="3:10" hidden="1" x14ac:dyDescent="0.25">
      <c r="C3033" t="s">
        <v>6731</v>
      </c>
      <c r="D3033">
        <v>20107</v>
      </c>
      <c r="E3033" s="1">
        <v>46052</v>
      </c>
      <c r="F3033">
        <v>1</v>
      </c>
      <c r="H3033" t="s">
        <v>280</v>
      </c>
      <c r="I3033" t="s">
        <v>129</v>
      </c>
      <c r="J3033" s="4">
        <v>-177.86</v>
      </c>
    </row>
    <row r="3034" spans="3:10" hidden="1" x14ac:dyDescent="0.25">
      <c r="C3034" t="s">
        <v>6731</v>
      </c>
      <c r="D3034">
        <v>20108</v>
      </c>
      <c r="E3034" s="1">
        <v>46052</v>
      </c>
      <c r="F3034">
        <v>1</v>
      </c>
      <c r="H3034" t="s">
        <v>280</v>
      </c>
      <c r="I3034" t="s">
        <v>129</v>
      </c>
      <c r="J3034" s="4">
        <v>-711.44</v>
      </c>
    </row>
    <row r="3035" spans="3:10" hidden="1" x14ac:dyDescent="0.25">
      <c r="C3035" t="s">
        <v>6731</v>
      </c>
      <c r="D3035">
        <v>30001</v>
      </c>
      <c r="E3035" s="1">
        <v>46052</v>
      </c>
      <c r="F3035">
        <v>1</v>
      </c>
      <c r="H3035" t="s">
        <v>280</v>
      </c>
      <c r="I3035" t="s">
        <v>129</v>
      </c>
      <c r="J3035" s="4">
        <v>-355.72</v>
      </c>
    </row>
    <row r="3036" spans="3:10" hidden="1" x14ac:dyDescent="0.25">
      <c r="C3036" t="s">
        <v>6731</v>
      </c>
      <c r="D3036">
        <v>30002</v>
      </c>
      <c r="E3036" s="1">
        <v>46052</v>
      </c>
      <c r="F3036">
        <v>1</v>
      </c>
      <c r="H3036" t="s">
        <v>280</v>
      </c>
      <c r="I3036" t="s">
        <v>129</v>
      </c>
      <c r="J3036" s="4">
        <v>-177.86</v>
      </c>
    </row>
    <row r="3037" spans="3:10" hidden="1" x14ac:dyDescent="0.25">
      <c r="C3037" t="s">
        <v>6731</v>
      </c>
      <c r="D3037" t="s">
        <v>7735</v>
      </c>
      <c r="E3037" s="1">
        <v>46052</v>
      </c>
      <c r="F3037">
        <v>1</v>
      </c>
      <c r="H3037" t="s">
        <v>280</v>
      </c>
      <c r="I3037" t="s">
        <v>129</v>
      </c>
      <c r="J3037" s="4">
        <v>-72.69</v>
      </c>
    </row>
    <row r="3038" spans="3:10" hidden="1" x14ac:dyDescent="0.25">
      <c r="C3038" t="s">
        <v>6731</v>
      </c>
      <c r="D3038" t="s">
        <v>7726</v>
      </c>
      <c r="E3038" s="1">
        <v>46052</v>
      </c>
      <c r="F3038">
        <v>1</v>
      </c>
      <c r="H3038" t="s">
        <v>280</v>
      </c>
      <c r="I3038" t="s">
        <v>129</v>
      </c>
      <c r="J3038" s="4">
        <v>-41.56</v>
      </c>
    </row>
    <row r="3039" spans="3:10" hidden="1" x14ac:dyDescent="0.25">
      <c r="C3039" t="s">
        <v>6731</v>
      </c>
      <c r="D3039">
        <v>10255</v>
      </c>
      <c r="E3039" s="1">
        <v>46052</v>
      </c>
      <c r="F3039">
        <v>1</v>
      </c>
      <c r="H3039" t="s">
        <v>280</v>
      </c>
      <c r="I3039" t="s">
        <v>129</v>
      </c>
      <c r="J3039" s="4">
        <v>-24.23</v>
      </c>
    </row>
    <row r="3040" spans="3:10" hidden="1" x14ac:dyDescent="0.25">
      <c r="C3040" t="s">
        <v>6731</v>
      </c>
      <c r="D3040">
        <v>10257</v>
      </c>
      <c r="E3040" s="1">
        <v>46052</v>
      </c>
      <c r="F3040">
        <v>1</v>
      </c>
      <c r="H3040" t="s">
        <v>280</v>
      </c>
      <c r="I3040" t="s">
        <v>129</v>
      </c>
      <c r="J3040" s="4">
        <v>-24.23</v>
      </c>
    </row>
    <row r="3041" spans="3:10" hidden="1" x14ac:dyDescent="0.25">
      <c r="C3041" t="s">
        <v>6731</v>
      </c>
      <c r="D3041">
        <v>10258</v>
      </c>
      <c r="E3041" s="1">
        <v>46052</v>
      </c>
      <c r="F3041">
        <v>1</v>
      </c>
      <c r="H3041" t="s">
        <v>280</v>
      </c>
      <c r="I3041" t="s">
        <v>129</v>
      </c>
      <c r="J3041" s="4">
        <v>-7632.45</v>
      </c>
    </row>
    <row r="3042" spans="3:10" hidden="1" x14ac:dyDescent="0.25">
      <c r="C3042" t="s">
        <v>6731</v>
      </c>
      <c r="D3042">
        <v>10260</v>
      </c>
      <c r="E3042" s="1">
        <v>46052</v>
      </c>
      <c r="F3042">
        <v>1</v>
      </c>
      <c r="H3042" t="s">
        <v>280</v>
      </c>
      <c r="I3042" t="s">
        <v>129</v>
      </c>
      <c r="J3042" s="4">
        <v>-218.06999999999996</v>
      </c>
    </row>
    <row r="3043" spans="3:10" hidden="1" x14ac:dyDescent="0.25">
      <c r="C3043" t="s">
        <v>6731</v>
      </c>
      <c r="D3043">
        <v>20001</v>
      </c>
      <c r="E3043" s="1">
        <v>46052</v>
      </c>
      <c r="F3043">
        <v>1</v>
      </c>
      <c r="H3043" t="s">
        <v>280</v>
      </c>
      <c r="I3043" t="s">
        <v>129</v>
      </c>
      <c r="J3043" s="4">
        <v>-24.23</v>
      </c>
    </row>
    <row r="3044" spans="3:10" hidden="1" x14ac:dyDescent="0.25">
      <c r="C3044" t="s">
        <v>6731</v>
      </c>
      <c r="D3044">
        <v>20002</v>
      </c>
      <c r="E3044" s="1">
        <v>46052</v>
      </c>
      <c r="F3044">
        <v>1</v>
      </c>
      <c r="H3044" t="s">
        <v>280</v>
      </c>
      <c r="I3044" t="s">
        <v>129</v>
      </c>
      <c r="J3044" s="4">
        <v>-266.52999999999997</v>
      </c>
    </row>
    <row r="3045" spans="3:10" hidden="1" x14ac:dyDescent="0.25">
      <c r="C3045" t="s">
        <v>6731</v>
      </c>
      <c r="D3045">
        <v>20003</v>
      </c>
      <c r="E3045" s="1">
        <v>46052</v>
      </c>
      <c r="F3045">
        <v>1</v>
      </c>
      <c r="H3045" t="s">
        <v>280</v>
      </c>
      <c r="I3045" t="s">
        <v>129</v>
      </c>
      <c r="J3045" s="4">
        <v>-72.69</v>
      </c>
    </row>
    <row r="3046" spans="3:10" hidden="1" x14ac:dyDescent="0.25">
      <c r="C3046" t="s">
        <v>6731</v>
      </c>
      <c r="D3046">
        <v>20004</v>
      </c>
      <c r="E3046" s="1">
        <v>46052</v>
      </c>
      <c r="F3046">
        <v>1</v>
      </c>
      <c r="H3046" t="s">
        <v>280</v>
      </c>
      <c r="I3046" t="s">
        <v>129</v>
      </c>
      <c r="J3046" s="4">
        <v>-193.83999999999997</v>
      </c>
    </row>
    <row r="3047" spans="3:10" hidden="1" x14ac:dyDescent="0.25">
      <c r="C3047" t="s">
        <v>6731</v>
      </c>
      <c r="D3047">
        <v>20005</v>
      </c>
      <c r="E3047" s="1">
        <v>46052</v>
      </c>
      <c r="F3047">
        <v>1</v>
      </c>
      <c r="H3047" t="s">
        <v>280</v>
      </c>
      <c r="I3047" t="s">
        <v>129</v>
      </c>
      <c r="J3047" s="4">
        <v>-290.76</v>
      </c>
    </row>
    <row r="3048" spans="3:10" hidden="1" x14ac:dyDescent="0.25">
      <c r="C3048" t="s">
        <v>6731</v>
      </c>
      <c r="D3048">
        <v>20006</v>
      </c>
      <c r="E3048" s="1">
        <v>46052</v>
      </c>
      <c r="F3048">
        <v>1</v>
      </c>
      <c r="H3048" t="s">
        <v>280</v>
      </c>
      <c r="I3048" t="s">
        <v>129</v>
      </c>
      <c r="J3048" s="4">
        <v>-72.69</v>
      </c>
    </row>
    <row r="3049" spans="3:10" hidden="1" x14ac:dyDescent="0.25">
      <c r="C3049" t="s">
        <v>6731</v>
      </c>
      <c r="D3049">
        <v>20008</v>
      </c>
      <c r="E3049" s="1">
        <v>46052</v>
      </c>
      <c r="F3049">
        <v>1</v>
      </c>
      <c r="H3049" t="s">
        <v>280</v>
      </c>
      <c r="I3049" t="s">
        <v>129</v>
      </c>
      <c r="J3049" s="4">
        <v>-121.15</v>
      </c>
    </row>
    <row r="3050" spans="3:10" hidden="1" x14ac:dyDescent="0.25">
      <c r="C3050" t="s">
        <v>6731</v>
      </c>
      <c r="D3050">
        <v>20009</v>
      </c>
      <c r="E3050" s="1">
        <v>46052</v>
      </c>
      <c r="F3050">
        <v>1</v>
      </c>
      <c r="H3050" t="s">
        <v>280</v>
      </c>
      <c r="I3050" t="s">
        <v>129</v>
      </c>
      <c r="J3050" s="4">
        <v>-145.38</v>
      </c>
    </row>
    <row r="3051" spans="3:10" hidden="1" x14ac:dyDescent="0.25">
      <c r="C3051" t="s">
        <v>6731</v>
      </c>
      <c r="D3051">
        <v>20010</v>
      </c>
      <c r="E3051" s="1">
        <v>46052</v>
      </c>
      <c r="F3051">
        <v>1</v>
      </c>
      <c r="H3051" t="s">
        <v>280</v>
      </c>
      <c r="I3051" t="s">
        <v>129</v>
      </c>
      <c r="J3051" s="4">
        <v>-121.15</v>
      </c>
    </row>
    <row r="3052" spans="3:10" hidden="1" x14ac:dyDescent="0.25">
      <c r="C3052" t="s">
        <v>6731</v>
      </c>
      <c r="D3052">
        <v>20013</v>
      </c>
      <c r="E3052" s="1">
        <v>46052</v>
      </c>
      <c r="F3052">
        <v>1</v>
      </c>
      <c r="H3052" t="s">
        <v>280</v>
      </c>
      <c r="I3052" t="s">
        <v>129</v>
      </c>
      <c r="J3052" s="4">
        <v>-24.23</v>
      </c>
    </row>
    <row r="3053" spans="3:10" hidden="1" x14ac:dyDescent="0.25">
      <c r="C3053" t="s">
        <v>6731</v>
      </c>
      <c r="D3053">
        <v>20017</v>
      </c>
      <c r="E3053" s="1">
        <v>46052</v>
      </c>
      <c r="F3053">
        <v>1</v>
      </c>
      <c r="H3053" t="s">
        <v>280</v>
      </c>
      <c r="I3053" t="s">
        <v>129</v>
      </c>
      <c r="J3053" s="4">
        <v>-96.92</v>
      </c>
    </row>
    <row r="3054" spans="3:10" hidden="1" x14ac:dyDescent="0.25">
      <c r="C3054" t="s">
        <v>6731</v>
      </c>
      <c r="D3054">
        <v>20023</v>
      </c>
      <c r="E3054" s="1">
        <v>46052</v>
      </c>
      <c r="F3054">
        <v>1</v>
      </c>
      <c r="H3054" t="s">
        <v>280</v>
      </c>
      <c r="I3054" t="s">
        <v>129</v>
      </c>
      <c r="J3054" s="4">
        <v>-48.46</v>
      </c>
    </row>
    <row r="3055" spans="3:10" hidden="1" x14ac:dyDescent="0.25">
      <c r="C3055" t="s">
        <v>6731</v>
      </c>
      <c r="D3055">
        <v>20024</v>
      </c>
      <c r="E3055" s="1">
        <v>46052</v>
      </c>
      <c r="F3055">
        <v>1</v>
      </c>
      <c r="H3055" t="s">
        <v>280</v>
      </c>
      <c r="I3055" t="s">
        <v>129</v>
      </c>
      <c r="J3055" s="4">
        <v>-48.46</v>
      </c>
    </row>
    <row r="3056" spans="3:10" hidden="1" x14ac:dyDescent="0.25">
      <c r="C3056" t="s">
        <v>6731</v>
      </c>
      <c r="D3056">
        <v>20029</v>
      </c>
      <c r="E3056" s="1">
        <v>46052</v>
      </c>
      <c r="F3056">
        <v>1</v>
      </c>
      <c r="H3056" t="s">
        <v>280</v>
      </c>
      <c r="I3056" t="s">
        <v>129</v>
      </c>
      <c r="J3056" s="4">
        <v>-48.46</v>
      </c>
    </row>
    <row r="3057" spans="3:10" hidden="1" x14ac:dyDescent="0.25">
      <c r="C3057" t="s">
        <v>6731</v>
      </c>
      <c r="D3057">
        <v>20099</v>
      </c>
      <c r="E3057" s="1">
        <v>46052</v>
      </c>
      <c r="F3057">
        <v>1</v>
      </c>
      <c r="H3057" t="s">
        <v>280</v>
      </c>
      <c r="I3057" t="s">
        <v>129</v>
      </c>
      <c r="J3057" s="4">
        <v>-314.99</v>
      </c>
    </row>
    <row r="3058" spans="3:10" hidden="1" x14ac:dyDescent="0.25">
      <c r="C3058" t="s">
        <v>6731</v>
      </c>
      <c r="D3058">
        <v>20100</v>
      </c>
      <c r="E3058" s="1">
        <v>46052</v>
      </c>
      <c r="F3058">
        <v>1</v>
      </c>
      <c r="H3058" t="s">
        <v>280</v>
      </c>
      <c r="I3058" t="s">
        <v>129</v>
      </c>
      <c r="J3058" s="4">
        <v>-1187.2700000000007</v>
      </c>
    </row>
    <row r="3059" spans="3:10" hidden="1" x14ac:dyDescent="0.25">
      <c r="C3059" t="s">
        <v>6731</v>
      </c>
      <c r="D3059">
        <v>20104</v>
      </c>
      <c r="E3059" s="1">
        <v>46052</v>
      </c>
      <c r="F3059">
        <v>1</v>
      </c>
      <c r="H3059" t="s">
        <v>280</v>
      </c>
      <c r="I3059" t="s">
        <v>129</v>
      </c>
      <c r="J3059" s="4">
        <v>-314.99</v>
      </c>
    </row>
    <row r="3060" spans="3:10" hidden="1" x14ac:dyDescent="0.25">
      <c r="C3060" t="s">
        <v>6731</v>
      </c>
      <c r="D3060">
        <v>20107</v>
      </c>
      <c r="E3060" s="1">
        <v>46052</v>
      </c>
      <c r="F3060">
        <v>1</v>
      </c>
      <c r="H3060" t="s">
        <v>280</v>
      </c>
      <c r="I3060" t="s">
        <v>129</v>
      </c>
      <c r="J3060" s="4">
        <v>-24.23</v>
      </c>
    </row>
    <row r="3061" spans="3:10" hidden="1" x14ac:dyDescent="0.25">
      <c r="C3061" t="s">
        <v>6731</v>
      </c>
      <c r="D3061">
        <v>20111</v>
      </c>
      <c r="E3061" s="1">
        <v>46052</v>
      </c>
      <c r="F3061">
        <v>1</v>
      </c>
      <c r="H3061" t="s">
        <v>280</v>
      </c>
      <c r="I3061" t="s">
        <v>129</v>
      </c>
      <c r="J3061" s="4">
        <v>-24.23</v>
      </c>
    </row>
    <row r="3062" spans="3:10" hidden="1" x14ac:dyDescent="0.25">
      <c r="C3062" t="s">
        <v>6731</v>
      </c>
      <c r="D3062">
        <v>30001</v>
      </c>
      <c r="E3062" s="1">
        <v>46052</v>
      </c>
      <c r="F3062">
        <v>1</v>
      </c>
      <c r="H3062" t="s">
        <v>280</v>
      </c>
      <c r="I3062" t="s">
        <v>129</v>
      </c>
      <c r="J3062" s="4">
        <v>-436.1400000000001</v>
      </c>
    </row>
    <row r="3063" spans="3:10" hidden="1" x14ac:dyDescent="0.25">
      <c r="C3063" t="s">
        <v>6731</v>
      </c>
      <c r="D3063">
        <v>30002</v>
      </c>
      <c r="E3063" s="1">
        <v>46052</v>
      </c>
      <c r="F3063">
        <v>1</v>
      </c>
      <c r="H3063" t="s">
        <v>280</v>
      </c>
      <c r="I3063" t="s">
        <v>129</v>
      </c>
      <c r="J3063" s="4">
        <v>-169.60999999999999</v>
      </c>
    </row>
    <row r="3064" spans="3:10" hidden="1" x14ac:dyDescent="0.25">
      <c r="C3064" t="s">
        <v>6731</v>
      </c>
      <c r="D3064">
        <v>30003</v>
      </c>
      <c r="E3064" s="1">
        <v>46052</v>
      </c>
      <c r="F3064">
        <v>1</v>
      </c>
      <c r="H3064" t="s">
        <v>280</v>
      </c>
      <c r="I3064" t="s">
        <v>129</v>
      </c>
      <c r="J3064" s="4">
        <v>-193.83999999999997</v>
      </c>
    </row>
    <row r="3065" spans="3:10" hidden="1" x14ac:dyDescent="0.25">
      <c r="C3065" t="s">
        <v>6731</v>
      </c>
      <c r="D3065">
        <v>30099</v>
      </c>
      <c r="E3065" s="1">
        <v>46052</v>
      </c>
      <c r="F3065">
        <v>1</v>
      </c>
      <c r="H3065" t="s">
        <v>280</v>
      </c>
      <c r="I3065" t="s">
        <v>129</v>
      </c>
      <c r="J3065" s="4">
        <v>-24.23</v>
      </c>
    </row>
    <row r="3066" spans="3:10" hidden="1" x14ac:dyDescent="0.25">
      <c r="C3066" t="s">
        <v>6731</v>
      </c>
      <c r="D3066">
        <v>30258</v>
      </c>
      <c r="E3066" s="1">
        <v>46052</v>
      </c>
      <c r="F3066">
        <v>1</v>
      </c>
      <c r="H3066" t="s">
        <v>280</v>
      </c>
      <c r="I3066" t="s">
        <v>129</v>
      </c>
      <c r="J3066" s="4">
        <v>-508.83000000000015</v>
      </c>
    </row>
    <row r="3067" spans="3:10" hidden="1" x14ac:dyDescent="0.25">
      <c r="C3067" t="s">
        <v>6731</v>
      </c>
      <c r="D3067">
        <v>31001</v>
      </c>
      <c r="E3067" s="1">
        <v>46052</v>
      </c>
      <c r="F3067">
        <v>1</v>
      </c>
      <c r="H3067" t="s">
        <v>280</v>
      </c>
      <c r="I3067" t="s">
        <v>129</v>
      </c>
      <c r="J3067" s="4">
        <v>-72.69</v>
      </c>
    </row>
    <row r="3068" spans="3:10" hidden="1" x14ac:dyDescent="0.25">
      <c r="C3068" t="s">
        <v>6731</v>
      </c>
      <c r="D3068" t="s">
        <v>65</v>
      </c>
      <c r="E3068" s="1">
        <v>46052</v>
      </c>
      <c r="F3068">
        <v>1</v>
      </c>
      <c r="H3068" t="s">
        <v>526</v>
      </c>
      <c r="I3068" t="s">
        <v>60</v>
      </c>
      <c r="J3068" s="4">
        <v>-3695.38</v>
      </c>
    </row>
    <row r="3069" spans="3:10" hidden="1" x14ac:dyDescent="0.25">
      <c r="C3069" t="s">
        <v>6731</v>
      </c>
      <c r="D3069" t="s">
        <v>7698</v>
      </c>
      <c r="E3069" s="1">
        <v>46052</v>
      </c>
      <c r="F3069">
        <v>1</v>
      </c>
      <c r="H3069" t="s">
        <v>2120</v>
      </c>
      <c r="I3069" t="s">
        <v>60</v>
      </c>
      <c r="J3069" s="4">
        <v>-1889.61</v>
      </c>
    </row>
    <row r="3070" spans="3:10" hidden="1" x14ac:dyDescent="0.25">
      <c r="C3070" t="s">
        <v>6731</v>
      </c>
      <c r="D3070" t="s">
        <v>77</v>
      </c>
      <c r="E3070" s="1">
        <v>46052</v>
      </c>
      <c r="F3070">
        <v>1</v>
      </c>
      <c r="H3070" t="s">
        <v>2124</v>
      </c>
      <c r="I3070" t="s">
        <v>60</v>
      </c>
      <c r="J3070" s="4">
        <v>-659.4</v>
      </c>
    </row>
    <row r="3071" spans="3:10" hidden="1" x14ac:dyDescent="0.25">
      <c r="C3071" t="s">
        <v>6731</v>
      </c>
      <c r="D3071" t="s">
        <v>65</v>
      </c>
      <c r="E3071" s="1">
        <v>46052</v>
      </c>
      <c r="F3071">
        <v>1</v>
      </c>
      <c r="H3071" t="s">
        <v>302</v>
      </c>
      <c r="I3071" t="s">
        <v>60</v>
      </c>
      <c r="J3071" s="4">
        <v>-411</v>
      </c>
    </row>
    <row r="3072" spans="3:10" hidden="1" x14ac:dyDescent="0.25">
      <c r="C3072" t="s">
        <v>6731</v>
      </c>
      <c r="D3072" t="s">
        <v>65</v>
      </c>
      <c r="E3072" s="1">
        <v>46052</v>
      </c>
      <c r="F3072">
        <v>1</v>
      </c>
      <c r="H3072" t="s">
        <v>302</v>
      </c>
      <c r="I3072" t="s">
        <v>60</v>
      </c>
      <c r="J3072" s="4">
        <v>-750</v>
      </c>
    </row>
    <row r="3073" spans="3:10" hidden="1" x14ac:dyDescent="0.25">
      <c r="C3073" t="s">
        <v>6731</v>
      </c>
      <c r="D3073" t="s">
        <v>7717</v>
      </c>
      <c r="E3073" s="1">
        <v>46055</v>
      </c>
      <c r="F3073">
        <v>2</v>
      </c>
      <c r="H3073" t="s">
        <v>601</v>
      </c>
      <c r="I3073" t="s">
        <v>129</v>
      </c>
      <c r="J3073" s="4">
        <v>-12550</v>
      </c>
    </row>
    <row r="3074" spans="3:10" hidden="1" x14ac:dyDescent="0.25">
      <c r="C3074" t="s">
        <v>6731</v>
      </c>
      <c r="D3074" t="s">
        <v>65</v>
      </c>
      <c r="E3074" s="1">
        <v>46055</v>
      </c>
      <c r="F3074">
        <v>2</v>
      </c>
      <c r="H3074" t="s">
        <v>601</v>
      </c>
      <c r="I3074" t="s">
        <v>129</v>
      </c>
      <c r="J3074" s="4">
        <v>-1539.12</v>
      </c>
    </row>
    <row r="3075" spans="3:10" hidden="1" x14ac:dyDescent="0.25">
      <c r="C3075" t="s">
        <v>6731</v>
      </c>
      <c r="D3075" t="s">
        <v>127</v>
      </c>
      <c r="E3075" s="1">
        <v>46055</v>
      </c>
      <c r="F3075">
        <v>2</v>
      </c>
      <c r="H3075" t="s">
        <v>601</v>
      </c>
      <c r="I3075" t="s">
        <v>129</v>
      </c>
      <c r="J3075" s="4">
        <v>-5.32</v>
      </c>
    </row>
    <row r="3076" spans="3:10" hidden="1" x14ac:dyDescent="0.25">
      <c r="C3076" t="s">
        <v>6731</v>
      </c>
      <c r="D3076" t="s">
        <v>65</v>
      </c>
      <c r="E3076" s="1">
        <v>46055</v>
      </c>
      <c r="F3076">
        <v>2</v>
      </c>
      <c r="H3076" t="s">
        <v>2132</v>
      </c>
      <c r="I3076" t="s">
        <v>60</v>
      </c>
      <c r="J3076" s="4">
        <v>-10380</v>
      </c>
    </row>
    <row r="3077" spans="3:10" hidden="1" x14ac:dyDescent="0.25">
      <c r="C3077" t="s">
        <v>6731</v>
      </c>
      <c r="D3077" t="s">
        <v>77</v>
      </c>
      <c r="E3077" s="1">
        <v>46055</v>
      </c>
      <c r="F3077">
        <v>2</v>
      </c>
      <c r="H3077" t="s">
        <v>76</v>
      </c>
      <c r="I3077" t="s">
        <v>60</v>
      </c>
      <c r="J3077" s="4">
        <v>-42356.25</v>
      </c>
    </row>
    <row r="3078" spans="3:10" hidden="1" x14ac:dyDescent="0.25">
      <c r="C3078" t="s">
        <v>6731</v>
      </c>
      <c r="D3078" t="s">
        <v>90</v>
      </c>
      <c r="E3078" s="1">
        <v>46055</v>
      </c>
      <c r="F3078">
        <v>2</v>
      </c>
      <c r="H3078" t="s">
        <v>89</v>
      </c>
      <c r="I3078" t="s">
        <v>93</v>
      </c>
      <c r="J3078" s="4">
        <v>-404225.64</v>
      </c>
    </row>
    <row r="3079" spans="3:10" hidden="1" x14ac:dyDescent="0.25">
      <c r="C3079" t="s">
        <v>6731</v>
      </c>
      <c r="D3079" t="s">
        <v>90</v>
      </c>
      <c r="E3079" s="1">
        <v>46055</v>
      </c>
      <c r="F3079">
        <v>2</v>
      </c>
      <c r="H3079" t="s">
        <v>89</v>
      </c>
      <c r="I3079" t="s">
        <v>93</v>
      </c>
      <c r="J3079" s="4">
        <v>-659650.65</v>
      </c>
    </row>
    <row r="3080" spans="3:10" hidden="1" x14ac:dyDescent="0.25">
      <c r="C3080" t="s">
        <v>6731</v>
      </c>
      <c r="D3080" t="s">
        <v>7695</v>
      </c>
      <c r="E3080" s="1">
        <v>46055</v>
      </c>
      <c r="F3080">
        <v>2</v>
      </c>
      <c r="H3080" t="s">
        <v>2139</v>
      </c>
      <c r="I3080" t="s">
        <v>60</v>
      </c>
      <c r="J3080" s="4">
        <v>-1490</v>
      </c>
    </row>
    <row r="3081" spans="3:10" hidden="1" x14ac:dyDescent="0.25">
      <c r="C3081" t="s">
        <v>6731</v>
      </c>
      <c r="D3081" t="s">
        <v>65</v>
      </c>
      <c r="E3081" s="1">
        <v>46055</v>
      </c>
      <c r="F3081">
        <v>2</v>
      </c>
      <c r="H3081" t="s">
        <v>902</v>
      </c>
      <c r="I3081" t="s">
        <v>60</v>
      </c>
      <c r="J3081" s="4">
        <v>-505.56</v>
      </c>
    </row>
    <row r="3082" spans="3:10" hidden="1" x14ac:dyDescent="0.25">
      <c r="C3082" t="s">
        <v>6731</v>
      </c>
      <c r="D3082" t="s">
        <v>7719</v>
      </c>
      <c r="E3082" s="1">
        <v>46055</v>
      </c>
      <c r="F3082">
        <v>2</v>
      </c>
      <c r="H3082" t="s">
        <v>902</v>
      </c>
      <c r="I3082" t="s">
        <v>60</v>
      </c>
      <c r="J3082" s="4">
        <v>-219.08</v>
      </c>
    </row>
    <row r="3083" spans="3:10" hidden="1" x14ac:dyDescent="0.25">
      <c r="C3083" t="s">
        <v>6731</v>
      </c>
      <c r="D3083" t="s">
        <v>7706</v>
      </c>
      <c r="E3083" s="1">
        <v>46055</v>
      </c>
      <c r="F3083">
        <v>2</v>
      </c>
      <c r="H3083" t="s">
        <v>548</v>
      </c>
      <c r="I3083" t="s">
        <v>60</v>
      </c>
      <c r="J3083" s="4">
        <v>-164.05</v>
      </c>
    </row>
    <row r="3084" spans="3:10" hidden="1" x14ac:dyDescent="0.25">
      <c r="C3084" t="s">
        <v>6731</v>
      </c>
      <c r="D3084" t="s">
        <v>65</v>
      </c>
      <c r="E3084" s="1">
        <v>46055</v>
      </c>
      <c r="F3084">
        <v>2</v>
      </c>
      <c r="H3084" t="s">
        <v>2148</v>
      </c>
      <c r="I3084" t="s">
        <v>60</v>
      </c>
      <c r="J3084" s="4">
        <v>-327.71</v>
      </c>
    </row>
    <row r="3085" spans="3:10" hidden="1" x14ac:dyDescent="0.25">
      <c r="C3085" t="s">
        <v>6731</v>
      </c>
      <c r="D3085" t="s">
        <v>326</v>
      </c>
      <c r="E3085" s="1">
        <v>46055</v>
      </c>
      <c r="F3085">
        <v>2</v>
      </c>
      <c r="H3085" t="s">
        <v>325</v>
      </c>
      <c r="I3085" t="s">
        <v>60</v>
      </c>
      <c r="J3085" s="4">
        <v>-6687.37</v>
      </c>
    </row>
    <row r="3086" spans="3:10" hidden="1" x14ac:dyDescent="0.25">
      <c r="C3086" t="s">
        <v>6731</v>
      </c>
      <c r="D3086" t="s">
        <v>326</v>
      </c>
      <c r="E3086" s="1">
        <v>46055</v>
      </c>
      <c r="F3086">
        <v>2</v>
      </c>
      <c r="H3086" t="s">
        <v>325</v>
      </c>
      <c r="I3086" t="s">
        <v>60</v>
      </c>
      <c r="J3086" s="4">
        <v>-1386220.46</v>
      </c>
    </row>
    <row r="3087" spans="3:10" hidden="1" x14ac:dyDescent="0.25">
      <c r="C3087" t="s">
        <v>6731</v>
      </c>
      <c r="D3087" t="s">
        <v>65</v>
      </c>
      <c r="E3087" s="1">
        <v>46055</v>
      </c>
      <c r="F3087">
        <v>2</v>
      </c>
      <c r="H3087" t="s">
        <v>2152</v>
      </c>
      <c r="I3087" t="s">
        <v>60</v>
      </c>
      <c r="J3087" s="4">
        <v>-9850</v>
      </c>
    </row>
    <row r="3088" spans="3:10" hidden="1" x14ac:dyDescent="0.25">
      <c r="C3088" t="s">
        <v>6731</v>
      </c>
      <c r="D3088" t="s">
        <v>7706</v>
      </c>
      <c r="E3088" s="1">
        <v>46055</v>
      </c>
      <c r="F3088">
        <v>2</v>
      </c>
      <c r="H3088" t="s">
        <v>1084</v>
      </c>
      <c r="I3088" t="s">
        <v>60</v>
      </c>
      <c r="J3088" s="4">
        <v>-659.4</v>
      </c>
    </row>
    <row r="3089" spans="3:10" hidden="1" x14ac:dyDescent="0.25">
      <c r="C3089" t="s">
        <v>6731</v>
      </c>
      <c r="D3089" t="s">
        <v>7697</v>
      </c>
      <c r="E3089" s="1">
        <v>46055</v>
      </c>
      <c r="F3089">
        <v>2</v>
      </c>
      <c r="H3089" t="s">
        <v>148</v>
      </c>
      <c r="I3089" t="s">
        <v>129</v>
      </c>
      <c r="J3089" s="4">
        <v>-98516.71</v>
      </c>
    </row>
    <row r="3090" spans="3:10" hidden="1" x14ac:dyDescent="0.25">
      <c r="C3090" t="s">
        <v>6731</v>
      </c>
      <c r="D3090" t="s">
        <v>7702</v>
      </c>
      <c r="E3090" s="1">
        <v>46055</v>
      </c>
      <c r="F3090">
        <v>2</v>
      </c>
      <c r="H3090" t="s">
        <v>151</v>
      </c>
      <c r="I3090" t="s">
        <v>60</v>
      </c>
      <c r="J3090" s="4">
        <v>-225.72</v>
      </c>
    </row>
    <row r="3091" spans="3:10" hidden="1" x14ac:dyDescent="0.25">
      <c r="C3091" t="s">
        <v>6731</v>
      </c>
      <c r="D3091" t="s">
        <v>7702</v>
      </c>
      <c r="E3091" s="1">
        <v>46055</v>
      </c>
      <c r="F3091">
        <v>2</v>
      </c>
      <c r="H3091" t="s">
        <v>151</v>
      </c>
      <c r="I3091" t="s">
        <v>60</v>
      </c>
      <c r="J3091" s="4">
        <v>-2166.85</v>
      </c>
    </row>
    <row r="3092" spans="3:10" hidden="1" x14ac:dyDescent="0.25">
      <c r="C3092" t="s">
        <v>6731</v>
      </c>
      <c r="D3092" t="s">
        <v>7709</v>
      </c>
      <c r="E3092" s="1">
        <v>46055</v>
      </c>
      <c r="F3092">
        <v>2</v>
      </c>
      <c r="H3092" t="s">
        <v>563</v>
      </c>
      <c r="I3092" t="s">
        <v>60</v>
      </c>
      <c r="J3092" s="4">
        <v>-63818</v>
      </c>
    </row>
    <row r="3093" spans="3:10" hidden="1" x14ac:dyDescent="0.25">
      <c r="C3093" t="s">
        <v>6731</v>
      </c>
      <c r="D3093" t="s">
        <v>65</v>
      </c>
      <c r="E3093" s="1">
        <v>46055</v>
      </c>
      <c r="F3093">
        <v>2</v>
      </c>
      <c r="H3093" t="s">
        <v>2160</v>
      </c>
      <c r="I3093" t="s">
        <v>155</v>
      </c>
      <c r="J3093" s="4">
        <v>-12276.43</v>
      </c>
    </row>
    <row r="3094" spans="3:10" hidden="1" x14ac:dyDescent="0.25">
      <c r="C3094" t="s">
        <v>6731</v>
      </c>
      <c r="D3094" t="s">
        <v>7709</v>
      </c>
      <c r="E3094" s="1">
        <v>46055</v>
      </c>
      <c r="F3094">
        <v>2</v>
      </c>
      <c r="H3094" t="s">
        <v>368</v>
      </c>
      <c r="I3094" t="s">
        <v>60</v>
      </c>
      <c r="J3094" s="4">
        <v>-18000</v>
      </c>
    </row>
    <row r="3095" spans="3:10" hidden="1" x14ac:dyDescent="0.25">
      <c r="C3095" t="s">
        <v>6731</v>
      </c>
      <c r="D3095" t="s">
        <v>7734</v>
      </c>
      <c r="E3095" s="1">
        <v>46055</v>
      </c>
      <c r="F3095">
        <v>2</v>
      </c>
      <c r="H3095" t="s">
        <v>2162</v>
      </c>
      <c r="I3095" t="s">
        <v>129</v>
      </c>
      <c r="J3095" s="4">
        <v>-1262</v>
      </c>
    </row>
    <row r="3096" spans="3:10" hidden="1" x14ac:dyDescent="0.25">
      <c r="C3096" t="s">
        <v>6731</v>
      </c>
      <c r="D3096" t="s">
        <v>127</v>
      </c>
      <c r="E3096" s="1">
        <v>46055</v>
      </c>
      <c r="F3096">
        <v>2</v>
      </c>
      <c r="H3096" t="s">
        <v>188</v>
      </c>
      <c r="I3096" t="s">
        <v>60</v>
      </c>
      <c r="J3096" s="4">
        <v>-8434.68</v>
      </c>
    </row>
    <row r="3097" spans="3:10" hidden="1" x14ac:dyDescent="0.25">
      <c r="C3097" t="s">
        <v>6731</v>
      </c>
      <c r="D3097" t="s">
        <v>7709</v>
      </c>
      <c r="E3097" s="1">
        <v>46055</v>
      </c>
      <c r="F3097">
        <v>2</v>
      </c>
      <c r="H3097" t="s">
        <v>1089</v>
      </c>
      <c r="I3097" t="s">
        <v>60</v>
      </c>
      <c r="J3097" s="4">
        <v>-7350</v>
      </c>
    </row>
    <row r="3098" spans="3:10" hidden="1" x14ac:dyDescent="0.25">
      <c r="C3098" t="s">
        <v>6731</v>
      </c>
      <c r="D3098" t="s">
        <v>7696</v>
      </c>
      <c r="E3098" s="1">
        <v>46055</v>
      </c>
      <c r="F3098">
        <v>2</v>
      </c>
      <c r="H3098" t="s">
        <v>2168</v>
      </c>
      <c r="I3098" t="s">
        <v>60</v>
      </c>
      <c r="J3098" s="4">
        <v>-65000</v>
      </c>
    </row>
    <row r="3099" spans="3:10" hidden="1" x14ac:dyDescent="0.25">
      <c r="C3099" t="s">
        <v>6731</v>
      </c>
      <c r="D3099" t="s">
        <v>7700</v>
      </c>
      <c r="E3099" s="1">
        <v>46055</v>
      </c>
      <c r="F3099">
        <v>2</v>
      </c>
      <c r="H3099" t="s">
        <v>199</v>
      </c>
      <c r="I3099" t="s">
        <v>60</v>
      </c>
      <c r="J3099" s="4">
        <v>-20000</v>
      </c>
    </row>
    <row r="3100" spans="3:10" hidden="1" x14ac:dyDescent="0.25">
      <c r="C3100" t="s">
        <v>6731</v>
      </c>
      <c r="D3100" t="s">
        <v>65</v>
      </c>
      <c r="E3100" s="1">
        <v>46055</v>
      </c>
      <c r="F3100">
        <v>2</v>
      </c>
      <c r="H3100" t="s">
        <v>2174</v>
      </c>
      <c r="I3100" t="s">
        <v>60</v>
      </c>
      <c r="J3100" s="4">
        <v>-70500</v>
      </c>
    </row>
    <row r="3101" spans="3:10" hidden="1" x14ac:dyDescent="0.25">
      <c r="C3101" t="s">
        <v>6731</v>
      </c>
      <c r="D3101" t="s">
        <v>7696</v>
      </c>
      <c r="E3101" s="1">
        <v>46055</v>
      </c>
      <c r="F3101">
        <v>2</v>
      </c>
      <c r="H3101" t="s">
        <v>428</v>
      </c>
      <c r="I3101" t="s">
        <v>60</v>
      </c>
      <c r="J3101" s="4">
        <v>-38708.5</v>
      </c>
    </row>
    <row r="3102" spans="3:10" hidden="1" x14ac:dyDescent="0.25">
      <c r="C3102" t="s">
        <v>6731</v>
      </c>
      <c r="D3102" t="s">
        <v>7696</v>
      </c>
      <c r="E3102" s="1">
        <v>46055</v>
      </c>
      <c r="F3102">
        <v>2</v>
      </c>
      <c r="H3102" t="s">
        <v>428</v>
      </c>
      <c r="I3102" t="s">
        <v>60</v>
      </c>
      <c r="J3102" s="4">
        <v>-85.51</v>
      </c>
    </row>
    <row r="3103" spans="3:10" hidden="1" x14ac:dyDescent="0.25">
      <c r="C3103" t="s">
        <v>6731</v>
      </c>
      <c r="D3103" t="s">
        <v>7703</v>
      </c>
      <c r="E3103" s="1">
        <v>46055</v>
      </c>
      <c r="F3103">
        <v>2</v>
      </c>
      <c r="H3103" t="s">
        <v>428</v>
      </c>
      <c r="I3103" t="s">
        <v>60</v>
      </c>
      <c r="J3103" s="4">
        <v>-875.74</v>
      </c>
    </row>
    <row r="3104" spans="3:10" hidden="1" x14ac:dyDescent="0.25">
      <c r="C3104" t="s">
        <v>6731</v>
      </c>
      <c r="D3104" t="s">
        <v>127</v>
      </c>
      <c r="E3104" s="1">
        <v>46055</v>
      </c>
      <c r="F3104">
        <v>2</v>
      </c>
      <c r="H3104" t="s">
        <v>428</v>
      </c>
      <c r="I3104" t="s">
        <v>60</v>
      </c>
      <c r="J3104" s="4">
        <v>-301163.99</v>
      </c>
    </row>
    <row r="3105" spans="3:10" hidden="1" x14ac:dyDescent="0.25">
      <c r="C3105" t="s">
        <v>6731</v>
      </c>
      <c r="D3105" t="s">
        <v>77</v>
      </c>
      <c r="E3105" s="1">
        <v>46055</v>
      </c>
      <c r="F3105">
        <v>2</v>
      </c>
      <c r="H3105" t="s">
        <v>226</v>
      </c>
      <c r="I3105" t="s">
        <v>60</v>
      </c>
      <c r="J3105" s="4">
        <v>-42351.25</v>
      </c>
    </row>
    <row r="3106" spans="3:10" hidden="1" x14ac:dyDescent="0.25">
      <c r="C3106" t="s">
        <v>6731</v>
      </c>
      <c r="D3106" t="s">
        <v>7702</v>
      </c>
      <c r="E3106" s="1">
        <v>46055</v>
      </c>
      <c r="F3106">
        <v>2</v>
      </c>
      <c r="H3106" t="s">
        <v>439</v>
      </c>
      <c r="I3106" t="s">
        <v>60</v>
      </c>
      <c r="J3106" s="4">
        <v>-68000</v>
      </c>
    </row>
    <row r="3107" spans="3:10" hidden="1" x14ac:dyDescent="0.25">
      <c r="C3107" t="s">
        <v>6731</v>
      </c>
      <c r="D3107" t="s">
        <v>7709</v>
      </c>
      <c r="E3107" s="1">
        <v>46055</v>
      </c>
      <c r="F3107">
        <v>2</v>
      </c>
      <c r="H3107" t="s">
        <v>732</v>
      </c>
      <c r="I3107" t="s">
        <v>60</v>
      </c>
      <c r="J3107" s="4">
        <v>-32847.5</v>
      </c>
    </row>
    <row r="3108" spans="3:10" hidden="1" x14ac:dyDescent="0.25">
      <c r="C3108" t="s">
        <v>6731</v>
      </c>
      <c r="D3108" t="s">
        <v>7709</v>
      </c>
      <c r="E3108" s="1">
        <v>46055</v>
      </c>
      <c r="F3108">
        <v>2</v>
      </c>
      <c r="H3108" t="s">
        <v>1849</v>
      </c>
      <c r="I3108" t="s">
        <v>60</v>
      </c>
      <c r="J3108" s="4">
        <v>-14560</v>
      </c>
    </row>
    <row r="3109" spans="3:10" hidden="1" x14ac:dyDescent="0.25">
      <c r="C3109" t="s">
        <v>6731</v>
      </c>
      <c r="D3109" t="s">
        <v>65</v>
      </c>
      <c r="E3109" s="1">
        <v>46055</v>
      </c>
      <c r="F3109">
        <v>2</v>
      </c>
      <c r="H3109" t="s">
        <v>2187</v>
      </c>
      <c r="I3109" t="s">
        <v>246</v>
      </c>
      <c r="J3109" s="4">
        <v>-39982.35</v>
      </c>
    </row>
    <row r="3110" spans="3:10" hidden="1" x14ac:dyDescent="0.25">
      <c r="C3110" t="s">
        <v>6731</v>
      </c>
      <c r="D3110" t="s">
        <v>65</v>
      </c>
      <c r="E3110" s="1">
        <v>46055</v>
      </c>
      <c r="F3110">
        <v>2</v>
      </c>
      <c r="H3110" t="s">
        <v>2191</v>
      </c>
      <c r="I3110" t="s">
        <v>60</v>
      </c>
      <c r="J3110" s="4">
        <v>-1250</v>
      </c>
    </row>
    <row r="3111" spans="3:10" hidden="1" x14ac:dyDescent="0.25">
      <c r="C3111" t="s">
        <v>6731</v>
      </c>
      <c r="D3111" t="s">
        <v>7695</v>
      </c>
      <c r="E3111" s="1">
        <v>46055</v>
      </c>
      <c r="F3111">
        <v>2</v>
      </c>
      <c r="H3111" t="s">
        <v>2195</v>
      </c>
      <c r="I3111" t="s">
        <v>60</v>
      </c>
      <c r="J3111" s="4">
        <v>-31774.36</v>
      </c>
    </row>
    <row r="3112" spans="3:10" hidden="1" x14ac:dyDescent="0.25">
      <c r="C3112" t="s">
        <v>6731</v>
      </c>
      <c r="D3112" t="s">
        <v>7695</v>
      </c>
      <c r="E3112" s="1">
        <v>46055</v>
      </c>
      <c r="F3112">
        <v>2</v>
      </c>
      <c r="H3112" t="s">
        <v>2195</v>
      </c>
      <c r="I3112" t="s">
        <v>60</v>
      </c>
      <c r="J3112" s="4">
        <v>-28301.41</v>
      </c>
    </row>
    <row r="3113" spans="3:10" hidden="1" x14ac:dyDescent="0.25">
      <c r="C3113" t="s">
        <v>6731</v>
      </c>
      <c r="D3113" t="s">
        <v>7695</v>
      </c>
      <c r="E3113" s="1">
        <v>46055</v>
      </c>
      <c r="F3113">
        <v>2</v>
      </c>
      <c r="H3113" t="s">
        <v>2201</v>
      </c>
      <c r="I3113" t="s">
        <v>60</v>
      </c>
      <c r="J3113" s="4">
        <v>-800</v>
      </c>
    </row>
    <row r="3114" spans="3:10" hidden="1" x14ac:dyDescent="0.25">
      <c r="C3114" t="s">
        <v>6731</v>
      </c>
      <c r="D3114" t="s">
        <v>65</v>
      </c>
      <c r="E3114" s="1">
        <v>46055</v>
      </c>
      <c r="F3114">
        <v>2</v>
      </c>
      <c r="H3114" t="s">
        <v>2205</v>
      </c>
      <c r="I3114" t="s">
        <v>60</v>
      </c>
      <c r="J3114" s="4">
        <v>-21615</v>
      </c>
    </row>
    <row r="3115" spans="3:10" hidden="1" x14ac:dyDescent="0.25">
      <c r="C3115" t="s">
        <v>6731</v>
      </c>
      <c r="D3115" t="s">
        <v>127</v>
      </c>
      <c r="E3115" s="1">
        <v>46055</v>
      </c>
      <c r="F3115">
        <v>2</v>
      </c>
      <c r="H3115" t="s">
        <v>741</v>
      </c>
      <c r="I3115" t="s">
        <v>129</v>
      </c>
      <c r="J3115" s="4">
        <v>-460</v>
      </c>
    </row>
    <row r="3116" spans="3:10" hidden="1" x14ac:dyDescent="0.25">
      <c r="C3116" t="s">
        <v>6731</v>
      </c>
      <c r="D3116" t="s">
        <v>65</v>
      </c>
      <c r="E3116" s="1">
        <v>46055</v>
      </c>
      <c r="F3116">
        <v>2</v>
      </c>
      <c r="H3116" t="s">
        <v>510</v>
      </c>
      <c r="I3116" t="s">
        <v>60</v>
      </c>
      <c r="J3116" s="4">
        <v>-12739.2</v>
      </c>
    </row>
    <row r="3117" spans="3:10" hidden="1" x14ac:dyDescent="0.25">
      <c r="C3117" t="s">
        <v>6731</v>
      </c>
      <c r="D3117" t="s">
        <v>65</v>
      </c>
      <c r="E3117" s="1">
        <v>46055</v>
      </c>
      <c r="F3117">
        <v>2</v>
      </c>
      <c r="H3117" t="s">
        <v>510</v>
      </c>
      <c r="I3117" t="s">
        <v>60</v>
      </c>
      <c r="J3117" s="4">
        <v>-1168.3499999999999</v>
      </c>
    </row>
    <row r="3118" spans="3:10" hidden="1" x14ac:dyDescent="0.25">
      <c r="C3118" t="s">
        <v>6731</v>
      </c>
      <c r="D3118" t="s">
        <v>65</v>
      </c>
      <c r="E3118" s="1">
        <v>46055</v>
      </c>
      <c r="F3118">
        <v>2</v>
      </c>
      <c r="H3118" t="s">
        <v>510</v>
      </c>
      <c r="I3118" t="s">
        <v>60</v>
      </c>
      <c r="J3118" s="4">
        <v>-29086.87</v>
      </c>
    </row>
    <row r="3119" spans="3:10" hidden="1" x14ac:dyDescent="0.25">
      <c r="C3119" t="s">
        <v>6731</v>
      </c>
      <c r="D3119" t="s">
        <v>65</v>
      </c>
      <c r="E3119" s="1">
        <v>46055</v>
      </c>
      <c r="F3119">
        <v>2</v>
      </c>
      <c r="H3119" t="s">
        <v>2215</v>
      </c>
      <c r="I3119" t="s">
        <v>60</v>
      </c>
      <c r="J3119" s="4">
        <v>-110</v>
      </c>
    </row>
    <row r="3120" spans="3:10" hidden="1" x14ac:dyDescent="0.25">
      <c r="C3120" t="s">
        <v>6731</v>
      </c>
      <c r="D3120" t="s">
        <v>90</v>
      </c>
      <c r="E3120" s="1">
        <v>46055</v>
      </c>
      <c r="F3120">
        <v>2</v>
      </c>
      <c r="H3120" t="s">
        <v>2216</v>
      </c>
      <c r="I3120" t="s">
        <v>129</v>
      </c>
      <c r="J3120" s="4">
        <v>-999.86999999999989</v>
      </c>
    </row>
    <row r="3121" spans="3:10" hidden="1" x14ac:dyDescent="0.25">
      <c r="C3121" t="s">
        <v>6731</v>
      </c>
      <c r="D3121" t="s">
        <v>7701</v>
      </c>
      <c r="E3121" s="1">
        <v>46055</v>
      </c>
      <c r="F3121">
        <v>2</v>
      </c>
      <c r="H3121" t="s">
        <v>280</v>
      </c>
      <c r="I3121" t="s">
        <v>129</v>
      </c>
      <c r="J3121" s="4">
        <v>-22399.3</v>
      </c>
    </row>
    <row r="3122" spans="3:10" hidden="1" x14ac:dyDescent="0.25">
      <c r="C3122" t="s">
        <v>6731</v>
      </c>
      <c r="D3122">
        <v>20001</v>
      </c>
      <c r="E3122" s="1">
        <v>46055</v>
      </c>
      <c r="F3122">
        <v>2</v>
      </c>
      <c r="H3122" t="s">
        <v>287</v>
      </c>
      <c r="I3122" t="s">
        <v>60</v>
      </c>
      <c r="J3122" s="4">
        <v>-270000</v>
      </c>
    </row>
    <row r="3123" spans="3:10" hidden="1" x14ac:dyDescent="0.25">
      <c r="C3123" t="s">
        <v>6731</v>
      </c>
      <c r="D3123" t="s">
        <v>7704</v>
      </c>
      <c r="E3123" s="1">
        <v>46055</v>
      </c>
      <c r="F3123">
        <v>2</v>
      </c>
      <c r="H3123" t="s">
        <v>291</v>
      </c>
      <c r="I3123" t="s">
        <v>60</v>
      </c>
      <c r="J3123" s="4">
        <v>-1690.31</v>
      </c>
    </row>
    <row r="3124" spans="3:10" hidden="1" x14ac:dyDescent="0.25">
      <c r="C3124" t="s">
        <v>6731</v>
      </c>
      <c r="D3124" t="s">
        <v>65</v>
      </c>
      <c r="E3124" s="1">
        <v>46055</v>
      </c>
      <c r="F3124">
        <v>2</v>
      </c>
      <c r="H3124" t="s">
        <v>2222</v>
      </c>
      <c r="I3124" t="s">
        <v>60</v>
      </c>
      <c r="J3124" s="4">
        <v>-18945.78</v>
      </c>
    </row>
    <row r="3125" spans="3:10" hidden="1" x14ac:dyDescent="0.25">
      <c r="C3125" t="s">
        <v>6731</v>
      </c>
      <c r="D3125" t="s">
        <v>7696</v>
      </c>
      <c r="E3125" s="1">
        <v>46056</v>
      </c>
      <c r="F3125">
        <v>2</v>
      </c>
      <c r="H3125" t="s">
        <v>308</v>
      </c>
      <c r="I3125" t="s">
        <v>60</v>
      </c>
      <c r="J3125" s="4">
        <v>-1209</v>
      </c>
    </row>
    <row r="3126" spans="3:10" hidden="1" x14ac:dyDescent="0.25">
      <c r="C3126" t="s">
        <v>6731</v>
      </c>
      <c r="D3126" t="s">
        <v>7719</v>
      </c>
      <c r="E3126" s="1">
        <v>46056</v>
      </c>
      <c r="F3126">
        <v>2</v>
      </c>
      <c r="H3126" t="s">
        <v>2225</v>
      </c>
      <c r="I3126" t="s">
        <v>129</v>
      </c>
      <c r="J3126" s="4">
        <v>-250</v>
      </c>
    </row>
    <row r="3127" spans="3:10" hidden="1" x14ac:dyDescent="0.25">
      <c r="C3127" t="s">
        <v>6731</v>
      </c>
      <c r="D3127" t="s">
        <v>7712</v>
      </c>
      <c r="E3127" s="1">
        <v>46056</v>
      </c>
      <c r="F3127">
        <v>2</v>
      </c>
      <c r="H3127" t="s">
        <v>661</v>
      </c>
      <c r="I3127" t="s">
        <v>129</v>
      </c>
      <c r="J3127" s="4">
        <v>-438.34</v>
      </c>
    </row>
    <row r="3128" spans="3:10" hidden="1" x14ac:dyDescent="0.25">
      <c r="C3128" t="s">
        <v>6731</v>
      </c>
      <c r="D3128" t="s">
        <v>7695</v>
      </c>
      <c r="E3128" s="1">
        <v>46056</v>
      </c>
      <c r="F3128">
        <v>2</v>
      </c>
      <c r="H3128" t="s">
        <v>873</v>
      </c>
      <c r="I3128" t="s">
        <v>60</v>
      </c>
      <c r="J3128" s="4">
        <v>-11758.8</v>
      </c>
    </row>
    <row r="3129" spans="3:10" hidden="1" x14ac:dyDescent="0.25">
      <c r="C3129" t="s">
        <v>6731</v>
      </c>
      <c r="D3129" t="s">
        <v>90</v>
      </c>
      <c r="E3129" s="1">
        <v>46056</v>
      </c>
      <c r="F3129">
        <v>2</v>
      </c>
      <c r="H3129" t="s">
        <v>542</v>
      </c>
      <c r="I3129" t="s">
        <v>129</v>
      </c>
      <c r="J3129" s="4">
        <v>-9431.2800000000007</v>
      </c>
    </row>
    <row r="3130" spans="3:10" hidden="1" x14ac:dyDescent="0.25">
      <c r="C3130" t="s">
        <v>6731</v>
      </c>
      <c r="D3130" t="s">
        <v>77</v>
      </c>
      <c r="E3130" s="1">
        <v>46056</v>
      </c>
      <c r="F3130">
        <v>2</v>
      </c>
      <c r="H3130" t="s">
        <v>2232</v>
      </c>
      <c r="I3130" t="s">
        <v>60</v>
      </c>
      <c r="J3130" s="4">
        <v>-795</v>
      </c>
    </row>
    <row r="3131" spans="3:10" hidden="1" x14ac:dyDescent="0.25">
      <c r="C3131" t="s">
        <v>6731</v>
      </c>
      <c r="D3131" t="s">
        <v>7701</v>
      </c>
      <c r="E3131" s="1">
        <v>46056</v>
      </c>
      <c r="F3131">
        <v>2</v>
      </c>
      <c r="H3131" t="s">
        <v>316</v>
      </c>
      <c r="I3131" t="s">
        <v>60</v>
      </c>
      <c r="J3131" s="4">
        <v>-547.99</v>
      </c>
    </row>
    <row r="3132" spans="3:10" hidden="1" x14ac:dyDescent="0.25">
      <c r="C3132" t="s">
        <v>6731</v>
      </c>
      <c r="D3132" t="s">
        <v>326</v>
      </c>
      <c r="E3132" s="1">
        <v>46056</v>
      </c>
      <c r="F3132">
        <v>2</v>
      </c>
      <c r="H3132" t="s">
        <v>325</v>
      </c>
      <c r="I3132" t="s">
        <v>60</v>
      </c>
      <c r="J3132" s="4">
        <v>-77622.429999999993</v>
      </c>
    </row>
    <row r="3133" spans="3:10" hidden="1" x14ac:dyDescent="0.25">
      <c r="C3133" t="s">
        <v>6731</v>
      </c>
      <c r="D3133" t="s">
        <v>7719</v>
      </c>
      <c r="E3133" s="1">
        <v>46056</v>
      </c>
      <c r="F3133">
        <v>2</v>
      </c>
      <c r="H3133" t="s">
        <v>2239</v>
      </c>
      <c r="I3133" t="s">
        <v>60</v>
      </c>
      <c r="J3133" s="4">
        <v>-596.63</v>
      </c>
    </row>
    <row r="3134" spans="3:10" hidden="1" x14ac:dyDescent="0.25">
      <c r="C3134" t="s">
        <v>6731</v>
      </c>
      <c r="D3134" t="s">
        <v>7706</v>
      </c>
      <c r="E3134" s="1">
        <v>46056</v>
      </c>
      <c r="F3134">
        <v>2</v>
      </c>
      <c r="H3134" t="s">
        <v>559</v>
      </c>
      <c r="I3134" t="s">
        <v>60</v>
      </c>
      <c r="J3134" s="4">
        <v>-22.56</v>
      </c>
    </row>
    <row r="3135" spans="3:10" hidden="1" x14ac:dyDescent="0.25">
      <c r="C3135" t="s">
        <v>6731</v>
      </c>
      <c r="D3135" t="s">
        <v>65</v>
      </c>
      <c r="E3135" s="1">
        <v>46056</v>
      </c>
      <c r="F3135">
        <v>2</v>
      </c>
      <c r="H3135" t="s">
        <v>1552</v>
      </c>
      <c r="I3135" t="s">
        <v>60</v>
      </c>
      <c r="J3135" s="4">
        <v>-1917.72</v>
      </c>
    </row>
    <row r="3136" spans="3:10" hidden="1" x14ac:dyDescent="0.25">
      <c r="C3136" t="s">
        <v>6731</v>
      </c>
      <c r="D3136" t="s">
        <v>7701</v>
      </c>
      <c r="E3136" s="1">
        <v>46056</v>
      </c>
      <c r="F3136">
        <v>2</v>
      </c>
      <c r="H3136" t="s">
        <v>568</v>
      </c>
      <c r="I3136" t="s">
        <v>60</v>
      </c>
      <c r="J3136" s="4">
        <v>-9186</v>
      </c>
    </row>
    <row r="3137" spans="3:10" hidden="1" x14ac:dyDescent="0.25">
      <c r="C3137" t="s">
        <v>6731</v>
      </c>
      <c r="D3137" t="s">
        <v>7709</v>
      </c>
      <c r="E3137" s="1">
        <v>46056</v>
      </c>
      <c r="F3137">
        <v>2</v>
      </c>
      <c r="H3137" t="s">
        <v>2248</v>
      </c>
      <c r="I3137" t="s">
        <v>60</v>
      </c>
      <c r="J3137" s="4">
        <v>-2840</v>
      </c>
    </row>
    <row r="3138" spans="3:10" hidden="1" x14ac:dyDescent="0.25">
      <c r="C3138" t="s">
        <v>6731</v>
      </c>
      <c r="D3138" t="s">
        <v>90</v>
      </c>
      <c r="E3138" s="1">
        <v>46056</v>
      </c>
      <c r="F3138">
        <v>2</v>
      </c>
      <c r="H3138" t="s">
        <v>176</v>
      </c>
      <c r="I3138" t="s">
        <v>155</v>
      </c>
      <c r="J3138" s="4">
        <v>-24626.36</v>
      </c>
    </row>
    <row r="3139" spans="3:10" hidden="1" x14ac:dyDescent="0.25">
      <c r="C3139" t="s">
        <v>6731</v>
      </c>
      <c r="D3139" t="s">
        <v>7709</v>
      </c>
      <c r="E3139" s="1">
        <v>46056</v>
      </c>
      <c r="F3139">
        <v>2</v>
      </c>
      <c r="H3139" t="s">
        <v>2249</v>
      </c>
      <c r="I3139" t="s">
        <v>129</v>
      </c>
      <c r="J3139" s="4">
        <v>-4125.34</v>
      </c>
    </row>
    <row r="3140" spans="3:10" hidden="1" x14ac:dyDescent="0.25">
      <c r="C3140" t="s">
        <v>6731</v>
      </c>
      <c r="D3140" t="s">
        <v>7695</v>
      </c>
      <c r="E3140" s="1">
        <v>46056</v>
      </c>
      <c r="F3140">
        <v>2</v>
      </c>
      <c r="H3140" t="s">
        <v>1497</v>
      </c>
      <c r="I3140" t="s">
        <v>60</v>
      </c>
      <c r="J3140" s="4">
        <v>-8572.66</v>
      </c>
    </row>
    <row r="3141" spans="3:10" hidden="1" x14ac:dyDescent="0.25">
      <c r="C3141" t="s">
        <v>6731</v>
      </c>
      <c r="D3141" t="s">
        <v>7701</v>
      </c>
      <c r="E3141" s="1">
        <v>46056</v>
      </c>
      <c r="F3141">
        <v>2</v>
      </c>
      <c r="H3141" t="s">
        <v>2250</v>
      </c>
      <c r="I3141" t="s">
        <v>129</v>
      </c>
      <c r="J3141" s="4">
        <v>-1206.74</v>
      </c>
    </row>
    <row r="3142" spans="3:10" hidden="1" x14ac:dyDescent="0.25">
      <c r="C3142" t="s">
        <v>6731</v>
      </c>
      <c r="D3142" t="s">
        <v>65</v>
      </c>
      <c r="E3142" s="1">
        <v>46056</v>
      </c>
      <c r="F3142">
        <v>2</v>
      </c>
      <c r="H3142" t="s">
        <v>1096</v>
      </c>
      <c r="I3142" t="s">
        <v>60</v>
      </c>
      <c r="J3142" s="4">
        <v>-1135.28</v>
      </c>
    </row>
    <row r="3143" spans="3:10" hidden="1" x14ac:dyDescent="0.25">
      <c r="C3143" t="s">
        <v>6731</v>
      </c>
      <c r="D3143" t="s">
        <v>7701</v>
      </c>
      <c r="E3143" s="1">
        <v>46056</v>
      </c>
      <c r="F3143">
        <v>2</v>
      </c>
      <c r="H3143" t="s">
        <v>1104</v>
      </c>
      <c r="I3143" t="s">
        <v>60</v>
      </c>
      <c r="J3143" s="4">
        <v>-1758.9</v>
      </c>
    </row>
    <row r="3144" spans="3:10" hidden="1" x14ac:dyDescent="0.25">
      <c r="C3144" t="s">
        <v>6731</v>
      </c>
      <c r="D3144" t="s">
        <v>7694</v>
      </c>
      <c r="E3144" s="1">
        <v>46056</v>
      </c>
      <c r="F3144">
        <v>2</v>
      </c>
      <c r="H3144" t="s">
        <v>1104</v>
      </c>
      <c r="I3144" t="s">
        <v>60</v>
      </c>
      <c r="J3144" s="4">
        <v>-902.8</v>
      </c>
    </row>
    <row r="3145" spans="3:10" hidden="1" x14ac:dyDescent="0.25">
      <c r="C3145" t="s">
        <v>6731</v>
      </c>
      <c r="D3145" t="s">
        <v>90</v>
      </c>
      <c r="E3145" s="1">
        <v>46056</v>
      </c>
      <c r="F3145">
        <v>2</v>
      </c>
      <c r="H3145" t="s">
        <v>2216</v>
      </c>
      <c r="I3145" t="s">
        <v>129</v>
      </c>
      <c r="J3145" s="4">
        <v>-1057.1199999999999</v>
      </c>
    </row>
    <row r="3146" spans="3:10" hidden="1" x14ac:dyDescent="0.25">
      <c r="C3146" t="s">
        <v>6731</v>
      </c>
      <c r="D3146" t="s">
        <v>90</v>
      </c>
      <c r="E3146" s="1">
        <v>46056</v>
      </c>
      <c r="F3146">
        <v>2</v>
      </c>
      <c r="H3146" t="s">
        <v>2257</v>
      </c>
      <c r="I3146" t="s">
        <v>93</v>
      </c>
      <c r="J3146" s="4">
        <v>-4479.8599999999997</v>
      </c>
    </row>
    <row r="3147" spans="3:10" hidden="1" x14ac:dyDescent="0.25">
      <c r="C3147" t="s">
        <v>6731</v>
      </c>
      <c r="D3147" t="s">
        <v>7712</v>
      </c>
      <c r="E3147" s="1">
        <v>46056</v>
      </c>
      <c r="F3147">
        <v>2</v>
      </c>
      <c r="H3147" t="s">
        <v>2259</v>
      </c>
      <c r="I3147" t="s">
        <v>129</v>
      </c>
      <c r="J3147" s="4">
        <v>-2041.45</v>
      </c>
    </row>
    <row r="3148" spans="3:10" hidden="1" x14ac:dyDescent="0.25">
      <c r="C3148" t="s">
        <v>6731</v>
      </c>
      <c r="D3148" t="s">
        <v>127</v>
      </c>
      <c r="E3148" s="1">
        <v>46057</v>
      </c>
      <c r="F3148">
        <v>2</v>
      </c>
      <c r="H3148" t="s">
        <v>2260</v>
      </c>
      <c r="I3148" t="s">
        <v>129</v>
      </c>
      <c r="J3148" s="4">
        <v>-19125.039999999997</v>
      </c>
    </row>
    <row r="3149" spans="3:10" hidden="1" x14ac:dyDescent="0.25">
      <c r="C3149" t="s">
        <v>6731</v>
      </c>
      <c r="D3149" t="s">
        <v>7719</v>
      </c>
      <c r="E3149" s="1">
        <v>46057</v>
      </c>
      <c r="F3149">
        <v>2</v>
      </c>
      <c r="H3149" t="s">
        <v>2260</v>
      </c>
      <c r="I3149" t="s">
        <v>129</v>
      </c>
      <c r="J3149" s="4">
        <v>-1757.4620000000002</v>
      </c>
    </row>
    <row r="3150" spans="3:10" hidden="1" x14ac:dyDescent="0.25">
      <c r="C3150" t="s">
        <v>6731</v>
      </c>
      <c r="D3150" t="s">
        <v>7708</v>
      </c>
      <c r="E3150" s="1">
        <v>46057</v>
      </c>
      <c r="F3150">
        <v>2</v>
      </c>
      <c r="H3150" t="s">
        <v>2260</v>
      </c>
      <c r="I3150" t="s">
        <v>129</v>
      </c>
      <c r="J3150" s="4">
        <v>-3007.462</v>
      </c>
    </row>
    <row r="3151" spans="3:10" hidden="1" x14ac:dyDescent="0.25">
      <c r="C3151" t="s">
        <v>6731</v>
      </c>
      <c r="D3151" t="s">
        <v>7700</v>
      </c>
      <c r="E3151" s="1">
        <v>46057</v>
      </c>
      <c r="F3151">
        <v>2</v>
      </c>
      <c r="H3151" t="s">
        <v>2260</v>
      </c>
      <c r="I3151" t="s">
        <v>129</v>
      </c>
      <c r="J3151" s="4">
        <v>-3007.462</v>
      </c>
    </row>
    <row r="3152" spans="3:10" hidden="1" x14ac:dyDescent="0.25">
      <c r="C3152" t="s">
        <v>6731</v>
      </c>
      <c r="D3152" t="s">
        <v>7693</v>
      </c>
      <c r="E3152" s="1">
        <v>46057</v>
      </c>
      <c r="F3152">
        <v>2</v>
      </c>
      <c r="H3152" t="s">
        <v>2260</v>
      </c>
      <c r="I3152" t="s">
        <v>129</v>
      </c>
      <c r="J3152" s="4">
        <v>-3007.462</v>
      </c>
    </row>
    <row r="3153" spans="3:10" hidden="1" x14ac:dyDescent="0.25">
      <c r="C3153" t="s">
        <v>6731</v>
      </c>
      <c r="D3153" t="s">
        <v>7736</v>
      </c>
      <c r="E3153" s="1">
        <v>46057</v>
      </c>
      <c r="F3153">
        <v>2</v>
      </c>
      <c r="H3153" t="s">
        <v>2260</v>
      </c>
      <c r="I3153" t="s">
        <v>129</v>
      </c>
      <c r="J3153" s="4">
        <v>-3007.462</v>
      </c>
    </row>
    <row r="3154" spans="3:10" hidden="1" x14ac:dyDescent="0.25">
      <c r="C3154" t="s">
        <v>6731</v>
      </c>
      <c r="D3154" t="s">
        <v>7713</v>
      </c>
      <c r="E3154" s="1">
        <v>46057</v>
      </c>
      <c r="F3154">
        <v>2</v>
      </c>
      <c r="H3154" t="s">
        <v>744</v>
      </c>
      <c r="I3154" t="s">
        <v>129</v>
      </c>
      <c r="J3154" s="4">
        <v>-675</v>
      </c>
    </row>
    <row r="3155" spans="3:10" hidden="1" x14ac:dyDescent="0.25">
      <c r="C3155" t="s">
        <v>6731</v>
      </c>
      <c r="D3155" t="s">
        <v>65</v>
      </c>
      <c r="E3155" s="1">
        <v>46057</v>
      </c>
      <c r="F3155">
        <v>2</v>
      </c>
      <c r="H3155" t="s">
        <v>2264</v>
      </c>
      <c r="I3155" t="s">
        <v>60</v>
      </c>
      <c r="J3155" s="4">
        <v>-816.25</v>
      </c>
    </row>
    <row r="3156" spans="3:10" hidden="1" x14ac:dyDescent="0.25">
      <c r="C3156" t="s">
        <v>6731</v>
      </c>
      <c r="D3156" t="s">
        <v>65</v>
      </c>
      <c r="E3156" s="1">
        <v>46057</v>
      </c>
      <c r="F3156">
        <v>2</v>
      </c>
      <c r="H3156" t="s">
        <v>119</v>
      </c>
      <c r="I3156" t="s">
        <v>60</v>
      </c>
      <c r="J3156" s="4">
        <v>-488</v>
      </c>
    </row>
    <row r="3157" spans="3:10" hidden="1" x14ac:dyDescent="0.25">
      <c r="C3157" t="s">
        <v>6731</v>
      </c>
      <c r="D3157" t="s">
        <v>326</v>
      </c>
      <c r="E3157" s="1">
        <v>46057</v>
      </c>
      <c r="F3157">
        <v>2</v>
      </c>
      <c r="H3157" t="s">
        <v>325</v>
      </c>
      <c r="I3157" t="s">
        <v>60</v>
      </c>
      <c r="J3157" s="4">
        <v>-30682.23</v>
      </c>
    </row>
    <row r="3158" spans="3:10" hidden="1" x14ac:dyDescent="0.25">
      <c r="C3158" t="s">
        <v>6731</v>
      </c>
      <c r="D3158" t="s">
        <v>65</v>
      </c>
      <c r="E3158" s="1">
        <v>46057</v>
      </c>
      <c r="F3158">
        <v>2</v>
      </c>
      <c r="H3158" t="s">
        <v>675</v>
      </c>
      <c r="I3158" t="s">
        <v>60</v>
      </c>
      <c r="J3158" s="4">
        <v>-3281.3</v>
      </c>
    </row>
    <row r="3159" spans="3:10" hidden="1" x14ac:dyDescent="0.25">
      <c r="C3159" t="s">
        <v>6731</v>
      </c>
      <c r="D3159" t="s">
        <v>7696</v>
      </c>
      <c r="E3159" s="1">
        <v>46057</v>
      </c>
      <c r="F3159">
        <v>2</v>
      </c>
      <c r="H3159" t="s">
        <v>142</v>
      </c>
      <c r="I3159" t="s">
        <v>60</v>
      </c>
      <c r="J3159" s="4">
        <v>-4729.04</v>
      </c>
    </row>
    <row r="3160" spans="3:10" hidden="1" x14ac:dyDescent="0.25">
      <c r="C3160" t="s">
        <v>6731</v>
      </c>
      <c r="D3160" t="s">
        <v>7696</v>
      </c>
      <c r="E3160" s="1">
        <v>46057</v>
      </c>
      <c r="F3160">
        <v>2</v>
      </c>
      <c r="H3160" t="s">
        <v>2274</v>
      </c>
      <c r="I3160" t="s">
        <v>60</v>
      </c>
      <c r="J3160" s="4">
        <v>-45000</v>
      </c>
    </row>
    <row r="3161" spans="3:10" hidden="1" x14ac:dyDescent="0.25">
      <c r="C3161" t="s">
        <v>6731</v>
      </c>
      <c r="D3161" t="s">
        <v>7718</v>
      </c>
      <c r="E3161" s="1">
        <v>46057</v>
      </c>
      <c r="F3161">
        <v>2</v>
      </c>
      <c r="H3161" t="s">
        <v>2275</v>
      </c>
      <c r="I3161" t="s">
        <v>129</v>
      </c>
      <c r="J3161" s="4">
        <v>-615.97</v>
      </c>
    </row>
    <row r="3162" spans="3:10" hidden="1" x14ac:dyDescent="0.25">
      <c r="C3162" t="s">
        <v>6731</v>
      </c>
      <c r="D3162" t="s">
        <v>7699</v>
      </c>
      <c r="E3162" s="1">
        <v>46057</v>
      </c>
      <c r="F3162">
        <v>2</v>
      </c>
      <c r="H3162" t="s">
        <v>173</v>
      </c>
      <c r="I3162" t="s">
        <v>60</v>
      </c>
      <c r="J3162" s="4">
        <v>-1770</v>
      </c>
    </row>
    <row r="3163" spans="3:10" hidden="1" x14ac:dyDescent="0.25">
      <c r="C3163" t="s">
        <v>6731</v>
      </c>
      <c r="D3163" t="s">
        <v>90</v>
      </c>
      <c r="E3163" s="1">
        <v>46057</v>
      </c>
      <c r="F3163">
        <v>2</v>
      </c>
      <c r="H3163" t="s">
        <v>176</v>
      </c>
      <c r="I3163" t="s">
        <v>155</v>
      </c>
      <c r="J3163" s="4">
        <v>-798.3</v>
      </c>
    </row>
    <row r="3164" spans="3:10" hidden="1" x14ac:dyDescent="0.25">
      <c r="C3164" t="s">
        <v>6731</v>
      </c>
      <c r="D3164" t="s">
        <v>7701</v>
      </c>
      <c r="E3164" s="1">
        <v>46057</v>
      </c>
      <c r="F3164">
        <v>2</v>
      </c>
      <c r="H3164" t="s">
        <v>392</v>
      </c>
      <c r="I3164" t="s">
        <v>60</v>
      </c>
      <c r="J3164" s="4">
        <v>-2398.6999999999998</v>
      </c>
    </row>
    <row r="3165" spans="3:10" hidden="1" x14ac:dyDescent="0.25">
      <c r="C3165" t="s">
        <v>6731</v>
      </c>
      <c r="D3165" t="s">
        <v>7701</v>
      </c>
      <c r="E3165" s="1">
        <v>46057</v>
      </c>
      <c r="F3165">
        <v>2</v>
      </c>
      <c r="H3165" t="s">
        <v>392</v>
      </c>
      <c r="I3165" t="s">
        <v>60</v>
      </c>
      <c r="J3165" s="4">
        <v>-3550.85</v>
      </c>
    </row>
    <row r="3166" spans="3:10" hidden="1" x14ac:dyDescent="0.25">
      <c r="C3166" t="s">
        <v>6731</v>
      </c>
      <c r="D3166" t="s">
        <v>7701</v>
      </c>
      <c r="E3166" s="1">
        <v>46057</v>
      </c>
      <c r="F3166">
        <v>2</v>
      </c>
      <c r="H3166" t="s">
        <v>392</v>
      </c>
      <c r="I3166" t="s">
        <v>60</v>
      </c>
      <c r="J3166" s="4">
        <v>-2693.04</v>
      </c>
    </row>
    <row r="3167" spans="3:10" hidden="1" x14ac:dyDescent="0.25">
      <c r="C3167" t="s">
        <v>6731</v>
      </c>
      <c r="D3167" t="s">
        <v>7701</v>
      </c>
      <c r="E3167" s="1">
        <v>46057</v>
      </c>
      <c r="F3167">
        <v>2</v>
      </c>
      <c r="H3167" t="s">
        <v>392</v>
      </c>
      <c r="I3167" t="s">
        <v>60</v>
      </c>
      <c r="J3167" s="4">
        <v>-8893.58</v>
      </c>
    </row>
    <row r="3168" spans="3:10" hidden="1" x14ac:dyDescent="0.25">
      <c r="C3168" t="s">
        <v>6731</v>
      </c>
      <c r="D3168" t="s">
        <v>7701</v>
      </c>
      <c r="E3168" s="1">
        <v>46057</v>
      </c>
      <c r="F3168">
        <v>2</v>
      </c>
      <c r="H3168" t="s">
        <v>392</v>
      </c>
      <c r="I3168" t="s">
        <v>60</v>
      </c>
      <c r="J3168" s="4">
        <v>-5644.13</v>
      </c>
    </row>
    <row r="3169" spans="3:10" hidden="1" x14ac:dyDescent="0.25">
      <c r="C3169" t="s">
        <v>6731</v>
      </c>
      <c r="D3169" t="s">
        <v>7701</v>
      </c>
      <c r="E3169" s="1">
        <v>46057</v>
      </c>
      <c r="F3169">
        <v>2</v>
      </c>
      <c r="H3169" t="s">
        <v>392</v>
      </c>
      <c r="I3169" t="s">
        <v>60</v>
      </c>
      <c r="J3169" s="4">
        <v>-6657.23</v>
      </c>
    </row>
    <row r="3170" spans="3:10" hidden="1" x14ac:dyDescent="0.25">
      <c r="C3170" t="s">
        <v>6731</v>
      </c>
      <c r="D3170" t="s">
        <v>7701</v>
      </c>
      <c r="E3170" s="1">
        <v>46057</v>
      </c>
      <c r="F3170">
        <v>2</v>
      </c>
      <c r="H3170" t="s">
        <v>392</v>
      </c>
      <c r="I3170" t="s">
        <v>60</v>
      </c>
      <c r="J3170" s="4">
        <v>-2885.23</v>
      </c>
    </row>
    <row r="3171" spans="3:10" hidden="1" x14ac:dyDescent="0.25">
      <c r="C3171" t="s">
        <v>6731</v>
      </c>
      <c r="D3171" t="s">
        <v>7701</v>
      </c>
      <c r="E3171" s="1">
        <v>46057</v>
      </c>
      <c r="F3171">
        <v>2</v>
      </c>
      <c r="H3171" t="s">
        <v>392</v>
      </c>
      <c r="I3171" t="s">
        <v>60</v>
      </c>
      <c r="J3171" s="4">
        <v>-6789.22</v>
      </c>
    </row>
    <row r="3172" spans="3:10" hidden="1" x14ac:dyDescent="0.25">
      <c r="C3172" t="s">
        <v>6731</v>
      </c>
      <c r="D3172" t="s">
        <v>65</v>
      </c>
      <c r="E3172" s="1">
        <v>46057</v>
      </c>
      <c r="F3172">
        <v>2</v>
      </c>
      <c r="H3172" t="s">
        <v>217</v>
      </c>
      <c r="I3172" t="s">
        <v>60</v>
      </c>
      <c r="J3172" s="4">
        <v>-27</v>
      </c>
    </row>
    <row r="3173" spans="3:10" hidden="1" x14ac:dyDescent="0.25">
      <c r="C3173" t="s">
        <v>6731</v>
      </c>
      <c r="D3173" t="s">
        <v>65</v>
      </c>
      <c r="E3173" s="1">
        <v>46057</v>
      </c>
      <c r="F3173">
        <v>2</v>
      </c>
      <c r="H3173" t="s">
        <v>217</v>
      </c>
      <c r="I3173" t="s">
        <v>60</v>
      </c>
      <c r="J3173" s="4">
        <v>-699</v>
      </c>
    </row>
    <row r="3174" spans="3:10" hidden="1" x14ac:dyDescent="0.25">
      <c r="C3174" t="s">
        <v>6731</v>
      </c>
      <c r="D3174" t="s">
        <v>7696</v>
      </c>
      <c r="E3174" s="1">
        <v>46057</v>
      </c>
      <c r="F3174">
        <v>2</v>
      </c>
      <c r="H3174" t="s">
        <v>2299</v>
      </c>
      <c r="I3174" t="s">
        <v>60</v>
      </c>
      <c r="J3174" s="4">
        <v>-40934</v>
      </c>
    </row>
    <row r="3175" spans="3:10" hidden="1" x14ac:dyDescent="0.25">
      <c r="C3175" t="s">
        <v>6731</v>
      </c>
      <c r="D3175" t="s">
        <v>7718</v>
      </c>
      <c r="E3175" s="1">
        <v>46057</v>
      </c>
      <c r="F3175">
        <v>2</v>
      </c>
      <c r="H3175" t="s">
        <v>2300</v>
      </c>
      <c r="I3175" t="s">
        <v>129</v>
      </c>
      <c r="J3175" s="4">
        <v>-629.44000000000005</v>
      </c>
    </row>
    <row r="3176" spans="3:10" hidden="1" x14ac:dyDescent="0.25">
      <c r="C3176" t="s">
        <v>6731</v>
      </c>
      <c r="D3176" t="s">
        <v>65</v>
      </c>
      <c r="E3176" s="1">
        <v>46057</v>
      </c>
      <c r="F3176">
        <v>2</v>
      </c>
      <c r="H3176" t="s">
        <v>797</v>
      </c>
      <c r="I3176" t="s">
        <v>60</v>
      </c>
      <c r="J3176" s="4">
        <v>-2600</v>
      </c>
    </row>
    <row r="3177" spans="3:10" hidden="1" x14ac:dyDescent="0.25">
      <c r="C3177" t="s">
        <v>6731</v>
      </c>
      <c r="D3177" t="s">
        <v>7700</v>
      </c>
      <c r="E3177" s="1">
        <v>46057</v>
      </c>
      <c r="F3177">
        <v>2</v>
      </c>
      <c r="H3177" t="s">
        <v>2303</v>
      </c>
      <c r="I3177" t="s">
        <v>129</v>
      </c>
      <c r="J3177" s="4">
        <v>-702.89</v>
      </c>
    </row>
    <row r="3178" spans="3:10" hidden="1" x14ac:dyDescent="0.25">
      <c r="C3178" t="s">
        <v>6731</v>
      </c>
      <c r="D3178" t="s">
        <v>127</v>
      </c>
      <c r="E3178" s="1">
        <v>46057</v>
      </c>
      <c r="F3178">
        <v>2</v>
      </c>
      <c r="H3178" t="s">
        <v>740</v>
      </c>
      <c r="I3178" t="s">
        <v>60</v>
      </c>
      <c r="J3178" s="4">
        <v>-487.68</v>
      </c>
    </row>
    <row r="3179" spans="3:10" hidden="1" x14ac:dyDescent="0.25">
      <c r="C3179" t="s">
        <v>6731</v>
      </c>
      <c r="D3179" t="s">
        <v>65</v>
      </c>
      <c r="E3179" s="1">
        <v>46057</v>
      </c>
      <c r="F3179">
        <v>2</v>
      </c>
      <c r="H3179" t="s">
        <v>1754</v>
      </c>
      <c r="I3179" t="s">
        <v>60</v>
      </c>
      <c r="J3179" s="4">
        <v>-13000</v>
      </c>
    </row>
    <row r="3180" spans="3:10" hidden="1" x14ac:dyDescent="0.25">
      <c r="C3180" t="s">
        <v>6731</v>
      </c>
      <c r="D3180" t="s">
        <v>65</v>
      </c>
      <c r="E3180" s="1">
        <v>46057</v>
      </c>
      <c r="F3180">
        <v>2</v>
      </c>
      <c r="H3180" t="s">
        <v>264</v>
      </c>
      <c r="I3180" t="s">
        <v>60</v>
      </c>
      <c r="J3180" s="4">
        <v>-324.52</v>
      </c>
    </row>
    <row r="3181" spans="3:10" hidden="1" x14ac:dyDescent="0.25">
      <c r="C3181" t="s">
        <v>6731</v>
      </c>
      <c r="D3181" t="s">
        <v>90</v>
      </c>
      <c r="E3181" s="1">
        <v>46057</v>
      </c>
      <c r="F3181">
        <v>2</v>
      </c>
      <c r="H3181" t="s">
        <v>2216</v>
      </c>
      <c r="I3181" t="s">
        <v>129</v>
      </c>
      <c r="J3181" s="4">
        <v>-767.53</v>
      </c>
    </row>
    <row r="3182" spans="3:10" hidden="1" x14ac:dyDescent="0.25">
      <c r="C3182" t="s">
        <v>6731</v>
      </c>
      <c r="D3182" t="s">
        <v>7706</v>
      </c>
      <c r="E3182" s="1">
        <v>46057</v>
      </c>
      <c r="F3182">
        <v>2</v>
      </c>
      <c r="H3182" t="s">
        <v>2310</v>
      </c>
      <c r="I3182" t="s">
        <v>129</v>
      </c>
      <c r="J3182" s="4">
        <v>-2752.4</v>
      </c>
    </row>
    <row r="3183" spans="3:10" hidden="1" x14ac:dyDescent="0.25">
      <c r="C3183" t="s">
        <v>6731</v>
      </c>
      <c r="D3183" t="s">
        <v>65</v>
      </c>
      <c r="E3183" s="1">
        <v>46057</v>
      </c>
      <c r="F3183">
        <v>2</v>
      </c>
      <c r="H3183" t="s">
        <v>2314</v>
      </c>
      <c r="I3183" t="s">
        <v>60</v>
      </c>
      <c r="J3183" s="4">
        <v>-218</v>
      </c>
    </row>
    <row r="3184" spans="3:10" hidden="1" x14ac:dyDescent="0.25">
      <c r="C3184" t="s">
        <v>6731</v>
      </c>
      <c r="D3184" t="s">
        <v>7695</v>
      </c>
      <c r="E3184" s="1">
        <v>46058</v>
      </c>
      <c r="F3184">
        <v>2</v>
      </c>
      <c r="H3184" t="s">
        <v>2318</v>
      </c>
      <c r="I3184" t="s">
        <v>60</v>
      </c>
      <c r="J3184" s="4">
        <v>-4153.84</v>
      </c>
    </row>
    <row r="3185" spans="3:10" hidden="1" x14ac:dyDescent="0.25">
      <c r="C3185" t="s">
        <v>6731</v>
      </c>
      <c r="D3185" t="s">
        <v>7695</v>
      </c>
      <c r="E3185" s="1">
        <v>46058</v>
      </c>
      <c r="F3185">
        <v>2</v>
      </c>
      <c r="H3185" t="s">
        <v>2318</v>
      </c>
      <c r="I3185" t="s">
        <v>60</v>
      </c>
      <c r="J3185" s="4">
        <v>-621.20000000000005</v>
      </c>
    </row>
    <row r="3186" spans="3:10" hidden="1" x14ac:dyDescent="0.25">
      <c r="C3186" t="s">
        <v>6731</v>
      </c>
      <c r="D3186" t="s">
        <v>326</v>
      </c>
      <c r="E3186" s="1">
        <v>46058</v>
      </c>
      <c r="F3186">
        <v>2</v>
      </c>
      <c r="H3186" t="s">
        <v>2321</v>
      </c>
      <c r="I3186" t="s">
        <v>129</v>
      </c>
      <c r="J3186" s="4">
        <v>-130.16</v>
      </c>
    </row>
    <row r="3187" spans="3:10" hidden="1" x14ac:dyDescent="0.25">
      <c r="C3187" t="s">
        <v>6731</v>
      </c>
      <c r="D3187" t="s">
        <v>7692</v>
      </c>
      <c r="E3187" s="1">
        <v>46058</v>
      </c>
      <c r="F3187">
        <v>2</v>
      </c>
      <c r="H3187" t="s">
        <v>1052</v>
      </c>
      <c r="I3187" t="s">
        <v>60</v>
      </c>
      <c r="J3187" s="4">
        <v>-20430.57</v>
      </c>
    </row>
    <row r="3188" spans="3:10" hidden="1" x14ac:dyDescent="0.25">
      <c r="C3188" t="s">
        <v>6731</v>
      </c>
      <c r="D3188" t="s">
        <v>7699</v>
      </c>
      <c r="E3188" s="1">
        <v>46058</v>
      </c>
      <c r="F3188">
        <v>2</v>
      </c>
      <c r="H3188" t="s">
        <v>537</v>
      </c>
      <c r="I3188" t="s">
        <v>60</v>
      </c>
      <c r="J3188" s="4">
        <v>-28185.81</v>
      </c>
    </row>
    <row r="3189" spans="3:10" hidden="1" x14ac:dyDescent="0.25">
      <c r="C3189" t="s">
        <v>6731</v>
      </c>
      <c r="D3189" t="s">
        <v>65</v>
      </c>
      <c r="E3189" s="1">
        <v>46058</v>
      </c>
      <c r="F3189">
        <v>2</v>
      </c>
      <c r="H3189" t="s">
        <v>2328</v>
      </c>
      <c r="I3189" t="s">
        <v>60</v>
      </c>
      <c r="J3189" s="4">
        <v>-348.13</v>
      </c>
    </row>
    <row r="3190" spans="3:10" hidden="1" x14ac:dyDescent="0.25">
      <c r="C3190" t="s">
        <v>6731</v>
      </c>
      <c r="D3190" t="s">
        <v>65</v>
      </c>
      <c r="E3190" s="1">
        <v>46058</v>
      </c>
      <c r="F3190">
        <v>2</v>
      </c>
      <c r="H3190" t="s">
        <v>2328</v>
      </c>
      <c r="I3190" t="s">
        <v>60</v>
      </c>
      <c r="J3190" s="4">
        <v>-348.13</v>
      </c>
    </row>
    <row r="3191" spans="3:10" hidden="1" x14ac:dyDescent="0.25">
      <c r="C3191" t="s">
        <v>6731</v>
      </c>
      <c r="D3191" t="s">
        <v>7734</v>
      </c>
      <c r="E3191" s="1">
        <v>46058</v>
      </c>
      <c r="F3191">
        <v>2</v>
      </c>
      <c r="H3191" t="s">
        <v>2328</v>
      </c>
      <c r="I3191" t="s">
        <v>60</v>
      </c>
      <c r="J3191" s="4">
        <v>-368.08</v>
      </c>
    </row>
    <row r="3192" spans="3:10" hidden="1" x14ac:dyDescent="0.25">
      <c r="C3192" t="s">
        <v>6731</v>
      </c>
      <c r="D3192" t="s">
        <v>7734</v>
      </c>
      <c r="E3192" s="1">
        <v>46058</v>
      </c>
      <c r="F3192">
        <v>2</v>
      </c>
      <c r="H3192" t="s">
        <v>2328</v>
      </c>
      <c r="I3192" t="s">
        <v>60</v>
      </c>
      <c r="J3192" s="4">
        <v>-368.08</v>
      </c>
    </row>
    <row r="3193" spans="3:10" hidden="1" x14ac:dyDescent="0.25">
      <c r="C3193" t="s">
        <v>6731</v>
      </c>
      <c r="D3193" t="s">
        <v>65</v>
      </c>
      <c r="E3193" s="1">
        <v>46058</v>
      </c>
      <c r="F3193">
        <v>2</v>
      </c>
      <c r="H3193" t="s">
        <v>2328</v>
      </c>
      <c r="I3193" t="s">
        <v>60</v>
      </c>
      <c r="J3193" s="4">
        <v>-368.08</v>
      </c>
    </row>
    <row r="3194" spans="3:10" hidden="1" x14ac:dyDescent="0.25">
      <c r="C3194" t="s">
        <v>6731</v>
      </c>
      <c r="D3194">
        <v>10258</v>
      </c>
      <c r="E3194" s="1">
        <v>46058</v>
      </c>
      <c r="F3194">
        <v>2</v>
      </c>
      <c r="H3194" t="s">
        <v>2264</v>
      </c>
      <c r="I3194" t="s">
        <v>60</v>
      </c>
      <c r="J3194" s="4">
        <v>-230</v>
      </c>
    </row>
    <row r="3195" spans="3:10" hidden="1" x14ac:dyDescent="0.25">
      <c r="C3195" t="s">
        <v>6731</v>
      </c>
      <c r="D3195" t="s">
        <v>90</v>
      </c>
      <c r="E3195" s="1">
        <v>46058</v>
      </c>
      <c r="F3195">
        <v>2</v>
      </c>
      <c r="H3195" t="s">
        <v>104</v>
      </c>
      <c r="I3195" t="s">
        <v>93</v>
      </c>
      <c r="J3195" s="4">
        <v>-68028.12</v>
      </c>
    </row>
    <row r="3196" spans="3:10" hidden="1" x14ac:dyDescent="0.25">
      <c r="C3196" t="s">
        <v>6731</v>
      </c>
      <c r="D3196" t="s">
        <v>7735</v>
      </c>
      <c r="E3196" s="1">
        <v>46058</v>
      </c>
      <c r="F3196">
        <v>2</v>
      </c>
      <c r="H3196" t="s">
        <v>2344</v>
      </c>
      <c r="I3196" t="s">
        <v>60</v>
      </c>
      <c r="J3196" s="4">
        <v>-14944.33</v>
      </c>
    </row>
    <row r="3197" spans="3:10" hidden="1" x14ac:dyDescent="0.25">
      <c r="C3197" t="s">
        <v>6731</v>
      </c>
      <c r="D3197" t="s">
        <v>7735</v>
      </c>
      <c r="E3197" s="1">
        <v>46058</v>
      </c>
      <c r="F3197">
        <v>2</v>
      </c>
      <c r="H3197" t="s">
        <v>2344</v>
      </c>
      <c r="I3197" t="s">
        <v>60</v>
      </c>
      <c r="J3197" s="4">
        <v>-1126.2</v>
      </c>
    </row>
    <row r="3198" spans="3:10" hidden="1" x14ac:dyDescent="0.25">
      <c r="C3198" t="s">
        <v>6731</v>
      </c>
      <c r="D3198" t="s">
        <v>7693</v>
      </c>
      <c r="E3198" s="1">
        <v>46058</v>
      </c>
      <c r="F3198">
        <v>2</v>
      </c>
      <c r="H3198" t="s">
        <v>1074</v>
      </c>
      <c r="I3198" t="s">
        <v>60</v>
      </c>
      <c r="J3198" s="4">
        <v>-1837.55</v>
      </c>
    </row>
    <row r="3199" spans="3:10" hidden="1" x14ac:dyDescent="0.25">
      <c r="C3199" t="s">
        <v>6731</v>
      </c>
      <c r="D3199" t="s">
        <v>7706</v>
      </c>
      <c r="E3199" s="1">
        <v>46058</v>
      </c>
      <c r="F3199">
        <v>2</v>
      </c>
      <c r="H3199" t="s">
        <v>324</v>
      </c>
      <c r="I3199" t="s">
        <v>60</v>
      </c>
      <c r="J3199" s="4">
        <v>-16961.43</v>
      </c>
    </row>
    <row r="3200" spans="3:10" hidden="1" x14ac:dyDescent="0.25">
      <c r="C3200" t="s">
        <v>6731</v>
      </c>
      <c r="D3200" t="s">
        <v>326</v>
      </c>
      <c r="E3200" s="1">
        <v>46058</v>
      </c>
      <c r="F3200">
        <v>2</v>
      </c>
      <c r="H3200" t="s">
        <v>325</v>
      </c>
      <c r="I3200" t="s">
        <v>60</v>
      </c>
      <c r="J3200" s="4">
        <v>-17584.150000000001</v>
      </c>
    </row>
    <row r="3201" spans="3:10" hidden="1" x14ac:dyDescent="0.25">
      <c r="C3201" t="s">
        <v>6731</v>
      </c>
      <c r="D3201" t="s">
        <v>7718</v>
      </c>
      <c r="E3201" s="1">
        <v>46058</v>
      </c>
      <c r="F3201">
        <v>2</v>
      </c>
      <c r="H3201" t="s">
        <v>2351</v>
      </c>
      <c r="I3201" t="s">
        <v>129</v>
      </c>
      <c r="J3201" s="4">
        <v>-1035.8499999999999</v>
      </c>
    </row>
    <row r="3202" spans="3:10" hidden="1" x14ac:dyDescent="0.25">
      <c r="C3202" t="s">
        <v>6731</v>
      </c>
      <c r="D3202">
        <v>20021</v>
      </c>
      <c r="E3202" s="1">
        <v>46058</v>
      </c>
      <c r="F3202">
        <v>2</v>
      </c>
      <c r="H3202" t="s">
        <v>2352</v>
      </c>
      <c r="I3202" t="s">
        <v>60</v>
      </c>
      <c r="J3202" s="4">
        <v>-1697.01</v>
      </c>
    </row>
    <row r="3203" spans="3:10" hidden="1" x14ac:dyDescent="0.25">
      <c r="C3203" t="s">
        <v>6731</v>
      </c>
      <c r="D3203" t="s">
        <v>90</v>
      </c>
      <c r="E3203" s="1">
        <v>46058</v>
      </c>
      <c r="F3203">
        <v>2</v>
      </c>
      <c r="H3203" t="s">
        <v>374</v>
      </c>
      <c r="I3203" t="s">
        <v>155</v>
      </c>
      <c r="J3203" s="4">
        <v>-16790.25</v>
      </c>
    </row>
    <row r="3204" spans="3:10" hidden="1" x14ac:dyDescent="0.25">
      <c r="C3204" t="s">
        <v>6731</v>
      </c>
      <c r="D3204" t="s">
        <v>7698</v>
      </c>
      <c r="E3204" s="1">
        <v>46058</v>
      </c>
      <c r="F3204">
        <v>2</v>
      </c>
      <c r="H3204" t="s">
        <v>1164</v>
      </c>
      <c r="I3204" t="s">
        <v>129</v>
      </c>
      <c r="J3204" s="4">
        <v>-250.77</v>
      </c>
    </row>
    <row r="3205" spans="3:10" hidden="1" x14ac:dyDescent="0.25">
      <c r="C3205" t="s">
        <v>6731</v>
      </c>
      <c r="D3205" t="s">
        <v>7706</v>
      </c>
      <c r="E3205" s="1">
        <v>46058</v>
      </c>
      <c r="F3205">
        <v>2</v>
      </c>
      <c r="H3205" t="s">
        <v>382</v>
      </c>
      <c r="I3205" t="s">
        <v>60</v>
      </c>
      <c r="J3205" s="4">
        <v>-22749.279999999999</v>
      </c>
    </row>
    <row r="3206" spans="3:10" hidden="1" x14ac:dyDescent="0.25">
      <c r="C3206" t="s">
        <v>6731</v>
      </c>
      <c r="D3206" t="s">
        <v>7706</v>
      </c>
      <c r="E3206" s="1">
        <v>46058</v>
      </c>
      <c r="F3206">
        <v>2</v>
      </c>
      <c r="H3206" t="s">
        <v>382</v>
      </c>
      <c r="I3206" t="s">
        <v>60</v>
      </c>
      <c r="J3206" s="4">
        <v>-50829.18</v>
      </c>
    </row>
    <row r="3207" spans="3:10" hidden="1" x14ac:dyDescent="0.25">
      <c r="C3207" t="s">
        <v>6731</v>
      </c>
      <c r="D3207" t="s">
        <v>65</v>
      </c>
      <c r="E3207" s="1">
        <v>46058</v>
      </c>
      <c r="F3207">
        <v>2</v>
      </c>
      <c r="H3207" t="s">
        <v>211</v>
      </c>
      <c r="I3207" t="s">
        <v>60</v>
      </c>
      <c r="J3207" s="4">
        <v>-276</v>
      </c>
    </row>
    <row r="3208" spans="3:10" hidden="1" x14ac:dyDescent="0.25">
      <c r="C3208" t="s">
        <v>6731</v>
      </c>
      <c r="D3208" t="s">
        <v>65</v>
      </c>
      <c r="E3208" s="1">
        <v>46058</v>
      </c>
      <c r="F3208">
        <v>2</v>
      </c>
      <c r="H3208" t="s">
        <v>217</v>
      </c>
      <c r="I3208" t="s">
        <v>60</v>
      </c>
      <c r="J3208" s="4">
        <v>-998</v>
      </c>
    </row>
    <row r="3209" spans="3:10" hidden="1" x14ac:dyDescent="0.25">
      <c r="C3209" t="s">
        <v>6731</v>
      </c>
      <c r="D3209" t="s">
        <v>65</v>
      </c>
      <c r="E3209" s="1">
        <v>46058</v>
      </c>
      <c r="F3209">
        <v>2</v>
      </c>
      <c r="H3209" t="s">
        <v>230</v>
      </c>
      <c r="I3209" t="s">
        <v>60</v>
      </c>
      <c r="J3209" s="4">
        <v>-100</v>
      </c>
    </row>
    <row r="3210" spans="3:10" hidden="1" x14ac:dyDescent="0.25">
      <c r="C3210" t="s">
        <v>6731</v>
      </c>
      <c r="D3210" t="s">
        <v>65</v>
      </c>
      <c r="E3210" s="1">
        <v>46058</v>
      </c>
      <c r="F3210">
        <v>2</v>
      </c>
      <c r="H3210" t="s">
        <v>230</v>
      </c>
      <c r="I3210" t="s">
        <v>60</v>
      </c>
      <c r="J3210" s="4">
        <v>-343</v>
      </c>
    </row>
    <row r="3211" spans="3:10" hidden="1" x14ac:dyDescent="0.25">
      <c r="C3211" t="s">
        <v>6731</v>
      </c>
      <c r="D3211" t="s">
        <v>65</v>
      </c>
      <c r="E3211" s="1">
        <v>46058</v>
      </c>
      <c r="F3211">
        <v>2</v>
      </c>
      <c r="H3211" t="s">
        <v>451</v>
      </c>
      <c r="I3211" t="s">
        <v>60</v>
      </c>
      <c r="J3211" s="4">
        <v>-23.7</v>
      </c>
    </row>
    <row r="3212" spans="3:10" hidden="1" x14ac:dyDescent="0.25">
      <c r="C3212" t="s">
        <v>6731</v>
      </c>
      <c r="D3212" t="s">
        <v>7697</v>
      </c>
      <c r="E3212" s="1">
        <v>46058</v>
      </c>
      <c r="F3212">
        <v>2</v>
      </c>
      <c r="H3212" t="s">
        <v>2366</v>
      </c>
      <c r="I3212" t="s">
        <v>60</v>
      </c>
      <c r="J3212" s="4">
        <v>-7.51</v>
      </c>
    </row>
    <row r="3213" spans="3:10" hidden="1" x14ac:dyDescent="0.25">
      <c r="C3213" t="s">
        <v>6731</v>
      </c>
      <c r="D3213" t="s">
        <v>65</v>
      </c>
      <c r="E3213" s="1">
        <v>46058</v>
      </c>
      <c r="F3213">
        <v>2</v>
      </c>
      <c r="H3213" t="s">
        <v>2016</v>
      </c>
      <c r="I3213" t="s">
        <v>60</v>
      </c>
      <c r="J3213" s="4">
        <v>-3504.12</v>
      </c>
    </row>
    <row r="3214" spans="3:10" hidden="1" x14ac:dyDescent="0.25">
      <c r="C3214" t="s">
        <v>6731</v>
      </c>
      <c r="D3214" t="s">
        <v>65</v>
      </c>
      <c r="E3214" s="1">
        <v>46058</v>
      </c>
      <c r="F3214">
        <v>2</v>
      </c>
      <c r="H3214" t="s">
        <v>1749</v>
      </c>
      <c r="I3214" t="s">
        <v>60</v>
      </c>
      <c r="J3214" s="4">
        <v>-4898.88</v>
      </c>
    </row>
    <row r="3215" spans="3:10" hidden="1" x14ac:dyDescent="0.25">
      <c r="C3215" t="s">
        <v>6731</v>
      </c>
      <c r="D3215" t="s">
        <v>7696</v>
      </c>
      <c r="E3215" s="1">
        <v>46058</v>
      </c>
      <c r="F3215">
        <v>2</v>
      </c>
      <c r="H3215" t="s">
        <v>2369</v>
      </c>
      <c r="I3215" t="s">
        <v>129</v>
      </c>
      <c r="J3215" s="4">
        <v>-435.39</v>
      </c>
    </row>
    <row r="3216" spans="3:10" hidden="1" x14ac:dyDescent="0.25">
      <c r="C3216" t="s">
        <v>6731</v>
      </c>
      <c r="D3216" t="s">
        <v>7697</v>
      </c>
      <c r="E3216" s="1">
        <v>46058</v>
      </c>
      <c r="F3216">
        <v>2</v>
      </c>
      <c r="H3216" t="s">
        <v>2372</v>
      </c>
      <c r="I3216" t="s">
        <v>60</v>
      </c>
      <c r="J3216" s="4">
        <v>-476.75</v>
      </c>
    </row>
    <row r="3217" spans="3:10" hidden="1" x14ac:dyDescent="0.25">
      <c r="C3217" t="s">
        <v>6731</v>
      </c>
      <c r="D3217" t="s">
        <v>7708</v>
      </c>
      <c r="E3217" s="1">
        <v>46058</v>
      </c>
      <c r="F3217">
        <v>2</v>
      </c>
      <c r="H3217" t="s">
        <v>956</v>
      </c>
      <c r="I3217" t="s">
        <v>246</v>
      </c>
      <c r="J3217" s="4">
        <v>-35455.800000000003</v>
      </c>
    </row>
    <row r="3218" spans="3:10" hidden="1" x14ac:dyDescent="0.25">
      <c r="C3218" t="s">
        <v>6731</v>
      </c>
      <c r="D3218" t="s">
        <v>127</v>
      </c>
      <c r="E3218" s="1">
        <v>46058</v>
      </c>
      <c r="F3218">
        <v>2</v>
      </c>
      <c r="H3218" t="s">
        <v>956</v>
      </c>
      <c r="I3218" t="s">
        <v>246</v>
      </c>
      <c r="J3218" s="4">
        <v>-309526.84999999998</v>
      </c>
    </row>
    <row r="3219" spans="3:10" hidden="1" x14ac:dyDescent="0.25">
      <c r="C3219" t="s">
        <v>6731</v>
      </c>
      <c r="D3219" t="s">
        <v>7713</v>
      </c>
      <c r="E3219" s="1">
        <v>46058</v>
      </c>
      <c r="F3219">
        <v>2</v>
      </c>
      <c r="H3219" t="s">
        <v>956</v>
      </c>
      <c r="I3219" t="s">
        <v>246</v>
      </c>
      <c r="J3219" s="4">
        <v>-62119.39</v>
      </c>
    </row>
    <row r="3220" spans="3:10" hidden="1" x14ac:dyDescent="0.25">
      <c r="C3220" t="s">
        <v>6731</v>
      </c>
      <c r="D3220" t="s">
        <v>7714</v>
      </c>
      <c r="E3220" s="1">
        <v>46058</v>
      </c>
      <c r="F3220">
        <v>2</v>
      </c>
      <c r="H3220" t="s">
        <v>956</v>
      </c>
      <c r="I3220" t="s">
        <v>246</v>
      </c>
      <c r="J3220" s="4">
        <v>-33008.92</v>
      </c>
    </row>
    <row r="3221" spans="3:10" hidden="1" x14ac:dyDescent="0.25">
      <c r="C3221" t="s">
        <v>6731</v>
      </c>
      <c r="D3221" t="s">
        <v>7693</v>
      </c>
      <c r="E3221" s="1">
        <v>46058</v>
      </c>
      <c r="F3221">
        <v>2</v>
      </c>
      <c r="H3221" t="s">
        <v>956</v>
      </c>
      <c r="I3221" t="s">
        <v>246</v>
      </c>
      <c r="J3221" s="4">
        <v>-39610.699999999997</v>
      </c>
    </row>
    <row r="3222" spans="3:10" hidden="1" x14ac:dyDescent="0.25">
      <c r="C3222" t="s">
        <v>6731</v>
      </c>
      <c r="D3222" t="s">
        <v>90</v>
      </c>
      <c r="E3222" s="1">
        <v>46058</v>
      </c>
      <c r="F3222">
        <v>2</v>
      </c>
      <c r="H3222" t="s">
        <v>2216</v>
      </c>
      <c r="I3222" t="s">
        <v>129</v>
      </c>
      <c r="J3222" s="4">
        <v>-1122.3</v>
      </c>
    </row>
    <row r="3223" spans="3:10" hidden="1" x14ac:dyDescent="0.25">
      <c r="C3223" t="s">
        <v>6731</v>
      </c>
      <c r="D3223" t="s">
        <v>7692</v>
      </c>
      <c r="E3223" s="1">
        <v>46058</v>
      </c>
      <c r="F3223">
        <v>2</v>
      </c>
      <c r="H3223" t="s">
        <v>2373</v>
      </c>
      <c r="I3223" t="s">
        <v>129</v>
      </c>
      <c r="J3223" s="4">
        <v>-590</v>
      </c>
    </row>
    <row r="3224" spans="3:10" hidden="1" x14ac:dyDescent="0.25">
      <c r="C3224" t="s">
        <v>6731</v>
      </c>
      <c r="D3224" t="s">
        <v>7697</v>
      </c>
      <c r="E3224" s="1">
        <v>46059</v>
      </c>
      <c r="F3224">
        <v>2</v>
      </c>
      <c r="H3224" t="s">
        <v>601</v>
      </c>
      <c r="I3224" t="s">
        <v>129</v>
      </c>
      <c r="J3224" s="4">
        <v>-11914.97</v>
      </c>
    </row>
    <row r="3225" spans="3:10" hidden="1" x14ac:dyDescent="0.25">
      <c r="C3225" t="s">
        <v>6731</v>
      </c>
      <c r="D3225" t="s">
        <v>7697</v>
      </c>
      <c r="E3225" s="1">
        <v>46059</v>
      </c>
      <c r="F3225">
        <v>2</v>
      </c>
      <c r="H3225" t="s">
        <v>601</v>
      </c>
      <c r="I3225" t="s">
        <v>129</v>
      </c>
      <c r="J3225" s="4">
        <v>-35744.9</v>
      </c>
    </row>
    <row r="3226" spans="3:10" hidden="1" x14ac:dyDescent="0.25">
      <c r="C3226" t="s">
        <v>6731</v>
      </c>
      <c r="D3226" t="s">
        <v>7692</v>
      </c>
      <c r="E3226" s="1">
        <v>46059</v>
      </c>
      <c r="F3226">
        <v>2</v>
      </c>
      <c r="H3226" t="s">
        <v>1052</v>
      </c>
      <c r="I3226" t="s">
        <v>60</v>
      </c>
      <c r="J3226" s="4">
        <v>-8131.58</v>
      </c>
    </row>
    <row r="3227" spans="3:10" hidden="1" x14ac:dyDescent="0.25">
      <c r="C3227" t="s">
        <v>6731</v>
      </c>
      <c r="D3227" t="s">
        <v>7709</v>
      </c>
      <c r="E3227" s="1">
        <v>46059</v>
      </c>
      <c r="F3227">
        <v>2</v>
      </c>
      <c r="H3227" t="s">
        <v>1130</v>
      </c>
      <c r="I3227" t="s">
        <v>60</v>
      </c>
      <c r="J3227" s="4">
        <v>-25209.45</v>
      </c>
    </row>
    <row r="3228" spans="3:10" hidden="1" x14ac:dyDescent="0.25">
      <c r="C3228" t="s">
        <v>6731</v>
      </c>
      <c r="D3228" t="s">
        <v>7709</v>
      </c>
      <c r="E3228" s="1">
        <v>46059</v>
      </c>
      <c r="F3228">
        <v>2</v>
      </c>
      <c r="H3228" t="s">
        <v>748</v>
      </c>
      <c r="I3228" t="s">
        <v>60</v>
      </c>
      <c r="J3228" s="4">
        <v>-48000</v>
      </c>
    </row>
    <row r="3229" spans="3:10" hidden="1" x14ac:dyDescent="0.25">
      <c r="C3229" t="s">
        <v>6731</v>
      </c>
      <c r="D3229" t="s">
        <v>7697</v>
      </c>
      <c r="E3229" s="1">
        <v>46059</v>
      </c>
      <c r="F3229">
        <v>2</v>
      </c>
      <c r="H3229" t="s">
        <v>2382</v>
      </c>
      <c r="I3229" t="s">
        <v>60</v>
      </c>
      <c r="J3229" s="4">
        <v>-25000</v>
      </c>
    </row>
    <row r="3230" spans="3:10" hidden="1" x14ac:dyDescent="0.25">
      <c r="C3230" t="s">
        <v>6731</v>
      </c>
      <c r="D3230" t="s">
        <v>7696</v>
      </c>
      <c r="E3230" s="1">
        <v>46059</v>
      </c>
      <c r="F3230">
        <v>2</v>
      </c>
      <c r="H3230" t="s">
        <v>316</v>
      </c>
      <c r="I3230" t="s">
        <v>60</v>
      </c>
      <c r="J3230" s="4">
        <v>-63.77</v>
      </c>
    </row>
    <row r="3231" spans="3:10" hidden="1" x14ac:dyDescent="0.25">
      <c r="C3231" t="s">
        <v>6731</v>
      </c>
      <c r="D3231">
        <v>10243</v>
      </c>
      <c r="E3231" s="1">
        <v>46059</v>
      </c>
      <c r="F3231">
        <v>2</v>
      </c>
      <c r="H3231" t="s">
        <v>325</v>
      </c>
      <c r="I3231" t="s">
        <v>60</v>
      </c>
      <c r="J3231" s="4">
        <v>-600159.11</v>
      </c>
    </row>
    <row r="3232" spans="3:10" hidden="1" x14ac:dyDescent="0.25">
      <c r="C3232" t="s">
        <v>6731</v>
      </c>
      <c r="D3232" t="s">
        <v>65</v>
      </c>
      <c r="E3232" s="1">
        <v>46059</v>
      </c>
      <c r="F3232">
        <v>2</v>
      </c>
      <c r="H3232" t="s">
        <v>345</v>
      </c>
      <c r="I3232" t="s">
        <v>60</v>
      </c>
      <c r="J3232" s="4">
        <v>-7497.66</v>
      </c>
    </row>
    <row r="3233" spans="3:10" hidden="1" x14ac:dyDescent="0.25">
      <c r="C3233" t="s">
        <v>6731</v>
      </c>
      <c r="D3233" t="s">
        <v>7695</v>
      </c>
      <c r="E3233" s="1">
        <v>46059</v>
      </c>
      <c r="F3233">
        <v>2</v>
      </c>
      <c r="H3233" t="s">
        <v>615</v>
      </c>
      <c r="I3233" t="s">
        <v>60</v>
      </c>
      <c r="J3233" s="4">
        <v>-10058.129999999999</v>
      </c>
    </row>
    <row r="3234" spans="3:10" hidden="1" x14ac:dyDescent="0.25">
      <c r="C3234" t="s">
        <v>6731</v>
      </c>
      <c r="D3234" t="s">
        <v>7695</v>
      </c>
      <c r="E3234" s="1">
        <v>46059</v>
      </c>
      <c r="F3234">
        <v>2</v>
      </c>
      <c r="H3234" t="s">
        <v>615</v>
      </c>
      <c r="I3234" t="s">
        <v>60</v>
      </c>
      <c r="J3234" s="4">
        <v>-7087.5</v>
      </c>
    </row>
    <row r="3235" spans="3:10" hidden="1" x14ac:dyDescent="0.25">
      <c r="C3235" t="s">
        <v>6731</v>
      </c>
      <c r="D3235" t="s">
        <v>7695</v>
      </c>
      <c r="E3235" s="1">
        <v>46059</v>
      </c>
      <c r="F3235">
        <v>2</v>
      </c>
      <c r="H3235" t="s">
        <v>615</v>
      </c>
      <c r="I3235" t="s">
        <v>60</v>
      </c>
      <c r="J3235" s="4">
        <v>-31109.95</v>
      </c>
    </row>
    <row r="3236" spans="3:10" hidden="1" x14ac:dyDescent="0.25">
      <c r="C3236" t="s">
        <v>6731</v>
      </c>
      <c r="D3236" t="s">
        <v>7706</v>
      </c>
      <c r="E3236" s="1">
        <v>46059</v>
      </c>
      <c r="F3236">
        <v>2</v>
      </c>
      <c r="H3236" t="s">
        <v>559</v>
      </c>
      <c r="I3236" t="s">
        <v>60</v>
      </c>
      <c r="J3236" s="4">
        <v>-212.78</v>
      </c>
    </row>
    <row r="3237" spans="3:10" hidden="1" x14ac:dyDescent="0.25">
      <c r="C3237" t="s">
        <v>6731</v>
      </c>
      <c r="D3237" t="s">
        <v>7693</v>
      </c>
      <c r="E3237" s="1">
        <v>46059</v>
      </c>
      <c r="F3237">
        <v>2</v>
      </c>
      <c r="H3237" t="s">
        <v>559</v>
      </c>
      <c r="I3237" t="s">
        <v>60</v>
      </c>
      <c r="J3237" s="4">
        <v>-163.80000000000001</v>
      </c>
    </row>
    <row r="3238" spans="3:10" hidden="1" x14ac:dyDescent="0.25">
      <c r="C3238" t="s">
        <v>6731</v>
      </c>
      <c r="D3238">
        <v>20001</v>
      </c>
      <c r="E3238" s="1">
        <v>46059</v>
      </c>
      <c r="F3238">
        <v>2</v>
      </c>
      <c r="H3238" t="s">
        <v>137</v>
      </c>
      <c r="I3238" t="s">
        <v>129</v>
      </c>
      <c r="J3238" s="4">
        <v>-270</v>
      </c>
    </row>
    <row r="3239" spans="3:10" hidden="1" x14ac:dyDescent="0.25">
      <c r="C3239" t="s">
        <v>6731</v>
      </c>
      <c r="D3239">
        <v>20008</v>
      </c>
      <c r="E3239" s="1">
        <v>46059</v>
      </c>
      <c r="F3239">
        <v>2</v>
      </c>
      <c r="H3239" t="s">
        <v>137</v>
      </c>
      <c r="I3239" t="s">
        <v>129</v>
      </c>
      <c r="J3239" s="4">
        <v>-540</v>
      </c>
    </row>
    <row r="3240" spans="3:10" hidden="1" x14ac:dyDescent="0.25">
      <c r="C3240" t="s">
        <v>6731</v>
      </c>
      <c r="D3240">
        <v>20009</v>
      </c>
      <c r="E3240" s="1">
        <v>46059</v>
      </c>
      <c r="F3240">
        <v>2</v>
      </c>
      <c r="H3240" t="s">
        <v>137</v>
      </c>
      <c r="I3240" t="s">
        <v>129</v>
      </c>
      <c r="J3240" s="4">
        <v>-270</v>
      </c>
    </row>
    <row r="3241" spans="3:10" hidden="1" x14ac:dyDescent="0.25">
      <c r="C3241" t="s">
        <v>6731</v>
      </c>
      <c r="D3241">
        <v>20099</v>
      </c>
      <c r="E3241" s="1">
        <v>46059</v>
      </c>
      <c r="F3241">
        <v>2</v>
      </c>
      <c r="H3241" t="s">
        <v>1912</v>
      </c>
      <c r="I3241" t="s">
        <v>129</v>
      </c>
      <c r="J3241" s="4">
        <v>-89</v>
      </c>
    </row>
    <row r="3242" spans="3:10" hidden="1" x14ac:dyDescent="0.25">
      <c r="C3242" t="s">
        <v>6731</v>
      </c>
      <c r="D3242">
        <v>20001</v>
      </c>
      <c r="E3242" s="1">
        <v>46059</v>
      </c>
      <c r="F3242">
        <v>2</v>
      </c>
      <c r="H3242" t="s">
        <v>1912</v>
      </c>
      <c r="I3242" t="s">
        <v>129</v>
      </c>
      <c r="J3242" s="4">
        <v>-35</v>
      </c>
    </row>
    <row r="3243" spans="3:10" hidden="1" x14ac:dyDescent="0.25">
      <c r="C3243" t="s">
        <v>6731</v>
      </c>
      <c r="D3243" t="s">
        <v>7702</v>
      </c>
      <c r="E3243" s="1">
        <v>46059</v>
      </c>
      <c r="F3243">
        <v>2</v>
      </c>
      <c r="H3243" t="s">
        <v>351</v>
      </c>
      <c r="I3243" t="s">
        <v>60</v>
      </c>
      <c r="J3243" s="4">
        <v>-49250</v>
      </c>
    </row>
    <row r="3244" spans="3:10" hidden="1" x14ac:dyDescent="0.25">
      <c r="C3244" t="s">
        <v>6731</v>
      </c>
      <c r="D3244">
        <v>20099</v>
      </c>
      <c r="E3244" s="1">
        <v>46059</v>
      </c>
      <c r="F3244">
        <v>2</v>
      </c>
      <c r="H3244" t="s">
        <v>621</v>
      </c>
      <c r="I3244" t="s">
        <v>155</v>
      </c>
      <c r="J3244" s="4">
        <v>-14949.76</v>
      </c>
    </row>
    <row r="3245" spans="3:10" hidden="1" x14ac:dyDescent="0.25">
      <c r="C3245" t="s">
        <v>6731</v>
      </c>
      <c r="D3245">
        <v>10258</v>
      </c>
      <c r="E3245" s="1">
        <v>46059</v>
      </c>
      <c r="F3245">
        <v>2</v>
      </c>
      <c r="H3245" t="s">
        <v>2160</v>
      </c>
      <c r="I3245" t="s">
        <v>155</v>
      </c>
      <c r="J3245" s="4">
        <v>-17908.71</v>
      </c>
    </row>
    <row r="3246" spans="3:10" hidden="1" x14ac:dyDescent="0.25">
      <c r="C3246" t="s">
        <v>6731</v>
      </c>
      <c r="D3246" t="s">
        <v>65</v>
      </c>
      <c r="E3246" s="1">
        <v>46059</v>
      </c>
      <c r="F3246">
        <v>2</v>
      </c>
      <c r="H3246" t="s">
        <v>1730</v>
      </c>
      <c r="I3246" t="s">
        <v>60</v>
      </c>
      <c r="J3246" s="4">
        <v>-79900</v>
      </c>
    </row>
    <row r="3247" spans="3:10" hidden="1" x14ac:dyDescent="0.25">
      <c r="C3247" t="s">
        <v>6731</v>
      </c>
      <c r="D3247" t="s">
        <v>65</v>
      </c>
      <c r="E3247" s="1">
        <v>46059</v>
      </c>
      <c r="F3247">
        <v>2</v>
      </c>
      <c r="H3247" t="s">
        <v>1730</v>
      </c>
      <c r="I3247" t="s">
        <v>60</v>
      </c>
      <c r="J3247" s="4">
        <v>-1290</v>
      </c>
    </row>
    <row r="3248" spans="3:10" hidden="1" x14ac:dyDescent="0.25">
      <c r="C3248" t="s">
        <v>6731</v>
      </c>
      <c r="D3248">
        <v>20004</v>
      </c>
      <c r="E3248" s="1">
        <v>46059</v>
      </c>
      <c r="F3248">
        <v>2</v>
      </c>
      <c r="H3248" t="s">
        <v>2399</v>
      </c>
      <c r="I3248" t="s">
        <v>129</v>
      </c>
      <c r="J3248" s="4">
        <v>-5067.54</v>
      </c>
    </row>
    <row r="3249" spans="3:10" hidden="1" x14ac:dyDescent="0.25">
      <c r="C3249" t="s">
        <v>6731</v>
      </c>
      <c r="D3249" t="s">
        <v>7709</v>
      </c>
      <c r="E3249" s="1">
        <v>46059</v>
      </c>
      <c r="F3249">
        <v>2</v>
      </c>
      <c r="H3249" t="s">
        <v>689</v>
      </c>
      <c r="I3249" t="s">
        <v>60</v>
      </c>
      <c r="J3249" s="4">
        <v>-15000</v>
      </c>
    </row>
    <row r="3250" spans="3:10" hidden="1" x14ac:dyDescent="0.25">
      <c r="C3250" t="s">
        <v>6731</v>
      </c>
      <c r="D3250" t="s">
        <v>65</v>
      </c>
      <c r="E3250" s="1">
        <v>46059</v>
      </c>
      <c r="F3250">
        <v>2</v>
      </c>
      <c r="H3250" t="s">
        <v>165</v>
      </c>
      <c r="I3250" t="s">
        <v>60</v>
      </c>
      <c r="J3250" s="4">
        <v>-499.34</v>
      </c>
    </row>
    <row r="3251" spans="3:10" hidden="1" x14ac:dyDescent="0.25">
      <c r="C3251" t="s">
        <v>6731</v>
      </c>
      <c r="D3251">
        <v>40001</v>
      </c>
      <c r="E3251" s="1">
        <v>46059</v>
      </c>
      <c r="F3251">
        <v>2</v>
      </c>
      <c r="H3251" t="s">
        <v>581</v>
      </c>
      <c r="I3251" t="s">
        <v>93</v>
      </c>
      <c r="J3251" s="4">
        <v>-1785307.35</v>
      </c>
    </row>
    <row r="3252" spans="3:10" hidden="1" x14ac:dyDescent="0.25">
      <c r="C3252" t="s">
        <v>6731</v>
      </c>
      <c r="D3252" t="s">
        <v>7702</v>
      </c>
      <c r="E3252" s="1">
        <v>46059</v>
      </c>
      <c r="F3252">
        <v>2</v>
      </c>
      <c r="H3252" t="s">
        <v>694</v>
      </c>
      <c r="I3252" t="s">
        <v>60</v>
      </c>
      <c r="J3252" s="4">
        <v>-50276.38</v>
      </c>
    </row>
    <row r="3253" spans="3:10" hidden="1" x14ac:dyDescent="0.25">
      <c r="C3253" t="s">
        <v>6731</v>
      </c>
      <c r="D3253">
        <v>10252</v>
      </c>
      <c r="E3253" s="1">
        <v>46059</v>
      </c>
      <c r="F3253">
        <v>2</v>
      </c>
      <c r="H3253" t="s">
        <v>2406</v>
      </c>
      <c r="I3253" t="s">
        <v>129</v>
      </c>
      <c r="J3253" s="4">
        <v>-271.48</v>
      </c>
    </row>
    <row r="3254" spans="3:10" hidden="1" x14ac:dyDescent="0.25">
      <c r="C3254" t="s">
        <v>6731</v>
      </c>
      <c r="D3254" t="s">
        <v>7709</v>
      </c>
      <c r="E3254" s="1">
        <v>46059</v>
      </c>
      <c r="F3254">
        <v>2</v>
      </c>
      <c r="H3254" t="s">
        <v>769</v>
      </c>
      <c r="I3254" t="s">
        <v>60</v>
      </c>
      <c r="J3254" s="4">
        <v>-15000</v>
      </c>
    </row>
    <row r="3255" spans="3:10" hidden="1" x14ac:dyDescent="0.25">
      <c r="C3255" t="s">
        <v>6731</v>
      </c>
      <c r="D3255">
        <v>30099</v>
      </c>
      <c r="E3255" s="1">
        <v>46059</v>
      </c>
      <c r="F3255">
        <v>2</v>
      </c>
      <c r="H3255" t="s">
        <v>2408</v>
      </c>
      <c r="I3255" t="s">
        <v>129</v>
      </c>
      <c r="J3255" s="4">
        <v>-1130</v>
      </c>
    </row>
    <row r="3256" spans="3:10" hidden="1" x14ac:dyDescent="0.25">
      <c r="C3256" t="s">
        <v>6731</v>
      </c>
      <c r="D3256">
        <v>20099</v>
      </c>
      <c r="E3256" s="1">
        <v>46059</v>
      </c>
      <c r="F3256">
        <v>2</v>
      </c>
      <c r="H3256" t="s">
        <v>2408</v>
      </c>
      <c r="I3256" t="s">
        <v>129</v>
      </c>
      <c r="J3256" s="4">
        <v>-1700</v>
      </c>
    </row>
    <row r="3257" spans="3:10" hidden="1" x14ac:dyDescent="0.25">
      <c r="C3257" t="s">
        <v>6731</v>
      </c>
      <c r="D3257" t="s">
        <v>7702</v>
      </c>
      <c r="E3257" s="1">
        <v>46059</v>
      </c>
      <c r="F3257">
        <v>2</v>
      </c>
      <c r="H3257" t="s">
        <v>703</v>
      </c>
      <c r="I3257" t="s">
        <v>60</v>
      </c>
      <c r="J3257" s="4">
        <v>-72000</v>
      </c>
    </row>
    <row r="3258" spans="3:10" hidden="1" x14ac:dyDescent="0.25">
      <c r="C3258" t="s">
        <v>6731</v>
      </c>
      <c r="D3258" t="s">
        <v>7702</v>
      </c>
      <c r="E3258" s="1">
        <v>46059</v>
      </c>
      <c r="F3258">
        <v>2</v>
      </c>
      <c r="H3258" t="s">
        <v>706</v>
      </c>
      <c r="I3258" t="s">
        <v>60</v>
      </c>
      <c r="J3258" s="4">
        <v>-32000</v>
      </c>
    </row>
    <row r="3259" spans="3:10" hidden="1" x14ac:dyDescent="0.25">
      <c r="C3259" t="s">
        <v>6731</v>
      </c>
      <c r="D3259" t="s">
        <v>7702</v>
      </c>
      <c r="E3259" s="1">
        <v>46059</v>
      </c>
      <c r="F3259">
        <v>2</v>
      </c>
      <c r="H3259" t="s">
        <v>439</v>
      </c>
      <c r="I3259" t="s">
        <v>60</v>
      </c>
      <c r="J3259" s="4">
        <v>-68000</v>
      </c>
    </row>
    <row r="3260" spans="3:10" hidden="1" x14ac:dyDescent="0.25">
      <c r="C3260" t="s">
        <v>6731</v>
      </c>
      <c r="D3260">
        <v>30099</v>
      </c>
      <c r="E3260" s="1">
        <v>46059</v>
      </c>
      <c r="F3260">
        <v>2</v>
      </c>
      <c r="H3260" t="s">
        <v>1490</v>
      </c>
      <c r="I3260" t="s">
        <v>60</v>
      </c>
      <c r="J3260" s="4">
        <v>-2387.5</v>
      </c>
    </row>
    <row r="3261" spans="3:10" hidden="1" x14ac:dyDescent="0.25">
      <c r="C3261" t="s">
        <v>6731</v>
      </c>
      <c r="D3261" t="s">
        <v>8609</v>
      </c>
      <c r="E3261" s="1">
        <v>46059</v>
      </c>
      <c r="F3261">
        <v>2</v>
      </c>
      <c r="H3261" t="s">
        <v>644</v>
      </c>
      <c r="I3261" t="s">
        <v>60</v>
      </c>
      <c r="J3261" s="4">
        <v>-340000</v>
      </c>
    </row>
    <row r="3262" spans="3:10" hidden="1" x14ac:dyDescent="0.25">
      <c r="C3262" t="s">
        <v>6731</v>
      </c>
      <c r="D3262" t="s">
        <v>65</v>
      </c>
      <c r="E3262" s="1">
        <v>46059</v>
      </c>
      <c r="F3262">
        <v>2</v>
      </c>
      <c r="H3262" t="s">
        <v>240</v>
      </c>
      <c r="I3262" t="s">
        <v>60</v>
      </c>
      <c r="J3262" s="4">
        <v>-476</v>
      </c>
    </row>
    <row r="3263" spans="3:10" hidden="1" x14ac:dyDescent="0.25">
      <c r="C3263" t="s">
        <v>6731</v>
      </c>
      <c r="D3263" t="s">
        <v>7709</v>
      </c>
      <c r="E3263" s="1">
        <v>46059</v>
      </c>
      <c r="F3263">
        <v>2</v>
      </c>
      <c r="H3263" t="s">
        <v>591</v>
      </c>
      <c r="I3263" t="s">
        <v>60</v>
      </c>
      <c r="J3263" s="4">
        <v>-63818</v>
      </c>
    </row>
    <row r="3264" spans="3:10" hidden="1" x14ac:dyDescent="0.25">
      <c r="C3264" t="s">
        <v>6731</v>
      </c>
      <c r="D3264" t="s">
        <v>7715</v>
      </c>
      <c r="E3264" s="1">
        <v>46059</v>
      </c>
      <c r="F3264">
        <v>2</v>
      </c>
      <c r="H3264" t="s">
        <v>646</v>
      </c>
      <c r="I3264" t="s">
        <v>246</v>
      </c>
      <c r="J3264" s="4">
        <v>-648.4</v>
      </c>
    </row>
    <row r="3265" spans="3:10" hidden="1" x14ac:dyDescent="0.25">
      <c r="C3265" t="s">
        <v>6731</v>
      </c>
      <c r="D3265" t="s">
        <v>7716</v>
      </c>
      <c r="E3265" s="1">
        <v>46059</v>
      </c>
      <c r="F3265">
        <v>2</v>
      </c>
      <c r="H3265" t="s">
        <v>646</v>
      </c>
      <c r="I3265" t="s">
        <v>246</v>
      </c>
      <c r="J3265" s="4">
        <v>-4863</v>
      </c>
    </row>
    <row r="3266" spans="3:10" hidden="1" x14ac:dyDescent="0.25">
      <c r="C3266" t="s">
        <v>6731</v>
      </c>
      <c r="D3266" t="s">
        <v>7694</v>
      </c>
      <c r="E3266" s="1">
        <v>46059</v>
      </c>
      <c r="F3266">
        <v>2</v>
      </c>
      <c r="H3266" t="s">
        <v>646</v>
      </c>
      <c r="I3266" t="s">
        <v>246</v>
      </c>
      <c r="J3266" s="4">
        <v>-539.76</v>
      </c>
    </row>
    <row r="3267" spans="3:10" hidden="1" x14ac:dyDescent="0.25">
      <c r="C3267" t="s">
        <v>6731</v>
      </c>
      <c r="D3267" t="s">
        <v>7698</v>
      </c>
      <c r="E3267" s="1">
        <v>46059</v>
      </c>
      <c r="F3267">
        <v>2</v>
      </c>
      <c r="H3267" t="s">
        <v>646</v>
      </c>
      <c r="I3267" t="s">
        <v>246</v>
      </c>
      <c r="J3267" s="4">
        <v>-848.95</v>
      </c>
    </row>
    <row r="3268" spans="3:10" hidden="1" x14ac:dyDescent="0.25">
      <c r="C3268" t="s">
        <v>6731</v>
      </c>
      <c r="D3268" t="s">
        <v>7701</v>
      </c>
      <c r="E3268" s="1">
        <v>46059</v>
      </c>
      <c r="F3268">
        <v>2</v>
      </c>
      <c r="H3268" t="s">
        <v>646</v>
      </c>
      <c r="I3268" t="s">
        <v>246</v>
      </c>
      <c r="J3268" s="4">
        <v>-588.24</v>
      </c>
    </row>
    <row r="3269" spans="3:10" hidden="1" x14ac:dyDescent="0.25">
      <c r="C3269" t="s">
        <v>6731</v>
      </c>
      <c r="D3269" t="s">
        <v>7702</v>
      </c>
      <c r="E3269" s="1">
        <v>46059</v>
      </c>
      <c r="F3269">
        <v>2</v>
      </c>
      <c r="H3269" t="s">
        <v>646</v>
      </c>
      <c r="I3269" t="s">
        <v>246</v>
      </c>
      <c r="J3269" s="4">
        <v>-225.12</v>
      </c>
    </row>
    <row r="3270" spans="3:10" hidden="1" x14ac:dyDescent="0.25">
      <c r="C3270" t="s">
        <v>6731</v>
      </c>
      <c r="D3270" t="s">
        <v>65</v>
      </c>
      <c r="E3270" s="1">
        <v>46059</v>
      </c>
      <c r="F3270">
        <v>2</v>
      </c>
      <c r="H3270" t="s">
        <v>646</v>
      </c>
      <c r="I3270" t="s">
        <v>246</v>
      </c>
      <c r="J3270" s="4">
        <v>-1109.74</v>
      </c>
    </row>
    <row r="3271" spans="3:10" hidden="1" x14ac:dyDescent="0.25">
      <c r="C3271" t="s">
        <v>6731</v>
      </c>
      <c r="D3271" t="s">
        <v>7692</v>
      </c>
      <c r="E3271" s="1">
        <v>46059</v>
      </c>
      <c r="F3271">
        <v>2</v>
      </c>
      <c r="H3271" t="s">
        <v>646</v>
      </c>
      <c r="I3271" t="s">
        <v>246</v>
      </c>
      <c r="J3271" s="4">
        <v>-1289.82</v>
      </c>
    </row>
    <row r="3272" spans="3:10" hidden="1" x14ac:dyDescent="0.25">
      <c r="C3272" t="s">
        <v>6731</v>
      </c>
      <c r="D3272" t="s">
        <v>65</v>
      </c>
      <c r="E3272" s="1">
        <v>46059</v>
      </c>
      <c r="F3272">
        <v>2</v>
      </c>
      <c r="H3272" t="s">
        <v>486</v>
      </c>
      <c r="I3272" t="s">
        <v>60</v>
      </c>
      <c r="J3272" s="4">
        <v>-432.9</v>
      </c>
    </row>
    <row r="3273" spans="3:10" hidden="1" x14ac:dyDescent="0.25">
      <c r="C3273" t="s">
        <v>6731</v>
      </c>
      <c r="D3273">
        <v>10258</v>
      </c>
      <c r="E3273" s="1">
        <v>46059</v>
      </c>
      <c r="F3273">
        <v>2</v>
      </c>
      <c r="H3273" t="s">
        <v>245</v>
      </c>
      <c r="I3273" t="s">
        <v>246</v>
      </c>
      <c r="J3273" s="4">
        <v>-45204.71</v>
      </c>
    </row>
    <row r="3274" spans="3:10" hidden="1" x14ac:dyDescent="0.25">
      <c r="C3274" t="s">
        <v>6731</v>
      </c>
      <c r="D3274" t="s">
        <v>7702</v>
      </c>
      <c r="E3274" s="1">
        <v>46059</v>
      </c>
      <c r="F3274">
        <v>2</v>
      </c>
      <c r="H3274" t="s">
        <v>812</v>
      </c>
      <c r="I3274" t="s">
        <v>60</v>
      </c>
      <c r="J3274" s="4">
        <v>-31558.85</v>
      </c>
    </row>
    <row r="3275" spans="3:10" hidden="1" x14ac:dyDescent="0.25">
      <c r="C3275" t="s">
        <v>6731</v>
      </c>
      <c r="D3275" t="s">
        <v>65</v>
      </c>
      <c r="E3275" s="1">
        <v>46059</v>
      </c>
      <c r="F3275">
        <v>2</v>
      </c>
      <c r="H3275" t="s">
        <v>822</v>
      </c>
      <c r="I3275" t="s">
        <v>60</v>
      </c>
      <c r="J3275" s="4">
        <v>-110624.7</v>
      </c>
    </row>
    <row r="3276" spans="3:10" hidden="1" x14ac:dyDescent="0.25">
      <c r="C3276" t="s">
        <v>6731</v>
      </c>
      <c r="D3276" t="s">
        <v>7705</v>
      </c>
      <c r="E3276" s="1">
        <v>46059</v>
      </c>
      <c r="F3276">
        <v>2</v>
      </c>
      <c r="H3276" t="s">
        <v>956</v>
      </c>
      <c r="I3276" t="s">
        <v>246</v>
      </c>
      <c r="J3276" s="4">
        <v>-59656.840000000011</v>
      </c>
    </row>
    <row r="3277" spans="3:10" hidden="1" x14ac:dyDescent="0.25">
      <c r="C3277" t="s">
        <v>6731</v>
      </c>
      <c r="D3277" t="s">
        <v>65</v>
      </c>
      <c r="E3277" s="1">
        <v>46059</v>
      </c>
      <c r="F3277">
        <v>2</v>
      </c>
      <c r="H3277" t="s">
        <v>956</v>
      </c>
      <c r="I3277" t="s">
        <v>246</v>
      </c>
      <c r="J3277" s="4">
        <v>-643616.62999999989</v>
      </c>
    </row>
    <row r="3278" spans="3:10" hidden="1" x14ac:dyDescent="0.25">
      <c r="C3278" t="s">
        <v>6731</v>
      </c>
      <c r="D3278" t="s">
        <v>7718</v>
      </c>
      <c r="E3278" s="1">
        <v>46059</v>
      </c>
      <c r="F3278">
        <v>2</v>
      </c>
      <c r="H3278" t="s">
        <v>956</v>
      </c>
      <c r="I3278" t="s">
        <v>246</v>
      </c>
      <c r="J3278" s="4">
        <v>-312047.75000000006</v>
      </c>
    </row>
    <row r="3279" spans="3:10" hidden="1" x14ac:dyDescent="0.25">
      <c r="C3279" t="s">
        <v>6731</v>
      </c>
      <c r="D3279" t="s">
        <v>127</v>
      </c>
      <c r="E3279" s="1">
        <v>46059</v>
      </c>
      <c r="F3279">
        <v>2</v>
      </c>
      <c r="H3279" t="s">
        <v>956</v>
      </c>
      <c r="I3279" t="s">
        <v>246</v>
      </c>
      <c r="J3279" s="4">
        <v>-1780.66</v>
      </c>
    </row>
    <row r="3280" spans="3:10" hidden="1" x14ac:dyDescent="0.25">
      <c r="C3280" t="s">
        <v>6731</v>
      </c>
      <c r="D3280" t="s">
        <v>7719</v>
      </c>
      <c r="E3280" s="1">
        <v>46059</v>
      </c>
      <c r="F3280">
        <v>2</v>
      </c>
      <c r="H3280" t="s">
        <v>956</v>
      </c>
      <c r="I3280" t="s">
        <v>246</v>
      </c>
      <c r="J3280" s="4">
        <v>-92627.819999999978</v>
      </c>
    </row>
    <row r="3281" spans="3:10" hidden="1" x14ac:dyDescent="0.25">
      <c r="C3281" t="s">
        <v>6731</v>
      </c>
      <c r="D3281" t="s">
        <v>7708</v>
      </c>
      <c r="E3281" s="1">
        <v>46059</v>
      </c>
      <c r="F3281">
        <v>2</v>
      </c>
      <c r="H3281" t="s">
        <v>956</v>
      </c>
      <c r="I3281" t="s">
        <v>246</v>
      </c>
      <c r="J3281" s="4">
        <v>-9675.81</v>
      </c>
    </row>
    <row r="3282" spans="3:10" hidden="1" x14ac:dyDescent="0.25">
      <c r="C3282" t="s">
        <v>6731</v>
      </c>
      <c r="D3282" t="s">
        <v>7696</v>
      </c>
      <c r="E3282" s="1">
        <v>46059</v>
      </c>
      <c r="F3282">
        <v>2</v>
      </c>
      <c r="H3282" t="s">
        <v>956</v>
      </c>
      <c r="I3282" t="s">
        <v>246</v>
      </c>
      <c r="J3282" s="4">
        <v>-132936.51999999999</v>
      </c>
    </row>
    <row r="3283" spans="3:10" hidden="1" x14ac:dyDescent="0.25">
      <c r="C3283" t="s">
        <v>6731</v>
      </c>
      <c r="D3283" t="s">
        <v>7704</v>
      </c>
      <c r="E3283" s="1">
        <v>46059</v>
      </c>
      <c r="F3283">
        <v>2</v>
      </c>
      <c r="H3283" t="s">
        <v>956</v>
      </c>
      <c r="I3283" t="s">
        <v>246</v>
      </c>
      <c r="J3283" s="4">
        <v>-77552.900000000009</v>
      </c>
    </row>
    <row r="3284" spans="3:10" hidden="1" x14ac:dyDescent="0.25">
      <c r="C3284" t="s">
        <v>6731</v>
      </c>
      <c r="D3284" t="s">
        <v>7720</v>
      </c>
      <c r="E3284" s="1">
        <v>46059</v>
      </c>
      <c r="F3284">
        <v>2</v>
      </c>
      <c r="H3284" t="s">
        <v>956</v>
      </c>
      <c r="I3284" t="s">
        <v>246</v>
      </c>
      <c r="J3284" s="4">
        <v>-53167.74</v>
      </c>
    </row>
    <row r="3285" spans="3:10" hidden="1" x14ac:dyDescent="0.25">
      <c r="C3285" t="s">
        <v>6731</v>
      </c>
      <c r="D3285" t="s">
        <v>7695</v>
      </c>
      <c r="E3285" s="1">
        <v>46059</v>
      </c>
      <c r="F3285">
        <v>2</v>
      </c>
      <c r="H3285" t="s">
        <v>956</v>
      </c>
      <c r="I3285" t="s">
        <v>246</v>
      </c>
      <c r="J3285" s="4">
        <v>-31869.289999999997</v>
      </c>
    </row>
    <row r="3286" spans="3:10" hidden="1" x14ac:dyDescent="0.25">
      <c r="C3286" t="s">
        <v>6731</v>
      </c>
      <c r="D3286" t="s">
        <v>7712</v>
      </c>
      <c r="E3286" s="1">
        <v>46059</v>
      </c>
      <c r="F3286">
        <v>2</v>
      </c>
      <c r="H3286" t="s">
        <v>956</v>
      </c>
      <c r="I3286" t="s">
        <v>246</v>
      </c>
      <c r="J3286" s="4">
        <v>-34154.76</v>
      </c>
    </row>
    <row r="3287" spans="3:10" hidden="1" x14ac:dyDescent="0.25">
      <c r="C3287" t="s">
        <v>6731</v>
      </c>
      <c r="D3287" t="s">
        <v>7699</v>
      </c>
      <c r="E3287" s="1">
        <v>46059</v>
      </c>
      <c r="F3287">
        <v>2</v>
      </c>
      <c r="H3287" t="s">
        <v>956</v>
      </c>
      <c r="I3287" t="s">
        <v>246</v>
      </c>
      <c r="J3287" s="4">
        <v>-55753.71</v>
      </c>
    </row>
    <row r="3288" spans="3:10" hidden="1" x14ac:dyDescent="0.25">
      <c r="C3288" t="s">
        <v>6731</v>
      </c>
      <c r="D3288" t="s">
        <v>7711</v>
      </c>
      <c r="E3288" s="1">
        <v>46059</v>
      </c>
      <c r="F3288">
        <v>2</v>
      </c>
      <c r="H3288" t="s">
        <v>956</v>
      </c>
      <c r="I3288" t="s">
        <v>246</v>
      </c>
      <c r="J3288" s="4">
        <v>-23997.71</v>
      </c>
    </row>
    <row r="3289" spans="3:10" hidden="1" x14ac:dyDescent="0.25">
      <c r="C3289" t="s">
        <v>6731</v>
      </c>
      <c r="D3289" t="s">
        <v>7707</v>
      </c>
      <c r="E3289" s="1">
        <v>46059</v>
      </c>
      <c r="F3289">
        <v>2</v>
      </c>
      <c r="H3289" t="s">
        <v>956</v>
      </c>
      <c r="I3289" t="s">
        <v>246</v>
      </c>
      <c r="J3289" s="4">
        <v>-9599.07</v>
      </c>
    </row>
    <row r="3290" spans="3:10" hidden="1" x14ac:dyDescent="0.25">
      <c r="C3290" t="s">
        <v>6731</v>
      </c>
      <c r="D3290" t="s">
        <v>7721</v>
      </c>
      <c r="E3290" s="1">
        <v>46059</v>
      </c>
      <c r="F3290">
        <v>2</v>
      </c>
      <c r="H3290" t="s">
        <v>956</v>
      </c>
      <c r="I3290" t="s">
        <v>246</v>
      </c>
      <c r="J3290" s="4">
        <v>-8698.92</v>
      </c>
    </row>
    <row r="3291" spans="3:10" hidden="1" x14ac:dyDescent="0.25">
      <c r="C3291" t="s">
        <v>6731</v>
      </c>
      <c r="D3291" t="s">
        <v>7700</v>
      </c>
      <c r="E3291" s="1">
        <v>46059</v>
      </c>
      <c r="F3291">
        <v>2</v>
      </c>
      <c r="H3291" t="s">
        <v>956</v>
      </c>
      <c r="I3291" t="s">
        <v>246</v>
      </c>
      <c r="J3291" s="4">
        <v>-16538.29</v>
      </c>
    </row>
    <row r="3292" spans="3:10" hidden="1" x14ac:dyDescent="0.25">
      <c r="C3292" t="s">
        <v>6731</v>
      </c>
      <c r="D3292" t="s">
        <v>7693</v>
      </c>
      <c r="E3292" s="1">
        <v>46059</v>
      </c>
      <c r="F3292">
        <v>2</v>
      </c>
      <c r="H3292" t="s">
        <v>956</v>
      </c>
      <c r="I3292" t="s">
        <v>246</v>
      </c>
      <c r="J3292" s="4">
        <v>-25580.04</v>
      </c>
    </row>
    <row r="3293" spans="3:10" hidden="1" x14ac:dyDescent="0.25">
      <c r="C3293" t="s">
        <v>6731</v>
      </c>
      <c r="D3293" t="s">
        <v>7714</v>
      </c>
      <c r="E3293" s="1">
        <v>46059</v>
      </c>
      <c r="F3293">
        <v>2</v>
      </c>
      <c r="H3293" t="s">
        <v>956</v>
      </c>
      <c r="I3293" t="s">
        <v>246</v>
      </c>
      <c r="J3293" s="4">
        <v>-17512.09</v>
      </c>
    </row>
    <row r="3294" spans="3:10" hidden="1" x14ac:dyDescent="0.25">
      <c r="C3294" t="s">
        <v>6731</v>
      </c>
      <c r="D3294" t="s">
        <v>7706</v>
      </c>
      <c r="E3294" s="1">
        <v>46059</v>
      </c>
      <c r="F3294">
        <v>2</v>
      </c>
      <c r="H3294" t="s">
        <v>956</v>
      </c>
      <c r="I3294" t="s">
        <v>246</v>
      </c>
      <c r="J3294" s="4">
        <v>-7568.57</v>
      </c>
    </row>
    <row r="3295" spans="3:10" hidden="1" x14ac:dyDescent="0.25">
      <c r="C3295" t="s">
        <v>6731</v>
      </c>
      <c r="D3295" t="s">
        <v>77</v>
      </c>
      <c r="E3295" s="1">
        <v>46059</v>
      </c>
      <c r="F3295">
        <v>2</v>
      </c>
      <c r="H3295" t="s">
        <v>956</v>
      </c>
      <c r="I3295" t="s">
        <v>246</v>
      </c>
      <c r="J3295" s="4">
        <v>-15199.43</v>
      </c>
    </row>
    <row r="3296" spans="3:10" hidden="1" x14ac:dyDescent="0.25">
      <c r="C3296" t="s">
        <v>6731</v>
      </c>
      <c r="D3296" t="s">
        <v>7702</v>
      </c>
      <c r="E3296" s="1">
        <v>46059</v>
      </c>
      <c r="F3296">
        <v>2</v>
      </c>
      <c r="H3296" t="s">
        <v>956</v>
      </c>
      <c r="I3296" t="s">
        <v>246</v>
      </c>
      <c r="J3296" s="4">
        <v>-105161.61000000002</v>
      </c>
    </row>
    <row r="3297" spans="3:10" hidden="1" x14ac:dyDescent="0.25">
      <c r="C3297" t="s">
        <v>6731</v>
      </c>
      <c r="D3297" t="s">
        <v>7723</v>
      </c>
      <c r="E3297" s="1">
        <v>46059</v>
      </c>
      <c r="F3297">
        <v>2</v>
      </c>
      <c r="H3297" t="s">
        <v>956</v>
      </c>
      <c r="I3297" t="s">
        <v>246</v>
      </c>
      <c r="J3297" s="4">
        <v>-26002.82</v>
      </c>
    </row>
    <row r="3298" spans="3:10" hidden="1" x14ac:dyDescent="0.25">
      <c r="C3298" t="s">
        <v>6731</v>
      </c>
      <c r="D3298" t="s">
        <v>7713</v>
      </c>
      <c r="E3298" s="1">
        <v>46059</v>
      </c>
      <c r="F3298">
        <v>2</v>
      </c>
      <c r="H3298" t="s">
        <v>956</v>
      </c>
      <c r="I3298" t="s">
        <v>246</v>
      </c>
      <c r="J3298" s="4">
        <v>-71330.28</v>
      </c>
    </row>
    <row r="3299" spans="3:10" hidden="1" x14ac:dyDescent="0.25">
      <c r="C3299" t="s">
        <v>6731</v>
      </c>
      <c r="D3299" t="s">
        <v>7724</v>
      </c>
      <c r="E3299" s="1">
        <v>46059</v>
      </c>
      <c r="F3299">
        <v>2</v>
      </c>
      <c r="H3299" t="s">
        <v>956</v>
      </c>
      <c r="I3299" t="s">
        <v>246</v>
      </c>
      <c r="J3299" s="4">
        <v>-19671.830000000002</v>
      </c>
    </row>
    <row r="3300" spans="3:10" hidden="1" x14ac:dyDescent="0.25">
      <c r="C3300" t="s">
        <v>6731</v>
      </c>
      <c r="D3300" t="s">
        <v>7698</v>
      </c>
      <c r="E3300" s="1">
        <v>46059</v>
      </c>
      <c r="F3300">
        <v>2</v>
      </c>
      <c r="H3300" t="s">
        <v>956</v>
      </c>
      <c r="I3300" t="s">
        <v>246</v>
      </c>
      <c r="J3300" s="4">
        <v>-93576.16</v>
      </c>
    </row>
    <row r="3301" spans="3:10" hidden="1" x14ac:dyDescent="0.25">
      <c r="C3301" t="s">
        <v>6731</v>
      </c>
      <c r="D3301" t="s">
        <v>7701</v>
      </c>
      <c r="E3301" s="1">
        <v>46059</v>
      </c>
      <c r="F3301">
        <v>2</v>
      </c>
      <c r="H3301" t="s">
        <v>956</v>
      </c>
      <c r="I3301" t="s">
        <v>246</v>
      </c>
      <c r="J3301" s="4">
        <v>-40281.399999999994</v>
      </c>
    </row>
    <row r="3302" spans="3:10" hidden="1" x14ac:dyDescent="0.25">
      <c r="C3302" t="s">
        <v>6731</v>
      </c>
      <c r="D3302" t="s">
        <v>7703</v>
      </c>
      <c r="E3302" s="1">
        <v>46059</v>
      </c>
      <c r="F3302">
        <v>2</v>
      </c>
      <c r="H3302" t="s">
        <v>956</v>
      </c>
      <c r="I3302" t="s">
        <v>246</v>
      </c>
      <c r="J3302" s="4">
        <v>-45408.57</v>
      </c>
    </row>
    <row r="3303" spans="3:10" hidden="1" x14ac:dyDescent="0.25">
      <c r="C3303" t="s">
        <v>6731</v>
      </c>
      <c r="D3303" t="s">
        <v>7692</v>
      </c>
      <c r="E3303" s="1">
        <v>46059</v>
      </c>
      <c r="F3303">
        <v>2</v>
      </c>
      <c r="H3303" t="s">
        <v>956</v>
      </c>
      <c r="I3303" t="s">
        <v>246</v>
      </c>
      <c r="J3303" s="4">
        <v>-1137.78</v>
      </c>
    </row>
    <row r="3304" spans="3:10" hidden="1" x14ac:dyDescent="0.25">
      <c r="C3304" t="s">
        <v>6731</v>
      </c>
      <c r="D3304" t="s">
        <v>7725</v>
      </c>
      <c r="E3304" s="1">
        <v>46059</v>
      </c>
      <c r="F3304">
        <v>2</v>
      </c>
      <c r="H3304" t="s">
        <v>956</v>
      </c>
      <c r="I3304" t="s">
        <v>246</v>
      </c>
      <c r="J3304" s="4">
        <v>-79333.680000000022</v>
      </c>
    </row>
    <row r="3305" spans="3:10" hidden="1" x14ac:dyDescent="0.25">
      <c r="C3305" t="s">
        <v>6731</v>
      </c>
      <c r="D3305" t="s">
        <v>7694</v>
      </c>
      <c r="E3305" s="1">
        <v>46059</v>
      </c>
      <c r="F3305">
        <v>2</v>
      </c>
      <c r="H3305" t="s">
        <v>956</v>
      </c>
      <c r="I3305" t="s">
        <v>246</v>
      </c>
      <c r="J3305" s="4">
        <v>-14217.13</v>
      </c>
    </row>
    <row r="3306" spans="3:10" hidden="1" x14ac:dyDescent="0.25">
      <c r="C3306" t="s">
        <v>6731</v>
      </c>
      <c r="D3306">
        <v>20004</v>
      </c>
      <c r="E3306" s="1">
        <v>46059</v>
      </c>
      <c r="F3306">
        <v>2</v>
      </c>
      <c r="H3306" t="s">
        <v>956</v>
      </c>
      <c r="I3306" t="s">
        <v>246</v>
      </c>
      <c r="J3306" s="4">
        <v>-5096.4799999999996</v>
      </c>
    </row>
    <row r="3307" spans="3:10" hidden="1" x14ac:dyDescent="0.25">
      <c r="C3307" t="s">
        <v>6731</v>
      </c>
      <c r="D3307" t="s">
        <v>7702</v>
      </c>
      <c r="E3307" s="1">
        <v>46059</v>
      </c>
      <c r="F3307">
        <v>2</v>
      </c>
      <c r="H3307" t="s">
        <v>736</v>
      </c>
      <c r="I3307" t="s">
        <v>60</v>
      </c>
      <c r="J3307" s="4">
        <v>-43595.06</v>
      </c>
    </row>
    <row r="3308" spans="3:10" hidden="1" x14ac:dyDescent="0.25">
      <c r="C3308" t="s">
        <v>6731</v>
      </c>
      <c r="D3308" t="s">
        <v>90</v>
      </c>
      <c r="E3308" s="1">
        <v>46059</v>
      </c>
      <c r="F3308">
        <v>2</v>
      </c>
      <c r="H3308" t="s">
        <v>2216</v>
      </c>
      <c r="I3308" t="s">
        <v>129</v>
      </c>
      <c r="J3308" s="4">
        <v>-1175.56</v>
      </c>
    </row>
    <row r="3309" spans="3:10" hidden="1" x14ac:dyDescent="0.25">
      <c r="C3309" t="s">
        <v>6731</v>
      </c>
      <c r="D3309" t="s">
        <v>65</v>
      </c>
      <c r="E3309" s="1">
        <v>46059</v>
      </c>
      <c r="F3309">
        <v>2</v>
      </c>
      <c r="H3309" t="s">
        <v>1884</v>
      </c>
      <c r="I3309" t="s">
        <v>60</v>
      </c>
      <c r="J3309" s="4">
        <v>-1665</v>
      </c>
    </row>
    <row r="3310" spans="3:10" hidden="1" x14ac:dyDescent="0.25">
      <c r="C3310" t="s">
        <v>6731</v>
      </c>
      <c r="D3310" t="s">
        <v>7695</v>
      </c>
      <c r="E3310" s="1">
        <v>46059</v>
      </c>
      <c r="F3310">
        <v>2</v>
      </c>
      <c r="H3310" t="s">
        <v>1115</v>
      </c>
      <c r="I3310" t="s">
        <v>60</v>
      </c>
      <c r="J3310" s="4">
        <v>-4830</v>
      </c>
    </row>
    <row r="3311" spans="3:10" hidden="1" x14ac:dyDescent="0.25">
      <c r="C3311" t="s">
        <v>6731</v>
      </c>
      <c r="D3311" t="s">
        <v>65</v>
      </c>
      <c r="E3311" s="1">
        <v>46059</v>
      </c>
      <c r="F3311">
        <v>2</v>
      </c>
      <c r="H3311" t="s">
        <v>1318</v>
      </c>
      <c r="I3311" t="s">
        <v>60</v>
      </c>
      <c r="J3311" s="4">
        <v>-10666.66</v>
      </c>
    </row>
    <row r="3312" spans="3:10" hidden="1" x14ac:dyDescent="0.25">
      <c r="C3312" t="s">
        <v>6731</v>
      </c>
      <c r="D3312" t="s">
        <v>7695</v>
      </c>
      <c r="E3312" s="1">
        <v>46062</v>
      </c>
      <c r="F3312">
        <v>2</v>
      </c>
      <c r="H3312" t="s">
        <v>660</v>
      </c>
      <c r="I3312" t="s">
        <v>60</v>
      </c>
      <c r="J3312" s="4">
        <v>-469.32</v>
      </c>
    </row>
    <row r="3313" spans="3:10" hidden="1" x14ac:dyDescent="0.25">
      <c r="C3313" t="s">
        <v>6731</v>
      </c>
      <c r="D3313">
        <v>30099</v>
      </c>
      <c r="E3313" s="1">
        <v>46062</v>
      </c>
      <c r="F3313">
        <v>2</v>
      </c>
      <c r="H3313" t="s">
        <v>7742</v>
      </c>
      <c r="I3313" t="s">
        <v>60</v>
      </c>
      <c r="J3313" s="4">
        <v>-346.2</v>
      </c>
    </row>
    <row r="3314" spans="3:10" hidden="1" x14ac:dyDescent="0.25">
      <c r="C3314" t="s">
        <v>6731</v>
      </c>
      <c r="D3314">
        <v>10250</v>
      </c>
      <c r="E3314" s="1">
        <v>46062</v>
      </c>
      <c r="F3314">
        <v>2</v>
      </c>
      <c r="H3314" t="s">
        <v>601</v>
      </c>
      <c r="I3314" t="s">
        <v>129</v>
      </c>
      <c r="J3314" s="4">
        <v>-1149.1199999999999</v>
      </c>
    </row>
    <row r="3315" spans="3:10" hidden="1" x14ac:dyDescent="0.25">
      <c r="C3315" t="s">
        <v>6731</v>
      </c>
      <c r="D3315">
        <v>10001</v>
      </c>
      <c r="E3315" s="1">
        <v>46062</v>
      </c>
      <c r="F3315">
        <v>2</v>
      </c>
      <c r="H3315" t="s">
        <v>601</v>
      </c>
      <c r="I3315" t="s">
        <v>129</v>
      </c>
      <c r="J3315" s="4">
        <v>-4530.55</v>
      </c>
    </row>
    <row r="3316" spans="3:10" hidden="1" x14ac:dyDescent="0.25">
      <c r="C3316" t="s">
        <v>6731</v>
      </c>
      <c r="D3316" t="s">
        <v>7700</v>
      </c>
      <c r="E3316" s="1">
        <v>46062</v>
      </c>
      <c r="F3316">
        <v>2</v>
      </c>
      <c r="H3316" t="s">
        <v>7746</v>
      </c>
      <c r="I3316" t="s">
        <v>60</v>
      </c>
      <c r="J3316" s="4">
        <v>-25500</v>
      </c>
    </row>
    <row r="3317" spans="3:10" hidden="1" x14ac:dyDescent="0.25">
      <c r="C3317" t="s">
        <v>6731</v>
      </c>
      <c r="D3317">
        <v>20108</v>
      </c>
      <c r="E3317" s="1">
        <v>46062</v>
      </c>
      <c r="F3317">
        <v>2</v>
      </c>
      <c r="H3317" t="s">
        <v>744</v>
      </c>
      <c r="I3317" t="s">
        <v>129</v>
      </c>
      <c r="J3317" s="4">
        <v>-666.48</v>
      </c>
    </row>
    <row r="3318" spans="3:10" hidden="1" x14ac:dyDescent="0.25">
      <c r="C3318" t="s">
        <v>6731</v>
      </c>
      <c r="D3318" t="s">
        <v>7698</v>
      </c>
      <c r="E3318" s="1">
        <v>46062</v>
      </c>
      <c r="F3318">
        <v>2</v>
      </c>
      <c r="H3318" t="s">
        <v>6313</v>
      </c>
      <c r="I3318" t="s">
        <v>60</v>
      </c>
      <c r="J3318" s="4">
        <v>-2092.98</v>
      </c>
    </row>
    <row r="3319" spans="3:10" hidden="1" x14ac:dyDescent="0.25">
      <c r="C3319" t="s">
        <v>6731</v>
      </c>
      <c r="D3319">
        <v>20004</v>
      </c>
      <c r="E3319" s="1">
        <v>46062</v>
      </c>
      <c r="F3319">
        <v>2</v>
      </c>
      <c r="H3319" t="s">
        <v>841</v>
      </c>
      <c r="I3319" t="s">
        <v>129</v>
      </c>
      <c r="J3319" s="4">
        <v>-8519.75</v>
      </c>
    </row>
    <row r="3320" spans="3:10" hidden="1" x14ac:dyDescent="0.25">
      <c r="C3320" t="s">
        <v>6731</v>
      </c>
      <c r="D3320" t="s">
        <v>65</v>
      </c>
      <c r="E3320" s="1">
        <v>46062</v>
      </c>
      <c r="F3320">
        <v>2</v>
      </c>
      <c r="H3320" t="s">
        <v>1709</v>
      </c>
      <c r="I3320" t="s">
        <v>60</v>
      </c>
      <c r="J3320" s="4">
        <v>-3364.46</v>
      </c>
    </row>
    <row r="3321" spans="3:10" hidden="1" x14ac:dyDescent="0.25">
      <c r="C3321" t="s">
        <v>6731</v>
      </c>
      <c r="D3321" t="s">
        <v>90</v>
      </c>
      <c r="E3321" s="1">
        <v>46062</v>
      </c>
      <c r="F3321">
        <v>2</v>
      </c>
      <c r="H3321" t="s">
        <v>606</v>
      </c>
      <c r="I3321" t="s">
        <v>93</v>
      </c>
      <c r="J3321" s="4">
        <v>-449072.57</v>
      </c>
    </row>
    <row r="3322" spans="3:10" hidden="1" x14ac:dyDescent="0.25">
      <c r="C3322" t="s">
        <v>6731</v>
      </c>
      <c r="D3322" t="s">
        <v>7712</v>
      </c>
      <c r="E3322" s="1">
        <v>46062</v>
      </c>
      <c r="F3322">
        <v>2</v>
      </c>
      <c r="H3322" t="s">
        <v>83</v>
      </c>
      <c r="I3322" t="s">
        <v>60</v>
      </c>
      <c r="J3322" s="4">
        <v>-1146.5999999999999</v>
      </c>
    </row>
    <row r="3323" spans="3:10" hidden="1" x14ac:dyDescent="0.25">
      <c r="C3323" t="s">
        <v>6731</v>
      </c>
      <c r="D3323" t="s">
        <v>77</v>
      </c>
      <c r="E3323" s="1">
        <v>46062</v>
      </c>
      <c r="F3323">
        <v>2</v>
      </c>
      <c r="H3323" t="s">
        <v>881</v>
      </c>
      <c r="I3323" t="s">
        <v>60</v>
      </c>
      <c r="J3323" s="4">
        <v>-1800</v>
      </c>
    </row>
    <row r="3324" spans="3:10" hidden="1" x14ac:dyDescent="0.25">
      <c r="C3324" t="s">
        <v>6731</v>
      </c>
      <c r="D3324" t="s">
        <v>65</v>
      </c>
      <c r="E3324" s="1">
        <v>46062</v>
      </c>
      <c r="F3324">
        <v>2</v>
      </c>
      <c r="H3324" t="s">
        <v>7759</v>
      </c>
      <c r="I3324" t="s">
        <v>60</v>
      </c>
      <c r="J3324" s="4">
        <v>-101983.56</v>
      </c>
    </row>
    <row r="3325" spans="3:10" hidden="1" x14ac:dyDescent="0.25">
      <c r="C3325" t="s">
        <v>6731</v>
      </c>
      <c r="D3325">
        <v>10243</v>
      </c>
      <c r="E3325" s="1">
        <v>46062</v>
      </c>
      <c r="F3325">
        <v>2</v>
      </c>
      <c r="H3325" t="s">
        <v>325</v>
      </c>
      <c r="I3325" t="s">
        <v>60</v>
      </c>
      <c r="J3325" s="4">
        <v>-5901.47</v>
      </c>
    </row>
    <row r="3326" spans="3:10" hidden="1" x14ac:dyDescent="0.25">
      <c r="C3326" t="s">
        <v>6731</v>
      </c>
      <c r="D3326">
        <v>10243</v>
      </c>
      <c r="E3326" s="1">
        <v>46062</v>
      </c>
      <c r="F3326">
        <v>2</v>
      </c>
      <c r="H3326" t="s">
        <v>325</v>
      </c>
      <c r="I3326" t="s">
        <v>60</v>
      </c>
      <c r="J3326" s="4">
        <v>-5959150.5099999998</v>
      </c>
    </row>
    <row r="3327" spans="3:10" hidden="1" x14ac:dyDescent="0.25">
      <c r="C3327" t="s">
        <v>6731</v>
      </c>
      <c r="D3327" t="s">
        <v>7695</v>
      </c>
      <c r="E3327" s="1">
        <v>46062</v>
      </c>
      <c r="F3327">
        <v>2</v>
      </c>
      <c r="H3327" t="s">
        <v>671</v>
      </c>
      <c r="I3327" t="s">
        <v>60</v>
      </c>
      <c r="J3327" s="4">
        <v>-1054.9000000000001</v>
      </c>
    </row>
    <row r="3328" spans="3:10" hidden="1" x14ac:dyDescent="0.25">
      <c r="C3328" t="s">
        <v>6731</v>
      </c>
      <c r="D3328">
        <v>30001</v>
      </c>
      <c r="E3328" s="1">
        <v>46062</v>
      </c>
      <c r="F3328">
        <v>2</v>
      </c>
      <c r="H3328" t="s">
        <v>752</v>
      </c>
      <c r="I3328" t="s">
        <v>60</v>
      </c>
      <c r="J3328" s="4">
        <v>-540</v>
      </c>
    </row>
    <row r="3329" spans="3:10" hidden="1" x14ac:dyDescent="0.25">
      <c r="C3329" t="s">
        <v>6731</v>
      </c>
      <c r="D3329" t="s">
        <v>7695</v>
      </c>
      <c r="E3329" s="1">
        <v>46062</v>
      </c>
      <c r="F3329">
        <v>2</v>
      </c>
      <c r="H3329" t="s">
        <v>615</v>
      </c>
      <c r="I3329" t="s">
        <v>60</v>
      </c>
      <c r="J3329" s="4">
        <v>-1556.87</v>
      </c>
    </row>
    <row r="3330" spans="3:10" hidden="1" x14ac:dyDescent="0.25">
      <c r="C3330" t="s">
        <v>6731</v>
      </c>
      <c r="D3330" t="s">
        <v>7695</v>
      </c>
      <c r="E3330" s="1">
        <v>46062</v>
      </c>
      <c r="F3330">
        <v>2</v>
      </c>
      <c r="H3330" t="s">
        <v>615</v>
      </c>
      <c r="I3330" t="s">
        <v>60</v>
      </c>
      <c r="J3330" s="4">
        <v>-32106.45</v>
      </c>
    </row>
    <row r="3331" spans="3:10" hidden="1" x14ac:dyDescent="0.25">
      <c r="C3331" t="s">
        <v>6731</v>
      </c>
      <c r="D3331" t="s">
        <v>7695</v>
      </c>
      <c r="E3331" s="1">
        <v>46062</v>
      </c>
      <c r="F3331">
        <v>2</v>
      </c>
      <c r="H3331" t="s">
        <v>615</v>
      </c>
      <c r="I3331" t="s">
        <v>60</v>
      </c>
      <c r="J3331" s="4">
        <v>-17073.080000000002</v>
      </c>
    </row>
    <row r="3332" spans="3:10" hidden="1" x14ac:dyDescent="0.25">
      <c r="C3332" t="s">
        <v>6731</v>
      </c>
      <c r="D3332">
        <v>40001</v>
      </c>
      <c r="E3332" s="1">
        <v>46062</v>
      </c>
      <c r="F3332">
        <v>2</v>
      </c>
      <c r="H3332" t="s">
        <v>7764</v>
      </c>
      <c r="I3332" t="s">
        <v>93</v>
      </c>
      <c r="J3332" s="4">
        <v>-3940.29</v>
      </c>
    </row>
    <row r="3333" spans="3:10" hidden="1" x14ac:dyDescent="0.25">
      <c r="C3333" t="s">
        <v>6731</v>
      </c>
      <c r="D3333">
        <v>10258</v>
      </c>
      <c r="E3333" s="1">
        <v>46062</v>
      </c>
      <c r="F3333">
        <v>2</v>
      </c>
      <c r="H3333" t="s">
        <v>675</v>
      </c>
      <c r="I3333" t="s">
        <v>60</v>
      </c>
      <c r="J3333" s="4">
        <v>-1955.6</v>
      </c>
    </row>
    <row r="3334" spans="3:10" hidden="1" x14ac:dyDescent="0.25">
      <c r="C3334" t="s">
        <v>6731</v>
      </c>
      <c r="D3334" t="s">
        <v>65</v>
      </c>
      <c r="E3334" s="1">
        <v>46062</v>
      </c>
      <c r="F3334">
        <v>2</v>
      </c>
      <c r="H3334" t="s">
        <v>1425</v>
      </c>
      <c r="I3334" t="s">
        <v>60</v>
      </c>
      <c r="J3334" s="4">
        <v>-4543.5200000000004</v>
      </c>
    </row>
    <row r="3335" spans="3:10" hidden="1" x14ac:dyDescent="0.25">
      <c r="C3335" t="s">
        <v>6731</v>
      </c>
      <c r="D3335">
        <v>31001</v>
      </c>
      <c r="E3335" s="1">
        <v>46062</v>
      </c>
      <c r="F3335">
        <v>2</v>
      </c>
      <c r="H3335" t="s">
        <v>353</v>
      </c>
      <c r="I3335" t="s">
        <v>246</v>
      </c>
      <c r="J3335" s="4">
        <v>-9164.1299999999992</v>
      </c>
    </row>
    <row r="3336" spans="3:10" hidden="1" x14ac:dyDescent="0.25">
      <c r="C3336" t="s">
        <v>6731</v>
      </c>
      <c r="D3336">
        <v>10248</v>
      </c>
      <c r="E3336" s="1">
        <v>46062</v>
      </c>
      <c r="F3336">
        <v>2</v>
      </c>
      <c r="H3336" t="s">
        <v>153</v>
      </c>
      <c r="I3336" t="s">
        <v>155</v>
      </c>
      <c r="J3336" s="4">
        <v>-315.89999999999998</v>
      </c>
    </row>
    <row r="3337" spans="3:10" hidden="1" x14ac:dyDescent="0.25">
      <c r="C3337" t="s">
        <v>6731</v>
      </c>
      <c r="D3337">
        <v>10248</v>
      </c>
      <c r="E3337" s="1">
        <v>46062</v>
      </c>
      <c r="F3337">
        <v>2</v>
      </c>
      <c r="H3337" t="s">
        <v>153</v>
      </c>
      <c r="I3337" t="s">
        <v>155</v>
      </c>
      <c r="J3337" s="4">
        <v>-1297.05</v>
      </c>
    </row>
    <row r="3338" spans="3:10" hidden="1" x14ac:dyDescent="0.25">
      <c r="C3338" t="s">
        <v>6731</v>
      </c>
      <c r="D3338">
        <v>20008</v>
      </c>
      <c r="E3338" s="1">
        <v>46062</v>
      </c>
      <c r="F3338">
        <v>2</v>
      </c>
      <c r="H3338" t="s">
        <v>7770</v>
      </c>
      <c r="I3338" t="s">
        <v>129</v>
      </c>
      <c r="J3338" s="4">
        <v>-66.010000000000005</v>
      </c>
    </row>
    <row r="3339" spans="3:10" hidden="1" x14ac:dyDescent="0.25">
      <c r="C3339" t="s">
        <v>6731</v>
      </c>
      <c r="D3339">
        <v>20010</v>
      </c>
      <c r="E3339" s="1">
        <v>46062</v>
      </c>
      <c r="F3339">
        <v>2</v>
      </c>
      <c r="H3339" t="s">
        <v>955</v>
      </c>
      <c r="I3339" t="s">
        <v>246</v>
      </c>
      <c r="J3339" s="4">
        <v>-384.99</v>
      </c>
    </row>
    <row r="3340" spans="3:10" hidden="1" x14ac:dyDescent="0.25">
      <c r="C3340" t="s">
        <v>6731</v>
      </c>
      <c r="D3340">
        <v>20008</v>
      </c>
      <c r="E3340" s="1">
        <v>46062</v>
      </c>
      <c r="F3340">
        <v>2</v>
      </c>
      <c r="H3340" t="s">
        <v>564</v>
      </c>
      <c r="I3340" t="s">
        <v>129</v>
      </c>
      <c r="J3340" s="4">
        <v>-45.67</v>
      </c>
    </row>
    <row r="3341" spans="3:10" hidden="1" x14ac:dyDescent="0.25">
      <c r="C3341" t="s">
        <v>6731</v>
      </c>
      <c r="D3341">
        <v>30099</v>
      </c>
      <c r="E3341" s="1">
        <v>46062</v>
      </c>
      <c r="F3341">
        <v>2</v>
      </c>
      <c r="H3341" t="s">
        <v>7771</v>
      </c>
      <c r="I3341" t="s">
        <v>129</v>
      </c>
      <c r="J3341" s="4">
        <v>-822.1</v>
      </c>
    </row>
    <row r="3342" spans="3:10" hidden="1" x14ac:dyDescent="0.25">
      <c r="C3342" t="s">
        <v>6731</v>
      </c>
      <c r="D3342" t="s">
        <v>65</v>
      </c>
      <c r="E3342" s="1">
        <v>46062</v>
      </c>
      <c r="F3342">
        <v>2</v>
      </c>
      <c r="H3342" t="s">
        <v>7775</v>
      </c>
      <c r="I3342" t="s">
        <v>60</v>
      </c>
      <c r="J3342" s="4">
        <v>-50000</v>
      </c>
    </row>
    <row r="3343" spans="3:10" hidden="1" x14ac:dyDescent="0.25">
      <c r="C3343" t="s">
        <v>6731</v>
      </c>
      <c r="D3343" t="s">
        <v>65</v>
      </c>
      <c r="E3343" s="1">
        <v>46062</v>
      </c>
      <c r="F3343">
        <v>2</v>
      </c>
      <c r="H3343" t="s">
        <v>7775</v>
      </c>
      <c r="I3343" t="s">
        <v>60</v>
      </c>
      <c r="J3343" s="4">
        <v>-775.5</v>
      </c>
    </row>
    <row r="3344" spans="3:10" hidden="1" x14ac:dyDescent="0.25">
      <c r="C3344" t="s">
        <v>6731</v>
      </c>
      <c r="D3344" t="s">
        <v>7701</v>
      </c>
      <c r="E3344" s="1">
        <v>46062</v>
      </c>
      <c r="F3344">
        <v>2</v>
      </c>
      <c r="H3344" t="s">
        <v>1158</v>
      </c>
      <c r="I3344" t="s">
        <v>60</v>
      </c>
      <c r="J3344" s="4">
        <v>-21900</v>
      </c>
    </row>
    <row r="3345" spans="3:10" hidden="1" x14ac:dyDescent="0.25">
      <c r="C3345" t="s">
        <v>6731</v>
      </c>
      <c r="D3345" t="s">
        <v>65</v>
      </c>
      <c r="E3345" s="1">
        <v>46062</v>
      </c>
      <c r="F3345">
        <v>2</v>
      </c>
      <c r="H3345" t="s">
        <v>7780</v>
      </c>
      <c r="I3345" t="s">
        <v>60</v>
      </c>
      <c r="J3345" s="4">
        <v>-19490.400000000001</v>
      </c>
    </row>
    <row r="3346" spans="3:10" hidden="1" x14ac:dyDescent="0.25">
      <c r="C3346" t="s">
        <v>6731</v>
      </c>
      <c r="D3346" t="s">
        <v>65</v>
      </c>
      <c r="E3346" s="1">
        <v>46062</v>
      </c>
      <c r="F3346">
        <v>2</v>
      </c>
      <c r="H3346" t="s">
        <v>7780</v>
      </c>
      <c r="I3346" t="s">
        <v>60</v>
      </c>
      <c r="J3346" s="4">
        <v>-2096.1</v>
      </c>
    </row>
    <row r="3347" spans="3:10" hidden="1" x14ac:dyDescent="0.25">
      <c r="C3347" t="s">
        <v>6731</v>
      </c>
      <c r="D3347">
        <v>10248</v>
      </c>
      <c r="E3347" s="1">
        <v>46062</v>
      </c>
      <c r="F3347">
        <v>2</v>
      </c>
      <c r="H3347" t="s">
        <v>6700</v>
      </c>
      <c r="I3347" t="s">
        <v>155</v>
      </c>
      <c r="J3347" s="4">
        <v>-2395.0100000000002</v>
      </c>
    </row>
    <row r="3348" spans="3:10" hidden="1" x14ac:dyDescent="0.25">
      <c r="C3348" t="s">
        <v>6731</v>
      </c>
      <c r="D3348" t="s">
        <v>90</v>
      </c>
      <c r="E3348" s="1">
        <v>46062</v>
      </c>
      <c r="F3348">
        <v>2</v>
      </c>
      <c r="H3348" t="s">
        <v>7782</v>
      </c>
      <c r="I3348" t="s">
        <v>129</v>
      </c>
      <c r="J3348" s="4">
        <v>-7620.28</v>
      </c>
    </row>
    <row r="3349" spans="3:10" hidden="1" x14ac:dyDescent="0.25">
      <c r="C3349" t="s">
        <v>6731</v>
      </c>
      <c r="D3349" t="s">
        <v>8609</v>
      </c>
      <c r="E3349" s="1">
        <v>46062</v>
      </c>
      <c r="F3349">
        <v>2</v>
      </c>
      <c r="H3349" t="s">
        <v>690</v>
      </c>
      <c r="I3349" t="s">
        <v>155</v>
      </c>
      <c r="J3349" s="4">
        <v>-11541.2</v>
      </c>
    </row>
    <row r="3350" spans="3:10" hidden="1" x14ac:dyDescent="0.25">
      <c r="C3350" t="s">
        <v>6731</v>
      </c>
      <c r="D3350" t="s">
        <v>8609</v>
      </c>
      <c r="E3350" s="1">
        <v>46062</v>
      </c>
      <c r="F3350">
        <v>2</v>
      </c>
      <c r="H3350" t="s">
        <v>690</v>
      </c>
      <c r="I3350" t="s">
        <v>155</v>
      </c>
      <c r="J3350" s="4">
        <v>-3830.15</v>
      </c>
    </row>
    <row r="3351" spans="3:10" hidden="1" x14ac:dyDescent="0.25">
      <c r="C3351" t="s">
        <v>6731</v>
      </c>
      <c r="D3351" t="s">
        <v>8609</v>
      </c>
      <c r="E3351" s="1">
        <v>46062</v>
      </c>
      <c r="F3351">
        <v>2</v>
      </c>
      <c r="H3351" t="s">
        <v>690</v>
      </c>
      <c r="I3351" t="s">
        <v>155</v>
      </c>
      <c r="J3351" s="4">
        <v>-201172.74</v>
      </c>
    </row>
    <row r="3352" spans="3:10" hidden="1" x14ac:dyDescent="0.25">
      <c r="C3352" t="s">
        <v>6731</v>
      </c>
      <c r="D3352" t="s">
        <v>8609</v>
      </c>
      <c r="E3352" s="1">
        <v>46062</v>
      </c>
      <c r="F3352">
        <v>2</v>
      </c>
      <c r="H3352" t="s">
        <v>690</v>
      </c>
      <c r="I3352" t="s">
        <v>155</v>
      </c>
      <c r="J3352" s="4">
        <v>-856.98</v>
      </c>
    </row>
    <row r="3353" spans="3:10" hidden="1" x14ac:dyDescent="0.25">
      <c r="C3353" t="s">
        <v>6731</v>
      </c>
      <c r="D3353">
        <v>30099</v>
      </c>
      <c r="E3353" s="1">
        <v>46062</v>
      </c>
      <c r="F3353">
        <v>2</v>
      </c>
      <c r="H3353" t="s">
        <v>1164</v>
      </c>
      <c r="I3353" t="s">
        <v>129</v>
      </c>
      <c r="J3353" s="4">
        <v>-1000</v>
      </c>
    </row>
    <row r="3354" spans="3:10" hidden="1" x14ac:dyDescent="0.25">
      <c r="C3354" t="s">
        <v>6731</v>
      </c>
      <c r="D3354" t="s">
        <v>65</v>
      </c>
      <c r="E3354" s="1">
        <v>46062</v>
      </c>
      <c r="F3354">
        <v>2</v>
      </c>
      <c r="H3354" t="s">
        <v>7787</v>
      </c>
      <c r="I3354" t="s">
        <v>60</v>
      </c>
      <c r="J3354" s="4">
        <v>-81568.509999999995</v>
      </c>
    </row>
    <row r="3355" spans="3:10" hidden="1" x14ac:dyDescent="0.25">
      <c r="C3355" t="s">
        <v>6731</v>
      </c>
      <c r="D3355">
        <v>40001</v>
      </c>
      <c r="E3355" s="1">
        <v>46062</v>
      </c>
      <c r="F3355">
        <v>2</v>
      </c>
      <c r="H3355" t="s">
        <v>7788</v>
      </c>
      <c r="I3355" t="s">
        <v>93</v>
      </c>
      <c r="J3355" s="4">
        <v>-25742126.039999999</v>
      </c>
    </row>
    <row r="3356" spans="3:10" hidden="1" x14ac:dyDescent="0.25">
      <c r="C3356" t="s">
        <v>6731</v>
      </c>
      <c r="D3356" t="s">
        <v>7701</v>
      </c>
      <c r="E3356" s="1">
        <v>46062</v>
      </c>
      <c r="F3356">
        <v>2</v>
      </c>
      <c r="H3356" t="s">
        <v>633</v>
      </c>
      <c r="I3356" t="s">
        <v>60</v>
      </c>
      <c r="J3356" s="4">
        <v>-259.77999999999997</v>
      </c>
    </row>
    <row r="3357" spans="3:10" hidden="1" x14ac:dyDescent="0.25">
      <c r="C3357" t="s">
        <v>6731</v>
      </c>
      <c r="D3357" t="s">
        <v>7701</v>
      </c>
      <c r="E3357" s="1">
        <v>46062</v>
      </c>
      <c r="F3357">
        <v>2</v>
      </c>
      <c r="H3357" t="s">
        <v>633</v>
      </c>
      <c r="I3357" t="s">
        <v>60</v>
      </c>
      <c r="J3357" s="4">
        <v>-129.13</v>
      </c>
    </row>
    <row r="3358" spans="3:10" hidden="1" x14ac:dyDescent="0.25">
      <c r="C3358" t="s">
        <v>6731</v>
      </c>
      <c r="D3358" t="s">
        <v>7701</v>
      </c>
      <c r="E3358" s="1">
        <v>46062</v>
      </c>
      <c r="F3358">
        <v>2</v>
      </c>
      <c r="H3358" t="s">
        <v>633</v>
      </c>
      <c r="I3358" t="s">
        <v>60</v>
      </c>
      <c r="J3358" s="4">
        <v>-842</v>
      </c>
    </row>
    <row r="3359" spans="3:10" hidden="1" x14ac:dyDescent="0.25">
      <c r="C3359" t="s">
        <v>6731</v>
      </c>
      <c r="D3359" t="s">
        <v>7701</v>
      </c>
      <c r="E3359" s="1">
        <v>46062</v>
      </c>
      <c r="F3359">
        <v>2</v>
      </c>
      <c r="H3359" t="s">
        <v>633</v>
      </c>
      <c r="I3359" t="s">
        <v>60</v>
      </c>
      <c r="J3359" s="4">
        <v>-1701</v>
      </c>
    </row>
    <row r="3360" spans="3:10" hidden="1" x14ac:dyDescent="0.25">
      <c r="C3360" t="s">
        <v>6731</v>
      </c>
      <c r="D3360" t="s">
        <v>7701</v>
      </c>
      <c r="E3360" s="1">
        <v>46062</v>
      </c>
      <c r="F3360">
        <v>2</v>
      </c>
      <c r="H3360" t="s">
        <v>633</v>
      </c>
      <c r="I3360" t="s">
        <v>60</v>
      </c>
      <c r="J3360" s="4">
        <v>-89916.160000000003</v>
      </c>
    </row>
    <row r="3361" spans="3:10" hidden="1" x14ac:dyDescent="0.25">
      <c r="C3361" t="s">
        <v>6731</v>
      </c>
      <c r="D3361" t="s">
        <v>7701</v>
      </c>
      <c r="E3361" s="1">
        <v>46062</v>
      </c>
      <c r="F3361">
        <v>2</v>
      </c>
      <c r="H3361" t="s">
        <v>633</v>
      </c>
      <c r="I3361" t="s">
        <v>60</v>
      </c>
      <c r="J3361" s="4">
        <v>-2587.96</v>
      </c>
    </row>
    <row r="3362" spans="3:10" hidden="1" x14ac:dyDescent="0.25">
      <c r="C3362" t="s">
        <v>6731</v>
      </c>
      <c r="D3362" t="s">
        <v>7701</v>
      </c>
      <c r="E3362" s="1">
        <v>46062</v>
      </c>
      <c r="F3362">
        <v>2</v>
      </c>
      <c r="H3362" t="s">
        <v>633</v>
      </c>
      <c r="I3362" t="s">
        <v>60</v>
      </c>
      <c r="J3362" s="4">
        <v>-805</v>
      </c>
    </row>
    <row r="3363" spans="3:10" hidden="1" x14ac:dyDescent="0.25">
      <c r="C3363" t="s">
        <v>6731</v>
      </c>
      <c r="D3363" t="s">
        <v>7701</v>
      </c>
      <c r="E3363" s="1">
        <v>46062</v>
      </c>
      <c r="F3363">
        <v>2</v>
      </c>
      <c r="H3363" t="s">
        <v>633</v>
      </c>
      <c r="I3363" t="s">
        <v>60</v>
      </c>
      <c r="J3363" s="4">
        <v>-618</v>
      </c>
    </row>
    <row r="3364" spans="3:10" hidden="1" x14ac:dyDescent="0.25">
      <c r="C3364" t="s">
        <v>6731</v>
      </c>
      <c r="D3364" t="s">
        <v>7701</v>
      </c>
      <c r="E3364" s="1">
        <v>46062</v>
      </c>
      <c r="F3364">
        <v>2</v>
      </c>
      <c r="H3364" t="s">
        <v>633</v>
      </c>
      <c r="I3364" t="s">
        <v>60</v>
      </c>
      <c r="J3364" s="4">
        <v>-410</v>
      </c>
    </row>
    <row r="3365" spans="3:10" hidden="1" x14ac:dyDescent="0.25">
      <c r="C3365" t="s">
        <v>6731</v>
      </c>
      <c r="D3365" t="s">
        <v>7701</v>
      </c>
      <c r="E3365" s="1">
        <v>46062</v>
      </c>
      <c r="F3365">
        <v>2</v>
      </c>
      <c r="H3365" t="s">
        <v>633</v>
      </c>
      <c r="I3365" t="s">
        <v>60</v>
      </c>
      <c r="J3365" s="4">
        <v>-117.04</v>
      </c>
    </row>
    <row r="3366" spans="3:10" hidden="1" x14ac:dyDescent="0.25">
      <c r="C3366" t="s">
        <v>6731</v>
      </c>
      <c r="D3366" t="s">
        <v>7701</v>
      </c>
      <c r="E3366" s="1">
        <v>46062</v>
      </c>
      <c r="F3366">
        <v>2</v>
      </c>
      <c r="H3366" t="s">
        <v>633</v>
      </c>
      <c r="I3366" t="s">
        <v>60</v>
      </c>
      <c r="J3366" s="4">
        <v>-149</v>
      </c>
    </row>
    <row r="3367" spans="3:10" hidden="1" x14ac:dyDescent="0.25">
      <c r="C3367" t="s">
        <v>6731</v>
      </c>
      <c r="D3367">
        <v>20001</v>
      </c>
      <c r="E3367" s="1">
        <v>46062</v>
      </c>
      <c r="F3367">
        <v>2</v>
      </c>
      <c r="H3367" t="s">
        <v>1740</v>
      </c>
      <c r="I3367" t="s">
        <v>129</v>
      </c>
      <c r="J3367" s="4">
        <v>-230</v>
      </c>
    </row>
    <row r="3368" spans="3:10" hidden="1" x14ac:dyDescent="0.25">
      <c r="C3368" t="s">
        <v>6731</v>
      </c>
      <c r="D3368">
        <v>10258</v>
      </c>
      <c r="E3368" s="1">
        <v>46062</v>
      </c>
      <c r="F3368">
        <v>2</v>
      </c>
      <c r="H3368" t="s">
        <v>236</v>
      </c>
      <c r="I3368" t="s">
        <v>60</v>
      </c>
      <c r="J3368" s="4">
        <v>-340</v>
      </c>
    </row>
    <row r="3369" spans="3:10" hidden="1" x14ac:dyDescent="0.25">
      <c r="C3369" t="s">
        <v>6731</v>
      </c>
      <c r="D3369" t="s">
        <v>7695</v>
      </c>
      <c r="E3369" s="1">
        <v>46062</v>
      </c>
      <c r="F3369">
        <v>2</v>
      </c>
      <c r="H3369" t="s">
        <v>461</v>
      </c>
      <c r="I3369" t="s">
        <v>60</v>
      </c>
      <c r="J3369" s="4">
        <v>-687.51</v>
      </c>
    </row>
    <row r="3370" spans="3:10" hidden="1" x14ac:dyDescent="0.25">
      <c r="C3370" t="s">
        <v>6731</v>
      </c>
      <c r="D3370" t="s">
        <v>7695</v>
      </c>
      <c r="E3370" s="1">
        <v>46062</v>
      </c>
      <c r="F3370">
        <v>2</v>
      </c>
      <c r="H3370" t="s">
        <v>7815</v>
      </c>
      <c r="I3370" t="s">
        <v>60</v>
      </c>
      <c r="J3370" s="4">
        <v>-438.2</v>
      </c>
    </row>
    <row r="3371" spans="3:10" hidden="1" x14ac:dyDescent="0.25">
      <c r="C3371" t="s">
        <v>6731</v>
      </c>
      <c r="D3371" t="s">
        <v>7695</v>
      </c>
      <c r="E3371" s="1">
        <v>46062</v>
      </c>
      <c r="F3371">
        <v>2</v>
      </c>
      <c r="H3371" t="s">
        <v>7815</v>
      </c>
      <c r="I3371" t="s">
        <v>60</v>
      </c>
      <c r="J3371" s="4">
        <v>-5476</v>
      </c>
    </row>
    <row r="3372" spans="3:10" hidden="1" x14ac:dyDescent="0.25">
      <c r="C3372" t="s">
        <v>6731</v>
      </c>
      <c r="D3372" t="s">
        <v>65</v>
      </c>
      <c r="E3372" s="1">
        <v>46062</v>
      </c>
      <c r="F3372">
        <v>2</v>
      </c>
      <c r="H3372" t="s">
        <v>471</v>
      </c>
      <c r="I3372" t="s">
        <v>60</v>
      </c>
      <c r="J3372" s="4">
        <v>-114792.29</v>
      </c>
    </row>
    <row r="3373" spans="3:10" hidden="1" x14ac:dyDescent="0.25">
      <c r="C3373" t="s">
        <v>6731</v>
      </c>
      <c r="D3373" t="s">
        <v>7694</v>
      </c>
      <c r="E3373" s="1">
        <v>46062</v>
      </c>
      <c r="F3373">
        <v>2</v>
      </c>
      <c r="H3373" t="s">
        <v>646</v>
      </c>
      <c r="I3373" t="s">
        <v>246</v>
      </c>
      <c r="J3373" s="4">
        <v>-368.48</v>
      </c>
    </row>
    <row r="3374" spans="3:10" hidden="1" x14ac:dyDescent="0.25">
      <c r="C3374" t="s">
        <v>6731</v>
      </c>
      <c r="D3374" t="s">
        <v>7701</v>
      </c>
      <c r="E3374" s="1">
        <v>46062</v>
      </c>
      <c r="F3374">
        <v>2</v>
      </c>
      <c r="H3374" t="s">
        <v>646</v>
      </c>
      <c r="I3374" t="s">
        <v>246</v>
      </c>
      <c r="J3374" s="4">
        <v>-1231.24</v>
      </c>
    </row>
    <row r="3375" spans="3:10" hidden="1" x14ac:dyDescent="0.25">
      <c r="C3375" t="s">
        <v>6731</v>
      </c>
      <c r="D3375" t="s">
        <v>7702</v>
      </c>
      <c r="E3375" s="1">
        <v>46062</v>
      </c>
      <c r="F3375">
        <v>2</v>
      </c>
      <c r="H3375" t="s">
        <v>646</v>
      </c>
      <c r="I3375" t="s">
        <v>246</v>
      </c>
      <c r="J3375" s="4">
        <v>-1090.46</v>
      </c>
    </row>
    <row r="3376" spans="3:10" hidden="1" x14ac:dyDescent="0.25">
      <c r="C3376" t="s">
        <v>6731</v>
      </c>
      <c r="D3376" t="s">
        <v>7692</v>
      </c>
      <c r="E3376" s="1">
        <v>46062</v>
      </c>
      <c r="F3376">
        <v>2</v>
      </c>
      <c r="H3376" t="s">
        <v>7823</v>
      </c>
      <c r="I3376" t="s">
        <v>60</v>
      </c>
      <c r="J3376" s="4">
        <v>-488.44</v>
      </c>
    </row>
    <row r="3377" spans="3:10" hidden="1" x14ac:dyDescent="0.25">
      <c r="C3377" t="s">
        <v>6731</v>
      </c>
      <c r="D3377" t="s">
        <v>77</v>
      </c>
      <c r="E3377" s="1">
        <v>46062</v>
      </c>
      <c r="F3377">
        <v>2</v>
      </c>
      <c r="H3377" t="s">
        <v>1358</v>
      </c>
      <c r="I3377" t="s">
        <v>60</v>
      </c>
      <c r="J3377" s="4">
        <v>-789</v>
      </c>
    </row>
    <row r="3378" spans="3:10" hidden="1" x14ac:dyDescent="0.25">
      <c r="C3378" t="s">
        <v>6731</v>
      </c>
      <c r="D3378" t="s">
        <v>7695</v>
      </c>
      <c r="E3378" s="1">
        <v>46062</v>
      </c>
      <c r="F3378">
        <v>2</v>
      </c>
      <c r="H3378" t="s">
        <v>486</v>
      </c>
      <c r="I3378" t="s">
        <v>60</v>
      </c>
      <c r="J3378" s="4">
        <v>-1667.2</v>
      </c>
    </row>
    <row r="3379" spans="3:10" hidden="1" x14ac:dyDescent="0.25">
      <c r="C3379" t="s">
        <v>6731</v>
      </c>
      <c r="D3379" t="s">
        <v>65</v>
      </c>
      <c r="E3379" s="1">
        <v>46062</v>
      </c>
      <c r="F3379">
        <v>2</v>
      </c>
      <c r="H3379" t="s">
        <v>486</v>
      </c>
      <c r="I3379" t="s">
        <v>60</v>
      </c>
      <c r="J3379" s="4">
        <v>-347.52</v>
      </c>
    </row>
    <row r="3380" spans="3:10" hidden="1" x14ac:dyDescent="0.25">
      <c r="C3380" t="s">
        <v>6731</v>
      </c>
      <c r="D3380" t="s">
        <v>7701</v>
      </c>
      <c r="E3380" s="1">
        <v>46062</v>
      </c>
      <c r="F3380">
        <v>2</v>
      </c>
      <c r="H3380" t="s">
        <v>1104</v>
      </c>
      <c r="I3380" t="s">
        <v>60</v>
      </c>
      <c r="J3380" s="4">
        <v>-681.6</v>
      </c>
    </row>
    <row r="3381" spans="3:10" hidden="1" x14ac:dyDescent="0.25">
      <c r="C3381" t="s">
        <v>6731</v>
      </c>
      <c r="D3381" t="s">
        <v>7694</v>
      </c>
      <c r="E3381" s="1">
        <v>46062</v>
      </c>
      <c r="F3381">
        <v>2</v>
      </c>
      <c r="H3381" t="s">
        <v>1104</v>
      </c>
      <c r="I3381" t="s">
        <v>60</v>
      </c>
      <c r="J3381" s="4">
        <v>-255.6</v>
      </c>
    </row>
    <row r="3382" spans="3:10" hidden="1" x14ac:dyDescent="0.25">
      <c r="C3382" t="s">
        <v>6731</v>
      </c>
      <c r="D3382" t="s">
        <v>7713</v>
      </c>
      <c r="E3382" s="1">
        <v>46062</v>
      </c>
      <c r="F3382">
        <v>2</v>
      </c>
      <c r="H3382" t="s">
        <v>1019</v>
      </c>
      <c r="I3382" t="s">
        <v>60</v>
      </c>
      <c r="J3382" s="4">
        <v>-11754</v>
      </c>
    </row>
    <row r="3383" spans="3:10" hidden="1" x14ac:dyDescent="0.25">
      <c r="C3383" t="s">
        <v>6731</v>
      </c>
      <c r="D3383" t="s">
        <v>77</v>
      </c>
      <c r="E3383" s="1">
        <v>46062</v>
      </c>
      <c r="F3383">
        <v>2</v>
      </c>
      <c r="H3383" t="s">
        <v>1023</v>
      </c>
      <c r="I3383" t="s">
        <v>60</v>
      </c>
      <c r="J3383" s="4">
        <v>-11315.5</v>
      </c>
    </row>
    <row r="3384" spans="3:10" hidden="1" x14ac:dyDescent="0.25">
      <c r="C3384" t="s">
        <v>6731</v>
      </c>
      <c r="D3384">
        <v>10248</v>
      </c>
      <c r="E3384" s="1">
        <v>46062</v>
      </c>
      <c r="F3384">
        <v>2</v>
      </c>
      <c r="H3384" t="s">
        <v>7835</v>
      </c>
      <c r="I3384" t="s">
        <v>246</v>
      </c>
      <c r="J3384" s="4">
        <v>-3145.79</v>
      </c>
    </row>
    <row r="3385" spans="3:10" hidden="1" x14ac:dyDescent="0.25">
      <c r="C3385" t="s">
        <v>6731</v>
      </c>
      <c r="D3385" t="s">
        <v>7699</v>
      </c>
      <c r="E3385" s="1">
        <v>46062</v>
      </c>
      <c r="F3385">
        <v>2</v>
      </c>
      <c r="H3385" t="s">
        <v>815</v>
      </c>
      <c r="I3385" t="s">
        <v>60</v>
      </c>
      <c r="J3385" s="4">
        <v>-4140</v>
      </c>
    </row>
    <row r="3386" spans="3:10" hidden="1" x14ac:dyDescent="0.25">
      <c r="C3386" t="s">
        <v>6731</v>
      </c>
      <c r="D3386" t="s">
        <v>7699</v>
      </c>
      <c r="E3386" s="1">
        <v>46062</v>
      </c>
      <c r="F3386">
        <v>2</v>
      </c>
      <c r="H3386" t="s">
        <v>815</v>
      </c>
      <c r="I3386" t="s">
        <v>60</v>
      </c>
      <c r="J3386" s="4">
        <v>-2812.68</v>
      </c>
    </row>
    <row r="3387" spans="3:10" hidden="1" x14ac:dyDescent="0.25">
      <c r="C3387" t="s">
        <v>6731</v>
      </c>
      <c r="D3387">
        <v>20003</v>
      </c>
      <c r="E3387" s="1">
        <v>46062</v>
      </c>
      <c r="F3387">
        <v>2</v>
      </c>
      <c r="H3387" t="s">
        <v>1365</v>
      </c>
      <c r="I3387" t="s">
        <v>129</v>
      </c>
      <c r="J3387" s="4">
        <v>-5531.36</v>
      </c>
    </row>
    <row r="3388" spans="3:10" hidden="1" x14ac:dyDescent="0.25">
      <c r="C3388" t="s">
        <v>6731</v>
      </c>
      <c r="D3388">
        <v>20003</v>
      </c>
      <c r="E3388" s="1">
        <v>46062</v>
      </c>
      <c r="F3388">
        <v>2</v>
      </c>
      <c r="H3388" t="s">
        <v>1365</v>
      </c>
      <c r="I3388" t="s">
        <v>129</v>
      </c>
      <c r="J3388" s="4">
        <v>-1261.81</v>
      </c>
    </row>
    <row r="3389" spans="3:10" hidden="1" x14ac:dyDescent="0.25">
      <c r="C3389" t="s">
        <v>6731</v>
      </c>
      <c r="D3389">
        <v>20003</v>
      </c>
      <c r="E3389" s="1">
        <v>46062</v>
      </c>
      <c r="F3389">
        <v>2</v>
      </c>
      <c r="H3389" t="s">
        <v>1365</v>
      </c>
      <c r="I3389" t="s">
        <v>129</v>
      </c>
      <c r="J3389" s="4">
        <v>-230</v>
      </c>
    </row>
    <row r="3390" spans="3:10" hidden="1" x14ac:dyDescent="0.25">
      <c r="C3390" t="s">
        <v>6731</v>
      </c>
      <c r="D3390" t="s">
        <v>7701</v>
      </c>
      <c r="E3390" s="1">
        <v>46062</v>
      </c>
      <c r="F3390">
        <v>2</v>
      </c>
      <c r="H3390" t="s">
        <v>740</v>
      </c>
      <c r="I3390" t="s">
        <v>155</v>
      </c>
      <c r="J3390" s="4">
        <v>-2626.07</v>
      </c>
    </row>
    <row r="3391" spans="3:10" hidden="1" x14ac:dyDescent="0.25">
      <c r="C3391" t="s">
        <v>6731</v>
      </c>
      <c r="D3391" t="s">
        <v>7701</v>
      </c>
      <c r="E3391" s="1">
        <v>46062</v>
      </c>
      <c r="F3391">
        <v>2</v>
      </c>
      <c r="H3391" t="s">
        <v>740</v>
      </c>
      <c r="I3391" t="s">
        <v>155</v>
      </c>
      <c r="J3391" s="4">
        <v>-2897.63</v>
      </c>
    </row>
    <row r="3392" spans="3:10" hidden="1" x14ac:dyDescent="0.25">
      <c r="C3392" t="s">
        <v>6731</v>
      </c>
      <c r="D3392" t="s">
        <v>7701</v>
      </c>
      <c r="E3392" s="1">
        <v>46062</v>
      </c>
      <c r="F3392">
        <v>2</v>
      </c>
      <c r="H3392" t="s">
        <v>740</v>
      </c>
      <c r="I3392" t="s">
        <v>155</v>
      </c>
      <c r="J3392" s="4">
        <v>-2683.6</v>
      </c>
    </row>
    <row r="3393" spans="3:10" hidden="1" x14ac:dyDescent="0.25">
      <c r="C3393" t="s">
        <v>6731</v>
      </c>
      <c r="D3393" t="s">
        <v>7701</v>
      </c>
      <c r="E3393" s="1">
        <v>46062</v>
      </c>
      <c r="F3393">
        <v>2</v>
      </c>
      <c r="H3393" t="s">
        <v>740</v>
      </c>
      <c r="I3393" t="s">
        <v>155</v>
      </c>
      <c r="J3393" s="4">
        <v>-2683.6</v>
      </c>
    </row>
    <row r="3394" spans="3:10" hidden="1" x14ac:dyDescent="0.25">
      <c r="C3394" t="s">
        <v>6731</v>
      </c>
      <c r="D3394" t="s">
        <v>7701</v>
      </c>
      <c r="E3394" s="1">
        <v>46062</v>
      </c>
      <c r="F3394">
        <v>2</v>
      </c>
      <c r="H3394" t="s">
        <v>740</v>
      </c>
      <c r="I3394" t="s">
        <v>155</v>
      </c>
      <c r="J3394" s="4">
        <v>-1874.39</v>
      </c>
    </row>
    <row r="3395" spans="3:10" hidden="1" x14ac:dyDescent="0.25">
      <c r="C3395" t="s">
        <v>6731</v>
      </c>
      <c r="D3395" t="s">
        <v>7701</v>
      </c>
      <c r="E3395" s="1">
        <v>46062</v>
      </c>
      <c r="F3395">
        <v>2</v>
      </c>
      <c r="H3395" t="s">
        <v>740</v>
      </c>
      <c r="I3395" t="s">
        <v>155</v>
      </c>
      <c r="J3395" s="4">
        <v>-2626.07</v>
      </c>
    </row>
    <row r="3396" spans="3:10" hidden="1" x14ac:dyDescent="0.25">
      <c r="C3396" t="s">
        <v>6731</v>
      </c>
      <c r="D3396" t="s">
        <v>7701</v>
      </c>
      <c r="E3396" s="1">
        <v>46062</v>
      </c>
      <c r="F3396">
        <v>2</v>
      </c>
      <c r="H3396" t="s">
        <v>740</v>
      </c>
      <c r="I3396" t="s">
        <v>155</v>
      </c>
      <c r="J3396" s="4">
        <v>-2626.07</v>
      </c>
    </row>
    <row r="3397" spans="3:10" hidden="1" x14ac:dyDescent="0.25">
      <c r="C3397" t="s">
        <v>6731</v>
      </c>
      <c r="D3397" t="s">
        <v>7701</v>
      </c>
      <c r="E3397" s="1">
        <v>46062</v>
      </c>
      <c r="F3397">
        <v>2</v>
      </c>
      <c r="H3397" t="s">
        <v>740</v>
      </c>
      <c r="I3397" t="s">
        <v>155</v>
      </c>
      <c r="J3397" s="4">
        <v>-2626.07</v>
      </c>
    </row>
    <row r="3398" spans="3:10" hidden="1" x14ac:dyDescent="0.25">
      <c r="C3398" t="s">
        <v>6731</v>
      </c>
      <c r="D3398" t="s">
        <v>7701</v>
      </c>
      <c r="E3398" s="1">
        <v>46062</v>
      </c>
      <c r="F3398">
        <v>2</v>
      </c>
      <c r="H3398" t="s">
        <v>740</v>
      </c>
      <c r="I3398" t="s">
        <v>155</v>
      </c>
      <c r="J3398" s="4">
        <v>-2626.07</v>
      </c>
    </row>
    <row r="3399" spans="3:10" hidden="1" x14ac:dyDescent="0.25">
      <c r="C3399" t="s">
        <v>6731</v>
      </c>
      <c r="D3399" t="s">
        <v>7701</v>
      </c>
      <c r="E3399" s="1">
        <v>46062</v>
      </c>
      <c r="F3399">
        <v>2</v>
      </c>
      <c r="H3399" t="s">
        <v>740</v>
      </c>
      <c r="I3399" t="s">
        <v>155</v>
      </c>
      <c r="J3399" s="4">
        <v>-2626.07</v>
      </c>
    </row>
    <row r="3400" spans="3:10" hidden="1" x14ac:dyDescent="0.25">
      <c r="C3400" t="s">
        <v>6731</v>
      </c>
      <c r="D3400" t="s">
        <v>7701</v>
      </c>
      <c r="E3400" s="1">
        <v>46062</v>
      </c>
      <c r="F3400">
        <v>2</v>
      </c>
      <c r="H3400" t="s">
        <v>740</v>
      </c>
      <c r="I3400" t="s">
        <v>155</v>
      </c>
      <c r="J3400" s="4">
        <v>-2683.6</v>
      </c>
    </row>
    <row r="3401" spans="3:10" hidden="1" x14ac:dyDescent="0.25">
      <c r="C3401" t="s">
        <v>6731</v>
      </c>
      <c r="D3401" t="s">
        <v>7701</v>
      </c>
      <c r="E3401" s="1">
        <v>46062</v>
      </c>
      <c r="F3401">
        <v>2</v>
      </c>
      <c r="H3401" t="s">
        <v>740</v>
      </c>
      <c r="I3401" t="s">
        <v>155</v>
      </c>
      <c r="J3401" s="4">
        <v>-1589.97</v>
      </c>
    </row>
    <row r="3402" spans="3:10" hidden="1" x14ac:dyDescent="0.25">
      <c r="C3402" t="s">
        <v>6731</v>
      </c>
      <c r="D3402" t="s">
        <v>7701</v>
      </c>
      <c r="E3402" s="1">
        <v>46062</v>
      </c>
      <c r="F3402">
        <v>2</v>
      </c>
      <c r="H3402" t="s">
        <v>740</v>
      </c>
      <c r="I3402" t="s">
        <v>155</v>
      </c>
      <c r="J3402" s="4">
        <v>-3043.77</v>
      </c>
    </row>
    <row r="3403" spans="3:10" hidden="1" x14ac:dyDescent="0.25">
      <c r="C3403" t="s">
        <v>6731</v>
      </c>
      <c r="D3403" t="s">
        <v>7701</v>
      </c>
      <c r="E3403" s="1">
        <v>46062</v>
      </c>
      <c r="F3403">
        <v>2</v>
      </c>
      <c r="H3403" t="s">
        <v>740</v>
      </c>
      <c r="I3403" t="s">
        <v>155</v>
      </c>
      <c r="J3403" s="4">
        <v>-2626.07</v>
      </c>
    </row>
    <row r="3404" spans="3:10" hidden="1" x14ac:dyDescent="0.25">
      <c r="C3404" t="s">
        <v>6731</v>
      </c>
      <c r="D3404" t="s">
        <v>7701</v>
      </c>
      <c r="E3404" s="1">
        <v>46062</v>
      </c>
      <c r="F3404">
        <v>2</v>
      </c>
      <c r="H3404" t="s">
        <v>740</v>
      </c>
      <c r="I3404" t="s">
        <v>155</v>
      </c>
      <c r="J3404" s="4">
        <v>-2626.07</v>
      </c>
    </row>
    <row r="3405" spans="3:10" hidden="1" x14ac:dyDescent="0.25">
      <c r="C3405" t="s">
        <v>6731</v>
      </c>
      <c r="D3405" t="s">
        <v>65</v>
      </c>
      <c r="E3405" s="1">
        <v>46062</v>
      </c>
      <c r="F3405">
        <v>2</v>
      </c>
      <c r="H3405" t="s">
        <v>7872</v>
      </c>
      <c r="I3405" t="s">
        <v>60</v>
      </c>
      <c r="J3405" s="4">
        <v>-22750</v>
      </c>
    </row>
    <row r="3406" spans="3:10" hidden="1" x14ac:dyDescent="0.25">
      <c r="C3406" t="s">
        <v>6731</v>
      </c>
      <c r="D3406">
        <v>20001</v>
      </c>
      <c r="E3406" s="1">
        <v>46062</v>
      </c>
      <c r="F3406">
        <v>2</v>
      </c>
      <c r="H3406" t="s">
        <v>741</v>
      </c>
      <c r="I3406" t="s">
        <v>129</v>
      </c>
      <c r="J3406" s="4">
        <v>-230</v>
      </c>
    </row>
    <row r="3407" spans="3:10" hidden="1" x14ac:dyDescent="0.25">
      <c r="C3407" t="s">
        <v>6731</v>
      </c>
      <c r="D3407" t="s">
        <v>90</v>
      </c>
      <c r="E3407" s="1">
        <v>46062</v>
      </c>
      <c r="F3407">
        <v>2</v>
      </c>
      <c r="H3407" t="s">
        <v>276</v>
      </c>
      <c r="I3407" t="s">
        <v>129</v>
      </c>
      <c r="J3407" s="4">
        <v>-1843.71</v>
      </c>
    </row>
    <row r="3408" spans="3:10" hidden="1" x14ac:dyDescent="0.25">
      <c r="C3408" t="s">
        <v>6731</v>
      </c>
      <c r="D3408">
        <v>10258</v>
      </c>
      <c r="E3408" s="1">
        <v>46062</v>
      </c>
      <c r="F3408">
        <v>2</v>
      </c>
      <c r="H3408" t="s">
        <v>7876</v>
      </c>
      <c r="I3408" t="s">
        <v>60</v>
      </c>
      <c r="J3408" s="4">
        <v>-895</v>
      </c>
    </row>
    <row r="3409" spans="3:10" hidden="1" x14ac:dyDescent="0.25">
      <c r="C3409" t="s">
        <v>6731</v>
      </c>
      <c r="D3409">
        <v>30001</v>
      </c>
      <c r="E3409" s="1">
        <v>46062</v>
      </c>
      <c r="F3409">
        <v>2</v>
      </c>
      <c r="H3409" t="s">
        <v>1048</v>
      </c>
      <c r="I3409" t="s">
        <v>60</v>
      </c>
      <c r="J3409" s="4">
        <v>-109.06</v>
      </c>
    </row>
    <row r="3410" spans="3:10" hidden="1" x14ac:dyDescent="0.25">
      <c r="C3410" t="s">
        <v>6731</v>
      </c>
      <c r="D3410">
        <v>30001</v>
      </c>
      <c r="E3410" s="1">
        <v>46062</v>
      </c>
      <c r="F3410">
        <v>2</v>
      </c>
      <c r="H3410" t="s">
        <v>1048</v>
      </c>
      <c r="I3410" t="s">
        <v>60</v>
      </c>
      <c r="J3410" s="4">
        <v>-109.06</v>
      </c>
    </row>
    <row r="3411" spans="3:10" hidden="1" x14ac:dyDescent="0.25">
      <c r="C3411" t="s">
        <v>6731</v>
      </c>
      <c r="D3411">
        <v>10258</v>
      </c>
      <c r="E3411" s="1">
        <v>46062</v>
      </c>
      <c r="F3411">
        <v>2</v>
      </c>
      <c r="H3411" t="s">
        <v>7884</v>
      </c>
      <c r="I3411" t="s">
        <v>60</v>
      </c>
      <c r="J3411" s="4">
        <v>-231.25</v>
      </c>
    </row>
    <row r="3412" spans="3:10" hidden="1" x14ac:dyDescent="0.25">
      <c r="C3412" t="s">
        <v>6731</v>
      </c>
      <c r="D3412" t="s">
        <v>65</v>
      </c>
      <c r="E3412" s="1">
        <v>46062</v>
      </c>
      <c r="F3412">
        <v>2</v>
      </c>
      <c r="H3412" t="s">
        <v>526</v>
      </c>
      <c r="I3412" t="s">
        <v>60</v>
      </c>
      <c r="J3412" s="4">
        <v>-4800</v>
      </c>
    </row>
    <row r="3413" spans="3:10" hidden="1" x14ac:dyDescent="0.25">
      <c r="C3413" t="s">
        <v>6731</v>
      </c>
      <c r="D3413" t="s">
        <v>7692</v>
      </c>
      <c r="E3413" s="1">
        <v>46062</v>
      </c>
      <c r="F3413">
        <v>2</v>
      </c>
      <c r="H3413" t="s">
        <v>7890</v>
      </c>
      <c r="I3413" t="s">
        <v>60</v>
      </c>
      <c r="J3413" s="4">
        <v>-660</v>
      </c>
    </row>
    <row r="3414" spans="3:10" hidden="1" x14ac:dyDescent="0.25">
      <c r="C3414" t="s">
        <v>6731</v>
      </c>
      <c r="D3414" t="s">
        <v>7705</v>
      </c>
      <c r="E3414" s="1">
        <v>46062</v>
      </c>
      <c r="F3414">
        <v>2</v>
      </c>
      <c r="H3414" t="s">
        <v>7890</v>
      </c>
      <c r="I3414" t="s">
        <v>60</v>
      </c>
      <c r="J3414" s="4">
        <v>-660</v>
      </c>
    </row>
    <row r="3415" spans="3:10" hidden="1" x14ac:dyDescent="0.25">
      <c r="C3415" t="s">
        <v>6731</v>
      </c>
      <c r="D3415" t="s">
        <v>7695</v>
      </c>
      <c r="E3415" s="1">
        <v>46062</v>
      </c>
      <c r="F3415">
        <v>2</v>
      </c>
      <c r="H3415" t="s">
        <v>1539</v>
      </c>
      <c r="I3415" t="s">
        <v>60</v>
      </c>
      <c r="J3415" s="4">
        <v>-125571.86</v>
      </c>
    </row>
    <row r="3416" spans="3:10" hidden="1" x14ac:dyDescent="0.25">
      <c r="C3416" t="s">
        <v>6731</v>
      </c>
      <c r="D3416" t="s">
        <v>77</v>
      </c>
      <c r="E3416" s="1">
        <v>46062</v>
      </c>
      <c r="F3416">
        <v>2</v>
      </c>
      <c r="H3416" t="s">
        <v>1970</v>
      </c>
      <c r="I3416" t="s">
        <v>60</v>
      </c>
      <c r="J3416" s="4">
        <v>-1612.5</v>
      </c>
    </row>
    <row r="3417" spans="3:10" hidden="1" x14ac:dyDescent="0.25">
      <c r="C3417" t="s">
        <v>6731</v>
      </c>
      <c r="D3417" t="s">
        <v>77</v>
      </c>
      <c r="E3417" s="1">
        <v>46062</v>
      </c>
      <c r="F3417">
        <v>2</v>
      </c>
      <c r="H3417" t="s">
        <v>1970</v>
      </c>
      <c r="I3417" t="s">
        <v>60</v>
      </c>
      <c r="J3417" s="4">
        <v>-1612.5</v>
      </c>
    </row>
    <row r="3418" spans="3:10" hidden="1" x14ac:dyDescent="0.25">
      <c r="C3418" t="s">
        <v>6731</v>
      </c>
      <c r="D3418">
        <v>10258</v>
      </c>
      <c r="E3418" s="1">
        <v>46062</v>
      </c>
      <c r="F3418">
        <v>2</v>
      </c>
      <c r="H3418" t="s">
        <v>302</v>
      </c>
      <c r="I3418" t="s">
        <v>60</v>
      </c>
      <c r="J3418" s="4">
        <v>-140</v>
      </c>
    </row>
    <row r="3419" spans="3:10" hidden="1" x14ac:dyDescent="0.25">
      <c r="C3419" t="s">
        <v>6731</v>
      </c>
      <c r="D3419">
        <v>10001</v>
      </c>
      <c r="E3419" s="1">
        <v>46063</v>
      </c>
      <c r="F3419">
        <v>2</v>
      </c>
      <c r="H3419" t="s">
        <v>601</v>
      </c>
      <c r="I3419" t="s">
        <v>129</v>
      </c>
      <c r="J3419" s="4">
        <v>-7864.27</v>
      </c>
    </row>
    <row r="3420" spans="3:10" hidden="1" x14ac:dyDescent="0.25">
      <c r="C3420" t="s">
        <v>6731</v>
      </c>
      <c r="D3420" t="s">
        <v>7693</v>
      </c>
      <c r="E3420" s="1">
        <v>46063</v>
      </c>
      <c r="F3420">
        <v>2</v>
      </c>
      <c r="H3420" t="s">
        <v>1069</v>
      </c>
      <c r="I3420" t="s">
        <v>60</v>
      </c>
      <c r="J3420" s="4">
        <v>-11000</v>
      </c>
    </row>
    <row r="3421" spans="3:10" hidden="1" x14ac:dyDescent="0.25">
      <c r="C3421" t="s">
        <v>6731</v>
      </c>
      <c r="D3421">
        <v>30001</v>
      </c>
      <c r="E3421" s="1">
        <v>46063</v>
      </c>
      <c r="F3421">
        <v>2</v>
      </c>
      <c r="H3421" t="s">
        <v>7902</v>
      </c>
      <c r="I3421" t="s">
        <v>60</v>
      </c>
      <c r="J3421" s="4">
        <v>-1529.23</v>
      </c>
    </row>
    <row r="3422" spans="3:10" hidden="1" x14ac:dyDescent="0.25">
      <c r="C3422" t="s">
        <v>6731</v>
      </c>
      <c r="D3422" t="s">
        <v>7699</v>
      </c>
      <c r="E3422" s="1">
        <v>46063</v>
      </c>
      <c r="F3422">
        <v>2</v>
      </c>
      <c r="H3422" t="s">
        <v>1395</v>
      </c>
      <c r="I3422" t="s">
        <v>60</v>
      </c>
      <c r="J3422" s="4">
        <v>-6573.5</v>
      </c>
    </row>
    <row r="3423" spans="3:10" hidden="1" x14ac:dyDescent="0.25">
      <c r="C3423" t="s">
        <v>6731</v>
      </c>
      <c r="D3423" t="s">
        <v>65</v>
      </c>
      <c r="E3423" s="1">
        <v>46063</v>
      </c>
      <c r="F3423">
        <v>2</v>
      </c>
      <c r="H3423" t="s">
        <v>316</v>
      </c>
      <c r="I3423" t="s">
        <v>60</v>
      </c>
      <c r="J3423" s="4">
        <v>-153.32</v>
      </c>
    </row>
    <row r="3424" spans="3:10" hidden="1" x14ac:dyDescent="0.25">
      <c r="C3424" t="s">
        <v>6731</v>
      </c>
      <c r="D3424" t="s">
        <v>7709</v>
      </c>
      <c r="E3424" s="1">
        <v>46063</v>
      </c>
      <c r="F3424">
        <v>2</v>
      </c>
      <c r="H3424" t="s">
        <v>1145</v>
      </c>
      <c r="I3424" t="s">
        <v>60</v>
      </c>
      <c r="J3424" s="4">
        <v>-75646.5</v>
      </c>
    </row>
    <row r="3425" spans="3:10" hidden="1" x14ac:dyDescent="0.25">
      <c r="C3425" t="s">
        <v>6731</v>
      </c>
      <c r="D3425" t="s">
        <v>7713</v>
      </c>
      <c r="E3425" s="1">
        <v>46063</v>
      </c>
      <c r="F3425">
        <v>2</v>
      </c>
      <c r="H3425" t="s">
        <v>908</v>
      </c>
      <c r="I3425" t="s">
        <v>60</v>
      </c>
      <c r="J3425" s="4">
        <v>-261.18</v>
      </c>
    </row>
    <row r="3426" spans="3:10" hidden="1" x14ac:dyDescent="0.25">
      <c r="C3426" t="s">
        <v>6731</v>
      </c>
      <c r="D3426" t="s">
        <v>7708</v>
      </c>
      <c r="E3426" s="1">
        <v>46063</v>
      </c>
      <c r="F3426">
        <v>2</v>
      </c>
      <c r="H3426" t="s">
        <v>908</v>
      </c>
      <c r="I3426" t="s">
        <v>60</v>
      </c>
      <c r="J3426" s="4">
        <v>-258.25</v>
      </c>
    </row>
    <row r="3427" spans="3:10" hidden="1" x14ac:dyDescent="0.25">
      <c r="C3427" t="s">
        <v>6731</v>
      </c>
      <c r="D3427" t="s">
        <v>7709</v>
      </c>
      <c r="E3427" s="1">
        <v>46063</v>
      </c>
      <c r="F3427">
        <v>2</v>
      </c>
      <c r="H3427" t="s">
        <v>1909</v>
      </c>
      <c r="I3427" t="s">
        <v>155</v>
      </c>
      <c r="J3427" s="4">
        <v>-29125.119999999999</v>
      </c>
    </row>
    <row r="3428" spans="3:10" hidden="1" x14ac:dyDescent="0.25">
      <c r="C3428" t="s">
        <v>6731</v>
      </c>
      <c r="D3428" t="s">
        <v>7713</v>
      </c>
      <c r="E3428" s="1">
        <v>46063</v>
      </c>
      <c r="F3428">
        <v>2</v>
      </c>
      <c r="H3428" t="s">
        <v>915</v>
      </c>
      <c r="I3428" t="s">
        <v>60</v>
      </c>
      <c r="J3428" s="4">
        <v>-69.14</v>
      </c>
    </row>
    <row r="3429" spans="3:10" hidden="1" x14ac:dyDescent="0.25">
      <c r="C3429" t="s">
        <v>6731</v>
      </c>
      <c r="D3429" t="s">
        <v>127</v>
      </c>
      <c r="E3429" s="1">
        <v>46063</v>
      </c>
      <c r="F3429">
        <v>2</v>
      </c>
      <c r="H3429" t="s">
        <v>919</v>
      </c>
      <c r="I3429" t="s">
        <v>60</v>
      </c>
      <c r="J3429" s="4">
        <v>-2234.73</v>
      </c>
    </row>
    <row r="3430" spans="3:10" hidden="1" x14ac:dyDescent="0.25">
      <c r="C3430" t="s">
        <v>6731</v>
      </c>
      <c r="D3430" t="s">
        <v>7702</v>
      </c>
      <c r="E3430" s="1">
        <v>46063</v>
      </c>
      <c r="F3430">
        <v>2</v>
      </c>
      <c r="H3430" t="s">
        <v>923</v>
      </c>
      <c r="I3430" t="s">
        <v>60</v>
      </c>
      <c r="J3430" s="4">
        <v>-4191.55</v>
      </c>
    </row>
    <row r="3431" spans="3:10" hidden="1" x14ac:dyDescent="0.25">
      <c r="C3431" t="s">
        <v>6731</v>
      </c>
      <c r="D3431" t="s">
        <v>7702</v>
      </c>
      <c r="E3431" s="1">
        <v>46063</v>
      </c>
      <c r="F3431">
        <v>2</v>
      </c>
      <c r="H3431" t="s">
        <v>923</v>
      </c>
      <c r="I3431" t="s">
        <v>60</v>
      </c>
      <c r="J3431" s="4">
        <v>-4164.05</v>
      </c>
    </row>
    <row r="3432" spans="3:10" hidden="1" x14ac:dyDescent="0.25">
      <c r="C3432" t="s">
        <v>6731</v>
      </c>
      <c r="D3432" t="s">
        <v>7702</v>
      </c>
      <c r="E3432" s="1">
        <v>46063</v>
      </c>
      <c r="F3432">
        <v>2</v>
      </c>
      <c r="H3432" t="s">
        <v>923</v>
      </c>
      <c r="I3432" t="s">
        <v>60</v>
      </c>
      <c r="J3432" s="4">
        <v>-4515.1099999999997</v>
      </c>
    </row>
    <row r="3433" spans="3:10" hidden="1" x14ac:dyDescent="0.25">
      <c r="C3433" t="s">
        <v>6731</v>
      </c>
      <c r="D3433" t="s">
        <v>7709</v>
      </c>
      <c r="E3433" s="1">
        <v>46063</v>
      </c>
      <c r="F3433">
        <v>2</v>
      </c>
      <c r="H3433" t="s">
        <v>923</v>
      </c>
      <c r="I3433" t="s">
        <v>60</v>
      </c>
      <c r="J3433" s="4">
        <v>-3747.6</v>
      </c>
    </row>
    <row r="3434" spans="3:10" hidden="1" x14ac:dyDescent="0.25">
      <c r="C3434" t="s">
        <v>6731</v>
      </c>
      <c r="D3434" t="s">
        <v>127</v>
      </c>
      <c r="E3434" s="1">
        <v>46063</v>
      </c>
      <c r="F3434">
        <v>2</v>
      </c>
      <c r="H3434" t="s">
        <v>927</v>
      </c>
      <c r="I3434" t="s">
        <v>60</v>
      </c>
      <c r="J3434" s="4">
        <v>-2236.56</v>
      </c>
    </row>
    <row r="3435" spans="3:10" hidden="1" x14ac:dyDescent="0.25">
      <c r="C3435" t="s">
        <v>6731</v>
      </c>
      <c r="D3435" t="s">
        <v>7706</v>
      </c>
      <c r="E3435" s="1">
        <v>46063</v>
      </c>
      <c r="F3435">
        <v>2</v>
      </c>
      <c r="H3435" t="s">
        <v>931</v>
      </c>
      <c r="I3435" t="s">
        <v>60</v>
      </c>
      <c r="J3435" s="4">
        <v>-3233.44</v>
      </c>
    </row>
    <row r="3436" spans="3:10" hidden="1" x14ac:dyDescent="0.25">
      <c r="C3436" t="s">
        <v>6731</v>
      </c>
      <c r="D3436">
        <v>10243</v>
      </c>
      <c r="E3436" s="1">
        <v>46063</v>
      </c>
      <c r="F3436">
        <v>2</v>
      </c>
      <c r="H3436" t="s">
        <v>325</v>
      </c>
      <c r="I3436" t="s">
        <v>60</v>
      </c>
      <c r="J3436" s="4">
        <v>-2780182.19</v>
      </c>
    </row>
    <row r="3437" spans="3:10" hidden="1" x14ac:dyDescent="0.25">
      <c r="C3437" t="s">
        <v>6731</v>
      </c>
      <c r="D3437" t="s">
        <v>7705</v>
      </c>
      <c r="E3437" s="1">
        <v>46063</v>
      </c>
      <c r="F3437">
        <v>2</v>
      </c>
      <c r="H3437" t="s">
        <v>2000</v>
      </c>
      <c r="I3437" t="s">
        <v>60</v>
      </c>
      <c r="J3437" s="4">
        <v>-2550</v>
      </c>
    </row>
    <row r="3438" spans="3:10" hidden="1" x14ac:dyDescent="0.25">
      <c r="C3438" t="s">
        <v>6731</v>
      </c>
      <c r="D3438" t="s">
        <v>7695</v>
      </c>
      <c r="E3438" s="1">
        <v>46063</v>
      </c>
      <c r="F3438">
        <v>2</v>
      </c>
      <c r="H3438" t="s">
        <v>615</v>
      </c>
      <c r="I3438" t="s">
        <v>60</v>
      </c>
      <c r="J3438" s="4">
        <v>-172.53</v>
      </c>
    </row>
    <row r="3439" spans="3:10" hidden="1" x14ac:dyDescent="0.25">
      <c r="C3439" t="s">
        <v>6731</v>
      </c>
      <c r="D3439" t="s">
        <v>7695</v>
      </c>
      <c r="E3439" s="1">
        <v>46063</v>
      </c>
      <c r="F3439">
        <v>2</v>
      </c>
      <c r="H3439" t="s">
        <v>615</v>
      </c>
      <c r="I3439" t="s">
        <v>60</v>
      </c>
      <c r="J3439" s="4">
        <v>-2312.58</v>
      </c>
    </row>
    <row r="3440" spans="3:10" hidden="1" x14ac:dyDescent="0.25">
      <c r="C3440" t="s">
        <v>6731</v>
      </c>
      <c r="D3440" t="s">
        <v>7695</v>
      </c>
      <c r="E3440" s="1">
        <v>46063</v>
      </c>
      <c r="F3440">
        <v>2</v>
      </c>
      <c r="H3440" t="s">
        <v>615</v>
      </c>
      <c r="I3440" t="s">
        <v>60</v>
      </c>
      <c r="J3440" s="4">
        <v>-42406.69</v>
      </c>
    </row>
    <row r="3441" spans="3:10" hidden="1" x14ac:dyDescent="0.25">
      <c r="C3441" t="s">
        <v>6731</v>
      </c>
      <c r="D3441" t="s">
        <v>7695</v>
      </c>
      <c r="E3441" s="1">
        <v>46063</v>
      </c>
      <c r="F3441">
        <v>2</v>
      </c>
      <c r="H3441" t="s">
        <v>615</v>
      </c>
      <c r="I3441" t="s">
        <v>60</v>
      </c>
      <c r="J3441" s="4">
        <v>-5720.2</v>
      </c>
    </row>
    <row r="3442" spans="3:10" hidden="1" x14ac:dyDescent="0.25">
      <c r="C3442" t="s">
        <v>6731</v>
      </c>
      <c r="D3442" t="s">
        <v>7700</v>
      </c>
      <c r="E3442" s="1">
        <v>46063</v>
      </c>
      <c r="F3442">
        <v>2</v>
      </c>
      <c r="H3442" t="s">
        <v>947</v>
      </c>
      <c r="I3442" t="s">
        <v>60</v>
      </c>
      <c r="J3442" s="4">
        <v>-11418.35</v>
      </c>
    </row>
    <row r="3443" spans="3:10" hidden="1" x14ac:dyDescent="0.25">
      <c r="C3443" t="s">
        <v>6731</v>
      </c>
      <c r="D3443" t="s">
        <v>7705</v>
      </c>
      <c r="E3443" s="1">
        <v>46063</v>
      </c>
      <c r="F3443">
        <v>2</v>
      </c>
      <c r="H3443" t="s">
        <v>954</v>
      </c>
      <c r="I3443" t="s">
        <v>60</v>
      </c>
      <c r="J3443" s="4">
        <v>-34042.57</v>
      </c>
    </row>
    <row r="3444" spans="3:10" hidden="1" x14ac:dyDescent="0.25">
      <c r="C3444" t="s">
        <v>6731</v>
      </c>
      <c r="D3444">
        <v>20010</v>
      </c>
      <c r="E3444" s="1">
        <v>46063</v>
      </c>
      <c r="F3444">
        <v>2</v>
      </c>
      <c r="H3444" t="s">
        <v>955</v>
      </c>
      <c r="I3444" t="s">
        <v>246</v>
      </c>
      <c r="J3444" s="4">
        <v>-1200</v>
      </c>
    </row>
    <row r="3445" spans="3:10" hidden="1" x14ac:dyDescent="0.25">
      <c r="C3445" t="s">
        <v>6731</v>
      </c>
      <c r="D3445" t="s">
        <v>7709</v>
      </c>
      <c r="E3445" s="1">
        <v>46063</v>
      </c>
      <c r="F3445">
        <v>2</v>
      </c>
      <c r="H3445" t="s">
        <v>357</v>
      </c>
      <c r="I3445" t="s">
        <v>60</v>
      </c>
      <c r="J3445" s="4">
        <v>-9738.48</v>
      </c>
    </row>
    <row r="3446" spans="3:10" hidden="1" x14ac:dyDescent="0.25">
      <c r="C3446" t="s">
        <v>6731</v>
      </c>
      <c r="D3446" t="s">
        <v>7702</v>
      </c>
      <c r="E3446" s="1">
        <v>46063</v>
      </c>
      <c r="F3446">
        <v>2</v>
      </c>
      <c r="H3446" t="s">
        <v>357</v>
      </c>
      <c r="I3446" t="s">
        <v>60</v>
      </c>
      <c r="J3446" s="4">
        <v>-29719.16</v>
      </c>
    </row>
    <row r="3447" spans="3:10" hidden="1" x14ac:dyDescent="0.25">
      <c r="C3447" t="s">
        <v>6731</v>
      </c>
      <c r="D3447" t="s">
        <v>7702</v>
      </c>
      <c r="E3447" s="1">
        <v>46063</v>
      </c>
      <c r="F3447">
        <v>2</v>
      </c>
      <c r="H3447" t="s">
        <v>686</v>
      </c>
      <c r="I3447" t="s">
        <v>60</v>
      </c>
      <c r="J3447" s="4">
        <v>-28970.84</v>
      </c>
    </row>
    <row r="3448" spans="3:10" hidden="1" x14ac:dyDescent="0.25">
      <c r="C3448" t="s">
        <v>6731</v>
      </c>
      <c r="D3448" t="s">
        <v>7698</v>
      </c>
      <c r="E3448" s="1">
        <v>46063</v>
      </c>
      <c r="F3448">
        <v>2</v>
      </c>
      <c r="H3448" t="s">
        <v>964</v>
      </c>
      <c r="I3448" t="s">
        <v>60</v>
      </c>
      <c r="J3448" s="4">
        <v>-1300</v>
      </c>
    </row>
    <row r="3449" spans="3:10" hidden="1" x14ac:dyDescent="0.25">
      <c r="C3449" t="s">
        <v>6731</v>
      </c>
      <c r="D3449" t="s">
        <v>7712</v>
      </c>
      <c r="E3449" s="1">
        <v>46063</v>
      </c>
      <c r="F3449">
        <v>2</v>
      </c>
      <c r="H3449" t="s">
        <v>7940</v>
      </c>
      <c r="I3449" t="s">
        <v>60</v>
      </c>
      <c r="J3449" s="4">
        <v>-1059.24</v>
      </c>
    </row>
    <row r="3450" spans="3:10" hidden="1" x14ac:dyDescent="0.25">
      <c r="C3450" t="s">
        <v>6731</v>
      </c>
      <c r="D3450" t="s">
        <v>65</v>
      </c>
      <c r="E3450" s="1">
        <v>46063</v>
      </c>
      <c r="F3450">
        <v>2</v>
      </c>
      <c r="H3450" t="s">
        <v>7780</v>
      </c>
      <c r="I3450" t="s">
        <v>60</v>
      </c>
      <c r="J3450" s="4">
        <v>-1170</v>
      </c>
    </row>
    <row r="3451" spans="3:10" hidden="1" x14ac:dyDescent="0.25">
      <c r="C3451" t="s">
        <v>6731</v>
      </c>
      <c r="D3451" t="s">
        <v>65</v>
      </c>
      <c r="E3451" s="1">
        <v>46063</v>
      </c>
      <c r="F3451">
        <v>2</v>
      </c>
      <c r="H3451" t="s">
        <v>7780</v>
      </c>
      <c r="I3451" t="s">
        <v>60</v>
      </c>
      <c r="J3451" s="4">
        <v>-13020</v>
      </c>
    </row>
    <row r="3452" spans="3:10" hidden="1" x14ac:dyDescent="0.25">
      <c r="C3452" t="s">
        <v>6731</v>
      </c>
      <c r="D3452" t="s">
        <v>65</v>
      </c>
      <c r="E3452" s="1">
        <v>46063</v>
      </c>
      <c r="F3452">
        <v>2</v>
      </c>
      <c r="H3452" t="s">
        <v>7780</v>
      </c>
      <c r="I3452" t="s">
        <v>60</v>
      </c>
      <c r="J3452" s="4">
        <v>-3720</v>
      </c>
    </row>
    <row r="3453" spans="3:10" hidden="1" x14ac:dyDescent="0.25">
      <c r="C3453" t="s">
        <v>6731</v>
      </c>
      <c r="D3453" t="s">
        <v>65</v>
      </c>
      <c r="E3453" s="1">
        <v>46063</v>
      </c>
      <c r="F3453">
        <v>2</v>
      </c>
      <c r="H3453" t="s">
        <v>7780</v>
      </c>
      <c r="I3453" t="s">
        <v>60</v>
      </c>
      <c r="J3453" s="4">
        <v>-1950</v>
      </c>
    </row>
    <row r="3454" spans="3:10" hidden="1" x14ac:dyDescent="0.25">
      <c r="C3454" t="s">
        <v>6731</v>
      </c>
      <c r="D3454">
        <v>40001</v>
      </c>
      <c r="E3454" s="1">
        <v>46063</v>
      </c>
      <c r="F3454">
        <v>2</v>
      </c>
      <c r="H3454" t="s">
        <v>374</v>
      </c>
      <c r="I3454" t="s">
        <v>155</v>
      </c>
      <c r="J3454" s="4">
        <v>-10590.52</v>
      </c>
    </row>
    <row r="3455" spans="3:10" hidden="1" x14ac:dyDescent="0.25">
      <c r="C3455" t="s">
        <v>6731</v>
      </c>
      <c r="D3455" t="s">
        <v>90</v>
      </c>
      <c r="E3455" s="1">
        <v>46063</v>
      </c>
      <c r="F3455">
        <v>2</v>
      </c>
      <c r="H3455" t="s">
        <v>7782</v>
      </c>
      <c r="I3455" t="s">
        <v>129</v>
      </c>
      <c r="J3455" s="4">
        <v>-2890.05</v>
      </c>
    </row>
    <row r="3456" spans="3:10" hidden="1" x14ac:dyDescent="0.25">
      <c r="C3456" t="s">
        <v>6731</v>
      </c>
      <c r="D3456" t="s">
        <v>7709</v>
      </c>
      <c r="E3456" s="1">
        <v>46063</v>
      </c>
      <c r="F3456">
        <v>2</v>
      </c>
      <c r="H3456" t="s">
        <v>577</v>
      </c>
      <c r="I3456" t="s">
        <v>155</v>
      </c>
      <c r="J3456" s="4">
        <v>-44199.070000000007</v>
      </c>
    </row>
    <row r="3457" spans="3:10" hidden="1" x14ac:dyDescent="0.25">
      <c r="C3457" t="s">
        <v>6731</v>
      </c>
      <c r="D3457">
        <v>40001</v>
      </c>
      <c r="E3457" s="1">
        <v>46063</v>
      </c>
      <c r="F3457">
        <v>2</v>
      </c>
      <c r="H3457" t="s">
        <v>690</v>
      </c>
      <c r="I3457" t="s">
        <v>155</v>
      </c>
      <c r="J3457" s="4">
        <v>-14682.67</v>
      </c>
    </row>
    <row r="3458" spans="3:10" hidden="1" x14ac:dyDescent="0.25">
      <c r="C3458" t="s">
        <v>6731</v>
      </c>
      <c r="D3458" t="s">
        <v>7713</v>
      </c>
      <c r="E3458" s="1">
        <v>46063</v>
      </c>
      <c r="F3458">
        <v>2</v>
      </c>
      <c r="H3458" t="s">
        <v>388</v>
      </c>
      <c r="I3458" t="s">
        <v>60</v>
      </c>
      <c r="J3458" s="4">
        <v>-212.08</v>
      </c>
    </row>
    <row r="3459" spans="3:10" hidden="1" x14ac:dyDescent="0.25">
      <c r="C3459" t="s">
        <v>6731</v>
      </c>
      <c r="D3459" t="s">
        <v>8609</v>
      </c>
      <c r="E3459" s="1">
        <v>46063</v>
      </c>
      <c r="F3459">
        <v>2</v>
      </c>
      <c r="H3459" t="s">
        <v>29</v>
      </c>
      <c r="I3459" t="s">
        <v>60</v>
      </c>
      <c r="J3459" s="4">
        <v>-200000</v>
      </c>
    </row>
    <row r="3460" spans="3:10" hidden="1" x14ac:dyDescent="0.25">
      <c r="C3460" t="s">
        <v>6731</v>
      </c>
      <c r="D3460">
        <v>20020</v>
      </c>
      <c r="E3460" s="1">
        <v>46063</v>
      </c>
      <c r="F3460">
        <v>2</v>
      </c>
      <c r="H3460" t="s">
        <v>792</v>
      </c>
      <c r="I3460" t="s">
        <v>60</v>
      </c>
      <c r="J3460" s="4">
        <v>-99799.76</v>
      </c>
    </row>
    <row r="3461" spans="3:10" hidden="1" x14ac:dyDescent="0.25">
      <c r="C3461" t="s">
        <v>6731</v>
      </c>
      <c r="D3461" t="s">
        <v>8609</v>
      </c>
      <c r="E3461" s="1">
        <v>46063</v>
      </c>
      <c r="F3461">
        <v>2</v>
      </c>
      <c r="H3461" t="s">
        <v>644</v>
      </c>
      <c r="I3461" t="s">
        <v>60</v>
      </c>
      <c r="J3461" s="4">
        <v>-425000</v>
      </c>
    </row>
    <row r="3462" spans="3:10" hidden="1" x14ac:dyDescent="0.25">
      <c r="C3462" t="s">
        <v>6731</v>
      </c>
      <c r="D3462" t="s">
        <v>7706</v>
      </c>
      <c r="E3462" s="1">
        <v>46063</v>
      </c>
      <c r="F3462">
        <v>2</v>
      </c>
      <c r="H3462" t="s">
        <v>7954</v>
      </c>
      <c r="I3462" t="s">
        <v>60</v>
      </c>
      <c r="J3462" s="4">
        <v>-1634.89</v>
      </c>
    </row>
    <row r="3463" spans="3:10" hidden="1" x14ac:dyDescent="0.25">
      <c r="C3463" t="s">
        <v>6731</v>
      </c>
      <c r="D3463" t="s">
        <v>127</v>
      </c>
      <c r="E3463" s="1">
        <v>46063</v>
      </c>
      <c r="F3463">
        <v>2</v>
      </c>
      <c r="H3463" t="s">
        <v>1013</v>
      </c>
      <c r="I3463" t="s">
        <v>60</v>
      </c>
      <c r="J3463" s="4">
        <v>-1072.83</v>
      </c>
    </row>
    <row r="3464" spans="3:10" hidden="1" x14ac:dyDescent="0.25">
      <c r="C3464" t="s">
        <v>6731</v>
      </c>
      <c r="D3464" t="s">
        <v>7704</v>
      </c>
      <c r="E3464" s="1">
        <v>46063</v>
      </c>
      <c r="F3464">
        <v>2</v>
      </c>
      <c r="H3464" t="s">
        <v>1013</v>
      </c>
      <c r="I3464" t="s">
        <v>60</v>
      </c>
      <c r="J3464" s="4">
        <v>-1245.18</v>
      </c>
    </row>
    <row r="3465" spans="3:10" hidden="1" x14ac:dyDescent="0.25">
      <c r="C3465" t="s">
        <v>6731</v>
      </c>
      <c r="D3465" t="s">
        <v>77</v>
      </c>
      <c r="E3465" s="1">
        <v>46063</v>
      </c>
      <c r="F3465">
        <v>2</v>
      </c>
      <c r="H3465" t="s">
        <v>7962</v>
      </c>
      <c r="I3465" t="s">
        <v>60</v>
      </c>
      <c r="J3465" s="4">
        <v>-21230</v>
      </c>
    </row>
    <row r="3466" spans="3:10" hidden="1" x14ac:dyDescent="0.25">
      <c r="C3466" t="s">
        <v>6731</v>
      </c>
      <c r="D3466" t="s">
        <v>7709</v>
      </c>
      <c r="E3466" s="1">
        <v>46063</v>
      </c>
      <c r="F3466">
        <v>2</v>
      </c>
      <c r="H3466" t="s">
        <v>7963</v>
      </c>
      <c r="I3466" t="s">
        <v>155</v>
      </c>
      <c r="J3466" s="4">
        <v>-6323.22</v>
      </c>
    </row>
    <row r="3467" spans="3:10" hidden="1" x14ac:dyDescent="0.25">
      <c r="C3467" t="s">
        <v>6731</v>
      </c>
      <c r="D3467" t="s">
        <v>7717</v>
      </c>
      <c r="E3467" s="1">
        <v>46063</v>
      </c>
      <c r="F3467">
        <v>2</v>
      </c>
      <c r="H3467" t="s">
        <v>1362</v>
      </c>
      <c r="I3467" t="s">
        <v>60</v>
      </c>
      <c r="J3467" s="4">
        <v>-540</v>
      </c>
    </row>
    <row r="3468" spans="3:10" hidden="1" x14ac:dyDescent="0.25">
      <c r="C3468" t="s">
        <v>6731</v>
      </c>
      <c r="D3468" t="s">
        <v>7709</v>
      </c>
      <c r="E3468" s="1">
        <v>46063</v>
      </c>
      <c r="F3468">
        <v>2</v>
      </c>
      <c r="H3468" t="s">
        <v>1194</v>
      </c>
      <c r="I3468" t="s">
        <v>60</v>
      </c>
      <c r="J3468" s="4">
        <v>-67299.3</v>
      </c>
    </row>
    <row r="3469" spans="3:10" hidden="1" x14ac:dyDescent="0.25">
      <c r="C3469" t="s">
        <v>6731</v>
      </c>
      <c r="D3469" t="s">
        <v>7701</v>
      </c>
      <c r="E3469" s="1">
        <v>46063</v>
      </c>
      <c r="F3469">
        <v>2</v>
      </c>
      <c r="H3469" t="s">
        <v>740</v>
      </c>
      <c r="I3469" t="s">
        <v>155</v>
      </c>
      <c r="J3469" s="4">
        <v>-2626.07</v>
      </c>
    </row>
    <row r="3470" spans="3:10" hidden="1" x14ac:dyDescent="0.25">
      <c r="C3470" t="s">
        <v>6731</v>
      </c>
      <c r="D3470" t="s">
        <v>7701</v>
      </c>
      <c r="E3470" s="1">
        <v>46063</v>
      </c>
      <c r="F3470">
        <v>2</v>
      </c>
      <c r="H3470" t="s">
        <v>740</v>
      </c>
      <c r="I3470" t="s">
        <v>155</v>
      </c>
      <c r="J3470" s="4">
        <v>-1461.23</v>
      </c>
    </row>
    <row r="3471" spans="3:10" hidden="1" x14ac:dyDescent="0.25">
      <c r="C3471" t="s">
        <v>6731</v>
      </c>
      <c r="D3471" t="s">
        <v>7701</v>
      </c>
      <c r="E3471" s="1">
        <v>46063</v>
      </c>
      <c r="F3471">
        <v>2</v>
      </c>
      <c r="H3471" t="s">
        <v>740</v>
      </c>
      <c r="I3471" t="s">
        <v>155</v>
      </c>
      <c r="J3471" s="4">
        <v>-1323.5</v>
      </c>
    </row>
    <row r="3472" spans="3:10" hidden="1" x14ac:dyDescent="0.25">
      <c r="C3472" t="s">
        <v>6731</v>
      </c>
      <c r="D3472" t="s">
        <v>7701</v>
      </c>
      <c r="E3472" s="1">
        <v>46063</v>
      </c>
      <c r="F3472">
        <v>2</v>
      </c>
      <c r="H3472" t="s">
        <v>740</v>
      </c>
      <c r="I3472" t="s">
        <v>155</v>
      </c>
      <c r="J3472" s="4">
        <v>-1554.35</v>
      </c>
    </row>
    <row r="3473" spans="3:10" hidden="1" x14ac:dyDescent="0.25">
      <c r="C3473" t="s">
        <v>6731</v>
      </c>
      <c r="D3473" t="s">
        <v>7701</v>
      </c>
      <c r="E3473" s="1">
        <v>46063</v>
      </c>
      <c r="F3473">
        <v>2</v>
      </c>
      <c r="H3473" t="s">
        <v>740</v>
      </c>
      <c r="I3473" t="s">
        <v>155</v>
      </c>
      <c r="J3473" s="4">
        <v>-2666.75</v>
      </c>
    </row>
    <row r="3474" spans="3:10" hidden="1" x14ac:dyDescent="0.25">
      <c r="C3474" t="s">
        <v>6731</v>
      </c>
      <c r="D3474" t="s">
        <v>7701</v>
      </c>
      <c r="E3474" s="1">
        <v>46063</v>
      </c>
      <c r="F3474">
        <v>2</v>
      </c>
      <c r="H3474" t="s">
        <v>740</v>
      </c>
      <c r="I3474" t="s">
        <v>155</v>
      </c>
      <c r="J3474" s="4">
        <v>-2862.01</v>
      </c>
    </row>
    <row r="3475" spans="3:10" hidden="1" x14ac:dyDescent="0.25">
      <c r="C3475" t="s">
        <v>6731</v>
      </c>
      <c r="D3475" t="s">
        <v>7701</v>
      </c>
      <c r="E3475" s="1">
        <v>46063</v>
      </c>
      <c r="F3475">
        <v>2</v>
      </c>
      <c r="H3475" t="s">
        <v>1040</v>
      </c>
      <c r="I3475" t="s">
        <v>60</v>
      </c>
      <c r="J3475" s="4">
        <v>-16058.35</v>
      </c>
    </row>
    <row r="3476" spans="3:10" hidden="1" x14ac:dyDescent="0.25">
      <c r="C3476" t="s">
        <v>6731</v>
      </c>
      <c r="D3476" t="s">
        <v>7702</v>
      </c>
      <c r="E3476" s="1">
        <v>46063</v>
      </c>
      <c r="F3476">
        <v>2</v>
      </c>
      <c r="H3476" t="s">
        <v>506</v>
      </c>
      <c r="I3476" t="s">
        <v>60</v>
      </c>
      <c r="J3476" s="4">
        <v>-9386.8700000000008</v>
      </c>
    </row>
    <row r="3477" spans="3:10" hidden="1" x14ac:dyDescent="0.25">
      <c r="C3477" t="s">
        <v>6731</v>
      </c>
      <c r="D3477" t="s">
        <v>90</v>
      </c>
      <c r="E3477" s="1">
        <v>46063</v>
      </c>
      <c r="F3477">
        <v>2</v>
      </c>
      <c r="H3477" t="s">
        <v>2216</v>
      </c>
      <c r="I3477" t="s">
        <v>129</v>
      </c>
      <c r="J3477" s="4">
        <v>-410.82</v>
      </c>
    </row>
    <row r="3478" spans="3:10" hidden="1" x14ac:dyDescent="0.25">
      <c r="C3478" t="s">
        <v>6731</v>
      </c>
      <c r="D3478" t="s">
        <v>7709</v>
      </c>
      <c r="E3478" s="1">
        <v>46063</v>
      </c>
      <c r="F3478">
        <v>2</v>
      </c>
      <c r="H3478" t="s">
        <v>1206</v>
      </c>
      <c r="I3478" t="s">
        <v>60</v>
      </c>
      <c r="J3478" s="4">
        <v>-75646.5</v>
      </c>
    </row>
    <row r="3479" spans="3:10" hidden="1" x14ac:dyDescent="0.25">
      <c r="C3479" t="s">
        <v>6731</v>
      </c>
      <c r="D3479" t="s">
        <v>7709</v>
      </c>
      <c r="E3479" s="1">
        <v>46063</v>
      </c>
      <c r="F3479">
        <v>2</v>
      </c>
      <c r="H3479" t="s">
        <v>1209</v>
      </c>
      <c r="I3479" t="s">
        <v>60</v>
      </c>
      <c r="J3479" s="4">
        <v>-67299.3</v>
      </c>
    </row>
    <row r="3480" spans="3:10" hidden="1" x14ac:dyDescent="0.25">
      <c r="C3480" t="s">
        <v>6731</v>
      </c>
      <c r="D3480" t="s">
        <v>7709</v>
      </c>
      <c r="E3480" s="1">
        <v>46063</v>
      </c>
      <c r="F3480">
        <v>2</v>
      </c>
      <c r="H3480" t="s">
        <v>1212</v>
      </c>
      <c r="I3480" t="s">
        <v>60</v>
      </c>
      <c r="J3480" s="4">
        <v>-16694.400000000001</v>
      </c>
    </row>
    <row r="3481" spans="3:10" hidden="1" x14ac:dyDescent="0.25">
      <c r="C3481" t="s">
        <v>6731</v>
      </c>
      <c r="D3481" t="s">
        <v>7709</v>
      </c>
      <c r="E3481" s="1">
        <v>46064</v>
      </c>
      <c r="F3481">
        <v>2</v>
      </c>
      <c r="H3481" t="s">
        <v>7990</v>
      </c>
      <c r="I3481" t="s">
        <v>60</v>
      </c>
      <c r="J3481" s="4">
        <v>-270</v>
      </c>
    </row>
    <row r="3482" spans="3:10" hidden="1" x14ac:dyDescent="0.25">
      <c r="C3482" t="s">
        <v>6731</v>
      </c>
      <c r="D3482">
        <v>10258</v>
      </c>
      <c r="E3482" s="1">
        <v>46064</v>
      </c>
      <c r="F3482">
        <v>2</v>
      </c>
      <c r="H3482" t="s">
        <v>7992</v>
      </c>
      <c r="I3482" t="s">
        <v>60</v>
      </c>
      <c r="J3482" s="4">
        <v>-1000</v>
      </c>
    </row>
    <row r="3483" spans="3:10" hidden="1" x14ac:dyDescent="0.25">
      <c r="C3483" t="s">
        <v>6731</v>
      </c>
      <c r="D3483">
        <v>10258</v>
      </c>
      <c r="E3483" s="1">
        <v>46064</v>
      </c>
      <c r="F3483">
        <v>2</v>
      </c>
      <c r="H3483" t="s">
        <v>7992</v>
      </c>
      <c r="I3483" t="s">
        <v>60</v>
      </c>
      <c r="J3483" s="4">
        <v>-788.3</v>
      </c>
    </row>
    <row r="3484" spans="3:10" hidden="1" x14ac:dyDescent="0.25">
      <c r="C3484" t="s">
        <v>6731</v>
      </c>
      <c r="D3484">
        <v>10248</v>
      </c>
      <c r="E3484" s="1">
        <v>46064</v>
      </c>
      <c r="F3484">
        <v>2</v>
      </c>
      <c r="H3484" t="s">
        <v>601</v>
      </c>
      <c r="I3484" t="s">
        <v>129</v>
      </c>
      <c r="J3484" s="4">
        <v>-2027.98</v>
      </c>
    </row>
    <row r="3485" spans="3:10" hidden="1" x14ac:dyDescent="0.25">
      <c r="C3485" t="s">
        <v>6731</v>
      </c>
      <c r="D3485">
        <v>20005</v>
      </c>
      <c r="E3485" s="1">
        <v>46064</v>
      </c>
      <c r="F3485">
        <v>2</v>
      </c>
      <c r="H3485" t="s">
        <v>1126</v>
      </c>
      <c r="I3485" t="s">
        <v>129</v>
      </c>
      <c r="J3485" s="4">
        <v>-484</v>
      </c>
    </row>
    <row r="3486" spans="3:10" hidden="1" x14ac:dyDescent="0.25">
      <c r="C3486" t="s">
        <v>6731</v>
      </c>
      <c r="D3486">
        <v>20009</v>
      </c>
      <c r="E3486" s="1">
        <v>46064</v>
      </c>
      <c r="F3486">
        <v>2</v>
      </c>
      <c r="H3486" t="s">
        <v>661</v>
      </c>
      <c r="I3486" t="s">
        <v>129</v>
      </c>
      <c r="J3486" s="4">
        <v>-32.15</v>
      </c>
    </row>
    <row r="3487" spans="3:10" hidden="1" x14ac:dyDescent="0.25">
      <c r="C3487" t="s">
        <v>6731</v>
      </c>
      <c r="D3487" t="s">
        <v>90</v>
      </c>
      <c r="E3487" s="1">
        <v>46064</v>
      </c>
      <c r="F3487">
        <v>2</v>
      </c>
      <c r="H3487" t="s">
        <v>859</v>
      </c>
      <c r="I3487" t="s">
        <v>93</v>
      </c>
      <c r="J3487" s="4">
        <v>-822047.3</v>
      </c>
    </row>
    <row r="3488" spans="3:10" hidden="1" x14ac:dyDescent="0.25">
      <c r="C3488" t="s">
        <v>6731</v>
      </c>
      <c r="D3488" t="s">
        <v>90</v>
      </c>
      <c r="E3488" s="1">
        <v>46064</v>
      </c>
      <c r="F3488">
        <v>2</v>
      </c>
      <c r="H3488" t="s">
        <v>864</v>
      </c>
      <c r="I3488" t="s">
        <v>93</v>
      </c>
      <c r="J3488" s="4">
        <v>-29108.67</v>
      </c>
    </row>
    <row r="3489" spans="3:10" hidden="1" x14ac:dyDescent="0.25">
      <c r="C3489" t="s">
        <v>6731</v>
      </c>
      <c r="D3489" t="s">
        <v>127</v>
      </c>
      <c r="E3489" s="1">
        <v>46064</v>
      </c>
      <c r="F3489">
        <v>2</v>
      </c>
      <c r="H3489" t="s">
        <v>316</v>
      </c>
      <c r="I3489" t="s">
        <v>60</v>
      </c>
      <c r="J3489" s="4">
        <v>-160.9</v>
      </c>
    </row>
    <row r="3490" spans="3:10" hidden="1" x14ac:dyDescent="0.25">
      <c r="C3490" t="s">
        <v>6731</v>
      </c>
      <c r="D3490" t="s">
        <v>127</v>
      </c>
      <c r="E3490" s="1">
        <v>46064</v>
      </c>
      <c r="F3490">
        <v>2</v>
      </c>
      <c r="H3490" t="s">
        <v>316</v>
      </c>
      <c r="I3490" t="s">
        <v>60</v>
      </c>
      <c r="J3490" s="4">
        <v>-111.96</v>
      </c>
    </row>
    <row r="3491" spans="3:10" hidden="1" x14ac:dyDescent="0.25">
      <c r="C3491" t="s">
        <v>6731</v>
      </c>
      <c r="D3491" t="s">
        <v>127</v>
      </c>
      <c r="E3491" s="1">
        <v>46064</v>
      </c>
      <c r="F3491">
        <v>2</v>
      </c>
      <c r="H3491" t="s">
        <v>316</v>
      </c>
      <c r="I3491" t="s">
        <v>60</v>
      </c>
      <c r="J3491" s="4">
        <v>-953.78</v>
      </c>
    </row>
    <row r="3492" spans="3:10" hidden="1" x14ac:dyDescent="0.25">
      <c r="C3492" t="s">
        <v>6731</v>
      </c>
      <c r="D3492" t="s">
        <v>7708</v>
      </c>
      <c r="E3492" s="1">
        <v>46064</v>
      </c>
      <c r="F3492">
        <v>2</v>
      </c>
      <c r="H3492" t="s">
        <v>316</v>
      </c>
      <c r="I3492" t="s">
        <v>60</v>
      </c>
      <c r="J3492" s="4">
        <v>-94.14</v>
      </c>
    </row>
    <row r="3493" spans="3:10" hidden="1" x14ac:dyDescent="0.25">
      <c r="C3493" t="s">
        <v>6731</v>
      </c>
      <c r="D3493">
        <v>10243</v>
      </c>
      <c r="E3493" s="1">
        <v>46064</v>
      </c>
      <c r="F3493">
        <v>2</v>
      </c>
      <c r="H3493" t="s">
        <v>325</v>
      </c>
      <c r="I3493" t="s">
        <v>60</v>
      </c>
      <c r="J3493" s="4">
        <v>-42115.76</v>
      </c>
    </row>
    <row r="3494" spans="3:10" hidden="1" x14ac:dyDescent="0.25">
      <c r="C3494" t="s">
        <v>6731</v>
      </c>
      <c r="D3494">
        <v>20005</v>
      </c>
      <c r="E3494" s="1">
        <v>46064</v>
      </c>
      <c r="F3494">
        <v>2</v>
      </c>
      <c r="H3494" t="s">
        <v>341</v>
      </c>
      <c r="I3494" t="s">
        <v>129</v>
      </c>
      <c r="J3494" s="4">
        <v>-399.25</v>
      </c>
    </row>
    <row r="3495" spans="3:10" hidden="1" x14ac:dyDescent="0.25">
      <c r="C3495" t="s">
        <v>6731</v>
      </c>
      <c r="D3495" t="s">
        <v>7698</v>
      </c>
      <c r="E3495" s="1">
        <v>46064</v>
      </c>
      <c r="F3495">
        <v>2</v>
      </c>
      <c r="H3495" t="s">
        <v>756</v>
      </c>
      <c r="I3495" t="s">
        <v>60</v>
      </c>
      <c r="J3495" s="4">
        <v>-481.33</v>
      </c>
    </row>
    <row r="3496" spans="3:10" hidden="1" x14ac:dyDescent="0.25">
      <c r="C3496" t="s">
        <v>6731</v>
      </c>
      <c r="D3496" t="s">
        <v>7718</v>
      </c>
      <c r="E3496" s="1">
        <v>46064</v>
      </c>
      <c r="F3496">
        <v>2</v>
      </c>
      <c r="H3496" t="s">
        <v>764</v>
      </c>
      <c r="I3496" t="s">
        <v>60</v>
      </c>
      <c r="J3496" s="4">
        <v>-650.39</v>
      </c>
    </row>
    <row r="3497" spans="3:10" hidden="1" x14ac:dyDescent="0.25">
      <c r="C3497" t="s">
        <v>6731</v>
      </c>
      <c r="D3497" t="s">
        <v>65</v>
      </c>
      <c r="E3497" s="1">
        <v>46064</v>
      </c>
      <c r="F3497">
        <v>2</v>
      </c>
      <c r="H3497" t="s">
        <v>764</v>
      </c>
      <c r="I3497" t="s">
        <v>60</v>
      </c>
      <c r="J3497" s="4">
        <v>-22.3</v>
      </c>
    </row>
    <row r="3498" spans="3:10" hidden="1" x14ac:dyDescent="0.25">
      <c r="C3498" t="s">
        <v>6731</v>
      </c>
      <c r="D3498" t="s">
        <v>7701</v>
      </c>
      <c r="E3498" s="1">
        <v>46064</v>
      </c>
      <c r="F3498">
        <v>2</v>
      </c>
      <c r="H3498" t="s">
        <v>8010</v>
      </c>
      <c r="I3498" t="s">
        <v>93</v>
      </c>
      <c r="J3498" s="4">
        <v>-1948552.13</v>
      </c>
    </row>
    <row r="3499" spans="3:10" hidden="1" x14ac:dyDescent="0.25">
      <c r="C3499" t="s">
        <v>6731</v>
      </c>
      <c r="D3499" t="s">
        <v>7711</v>
      </c>
      <c r="E3499" s="1">
        <v>46064</v>
      </c>
      <c r="F3499">
        <v>2</v>
      </c>
      <c r="H3499" t="s">
        <v>572</v>
      </c>
      <c r="I3499" t="s">
        <v>60</v>
      </c>
      <c r="J3499" s="4">
        <v>-2850.48</v>
      </c>
    </row>
    <row r="3500" spans="3:10" hidden="1" x14ac:dyDescent="0.25">
      <c r="C3500" t="s">
        <v>6731</v>
      </c>
      <c r="D3500" t="s">
        <v>65</v>
      </c>
      <c r="E3500" s="1">
        <v>46064</v>
      </c>
      <c r="F3500">
        <v>2</v>
      </c>
      <c r="H3500" t="s">
        <v>8017</v>
      </c>
      <c r="I3500" t="s">
        <v>60</v>
      </c>
      <c r="J3500" s="4">
        <v>-244481.29</v>
      </c>
    </row>
    <row r="3501" spans="3:10" hidden="1" x14ac:dyDescent="0.25">
      <c r="C3501" t="s">
        <v>6731</v>
      </c>
      <c r="D3501" t="s">
        <v>65</v>
      </c>
      <c r="E3501" s="1">
        <v>46064</v>
      </c>
      <c r="F3501">
        <v>2</v>
      </c>
      <c r="H3501" t="s">
        <v>8017</v>
      </c>
      <c r="I3501" t="s">
        <v>60</v>
      </c>
      <c r="J3501" s="4">
        <v>-32683.8</v>
      </c>
    </row>
    <row r="3502" spans="3:10" hidden="1" x14ac:dyDescent="0.25">
      <c r="C3502" t="s">
        <v>6731</v>
      </c>
      <c r="D3502">
        <v>20005</v>
      </c>
      <c r="E3502" s="1">
        <v>46064</v>
      </c>
      <c r="F3502">
        <v>2</v>
      </c>
      <c r="H3502" t="s">
        <v>8020</v>
      </c>
      <c r="I3502" t="s">
        <v>129</v>
      </c>
      <c r="J3502" s="4">
        <v>-589.22</v>
      </c>
    </row>
    <row r="3503" spans="3:10" hidden="1" x14ac:dyDescent="0.25">
      <c r="C3503" t="s">
        <v>6731</v>
      </c>
      <c r="D3503" t="s">
        <v>65</v>
      </c>
      <c r="E3503" s="1">
        <v>46064</v>
      </c>
      <c r="F3503">
        <v>2</v>
      </c>
      <c r="H3503" t="s">
        <v>8023</v>
      </c>
      <c r="I3503" t="s">
        <v>60</v>
      </c>
      <c r="J3503" s="4">
        <v>-10569.67</v>
      </c>
    </row>
    <row r="3504" spans="3:10" hidden="1" x14ac:dyDescent="0.25">
      <c r="C3504" t="s">
        <v>6731</v>
      </c>
      <c r="D3504" t="s">
        <v>65</v>
      </c>
      <c r="E3504" s="1">
        <v>46064</v>
      </c>
      <c r="F3504">
        <v>2</v>
      </c>
      <c r="H3504" t="s">
        <v>8023</v>
      </c>
      <c r="I3504" t="s">
        <v>60</v>
      </c>
      <c r="J3504" s="4">
        <v>-298</v>
      </c>
    </row>
    <row r="3505" spans="3:10" hidden="1" x14ac:dyDescent="0.25">
      <c r="C3505" t="s">
        <v>6731</v>
      </c>
      <c r="D3505" t="s">
        <v>7699</v>
      </c>
      <c r="E3505" s="1">
        <v>46064</v>
      </c>
      <c r="F3505">
        <v>2</v>
      </c>
      <c r="H3505" t="s">
        <v>8028</v>
      </c>
      <c r="I3505" t="s">
        <v>60</v>
      </c>
      <c r="J3505" s="4">
        <v>-6730</v>
      </c>
    </row>
    <row r="3506" spans="3:10" hidden="1" x14ac:dyDescent="0.25">
      <c r="C3506" t="s">
        <v>6731</v>
      </c>
      <c r="D3506" t="s">
        <v>7695</v>
      </c>
      <c r="E3506" s="1">
        <v>46064</v>
      </c>
      <c r="F3506">
        <v>2</v>
      </c>
      <c r="H3506" t="s">
        <v>8032</v>
      </c>
      <c r="I3506" t="s">
        <v>60</v>
      </c>
      <c r="J3506" s="4">
        <v>-16980</v>
      </c>
    </row>
    <row r="3507" spans="3:10" hidden="1" x14ac:dyDescent="0.25">
      <c r="C3507" t="s">
        <v>6731</v>
      </c>
      <c r="D3507" t="s">
        <v>8035</v>
      </c>
      <c r="E3507" s="1">
        <v>46064</v>
      </c>
      <c r="F3507">
        <v>2</v>
      </c>
      <c r="H3507" t="s">
        <v>2016</v>
      </c>
      <c r="I3507" t="s">
        <v>60</v>
      </c>
      <c r="J3507" s="4">
        <v>-1055.82</v>
      </c>
    </row>
    <row r="3508" spans="3:10" hidden="1" x14ac:dyDescent="0.25">
      <c r="C3508" t="s">
        <v>6731</v>
      </c>
      <c r="D3508" t="s">
        <v>8035</v>
      </c>
      <c r="E3508" s="1">
        <v>46064</v>
      </c>
      <c r="F3508">
        <v>2</v>
      </c>
      <c r="H3508" t="s">
        <v>2016</v>
      </c>
      <c r="I3508" t="s">
        <v>60</v>
      </c>
      <c r="J3508" s="4">
        <v>-949.42</v>
      </c>
    </row>
    <row r="3509" spans="3:10" hidden="1" x14ac:dyDescent="0.25">
      <c r="C3509" t="s">
        <v>6731</v>
      </c>
      <c r="D3509" t="s">
        <v>8035</v>
      </c>
      <c r="E3509" s="1">
        <v>46064</v>
      </c>
      <c r="F3509">
        <v>2</v>
      </c>
      <c r="H3509" t="s">
        <v>2016</v>
      </c>
      <c r="I3509" t="s">
        <v>60</v>
      </c>
      <c r="J3509" s="4">
        <v>-257.52999999999997</v>
      </c>
    </row>
    <row r="3510" spans="3:10" hidden="1" x14ac:dyDescent="0.25">
      <c r="C3510" t="s">
        <v>6731</v>
      </c>
      <c r="D3510" t="s">
        <v>8035</v>
      </c>
      <c r="E3510" s="1">
        <v>46064</v>
      </c>
      <c r="F3510">
        <v>2</v>
      </c>
      <c r="H3510" t="s">
        <v>2016</v>
      </c>
      <c r="I3510" t="s">
        <v>60</v>
      </c>
      <c r="J3510" s="4">
        <v>-427</v>
      </c>
    </row>
    <row r="3511" spans="3:10" hidden="1" x14ac:dyDescent="0.25">
      <c r="C3511" t="s">
        <v>6731</v>
      </c>
      <c r="D3511" t="s">
        <v>8035</v>
      </c>
      <c r="E3511" s="1">
        <v>46064</v>
      </c>
      <c r="F3511">
        <v>2</v>
      </c>
      <c r="H3511" t="s">
        <v>2016</v>
      </c>
      <c r="I3511" t="s">
        <v>60</v>
      </c>
      <c r="J3511" s="4">
        <v>-1622.24</v>
      </c>
    </row>
    <row r="3512" spans="3:10" hidden="1" x14ac:dyDescent="0.25">
      <c r="C3512" t="s">
        <v>6731</v>
      </c>
      <c r="D3512" t="s">
        <v>8035</v>
      </c>
      <c r="E3512" s="1">
        <v>46064</v>
      </c>
      <c r="F3512">
        <v>2</v>
      </c>
      <c r="H3512" t="s">
        <v>2016</v>
      </c>
      <c r="I3512" t="s">
        <v>60</v>
      </c>
      <c r="J3512" s="4">
        <v>-1251.3699999999999</v>
      </c>
    </row>
    <row r="3513" spans="3:10" hidden="1" x14ac:dyDescent="0.25">
      <c r="C3513" t="s">
        <v>6731</v>
      </c>
      <c r="D3513" t="s">
        <v>8035</v>
      </c>
      <c r="E3513" s="1">
        <v>46064</v>
      </c>
      <c r="F3513">
        <v>2</v>
      </c>
      <c r="H3513" t="s">
        <v>2016</v>
      </c>
      <c r="I3513" t="s">
        <v>60</v>
      </c>
      <c r="J3513" s="4">
        <v>-873.85</v>
      </c>
    </row>
    <row r="3514" spans="3:10" hidden="1" x14ac:dyDescent="0.25">
      <c r="C3514" t="s">
        <v>6731</v>
      </c>
      <c r="D3514" t="s">
        <v>8035</v>
      </c>
      <c r="E3514" s="1">
        <v>46064</v>
      </c>
      <c r="F3514">
        <v>2</v>
      </c>
      <c r="H3514" t="s">
        <v>2016</v>
      </c>
      <c r="I3514" t="s">
        <v>60</v>
      </c>
      <c r="J3514" s="4">
        <v>-2739.67</v>
      </c>
    </row>
    <row r="3515" spans="3:10" hidden="1" x14ac:dyDescent="0.25">
      <c r="C3515" t="s">
        <v>6731</v>
      </c>
      <c r="D3515" t="s">
        <v>8035</v>
      </c>
      <c r="E3515" s="1">
        <v>46064</v>
      </c>
      <c r="F3515">
        <v>2</v>
      </c>
      <c r="H3515" t="s">
        <v>2016</v>
      </c>
      <c r="I3515" t="s">
        <v>60</v>
      </c>
      <c r="J3515" s="4">
        <v>-1490.48</v>
      </c>
    </row>
    <row r="3516" spans="3:10" hidden="1" x14ac:dyDescent="0.25">
      <c r="C3516" t="s">
        <v>6731</v>
      </c>
      <c r="D3516" t="s">
        <v>8035</v>
      </c>
      <c r="E3516" s="1">
        <v>46064</v>
      </c>
      <c r="F3516">
        <v>2</v>
      </c>
      <c r="H3516" t="s">
        <v>2016</v>
      </c>
      <c r="I3516" t="s">
        <v>60</v>
      </c>
      <c r="J3516" s="4">
        <v>-1146.9000000000001</v>
      </c>
    </row>
    <row r="3517" spans="3:10" hidden="1" x14ac:dyDescent="0.25">
      <c r="C3517" t="s">
        <v>6731</v>
      </c>
      <c r="D3517" t="s">
        <v>8035</v>
      </c>
      <c r="E3517" s="1">
        <v>46064</v>
      </c>
      <c r="F3517">
        <v>2</v>
      </c>
      <c r="H3517" t="s">
        <v>2016</v>
      </c>
      <c r="I3517" t="s">
        <v>60</v>
      </c>
      <c r="J3517" s="4">
        <v>-715.96</v>
      </c>
    </row>
    <row r="3518" spans="3:10" hidden="1" x14ac:dyDescent="0.25">
      <c r="C3518" t="s">
        <v>6731</v>
      </c>
      <c r="D3518" t="s">
        <v>8035</v>
      </c>
      <c r="E3518" s="1">
        <v>46064</v>
      </c>
      <c r="F3518">
        <v>2</v>
      </c>
      <c r="H3518" t="s">
        <v>2016</v>
      </c>
      <c r="I3518" t="s">
        <v>60</v>
      </c>
      <c r="J3518" s="4">
        <v>-300.87</v>
      </c>
    </row>
    <row r="3519" spans="3:10" hidden="1" x14ac:dyDescent="0.25">
      <c r="C3519" t="s">
        <v>6731</v>
      </c>
      <c r="D3519" t="s">
        <v>65</v>
      </c>
      <c r="E3519" s="1">
        <v>46064</v>
      </c>
      <c r="F3519">
        <v>2</v>
      </c>
      <c r="H3519" t="s">
        <v>1009</v>
      </c>
      <c r="I3519" t="s">
        <v>60</v>
      </c>
      <c r="J3519" s="4">
        <v>-12200</v>
      </c>
    </row>
    <row r="3520" spans="3:10" hidden="1" x14ac:dyDescent="0.25">
      <c r="C3520" t="s">
        <v>6731</v>
      </c>
      <c r="D3520" t="s">
        <v>65</v>
      </c>
      <c r="E3520" s="1">
        <v>46064</v>
      </c>
      <c r="F3520">
        <v>2</v>
      </c>
      <c r="H3520" t="s">
        <v>1749</v>
      </c>
      <c r="I3520" t="s">
        <v>129</v>
      </c>
      <c r="J3520" s="4">
        <v>-4954.6099999999997</v>
      </c>
    </row>
    <row r="3521" spans="3:10" hidden="1" x14ac:dyDescent="0.25">
      <c r="C3521" t="s">
        <v>6731</v>
      </c>
      <c r="D3521" t="s">
        <v>7697</v>
      </c>
      <c r="E3521" s="1">
        <v>46064</v>
      </c>
      <c r="F3521">
        <v>2</v>
      </c>
      <c r="H3521" t="s">
        <v>2372</v>
      </c>
      <c r="I3521" t="s">
        <v>60</v>
      </c>
      <c r="J3521" s="4">
        <v>-476.75</v>
      </c>
    </row>
    <row r="3522" spans="3:10" hidden="1" x14ac:dyDescent="0.25">
      <c r="C3522" t="s">
        <v>6731</v>
      </c>
      <c r="D3522" t="s">
        <v>7701</v>
      </c>
      <c r="E3522" s="1">
        <v>46064</v>
      </c>
      <c r="F3522">
        <v>2</v>
      </c>
      <c r="H3522" t="s">
        <v>740</v>
      </c>
      <c r="I3522" t="s">
        <v>155</v>
      </c>
      <c r="J3522" s="4">
        <v>-2897.63</v>
      </c>
    </row>
    <row r="3523" spans="3:10" hidden="1" x14ac:dyDescent="0.25">
      <c r="C3523" t="s">
        <v>6731</v>
      </c>
      <c r="D3523" t="s">
        <v>7701</v>
      </c>
      <c r="E3523" s="1">
        <v>46064</v>
      </c>
      <c r="F3523">
        <v>2</v>
      </c>
      <c r="H3523" t="s">
        <v>740</v>
      </c>
      <c r="I3523" t="s">
        <v>155</v>
      </c>
      <c r="J3523" s="4">
        <v>-2683.6</v>
      </c>
    </row>
    <row r="3524" spans="3:10" hidden="1" x14ac:dyDescent="0.25">
      <c r="C3524" t="s">
        <v>6731</v>
      </c>
      <c r="D3524" t="s">
        <v>7701</v>
      </c>
      <c r="E3524" s="1">
        <v>46064</v>
      </c>
      <c r="F3524">
        <v>2</v>
      </c>
      <c r="H3524" t="s">
        <v>740</v>
      </c>
      <c r="I3524" t="s">
        <v>155</v>
      </c>
      <c r="J3524" s="4">
        <v>-2683.6</v>
      </c>
    </row>
    <row r="3525" spans="3:10" hidden="1" x14ac:dyDescent="0.25">
      <c r="C3525" t="s">
        <v>6731</v>
      </c>
      <c r="D3525" t="s">
        <v>7701</v>
      </c>
      <c r="E3525" s="1">
        <v>46064</v>
      </c>
      <c r="F3525">
        <v>2</v>
      </c>
      <c r="H3525" t="s">
        <v>740</v>
      </c>
      <c r="I3525" t="s">
        <v>155</v>
      </c>
      <c r="J3525" s="4">
        <v>-1589.97</v>
      </c>
    </row>
    <row r="3526" spans="3:10" hidden="1" x14ac:dyDescent="0.25">
      <c r="C3526" t="s">
        <v>6731</v>
      </c>
      <c r="D3526" t="s">
        <v>7701</v>
      </c>
      <c r="E3526" s="1">
        <v>46064</v>
      </c>
      <c r="F3526">
        <v>2</v>
      </c>
      <c r="H3526" t="s">
        <v>740</v>
      </c>
      <c r="I3526" t="s">
        <v>155</v>
      </c>
      <c r="J3526" s="4">
        <v>-2897.63</v>
      </c>
    </row>
    <row r="3527" spans="3:10" hidden="1" x14ac:dyDescent="0.25">
      <c r="C3527" t="s">
        <v>6731</v>
      </c>
      <c r="D3527" t="s">
        <v>7701</v>
      </c>
      <c r="E3527" s="1">
        <v>46064</v>
      </c>
      <c r="F3527">
        <v>2</v>
      </c>
      <c r="H3527" t="s">
        <v>740</v>
      </c>
      <c r="I3527" t="s">
        <v>155</v>
      </c>
      <c r="J3527" s="4">
        <v>-2897.63</v>
      </c>
    </row>
    <row r="3528" spans="3:10" hidden="1" x14ac:dyDescent="0.25">
      <c r="C3528" t="s">
        <v>6731</v>
      </c>
      <c r="D3528" t="s">
        <v>7701</v>
      </c>
      <c r="E3528" s="1">
        <v>46064</v>
      </c>
      <c r="F3528">
        <v>2</v>
      </c>
      <c r="H3528" t="s">
        <v>740</v>
      </c>
      <c r="I3528" t="s">
        <v>155</v>
      </c>
      <c r="J3528" s="4">
        <v>-2626.07</v>
      </c>
    </row>
    <row r="3529" spans="3:10" hidden="1" x14ac:dyDescent="0.25">
      <c r="C3529" t="s">
        <v>6731</v>
      </c>
      <c r="D3529" t="s">
        <v>7701</v>
      </c>
      <c r="E3529" s="1">
        <v>46064</v>
      </c>
      <c r="F3529">
        <v>2</v>
      </c>
      <c r="H3529" t="s">
        <v>740</v>
      </c>
      <c r="I3529" t="s">
        <v>155</v>
      </c>
      <c r="J3529" s="4">
        <v>-2626.07</v>
      </c>
    </row>
    <row r="3530" spans="3:10" hidden="1" x14ac:dyDescent="0.25">
      <c r="C3530" t="s">
        <v>6731</v>
      </c>
      <c r="D3530" t="s">
        <v>7701</v>
      </c>
      <c r="E3530" s="1">
        <v>46064</v>
      </c>
      <c r="F3530">
        <v>2</v>
      </c>
      <c r="H3530" t="s">
        <v>740</v>
      </c>
      <c r="I3530" t="s">
        <v>155</v>
      </c>
      <c r="J3530" s="4">
        <v>-2626.07</v>
      </c>
    </row>
    <row r="3531" spans="3:10" hidden="1" x14ac:dyDescent="0.25">
      <c r="C3531" t="s">
        <v>6731</v>
      </c>
      <c r="D3531" t="s">
        <v>7701</v>
      </c>
      <c r="E3531" s="1">
        <v>46064</v>
      </c>
      <c r="F3531">
        <v>2</v>
      </c>
      <c r="H3531" t="s">
        <v>740</v>
      </c>
      <c r="I3531" t="s">
        <v>155</v>
      </c>
      <c r="J3531" s="4">
        <v>-1874.39</v>
      </c>
    </row>
    <row r="3532" spans="3:10" hidden="1" x14ac:dyDescent="0.25">
      <c r="C3532" t="s">
        <v>6731</v>
      </c>
      <c r="D3532" t="s">
        <v>7701</v>
      </c>
      <c r="E3532" s="1">
        <v>46064</v>
      </c>
      <c r="F3532">
        <v>2</v>
      </c>
      <c r="H3532" t="s">
        <v>740</v>
      </c>
      <c r="I3532" t="s">
        <v>155</v>
      </c>
      <c r="J3532" s="4">
        <v>-2626.07</v>
      </c>
    </row>
    <row r="3533" spans="3:10" hidden="1" x14ac:dyDescent="0.25">
      <c r="C3533" t="s">
        <v>6731</v>
      </c>
      <c r="D3533" t="s">
        <v>7701</v>
      </c>
      <c r="E3533" s="1">
        <v>46064</v>
      </c>
      <c r="F3533">
        <v>2</v>
      </c>
      <c r="H3533" t="s">
        <v>740</v>
      </c>
      <c r="I3533" t="s">
        <v>155</v>
      </c>
      <c r="J3533" s="4">
        <v>-2626.07</v>
      </c>
    </row>
    <row r="3534" spans="3:10" hidden="1" x14ac:dyDescent="0.25">
      <c r="C3534" t="s">
        <v>6731</v>
      </c>
      <c r="D3534" t="s">
        <v>7701</v>
      </c>
      <c r="E3534" s="1">
        <v>46064</v>
      </c>
      <c r="F3534">
        <v>2</v>
      </c>
      <c r="H3534" t="s">
        <v>740</v>
      </c>
      <c r="I3534" t="s">
        <v>155</v>
      </c>
      <c r="J3534" s="4">
        <v>-2626.07</v>
      </c>
    </row>
    <row r="3535" spans="3:10" hidden="1" x14ac:dyDescent="0.25">
      <c r="C3535" t="s">
        <v>6731</v>
      </c>
      <c r="D3535" t="s">
        <v>7701</v>
      </c>
      <c r="E3535" s="1">
        <v>46064</v>
      </c>
      <c r="F3535">
        <v>2</v>
      </c>
      <c r="H3535" t="s">
        <v>740</v>
      </c>
      <c r="I3535" t="s">
        <v>155</v>
      </c>
      <c r="J3535" s="4">
        <v>-2626.07</v>
      </c>
    </row>
    <row r="3536" spans="3:10" hidden="1" x14ac:dyDescent="0.25">
      <c r="C3536" t="s">
        <v>6731</v>
      </c>
      <c r="D3536" t="s">
        <v>7701</v>
      </c>
      <c r="E3536" s="1">
        <v>46064</v>
      </c>
      <c r="F3536">
        <v>2</v>
      </c>
      <c r="H3536" t="s">
        <v>740</v>
      </c>
      <c r="I3536" t="s">
        <v>155</v>
      </c>
      <c r="J3536" s="4">
        <v>-2626.07</v>
      </c>
    </row>
    <row r="3537" spans="3:10" hidden="1" x14ac:dyDescent="0.25">
      <c r="C3537" t="s">
        <v>6731</v>
      </c>
      <c r="D3537" t="s">
        <v>7701</v>
      </c>
      <c r="E3537" s="1">
        <v>46064</v>
      </c>
      <c r="F3537">
        <v>2</v>
      </c>
      <c r="H3537" t="s">
        <v>740</v>
      </c>
      <c r="I3537" t="s">
        <v>155</v>
      </c>
      <c r="J3537" s="4">
        <v>-2862.01</v>
      </c>
    </row>
    <row r="3538" spans="3:10" hidden="1" x14ac:dyDescent="0.25">
      <c r="C3538" t="s">
        <v>6731</v>
      </c>
      <c r="D3538">
        <v>10258</v>
      </c>
      <c r="E3538" s="1">
        <v>46064</v>
      </c>
      <c r="F3538">
        <v>2</v>
      </c>
      <c r="H3538" t="s">
        <v>1044</v>
      </c>
      <c r="I3538" t="s">
        <v>60</v>
      </c>
      <c r="J3538" s="4">
        <v>-239.17</v>
      </c>
    </row>
    <row r="3539" spans="3:10" hidden="1" x14ac:dyDescent="0.25">
      <c r="C3539" t="s">
        <v>6731</v>
      </c>
      <c r="D3539" t="s">
        <v>90</v>
      </c>
      <c r="E3539" s="1">
        <v>46064</v>
      </c>
      <c r="F3539">
        <v>2</v>
      </c>
      <c r="H3539" t="s">
        <v>276</v>
      </c>
      <c r="I3539" t="s">
        <v>129</v>
      </c>
      <c r="J3539" s="4">
        <v>-242.31</v>
      </c>
    </row>
    <row r="3540" spans="3:10" hidden="1" x14ac:dyDescent="0.25">
      <c r="C3540" t="s">
        <v>6731</v>
      </c>
      <c r="D3540">
        <v>10260</v>
      </c>
      <c r="E3540" s="1">
        <v>46064</v>
      </c>
      <c r="F3540">
        <v>2</v>
      </c>
      <c r="H3540" t="s">
        <v>2259</v>
      </c>
      <c r="I3540" t="s">
        <v>129</v>
      </c>
      <c r="J3540" s="4">
        <v>-636.5</v>
      </c>
    </row>
    <row r="3541" spans="3:10" hidden="1" x14ac:dyDescent="0.25">
      <c r="C3541" t="s">
        <v>6731</v>
      </c>
      <c r="D3541">
        <v>20004</v>
      </c>
      <c r="E3541" s="1">
        <v>46064</v>
      </c>
      <c r="F3541">
        <v>2</v>
      </c>
      <c r="H3541" t="s">
        <v>8091</v>
      </c>
      <c r="I3541" t="s">
        <v>129</v>
      </c>
      <c r="J3541" s="4">
        <v>-149.74</v>
      </c>
    </row>
    <row r="3542" spans="3:10" hidden="1" x14ac:dyDescent="0.25">
      <c r="C3542" t="s">
        <v>6731</v>
      </c>
      <c r="D3542" t="s">
        <v>65</v>
      </c>
      <c r="E3542" s="1">
        <v>46065</v>
      </c>
      <c r="F3542">
        <v>2</v>
      </c>
      <c r="H3542" t="s">
        <v>8094</v>
      </c>
      <c r="I3542" t="s">
        <v>60</v>
      </c>
      <c r="J3542" s="4">
        <v>-2276</v>
      </c>
    </row>
    <row r="3543" spans="3:10" hidden="1" x14ac:dyDescent="0.25">
      <c r="C3543" t="s">
        <v>6731</v>
      </c>
      <c r="D3543">
        <v>20009</v>
      </c>
      <c r="E3543" s="1">
        <v>46065</v>
      </c>
      <c r="F3543">
        <v>2</v>
      </c>
      <c r="H3543" t="s">
        <v>1126</v>
      </c>
      <c r="I3543" t="s">
        <v>129</v>
      </c>
      <c r="J3543" s="4">
        <v>-170</v>
      </c>
    </row>
    <row r="3544" spans="3:10" hidden="1" x14ac:dyDescent="0.25">
      <c r="C3544" t="s">
        <v>6731</v>
      </c>
      <c r="D3544">
        <v>20108</v>
      </c>
      <c r="E3544" s="1">
        <v>46065</v>
      </c>
      <c r="F3544">
        <v>2</v>
      </c>
      <c r="H3544" t="s">
        <v>1126</v>
      </c>
      <c r="I3544" t="s">
        <v>129</v>
      </c>
      <c r="J3544" s="4">
        <v>-100</v>
      </c>
    </row>
    <row r="3545" spans="3:10" hidden="1" x14ac:dyDescent="0.25">
      <c r="C3545" t="s">
        <v>6731</v>
      </c>
      <c r="D3545" t="s">
        <v>65</v>
      </c>
      <c r="E3545" s="1">
        <v>46065</v>
      </c>
      <c r="F3545">
        <v>2</v>
      </c>
      <c r="H3545" t="s">
        <v>848</v>
      </c>
      <c r="I3545" t="s">
        <v>60</v>
      </c>
      <c r="J3545" s="4">
        <v>-1930</v>
      </c>
    </row>
    <row r="3546" spans="3:10" hidden="1" x14ac:dyDescent="0.25">
      <c r="C3546" t="s">
        <v>6731</v>
      </c>
      <c r="D3546" t="s">
        <v>65</v>
      </c>
      <c r="E3546" s="1">
        <v>46065</v>
      </c>
      <c r="F3546">
        <v>2</v>
      </c>
      <c r="H3546" t="s">
        <v>854</v>
      </c>
      <c r="I3546" t="s">
        <v>60</v>
      </c>
      <c r="J3546" s="4">
        <v>-203.09</v>
      </c>
    </row>
    <row r="3547" spans="3:10" hidden="1" x14ac:dyDescent="0.25">
      <c r="C3547" t="s">
        <v>6731</v>
      </c>
      <c r="D3547">
        <v>40001</v>
      </c>
      <c r="E3547" s="1">
        <v>46065</v>
      </c>
      <c r="F3547">
        <v>2</v>
      </c>
      <c r="H3547" t="s">
        <v>104</v>
      </c>
      <c r="I3547" t="s">
        <v>93</v>
      </c>
      <c r="J3547" s="4">
        <v>-17242.759999999998</v>
      </c>
    </row>
    <row r="3548" spans="3:10" hidden="1" x14ac:dyDescent="0.25">
      <c r="C3548" t="s">
        <v>6731</v>
      </c>
      <c r="D3548" t="s">
        <v>7705</v>
      </c>
      <c r="E3548" s="1">
        <v>46065</v>
      </c>
      <c r="F3548">
        <v>2</v>
      </c>
      <c r="H3548" t="s">
        <v>1623</v>
      </c>
      <c r="I3548" t="s">
        <v>60</v>
      </c>
      <c r="J3548" s="4">
        <v>-420.3</v>
      </c>
    </row>
    <row r="3549" spans="3:10" hidden="1" x14ac:dyDescent="0.25">
      <c r="C3549" t="s">
        <v>6731</v>
      </c>
      <c r="D3549" t="s">
        <v>7735</v>
      </c>
      <c r="E3549" s="1">
        <v>46065</v>
      </c>
      <c r="F3549">
        <v>2</v>
      </c>
      <c r="H3549" t="s">
        <v>2344</v>
      </c>
      <c r="I3549" t="s">
        <v>60</v>
      </c>
      <c r="J3549" s="4">
        <v>-22974.48</v>
      </c>
    </row>
    <row r="3550" spans="3:10" hidden="1" x14ac:dyDescent="0.25">
      <c r="C3550" t="s">
        <v>6731</v>
      </c>
      <c r="D3550" t="s">
        <v>77</v>
      </c>
      <c r="E3550" s="1">
        <v>46065</v>
      </c>
      <c r="F3550">
        <v>2</v>
      </c>
      <c r="H3550" t="s">
        <v>2232</v>
      </c>
      <c r="I3550" t="s">
        <v>60</v>
      </c>
      <c r="J3550" s="4">
        <v>-795</v>
      </c>
    </row>
    <row r="3551" spans="3:10" hidden="1" x14ac:dyDescent="0.25">
      <c r="C3551" t="s">
        <v>6731</v>
      </c>
      <c r="D3551" t="s">
        <v>127</v>
      </c>
      <c r="E3551" s="1">
        <v>46065</v>
      </c>
      <c r="F3551">
        <v>2</v>
      </c>
      <c r="H3551" t="s">
        <v>8105</v>
      </c>
      <c r="I3551" t="s">
        <v>129</v>
      </c>
      <c r="J3551" s="4">
        <v>-60</v>
      </c>
    </row>
    <row r="3552" spans="3:10" hidden="1" x14ac:dyDescent="0.25">
      <c r="C3552" t="s">
        <v>6731</v>
      </c>
      <c r="D3552" t="s">
        <v>7696</v>
      </c>
      <c r="E3552" s="1">
        <v>46065</v>
      </c>
      <c r="F3552">
        <v>2</v>
      </c>
      <c r="H3552" t="s">
        <v>8105</v>
      </c>
      <c r="I3552" t="s">
        <v>129</v>
      </c>
      <c r="J3552" s="4">
        <v>-60</v>
      </c>
    </row>
    <row r="3553" spans="3:10" hidden="1" x14ac:dyDescent="0.25">
      <c r="C3553" t="s">
        <v>6731</v>
      </c>
      <c r="D3553" t="s">
        <v>7713</v>
      </c>
      <c r="E3553" s="1">
        <v>46065</v>
      </c>
      <c r="F3553">
        <v>2</v>
      </c>
      <c r="H3553" t="s">
        <v>8105</v>
      </c>
      <c r="I3553" t="s">
        <v>129</v>
      </c>
      <c r="J3553" s="4">
        <v>-300</v>
      </c>
    </row>
    <row r="3554" spans="3:10" hidden="1" x14ac:dyDescent="0.25">
      <c r="C3554" t="s">
        <v>6731</v>
      </c>
      <c r="D3554" t="s">
        <v>7722</v>
      </c>
      <c r="E3554" s="1">
        <v>46065</v>
      </c>
      <c r="F3554">
        <v>2</v>
      </c>
      <c r="H3554" t="s">
        <v>8105</v>
      </c>
      <c r="I3554" t="s">
        <v>129</v>
      </c>
      <c r="J3554" s="4">
        <v>-120</v>
      </c>
    </row>
    <row r="3555" spans="3:10" hidden="1" x14ac:dyDescent="0.25">
      <c r="C3555" t="s">
        <v>6731</v>
      </c>
      <c r="D3555" t="s">
        <v>7714</v>
      </c>
      <c r="E3555" s="1">
        <v>46065</v>
      </c>
      <c r="F3555">
        <v>2</v>
      </c>
      <c r="H3555" t="s">
        <v>8105</v>
      </c>
      <c r="I3555" t="s">
        <v>129</v>
      </c>
      <c r="J3555" s="4">
        <v>-180</v>
      </c>
    </row>
    <row r="3556" spans="3:10" hidden="1" x14ac:dyDescent="0.25">
      <c r="C3556" t="s">
        <v>6731</v>
      </c>
      <c r="D3556">
        <v>30002</v>
      </c>
      <c r="E3556" s="1">
        <v>46065</v>
      </c>
      <c r="F3556">
        <v>2</v>
      </c>
      <c r="H3556" t="s">
        <v>8105</v>
      </c>
      <c r="I3556" t="s">
        <v>129</v>
      </c>
      <c r="J3556" s="4">
        <v>-180</v>
      </c>
    </row>
    <row r="3557" spans="3:10" hidden="1" x14ac:dyDescent="0.25">
      <c r="C3557" t="s">
        <v>6731</v>
      </c>
      <c r="D3557">
        <v>20099</v>
      </c>
      <c r="E3557" s="1">
        <v>46065</v>
      </c>
      <c r="F3557">
        <v>2</v>
      </c>
      <c r="H3557" t="s">
        <v>8106</v>
      </c>
      <c r="I3557" t="s">
        <v>129</v>
      </c>
      <c r="J3557" s="4">
        <v>-104.01</v>
      </c>
    </row>
    <row r="3558" spans="3:10" hidden="1" x14ac:dyDescent="0.25">
      <c r="C3558" t="s">
        <v>6731</v>
      </c>
      <c r="D3558">
        <v>20005</v>
      </c>
      <c r="E3558" s="1">
        <v>46065</v>
      </c>
      <c r="F3558">
        <v>2</v>
      </c>
      <c r="H3558" t="s">
        <v>8106</v>
      </c>
      <c r="I3558" t="s">
        <v>129</v>
      </c>
      <c r="J3558" s="4">
        <v>-555.91999999999996</v>
      </c>
    </row>
    <row r="3559" spans="3:10" hidden="1" x14ac:dyDescent="0.25">
      <c r="C3559" t="s">
        <v>6731</v>
      </c>
      <c r="D3559">
        <v>10243</v>
      </c>
      <c r="E3559" s="1">
        <v>46065</v>
      </c>
      <c r="F3559">
        <v>2</v>
      </c>
      <c r="H3559" t="s">
        <v>325</v>
      </c>
      <c r="I3559" t="s">
        <v>60</v>
      </c>
      <c r="J3559" s="4">
        <v>-70533.16</v>
      </c>
    </row>
    <row r="3560" spans="3:10" hidden="1" x14ac:dyDescent="0.25">
      <c r="C3560" t="s">
        <v>6731</v>
      </c>
      <c r="D3560" t="s">
        <v>65</v>
      </c>
      <c r="E3560" s="1">
        <v>46065</v>
      </c>
      <c r="F3560">
        <v>2</v>
      </c>
      <c r="H3560" t="s">
        <v>1078</v>
      </c>
      <c r="I3560" t="s">
        <v>60</v>
      </c>
      <c r="J3560" s="4">
        <v>-3124.14</v>
      </c>
    </row>
    <row r="3561" spans="3:10" hidden="1" x14ac:dyDescent="0.25">
      <c r="C3561" t="s">
        <v>6731</v>
      </c>
      <c r="D3561">
        <v>20001</v>
      </c>
      <c r="E3561" s="1">
        <v>46065</v>
      </c>
      <c r="F3561">
        <v>2</v>
      </c>
      <c r="H3561" t="s">
        <v>144</v>
      </c>
      <c r="I3561" t="s">
        <v>129</v>
      </c>
      <c r="J3561" s="4">
        <v>-2275</v>
      </c>
    </row>
    <row r="3562" spans="3:10" hidden="1" x14ac:dyDescent="0.25">
      <c r="C3562" t="s">
        <v>6731</v>
      </c>
      <c r="D3562">
        <v>20020</v>
      </c>
      <c r="E3562" s="1">
        <v>46065</v>
      </c>
      <c r="F3562">
        <v>2</v>
      </c>
      <c r="H3562" t="s">
        <v>144</v>
      </c>
      <c r="I3562" t="s">
        <v>129</v>
      </c>
      <c r="J3562" s="4">
        <v>-766</v>
      </c>
    </row>
    <row r="3563" spans="3:10" hidden="1" x14ac:dyDescent="0.25">
      <c r="C3563" t="s">
        <v>6731</v>
      </c>
      <c r="D3563">
        <v>30003</v>
      </c>
      <c r="E3563" s="1">
        <v>46065</v>
      </c>
      <c r="F3563">
        <v>2</v>
      </c>
      <c r="H3563" t="s">
        <v>144</v>
      </c>
      <c r="I3563" t="s">
        <v>129</v>
      </c>
      <c r="J3563" s="4">
        <v>-150</v>
      </c>
    </row>
    <row r="3564" spans="3:10" hidden="1" x14ac:dyDescent="0.25">
      <c r="C3564" t="s">
        <v>6731</v>
      </c>
      <c r="D3564">
        <v>20023</v>
      </c>
      <c r="E3564" s="1">
        <v>46065</v>
      </c>
      <c r="F3564">
        <v>2</v>
      </c>
      <c r="H3564" t="s">
        <v>144</v>
      </c>
      <c r="I3564" t="s">
        <v>129</v>
      </c>
      <c r="J3564" s="4">
        <v>-286</v>
      </c>
    </row>
    <row r="3565" spans="3:10" hidden="1" x14ac:dyDescent="0.25">
      <c r="C3565" t="s">
        <v>6731</v>
      </c>
      <c r="D3565">
        <v>20004</v>
      </c>
      <c r="E3565" s="1">
        <v>46065</v>
      </c>
      <c r="F3565">
        <v>2</v>
      </c>
      <c r="H3565" t="s">
        <v>144</v>
      </c>
      <c r="I3565" t="s">
        <v>129</v>
      </c>
      <c r="J3565" s="4">
        <v>-80</v>
      </c>
    </row>
    <row r="3566" spans="3:10" hidden="1" x14ac:dyDescent="0.25">
      <c r="C3566" t="s">
        <v>6731</v>
      </c>
      <c r="D3566">
        <v>20021</v>
      </c>
      <c r="E3566" s="1">
        <v>46065</v>
      </c>
      <c r="F3566">
        <v>2</v>
      </c>
      <c r="H3566" t="s">
        <v>144</v>
      </c>
      <c r="I3566" t="s">
        <v>129</v>
      </c>
      <c r="J3566" s="4">
        <v>-2333</v>
      </c>
    </row>
    <row r="3567" spans="3:10" hidden="1" x14ac:dyDescent="0.25">
      <c r="C3567" t="s">
        <v>6731</v>
      </c>
      <c r="D3567">
        <v>30001</v>
      </c>
      <c r="E3567" s="1">
        <v>46065</v>
      </c>
      <c r="F3567">
        <v>2</v>
      </c>
      <c r="H3567" t="s">
        <v>153</v>
      </c>
      <c r="I3567" t="s">
        <v>155</v>
      </c>
      <c r="J3567" s="4">
        <v>-4730.78</v>
      </c>
    </row>
    <row r="3568" spans="3:10" hidden="1" x14ac:dyDescent="0.25">
      <c r="C3568" t="s">
        <v>6731</v>
      </c>
      <c r="D3568" t="s">
        <v>90</v>
      </c>
      <c r="E3568" s="1">
        <v>46065</v>
      </c>
      <c r="F3568">
        <v>2</v>
      </c>
      <c r="H3568" t="s">
        <v>7782</v>
      </c>
      <c r="I3568" t="s">
        <v>129</v>
      </c>
      <c r="J3568" s="4">
        <v>-2918.22</v>
      </c>
    </row>
    <row r="3569" spans="3:10" hidden="1" x14ac:dyDescent="0.25">
      <c r="C3569" t="s">
        <v>6731</v>
      </c>
      <c r="D3569">
        <v>20022</v>
      </c>
      <c r="E3569" s="1">
        <v>46065</v>
      </c>
      <c r="F3569">
        <v>2</v>
      </c>
      <c r="H3569" t="s">
        <v>8107</v>
      </c>
      <c r="I3569" t="s">
        <v>129</v>
      </c>
      <c r="J3569" s="4">
        <v>-4500.33</v>
      </c>
    </row>
    <row r="3570" spans="3:10" hidden="1" x14ac:dyDescent="0.25">
      <c r="C3570" t="s">
        <v>6731</v>
      </c>
      <c r="D3570" t="s">
        <v>7692</v>
      </c>
      <c r="E3570" s="1">
        <v>46065</v>
      </c>
      <c r="F3570">
        <v>2</v>
      </c>
      <c r="H3570" t="s">
        <v>984</v>
      </c>
      <c r="I3570" t="s">
        <v>60</v>
      </c>
      <c r="J3570" s="4">
        <v>-2651</v>
      </c>
    </row>
    <row r="3571" spans="3:10" hidden="1" x14ac:dyDescent="0.25">
      <c r="C3571" t="s">
        <v>6731</v>
      </c>
      <c r="D3571">
        <v>20012</v>
      </c>
      <c r="E3571" s="1">
        <v>46065</v>
      </c>
      <c r="F3571">
        <v>2</v>
      </c>
      <c r="H3571" t="s">
        <v>218</v>
      </c>
      <c r="I3571" t="s">
        <v>129</v>
      </c>
      <c r="J3571" s="4">
        <v>-1159.5</v>
      </c>
    </row>
    <row r="3572" spans="3:10" hidden="1" x14ac:dyDescent="0.25">
      <c r="C3572" t="s">
        <v>6731</v>
      </c>
      <c r="D3572">
        <v>10258</v>
      </c>
      <c r="E3572" s="1">
        <v>46065</v>
      </c>
      <c r="F3572">
        <v>2</v>
      </c>
      <c r="H3572" t="s">
        <v>244</v>
      </c>
      <c r="I3572" t="s">
        <v>60</v>
      </c>
      <c r="J3572" s="4">
        <v>-450</v>
      </c>
    </row>
    <row r="3573" spans="3:10" hidden="1" x14ac:dyDescent="0.25">
      <c r="C3573" t="s">
        <v>6731</v>
      </c>
      <c r="D3573">
        <v>30001</v>
      </c>
      <c r="E3573" s="1">
        <v>46065</v>
      </c>
      <c r="F3573">
        <v>2</v>
      </c>
      <c r="H3573" t="s">
        <v>245</v>
      </c>
      <c r="I3573" t="s">
        <v>246</v>
      </c>
      <c r="J3573" s="4">
        <v>-21728.45</v>
      </c>
    </row>
    <row r="3574" spans="3:10" hidden="1" x14ac:dyDescent="0.25">
      <c r="C3574" t="s">
        <v>6731</v>
      </c>
      <c r="D3574" t="s">
        <v>7701</v>
      </c>
      <c r="E3574" s="1">
        <v>46065</v>
      </c>
      <c r="F3574">
        <v>2</v>
      </c>
      <c r="H3574" t="s">
        <v>740</v>
      </c>
      <c r="I3574" t="s">
        <v>155</v>
      </c>
      <c r="J3574" s="4">
        <v>-2897.63</v>
      </c>
    </row>
    <row r="3575" spans="3:10" hidden="1" x14ac:dyDescent="0.25">
      <c r="C3575" t="s">
        <v>6731</v>
      </c>
      <c r="D3575" t="s">
        <v>7701</v>
      </c>
      <c r="E3575" s="1">
        <v>46065</v>
      </c>
      <c r="F3575">
        <v>2</v>
      </c>
      <c r="H3575" t="s">
        <v>740</v>
      </c>
      <c r="I3575" t="s">
        <v>155</v>
      </c>
      <c r="J3575" s="4">
        <v>-2683.6</v>
      </c>
    </row>
    <row r="3576" spans="3:10" hidden="1" x14ac:dyDescent="0.25">
      <c r="C3576" t="s">
        <v>6731</v>
      </c>
      <c r="D3576" t="s">
        <v>7701</v>
      </c>
      <c r="E3576" s="1">
        <v>46065</v>
      </c>
      <c r="F3576">
        <v>2</v>
      </c>
      <c r="H3576" t="s">
        <v>740</v>
      </c>
      <c r="I3576" t="s">
        <v>155</v>
      </c>
      <c r="J3576" s="4">
        <v>-2802.24</v>
      </c>
    </row>
    <row r="3577" spans="3:10" hidden="1" x14ac:dyDescent="0.25">
      <c r="C3577" t="s">
        <v>6731</v>
      </c>
      <c r="D3577" t="s">
        <v>7701</v>
      </c>
      <c r="E3577" s="1">
        <v>46065</v>
      </c>
      <c r="F3577">
        <v>2</v>
      </c>
      <c r="H3577" t="s">
        <v>740</v>
      </c>
      <c r="I3577" t="s">
        <v>155</v>
      </c>
      <c r="J3577" s="4">
        <v>-2683.6</v>
      </c>
    </row>
    <row r="3578" spans="3:10" hidden="1" x14ac:dyDescent="0.25">
      <c r="C3578" t="s">
        <v>6731</v>
      </c>
      <c r="D3578" t="s">
        <v>7701</v>
      </c>
      <c r="E3578" s="1">
        <v>46065</v>
      </c>
      <c r="F3578">
        <v>2</v>
      </c>
      <c r="H3578" t="s">
        <v>740</v>
      </c>
      <c r="I3578" t="s">
        <v>155</v>
      </c>
      <c r="J3578" s="4">
        <v>-1739.75</v>
      </c>
    </row>
    <row r="3579" spans="3:10" hidden="1" x14ac:dyDescent="0.25">
      <c r="C3579" t="s">
        <v>6731</v>
      </c>
      <c r="D3579" t="s">
        <v>7701</v>
      </c>
      <c r="E3579" s="1">
        <v>46065</v>
      </c>
      <c r="F3579">
        <v>2</v>
      </c>
      <c r="H3579" t="s">
        <v>740</v>
      </c>
      <c r="I3579" t="s">
        <v>155</v>
      </c>
      <c r="J3579" s="4">
        <v>-2626.07</v>
      </c>
    </row>
    <row r="3580" spans="3:10" hidden="1" x14ac:dyDescent="0.25">
      <c r="C3580" t="s">
        <v>6731</v>
      </c>
      <c r="D3580" t="s">
        <v>7701</v>
      </c>
      <c r="E3580" s="1">
        <v>46065</v>
      </c>
      <c r="F3580">
        <v>2</v>
      </c>
      <c r="H3580" t="s">
        <v>740</v>
      </c>
      <c r="I3580" t="s">
        <v>155</v>
      </c>
      <c r="J3580" s="4">
        <v>-2626.07</v>
      </c>
    </row>
    <row r="3581" spans="3:10" hidden="1" x14ac:dyDescent="0.25">
      <c r="C3581" t="s">
        <v>6731</v>
      </c>
      <c r="D3581" t="s">
        <v>7701</v>
      </c>
      <c r="E3581" s="1">
        <v>46065</v>
      </c>
      <c r="F3581">
        <v>2</v>
      </c>
      <c r="H3581" t="s">
        <v>740</v>
      </c>
      <c r="I3581" t="s">
        <v>155</v>
      </c>
      <c r="J3581" s="4">
        <v>-1323.5</v>
      </c>
    </row>
    <row r="3582" spans="3:10" hidden="1" x14ac:dyDescent="0.25">
      <c r="C3582" t="s">
        <v>6731</v>
      </c>
      <c r="D3582">
        <v>40001</v>
      </c>
      <c r="E3582" s="1">
        <v>46065</v>
      </c>
      <c r="F3582">
        <v>2</v>
      </c>
      <c r="H3582" t="s">
        <v>740</v>
      </c>
      <c r="I3582" t="s">
        <v>155</v>
      </c>
      <c r="J3582" s="4">
        <v>-2.14</v>
      </c>
    </row>
    <row r="3583" spans="3:10" hidden="1" x14ac:dyDescent="0.25">
      <c r="C3583" t="s">
        <v>6731</v>
      </c>
      <c r="D3583">
        <v>40001</v>
      </c>
      <c r="E3583" s="1">
        <v>46065</v>
      </c>
      <c r="F3583">
        <v>2</v>
      </c>
      <c r="H3583" t="s">
        <v>740</v>
      </c>
      <c r="I3583" t="s">
        <v>155</v>
      </c>
      <c r="J3583" s="4">
        <v>-138.66</v>
      </c>
    </row>
    <row r="3584" spans="3:10" hidden="1" x14ac:dyDescent="0.25">
      <c r="C3584" t="s">
        <v>6731</v>
      </c>
      <c r="D3584">
        <v>20001</v>
      </c>
      <c r="E3584" s="1">
        <v>46065</v>
      </c>
      <c r="F3584">
        <v>2</v>
      </c>
      <c r="H3584" t="s">
        <v>741</v>
      </c>
      <c r="I3584" t="s">
        <v>129</v>
      </c>
      <c r="J3584" s="4">
        <v>-230</v>
      </c>
    </row>
    <row r="3585" spans="3:10" hidden="1" x14ac:dyDescent="0.25">
      <c r="C3585" t="s">
        <v>6731</v>
      </c>
      <c r="D3585" t="s">
        <v>65</v>
      </c>
      <c r="E3585" s="1">
        <v>46065</v>
      </c>
      <c r="F3585">
        <v>2</v>
      </c>
      <c r="H3585" t="s">
        <v>264</v>
      </c>
      <c r="I3585" t="s">
        <v>60</v>
      </c>
      <c r="J3585" s="4">
        <v>-79.53</v>
      </c>
    </row>
    <row r="3586" spans="3:10" hidden="1" x14ac:dyDescent="0.25">
      <c r="C3586" t="s">
        <v>6731</v>
      </c>
      <c r="D3586" t="s">
        <v>90</v>
      </c>
      <c r="E3586" s="1">
        <v>46065</v>
      </c>
      <c r="F3586">
        <v>2</v>
      </c>
      <c r="H3586" t="s">
        <v>276</v>
      </c>
      <c r="I3586" t="s">
        <v>129</v>
      </c>
      <c r="J3586" s="4">
        <v>-43</v>
      </c>
    </row>
    <row r="3587" spans="3:10" hidden="1" x14ac:dyDescent="0.25">
      <c r="C3587" t="s">
        <v>6731</v>
      </c>
      <c r="D3587">
        <v>30099</v>
      </c>
      <c r="E3587" s="1">
        <v>46066</v>
      </c>
      <c r="F3587">
        <v>2</v>
      </c>
      <c r="H3587" t="s">
        <v>8131</v>
      </c>
      <c r="I3587" t="s">
        <v>60</v>
      </c>
      <c r="J3587" s="4">
        <v>-1098</v>
      </c>
    </row>
    <row r="3588" spans="3:10" hidden="1" x14ac:dyDescent="0.25">
      <c r="C3588" t="s">
        <v>6731</v>
      </c>
      <c r="D3588" t="s">
        <v>127</v>
      </c>
      <c r="E3588" s="1">
        <v>46066</v>
      </c>
      <c r="F3588">
        <v>2</v>
      </c>
      <c r="H3588" t="s">
        <v>1125</v>
      </c>
      <c r="I3588" t="s">
        <v>60</v>
      </c>
      <c r="J3588" s="4">
        <v>-3674.31</v>
      </c>
    </row>
    <row r="3589" spans="3:10" hidden="1" x14ac:dyDescent="0.25">
      <c r="C3589" t="s">
        <v>6731</v>
      </c>
      <c r="D3589" t="s">
        <v>7703</v>
      </c>
      <c r="E3589" s="1">
        <v>46066</v>
      </c>
      <c r="F3589">
        <v>2</v>
      </c>
      <c r="H3589" t="s">
        <v>839</v>
      </c>
      <c r="I3589" t="s">
        <v>60</v>
      </c>
      <c r="J3589" s="4">
        <v>-17850</v>
      </c>
    </row>
    <row r="3590" spans="3:10" hidden="1" x14ac:dyDescent="0.25">
      <c r="C3590" t="s">
        <v>6731</v>
      </c>
      <c r="D3590">
        <v>30003</v>
      </c>
      <c r="E3590" s="1">
        <v>46066</v>
      </c>
      <c r="F3590">
        <v>2</v>
      </c>
      <c r="H3590" t="s">
        <v>840</v>
      </c>
      <c r="I3590" t="s">
        <v>129</v>
      </c>
      <c r="J3590" s="4">
        <v>-680</v>
      </c>
    </row>
    <row r="3591" spans="3:10" hidden="1" x14ac:dyDescent="0.25">
      <c r="C3591" t="s">
        <v>6731</v>
      </c>
      <c r="D3591">
        <v>10260</v>
      </c>
      <c r="E3591" s="1">
        <v>46066</v>
      </c>
      <c r="F3591">
        <v>2</v>
      </c>
      <c r="H3591" t="s">
        <v>840</v>
      </c>
      <c r="I3591" t="s">
        <v>129</v>
      </c>
      <c r="J3591" s="4">
        <v>-400</v>
      </c>
    </row>
    <row r="3592" spans="3:10" hidden="1" x14ac:dyDescent="0.25">
      <c r="C3592" t="s">
        <v>6731</v>
      </c>
      <c r="D3592">
        <v>10260</v>
      </c>
      <c r="E3592" s="1">
        <v>46066</v>
      </c>
      <c r="F3592">
        <v>2</v>
      </c>
      <c r="H3592" t="s">
        <v>840</v>
      </c>
      <c r="I3592" t="s">
        <v>129</v>
      </c>
      <c r="J3592" s="4">
        <v>-601.28</v>
      </c>
    </row>
    <row r="3593" spans="3:10" hidden="1" x14ac:dyDescent="0.25">
      <c r="C3593" t="s">
        <v>6731</v>
      </c>
      <c r="D3593">
        <v>20001</v>
      </c>
      <c r="E3593" s="1">
        <v>46066</v>
      </c>
      <c r="F3593">
        <v>2</v>
      </c>
      <c r="H3593" t="s">
        <v>840</v>
      </c>
      <c r="I3593" t="s">
        <v>129</v>
      </c>
      <c r="J3593" s="4">
        <v>-481.28</v>
      </c>
    </row>
    <row r="3594" spans="3:10" hidden="1" x14ac:dyDescent="0.25">
      <c r="C3594" t="s">
        <v>6731</v>
      </c>
      <c r="D3594">
        <v>20021</v>
      </c>
      <c r="E3594" s="1">
        <v>46066</v>
      </c>
      <c r="F3594">
        <v>2</v>
      </c>
      <c r="H3594" t="s">
        <v>840</v>
      </c>
      <c r="I3594" t="s">
        <v>129</v>
      </c>
      <c r="J3594" s="4">
        <v>-1362.56</v>
      </c>
    </row>
    <row r="3595" spans="3:10" hidden="1" x14ac:dyDescent="0.25">
      <c r="C3595" t="s">
        <v>6731</v>
      </c>
      <c r="D3595">
        <v>20024</v>
      </c>
      <c r="E3595" s="1">
        <v>46066</v>
      </c>
      <c r="F3595">
        <v>2</v>
      </c>
      <c r="H3595" t="s">
        <v>840</v>
      </c>
      <c r="I3595" t="s">
        <v>129</v>
      </c>
      <c r="J3595" s="4">
        <v>-681.28</v>
      </c>
    </row>
    <row r="3596" spans="3:10" hidden="1" x14ac:dyDescent="0.25">
      <c r="C3596" t="s">
        <v>6731</v>
      </c>
      <c r="D3596">
        <v>10260</v>
      </c>
      <c r="E3596" s="1">
        <v>46066</v>
      </c>
      <c r="F3596">
        <v>2</v>
      </c>
      <c r="H3596" t="s">
        <v>840</v>
      </c>
      <c r="I3596" t="s">
        <v>129</v>
      </c>
      <c r="J3596" s="4">
        <v>-1040</v>
      </c>
    </row>
    <row r="3597" spans="3:10" hidden="1" x14ac:dyDescent="0.25">
      <c r="C3597" t="s">
        <v>6731</v>
      </c>
      <c r="D3597">
        <v>20017</v>
      </c>
      <c r="E3597" s="1">
        <v>46066</v>
      </c>
      <c r="F3597">
        <v>2</v>
      </c>
      <c r="H3597" t="s">
        <v>840</v>
      </c>
      <c r="I3597" t="s">
        <v>129</v>
      </c>
      <c r="J3597" s="4">
        <v>-480</v>
      </c>
    </row>
    <row r="3598" spans="3:10" hidden="1" x14ac:dyDescent="0.25">
      <c r="C3598" t="s">
        <v>6731</v>
      </c>
      <c r="D3598">
        <v>20023</v>
      </c>
      <c r="E3598" s="1">
        <v>46066</v>
      </c>
      <c r="F3598">
        <v>2</v>
      </c>
      <c r="H3598" t="s">
        <v>840</v>
      </c>
      <c r="I3598" t="s">
        <v>129</v>
      </c>
      <c r="J3598" s="4">
        <v>-700</v>
      </c>
    </row>
    <row r="3599" spans="3:10" hidden="1" x14ac:dyDescent="0.25">
      <c r="C3599" t="s">
        <v>6731</v>
      </c>
      <c r="D3599">
        <v>20099</v>
      </c>
      <c r="E3599" s="1">
        <v>46066</v>
      </c>
      <c r="F3599">
        <v>2</v>
      </c>
      <c r="H3599" t="s">
        <v>840</v>
      </c>
      <c r="I3599" t="s">
        <v>129</v>
      </c>
      <c r="J3599" s="4">
        <v>-480</v>
      </c>
    </row>
    <row r="3600" spans="3:10" hidden="1" x14ac:dyDescent="0.25">
      <c r="C3600" t="s">
        <v>6731</v>
      </c>
      <c r="D3600" t="s">
        <v>7729</v>
      </c>
      <c r="E3600" s="1">
        <v>46066</v>
      </c>
      <c r="F3600">
        <v>2</v>
      </c>
      <c r="H3600" t="s">
        <v>1322</v>
      </c>
      <c r="I3600" t="s">
        <v>60</v>
      </c>
      <c r="J3600" s="4">
        <v>-578</v>
      </c>
    </row>
    <row r="3601" spans="3:10" hidden="1" x14ac:dyDescent="0.25">
      <c r="C3601" t="s">
        <v>6731</v>
      </c>
      <c r="D3601" t="s">
        <v>7729</v>
      </c>
      <c r="E3601" s="1">
        <v>46066</v>
      </c>
      <c r="F3601">
        <v>2</v>
      </c>
      <c r="H3601" t="s">
        <v>1322</v>
      </c>
      <c r="I3601" t="s">
        <v>60</v>
      </c>
      <c r="J3601" s="4">
        <v>-578</v>
      </c>
    </row>
    <row r="3602" spans="3:10" hidden="1" x14ac:dyDescent="0.25">
      <c r="C3602" t="s">
        <v>6731</v>
      </c>
      <c r="D3602" t="s">
        <v>7729</v>
      </c>
      <c r="E3602" s="1">
        <v>46066</v>
      </c>
      <c r="F3602">
        <v>2</v>
      </c>
      <c r="H3602" t="s">
        <v>1322</v>
      </c>
      <c r="I3602" t="s">
        <v>60</v>
      </c>
      <c r="J3602" s="4">
        <v>-578</v>
      </c>
    </row>
    <row r="3603" spans="3:10" hidden="1" x14ac:dyDescent="0.25">
      <c r="C3603" t="s">
        <v>6731</v>
      </c>
      <c r="D3603" t="s">
        <v>7729</v>
      </c>
      <c r="E3603" s="1">
        <v>46066</v>
      </c>
      <c r="F3603">
        <v>2</v>
      </c>
      <c r="H3603" t="s">
        <v>1322</v>
      </c>
      <c r="I3603" t="s">
        <v>60</v>
      </c>
      <c r="J3603" s="4">
        <v>-578</v>
      </c>
    </row>
    <row r="3604" spans="3:10" hidden="1" x14ac:dyDescent="0.25">
      <c r="C3604" t="s">
        <v>6731</v>
      </c>
      <c r="D3604" t="s">
        <v>7718</v>
      </c>
      <c r="E3604" s="1">
        <v>46066</v>
      </c>
      <c r="F3604">
        <v>2</v>
      </c>
      <c r="H3604" t="s">
        <v>1322</v>
      </c>
      <c r="I3604" t="s">
        <v>60</v>
      </c>
      <c r="J3604" s="4">
        <v>-578</v>
      </c>
    </row>
    <row r="3605" spans="3:10" hidden="1" x14ac:dyDescent="0.25">
      <c r="C3605" t="s">
        <v>6731</v>
      </c>
      <c r="D3605">
        <v>30002</v>
      </c>
      <c r="E3605" s="1">
        <v>46066</v>
      </c>
      <c r="F3605">
        <v>2</v>
      </c>
      <c r="H3605" t="s">
        <v>8144</v>
      </c>
      <c r="I3605" t="s">
        <v>129</v>
      </c>
      <c r="J3605" s="4">
        <v>-664.39</v>
      </c>
    </row>
    <row r="3606" spans="3:10" hidden="1" x14ac:dyDescent="0.25">
      <c r="C3606" t="s">
        <v>6731</v>
      </c>
      <c r="D3606" t="s">
        <v>7704</v>
      </c>
      <c r="E3606" s="1">
        <v>46066</v>
      </c>
      <c r="F3606">
        <v>2</v>
      </c>
      <c r="H3606" t="s">
        <v>1223</v>
      </c>
      <c r="I3606" t="s">
        <v>60</v>
      </c>
      <c r="J3606" s="4">
        <v>-4676.87</v>
      </c>
    </row>
    <row r="3607" spans="3:10" hidden="1" x14ac:dyDescent="0.25">
      <c r="C3607" t="s">
        <v>6731</v>
      </c>
      <c r="D3607" t="s">
        <v>65</v>
      </c>
      <c r="E3607" s="1">
        <v>46066</v>
      </c>
      <c r="F3607">
        <v>2</v>
      </c>
      <c r="H3607" t="s">
        <v>848</v>
      </c>
      <c r="I3607" t="s">
        <v>60</v>
      </c>
      <c r="J3607" s="4">
        <v>-59.7</v>
      </c>
    </row>
    <row r="3608" spans="3:10" hidden="1" x14ac:dyDescent="0.25">
      <c r="C3608" t="s">
        <v>6731</v>
      </c>
      <c r="D3608" t="s">
        <v>65</v>
      </c>
      <c r="E3608" s="1">
        <v>46066</v>
      </c>
      <c r="F3608">
        <v>2</v>
      </c>
      <c r="H3608" t="s">
        <v>848</v>
      </c>
      <c r="I3608" t="s">
        <v>60</v>
      </c>
      <c r="J3608" s="4">
        <v>-1065.0999999999999</v>
      </c>
    </row>
    <row r="3609" spans="3:10" hidden="1" x14ac:dyDescent="0.25">
      <c r="C3609" t="s">
        <v>6731</v>
      </c>
      <c r="D3609" t="s">
        <v>7696</v>
      </c>
      <c r="E3609" s="1">
        <v>46066</v>
      </c>
      <c r="F3609">
        <v>2</v>
      </c>
      <c r="H3609" t="s">
        <v>1227</v>
      </c>
      <c r="I3609" t="s">
        <v>60</v>
      </c>
      <c r="J3609" s="4">
        <v>-4012</v>
      </c>
    </row>
    <row r="3610" spans="3:10" hidden="1" x14ac:dyDescent="0.25">
      <c r="C3610" t="s">
        <v>6731</v>
      </c>
      <c r="D3610" t="s">
        <v>7702</v>
      </c>
      <c r="E3610" s="1">
        <v>46066</v>
      </c>
      <c r="F3610">
        <v>2</v>
      </c>
      <c r="H3610" t="s">
        <v>83</v>
      </c>
      <c r="I3610" t="s">
        <v>60</v>
      </c>
      <c r="J3610" s="4">
        <v>-1146.5999999999999</v>
      </c>
    </row>
    <row r="3611" spans="3:10" hidden="1" x14ac:dyDescent="0.25">
      <c r="C3611" t="s">
        <v>6731</v>
      </c>
      <c r="D3611" t="s">
        <v>7702</v>
      </c>
      <c r="E3611" s="1">
        <v>46066</v>
      </c>
      <c r="F3611">
        <v>2</v>
      </c>
      <c r="H3611" t="s">
        <v>83</v>
      </c>
      <c r="I3611" t="s">
        <v>60</v>
      </c>
      <c r="J3611" s="4">
        <v>-1146.5999999999999</v>
      </c>
    </row>
    <row r="3612" spans="3:10" hidden="1" x14ac:dyDescent="0.25">
      <c r="C3612" t="s">
        <v>6731</v>
      </c>
      <c r="D3612" t="s">
        <v>7696</v>
      </c>
      <c r="E3612" s="1">
        <v>46066</v>
      </c>
      <c r="F3612">
        <v>2</v>
      </c>
      <c r="H3612" t="s">
        <v>83</v>
      </c>
      <c r="I3612" t="s">
        <v>60</v>
      </c>
      <c r="J3612" s="4">
        <v>-4586.3999999999996</v>
      </c>
    </row>
    <row r="3613" spans="3:10" hidden="1" x14ac:dyDescent="0.25">
      <c r="C3613" t="s">
        <v>6731</v>
      </c>
      <c r="D3613" t="s">
        <v>7707</v>
      </c>
      <c r="E3613" s="1">
        <v>46066</v>
      </c>
      <c r="F3613">
        <v>2</v>
      </c>
      <c r="H3613" t="s">
        <v>83</v>
      </c>
      <c r="I3613" t="s">
        <v>60</v>
      </c>
      <c r="J3613" s="4">
        <v>-2310</v>
      </c>
    </row>
    <row r="3614" spans="3:10" hidden="1" x14ac:dyDescent="0.25">
      <c r="C3614" t="s">
        <v>6731</v>
      </c>
      <c r="D3614">
        <v>10258</v>
      </c>
      <c r="E3614" s="1">
        <v>46066</v>
      </c>
      <c r="F3614">
        <v>2</v>
      </c>
      <c r="H3614" t="s">
        <v>2264</v>
      </c>
      <c r="I3614" t="s">
        <v>60</v>
      </c>
      <c r="J3614" s="4">
        <v>-246.94</v>
      </c>
    </row>
    <row r="3615" spans="3:10" hidden="1" x14ac:dyDescent="0.25">
      <c r="C3615" t="s">
        <v>6731</v>
      </c>
      <c r="D3615" t="s">
        <v>65</v>
      </c>
      <c r="E3615" s="1">
        <v>46066</v>
      </c>
      <c r="F3615">
        <v>2</v>
      </c>
      <c r="H3615" t="s">
        <v>1066</v>
      </c>
      <c r="I3615" t="s">
        <v>60</v>
      </c>
      <c r="J3615" s="4">
        <v>-1010</v>
      </c>
    </row>
    <row r="3616" spans="3:10" hidden="1" x14ac:dyDescent="0.25">
      <c r="C3616" t="s">
        <v>6731</v>
      </c>
      <c r="D3616" t="s">
        <v>7699</v>
      </c>
      <c r="E3616" s="1">
        <v>46066</v>
      </c>
      <c r="F3616">
        <v>2</v>
      </c>
      <c r="H3616" t="s">
        <v>1240</v>
      </c>
      <c r="I3616" t="s">
        <v>60</v>
      </c>
      <c r="J3616" s="4">
        <v>-1142.46</v>
      </c>
    </row>
    <row r="3617" spans="3:10" hidden="1" x14ac:dyDescent="0.25">
      <c r="C3617" t="s">
        <v>6731</v>
      </c>
      <c r="D3617" t="s">
        <v>7692</v>
      </c>
      <c r="E3617" s="1">
        <v>46066</v>
      </c>
      <c r="F3617">
        <v>2</v>
      </c>
      <c r="H3617" t="s">
        <v>1780</v>
      </c>
      <c r="I3617" t="s">
        <v>60</v>
      </c>
      <c r="J3617" s="4">
        <v>-448.42</v>
      </c>
    </row>
    <row r="3618" spans="3:10" hidden="1" x14ac:dyDescent="0.25">
      <c r="C3618" t="s">
        <v>6731</v>
      </c>
      <c r="D3618" t="s">
        <v>7698</v>
      </c>
      <c r="E3618" s="1">
        <v>46066</v>
      </c>
      <c r="F3618">
        <v>2</v>
      </c>
      <c r="H3618" t="s">
        <v>316</v>
      </c>
      <c r="I3618" t="s">
        <v>60</v>
      </c>
      <c r="J3618" s="4">
        <v>-133.54</v>
      </c>
    </row>
    <row r="3619" spans="3:10" hidden="1" x14ac:dyDescent="0.25">
      <c r="C3619" t="s">
        <v>6731</v>
      </c>
      <c r="D3619" t="s">
        <v>65</v>
      </c>
      <c r="E3619" s="1">
        <v>46066</v>
      </c>
      <c r="F3619">
        <v>2</v>
      </c>
      <c r="H3619" t="s">
        <v>316</v>
      </c>
      <c r="I3619" t="s">
        <v>60</v>
      </c>
      <c r="J3619" s="4">
        <v>-388.4</v>
      </c>
    </row>
    <row r="3620" spans="3:10" hidden="1" x14ac:dyDescent="0.25">
      <c r="C3620" t="s">
        <v>6731</v>
      </c>
      <c r="D3620" t="s">
        <v>7692</v>
      </c>
      <c r="E3620" s="1">
        <v>46066</v>
      </c>
      <c r="F3620">
        <v>2</v>
      </c>
      <c r="H3620" t="s">
        <v>316</v>
      </c>
      <c r="I3620" t="s">
        <v>60</v>
      </c>
      <c r="J3620" s="4">
        <v>-6921.34</v>
      </c>
    </row>
    <row r="3621" spans="3:10" hidden="1" x14ac:dyDescent="0.25">
      <c r="C3621" t="s">
        <v>6731</v>
      </c>
      <c r="D3621">
        <v>40001</v>
      </c>
      <c r="E3621" s="1">
        <v>46066</v>
      </c>
      <c r="F3621">
        <v>2</v>
      </c>
      <c r="H3621" t="s">
        <v>8175</v>
      </c>
      <c r="I3621" t="s">
        <v>155</v>
      </c>
      <c r="J3621" s="4">
        <v>-1713.96</v>
      </c>
    </row>
    <row r="3622" spans="3:10" hidden="1" x14ac:dyDescent="0.25">
      <c r="C3622" t="s">
        <v>6731</v>
      </c>
      <c r="D3622" t="s">
        <v>65</v>
      </c>
      <c r="E3622" s="1">
        <v>46066</v>
      </c>
      <c r="F3622">
        <v>2</v>
      </c>
      <c r="H3622" t="s">
        <v>114</v>
      </c>
      <c r="I3622" t="s">
        <v>60</v>
      </c>
      <c r="J3622" s="4">
        <v>-628</v>
      </c>
    </row>
    <row r="3623" spans="3:10" hidden="1" x14ac:dyDescent="0.25">
      <c r="C3623" t="s">
        <v>6731</v>
      </c>
      <c r="D3623">
        <v>30099</v>
      </c>
      <c r="E3623" s="1">
        <v>46066</v>
      </c>
      <c r="F3623">
        <v>2</v>
      </c>
      <c r="H3623" t="s">
        <v>1335</v>
      </c>
      <c r="I3623" t="s">
        <v>60</v>
      </c>
      <c r="J3623" s="4">
        <v>-126.62</v>
      </c>
    </row>
    <row r="3624" spans="3:10" hidden="1" x14ac:dyDescent="0.25">
      <c r="C3624" t="s">
        <v>6731</v>
      </c>
      <c r="D3624">
        <v>10243</v>
      </c>
      <c r="E3624" s="1">
        <v>46066</v>
      </c>
      <c r="F3624">
        <v>2</v>
      </c>
      <c r="H3624" t="s">
        <v>325</v>
      </c>
      <c r="I3624" t="s">
        <v>60</v>
      </c>
      <c r="J3624" s="4">
        <v>-2079114.64</v>
      </c>
    </row>
    <row r="3625" spans="3:10" hidden="1" x14ac:dyDescent="0.25">
      <c r="C3625" t="s">
        <v>6731</v>
      </c>
      <c r="D3625" t="s">
        <v>77</v>
      </c>
      <c r="E3625" s="1">
        <v>46066</v>
      </c>
      <c r="F3625">
        <v>2</v>
      </c>
      <c r="H3625" t="s">
        <v>1339</v>
      </c>
      <c r="I3625" t="s">
        <v>60</v>
      </c>
      <c r="J3625" s="4">
        <v>-4083.66</v>
      </c>
    </row>
    <row r="3626" spans="3:10" hidden="1" x14ac:dyDescent="0.25">
      <c r="C3626" t="s">
        <v>6731</v>
      </c>
      <c r="D3626" t="s">
        <v>7692</v>
      </c>
      <c r="E3626" s="1">
        <v>46066</v>
      </c>
      <c r="F3626">
        <v>2</v>
      </c>
      <c r="H3626" t="s">
        <v>1339</v>
      </c>
      <c r="I3626" t="s">
        <v>60</v>
      </c>
      <c r="J3626" s="4">
        <v>-66.599999999999994</v>
      </c>
    </row>
    <row r="3627" spans="3:10" hidden="1" x14ac:dyDescent="0.25">
      <c r="C3627" t="s">
        <v>6731</v>
      </c>
      <c r="D3627" t="s">
        <v>7698</v>
      </c>
      <c r="E3627" s="1">
        <v>46066</v>
      </c>
      <c r="F3627">
        <v>2</v>
      </c>
      <c r="H3627" t="s">
        <v>1339</v>
      </c>
      <c r="I3627" t="s">
        <v>60</v>
      </c>
      <c r="J3627" s="4">
        <v>-70.77</v>
      </c>
    </row>
    <row r="3628" spans="3:10" hidden="1" x14ac:dyDescent="0.25">
      <c r="C3628" t="s">
        <v>6731</v>
      </c>
      <c r="D3628">
        <v>20004</v>
      </c>
      <c r="E3628" s="1">
        <v>46066</v>
      </c>
      <c r="F3628">
        <v>2</v>
      </c>
      <c r="H3628" t="s">
        <v>555</v>
      </c>
      <c r="I3628" t="s">
        <v>129</v>
      </c>
      <c r="J3628" s="4">
        <v>-500</v>
      </c>
    </row>
    <row r="3629" spans="3:10" hidden="1" x14ac:dyDescent="0.25">
      <c r="C3629" t="s">
        <v>6731</v>
      </c>
      <c r="D3629">
        <v>10258</v>
      </c>
      <c r="E3629" s="1">
        <v>46066</v>
      </c>
      <c r="F3629">
        <v>2</v>
      </c>
      <c r="H3629" t="s">
        <v>675</v>
      </c>
      <c r="I3629" t="s">
        <v>60</v>
      </c>
      <c r="J3629" s="4">
        <v>-860.6</v>
      </c>
    </row>
    <row r="3630" spans="3:10" hidden="1" x14ac:dyDescent="0.25">
      <c r="C3630" t="s">
        <v>6731</v>
      </c>
      <c r="D3630" t="s">
        <v>7702</v>
      </c>
      <c r="E3630" s="1">
        <v>46066</v>
      </c>
      <c r="F3630">
        <v>2</v>
      </c>
      <c r="H3630" t="s">
        <v>8191</v>
      </c>
      <c r="I3630" t="s">
        <v>155</v>
      </c>
      <c r="J3630" s="4">
        <v>-757.49</v>
      </c>
    </row>
    <row r="3631" spans="3:10" hidden="1" x14ac:dyDescent="0.25">
      <c r="C3631" t="s">
        <v>6731</v>
      </c>
      <c r="D3631" t="s">
        <v>7702</v>
      </c>
      <c r="E3631" s="1">
        <v>46066</v>
      </c>
      <c r="F3631">
        <v>2</v>
      </c>
      <c r="H3631" t="s">
        <v>8191</v>
      </c>
      <c r="I3631" t="s">
        <v>155</v>
      </c>
      <c r="J3631" s="4">
        <v>-769.86</v>
      </c>
    </row>
    <row r="3632" spans="3:10" hidden="1" x14ac:dyDescent="0.25">
      <c r="C3632" t="s">
        <v>6731</v>
      </c>
      <c r="D3632" t="s">
        <v>7702</v>
      </c>
      <c r="E3632" s="1">
        <v>46066</v>
      </c>
      <c r="F3632">
        <v>2</v>
      </c>
      <c r="H3632" t="s">
        <v>8191</v>
      </c>
      <c r="I3632" t="s">
        <v>155</v>
      </c>
      <c r="J3632" s="4">
        <v>-759.96</v>
      </c>
    </row>
    <row r="3633" spans="3:10" hidden="1" x14ac:dyDescent="0.25">
      <c r="C3633" t="s">
        <v>6731</v>
      </c>
      <c r="D3633" t="s">
        <v>7709</v>
      </c>
      <c r="E3633" s="1">
        <v>46066</v>
      </c>
      <c r="F3633">
        <v>2</v>
      </c>
      <c r="H3633" t="s">
        <v>8191</v>
      </c>
      <c r="I3633" t="s">
        <v>155</v>
      </c>
      <c r="J3633" s="4">
        <v>-769.86</v>
      </c>
    </row>
    <row r="3634" spans="3:10" hidden="1" x14ac:dyDescent="0.25">
      <c r="C3634" t="s">
        <v>6731</v>
      </c>
      <c r="D3634">
        <v>20002</v>
      </c>
      <c r="E3634" s="1">
        <v>46066</v>
      </c>
      <c r="F3634">
        <v>2</v>
      </c>
      <c r="H3634" t="s">
        <v>353</v>
      </c>
      <c r="I3634" t="s">
        <v>246</v>
      </c>
      <c r="J3634" s="4">
        <v>-860.36</v>
      </c>
    </row>
    <row r="3635" spans="3:10" hidden="1" x14ac:dyDescent="0.25">
      <c r="C3635" t="s">
        <v>6731</v>
      </c>
      <c r="D3635">
        <v>20005</v>
      </c>
      <c r="E3635" s="1">
        <v>46066</v>
      </c>
      <c r="F3635">
        <v>2</v>
      </c>
      <c r="H3635" t="s">
        <v>353</v>
      </c>
      <c r="I3635" t="s">
        <v>246</v>
      </c>
      <c r="J3635" s="4">
        <v>-11155.83</v>
      </c>
    </row>
    <row r="3636" spans="3:10" hidden="1" x14ac:dyDescent="0.25">
      <c r="C3636" t="s">
        <v>6731</v>
      </c>
      <c r="D3636">
        <v>30099</v>
      </c>
      <c r="E3636" s="1">
        <v>46066</v>
      </c>
      <c r="F3636">
        <v>2</v>
      </c>
      <c r="H3636" t="s">
        <v>353</v>
      </c>
      <c r="I3636" t="s">
        <v>246</v>
      </c>
      <c r="J3636" s="4">
        <v>-1512.13</v>
      </c>
    </row>
    <row r="3637" spans="3:10" hidden="1" x14ac:dyDescent="0.25">
      <c r="C3637" t="s">
        <v>6731</v>
      </c>
      <c r="D3637">
        <v>30258</v>
      </c>
      <c r="E3637" s="1">
        <v>46066</v>
      </c>
      <c r="F3637">
        <v>2</v>
      </c>
      <c r="H3637" t="s">
        <v>2160</v>
      </c>
      <c r="I3637" t="s">
        <v>155</v>
      </c>
      <c r="J3637" s="4">
        <v>-1394.4</v>
      </c>
    </row>
    <row r="3638" spans="3:10" hidden="1" x14ac:dyDescent="0.25">
      <c r="C3638" t="s">
        <v>6731</v>
      </c>
      <c r="D3638">
        <v>20008</v>
      </c>
      <c r="E3638" s="1">
        <v>46066</v>
      </c>
      <c r="F3638">
        <v>2</v>
      </c>
      <c r="H3638" t="s">
        <v>7770</v>
      </c>
      <c r="I3638" t="s">
        <v>129</v>
      </c>
      <c r="J3638" s="4">
        <v>-386.96</v>
      </c>
    </row>
    <row r="3639" spans="3:10" hidden="1" x14ac:dyDescent="0.25">
      <c r="C3639" t="s">
        <v>6731</v>
      </c>
      <c r="D3639" t="s">
        <v>65</v>
      </c>
      <c r="E3639" s="1">
        <v>46066</v>
      </c>
      <c r="F3639">
        <v>2</v>
      </c>
      <c r="H3639" t="s">
        <v>1244</v>
      </c>
      <c r="I3639" t="s">
        <v>60</v>
      </c>
      <c r="J3639" s="4">
        <v>-1844.5</v>
      </c>
    </row>
    <row r="3640" spans="3:10" hidden="1" x14ac:dyDescent="0.25">
      <c r="C3640" t="s">
        <v>6731</v>
      </c>
      <c r="D3640">
        <v>30002</v>
      </c>
      <c r="E3640" s="1">
        <v>46066</v>
      </c>
      <c r="F3640">
        <v>2</v>
      </c>
      <c r="H3640" t="s">
        <v>8199</v>
      </c>
      <c r="I3640" t="s">
        <v>129</v>
      </c>
      <c r="J3640" s="4">
        <v>-177.36</v>
      </c>
    </row>
    <row r="3641" spans="3:10" hidden="1" x14ac:dyDescent="0.25">
      <c r="C3641" t="s">
        <v>6731</v>
      </c>
      <c r="D3641" t="s">
        <v>65</v>
      </c>
      <c r="E3641" s="1">
        <v>46066</v>
      </c>
      <c r="F3641">
        <v>2</v>
      </c>
      <c r="H3641" t="s">
        <v>165</v>
      </c>
      <c r="I3641" t="s">
        <v>60</v>
      </c>
      <c r="J3641" s="4">
        <v>-344</v>
      </c>
    </row>
    <row r="3642" spans="3:10" hidden="1" x14ac:dyDescent="0.25">
      <c r="C3642" t="s">
        <v>6731</v>
      </c>
      <c r="D3642" t="s">
        <v>65</v>
      </c>
      <c r="E3642" s="1">
        <v>46066</v>
      </c>
      <c r="F3642">
        <v>2</v>
      </c>
      <c r="H3642" t="s">
        <v>165</v>
      </c>
      <c r="I3642" t="s">
        <v>60</v>
      </c>
      <c r="J3642" s="4">
        <v>-6088.46</v>
      </c>
    </row>
    <row r="3643" spans="3:10" hidden="1" x14ac:dyDescent="0.25">
      <c r="C3643" t="s">
        <v>6731</v>
      </c>
      <c r="D3643">
        <v>20008</v>
      </c>
      <c r="E3643" s="1">
        <v>46066</v>
      </c>
      <c r="F3643">
        <v>2</v>
      </c>
      <c r="H3643" t="s">
        <v>8207</v>
      </c>
      <c r="I3643" t="s">
        <v>60</v>
      </c>
      <c r="J3643" s="4">
        <v>-11204.15</v>
      </c>
    </row>
    <row r="3644" spans="3:10" hidden="1" x14ac:dyDescent="0.25">
      <c r="C3644" t="s">
        <v>6731</v>
      </c>
      <c r="D3644" t="s">
        <v>90</v>
      </c>
      <c r="E3644" s="1">
        <v>46066</v>
      </c>
      <c r="F3644">
        <v>2</v>
      </c>
      <c r="H3644" t="s">
        <v>7782</v>
      </c>
      <c r="I3644" t="s">
        <v>155</v>
      </c>
      <c r="J3644" s="4">
        <v>-60287.06</v>
      </c>
    </row>
    <row r="3645" spans="3:10" hidden="1" x14ac:dyDescent="0.25">
      <c r="C3645" t="s">
        <v>6731</v>
      </c>
      <c r="D3645" t="s">
        <v>8609</v>
      </c>
      <c r="E3645" s="1">
        <v>46066</v>
      </c>
      <c r="F3645">
        <v>2</v>
      </c>
      <c r="H3645" t="s">
        <v>8208</v>
      </c>
      <c r="I3645" t="s">
        <v>155</v>
      </c>
      <c r="J3645" s="4">
        <v>-3433.2</v>
      </c>
    </row>
    <row r="3646" spans="3:10" hidden="1" x14ac:dyDescent="0.25">
      <c r="C3646" t="s">
        <v>6731</v>
      </c>
      <c r="D3646">
        <v>30001</v>
      </c>
      <c r="E3646" s="1">
        <v>46066</v>
      </c>
      <c r="F3646">
        <v>2</v>
      </c>
      <c r="H3646" t="s">
        <v>1164</v>
      </c>
      <c r="I3646" t="s">
        <v>129</v>
      </c>
      <c r="J3646" s="4">
        <v>-79.28</v>
      </c>
    </row>
    <row r="3647" spans="3:10" hidden="1" x14ac:dyDescent="0.25">
      <c r="C3647" t="s">
        <v>6731</v>
      </c>
      <c r="D3647">
        <v>10258</v>
      </c>
      <c r="E3647" s="1">
        <v>46066</v>
      </c>
      <c r="F3647">
        <v>2</v>
      </c>
      <c r="H3647" t="s">
        <v>180</v>
      </c>
      <c r="I3647" t="s">
        <v>60</v>
      </c>
      <c r="J3647" s="4">
        <v>-7890</v>
      </c>
    </row>
    <row r="3648" spans="3:10" hidden="1" x14ac:dyDescent="0.25">
      <c r="C3648" t="s">
        <v>6731</v>
      </c>
      <c r="D3648">
        <v>10258</v>
      </c>
      <c r="E3648" s="1">
        <v>46066</v>
      </c>
      <c r="F3648">
        <v>2</v>
      </c>
      <c r="H3648" t="s">
        <v>1809</v>
      </c>
      <c r="I3648" t="s">
        <v>60</v>
      </c>
      <c r="J3648" s="4">
        <v>-9610</v>
      </c>
    </row>
    <row r="3649" spans="3:10" hidden="1" x14ac:dyDescent="0.25">
      <c r="C3649" t="s">
        <v>6731</v>
      </c>
      <c r="D3649">
        <v>20001</v>
      </c>
      <c r="E3649" s="1">
        <v>46066</v>
      </c>
      <c r="F3649">
        <v>2</v>
      </c>
      <c r="H3649" t="s">
        <v>1740</v>
      </c>
      <c r="I3649" t="s">
        <v>129</v>
      </c>
      <c r="J3649" s="4">
        <v>-230</v>
      </c>
    </row>
    <row r="3650" spans="3:10" hidden="1" x14ac:dyDescent="0.25">
      <c r="C3650" t="s">
        <v>6731</v>
      </c>
      <c r="D3650" t="s">
        <v>7703</v>
      </c>
      <c r="E3650" s="1">
        <v>46066</v>
      </c>
      <c r="F3650">
        <v>2</v>
      </c>
      <c r="H3650" t="s">
        <v>428</v>
      </c>
      <c r="I3650" t="s">
        <v>60</v>
      </c>
      <c r="J3650" s="4">
        <v>-541244.36</v>
      </c>
    </row>
    <row r="3651" spans="3:10" hidden="1" x14ac:dyDescent="0.25">
      <c r="C3651" t="s">
        <v>6731</v>
      </c>
      <c r="D3651" t="s">
        <v>7696</v>
      </c>
      <c r="E3651" s="1">
        <v>46066</v>
      </c>
      <c r="F3651">
        <v>2</v>
      </c>
      <c r="H3651" t="s">
        <v>428</v>
      </c>
      <c r="I3651" t="s">
        <v>60</v>
      </c>
      <c r="J3651" s="4">
        <v>-11940.33</v>
      </c>
    </row>
    <row r="3652" spans="3:10" hidden="1" x14ac:dyDescent="0.25">
      <c r="C3652" t="s">
        <v>6731</v>
      </c>
      <c r="D3652" t="s">
        <v>65</v>
      </c>
      <c r="E3652" s="1">
        <v>46066</v>
      </c>
      <c r="F3652">
        <v>2</v>
      </c>
      <c r="H3652" t="s">
        <v>8217</v>
      </c>
      <c r="I3652" t="s">
        <v>60</v>
      </c>
      <c r="J3652" s="4">
        <v>-1952.06</v>
      </c>
    </row>
    <row r="3653" spans="3:10" hidden="1" x14ac:dyDescent="0.25">
      <c r="C3653" t="s">
        <v>6731</v>
      </c>
      <c r="D3653">
        <v>30099</v>
      </c>
      <c r="E3653" s="1">
        <v>46066</v>
      </c>
      <c r="F3653">
        <v>2</v>
      </c>
      <c r="H3653" t="s">
        <v>773</v>
      </c>
      <c r="I3653" t="s">
        <v>60</v>
      </c>
      <c r="J3653" s="4">
        <v>-722.6</v>
      </c>
    </row>
    <row r="3654" spans="3:10" hidden="1" x14ac:dyDescent="0.25">
      <c r="C3654" t="s">
        <v>6731</v>
      </c>
      <c r="D3654">
        <v>30002</v>
      </c>
      <c r="E3654" s="1">
        <v>46066</v>
      </c>
      <c r="F3654">
        <v>2</v>
      </c>
      <c r="H3654" t="s">
        <v>8220</v>
      </c>
      <c r="I3654" t="s">
        <v>129</v>
      </c>
      <c r="J3654" s="4">
        <v>-106.71</v>
      </c>
    </row>
    <row r="3655" spans="3:10" hidden="1" x14ac:dyDescent="0.25">
      <c r="C3655" t="s">
        <v>6731</v>
      </c>
      <c r="D3655">
        <v>10258</v>
      </c>
      <c r="E3655" s="1">
        <v>46066</v>
      </c>
      <c r="F3655">
        <v>2</v>
      </c>
      <c r="H3655" t="s">
        <v>443</v>
      </c>
      <c r="I3655" t="s">
        <v>60</v>
      </c>
      <c r="J3655" s="4">
        <v>-507.94</v>
      </c>
    </row>
    <row r="3656" spans="3:10" hidden="1" x14ac:dyDescent="0.25">
      <c r="C3656" t="s">
        <v>6731</v>
      </c>
      <c r="D3656" t="s">
        <v>7698</v>
      </c>
      <c r="E3656" s="1">
        <v>46066</v>
      </c>
      <c r="F3656">
        <v>2</v>
      </c>
      <c r="H3656" t="s">
        <v>8226</v>
      </c>
      <c r="I3656" t="s">
        <v>60</v>
      </c>
      <c r="J3656" s="4">
        <v>-2862.77</v>
      </c>
    </row>
    <row r="3657" spans="3:10" hidden="1" x14ac:dyDescent="0.25">
      <c r="C3657" t="s">
        <v>6731</v>
      </c>
      <c r="D3657">
        <v>30099</v>
      </c>
      <c r="E3657" s="1">
        <v>46066</v>
      </c>
      <c r="F3657">
        <v>2</v>
      </c>
      <c r="H3657" t="s">
        <v>8230</v>
      </c>
      <c r="I3657" t="s">
        <v>60</v>
      </c>
      <c r="J3657" s="4">
        <v>-1051.54</v>
      </c>
    </row>
    <row r="3658" spans="3:10" hidden="1" x14ac:dyDescent="0.25">
      <c r="C3658" t="s">
        <v>6731</v>
      </c>
      <c r="D3658">
        <v>10258</v>
      </c>
      <c r="E3658" s="1">
        <v>46066</v>
      </c>
      <c r="F3658">
        <v>2</v>
      </c>
      <c r="H3658" t="s">
        <v>236</v>
      </c>
      <c r="I3658" t="s">
        <v>60</v>
      </c>
      <c r="J3658" s="4">
        <v>-630</v>
      </c>
    </row>
    <row r="3659" spans="3:10" hidden="1" x14ac:dyDescent="0.25">
      <c r="C3659" t="s">
        <v>6731</v>
      </c>
      <c r="D3659" t="s">
        <v>7706</v>
      </c>
      <c r="E3659" s="1">
        <v>46066</v>
      </c>
      <c r="F3659">
        <v>2</v>
      </c>
      <c r="H3659" t="s">
        <v>7954</v>
      </c>
      <c r="I3659" t="s">
        <v>155</v>
      </c>
      <c r="J3659" s="4">
        <v>-73292.61</v>
      </c>
    </row>
    <row r="3660" spans="3:10" hidden="1" x14ac:dyDescent="0.25">
      <c r="C3660" t="s">
        <v>6731</v>
      </c>
      <c r="D3660" t="s">
        <v>7693</v>
      </c>
      <c r="E3660" s="1">
        <v>46066</v>
      </c>
      <c r="F3660">
        <v>2</v>
      </c>
      <c r="H3660" t="s">
        <v>7954</v>
      </c>
      <c r="I3660" t="s">
        <v>155</v>
      </c>
      <c r="J3660" s="4">
        <v>-9760.43</v>
      </c>
    </row>
    <row r="3661" spans="3:10" hidden="1" x14ac:dyDescent="0.25">
      <c r="C3661" t="s">
        <v>6731</v>
      </c>
      <c r="D3661" t="s">
        <v>8609</v>
      </c>
      <c r="E3661" s="1">
        <v>46066</v>
      </c>
      <c r="F3661">
        <v>2</v>
      </c>
      <c r="H3661" t="s">
        <v>8237</v>
      </c>
      <c r="I3661" t="s">
        <v>129</v>
      </c>
      <c r="J3661" s="4">
        <v>-7200</v>
      </c>
    </row>
    <row r="3662" spans="3:10" hidden="1" x14ac:dyDescent="0.25">
      <c r="C3662" t="s">
        <v>6731</v>
      </c>
      <c r="D3662">
        <v>30099</v>
      </c>
      <c r="E3662" s="1">
        <v>46066</v>
      </c>
      <c r="F3662">
        <v>2</v>
      </c>
      <c r="H3662" t="s">
        <v>8241</v>
      </c>
      <c r="I3662" t="s">
        <v>60</v>
      </c>
      <c r="J3662" s="4">
        <v>-2215.0700000000002</v>
      </c>
    </row>
    <row r="3663" spans="3:10" hidden="1" x14ac:dyDescent="0.25">
      <c r="C3663" t="s">
        <v>6731</v>
      </c>
      <c r="D3663" t="s">
        <v>7692</v>
      </c>
      <c r="E3663" s="1">
        <v>46066</v>
      </c>
      <c r="F3663">
        <v>2</v>
      </c>
      <c r="H3663" t="s">
        <v>1358</v>
      </c>
      <c r="I3663" t="s">
        <v>60</v>
      </c>
      <c r="J3663" s="4">
        <v>-1886.94</v>
      </c>
    </row>
    <row r="3664" spans="3:10" hidden="1" x14ac:dyDescent="0.25">
      <c r="C3664" t="s">
        <v>6731</v>
      </c>
      <c r="D3664" t="s">
        <v>77</v>
      </c>
      <c r="E3664" s="1">
        <v>46066</v>
      </c>
      <c r="F3664">
        <v>2</v>
      </c>
      <c r="H3664" t="s">
        <v>1358</v>
      </c>
      <c r="I3664" t="s">
        <v>60</v>
      </c>
      <c r="J3664" s="4">
        <v>-2838.48</v>
      </c>
    </row>
    <row r="3665" spans="3:10" hidden="1" x14ac:dyDescent="0.25">
      <c r="C3665" t="s">
        <v>6731</v>
      </c>
      <c r="D3665" t="s">
        <v>7719</v>
      </c>
      <c r="E3665" s="1">
        <v>46066</v>
      </c>
      <c r="F3665">
        <v>2</v>
      </c>
      <c r="H3665" t="s">
        <v>1186</v>
      </c>
      <c r="I3665" t="s">
        <v>60</v>
      </c>
      <c r="J3665" s="4">
        <v>-58886.559999999998</v>
      </c>
    </row>
    <row r="3666" spans="3:10" hidden="1" x14ac:dyDescent="0.25">
      <c r="C3666" t="s">
        <v>6731</v>
      </c>
      <c r="D3666">
        <v>10258</v>
      </c>
      <c r="E3666" s="1">
        <v>46066</v>
      </c>
      <c r="F3666">
        <v>2</v>
      </c>
      <c r="H3666" t="s">
        <v>8249</v>
      </c>
      <c r="I3666" t="s">
        <v>60</v>
      </c>
      <c r="J3666" s="4">
        <v>-145.6</v>
      </c>
    </row>
    <row r="3667" spans="3:10" hidden="1" x14ac:dyDescent="0.25">
      <c r="C3667" t="s">
        <v>6731</v>
      </c>
      <c r="D3667">
        <v>30258</v>
      </c>
      <c r="E3667" s="1">
        <v>46066</v>
      </c>
      <c r="F3667">
        <v>2</v>
      </c>
      <c r="H3667" t="s">
        <v>245</v>
      </c>
      <c r="I3667" t="s">
        <v>246</v>
      </c>
      <c r="J3667" s="4">
        <v>-9006.48</v>
      </c>
    </row>
    <row r="3668" spans="3:10" hidden="1" x14ac:dyDescent="0.25">
      <c r="C3668" t="s">
        <v>6731</v>
      </c>
      <c r="D3668" t="s">
        <v>65</v>
      </c>
      <c r="E3668" s="1">
        <v>46066</v>
      </c>
      <c r="F3668">
        <v>2</v>
      </c>
      <c r="H3668" t="s">
        <v>8252</v>
      </c>
      <c r="I3668" t="s">
        <v>60</v>
      </c>
      <c r="J3668" s="4">
        <v>-350</v>
      </c>
    </row>
    <row r="3669" spans="3:10" hidden="1" x14ac:dyDescent="0.25">
      <c r="C3669" t="s">
        <v>6731</v>
      </c>
      <c r="D3669">
        <v>20004</v>
      </c>
      <c r="E3669" s="1">
        <v>46066</v>
      </c>
      <c r="F3669">
        <v>2</v>
      </c>
      <c r="H3669" t="s">
        <v>8253</v>
      </c>
      <c r="I3669" t="s">
        <v>129</v>
      </c>
      <c r="J3669" s="4">
        <v>-5412.48</v>
      </c>
    </row>
    <row r="3670" spans="3:10" hidden="1" x14ac:dyDescent="0.25">
      <c r="C3670" t="s">
        <v>6731</v>
      </c>
      <c r="D3670">
        <v>20003</v>
      </c>
      <c r="E3670" s="1">
        <v>46066</v>
      </c>
      <c r="F3670">
        <v>2</v>
      </c>
      <c r="H3670" t="s">
        <v>592</v>
      </c>
      <c r="I3670" t="s">
        <v>129</v>
      </c>
      <c r="J3670" s="4">
        <v>-230</v>
      </c>
    </row>
    <row r="3671" spans="3:10" hidden="1" x14ac:dyDescent="0.25">
      <c r="C3671" t="s">
        <v>6731</v>
      </c>
      <c r="D3671" t="s">
        <v>7701</v>
      </c>
      <c r="E3671" s="1">
        <v>46066</v>
      </c>
      <c r="F3671">
        <v>2</v>
      </c>
      <c r="H3671" t="s">
        <v>740</v>
      </c>
      <c r="I3671" t="s">
        <v>155</v>
      </c>
      <c r="J3671" s="4">
        <v>-2683.6</v>
      </c>
    </row>
    <row r="3672" spans="3:10" hidden="1" x14ac:dyDescent="0.25">
      <c r="C3672" t="s">
        <v>6731</v>
      </c>
      <c r="D3672" t="s">
        <v>7701</v>
      </c>
      <c r="E3672" s="1">
        <v>46066</v>
      </c>
      <c r="F3672">
        <v>2</v>
      </c>
      <c r="H3672" t="s">
        <v>740</v>
      </c>
      <c r="I3672" t="s">
        <v>155</v>
      </c>
      <c r="J3672" s="4">
        <v>-1589.97</v>
      </c>
    </row>
    <row r="3673" spans="3:10" hidden="1" x14ac:dyDescent="0.25">
      <c r="C3673" t="s">
        <v>6731</v>
      </c>
      <c r="D3673" t="s">
        <v>7701</v>
      </c>
      <c r="E3673" s="1">
        <v>46066</v>
      </c>
      <c r="F3673">
        <v>2</v>
      </c>
      <c r="H3673" t="s">
        <v>740</v>
      </c>
      <c r="I3673" t="s">
        <v>155</v>
      </c>
      <c r="J3673" s="4">
        <v>-1874.39</v>
      </c>
    </row>
    <row r="3674" spans="3:10" hidden="1" x14ac:dyDescent="0.25">
      <c r="C3674" t="s">
        <v>6731</v>
      </c>
      <c r="D3674" t="s">
        <v>7701</v>
      </c>
      <c r="E3674" s="1">
        <v>46066</v>
      </c>
      <c r="F3674">
        <v>2</v>
      </c>
      <c r="H3674" t="s">
        <v>740</v>
      </c>
      <c r="I3674" t="s">
        <v>155</v>
      </c>
      <c r="J3674" s="4">
        <v>-2626.07</v>
      </c>
    </row>
    <row r="3675" spans="3:10" hidden="1" x14ac:dyDescent="0.25">
      <c r="C3675" t="s">
        <v>6731</v>
      </c>
      <c r="D3675" t="s">
        <v>7701</v>
      </c>
      <c r="E3675" s="1">
        <v>46066</v>
      </c>
      <c r="F3675">
        <v>2</v>
      </c>
      <c r="H3675" t="s">
        <v>740</v>
      </c>
      <c r="I3675" t="s">
        <v>155</v>
      </c>
      <c r="J3675" s="4">
        <v>-2626.07</v>
      </c>
    </row>
    <row r="3676" spans="3:10" hidden="1" x14ac:dyDescent="0.25">
      <c r="C3676" t="s">
        <v>6731</v>
      </c>
      <c r="D3676" t="s">
        <v>7701</v>
      </c>
      <c r="E3676" s="1">
        <v>46066</v>
      </c>
      <c r="F3676">
        <v>2</v>
      </c>
      <c r="H3676" t="s">
        <v>740</v>
      </c>
      <c r="I3676" t="s">
        <v>155</v>
      </c>
      <c r="J3676" s="4">
        <v>-1838.77</v>
      </c>
    </row>
    <row r="3677" spans="3:10" hidden="1" x14ac:dyDescent="0.25">
      <c r="C3677" t="s">
        <v>6731</v>
      </c>
      <c r="D3677" t="s">
        <v>7701</v>
      </c>
      <c r="E3677" s="1">
        <v>46066</v>
      </c>
      <c r="F3677">
        <v>2</v>
      </c>
      <c r="H3677" t="s">
        <v>740</v>
      </c>
      <c r="I3677" t="s">
        <v>155</v>
      </c>
      <c r="J3677" s="4">
        <v>-2950.54</v>
      </c>
    </row>
    <row r="3678" spans="3:10" hidden="1" x14ac:dyDescent="0.25">
      <c r="C3678" t="s">
        <v>6731</v>
      </c>
      <c r="D3678" t="s">
        <v>77</v>
      </c>
      <c r="E3678" s="1">
        <v>46066</v>
      </c>
      <c r="F3678">
        <v>2</v>
      </c>
      <c r="H3678" t="s">
        <v>1265</v>
      </c>
      <c r="I3678" t="s">
        <v>60</v>
      </c>
      <c r="J3678" s="4">
        <v>-5946.7</v>
      </c>
    </row>
    <row r="3679" spans="3:10" hidden="1" x14ac:dyDescent="0.25">
      <c r="C3679" t="s">
        <v>6731</v>
      </c>
      <c r="D3679" t="s">
        <v>90</v>
      </c>
      <c r="E3679" s="1">
        <v>46066</v>
      </c>
      <c r="F3679">
        <v>2</v>
      </c>
      <c r="H3679" t="s">
        <v>276</v>
      </c>
      <c r="I3679" t="s">
        <v>129</v>
      </c>
      <c r="J3679" s="4">
        <v>-125.01</v>
      </c>
    </row>
    <row r="3680" spans="3:10" hidden="1" x14ac:dyDescent="0.25">
      <c r="C3680" t="s">
        <v>6731</v>
      </c>
      <c r="D3680" t="s">
        <v>7695</v>
      </c>
      <c r="E3680" s="1">
        <v>46066</v>
      </c>
      <c r="F3680">
        <v>2</v>
      </c>
      <c r="H3680" t="s">
        <v>1523</v>
      </c>
      <c r="I3680" t="s">
        <v>60</v>
      </c>
      <c r="J3680" s="4">
        <v>-18638.509999999998</v>
      </c>
    </row>
    <row r="3681" spans="3:10" hidden="1" x14ac:dyDescent="0.25">
      <c r="C3681" t="s">
        <v>6731</v>
      </c>
      <c r="D3681" t="s">
        <v>7695</v>
      </c>
      <c r="E3681" s="1">
        <v>46066</v>
      </c>
      <c r="F3681">
        <v>2</v>
      </c>
      <c r="H3681" t="s">
        <v>1197</v>
      </c>
      <c r="I3681" t="s">
        <v>60</v>
      </c>
      <c r="J3681" s="4">
        <v>-5328.09</v>
      </c>
    </row>
    <row r="3682" spans="3:10" hidden="1" x14ac:dyDescent="0.25">
      <c r="C3682" t="s">
        <v>6731</v>
      </c>
      <c r="D3682" t="s">
        <v>65</v>
      </c>
      <c r="E3682" s="1">
        <v>46066</v>
      </c>
      <c r="F3682">
        <v>2</v>
      </c>
      <c r="H3682" t="s">
        <v>1271</v>
      </c>
      <c r="I3682" t="s">
        <v>129</v>
      </c>
      <c r="J3682" s="4">
        <v>-3917.14</v>
      </c>
    </row>
    <row r="3683" spans="3:10" hidden="1" x14ac:dyDescent="0.25">
      <c r="C3683" t="s">
        <v>6731</v>
      </c>
      <c r="D3683" t="s">
        <v>65</v>
      </c>
      <c r="E3683" s="1">
        <v>46066</v>
      </c>
      <c r="F3683">
        <v>2</v>
      </c>
      <c r="H3683" t="s">
        <v>1271</v>
      </c>
      <c r="I3683" t="s">
        <v>129</v>
      </c>
      <c r="J3683" s="4">
        <v>-3388.64</v>
      </c>
    </row>
    <row r="3684" spans="3:10" hidden="1" x14ac:dyDescent="0.25">
      <c r="C3684" t="s">
        <v>6731</v>
      </c>
      <c r="D3684" t="s">
        <v>65</v>
      </c>
      <c r="E3684" s="1">
        <v>46066</v>
      </c>
      <c r="F3684">
        <v>2</v>
      </c>
      <c r="H3684" t="s">
        <v>1271</v>
      </c>
      <c r="I3684" t="s">
        <v>129</v>
      </c>
      <c r="J3684" s="4">
        <v>-1934.41</v>
      </c>
    </row>
    <row r="3685" spans="3:10" hidden="1" x14ac:dyDescent="0.25">
      <c r="C3685" t="s">
        <v>6731</v>
      </c>
      <c r="D3685" t="s">
        <v>65</v>
      </c>
      <c r="E3685" s="1">
        <v>46066</v>
      </c>
      <c r="F3685">
        <v>2</v>
      </c>
      <c r="H3685" t="s">
        <v>1271</v>
      </c>
      <c r="I3685" t="s">
        <v>129</v>
      </c>
      <c r="J3685" s="4">
        <v>-38441.47</v>
      </c>
    </row>
    <row r="3686" spans="3:10" hidden="1" x14ac:dyDescent="0.25">
      <c r="C3686" t="s">
        <v>6731</v>
      </c>
      <c r="D3686" t="s">
        <v>65</v>
      </c>
      <c r="E3686" s="1">
        <v>46066</v>
      </c>
      <c r="F3686">
        <v>2</v>
      </c>
      <c r="H3686" t="s">
        <v>1271</v>
      </c>
      <c r="I3686" t="s">
        <v>129</v>
      </c>
      <c r="J3686" s="4">
        <v>-15346.15</v>
      </c>
    </row>
    <row r="3687" spans="3:10" hidden="1" x14ac:dyDescent="0.25">
      <c r="C3687" t="s">
        <v>6731</v>
      </c>
      <c r="D3687" t="s">
        <v>65</v>
      </c>
      <c r="E3687" s="1">
        <v>46066</v>
      </c>
      <c r="F3687">
        <v>2</v>
      </c>
      <c r="H3687" t="s">
        <v>1271</v>
      </c>
      <c r="I3687" t="s">
        <v>129</v>
      </c>
      <c r="J3687" s="4">
        <v>-11761.88</v>
      </c>
    </row>
    <row r="3688" spans="3:10" hidden="1" x14ac:dyDescent="0.25">
      <c r="C3688" t="s">
        <v>6731</v>
      </c>
      <c r="D3688" t="s">
        <v>7717</v>
      </c>
      <c r="E3688" s="1">
        <v>46066</v>
      </c>
      <c r="F3688">
        <v>2</v>
      </c>
      <c r="H3688" t="s">
        <v>1271</v>
      </c>
      <c r="I3688" t="s">
        <v>129</v>
      </c>
      <c r="J3688" s="4">
        <v>-317.20999999999998</v>
      </c>
    </row>
    <row r="3689" spans="3:10" hidden="1" x14ac:dyDescent="0.25">
      <c r="C3689" t="s">
        <v>6731</v>
      </c>
      <c r="D3689" t="s">
        <v>7717</v>
      </c>
      <c r="E3689" s="1">
        <v>46066</v>
      </c>
      <c r="F3689">
        <v>2</v>
      </c>
      <c r="H3689" t="s">
        <v>1271</v>
      </c>
      <c r="I3689" t="s">
        <v>129</v>
      </c>
      <c r="J3689" s="4">
        <v>-6174.38</v>
      </c>
    </row>
    <row r="3690" spans="3:10" hidden="1" x14ac:dyDescent="0.25">
      <c r="C3690" t="s">
        <v>6731</v>
      </c>
      <c r="D3690" t="s">
        <v>7692</v>
      </c>
      <c r="E3690" s="1">
        <v>46066</v>
      </c>
      <c r="F3690">
        <v>2</v>
      </c>
      <c r="H3690" t="s">
        <v>1271</v>
      </c>
      <c r="I3690" t="s">
        <v>129</v>
      </c>
      <c r="J3690" s="4">
        <v>-579.03</v>
      </c>
    </row>
    <row r="3691" spans="3:10" hidden="1" x14ac:dyDescent="0.25">
      <c r="C3691" t="s">
        <v>6731</v>
      </c>
      <c r="D3691" t="s">
        <v>7701</v>
      </c>
      <c r="E3691" s="1">
        <v>46066</v>
      </c>
      <c r="F3691">
        <v>2</v>
      </c>
      <c r="H3691" t="s">
        <v>1271</v>
      </c>
      <c r="I3691" t="s">
        <v>129</v>
      </c>
      <c r="J3691" s="4">
        <v>-775.61</v>
      </c>
    </row>
    <row r="3692" spans="3:10" hidden="1" x14ac:dyDescent="0.25">
      <c r="C3692" t="s">
        <v>6731</v>
      </c>
      <c r="D3692" t="s">
        <v>7698</v>
      </c>
      <c r="E3692" s="1">
        <v>46066</v>
      </c>
      <c r="F3692">
        <v>2</v>
      </c>
      <c r="H3692" t="s">
        <v>1271</v>
      </c>
      <c r="I3692" t="s">
        <v>129</v>
      </c>
      <c r="J3692" s="4">
        <v>-118.57</v>
      </c>
    </row>
    <row r="3693" spans="3:10" hidden="1" x14ac:dyDescent="0.25">
      <c r="C3693" t="s">
        <v>6731</v>
      </c>
      <c r="D3693" t="s">
        <v>7694</v>
      </c>
      <c r="E3693" s="1">
        <v>46066</v>
      </c>
      <c r="F3693">
        <v>2</v>
      </c>
      <c r="H3693" t="s">
        <v>1271</v>
      </c>
      <c r="I3693" t="s">
        <v>129</v>
      </c>
      <c r="J3693" s="4">
        <v>-3390.1</v>
      </c>
    </row>
    <row r="3694" spans="3:10" hidden="1" x14ac:dyDescent="0.25">
      <c r="C3694" t="s">
        <v>6731</v>
      </c>
      <c r="D3694" t="s">
        <v>7694</v>
      </c>
      <c r="E3694" s="1">
        <v>46066</v>
      </c>
      <c r="F3694">
        <v>2</v>
      </c>
      <c r="H3694" t="s">
        <v>1271</v>
      </c>
      <c r="I3694" t="s">
        <v>129</v>
      </c>
      <c r="J3694" s="4">
        <v>-5924.36</v>
      </c>
    </row>
    <row r="3695" spans="3:10" hidden="1" x14ac:dyDescent="0.25">
      <c r="C3695" t="s">
        <v>6731</v>
      </c>
      <c r="D3695" t="s">
        <v>7703</v>
      </c>
      <c r="E3695" s="1">
        <v>46066</v>
      </c>
      <c r="F3695">
        <v>2</v>
      </c>
      <c r="H3695" t="s">
        <v>1271</v>
      </c>
      <c r="I3695" t="s">
        <v>129</v>
      </c>
      <c r="J3695" s="4">
        <v>-9858.44</v>
      </c>
    </row>
    <row r="3696" spans="3:10" hidden="1" x14ac:dyDescent="0.25">
      <c r="C3696" t="s">
        <v>6731</v>
      </c>
      <c r="D3696" t="s">
        <v>7703</v>
      </c>
      <c r="E3696" s="1">
        <v>46066</v>
      </c>
      <c r="F3696">
        <v>2</v>
      </c>
      <c r="H3696" t="s">
        <v>1271</v>
      </c>
      <c r="I3696" t="s">
        <v>129</v>
      </c>
      <c r="J3696" s="4">
        <v>-1110.9100000000001</v>
      </c>
    </row>
    <row r="3697" spans="3:10" hidden="1" x14ac:dyDescent="0.25">
      <c r="C3697" t="s">
        <v>6731</v>
      </c>
      <c r="D3697" t="s">
        <v>7703</v>
      </c>
      <c r="E3697" s="1">
        <v>46066</v>
      </c>
      <c r="F3697">
        <v>2</v>
      </c>
      <c r="H3697" t="s">
        <v>1271</v>
      </c>
      <c r="I3697" t="s">
        <v>129</v>
      </c>
      <c r="J3697" s="4">
        <v>-2433.79</v>
      </c>
    </row>
    <row r="3698" spans="3:10" hidden="1" x14ac:dyDescent="0.25">
      <c r="C3698" t="s">
        <v>6731</v>
      </c>
      <c r="D3698" t="s">
        <v>7724</v>
      </c>
      <c r="E3698" s="1">
        <v>46066</v>
      </c>
      <c r="F3698">
        <v>2</v>
      </c>
      <c r="H3698" t="s">
        <v>1271</v>
      </c>
      <c r="I3698" t="s">
        <v>129</v>
      </c>
      <c r="J3698" s="4">
        <v>-6700.5</v>
      </c>
    </row>
    <row r="3699" spans="3:10" hidden="1" x14ac:dyDescent="0.25">
      <c r="C3699" t="s">
        <v>6731</v>
      </c>
      <c r="D3699" t="s">
        <v>7703</v>
      </c>
      <c r="E3699" s="1">
        <v>46066</v>
      </c>
      <c r="F3699">
        <v>2</v>
      </c>
      <c r="H3699" t="s">
        <v>1271</v>
      </c>
      <c r="I3699" t="s">
        <v>129</v>
      </c>
      <c r="J3699" s="4">
        <v>-16377.33</v>
      </c>
    </row>
    <row r="3700" spans="3:10" hidden="1" x14ac:dyDescent="0.25">
      <c r="C3700" t="s">
        <v>6731</v>
      </c>
      <c r="D3700" t="s">
        <v>7724</v>
      </c>
      <c r="E3700" s="1">
        <v>46066</v>
      </c>
      <c r="F3700">
        <v>2</v>
      </c>
      <c r="H3700" t="s">
        <v>1271</v>
      </c>
      <c r="I3700" t="s">
        <v>129</v>
      </c>
      <c r="J3700" s="4">
        <v>-50109.62</v>
      </c>
    </row>
    <row r="3701" spans="3:10" hidden="1" x14ac:dyDescent="0.25">
      <c r="C3701" t="s">
        <v>6731</v>
      </c>
      <c r="D3701" t="s">
        <v>7705</v>
      </c>
      <c r="E3701" s="1">
        <v>46066</v>
      </c>
      <c r="F3701">
        <v>2</v>
      </c>
      <c r="H3701" t="s">
        <v>1312</v>
      </c>
      <c r="I3701" t="s">
        <v>129</v>
      </c>
      <c r="J3701" s="4">
        <v>-6799.39</v>
      </c>
    </row>
    <row r="3702" spans="3:10" hidden="1" x14ac:dyDescent="0.25">
      <c r="C3702" t="s">
        <v>6731</v>
      </c>
      <c r="D3702" t="s">
        <v>7718</v>
      </c>
      <c r="E3702" s="1">
        <v>46066</v>
      </c>
      <c r="F3702">
        <v>2</v>
      </c>
      <c r="H3702" t="s">
        <v>1312</v>
      </c>
      <c r="I3702" t="s">
        <v>129</v>
      </c>
      <c r="J3702" s="4">
        <v>-17251.849999999999</v>
      </c>
    </row>
    <row r="3703" spans="3:10" hidden="1" x14ac:dyDescent="0.25">
      <c r="C3703" t="s">
        <v>6731</v>
      </c>
      <c r="D3703" t="s">
        <v>90</v>
      </c>
      <c r="E3703" s="1">
        <v>46071</v>
      </c>
      <c r="F3703">
        <v>2</v>
      </c>
      <c r="H3703" t="s">
        <v>1377</v>
      </c>
      <c r="I3703" t="s">
        <v>93</v>
      </c>
      <c r="J3703" s="4">
        <v>-642929.88</v>
      </c>
    </row>
    <row r="3704" spans="3:10" hidden="1" x14ac:dyDescent="0.25">
      <c r="C3704" t="s">
        <v>6731</v>
      </c>
      <c r="D3704" t="s">
        <v>90</v>
      </c>
      <c r="E3704" s="1">
        <v>46071</v>
      </c>
      <c r="F3704">
        <v>2</v>
      </c>
      <c r="H3704" t="s">
        <v>606</v>
      </c>
      <c r="I3704" t="s">
        <v>93</v>
      </c>
      <c r="J3704" s="4">
        <v>-840136.8</v>
      </c>
    </row>
    <row r="3705" spans="3:10" hidden="1" x14ac:dyDescent="0.25">
      <c r="C3705" t="s">
        <v>6731</v>
      </c>
      <c r="D3705" t="s">
        <v>90</v>
      </c>
      <c r="E3705" s="1">
        <v>46071</v>
      </c>
      <c r="F3705">
        <v>2</v>
      </c>
      <c r="H3705" t="s">
        <v>1385</v>
      </c>
      <c r="I3705" t="s">
        <v>93</v>
      </c>
      <c r="J3705" s="4">
        <v>-513155.98</v>
      </c>
    </row>
    <row r="3706" spans="3:10" hidden="1" x14ac:dyDescent="0.25">
      <c r="C3706" t="s">
        <v>6731</v>
      </c>
      <c r="D3706" t="s">
        <v>90</v>
      </c>
      <c r="E3706" s="1">
        <v>46071</v>
      </c>
      <c r="F3706">
        <v>2</v>
      </c>
      <c r="H3706" t="s">
        <v>581</v>
      </c>
      <c r="I3706" t="s">
        <v>93</v>
      </c>
      <c r="J3706" s="4">
        <v>-1396393.12</v>
      </c>
    </row>
    <row r="3707" spans="3:10" hidden="1" x14ac:dyDescent="0.25">
      <c r="C3707" t="s">
        <v>6731</v>
      </c>
      <c r="D3707" t="s">
        <v>90</v>
      </c>
      <c r="E3707" s="1">
        <v>46071</v>
      </c>
      <c r="F3707">
        <v>2</v>
      </c>
      <c r="H3707" t="s">
        <v>276</v>
      </c>
      <c r="I3707" t="s">
        <v>129</v>
      </c>
      <c r="J3707" s="4">
        <v>-214.85</v>
      </c>
    </row>
    <row r="3708" spans="3:10" hidden="1" x14ac:dyDescent="0.25">
      <c r="C3708" t="s">
        <v>6731</v>
      </c>
      <c r="D3708" t="s">
        <v>7698</v>
      </c>
      <c r="E3708" s="1">
        <v>46072</v>
      </c>
      <c r="F3708">
        <v>2</v>
      </c>
      <c r="H3708" t="s">
        <v>8308</v>
      </c>
      <c r="I3708" t="s">
        <v>60</v>
      </c>
      <c r="J3708" s="4">
        <v>-215</v>
      </c>
    </row>
    <row r="3709" spans="3:10" hidden="1" x14ac:dyDescent="0.25">
      <c r="C3709" t="s">
        <v>6731</v>
      </c>
      <c r="D3709" t="s">
        <v>65</v>
      </c>
      <c r="E3709" s="1">
        <v>46072</v>
      </c>
      <c r="F3709">
        <v>2</v>
      </c>
      <c r="H3709" t="s">
        <v>832</v>
      </c>
      <c r="I3709" t="s">
        <v>60</v>
      </c>
      <c r="J3709" s="4">
        <v>-12714.82</v>
      </c>
    </row>
    <row r="3710" spans="3:10" hidden="1" x14ac:dyDescent="0.25">
      <c r="C3710" t="s">
        <v>6731</v>
      </c>
      <c r="D3710">
        <v>10250</v>
      </c>
      <c r="E3710" s="1">
        <v>46072</v>
      </c>
      <c r="F3710">
        <v>2</v>
      </c>
      <c r="H3710" t="s">
        <v>601</v>
      </c>
      <c r="I3710" t="s">
        <v>129</v>
      </c>
      <c r="J3710" s="4">
        <v>-348.93</v>
      </c>
    </row>
    <row r="3711" spans="3:10" hidden="1" x14ac:dyDescent="0.25">
      <c r="C3711" t="s">
        <v>6731</v>
      </c>
      <c r="D3711">
        <v>10248</v>
      </c>
      <c r="E3711" s="1">
        <v>46072</v>
      </c>
      <c r="F3711">
        <v>2</v>
      </c>
      <c r="H3711" t="s">
        <v>601</v>
      </c>
      <c r="I3711" t="s">
        <v>129</v>
      </c>
      <c r="J3711" s="4">
        <v>-11388.24</v>
      </c>
    </row>
    <row r="3712" spans="3:10" hidden="1" x14ac:dyDescent="0.25">
      <c r="C3712" t="s">
        <v>6731</v>
      </c>
      <c r="D3712">
        <v>10001</v>
      </c>
      <c r="E3712" s="1">
        <v>46072</v>
      </c>
      <c r="F3712">
        <v>2</v>
      </c>
      <c r="H3712" t="s">
        <v>601</v>
      </c>
      <c r="I3712" t="s">
        <v>129</v>
      </c>
      <c r="J3712" s="4">
        <v>-26311.67</v>
      </c>
    </row>
    <row r="3713" spans="3:10" hidden="1" x14ac:dyDescent="0.25">
      <c r="C3713" t="s">
        <v>6731</v>
      </c>
      <c r="D3713">
        <v>10248</v>
      </c>
      <c r="E3713" s="1">
        <v>46072</v>
      </c>
      <c r="F3713">
        <v>2</v>
      </c>
      <c r="H3713" t="s">
        <v>601</v>
      </c>
      <c r="I3713" t="s">
        <v>129</v>
      </c>
      <c r="J3713" s="4">
        <v>-6118.78</v>
      </c>
    </row>
    <row r="3714" spans="3:10" hidden="1" x14ac:dyDescent="0.25">
      <c r="C3714" t="s">
        <v>6731</v>
      </c>
      <c r="D3714">
        <v>10248</v>
      </c>
      <c r="E3714" s="1">
        <v>46072</v>
      </c>
      <c r="F3714">
        <v>2</v>
      </c>
      <c r="H3714" t="s">
        <v>601</v>
      </c>
      <c r="I3714" t="s">
        <v>129</v>
      </c>
      <c r="J3714" s="4">
        <v>-2947.24</v>
      </c>
    </row>
    <row r="3715" spans="3:10" hidden="1" x14ac:dyDescent="0.25">
      <c r="C3715" t="s">
        <v>6731</v>
      </c>
      <c r="D3715" t="s">
        <v>65</v>
      </c>
      <c r="E3715" s="1">
        <v>46072</v>
      </c>
      <c r="F3715">
        <v>2</v>
      </c>
      <c r="H3715" t="s">
        <v>1954</v>
      </c>
      <c r="I3715" t="s">
        <v>60</v>
      </c>
      <c r="J3715" s="4">
        <v>-14666.67</v>
      </c>
    </row>
    <row r="3716" spans="3:10" hidden="1" x14ac:dyDescent="0.25">
      <c r="C3716" t="s">
        <v>6731</v>
      </c>
      <c r="D3716" t="s">
        <v>65</v>
      </c>
      <c r="E3716" s="1">
        <v>46072</v>
      </c>
      <c r="F3716">
        <v>2</v>
      </c>
      <c r="H3716" t="s">
        <v>2132</v>
      </c>
      <c r="I3716" t="s">
        <v>60</v>
      </c>
      <c r="J3716" s="4">
        <v>-3260.25</v>
      </c>
    </row>
    <row r="3717" spans="3:10" hidden="1" x14ac:dyDescent="0.25">
      <c r="C3717" t="s">
        <v>6731</v>
      </c>
      <c r="D3717" t="s">
        <v>7699</v>
      </c>
      <c r="E3717" s="1">
        <v>46072</v>
      </c>
      <c r="F3717">
        <v>2</v>
      </c>
      <c r="H3717" t="s">
        <v>537</v>
      </c>
      <c r="I3717" t="s">
        <v>60</v>
      </c>
      <c r="J3717" s="4">
        <v>-1820</v>
      </c>
    </row>
    <row r="3718" spans="3:10" hidden="1" x14ac:dyDescent="0.25">
      <c r="C3718" t="s">
        <v>6731</v>
      </c>
      <c r="D3718" t="s">
        <v>90</v>
      </c>
      <c r="E3718" s="1">
        <v>46072</v>
      </c>
      <c r="F3718">
        <v>2</v>
      </c>
      <c r="H3718" t="s">
        <v>1385</v>
      </c>
      <c r="I3718" t="s">
        <v>93</v>
      </c>
      <c r="J3718" s="4">
        <v>-633361.73</v>
      </c>
    </row>
    <row r="3719" spans="3:10" hidden="1" x14ac:dyDescent="0.25">
      <c r="C3719" t="s">
        <v>6731</v>
      </c>
      <c r="D3719" t="s">
        <v>7696</v>
      </c>
      <c r="E3719" s="1">
        <v>46072</v>
      </c>
      <c r="F3719">
        <v>2</v>
      </c>
      <c r="H3719" t="s">
        <v>83</v>
      </c>
      <c r="I3719" t="s">
        <v>60</v>
      </c>
      <c r="J3719" s="4">
        <v>-669.11</v>
      </c>
    </row>
    <row r="3720" spans="3:10" hidden="1" x14ac:dyDescent="0.25">
      <c r="C3720" t="s">
        <v>6731</v>
      </c>
      <c r="D3720">
        <v>40001</v>
      </c>
      <c r="E3720" s="1">
        <v>46072</v>
      </c>
      <c r="F3720">
        <v>2</v>
      </c>
      <c r="H3720" t="s">
        <v>104</v>
      </c>
      <c r="I3720" t="s">
        <v>93</v>
      </c>
      <c r="J3720" s="4">
        <v>-1483855.59</v>
      </c>
    </row>
    <row r="3721" spans="3:10" hidden="1" x14ac:dyDescent="0.25">
      <c r="C3721" t="s">
        <v>6731</v>
      </c>
      <c r="D3721">
        <v>20021</v>
      </c>
      <c r="E3721" s="1">
        <v>46072</v>
      </c>
      <c r="F3721">
        <v>2</v>
      </c>
      <c r="H3721" t="s">
        <v>8318</v>
      </c>
      <c r="I3721" t="s">
        <v>129</v>
      </c>
      <c r="J3721" s="4">
        <v>-4211.08</v>
      </c>
    </row>
    <row r="3722" spans="3:10" hidden="1" x14ac:dyDescent="0.25">
      <c r="C3722" t="s">
        <v>6731</v>
      </c>
      <c r="D3722">
        <v>20009</v>
      </c>
      <c r="E3722" s="1">
        <v>46072</v>
      </c>
      <c r="F3722">
        <v>2</v>
      </c>
      <c r="H3722" t="s">
        <v>1668</v>
      </c>
      <c r="I3722" t="s">
        <v>129</v>
      </c>
      <c r="J3722" s="4">
        <v>-3000</v>
      </c>
    </row>
    <row r="3723" spans="3:10" hidden="1" x14ac:dyDescent="0.25">
      <c r="C3723" t="s">
        <v>6731</v>
      </c>
      <c r="D3723" t="s">
        <v>7703</v>
      </c>
      <c r="E3723" s="1">
        <v>46072</v>
      </c>
      <c r="F3723">
        <v>2</v>
      </c>
      <c r="H3723" t="s">
        <v>1926</v>
      </c>
      <c r="I3723" t="s">
        <v>60</v>
      </c>
      <c r="J3723" s="4">
        <v>-2045.66</v>
      </c>
    </row>
    <row r="3724" spans="3:10" hidden="1" x14ac:dyDescent="0.25">
      <c r="C3724" t="s">
        <v>6731</v>
      </c>
      <c r="D3724">
        <v>20108</v>
      </c>
      <c r="E3724" s="1">
        <v>46072</v>
      </c>
      <c r="F3724">
        <v>2</v>
      </c>
      <c r="H3724" t="s">
        <v>8319</v>
      </c>
      <c r="I3724" t="s">
        <v>129</v>
      </c>
      <c r="J3724" s="4">
        <v>-129.13</v>
      </c>
    </row>
    <row r="3725" spans="3:10" hidden="1" x14ac:dyDescent="0.25">
      <c r="C3725" t="s">
        <v>6731</v>
      </c>
      <c r="D3725" t="s">
        <v>7694</v>
      </c>
      <c r="E3725" s="1">
        <v>46072</v>
      </c>
      <c r="F3725">
        <v>2</v>
      </c>
      <c r="H3725" t="s">
        <v>114</v>
      </c>
      <c r="I3725" t="s">
        <v>60</v>
      </c>
      <c r="J3725" s="4">
        <v>-576.04</v>
      </c>
    </row>
    <row r="3726" spans="3:10" hidden="1" x14ac:dyDescent="0.25">
      <c r="C3726" t="s">
        <v>6731</v>
      </c>
      <c r="D3726">
        <v>10243</v>
      </c>
      <c r="E3726" s="1">
        <v>46072</v>
      </c>
      <c r="F3726">
        <v>2</v>
      </c>
      <c r="H3726" t="s">
        <v>325</v>
      </c>
      <c r="I3726" t="s">
        <v>60</v>
      </c>
      <c r="J3726" s="4">
        <v>-9359.23</v>
      </c>
    </row>
    <row r="3727" spans="3:10" hidden="1" x14ac:dyDescent="0.25">
      <c r="C3727" t="s">
        <v>6731</v>
      </c>
      <c r="D3727">
        <v>10243</v>
      </c>
      <c r="E3727" s="1">
        <v>46072</v>
      </c>
      <c r="F3727">
        <v>2</v>
      </c>
      <c r="H3727" t="s">
        <v>325</v>
      </c>
      <c r="I3727" t="s">
        <v>60</v>
      </c>
      <c r="J3727" s="4">
        <v>-6136266.46</v>
      </c>
    </row>
    <row r="3728" spans="3:10" hidden="1" x14ac:dyDescent="0.25">
      <c r="C3728" t="s">
        <v>6731</v>
      </c>
      <c r="D3728">
        <v>20004</v>
      </c>
      <c r="E3728" s="1">
        <v>46072</v>
      </c>
      <c r="F3728">
        <v>2</v>
      </c>
      <c r="H3728" t="s">
        <v>555</v>
      </c>
      <c r="I3728" t="s">
        <v>129</v>
      </c>
      <c r="J3728" s="4">
        <v>-250</v>
      </c>
    </row>
    <row r="3729" spans="3:10" hidden="1" x14ac:dyDescent="0.25">
      <c r="C3729" t="s">
        <v>6731</v>
      </c>
      <c r="D3729" t="s">
        <v>65</v>
      </c>
      <c r="E3729" s="1">
        <v>46072</v>
      </c>
      <c r="F3729">
        <v>2</v>
      </c>
      <c r="H3729" t="s">
        <v>1552</v>
      </c>
      <c r="I3729" t="s">
        <v>60</v>
      </c>
      <c r="J3729" s="4">
        <v>-1917.72</v>
      </c>
    </row>
    <row r="3730" spans="3:10" hidden="1" x14ac:dyDescent="0.25">
      <c r="C3730" t="s">
        <v>6731</v>
      </c>
      <c r="D3730" t="s">
        <v>7722</v>
      </c>
      <c r="E3730" s="1">
        <v>46072</v>
      </c>
      <c r="F3730">
        <v>2</v>
      </c>
      <c r="H3730" t="s">
        <v>1960</v>
      </c>
      <c r="I3730" t="s">
        <v>60</v>
      </c>
      <c r="J3730" s="4">
        <v>-4000</v>
      </c>
    </row>
    <row r="3731" spans="3:10" hidden="1" x14ac:dyDescent="0.25">
      <c r="C3731" t="s">
        <v>6731</v>
      </c>
      <c r="D3731">
        <v>20021</v>
      </c>
      <c r="E3731" s="1">
        <v>46072</v>
      </c>
      <c r="F3731">
        <v>2</v>
      </c>
      <c r="H3731" t="s">
        <v>8323</v>
      </c>
      <c r="I3731" t="s">
        <v>129</v>
      </c>
      <c r="J3731" s="4">
        <v>-99.66</v>
      </c>
    </row>
    <row r="3732" spans="3:10" hidden="1" x14ac:dyDescent="0.25">
      <c r="C3732" t="s">
        <v>6731</v>
      </c>
      <c r="D3732">
        <v>30002</v>
      </c>
      <c r="E3732" s="1">
        <v>46072</v>
      </c>
      <c r="F3732">
        <v>2</v>
      </c>
      <c r="H3732" t="s">
        <v>353</v>
      </c>
      <c r="I3732" t="s">
        <v>246</v>
      </c>
      <c r="J3732" s="4">
        <v>-880.47</v>
      </c>
    </row>
    <row r="3733" spans="3:10" hidden="1" x14ac:dyDescent="0.25">
      <c r="C3733" t="s">
        <v>6731</v>
      </c>
      <c r="D3733">
        <v>30001</v>
      </c>
      <c r="E3733" s="1">
        <v>46072</v>
      </c>
      <c r="F3733">
        <v>2</v>
      </c>
      <c r="H3733" t="s">
        <v>353</v>
      </c>
      <c r="I3733" t="s">
        <v>246</v>
      </c>
      <c r="J3733" s="4">
        <v>-887.64</v>
      </c>
    </row>
    <row r="3734" spans="3:10" hidden="1" x14ac:dyDescent="0.25">
      <c r="C3734" t="s">
        <v>6731</v>
      </c>
      <c r="D3734">
        <v>20004</v>
      </c>
      <c r="E3734" s="1">
        <v>46072</v>
      </c>
      <c r="F3734">
        <v>2</v>
      </c>
      <c r="H3734" t="s">
        <v>353</v>
      </c>
      <c r="I3734" t="s">
        <v>246</v>
      </c>
      <c r="J3734" s="4">
        <v>-15036.88</v>
      </c>
    </row>
    <row r="3735" spans="3:10" hidden="1" x14ac:dyDescent="0.25">
      <c r="C3735" t="s">
        <v>6731</v>
      </c>
      <c r="D3735">
        <v>10258</v>
      </c>
      <c r="E3735" s="1">
        <v>46072</v>
      </c>
      <c r="F3735">
        <v>2</v>
      </c>
      <c r="H3735" t="s">
        <v>153</v>
      </c>
      <c r="I3735" t="s">
        <v>155</v>
      </c>
      <c r="J3735" s="4">
        <v>-180726.92</v>
      </c>
    </row>
    <row r="3736" spans="3:10" hidden="1" x14ac:dyDescent="0.25">
      <c r="C3736" t="s">
        <v>6731</v>
      </c>
      <c r="D3736">
        <v>20099</v>
      </c>
      <c r="E3736" s="1">
        <v>46072</v>
      </c>
      <c r="F3736">
        <v>2</v>
      </c>
      <c r="H3736" t="s">
        <v>153</v>
      </c>
      <c r="I3736" t="s">
        <v>155</v>
      </c>
      <c r="J3736" s="4">
        <v>-644.63</v>
      </c>
    </row>
    <row r="3737" spans="3:10" hidden="1" x14ac:dyDescent="0.25">
      <c r="C3737" t="s">
        <v>6731</v>
      </c>
      <c r="D3737" t="s">
        <v>7706</v>
      </c>
      <c r="E3737" s="1">
        <v>46072</v>
      </c>
      <c r="F3737">
        <v>2</v>
      </c>
      <c r="H3737" t="s">
        <v>1443</v>
      </c>
      <c r="I3737" t="s">
        <v>60</v>
      </c>
      <c r="J3737" s="4">
        <v>-4776.92</v>
      </c>
    </row>
    <row r="3738" spans="3:10" hidden="1" x14ac:dyDescent="0.25">
      <c r="C3738" t="s">
        <v>6731</v>
      </c>
      <c r="D3738" t="s">
        <v>7704</v>
      </c>
      <c r="E3738" s="1">
        <v>46072</v>
      </c>
      <c r="F3738">
        <v>2</v>
      </c>
      <c r="H3738" t="s">
        <v>7940</v>
      </c>
      <c r="I3738" t="s">
        <v>60</v>
      </c>
      <c r="J3738" s="4">
        <v>-1294.95</v>
      </c>
    </row>
    <row r="3739" spans="3:10" hidden="1" x14ac:dyDescent="0.25">
      <c r="C3739" t="s">
        <v>6731</v>
      </c>
      <c r="D3739" t="s">
        <v>7696</v>
      </c>
      <c r="E3739" s="1">
        <v>46072</v>
      </c>
      <c r="F3739">
        <v>2</v>
      </c>
      <c r="H3739" t="s">
        <v>8329</v>
      </c>
      <c r="I3739" t="s">
        <v>60</v>
      </c>
      <c r="J3739" s="4">
        <v>-35000</v>
      </c>
    </row>
    <row r="3740" spans="3:10" hidden="1" x14ac:dyDescent="0.25">
      <c r="C3740" t="s">
        <v>6731</v>
      </c>
      <c r="D3740">
        <v>20017</v>
      </c>
      <c r="E3740" s="1">
        <v>46072</v>
      </c>
      <c r="F3740">
        <v>2</v>
      </c>
      <c r="H3740" t="s">
        <v>8330</v>
      </c>
      <c r="I3740" t="s">
        <v>129</v>
      </c>
      <c r="J3740" s="4">
        <v>-238</v>
      </c>
    </row>
    <row r="3741" spans="3:10" hidden="1" x14ac:dyDescent="0.25">
      <c r="C3741" t="s">
        <v>6731</v>
      </c>
      <c r="D3741" t="s">
        <v>7706</v>
      </c>
      <c r="E3741" s="1">
        <v>46072</v>
      </c>
      <c r="F3741">
        <v>2</v>
      </c>
      <c r="H3741" t="s">
        <v>1452</v>
      </c>
      <c r="I3741" t="s">
        <v>60</v>
      </c>
      <c r="J3741" s="4">
        <v>-4776.92</v>
      </c>
    </row>
    <row r="3742" spans="3:10" hidden="1" x14ac:dyDescent="0.25">
      <c r="C3742" t="s">
        <v>6731</v>
      </c>
      <c r="D3742">
        <v>30002</v>
      </c>
      <c r="E3742" s="1">
        <v>46072</v>
      </c>
      <c r="F3742">
        <v>2</v>
      </c>
      <c r="H3742" t="s">
        <v>8332</v>
      </c>
      <c r="I3742" t="s">
        <v>129</v>
      </c>
      <c r="J3742" s="4">
        <v>-409.2</v>
      </c>
    </row>
    <row r="3743" spans="3:10" hidden="1" x14ac:dyDescent="0.25">
      <c r="C3743" t="s">
        <v>6731</v>
      </c>
      <c r="D3743" t="s">
        <v>7701</v>
      </c>
      <c r="E3743" s="1">
        <v>46072</v>
      </c>
      <c r="F3743">
        <v>2</v>
      </c>
      <c r="H3743" t="s">
        <v>392</v>
      </c>
      <c r="I3743" t="s">
        <v>60</v>
      </c>
      <c r="J3743" s="4">
        <v>-2885.23</v>
      </c>
    </row>
    <row r="3744" spans="3:10" hidden="1" x14ac:dyDescent="0.25">
      <c r="C3744" t="s">
        <v>6731</v>
      </c>
      <c r="D3744" t="s">
        <v>7701</v>
      </c>
      <c r="E3744" s="1">
        <v>46072</v>
      </c>
      <c r="F3744">
        <v>2</v>
      </c>
      <c r="H3744" t="s">
        <v>392</v>
      </c>
      <c r="I3744" t="s">
        <v>60</v>
      </c>
      <c r="J3744" s="4">
        <v>-3435.26</v>
      </c>
    </row>
    <row r="3745" spans="3:10" hidden="1" x14ac:dyDescent="0.25">
      <c r="C3745" t="s">
        <v>6731</v>
      </c>
      <c r="D3745" t="s">
        <v>7701</v>
      </c>
      <c r="E3745" s="1">
        <v>46072</v>
      </c>
      <c r="F3745">
        <v>2</v>
      </c>
      <c r="H3745" t="s">
        <v>392</v>
      </c>
      <c r="I3745" t="s">
        <v>60</v>
      </c>
      <c r="J3745" s="4">
        <v>-5908.22</v>
      </c>
    </row>
    <row r="3746" spans="3:10" hidden="1" x14ac:dyDescent="0.25">
      <c r="C3746" t="s">
        <v>6731</v>
      </c>
      <c r="D3746" t="s">
        <v>7701</v>
      </c>
      <c r="E3746" s="1">
        <v>46072</v>
      </c>
      <c r="F3746">
        <v>2</v>
      </c>
      <c r="H3746" t="s">
        <v>392</v>
      </c>
      <c r="I3746" t="s">
        <v>60</v>
      </c>
      <c r="J3746" s="4">
        <v>-3215.18</v>
      </c>
    </row>
    <row r="3747" spans="3:10" hidden="1" x14ac:dyDescent="0.25">
      <c r="C3747" t="s">
        <v>6731</v>
      </c>
      <c r="D3747" t="s">
        <v>7701</v>
      </c>
      <c r="E3747" s="1">
        <v>46072</v>
      </c>
      <c r="F3747">
        <v>2</v>
      </c>
      <c r="H3747" t="s">
        <v>392</v>
      </c>
      <c r="I3747" t="s">
        <v>60</v>
      </c>
      <c r="J3747" s="4">
        <v>-4620</v>
      </c>
    </row>
    <row r="3748" spans="3:10" hidden="1" x14ac:dyDescent="0.25">
      <c r="C3748" t="s">
        <v>6731</v>
      </c>
      <c r="D3748" t="s">
        <v>7701</v>
      </c>
      <c r="E3748" s="1">
        <v>46072</v>
      </c>
      <c r="F3748">
        <v>2</v>
      </c>
      <c r="H3748" t="s">
        <v>392</v>
      </c>
      <c r="I3748" t="s">
        <v>60</v>
      </c>
      <c r="J3748" s="4">
        <v>-14958.05</v>
      </c>
    </row>
    <row r="3749" spans="3:10" hidden="1" x14ac:dyDescent="0.25">
      <c r="C3749" t="s">
        <v>6731</v>
      </c>
      <c r="D3749" t="s">
        <v>7701</v>
      </c>
      <c r="E3749" s="1">
        <v>46072</v>
      </c>
      <c r="F3749">
        <v>2</v>
      </c>
      <c r="H3749" t="s">
        <v>392</v>
      </c>
      <c r="I3749" t="s">
        <v>60</v>
      </c>
      <c r="J3749" s="4">
        <v>-12296.93</v>
      </c>
    </row>
    <row r="3750" spans="3:10" hidden="1" x14ac:dyDescent="0.25">
      <c r="C3750" t="s">
        <v>6731</v>
      </c>
      <c r="D3750" t="s">
        <v>7701</v>
      </c>
      <c r="E3750" s="1">
        <v>46072</v>
      </c>
      <c r="F3750">
        <v>2</v>
      </c>
      <c r="H3750" t="s">
        <v>392</v>
      </c>
      <c r="I3750" t="s">
        <v>60</v>
      </c>
      <c r="J3750" s="4">
        <v>-9725.18</v>
      </c>
    </row>
    <row r="3751" spans="3:10" hidden="1" x14ac:dyDescent="0.25">
      <c r="C3751" t="s">
        <v>6731</v>
      </c>
      <c r="D3751" t="s">
        <v>7701</v>
      </c>
      <c r="E3751" s="1">
        <v>46072</v>
      </c>
      <c r="F3751">
        <v>2</v>
      </c>
      <c r="H3751" t="s">
        <v>392</v>
      </c>
      <c r="I3751" t="s">
        <v>60</v>
      </c>
      <c r="J3751" s="4">
        <v>-3038.45</v>
      </c>
    </row>
    <row r="3752" spans="3:10" hidden="1" x14ac:dyDescent="0.25">
      <c r="C3752" t="s">
        <v>6731</v>
      </c>
      <c r="D3752" t="s">
        <v>7725</v>
      </c>
      <c r="E3752" s="1">
        <v>46072</v>
      </c>
      <c r="F3752">
        <v>2</v>
      </c>
      <c r="H3752" t="s">
        <v>230</v>
      </c>
      <c r="I3752" t="s">
        <v>60</v>
      </c>
      <c r="J3752" s="4">
        <v>-100</v>
      </c>
    </row>
    <row r="3753" spans="3:10" hidden="1" x14ac:dyDescent="0.25">
      <c r="C3753" t="s">
        <v>6731</v>
      </c>
      <c r="D3753" t="s">
        <v>7735</v>
      </c>
      <c r="E3753" s="1">
        <v>46072</v>
      </c>
      <c r="F3753">
        <v>2</v>
      </c>
      <c r="H3753" t="s">
        <v>8355</v>
      </c>
      <c r="I3753" t="s">
        <v>60</v>
      </c>
      <c r="J3753" s="4">
        <v>-48674.37</v>
      </c>
    </row>
    <row r="3754" spans="3:10" hidden="1" x14ac:dyDescent="0.25">
      <c r="C3754" t="s">
        <v>6731</v>
      </c>
      <c r="D3754" t="s">
        <v>7735</v>
      </c>
      <c r="E3754" s="1">
        <v>46072</v>
      </c>
      <c r="F3754">
        <v>2</v>
      </c>
      <c r="H3754" t="s">
        <v>8355</v>
      </c>
      <c r="I3754" t="s">
        <v>60</v>
      </c>
      <c r="J3754" s="4">
        <v>-7083.67</v>
      </c>
    </row>
    <row r="3755" spans="3:10" hidden="1" x14ac:dyDescent="0.25">
      <c r="C3755" t="s">
        <v>6731</v>
      </c>
      <c r="D3755" t="s">
        <v>7696</v>
      </c>
      <c r="E3755" s="1">
        <v>46072</v>
      </c>
      <c r="F3755">
        <v>2</v>
      </c>
      <c r="H3755" t="s">
        <v>1487</v>
      </c>
      <c r="I3755" t="s">
        <v>60</v>
      </c>
      <c r="J3755" s="4">
        <v>-6100.25</v>
      </c>
    </row>
    <row r="3756" spans="3:10" hidden="1" x14ac:dyDescent="0.25">
      <c r="C3756" t="s">
        <v>6731</v>
      </c>
      <c r="D3756" t="s">
        <v>8609</v>
      </c>
      <c r="E3756" s="1">
        <v>46072</v>
      </c>
      <c r="F3756">
        <v>2</v>
      </c>
      <c r="H3756" t="s">
        <v>644</v>
      </c>
      <c r="I3756" t="s">
        <v>60</v>
      </c>
      <c r="J3756" s="4">
        <v>-10000</v>
      </c>
    </row>
    <row r="3757" spans="3:10" hidden="1" x14ac:dyDescent="0.25">
      <c r="C3757" t="s">
        <v>6731</v>
      </c>
      <c r="D3757" t="s">
        <v>65</v>
      </c>
      <c r="E3757" s="1">
        <v>46072</v>
      </c>
      <c r="F3757">
        <v>2</v>
      </c>
      <c r="H3757" t="s">
        <v>467</v>
      </c>
      <c r="I3757" t="s">
        <v>60</v>
      </c>
      <c r="J3757" s="4">
        <v>-7833.31</v>
      </c>
    </row>
    <row r="3758" spans="3:10" hidden="1" x14ac:dyDescent="0.25">
      <c r="C3758" t="s">
        <v>6731</v>
      </c>
      <c r="D3758" t="s">
        <v>65</v>
      </c>
      <c r="E3758" s="1">
        <v>46072</v>
      </c>
      <c r="F3758">
        <v>2</v>
      </c>
      <c r="H3758" t="s">
        <v>471</v>
      </c>
      <c r="I3758" t="s">
        <v>60</v>
      </c>
      <c r="J3758" s="4">
        <v>-77290.2</v>
      </c>
    </row>
    <row r="3759" spans="3:10" hidden="1" x14ac:dyDescent="0.25">
      <c r="C3759" t="s">
        <v>6731</v>
      </c>
      <c r="D3759" t="s">
        <v>65</v>
      </c>
      <c r="E3759" s="1">
        <v>46072</v>
      </c>
      <c r="F3759">
        <v>2</v>
      </c>
      <c r="H3759" t="s">
        <v>1704</v>
      </c>
      <c r="I3759" t="s">
        <v>60</v>
      </c>
      <c r="J3759" s="4">
        <v>-1500</v>
      </c>
    </row>
    <row r="3760" spans="3:10" hidden="1" x14ac:dyDescent="0.25">
      <c r="C3760" t="s">
        <v>6731</v>
      </c>
      <c r="D3760" t="s">
        <v>65</v>
      </c>
      <c r="E3760" s="1">
        <v>46072</v>
      </c>
      <c r="F3760">
        <v>2</v>
      </c>
      <c r="H3760" t="s">
        <v>1704</v>
      </c>
      <c r="I3760" t="s">
        <v>60</v>
      </c>
      <c r="J3760" s="4">
        <v>-1500</v>
      </c>
    </row>
    <row r="3761" spans="3:10" hidden="1" x14ac:dyDescent="0.25">
      <c r="C3761" t="s">
        <v>6731</v>
      </c>
      <c r="D3761">
        <v>30099</v>
      </c>
      <c r="E3761" s="1">
        <v>46072</v>
      </c>
      <c r="F3761">
        <v>2</v>
      </c>
      <c r="H3761" t="s">
        <v>8364</v>
      </c>
      <c r="I3761" t="s">
        <v>246</v>
      </c>
      <c r="J3761" s="4">
        <v>-441.17</v>
      </c>
    </row>
    <row r="3762" spans="3:10" hidden="1" x14ac:dyDescent="0.25">
      <c r="C3762" t="s">
        <v>6731</v>
      </c>
      <c r="D3762" t="s">
        <v>7695</v>
      </c>
      <c r="E3762" s="1">
        <v>46072</v>
      </c>
      <c r="F3762">
        <v>2</v>
      </c>
      <c r="H3762" t="s">
        <v>494</v>
      </c>
      <c r="I3762" t="s">
        <v>60</v>
      </c>
      <c r="J3762" s="4">
        <v>-10953.26</v>
      </c>
    </row>
    <row r="3763" spans="3:10" hidden="1" x14ac:dyDescent="0.25">
      <c r="C3763" t="s">
        <v>6731</v>
      </c>
      <c r="D3763" t="s">
        <v>7695</v>
      </c>
      <c r="E3763" s="1">
        <v>46072</v>
      </c>
      <c r="F3763">
        <v>2</v>
      </c>
      <c r="H3763" t="s">
        <v>494</v>
      </c>
      <c r="I3763" t="s">
        <v>60</v>
      </c>
      <c r="J3763" s="4">
        <v>-13885.2</v>
      </c>
    </row>
    <row r="3764" spans="3:10" hidden="1" x14ac:dyDescent="0.25">
      <c r="C3764" t="s">
        <v>6731</v>
      </c>
      <c r="D3764">
        <v>10258</v>
      </c>
      <c r="E3764" s="1">
        <v>46072</v>
      </c>
      <c r="F3764">
        <v>2</v>
      </c>
      <c r="H3764" t="s">
        <v>245</v>
      </c>
      <c r="I3764" t="s">
        <v>246</v>
      </c>
      <c r="J3764" s="4">
        <v>-484017.62</v>
      </c>
    </row>
    <row r="3765" spans="3:10" hidden="1" x14ac:dyDescent="0.25">
      <c r="C3765" t="s">
        <v>6731</v>
      </c>
      <c r="D3765">
        <v>20099</v>
      </c>
      <c r="E3765" s="1">
        <v>46072</v>
      </c>
      <c r="F3765">
        <v>2</v>
      </c>
      <c r="H3765" t="s">
        <v>245</v>
      </c>
      <c r="I3765" t="s">
        <v>246</v>
      </c>
      <c r="J3765" s="4">
        <v>-2713.75</v>
      </c>
    </row>
    <row r="3766" spans="3:10" hidden="1" x14ac:dyDescent="0.25">
      <c r="C3766" t="s">
        <v>6731</v>
      </c>
      <c r="D3766">
        <v>30258</v>
      </c>
      <c r="E3766" s="1">
        <v>46072</v>
      </c>
      <c r="F3766">
        <v>2</v>
      </c>
      <c r="H3766" t="s">
        <v>245</v>
      </c>
      <c r="I3766" t="s">
        <v>246</v>
      </c>
      <c r="J3766" s="4">
        <v>-8613.56</v>
      </c>
    </row>
    <row r="3767" spans="3:10" hidden="1" x14ac:dyDescent="0.25">
      <c r="C3767" t="s">
        <v>6731</v>
      </c>
      <c r="D3767">
        <v>20108</v>
      </c>
      <c r="E3767" s="1">
        <v>46072</v>
      </c>
      <c r="F3767">
        <v>2</v>
      </c>
      <c r="H3767" t="s">
        <v>8368</v>
      </c>
      <c r="I3767" t="s">
        <v>129</v>
      </c>
      <c r="J3767" s="4">
        <v>-204.99</v>
      </c>
    </row>
    <row r="3768" spans="3:10" hidden="1" x14ac:dyDescent="0.25">
      <c r="C3768" t="s">
        <v>6731</v>
      </c>
      <c r="D3768" t="s">
        <v>7695</v>
      </c>
      <c r="E3768" s="1">
        <v>46072</v>
      </c>
      <c r="F3768">
        <v>2</v>
      </c>
      <c r="H3768" t="s">
        <v>2195</v>
      </c>
      <c r="I3768" t="s">
        <v>60</v>
      </c>
      <c r="J3768" s="4">
        <v>-28301.41</v>
      </c>
    </row>
    <row r="3769" spans="3:10" hidden="1" x14ac:dyDescent="0.25">
      <c r="C3769" t="s">
        <v>6731</v>
      </c>
      <c r="D3769" t="s">
        <v>65</v>
      </c>
      <c r="E3769" s="1">
        <v>46072</v>
      </c>
      <c r="F3769">
        <v>2</v>
      </c>
      <c r="H3769" t="s">
        <v>2205</v>
      </c>
      <c r="I3769" t="s">
        <v>60</v>
      </c>
      <c r="J3769" s="4">
        <v>-7333.33</v>
      </c>
    </row>
    <row r="3770" spans="3:10" hidden="1" x14ac:dyDescent="0.25">
      <c r="C3770" t="s">
        <v>6731</v>
      </c>
      <c r="D3770">
        <v>20001</v>
      </c>
      <c r="E3770" s="1">
        <v>46072</v>
      </c>
      <c r="F3770">
        <v>2</v>
      </c>
      <c r="H3770" t="s">
        <v>1195</v>
      </c>
      <c r="I3770" t="s">
        <v>129</v>
      </c>
      <c r="J3770" s="4">
        <v>-25874.44</v>
      </c>
    </row>
    <row r="3771" spans="3:10" hidden="1" x14ac:dyDescent="0.25">
      <c r="C3771" t="s">
        <v>6731</v>
      </c>
      <c r="D3771">
        <v>20004</v>
      </c>
      <c r="E3771" s="1">
        <v>46072</v>
      </c>
      <c r="F3771">
        <v>2</v>
      </c>
      <c r="H3771" t="s">
        <v>1195</v>
      </c>
      <c r="I3771" t="s">
        <v>129</v>
      </c>
      <c r="J3771" s="4">
        <v>-19114.29</v>
      </c>
    </row>
    <row r="3772" spans="3:10" hidden="1" x14ac:dyDescent="0.25">
      <c r="C3772" t="s">
        <v>6731</v>
      </c>
      <c r="D3772">
        <v>20108</v>
      </c>
      <c r="E3772" s="1">
        <v>46072</v>
      </c>
      <c r="F3772">
        <v>2</v>
      </c>
      <c r="H3772" t="s">
        <v>1195</v>
      </c>
      <c r="I3772" t="s">
        <v>129</v>
      </c>
      <c r="J3772" s="4">
        <v>-25456.400000000001</v>
      </c>
    </row>
    <row r="3773" spans="3:10" hidden="1" x14ac:dyDescent="0.25">
      <c r="C3773" t="s">
        <v>6731</v>
      </c>
      <c r="D3773" t="s">
        <v>65</v>
      </c>
      <c r="E3773" s="1">
        <v>46072</v>
      </c>
      <c r="F3773">
        <v>2</v>
      </c>
      <c r="H3773" t="s">
        <v>522</v>
      </c>
      <c r="I3773" t="s">
        <v>60</v>
      </c>
      <c r="J3773" s="4">
        <v>-5800</v>
      </c>
    </row>
    <row r="3774" spans="3:10" hidden="1" x14ac:dyDescent="0.25">
      <c r="C3774" t="s">
        <v>6731</v>
      </c>
      <c r="D3774">
        <v>30099</v>
      </c>
      <c r="E3774" s="1">
        <v>46072</v>
      </c>
      <c r="F3774">
        <v>2</v>
      </c>
      <c r="H3774" t="s">
        <v>8378</v>
      </c>
      <c r="I3774" t="s">
        <v>60</v>
      </c>
      <c r="J3774" s="4">
        <v>-355</v>
      </c>
    </row>
    <row r="3775" spans="3:10" hidden="1" x14ac:dyDescent="0.25">
      <c r="C3775" t="s">
        <v>6731</v>
      </c>
      <c r="D3775" t="s">
        <v>7695</v>
      </c>
      <c r="E3775" s="1">
        <v>46072</v>
      </c>
      <c r="F3775">
        <v>2</v>
      </c>
      <c r="H3775" t="s">
        <v>1115</v>
      </c>
      <c r="I3775" t="s">
        <v>60</v>
      </c>
      <c r="J3775" s="4">
        <v>-2130</v>
      </c>
    </row>
    <row r="3776" spans="3:10" hidden="1" x14ac:dyDescent="0.25">
      <c r="C3776" t="s">
        <v>6731</v>
      </c>
      <c r="D3776" t="s">
        <v>65</v>
      </c>
      <c r="E3776" s="1">
        <v>46072</v>
      </c>
      <c r="F3776">
        <v>2</v>
      </c>
      <c r="H3776" t="s">
        <v>526</v>
      </c>
      <c r="I3776" t="s">
        <v>60</v>
      </c>
      <c r="J3776" s="4">
        <v>-7512.48</v>
      </c>
    </row>
    <row r="3777" spans="3:10" hidden="1" x14ac:dyDescent="0.25">
      <c r="C3777" t="s">
        <v>6731</v>
      </c>
      <c r="D3777" t="s">
        <v>7698</v>
      </c>
      <c r="E3777" s="1">
        <v>46072</v>
      </c>
      <c r="F3777">
        <v>2</v>
      </c>
      <c r="H3777" t="s">
        <v>1203</v>
      </c>
      <c r="I3777" t="s">
        <v>60</v>
      </c>
      <c r="J3777" s="4">
        <v>-178</v>
      </c>
    </row>
    <row r="3778" spans="3:10" hidden="1" x14ac:dyDescent="0.25">
      <c r="C3778" t="s">
        <v>6731</v>
      </c>
      <c r="D3778" t="s">
        <v>65</v>
      </c>
      <c r="E3778" s="1">
        <v>46072</v>
      </c>
      <c r="F3778">
        <v>2</v>
      </c>
      <c r="H3778" t="s">
        <v>2222</v>
      </c>
      <c r="I3778" t="s">
        <v>60</v>
      </c>
      <c r="J3778" s="4">
        <v>-9666.66</v>
      </c>
    </row>
    <row r="3779" spans="3:10" hidden="1" x14ac:dyDescent="0.25">
      <c r="C3779" t="s">
        <v>6731</v>
      </c>
      <c r="D3779" t="s">
        <v>65</v>
      </c>
      <c r="E3779" s="1">
        <v>46073</v>
      </c>
      <c r="F3779">
        <v>2</v>
      </c>
      <c r="H3779" t="s">
        <v>1975</v>
      </c>
      <c r="I3779" t="s">
        <v>60</v>
      </c>
      <c r="J3779" s="4">
        <v>-2500</v>
      </c>
    </row>
    <row r="3780" spans="3:10" hidden="1" x14ac:dyDescent="0.25">
      <c r="C3780" t="s">
        <v>6731</v>
      </c>
      <c r="D3780">
        <v>10001</v>
      </c>
      <c r="E3780" s="1">
        <v>46073</v>
      </c>
      <c r="F3780">
        <v>2</v>
      </c>
      <c r="H3780" t="s">
        <v>601</v>
      </c>
      <c r="I3780" t="s">
        <v>129</v>
      </c>
      <c r="J3780" s="4">
        <v>-43182.12</v>
      </c>
    </row>
    <row r="3781" spans="3:10" hidden="1" x14ac:dyDescent="0.25">
      <c r="C3781" t="s">
        <v>6731</v>
      </c>
      <c r="D3781" t="s">
        <v>7695</v>
      </c>
      <c r="E3781" s="1">
        <v>46073</v>
      </c>
      <c r="F3781">
        <v>2</v>
      </c>
      <c r="H3781" t="s">
        <v>2318</v>
      </c>
      <c r="I3781" t="s">
        <v>60</v>
      </c>
      <c r="J3781" s="4">
        <v>-4153.84</v>
      </c>
    </row>
    <row r="3782" spans="3:10" hidden="1" x14ac:dyDescent="0.25">
      <c r="C3782" t="s">
        <v>6731</v>
      </c>
      <c r="D3782" t="s">
        <v>7695</v>
      </c>
      <c r="E3782" s="1">
        <v>46073</v>
      </c>
      <c r="F3782">
        <v>2</v>
      </c>
      <c r="H3782" t="s">
        <v>2318</v>
      </c>
      <c r="I3782" t="s">
        <v>60</v>
      </c>
      <c r="J3782" s="4">
        <v>-621.20000000000005</v>
      </c>
    </row>
    <row r="3783" spans="3:10" hidden="1" x14ac:dyDescent="0.25">
      <c r="C3783" t="s">
        <v>6731</v>
      </c>
      <c r="D3783">
        <v>30099</v>
      </c>
      <c r="E3783" s="1">
        <v>46073</v>
      </c>
      <c r="F3783">
        <v>2</v>
      </c>
      <c r="H3783" t="s">
        <v>8394</v>
      </c>
      <c r="I3783" t="s">
        <v>60</v>
      </c>
      <c r="J3783" s="4">
        <v>-1947.5</v>
      </c>
    </row>
    <row r="3784" spans="3:10" hidden="1" x14ac:dyDescent="0.25">
      <c r="C3784" t="s">
        <v>6731</v>
      </c>
      <c r="D3784" t="s">
        <v>65</v>
      </c>
      <c r="E3784" s="1">
        <v>46073</v>
      </c>
      <c r="F3784">
        <v>2</v>
      </c>
      <c r="H3784" t="s">
        <v>71</v>
      </c>
      <c r="I3784" t="s">
        <v>60</v>
      </c>
      <c r="J3784" s="4">
        <v>-3267.48</v>
      </c>
    </row>
    <row r="3785" spans="3:10" hidden="1" x14ac:dyDescent="0.25">
      <c r="C3785" t="s">
        <v>6731</v>
      </c>
      <c r="D3785" t="s">
        <v>7697</v>
      </c>
      <c r="E3785" s="1">
        <v>46073</v>
      </c>
      <c r="F3785">
        <v>2</v>
      </c>
      <c r="H3785" t="s">
        <v>1547</v>
      </c>
      <c r="I3785" t="s">
        <v>60</v>
      </c>
      <c r="J3785" s="4">
        <v>-250851.76</v>
      </c>
    </row>
    <row r="3786" spans="3:10" hidden="1" x14ac:dyDescent="0.25">
      <c r="C3786" t="s">
        <v>6731</v>
      </c>
      <c r="D3786" t="s">
        <v>77</v>
      </c>
      <c r="E3786" s="1">
        <v>46073</v>
      </c>
      <c r="F3786">
        <v>2</v>
      </c>
      <c r="H3786" t="s">
        <v>1623</v>
      </c>
      <c r="I3786" t="s">
        <v>60</v>
      </c>
      <c r="J3786" s="4">
        <v>-203.99</v>
      </c>
    </row>
    <row r="3787" spans="3:10" hidden="1" x14ac:dyDescent="0.25">
      <c r="C3787" t="s">
        <v>6731</v>
      </c>
      <c r="D3787">
        <v>20006</v>
      </c>
      <c r="E3787" s="1">
        <v>46073</v>
      </c>
      <c r="F3787">
        <v>2</v>
      </c>
      <c r="H3787" t="s">
        <v>8398</v>
      </c>
      <c r="I3787" t="s">
        <v>129</v>
      </c>
      <c r="J3787" s="4">
        <v>-344.65</v>
      </c>
    </row>
    <row r="3788" spans="3:10" hidden="1" x14ac:dyDescent="0.25">
      <c r="C3788" t="s">
        <v>6731</v>
      </c>
      <c r="D3788" t="s">
        <v>65</v>
      </c>
      <c r="E3788" s="1">
        <v>46073</v>
      </c>
      <c r="F3788">
        <v>2</v>
      </c>
      <c r="H3788" t="s">
        <v>7759</v>
      </c>
      <c r="I3788" t="s">
        <v>60</v>
      </c>
      <c r="J3788" s="4">
        <v>-58391.67</v>
      </c>
    </row>
    <row r="3789" spans="3:10" hidden="1" x14ac:dyDescent="0.25">
      <c r="C3789" t="s">
        <v>6731</v>
      </c>
      <c r="D3789">
        <v>10260</v>
      </c>
      <c r="E3789" s="1">
        <v>46073</v>
      </c>
      <c r="F3789">
        <v>2</v>
      </c>
      <c r="H3789" t="s">
        <v>8400</v>
      </c>
      <c r="I3789" t="s">
        <v>129</v>
      </c>
      <c r="J3789" s="4">
        <v>-111.94</v>
      </c>
    </row>
    <row r="3790" spans="3:10" hidden="1" x14ac:dyDescent="0.25">
      <c r="C3790" t="s">
        <v>6731</v>
      </c>
      <c r="D3790">
        <v>10243</v>
      </c>
      <c r="E3790" s="1">
        <v>46073</v>
      </c>
      <c r="F3790">
        <v>2</v>
      </c>
      <c r="H3790" t="s">
        <v>325</v>
      </c>
      <c r="I3790" t="s">
        <v>60</v>
      </c>
      <c r="J3790" s="4">
        <v>-612300.53</v>
      </c>
    </row>
    <row r="3791" spans="3:10" hidden="1" x14ac:dyDescent="0.25">
      <c r="C3791" t="s">
        <v>6731</v>
      </c>
      <c r="D3791">
        <v>10258</v>
      </c>
      <c r="E3791" s="1">
        <v>46073</v>
      </c>
      <c r="F3791">
        <v>2</v>
      </c>
      <c r="H3791" t="s">
        <v>8404</v>
      </c>
      <c r="I3791" t="s">
        <v>60</v>
      </c>
      <c r="J3791" s="4">
        <v>-60</v>
      </c>
    </row>
    <row r="3792" spans="3:10" hidden="1" x14ac:dyDescent="0.25">
      <c r="C3792" t="s">
        <v>6731</v>
      </c>
      <c r="D3792">
        <v>10258</v>
      </c>
      <c r="E3792" s="1">
        <v>46073</v>
      </c>
      <c r="F3792">
        <v>2</v>
      </c>
      <c r="H3792" t="s">
        <v>8404</v>
      </c>
      <c r="I3792" t="s">
        <v>60</v>
      </c>
      <c r="J3792" s="4">
        <v>-100</v>
      </c>
    </row>
    <row r="3793" spans="3:10" hidden="1" x14ac:dyDescent="0.25">
      <c r="C3793" t="s">
        <v>6731</v>
      </c>
      <c r="D3793">
        <v>10258</v>
      </c>
      <c r="E3793" s="1">
        <v>46073</v>
      </c>
      <c r="F3793">
        <v>2</v>
      </c>
      <c r="H3793" t="s">
        <v>8404</v>
      </c>
      <c r="I3793" t="s">
        <v>60</v>
      </c>
      <c r="J3793" s="4">
        <v>-150</v>
      </c>
    </row>
    <row r="3794" spans="3:10" hidden="1" x14ac:dyDescent="0.25">
      <c r="C3794" t="s">
        <v>6731</v>
      </c>
      <c r="D3794">
        <v>10258</v>
      </c>
      <c r="E3794" s="1">
        <v>46073</v>
      </c>
      <c r="F3794">
        <v>2</v>
      </c>
      <c r="H3794" t="s">
        <v>8404</v>
      </c>
      <c r="I3794" t="s">
        <v>60</v>
      </c>
      <c r="J3794" s="4">
        <v>-350</v>
      </c>
    </row>
    <row r="3795" spans="3:10" hidden="1" x14ac:dyDescent="0.25">
      <c r="C3795" t="s">
        <v>6731</v>
      </c>
      <c r="D3795" t="s">
        <v>7705</v>
      </c>
      <c r="E3795" s="1">
        <v>46073</v>
      </c>
      <c r="F3795">
        <v>2</v>
      </c>
      <c r="H3795" t="s">
        <v>154</v>
      </c>
      <c r="I3795" t="s">
        <v>155</v>
      </c>
      <c r="J3795" s="4">
        <v>-5943.07</v>
      </c>
    </row>
    <row r="3796" spans="3:10" hidden="1" x14ac:dyDescent="0.25">
      <c r="C3796" t="s">
        <v>6731</v>
      </c>
      <c r="D3796" t="s">
        <v>65</v>
      </c>
      <c r="E3796" s="1">
        <v>46073</v>
      </c>
      <c r="F3796">
        <v>2</v>
      </c>
      <c r="H3796" t="s">
        <v>154</v>
      </c>
      <c r="I3796" t="s">
        <v>155</v>
      </c>
      <c r="J3796" s="4">
        <v>-100976.46</v>
      </c>
    </row>
    <row r="3797" spans="3:10" hidden="1" x14ac:dyDescent="0.25">
      <c r="C3797" t="s">
        <v>6731</v>
      </c>
      <c r="D3797" t="s">
        <v>7718</v>
      </c>
      <c r="E3797" s="1">
        <v>46073</v>
      </c>
      <c r="F3797">
        <v>2</v>
      </c>
      <c r="H3797" t="s">
        <v>154</v>
      </c>
      <c r="I3797" t="s">
        <v>155</v>
      </c>
      <c r="J3797" s="4">
        <v>-48368.29</v>
      </c>
    </row>
    <row r="3798" spans="3:10" hidden="1" x14ac:dyDescent="0.25">
      <c r="C3798" t="s">
        <v>6731</v>
      </c>
      <c r="D3798" t="s">
        <v>127</v>
      </c>
      <c r="E3798" s="1">
        <v>46073</v>
      </c>
      <c r="F3798">
        <v>2</v>
      </c>
      <c r="H3798" t="s">
        <v>154</v>
      </c>
      <c r="I3798" t="s">
        <v>155</v>
      </c>
      <c r="J3798" s="4">
        <v>-544.15000000000009</v>
      </c>
    </row>
    <row r="3799" spans="3:10" hidden="1" x14ac:dyDescent="0.25">
      <c r="C3799" t="s">
        <v>6731</v>
      </c>
      <c r="D3799" t="s">
        <v>7719</v>
      </c>
      <c r="E3799" s="1">
        <v>46073</v>
      </c>
      <c r="F3799">
        <v>2</v>
      </c>
      <c r="H3799" t="s">
        <v>154</v>
      </c>
      <c r="I3799" t="s">
        <v>155</v>
      </c>
      <c r="J3799" s="4">
        <v>-10755.57</v>
      </c>
    </row>
    <row r="3800" spans="3:10" hidden="1" x14ac:dyDescent="0.25">
      <c r="C3800" t="s">
        <v>6731</v>
      </c>
      <c r="D3800" t="s">
        <v>7708</v>
      </c>
      <c r="E3800" s="1">
        <v>46073</v>
      </c>
      <c r="F3800">
        <v>2</v>
      </c>
      <c r="H3800" t="s">
        <v>154</v>
      </c>
      <c r="I3800" t="s">
        <v>155</v>
      </c>
      <c r="J3800" s="4">
        <v>-6089.51</v>
      </c>
    </row>
    <row r="3801" spans="3:10" hidden="1" x14ac:dyDescent="0.25">
      <c r="C3801" t="s">
        <v>6731</v>
      </c>
      <c r="D3801" t="s">
        <v>7696</v>
      </c>
      <c r="E3801" s="1">
        <v>46073</v>
      </c>
      <c r="F3801">
        <v>2</v>
      </c>
      <c r="H3801" t="s">
        <v>154</v>
      </c>
      <c r="I3801" t="s">
        <v>155</v>
      </c>
      <c r="J3801" s="4">
        <v>-20919.04</v>
      </c>
    </row>
    <row r="3802" spans="3:10" hidden="1" x14ac:dyDescent="0.25">
      <c r="C3802" t="s">
        <v>6731</v>
      </c>
      <c r="D3802" t="s">
        <v>7704</v>
      </c>
      <c r="E3802" s="1">
        <v>46073</v>
      </c>
      <c r="F3802">
        <v>2</v>
      </c>
      <c r="H3802" t="s">
        <v>154</v>
      </c>
      <c r="I3802" t="s">
        <v>155</v>
      </c>
      <c r="J3802" s="4">
        <v>-12994.209999999997</v>
      </c>
    </row>
    <row r="3803" spans="3:10" hidden="1" x14ac:dyDescent="0.25">
      <c r="C3803" t="s">
        <v>6731</v>
      </c>
      <c r="D3803" t="s">
        <v>7720</v>
      </c>
      <c r="E3803" s="1">
        <v>46073</v>
      </c>
      <c r="F3803">
        <v>2</v>
      </c>
      <c r="H3803" t="s">
        <v>154</v>
      </c>
      <c r="I3803" t="s">
        <v>155</v>
      </c>
      <c r="J3803" s="4">
        <v>-5953.97</v>
      </c>
    </row>
    <row r="3804" spans="3:10" hidden="1" x14ac:dyDescent="0.25">
      <c r="C3804" t="s">
        <v>6731</v>
      </c>
      <c r="D3804" t="s">
        <v>7695</v>
      </c>
      <c r="E3804" s="1">
        <v>46073</v>
      </c>
      <c r="F3804">
        <v>2</v>
      </c>
      <c r="H3804" t="s">
        <v>154</v>
      </c>
      <c r="I3804" t="s">
        <v>155</v>
      </c>
      <c r="J3804" s="4">
        <v>-6938.35</v>
      </c>
    </row>
    <row r="3805" spans="3:10" hidden="1" x14ac:dyDescent="0.25">
      <c r="C3805" t="s">
        <v>6731</v>
      </c>
      <c r="D3805" t="s">
        <v>7712</v>
      </c>
      <c r="E3805" s="1">
        <v>46073</v>
      </c>
      <c r="F3805">
        <v>2</v>
      </c>
      <c r="H3805" t="s">
        <v>154</v>
      </c>
      <c r="I3805" t="s">
        <v>155</v>
      </c>
      <c r="J3805" s="4">
        <v>-5492.66</v>
      </c>
    </row>
    <row r="3806" spans="3:10" hidden="1" x14ac:dyDescent="0.25">
      <c r="C3806" t="s">
        <v>6731</v>
      </c>
      <c r="D3806" t="s">
        <v>7699</v>
      </c>
      <c r="E3806" s="1">
        <v>46073</v>
      </c>
      <c r="F3806">
        <v>2</v>
      </c>
      <c r="H3806" t="s">
        <v>154</v>
      </c>
      <c r="I3806" t="s">
        <v>155</v>
      </c>
      <c r="J3806" s="4">
        <v>-5924.66</v>
      </c>
    </row>
    <row r="3807" spans="3:10" hidden="1" x14ac:dyDescent="0.25">
      <c r="C3807" t="s">
        <v>6731</v>
      </c>
      <c r="D3807" t="s">
        <v>7711</v>
      </c>
      <c r="E3807" s="1">
        <v>46073</v>
      </c>
      <c r="F3807">
        <v>2</v>
      </c>
      <c r="H3807" t="s">
        <v>154</v>
      </c>
      <c r="I3807" t="s">
        <v>155</v>
      </c>
      <c r="J3807" s="4">
        <v>-2793.79</v>
      </c>
    </row>
    <row r="3808" spans="3:10" hidden="1" x14ac:dyDescent="0.25">
      <c r="C3808" t="s">
        <v>6731</v>
      </c>
      <c r="D3808" t="s">
        <v>7707</v>
      </c>
      <c r="E3808" s="1">
        <v>46073</v>
      </c>
      <c r="F3808">
        <v>2</v>
      </c>
      <c r="H3808" t="s">
        <v>154</v>
      </c>
      <c r="I3808" t="s">
        <v>155</v>
      </c>
      <c r="J3808" s="4">
        <v>-951.43</v>
      </c>
    </row>
    <row r="3809" spans="3:10" hidden="1" x14ac:dyDescent="0.25">
      <c r="C3809" t="s">
        <v>6731</v>
      </c>
      <c r="D3809" t="s">
        <v>7721</v>
      </c>
      <c r="E3809" s="1">
        <v>46073</v>
      </c>
      <c r="F3809">
        <v>2</v>
      </c>
      <c r="H3809" t="s">
        <v>154</v>
      </c>
      <c r="I3809" t="s">
        <v>155</v>
      </c>
      <c r="J3809" s="4">
        <v>-1284.8</v>
      </c>
    </row>
    <row r="3810" spans="3:10" hidden="1" x14ac:dyDescent="0.25">
      <c r="C3810" t="s">
        <v>6731</v>
      </c>
      <c r="D3810" t="s">
        <v>7700</v>
      </c>
      <c r="E3810" s="1">
        <v>46073</v>
      </c>
      <c r="F3810">
        <v>2</v>
      </c>
      <c r="H3810" t="s">
        <v>154</v>
      </c>
      <c r="I3810" t="s">
        <v>155</v>
      </c>
      <c r="J3810" s="4">
        <v>-1883.2</v>
      </c>
    </row>
    <row r="3811" spans="3:10" hidden="1" x14ac:dyDescent="0.25">
      <c r="C3811" t="s">
        <v>6731</v>
      </c>
      <c r="D3811" t="s">
        <v>7693</v>
      </c>
      <c r="E3811" s="1">
        <v>46073</v>
      </c>
      <c r="F3811">
        <v>2</v>
      </c>
      <c r="H3811" t="s">
        <v>154</v>
      </c>
      <c r="I3811" t="s">
        <v>155</v>
      </c>
      <c r="J3811" s="4">
        <v>-8558.4500000000007</v>
      </c>
    </row>
    <row r="3812" spans="3:10" hidden="1" x14ac:dyDescent="0.25">
      <c r="C3812" t="s">
        <v>6731</v>
      </c>
      <c r="D3812" t="s">
        <v>7714</v>
      </c>
      <c r="E3812" s="1">
        <v>46073</v>
      </c>
      <c r="F3812">
        <v>2</v>
      </c>
      <c r="H3812" t="s">
        <v>154</v>
      </c>
      <c r="I3812" t="s">
        <v>155</v>
      </c>
      <c r="J3812" s="4">
        <v>-4735.5300000000007</v>
      </c>
    </row>
    <row r="3813" spans="3:10" hidden="1" x14ac:dyDescent="0.25">
      <c r="C3813" t="s">
        <v>6731</v>
      </c>
      <c r="D3813" t="s">
        <v>7706</v>
      </c>
      <c r="E3813" s="1">
        <v>46073</v>
      </c>
      <c r="F3813">
        <v>2</v>
      </c>
      <c r="H3813" t="s">
        <v>154</v>
      </c>
      <c r="I3813" t="s">
        <v>155</v>
      </c>
      <c r="J3813" s="4">
        <v>-907.89</v>
      </c>
    </row>
    <row r="3814" spans="3:10" hidden="1" x14ac:dyDescent="0.25">
      <c r="C3814" t="s">
        <v>6731</v>
      </c>
      <c r="D3814" t="s">
        <v>77</v>
      </c>
      <c r="E3814" s="1">
        <v>46073</v>
      </c>
      <c r="F3814">
        <v>2</v>
      </c>
      <c r="H3814" t="s">
        <v>154</v>
      </c>
      <c r="I3814" t="s">
        <v>155</v>
      </c>
      <c r="J3814" s="4">
        <v>-5707.1399999999994</v>
      </c>
    </row>
    <row r="3815" spans="3:10" hidden="1" x14ac:dyDescent="0.25">
      <c r="C3815" t="s">
        <v>6731</v>
      </c>
      <c r="D3815" t="s">
        <v>7726</v>
      </c>
      <c r="E3815" s="1">
        <v>46073</v>
      </c>
      <c r="F3815">
        <v>2</v>
      </c>
      <c r="H3815" t="s">
        <v>154</v>
      </c>
      <c r="I3815" t="s">
        <v>155</v>
      </c>
      <c r="J3815" s="4">
        <v>-245.2</v>
      </c>
    </row>
    <row r="3816" spans="3:10" hidden="1" x14ac:dyDescent="0.25">
      <c r="C3816" t="s">
        <v>6731</v>
      </c>
      <c r="D3816" t="s">
        <v>7702</v>
      </c>
      <c r="E3816" s="1">
        <v>46073</v>
      </c>
      <c r="F3816">
        <v>2</v>
      </c>
      <c r="H3816" t="s">
        <v>154</v>
      </c>
      <c r="I3816" t="s">
        <v>155</v>
      </c>
      <c r="J3816" s="4">
        <v>-23109.93</v>
      </c>
    </row>
    <row r="3817" spans="3:10" hidden="1" x14ac:dyDescent="0.25">
      <c r="C3817" t="s">
        <v>6731</v>
      </c>
      <c r="D3817" t="s">
        <v>7723</v>
      </c>
      <c r="E3817" s="1">
        <v>46073</v>
      </c>
      <c r="F3817">
        <v>2</v>
      </c>
      <c r="H3817" t="s">
        <v>154</v>
      </c>
      <c r="I3817" t="s">
        <v>155</v>
      </c>
      <c r="J3817" s="4">
        <v>-8680.08</v>
      </c>
    </row>
    <row r="3818" spans="3:10" hidden="1" x14ac:dyDescent="0.25">
      <c r="C3818" t="s">
        <v>6731</v>
      </c>
      <c r="D3818" t="s">
        <v>7713</v>
      </c>
      <c r="E3818" s="1">
        <v>46073</v>
      </c>
      <c r="F3818">
        <v>2</v>
      </c>
      <c r="H3818" t="s">
        <v>154</v>
      </c>
      <c r="I3818" t="s">
        <v>155</v>
      </c>
      <c r="J3818" s="4">
        <v>-17946.260000000002</v>
      </c>
    </row>
    <row r="3819" spans="3:10" hidden="1" x14ac:dyDescent="0.25">
      <c r="C3819" t="s">
        <v>6731</v>
      </c>
      <c r="D3819" t="s">
        <v>7724</v>
      </c>
      <c r="E3819" s="1">
        <v>46073</v>
      </c>
      <c r="F3819">
        <v>2</v>
      </c>
      <c r="H3819" t="s">
        <v>154</v>
      </c>
      <c r="I3819" t="s">
        <v>155</v>
      </c>
      <c r="J3819" s="4">
        <v>-2282.2600000000002</v>
      </c>
    </row>
    <row r="3820" spans="3:10" hidden="1" x14ac:dyDescent="0.25">
      <c r="C3820" t="s">
        <v>6731</v>
      </c>
      <c r="D3820" t="s">
        <v>7698</v>
      </c>
      <c r="E3820" s="1">
        <v>46073</v>
      </c>
      <c r="F3820">
        <v>2</v>
      </c>
      <c r="H3820" t="s">
        <v>154</v>
      </c>
      <c r="I3820" t="s">
        <v>155</v>
      </c>
      <c r="J3820" s="4">
        <v>-12710.97</v>
      </c>
    </row>
    <row r="3821" spans="3:10" hidden="1" x14ac:dyDescent="0.25">
      <c r="C3821" t="s">
        <v>6731</v>
      </c>
      <c r="D3821" t="s">
        <v>7701</v>
      </c>
      <c r="E3821" s="1">
        <v>46073</v>
      </c>
      <c r="F3821">
        <v>2</v>
      </c>
      <c r="H3821" t="s">
        <v>154</v>
      </c>
      <c r="I3821" t="s">
        <v>155</v>
      </c>
      <c r="J3821" s="4">
        <v>-8691.91</v>
      </c>
    </row>
    <row r="3822" spans="3:10" hidden="1" x14ac:dyDescent="0.25">
      <c r="C3822" t="s">
        <v>6731</v>
      </c>
      <c r="D3822" t="s">
        <v>7703</v>
      </c>
      <c r="E3822" s="1">
        <v>46073</v>
      </c>
      <c r="F3822">
        <v>2</v>
      </c>
      <c r="H3822" t="s">
        <v>154</v>
      </c>
      <c r="I3822" t="s">
        <v>155</v>
      </c>
      <c r="J3822" s="4">
        <v>-6378.9500000000007</v>
      </c>
    </row>
    <row r="3823" spans="3:10" hidden="1" x14ac:dyDescent="0.25">
      <c r="C3823" t="s">
        <v>6731</v>
      </c>
      <c r="D3823" t="s">
        <v>7692</v>
      </c>
      <c r="E3823" s="1">
        <v>46073</v>
      </c>
      <c r="F3823">
        <v>2</v>
      </c>
      <c r="H3823" t="s">
        <v>154</v>
      </c>
      <c r="I3823" t="s">
        <v>155</v>
      </c>
      <c r="J3823" s="4">
        <v>-381.48</v>
      </c>
    </row>
    <row r="3824" spans="3:10" hidden="1" x14ac:dyDescent="0.25">
      <c r="C3824" t="s">
        <v>6731</v>
      </c>
      <c r="D3824" t="s">
        <v>7725</v>
      </c>
      <c r="E3824" s="1">
        <v>46073</v>
      </c>
      <c r="F3824">
        <v>2</v>
      </c>
      <c r="H3824" t="s">
        <v>154</v>
      </c>
      <c r="I3824" t="s">
        <v>155</v>
      </c>
      <c r="J3824" s="4">
        <v>-14370.82</v>
      </c>
    </row>
    <row r="3825" spans="3:10" hidden="1" x14ac:dyDescent="0.25">
      <c r="C3825" t="s">
        <v>6731</v>
      </c>
      <c r="D3825" t="s">
        <v>7694</v>
      </c>
      <c r="E3825" s="1">
        <v>46073</v>
      </c>
      <c r="F3825">
        <v>2</v>
      </c>
      <c r="H3825" t="s">
        <v>154</v>
      </c>
      <c r="I3825" t="s">
        <v>155</v>
      </c>
      <c r="J3825" s="4">
        <v>-4410.5399999999991</v>
      </c>
    </row>
    <row r="3826" spans="3:10" hidden="1" x14ac:dyDescent="0.25">
      <c r="C3826" t="s">
        <v>6731</v>
      </c>
      <c r="D3826">
        <v>10258</v>
      </c>
      <c r="E3826" s="1">
        <v>46073</v>
      </c>
      <c r="F3826">
        <v>2</v>
      </c>
      <c r="H3826" t="s">
        <v>153</v>
      </c>
      <c r="I3826" t="s">
        <v>155</v>
      </c>
      <c r="J3826" s="4">
        <v>-22021.66</v>
      </c>
    </row>
    <row r="3827" spans="3:10" hidden="1" x14ac:dyDescent="0.25">
      <c r="C3827" t="s">
        <v>6731</v>
      </c>
      <c r="D3827">
        <v>20005</v>
      </c>
      <c r="E3827" s="1">
        <v>46073</v>
      </c>
      <c r="F3827">
        <v>2</v>
      </c>
      <c r="H3827" t="s">
        <v>8020</v>
      </c>
      <c r="I3827" t="s">
        <v>129</v>
      </c>
      <c r="J3827" s="4">
        <v>-1530.31</v>
      </c>
    </row>
    <row r="3828" spans="3:10" hidden="1" x14ac:dyDescent="0.25">
      <c r="C3828" t="s">
        <v>6731</v>
      </c>
      <c r="D3828" t="s">
        <v>65</v>
      </c>
      <c r="E3828" s="1">
        <v>46073</v>
      </c>
      <c r="F3828">
        <v>2</v>
      </c>
      <c r="H3828" t="s">
        <v>1557</v>
      </c>
      <c r="I3828" t="s">
        <v>246</v>
      </c>
      <c r="J3828" s="4">
        <v>-799.96</v>
      </c>
    </row>
    <row r="3829" spans="3:10" hidden="1" x14ac:dyDescent="0.25">
      <c r="C3829" t="s">
        <v>6731</v>
      </c>
      <c r="D3829" t="s">
        <v>7718</v>
      </c>
      <c r="E3829" s="1">
        <v>46073</v>
      </c>
      <c r="F3829">
        <v>2</v>
      </c>
      <c r="H3829" t="s">
        <v>1557</v>
      </c>
      <c r="I3829" t="s">
        <v>246</v>
      </c>
      <c r="J3829" s="4">
        <v>-113333.41</v>
      </c>
    </row>
    <row r="3830" spans="3:10" hidden="1" x14ac:dyDescent="0.25">
      <c r="C3830" t="s">
        <v>6731</v>
      </c>
      <c r="D3830" t="s">
        <v>7696</v>
      </c>
      <c r="E3830" s="1">
        <v>46073</v>
      </c>
      <c r="F3830">
        <v>2</v>
      </c>
      <c r="H3830" t="s">
        <v>1557</v>
      </c>
      <c r="I3830" t="s">
        <v>246</v>
      </c>
      <c r="J3830" s="4">
        <v>-32227.75</v>
      </c>
    </row>
    <row r="3831" spans="3:10" hidden="1" x14ac:dyDescent="0.25">
      <c r="C3831" t="s">
        <v>6731</v>
      </c>
      <c r="D3831" t="s">
        <v>7704</v>
      </c>
      <c r="E3831" s="1">
        <v>46073</v>
      </c>
      <c r="F3831">
        <v>2</v>
      </c>
      <c r="H3831" t="s">
        <v>1557</v>
      </c>
      <c r="I3831" t="s">
        <v>246</v>
      </c>
      <c r="J3831" s="4">
        <v>-20160.400000000001</v>
      </c>
    </row>
    <row r="3832" spans="3:10" hidden="1" x14ac:dyDescent="0.25">
      <c r="C3832" t="s">
        <v>6731</v>
      </c>
      <c r="D3832" t="s">
        <v>7695</v>
      </c>
      <c r="E3832" s="1">
        <v>46073</v>
      </c>
      <c r="F3832">
        <v>2</v>
      </c>
      <c r="H3832" t="s">
        <v>1557</v>
      </c>
      <c r="I3832" t="s">
        <v>246</v>
      </c>
      <c r="J3832" s="4">
        <v>-4115.2</v>
      </c>
    </row>
    <row r="3833" spans="3:10" hidden="1" x14ac:dyDescent="0.25">
      <c r="C3833" t="s">
        <v>6731</v>
      </c>
      <c r="D3833" t="s">
        <v>7712</v>
      </c>
      <c r="E3833" s="1">
        <v>46073</v>
      </c>
      <c r="F3833">
        <v>2</v>
      </c>
      <c r="H3833" t="s">
        <v>1557</v>
      </c>
      <c r="I3833" t="s">
        <v>246</v>
      </c>
      <c r="J3833" s="4">
        <v>-6055.27</v>
      </c>
    </row>
    <row r="3834" spans="3:10" hidden="1" x14ac:dyDescent="0.25">
      <c r="C3834" t="s">
        <v>6731</v>
      </c>
      <c r="D3834" t="s">
        <v>7721</v>
      </c>
      <c r="E3834" s="1">
        <v>46073</v>
      </c>
      <c r="F3834">
        <v>2</v>
      </c>
      <c r="H3834" t="s">
        <v>1557</v>
      </c>
      <c r="I3834" t="s">
        <v>246</v>
      </c>
      <c r="J3834" s="4">
        <v>-2753.73</v>
      </c>
    </row>
    <row r="3835" spans="3:10" hidden="1" x14ac:dyDescent="0.25">
      <c r="C3835" t="s">
        <v>6731</v>
      </c>
      <c r="D3835" t="s">
        <v>7700</v>
      </c>
      <c r="E3835" s="1">
        <v>46073</v>
      </c>
      <c r="F3835">
        <v>2</v>
      </c>
      <c r="H3835" t="s">
        <v>1557</v>
      </c>
      <c r="I3835" t="s">
        <v>246</v>
      </c>
      <c r="J3835" s="4">
        <v>-13977.35</v>
      </c>
    </row>
    <row r="3836" spans="3:10" hidden="1" x14ac:dyDescent="0.25">
      <c r="C3836" t="s">
        <v>6731</v>
      </c>
      <c r="D3836" t="s">
        <v>7693</v>
      </c>
      <c r="E3836" s="1">
        <v>46073</v>
      </c>
      <c r="F3836">
        <v>2</v>
      </c>
      <c r="H3836" t="s">
        <v>1557</v>
      </c>
      <c r="I3836" t="s">
        <v>246</v>
      </c>
      <c r="J3836" s="4">
        <v>-1641.41</v>
      </c>
    </row>
    <row r="3837" spans="3:10" hidden="1" x14ac:dyDescent="0.25">
      <c r="C3837" t="s">
        <v>6731</v>
      </c>
      <c r="D3837" t="s">
        <v>7706</v>
      </c>
      <c r="E3837" s="1">
        <v>46073</v>
      </c>
      <c r="F3837">
        <v>2</v>
      </c>
      <c r="H3837" t="s">
        <v>1557</v>
      </c>
      <c r="I3837" t="s">
        <v>246</v>
      </c>
      <c r="J3837" s="4">
        <v>-2748.17</v>
      </c>
    </row>
    <row r="3838" spans="3:10" hidden="1" x14ac:dyDescent="0.25">
      <c r="C3838" t="s">
        <v>6731</v>
      </c>
      <c r="D3838" t="s">
        <v>77</v>
      </c>
      <c r="E3838" s="1">
        <v>46073</v>
      </c>
      <c r="F3838">
        <v>2</v>
      </c>
      <c r="H3838" t="s">
        <v>1557</v>
      </c>
      <c r="I3838" t="s">
        <v>246</v>
      </c>
      <c r="J3838" s="4">
        <v>-3877.44</v>
      </c>
    </row>
    <row r="3839" spans="3:10" hidden="1" x14ac:dyDescent="0.25">
      <c r="C3839" t="s">
        <v>6731</v>
      </c>
      <c r="D3839" t="s">
        <v>7702</v>
      </c>
      <c r="E3839" s="1">
        <v>46073</v>
      </c>
      <c r="F3839">
        <v>2</v>
      </c>
      <c r="H3839" t="s">
        <v>1557</v>
      </c>
      <c r="I3839" t="s">
        <v>246</v>
      </c>
      <c r="J3839" s="4">
        <v>-15531.35</v>
      </c>
    </row>
    <row r="3840" spans="3:10" hidden="1" x14ac:dyDescent="0.25">
      <c r="C3840" t="s">
        <v>6731</v>
      </c>
      <c r="D3840" t="s">
        <v>7723</v>
      </c>
      <c r="E3840" s="1">
        <v>46073</v>
      </c>
      <c r="F3840">
        <v>2</v>
      </c>
      <c r="H3840" t="s">
        <v>1557</v>
      </c>
      <c r="I3840" t="s">
        <v>246</v>
      </c>
      <c r="J3840" s="4">
        <v>-4881.62</v>
      </c>
    </row>
    <row r="3841" spans="3:10" hidden="1" x14ac:dyDescent="0.25">
      <c r="C3841" t="s">
        <v>6731</v>
      </c>
      <c r="D3841" t="s">
        <v>7713</v>
      </c>
      <c r="E3841" s="1">
        <v>46073</v>
      </c>
      <c r="F3841">
        <v>2</v>
      </c>
      <c r="H3841" t="s">
        <v>1557</v>
      </c>
      <c r="I3841" t="s">
        <v>246</v>
      </c>
      <c r="J3841" s="4">
        <v>-13331.73</v>
      </c>
    </row>
    <row r="3842" spans="3:10" hidden="1" x14ac:dyDescent="0.25">
      <c r="C3842" t="s">
        <v>6731</v>
      </c>
      <c r="D3842" t="s">
        <v>7698</v>
      </c>
      <c r="E3842" s="1">
        <v>46073</v>
      </c>
      <c r="F3842">
        <v>2</v>
      </c>
      <c r="H3842" t="s">
        <v>1557</v>
      </c>
      <c r="I3842" t="s">
        <v>246</v>
      </c>
      <c r="J3842" s="4">
        <v>-2096.48</v>
      </c>
    </row>
    <row r="3843" spans="3:10" hidden="1" x14ac:dyDescent="0.25">
      <c r="C3843" t="s">
        <v>6731</v>
      </c>
      <c r="D3843" t="s">
        <v>7701</v>
      </c>
      <c r="E3843" s="1">
        <v>46073</v>
      </c>
      <c r="F3843">
        <v>2</v>
      </c>
      <c r="H3843" t="s">
        <v>1557</v>
      </c>
      <c r="I3843" t="s">
        <v>246</v>
      </c>
      <c r="J3843" s="4">
        <v>-15133.85</v>
      </c>
    </row>
    <row r="3844" spans="3:10" hidden="1" x14ac:dyDescent="0.25">
      <c r="C3844" t="s">
        <v>6731</v>
      </c>
      <c r="D3844" t="s">
        <v>7692</v>
      </c>
      <c r="E3844" s="1">
        <v>46073</v>
      </c>
      <c r="F3844">
        <v>2</v>
      </c>
      <c r="H3844" t="s">
        <v>1557</v>
      </c>
      <c r="I3844" t="s">
        <v>246</v>
      </c>
      <c r="J3844" s="4">
        <v>-1244.04</v>
      </c>
    </row>
    <row r="3845" spans="3:10" hidden="1" x14ac:dyDescent="0.25">
      <c r="C3845" t="s">
        <v>6731</v>
      </c>
      <c r="D3845" t="s">
        <v>7694</v>
      </c>
      <c r="E3845" s="1">
        <v>46073</v>
      </c>
      <c r="F3845">
        <v>2</v>
      </c>
      <c r="H3845" t="s">
        <v>1557</v>
      </c>
      <c r="I3845" t="s">
        <v>246</v>
      </c>
      <c r="J3845" s="4">
        <v>-769.31</v>
      </c>
    </row>
    <row r="3846" spans="3:10" hidden="1" x14ac:dyDescent="0.25">
      <c r="C3846" t="s">
        <v>6731</v>
      </c>
      <c r="D3846" t="s">
        <v>65</v>
      </c>
      <c r="E3846" s="1">
        <v>46073</v>
      </c>
      <c r="F3846">
        <v>2</v>
      </c>
      <c r="H3846" t="s">
        <v>2174</v>
      </c>
      <c r="I3846" t="s">
        <v>60</v>
      </c>
      <c r="J3846" s="4">
        <v>-43768.73</v>
      </c>
    </row>
    <row r="3847" spans="3:10" hidden="1" x14ac:dyDescent="0.25">
      <c r="C3847" t="s">
        <v>6731</v>
      </c>
      <c r="D3847">
        <v>20001</v>
      </c>
      <c r="E3847" s="1">
        <v>46073</v>
      </c>
      <c r="F3847">
        <v>2</v>
      </c>
      <c r="H3847" t="s">
        <v>1740</v>
      </c>
      <c r="I3847" t="s">
        <v>129</v>
      </c>
      <c r="J3847" s="4">
        <v>-230</v>
      </c>
    </row>
    <row r="3848" spans="3:10" hidden="1" x14ac:dyDescent="0.25">
      <c r="C3848" t="s">
        <v>6731</v>
      </c>
      <c r="D3848" t="s">
        <v>127</v>
      </c>
      <c r="E3848" s="1">
        <v>46073</v>
      </c>
      <c r="F3848">
        <v>2</v>
      </c>
      <c r="H3848" t="s">
        <v>1564</v>
      </c>
      <c r="I3848" t="s">
        <v>60</v>
      </c>
      <c r="J3848" s="4">
        <v>-6260.05</v>
      </c>
    </row>
    <row r="3849" spans="3:10" hidden="1" x14ac:dyDescent="0.25">
      <c r="C3849" t="s">
        <v>6731</v>
      </c>
      <c r="D3849" t="s">
        <v>65</v>
      </c>
      <c r="E3849" s="1">
        <v>46073</v>
      </c>
      <c r="F3849">
        <v>2</v>
      </c>
      <c r="H3849" t="s">
        <v>710</v>
      </c>
      <c r="I3849" t="s">
        <v>60</v>
      </c>
      <c r="J3849" s="4">
        <v>-1832.58</v>
      </c>
    </row>
    <row r="3850" spans="3:10" hidden="1" x14ac:dyDescent="0.25">
      <c r="C3850" t="s">
        <v>6731</v>
      </c>
      <c r="D3850" t="s">
        <v>8609</v>
      </c>
      <c r="E3850" s="1">
        <v>46073</v>
      </c>
      <c r="F3850">
        <v>2</v>
      </c>
      <c r="H3850" t="s">
        <v>644</v>
      </c>
      <c r="I3850" t="s">
        <v>60</v>
      </c>
      <c r="J3850" s="4">
        <v>-300000</v>
      </c>
    </row>
    <row r="3851" spans="3:10" hidden="1" x14ac:dyDescent="0.25">
      <c r="C3851" t="s">
        <v>6731</v>
      </c>
      <c r="D3851" t="s">
        <v>65</v>
      </c>
      <c r="E3851" s="1">
        <v>46073</v>
      </c>
      <c r="F3851">
        <v>2</v>
      </c>
      <c r="H3851" t="s">
        <v>2010</v>
      </c>
      <c r="I3851" t="s">
        <v>60</v>
      </c>
      <c r="J3851" s="4">
        <v>-18000</v>
      </c>
    </row>
    <row r="3852" spans="3:10" hidden="1" x14ac:dyDescent="0.25">
      <c r="C3852" t="s">
        <v>6731</v>
      </c>
      <c r="D3852" t="s">
        <v>7706</v>
      </c>
      <c r="E3852" s="1">
        <v>46073</v>
      </c>
      <c r="F3852">
        <v>2</v>
      </c>
      <c r="H3852" t="s">
        <v>461</v>
      </c>
      <c r="I3852" t="s">
        <v>60</v>
      </c>
      <c r="J3852" s="4">
        <v>-1390.32</v>
      </c>
    </row>
    <row r="3853" spans="3:10" hidden="1" x14ac:dyDescent="0.25">
      <c r="C3853" t="s">
        <v>6731</v>
      </c>
      <c r="D3853" t="s">
        <v>7692</v>
      </c>
      <c r="E3853" s="1">
        <v>46073</v>
      </c>
      <c r="F3853">
        <v>2</v>
      </c>
      <c r="H3853" t="s">
        <v>461</v>
      </c>
      <c r="I3853" t="s">
        <v>60</v>
      </c>
      <c r="J3853" s="4">
        <v>-906.66</v>
      </c>
    </row>
    <row r="3854" spans="3:10" hidden="1" x14ac:dyDescent="0.25">
      <c r="C3854" t="s">
        <v>6731</v>
      </c>
      <c r="D3854" t="s">
        <v>7702</v>
      </c>
      <c r="E3854" s="1">
        <v>46073</v>
      </c>
      <c r="F3854">
        <v>2</v>
      </c>
      <c r="H3854" t="s">
        <v>461</v>
      </c>
      <c r="I3854" t="s">
        <v>60</v>
      </c>
      <c r="J3854" s="4">
        <v>-1799.67</v>
      </c>
    </row>
    <row r="3855" spans="3:10" hidden="1" x14ac:dyDescent="0.25">
      <c r="C3855" t="s">
        <v>6731</v>
      </c>
      <c r="D3855">
        <v>20023</v>
      </c>
      <c r="E3855" s="1">
        <v>46073</v>
      </c>
      <c r="F3855">
        <v>2</v>
      </c>
      <c r="H3855" t="s">
        <v>1590</v>
      </c>
      <c r="I3855" t="s">
        <v>129</v>
      </c>
      <c r="J3855" s="4">
        <v>-868.2</v>
      </c>
    </row>
    <row r="3856" spans="3:10" hidden="1" x14ac:dyDescent="0.25">
      <c r="C3856" t="s">
        <v>6731</v>
      </c>
      <c r="D3856">
        <v>10258</v>
      </c>
      <c r="E3856" s="1">
        <v>46073</v>
      </c>
      <c r="F3856">
        <v>2</v>
      </c>
      <c r="H3856" t="s">
        <v>245</v>
      </c>
      <c r="I3856" t="s">
        <v>246</v>
      </c>
      <c r="J3856" s="4">
        <v>-70055.3</v>
      </c>
    </row>
    <row r="3857" spans="3:10" hidden="1" x14ac:dyDescent="0.25">
      <c r="C3857" t="s">
        <v>6731</v>
      </c>
      <c r="D3857">
        <v>30258</v>
      </c>
      <c r="E3857" s="1">
        <v>46073</v>
      </c>
      <c r="F3857">
        <v>2</v>
      </c>
      <c r="H3857" t="s">
        <v>245</v>
      </c>
      <c r="I3857" t="s">
        <v>246</v>
      </c>
      <c r="J3857" s="4">
        <v>-8080.83</v>
      </c>
    </row>
    <row r="3858" spans="3:10" hidden="1" x14ac:dyDescent="0.25">
      <c r="C3858" t="s">
        <v>6731</v>
      </c>
      <c r="D3858" t="s">
        <v>65</v>
      </c>
      <c r="E3858" s="1">
        <v>46073</v>
      </c>
      <c r="F3858">
        <v>2</v>
      </c>
      <c r="H3858" t="s">
        <v>2191</v>
      </c>
      <c r="I3858" t="s">
        <v>60</v>
      </c>
      <c r="J3858" s="4">
        <v>-1250</v>
      </c>
    </row>
    <row r="3859" spans="3:10" hidden="1" x14ac:dyDescent="0.25">
      <c r="C3859" t="s">
        <v>6731</v>
      </c>
      <c r="D3859" t="s">
        <v>65</v>
      </c>
      <c r="E3859" s="1">
        <v>46073</v>
      </c>
      <c r="F3859">
        <v>2</v>
      </c>
      <c r="H3859" t="s">
        <v>2098</v>
      </c>
      <c r="I3859" t="s">
        <v>60</v>
      </c>
      <c r="J3859" s="4">
        <v>-24327.93</v>
      </c>
    </row>
    <row r="3860" spans="3:10" hidden="1" x14ac:dyDescent="0.25">
      <c r="C3860" t="s">
        <v>6731</v>
      </c>
      <c r="D3860">
        <v>10258</v>
      </c>
      <c r="E3860" s="1">
        <v>46073</v>
      </c>
      <c r="F3860">
        <v>2</v>
      </c>
      <c r="H3860" t="s">
        <v>8431</v>
      </c>
      <c r="I3860" t="s">
        <v>60</v>
      </c>
      <c r="J3860" s="4">
        <v>-4270</v>
      </c>
    </row>
    <row r="3861" spans="3:10" hidden="1" x14ac:dyDescent="0.25">
      <c r="C3861" t="s">
        <v>6731</v>
      </c>
      <c r="D3861">
        <v>20003</v>
      </c>
      <c r="E3861" s="1">
        <v>46073</v>
      </c>
      <c r="F3861">
        <v>2</v>
      </c>
      <c r="H3861" t="s">
        <v>592</v>
      </c>
      <c r="I3861" t="s">
        <v>129</v>
      </c>
      <c r="J3861" s="4">
        <v>-230</v>
      </c>
    </row>
    <row r="3862" spans="3:10" hidden="1" x14ac:dyDescent="0.25">
      <c r="C3862" t="s">
        <v>6731</v>
      </c>
      <c r="D3862" t="s">
        <v>7701</v>
      </c>
      <c r="E3862" s="1">
        <v>46073</v>
      </c>
      <c r="F3862">
        <v>2</v>
      </c>
      <c r="H3862" t="s">
        <v>740</v>
      </c>
      <c r="I3862" t="s">
        <v>155</v>
      </c>
      <c r="J3862" s="4">
        <v>-2727.55</v>
      </c>
    </row>
    <row r="3863" spans="3:10" hidden="1" x14ac:dyDescent="0.25">
      <c r="C3863" t="s">
        <v>6731</v>
      </c>
      <c r="D3863" t="s">
        <v>7705</v>
      </c>
      <c r="E3863" s="1">
        <v>46073</v>
      </c>
      <c r="F3863">
        <v>2</v>
      </c>
      <c r="H3863" t="s">
        <v>1593</v>
      </c>
      <c r="I3863" t="s">
        <v>129</v>
      </c>
      <c r="J3863" s="4">
        <v>-43.06</v>
      </c>
    </row>
    <row r="3864" spans="3:10" hidden="1" x14ac:dyDescent="0.25">
      <c r="C3864" t="s">
        <v>6731</v>
      </c>
      <c r="D3864" t="s">
        <v>65</v>
      </c>
      <c r="E3864" s="1">
        <v>46073</v>
      </c>
      <c r="F3864">
        <v>2</v>
      </c>
      <c r="H3864" t="s">
        <v>1593</v>
      </c>
      <c r="I3864" t="s">
        <v>129</v>
      </c>
      <c r="J3864" s="4">
        <v>-25600.77</v>
      </c>
    </row>
    <row r="3865" spans="3:10" hidden="1" x14ac:dyDescent="0.25">
      <c r="C3865" t="s">
        <v>6731</v>
      </c>
      <c r="D3865" t="s">
        <v>7718</v>
      </c>
      <c r="E3865" s="1">
        <v>46073</v>
      </c>
      <c r="F3865">
        <v>2</v>
      </c>
      <c r="H3865" t="s">
        <v>1593</v>
      </c>
      <c r="I3865" t="s">
        <v>129</v>
      </c>
      <c r="J3865" s="4">
        <v>-14586.08</v>
      </c>
    </row>
    <row r="3866" spans="3:10" hidden="1" x14ac:dyDescent="0.25">
      <c r="C3866" t="s">
        <v>6731</v>
      </c>
      <c r="D3866" t="s">
        <v>127</v>
      </c>
      <c r="E3866" s="1">
        <v>46073</v>
      </c>
      <c r="F3866">
        <v>2</v>
      </c>
      <c r="H3866" t="s">
        <v>1593</v>
      </c>
      <c r="I3866" t="s">
        <v>129</v>
      </c>
      <c r="J3866" s="4">
        <v>-164.1</v>
      </c>
    </row>
    <row r="3867" spans="3:10" hidden="1" x14ac:dyDescent="0.25">
      <c r="C3867" t="s">
        <v>6731</v>
      </c>
      <c r="D3867" t="s">
        <v>7719</v>
      </c>
      <c r="E3867" s="1">
        <v>46073</v>
      </c>
      <c r="F3867">
        <v>2</v>
      </c>
      <c r="H3867" t="s">
        <v>1593</v>
      </c>
      <c r="I3867" t="s">
        <v>129</v>
      </c>
      <c r="J3867" s="4">
        <v>-3248.6</v>
      </c>
    </row>
    <row r="3868" spans="3:10" hidden="1" x14ac:dyDescent="0.25">
      <c r="C3868" t="s">
        <v>6731</v>
      </c>
      <c r="D3868" t="s">
        <v>7708</v>
      </c>
      <c r="E3868" s="1">
        <v>46073</v>
      </c>
      <c r="F3868">
        <v>2</v>
      </c>
      <c r="H3868" t="s">
        <v>1593</v>
      </c>
      <c r="I3868" t="s">
        <v>129</v>
      </c>
      <c r="J3868" s="4">
        <v>-2694.19</v>
      </c>
    </row>
    <row r="3869" spans="3:10" hidden="1" x14ac:dyDescent="0.25">
      <c r="C3869" t="s">
        <v>6731</v>
      </c>
      <c r="D3869" t="s">
        <v>7696</v>
      </c>
      <c r="E3869" s="1">
        <v>46073</v>
      </c>
      <c r="F3869">
        <v>2</v>
      </c>
      <c r="H3869" t="s">
        <v>1593</v>
      </c>
      <c r="I3869" t="s">
        <v>129</v>
      </c>
      <c r="J3869" s="4">
        <v>-6286.17</v>
      </c>
    </row>
    <row r="3870" spans="3:10" hidden="1" x14ac:dyDescent="0.25">
      <c r="C3870" t="s">
        <v>6731</v>
      </c>
      <c r="D3870" t="s">
        <v>7704</v>
      </c>
      <c r="E3870" s="1">
        <v>46073</v>
      </c>
      <c r="F3870">
        <v>2</v>
      </c>
      <c r="H3870" t="s">
        <v>1593</v>
      </c>
      <c r="I3870" t="s">
        <v>129</v>
      </c>
      <c r="J3870" s="4">
        <v>-3317.06</v>
      </c>
    </row>
    <row r="3871" spans="3:10" hidden="1" x14ac:dyDescent="0.25">
      <c r="C3871" t="s">
        <v>6731</v>
      </c>
      <c r="D3871" t="s">
        <v>7720</v>
      </c>
      <c r="E3871" s="1">
        <v>46073</v>
      </c>
      <c r="F3871">
        <v>2</v>
      </c>
      <c r="H3871" t="s">
        <v>1593</v>
      </c>
      <c r="I3871" t="s">
        <v>129</v>
      </c>
      <c r="J3871" s="4">
        <v>-1795.5</v>
      </c>
    </row>
    <row r="3872" spans="3:10" hidden="1" x14ac:dyDescent="0.25">
      <c r="C3872" t="s">
        <v>6731</v>
      </c>
      <c r="D3872" t="s">
        <v>7695</v>
      </c>
      <c r="E3872" s="1">
        <v>46073</v>
      </c>
      <c r="F3872">
        <v>2</v>
      </c>
      <c r="H3872" t="s">
        <v>1593</v>
      </c>
      <c r="I3872" t="s">
        <v>129</v>
      </c>
      <c r="J3872" s="4">
        <v>-1686.33</v>
      </c>
    </row>
    <row r="3873" spans="3:10" hidden="1" x14ac:dyDescent="0.25">
      <c r="C3873" t="s">
        <v>6731</v>
      </c>
      <c r="D3873" t="s">
        <v>7712</v>
      </c>
      <c r="E3873" s="1">
        <v>46073</v>
      </c>
      <c r="F3873">
        <v>2</v>
      </c>
      <c r="H3873" t="s">
        <v>1593</v>
      </c>
      <c r="I3873" t="s">
        <v>129</v>
      </c>
      <c r="J3873" s="4">
        <v>-2275.59</v>
      </c>
    </row>
    <row r="3874" spans="3:10" hidden="1" x14ac:dyDescent="0.25">
      <c r="C3874" t="s">
        <v>6731</v>
      </c>
      <c r="D3874" t="s">
        <v>7699</v>
      </c>
      <c r="E3874" s="1">
        <v>46073</v>
      </c>
      <c r="F3874">
        <v>2</v>
      </c>
      <c r="H3874" t="s">
        <v>1593</v>
      </c>
      <c r="I3874" t="s">
        <v>129</v>
      </c>
      <c r="J3874" s="4">
        <v>-1786.65</v>
      </c>
    </row>
    <row r="3875" spans="3:10" hidden="1" x14ac:dyDescent="0.25">
      <c r="C3875" t="s">
        <v>6731</v>
      </c>
      <c r="D3875" t="s">
        <v>7711</v>
      </c>
      <c r="E3875" s="1">
        <v>46073</v>
      </c>
      <c r="F3875">
        <v>2</v>
      </c>
      <c r="H3875" t="s">
        <v>1593</v>
      </c>
      <c r="I3875" t="s">
        <v>129</v>
      </c>
      <c r="J3875" s="4">
        <v>-842.5</v>
      </c>
    </row>
    <row r="3876" spans="3:10" hidden="1" x14ac:dyDescent="0.25">
      <c r="C3876" t="s">
        <v>6731</v>
      </c>
      <c r="D3876" t="s">
        <v>7707</v>
      </c>
      <c r="E3876" s="1">
        <v>46073</v>
      </c>
      <c r="F3876">
        <v>2</v>
      </c>
      <c r="H3876" t="s">
        <v>1593</v>
      </c>
      <c r="I3876" t="s">
        <v>129</v>
      </c>
      <c r="J3876" s="4">
        <v>-1112.33</v>
      </c>
    </row>
    <row r="3877" spans="3:10" hidden="1" x14ac:dyDescent="0.25">
      <c r="C3877" t="s">
        <v>6731</v>
      </c>
      <c r="D3877" t="s">
        <v>7721</v>
      </c>
      <c r="E3877" s="1">
        <v>46073</v>
      </c>
      <c r="F3877">
        <v>2</v>
      </c>
      <c r="H3877" t="s">
        <v>1593</v>
      </c>
      <c r="I3877" t="s">
        <v>129</v>
      </c>
      <c r="J3877" s="4">
        <v>-387.45</v>
      </c>
    </row>
    <row r="3878" spans="3:10" hidden="1" x14ac:dyDescent="0.25">
      <c r="C3878" t="s">
        <v>6731</v>
      </c>
      <c r="D3878" t="s">
        <v>7722</v>
      </c>
      <c r="E3878" s="1">
        <v>46073</v>
      </c>
      <c r="F3878">
        <v>2</v>
      </c>
      <c r="H3878" t="s">
        <v>1593</v>
      </c>
      <c r="I3878" t="s">
        <v>129</v>
      </c>
      <c r="J3878" s="4">
        <v>-322.24</v>
      </c>
    </row>
    <row r="3879" spans="3:10" hidden="1" x14ac:dyDescent="0.25">
      <c r="C3879" t="s">
        <v>6731</v>
      </c>
      <c r="D3879" t="s">
        <v>7700</v>
      </c>
      <c r="E3879" s="1">
        <v>46073</v>
      </c>
      <c r="F3879">
        <v>2</v>
      </c>
      <c r="H3879" t="s">
        <v>1593</v>
      </c>
      <c r="I3879" t="s">
        <v>129</v>
      </c>
      <c r="J3879" s="4">
        <v>-567.9</v>
      </c>
    </row>
    <row r="3880" spans="3:10" hidden="1" x14ac:dyDescent="0.25">
      <c r="C3880" t="s">
        <v>6731</v>
      </c>
      <c r="D3880" t="s">
        <v>7693</v>
      </c>
      <c r="E3880" s="1">
        <v>46073</v>
      </c>
      <c r="F3880">
        <v>2</v>
      </c>
      <c r="H3880" t="s">
        <v>1593</v>
      </c>
      <c r="I3880" t="s">
        <v>129</v>
      </c>
      <c r="J3880" s="4">
        <v>-1960.44</v>
      </c>
    </row>
    <row r="3881" spans="3:10" hidden="1" x14ac:dyDescent="0.25">
      <c r="C3881" t="s">
        <v>6731</v>
      </c>
      <c r="D3881" t="s">
        <v>7714</v>
      </c>
      <c r="E3881" s="1">
        <v>46073</v>
      </c>
      <c r="F3881">
        <v>2</v>
      </c>
      <c r="H3881" t="s">
        <v>1593</v>
      </c>
      <c r="I3881" t="s">
        <v>129</v>
      </c>
      <c r="J3881" s="4">
        <v>-502.97</v>
      </c>
    </row>
    <row r="3882" spans="3:10" hidden="1" x14ac:dyDescent="0.25">
      <c r="C3882" t="s">
        <v>6731</v>
      </c>
      <c r="D3882" t="s">
        <v>7706</v>
      </c>
      <c r="E3882" s="1">
        <v>46073</v>
      </c>
      <c r="F3882">
        <v>2</v>
      </c>
      <c r="H3882" t="s">
        <v>1593</v>
      </c>
      <c r="I3882" t="s">
        <v>129</v>
      </c>
      <c r="J3882" s="4">
        <v>-320.85000000000002</v>
      </c>
    </row>
    <row r="3883" spans="3:10" hidden="1" x14ac:dyDescent="0.25">
      <c r="C3883" t="s">
        <v>6731</v>
      </c>
      <c r="D3883" t="s">
        <v>77</v>
      </c>
      <c r="E3883" s="1">
        <v>46073</v>
      </c>
      <c r="F3883">
        <v>2</v>
      </c>
      <c r="H3883" t="s">
        <v>1593</v>
      </c>
      <c r="I3883" t="s">
        <v>129</v>
      </c>
      <c r="J3883" s="4">
        <v>-775.3</v>
      </c>
    </row>
    <row r="3884" spans="3:10" hidden="1" x14ac:dyDescent="0.25">
      <c r="C3884" t="s">
        <v>6731</v>
      </c>
      <c r="D3884" t="s">
        <v>7702</v>
      </c>
      <c r="E3884" s="1">
        <v>46073</v>
      </c>
      <c r="F3884">
        <v>2</v>
      </c>
      <c r="H3884" t="s">
        <v>1593</v>
      </c>
      <c r="I3884" t="s">
        <v>129</v>
      </c>
      <c r="J3884" s="4">
        <v>-4725.38</v>
      </c>
    </row>
    <row r="3885" spans="3:10" hidden="1" x14ac:dyDescent="0.25">
      <c r="C3885" t="s">
        <v>6731</v>
      </c>
      <c r="D3885" t="s">
        <v>7723</v>
      </c>
      <c r="E3885" s="1">
        <v>46073</v>
      </c>
      <c r="F3885">
        <v>2</v>
      </c>
      <c r="H3885" t="s">
        <v>1593</v>
      </c>
      <c r="I3885" t="s">
        <v>129</v>
      </c>
      <c r="J3885" s="4">
        <v>-1190.81</v>
      </c>
    </row>
    <row r="3886" spans="3:10" hidden="1" x14ac:dyDescent="0.25">
      <c r="C3886" t="s">
        <v>6731</v>
      </c>
      <c r="D3886" t="s">
        <v>7713</v>
      </c>
      <c r="E3886" s="1">
        <v>46073</v>
      </c>
      <c r="F3886">
        <v>2</v>
      </c>
      <c r="H3886" t="s">
        <v>1593</v>
      </c>
      <c r="I3886" t="s">
        <v>129</v>
      </c>
      <c r="J3886" s="4">
        <v>-5411.91</v>
      </c>
    </row>
    <row r="3887" spans="3:10" hidden="1" x14ac:dyDescent="0.25">
      <c r="C3887" t="s">
        <v>6731</v>
      </c>
      <c r="D3887" t="s">
        <v>7724</v>
      </c>
      <c r="E3887" s="1">
        <v>46073</v>
      </c>
      <c r="F3887">
        <v>2</v>
      </c>
      <c r="H3887" t="s">
        <v>1593</v>
      </c>
      <c r="I3887" t="s">
        <v>129</v>
      </c>
      <c r="J3887" s="4">
        <v>-688.24</v>
      </c>
    </row>
    <row r="3888" spans="3:10" hidden="1" x14ac:dyDescent="0.25">
      <c r="C3888" t="s">
        <v>6731</v>
      </c>
      <c r="D3888" t="s">
        <v>7698</v>
      </c>
      <c r="E3888" s="1">
        <v>46073</v>
      </c>
      <c r="F3888">
        <v>2</v>
      </c>
      <c r="H3888" t="s">
        <v>1593</v>
      </c>
      <c r="I3888" t="s">
        <v>129</v>
      </c>
      <c r="J3888" s="4">
        <v>-3320.93</v>
      </c>
    </row>
    <row r="3889" spans="3:10" hidden="1" x14ac:dyDescent="0.25">
      <c r="C3889" t="s">
        <v>6731</v>
      </c>
      <c r="D3889" t="s">
        <v>7701</v>
      </c>
      <c r="E3889" s="1">
        <v>46073</v>
      </c>
      <c r="F3889">
        <v>2</v>
      </c>
      <c r="H3889" t="s">
        <v>1593</v>
      </c>
      <c r="I3889" t="s">
        <v>129</v>
      </c>
      <c r="J3889" s="4">
        <v>-2460.2800000000002</v>
      </c>
    </row>
    <row r="3890" spans="3:10" hidden="1" x14ac:dyDescent="0.25">
      <c r="C3890" t="s">
        <v>6731</v>
      </c>
      <c r="D3890" t="s">
        <v>7703</v>
      </c>
      <c r="E3890" s="1">
        <v>46073</v>
      </c>
      <c r="F3890">
        <v>2</v>
      </c>
      <c r="H3890" t="s">
        <v>1593</v>
      </c>
      <c r="I3890" t="s">
        <v>129</v>
      </c>
      <c r="J3890" s="4">
        <v>-1719.53</v>
      </c>
    </row>
    <row r="3891" spans="3:10" hidden="1" x14ac:dyDescent="0.25">
      <c r="C3891" t="s">
        <v>6731</v>
      </c>
      <c r="D3891" t="s">
        <v>7692</v>
      </c>
      <c r="E3891" s="1">
        <v>46073</v>
      </c>
      <c r="F3891">
        <v>2</v>
      </c>
      <c r="H3891" t="s">
        <v>1593</v>
      </c>
      <c r="I3891" t="s">
        <v>129</v>
      </c>
      <c r="J3891" s="4">
        <v>-115.04</v>
      </c>
    </row>
    <row r="3892" spans="3:10" hidden="1" x14ac:dyDescent="0.25">
      <c r="C3892" t="s">
        <v>6731</v>
      </c>
      <c r="D3892" t="s">
        <v>7725</v>
      </c>
      <c r="E3892" s="1">
        <v>46073</v>
      </c>
      <c r="F3892">
        <v>2</v>
      </c>
      <c r="H3892" t="s">
        <v>1593</v>
      </c>
      <c r="I3892" t="s">
        <v>129</v>
      </c>
      <c r="J3892" s="4">
        <v>-2889.08</v>
      </c>
    </row>
    <row r="3893" spans="3:10" hidden="1" x14ac:dyDescent="0.25">
      <c r="C3893" t="s">
        <v>6731</v>
      </c>
      <c r="D3893" t="s">
        <v>7694</v>
      </c>
      <c r="E3893" s="1">
        <v>46073</v>
      </c>
      <c r="F3893">
        <v>2</v>
      </c>
      <c r="H3893" t="s">
        <v>1593</v>
      </c>
      <c r="I3893" t="s">
        <v>129</v>
      </c>
      <c r="J3893" s="4">
        <v>-702.08</v>
      </c>
    </row>
    <row r="3894" spans="3:10" hidden="1" x14ac:dyDescent="0.25">
      <c r="C3894" t="s">
        <v>6731</v>
      </c>
      <c r="D3894">
        <v>10257</v>
      </c>
      <c r="E3894" s="1">
        <v>46073</v>
      </c>
      <c r="F3894">
        <v>2</v>
      </c>
      <c r="H3894" t="s">
        <v>8434</v>
      </c>
      <c r="I3894" t="s">
        <v>129</v>
      </c>
      <c r="J3894" s="4">
        <v>-276.02</v>
      </c>
    </row>
    <row r="3895" spans="3:10" hidden="1" x14ac:dyDescent="0.25">
      <c r="C3895" t="s">
        <v>6731</v>
      </c>
      <c r="D3895" t="s">
        <v>90</v>
      </c>
      <c r="E3895" s="1">
        <v>46073</v>
      </c>
      <c r="F3895">
        <v>2</v>
      </c>
      <c r="H3895" t="s">
        <v>276</v>
      </c>
      <c r="I3895" t="s">
        <v>129</v>
      </c>
      <c r="J3895" s="4">
        <v>-1077.01</v>
      </c>
    </row>
    <row r="3896" spans="3:10" hidden="1" x14ac:dyDescent="0.25">
      <c r="C3896" t="s">
        <v>6731</v>
      </c>
      <c r="D3896" t="s">
        <v>65</v>
      </c>
      <c r="E3896" s="1">
        <v>46073</v>
      </c>
      <c r="F3896">
        <v>2</v>
      </c>
      <c r="H3896" t="s">
        <v>1884</v>
      </c>
      <c r="I3896" t="s">
        <v>60</v>
      </c>
      <c r="J3896" s="4">
        <v>-7202.67</v>
      </c>
    </row>
    <row r="3897" spans="3:10" hidden="1" x14ac:dyDescent="0.25">
      <c r="C3897" t="s">
        <v>6731</v>
      </c>
      <c r="D3897" t="s">
        <v>65</v>
      </c>
      <c r="E3897" s="1">
        <v>46073</v>
      </c>
      <c r="F3897">
        <v>2</v>
      </c>
      <c r="H3897" t="s">
        <v>1884</v>
      </c>
      <c r="I3897" t="s">
        <v>60</v>
      </c>
      <c r="J3897" s="4">
        <v>-6302.33</v>
      </c>
    </row>
    <row r="3898" spans="3:10" hidden="1" x14ac:dyDescent="0.25">
      <c r="C3898" t="s">
        <v>6731</v>
      </c>
      <c r="D3898" t="s">
        <v>65</v>
      </c>
      <c r="E3898" s="1">
        <v>46073</v>
      </c>
      <c r="F3898">
        <v>2</v>
      </c>
      <c r="H3898" t="s">
        <v>1884</v>
      </c>
      <c r="I3898" t="s">
        <v>60</v>
      </c>
      <c r="J3898" s="4">
        <v>-700</v>
      </c>
    </row>
    <row r="3899" spans="3:10" hidden="1" x14ac:dyDescent="0.25">
      <c r="C3899" t="s">
        <v>6731</v>
      </c>
      <c r="D3899" t="s">
        <v>7695</v>
      </c>
      <c r="E3899" s="1">
        <v>46073</v>
      </c>
      <c r="F3899">
        <v>2</v>
      </c>
      <c r="H3899" t="s">
        <v>1539</v>
      </c>
      <c r="I3899" t="s">
        <v>60</v>
      </c>
      <c r="J3899" s="4">
        <v>-1087.18</v>
      </c>
    </row>
    <row r="3900" spans="3:10" hidden="1" x14ac:dyDescent="0.25">
      <c r="C3900" t="s">
        <v>6731</v>
      </c>
      <c r="D3900" t="s">
        <v>7692</v>
      </c>
      <c r="E3900" s="1">
        <v>46073</v>
      </c>
      <c r="F3900">
        <v>2</v>
      </c>
      <c r="H3900" t="s">
        <v>1539</v>
      </c>
      <c r="I3900" t="s">
        <v>60</v>
      </c>
      <c r="J3900" s="4">
        <v>-1986.03</v>
      </c>
    </row>
    <row r="3901" spans="3:10" hidden="1" x14ac:dyDescent="0.25">
      <c r="C3901" t="s">
        <v>6731</v>
      </c>
      <c r="D3901" t="s">
        <v>7695</v>
      </c>
      <c r="E3901" s="1">
        <v>46073</v>
      </c>
      <c r="F3901">
        <v>2</v>
      </c>
      <c r="H3901" t="s">
        <v>1539</v>
      </c>
      <c r="I3901" t="s">
        <v>60</v>
      </c>
      <c r="J3901" s="4">
        <v>-89</v>
      </c>
    </row>
    <row r="3902" spans="3:10" hidden="1" x14ac:dyDescent="0.25">
      <c r="C3902" t="s">
        <v>6731</v>
      </c>
      <c r="D3902" t="s">
        <v>7695</v>
      </c>
      <c r="E3902" s="1">
        <v>46073</v>
      </c>
      <c r="F3902">
        <v>2</v>
      </c>
      <c r="H3902" t="s">
        <v>1539</v>
      </c>
      <c r="I3902" t="s">
        <v>60</v>
      </c>
      <c r="J3902" s="4">
        <v>-2450.0100000000002</v>
      </c>
    </row>
    <row r="3903" spans="3:10" hidden="1" x14ac:dyDescent="0.25">
      <c r="C3903" t="s">
        <v>6731</v>
      </c>
      <c r="D3903" t="s">
        <v>7695</v>
      </c>
      <c r="E3903" s="1">
        <v>46073</v>
      </c>
      <c r="F3903">
        <v>2</v>
      </c>
      <c r="H3903" t="s">
        <v>1539</v>
      </c>
      <c r="I3903" t="s">
        <v>60</v>
      </c>
      <c r="J3903" s="4">
        <v>-2911</v>
      </c>
    </row>
    <row r="3904" spans="3:10" hidden="1" x14ac:dyDescent="0.25">
      <c r="C3904" t="s">
        <v>6731</v>
      </c>
      <c r="D3904" t="s">
        <v>7692</v>
      </c>
      <c r="E3904" s="1">
        <v>46073</v>
      </c>
      <c r="F3904">
        <v>2</v>
      </c>
      <c r="H3904" t="s">
        <v>1539</v>
      </c>
      <c r="I3904" t="s">
        <v>60</v>
      </c>
      <c r="J3904" s="4">
        <v>-1986.03</v>
      </c>
    </row>
    <row r="3905" spans="3:10" hidden="1" x14ac:dyDescent="0.25">
      <c r="C3905" t="s">
        <v>6731</v>
      </c>
      <c r="D3905">
        <v>10244</v>
      </c>
      <c r="E3905" s="1">
        <v>46073</v>
      </c>
      <c r="F3905">
        <v>2</v>
      </c>
      <c r="H3905" t="s">
        <v>1660</v>
      </c>
      <c r="I3905" t="s">
        <v>129</v>
      </c>
      <c r="J3905" s="4">
        <v>-229.8</v>
      </c>
    </row>
    <row r="3906" spans="3:10" hidden="1" x14ac:dyDescent="0.25">
      <c r="C3906" t="s">
        <v>6731</v>
      </c>
      <c r="D3906">
        <v>10258</v>
      </c>
      <c r="E3906" s="1">
        <v>46073</v>
      </c>
      <c r="F3906">
        <v>2</v>
      </c>
      <c r="H3906" t="s">
        <v>1660</v>
      </c>
      <c r="I3906" t="s">
        <v>129</v>
      </c>
      <c r="J3906" s="4">
        <v>-359.6</v>
      </c>
    </row>
    <row r="3907" spans="3:10" hidden="1" x14ac:dyDescent="0.25">
      <c r="C3907" t="s">
        <v>6731</v>
      </c>
      <c r="D3907">
        <v>20002</v>
      </c>
      <c r="E3907" s="1">
        <v>46073</v>
      </c>
      <c r="F3907">
        <v>2</v>
      </c>
      <c r="H3907" t="s">
        <v>1660</v>
      </c>
      <c r="I3907" t="s">
        <v>129</v>
      </c>
      <c r="J3907" s="4">
        <v>-539.9</v>
      </c>
    </row>
    <row r="3908" spans="3:10" hidden="1" x14ac:dyDescent="0.25">
      <c r="C3908" t="s">
        <v>6731</v>
      </c>
      <c r="D3908">
        <v>20004</v>
      </c>
      <c r="E3908" s="1">
        <v>46073</v>
      </c>
      <c r="F3908">
        <v>2</v>
      </c>
      <c r="H3908" t="s">
        <v>1660</v>
      </c>
      <c r="I3908" t="s">
        <v>129</v>
      </c>
      <c r="J3908" s="4">
        <v>-197.89</v>
      </c>
    </row>
    <row r="3909" spans="3:10" hidden="1" x14ac:dyDescent="0.25">
      <c r="C3909" t="s">
        <v>6731</v>
      </c>
      <c r="D3909">
        <v>30002</v>
      </c>
      <c r="E3909" s="1">
        <v>46073</v>
      </c>
      <c r="F3909">
        <v>2</v>
      </c>
      <c r="H3909" t="s">
        <v>1660</v>
      </c>
      <c r="I3909" t="s">
        <v>129</v>
      </c>
      <c r="J3909" s="4">
        <v>-139.9</v>
      </c>
    </row>
    <row r="3910" spans="3:10" hidden="1" x14ac:dyDescent="0.25">
      <c r="C3910" t="s">
        <v>6731</v>
      </c>
      <c r="D3910">
        <v>31001</v>
      </c>
      <c r="E3910" s="1">
        <v>46073</v>
      </c>
      <c r="F3910">
        <v>2</v>
      </c>
      <c r="H3910" t="s">
        <v>1660</v>
      </c>
      <c r="I3910" t="s">
        <v>129</v>
      </c>
      <c r="J3910" s="4">
        <v>-189.9</v>
      </c>
    </row>
    <row r="3911" spans="3:10" hidden="1" x14ac:dyDescent="0.25">
      <c r="C3911" t="s">
        <v>6731</v>
      </c>
      <c r="D3911" t="s">
        <v>7705</v>
      </c>
      <c r="E3911" s="1">
        <v>46024</v>
      </c>
      <c r="F3911">
        <v>1</v>
      </c>
      <c r="H3911" t="s">
        <v>2449</v>
      </c>
      <c r="I3911" t="s">
        <v>2440</v>
      </c>
      <c r="J3911" s="4">
        <v>5822959.3700000001</v>
      </c>
    </row>
    <row r="3912" spans="3:10" hidden="1" x14ac:dyDescent="0.25">
      <c r="C3912" t="s">
        <v>6731</v>
      </c>
      <c r="D3912" t="s">
        <v>90</v>
      </c>
      <c r="E3912" s="1">
        <v>46024</v>
      </c>
      <c r="F3912">
        <v>1</v>
      </c>
      <c r="H3912" t="s">
        <v>2431</v>
      </c>
      <c r="I3912" t="s">
        <v>2432</v>
      </c>
      <c r="J3912" s="4">
        <v>15089.54</v>
      </c>
    </row>
    <row r="3913" spans="3:10" hidden="1" x14ac:dyDescent="0.25">
      <c r="C3913" t="s">
        <v>6731</v>
      </c>
      <c r="D3913" t="s">
        <v>90</v>
      </c>
      <c r="E3913" s="1">
        <v>46027</v>
      </c>
      <c r="F3913">
        <v>1</v>
      </c>
      <c r="H3913" t="s">
        <v>2431</v>
      </c>
      <c r="I3913" t="s">
        <v>2432</v>
      </c>
      <c r="J3913" s="4">
        <v>7.96</v>
      </c>
    </row>
    <row r="3914" spans="3:10" hidden="1" x14ac:dyDescent="0.25">
      <c r="C3914" t="s">
        <v>6731</v>
      </c>
      <c r="D3914" t="s">
        <v>90</v>
      </c>
      <c r="E3914" s="1">
        <v>46028</v>
      </c>
      <c r="F3914">
        <v>1</v>
      </c>
      <c r="H3914" t="s">
        <v>2431</v>
      </c>
      <c r="I3914" t="s">
        <v>2432</v>
      </c>
      <c r="J3914" s="4">
        <v>2.63</v>
      </c>
    </row>
    <row r="3915" spans="3:10" hidden="1" x14ac:dyDescent="0.25">
      <c r="C3915" t="s">
        <v>6731</v>
      </c>
      <c r="D3915" t="s">
        <v>90</v>
      </c>
      <c r="E3915" s="1">
        <v>46029</v>
      </c>
      <c r="F3915">
        <v>1</v>
      </c>
      <c r="H3915" t="s">
        <v>2431</v>
      </c>
      <c r="I3915" t="s">
        <v>2432</v>
      </c>
      <c r="J3915" s="4">
        <v>2.46</v>
      </c>
    </row>
    <row r="3916" spans="3:10" hidden="1" x14ac:dyDescent="0.25">
      <c r="C3916" t="s">
        <v>6731</v>
      </c>
      <c r="D3916" t="s">
        <v>90</v>
      </c>
      <c r="E3916" s="1">
        <v>46030</v>
      </c>
      <c r="F3916">
        <v>1</v>
      </c>
      <c r="H3916" t="s">
        <v>2431</v>
      </c>
      <c r="I3916" t="s">
        <v>2432</v>
      </c>
      <c r="J3916" s="4">
        <v>0.02</v>
      </c>
    </row>
    <row r="3917" spans="3:10" hidden="1" x14ac:dyDescent="0.25">
      <c r="C3917" t="s">
        <v>6731</v>
      </c>
      <c r="D3917" t="s">
        <v>90</v>
      </c>
      <c r="E3917" s="1">
        <v>46031</v>
      </c>
      <c r="F3917">
        <v>1</v>
      </c>
      <c r="H3917" t="s">
        <v>2431</v>
      </c>
      <c r="I3917" t="s">
        <v>2432</v>
      </c>
      <c r="J3917" s="4">
        <v>0.46</v>
      </c>
    </row>
    <row r="3918" spans="3:10" hidden="1" x14ac:dyDescent="0.25">
      <c r="C3918" t="s">
        <v>6731</v>
      </c>
      <c r="D3918" t="s">
        <v>8609</v>
      </c>
      <c r="E3918" s="1">
        <v>46031</v>
      </c>
      <c r="F3918">
        <v>1</v>
      </c>
      <c r="H3918" t="s">
        <v>655</v>
      </c>
      <c r="I3918" t="s">
        <v>2432</v>
      </c>
      <c r="J3918" s="4">
        <v>10000000</v>
      </c>
    </row>
    <row r="3919" spans="3:10" hidden="1" x14ac:dyDescent="0.25">
      <c r="C3919" t="s">
        <v>6731</v>
      </c>
      <c r="D3919" t="s">
        <v>7703</v>
      </c>
      <c r="E3919" s="1">
        <v>46031</v>
      </c>
      <c r="F3919">
        <v>1</v>
      </c>
      <c r="H3919" t="s">
        <v>2433</v>
      </c>
      <c r="I3919" t="s">
        <v>2432</v>
      </c>
      <c r="J3919" s="4">
        <v>200</v>
      </c>
    </row>
    <row r="3920" spans="3:10" hidden="1" x14ac:dyDescent="0.25">
      <c r="C3920" t="s">
        <v>6731</v>
      </c>
      <c r="D3920" t="s">
        <v>90</v>
      </c>
      <c r="E3920" s="1">
        <v>46034</v>
      </c>
      <c r="F3920">
        <v>1</v>
      </c>
      <c r="H3920" t="s">
        <v>2431</v>
      </c>
      <c r="I3920" t="s">
        <v>2432</v>
      </c>
      <c r="J3920" s="4">
        <v>0.37</v>
      </c>
    </row>
    <row r="3921" spans="3:10" hidden="1" x14ac:dyDescent="0.25">
      <c r="C3921" t="s">
        <v>6731</v>
      </c>
      <c r="D3921" t="s">
        <v>7706</v>
      </c>
      <c r="E3921" s="1">
        <v>46034</v>
      </c>
      <c r="F3921">
        <v>1</v>
      </c>
      <c r="H3921" t="s">
        <v>2435</v>
      </c>
      <c r="I3921" t="s">
        <v>2432</v>
      </c>
      <c r="J3921" s="4">
        <v>854.36</v>
      </c>
    </row>
    <row r="3922" spans="3:10" hidden="1" x14ac:dyDescent="0.25">
      <c r="C3922" t="s">
        <v>6731</v>
      </c>
      <c r="D3922" t="s">
        <v>90</v>
      </c>
      <c r="E3922" s="1">
        <v>46035</v>
      </c>
      <c r="F3922">
        <v>1</v>
      </c>
      <c r="H3922" t="s">
        <v>2431</v>
      </c>
      <c r="I3922" t="s">
        <v>2432</v>
      </c>
      <c r="J3922" s="4">
        <v>0.36</v>
      </c>
    </row>
    <row r="3923" spans="3:10" hidden="1" x14ac:dyDescent="0.25">
      <c r="C3923" t="s">
        <v>6731</v>
      </c>
      <c r="D3923" t="s">
        <v>90</v>
      </c>
      <c r="E3923" s="1">
        <v>46035</v>
      </c>
      <c r="F3923">
        <v>1</v>
      </c>
      <c r="H3923" t="s">
        <v>2437</v>
      </c>
      <c r="I3923" t="s">
        <v>2432</v>
      </c>
      <c r="J3923" s="4">
        <v>1393.03</v>
      </c>
    </row>
    <row r="3924" spans="3:10" hidden="1" x14ac:dyDescent="0.25">
      <c r="C3924" t="s">
        <v>6731</v>
      </c>
      <c r="D3924" t="s">
        <v>65</v>
      </c>
      <c r="E3924" s="1">
        <v>46036</v>
      </c>
      <c r="F3924">
        <v>1</v>
      </c>
      <c r="H3924" t="s">
        <v>2438</v>
      </c>
      <c r="I3924" t="s">
        <v>2440</v>
      </c>
      <c r="J3924" s="4">
        <v>6681070.3799999999</v>
      </c>
    </row>
    <row r="3925" spans="3:10" hidden="1" x14ac:dyDescent="0.25">
      <c r="C3925" t="s">
        <v>6731</v>
      </c>
      <c r="D3925" t="s">
        <v>90</v>
      </c>
      <c r="E3925" s="1">
        <v>46036</v>
      </c>
      <c r="F3925">
        <v>1</v>
      </c>
      <c r="H3925" t="s">
        <v>2431</v>
      </c>
      <c r="I3925" t="s">
        <v>2432</v>
      </c>
      <c r="J3925" s="4">
        <v>1.06</v>
      </c>
    </row>
    <row r="3926" spans="3:10" hidden="1" x14ac:dyDescent="0.25">
      <c r="C3926" t="s">
        <v>6731</v>
      </c>
      <c r="D3926" t="s">
        <v>7728</v>
      </c>
      <c r="E3926" s="1">
        <v>46036</v>
      </c>
      <c r="F3926">
        <v>1</v>
      </c>
      <c r="H3926" t="s">
        <v>2441</v>
      </c>
      <c r="I3926" t="s">
        <v>2432</v>
      </c>
      <c r="J3926" s="4">
        <v>6504.55</v>
      </c>
    </row>
    <row r="3927" spans="3:10" hidden="1" x14ac:dyDescent="0.25">
      <c r="C3927" t="s">
        <v>6731</v>
      </c>
      <c r="D3927" t="s">
        <v>90</v>
      </c>
      <c r="E3927" s="1">
        <v>46037</v>
      </c>
      <c r="F3927">
        <v>1</v>
      </c>
      <c r="H3927" t="s">
        <v>2431</v>
      </c>
      <c r="I3927" t="s">
        <v>2432</v>
      </c>
      <c r="J3927" s="4">
        <v>0.47</v>
      </c>
    </row>
    <row r="3928" spans="3:10" hidden="1" x14ac:dyDescent="0.25">
      <c r="C3928" t="s">
        <v>6731</v>
      </c>
      <c r="D3928" t="s">
        <v>90</v>
      </c>
      <c r="E3928" s="1">
        <v>46038</v>
      </c>
      <c r="F3928">
        <v>1</v>
      </c>
      <c r="H3928" t="s">
        <v>2431</v>
      </c>
      <c r="I3928" t="s">
        <v>2432</v>
      </c>
      <c r="J3928" s="4">
        <v>0.27</v>
      </c>
    </row>
    <row r="3929" spans="3:10" hidden="1" x14ac:dyDescent="0.25">
      <c r="C3929" t="s">
        <v>6731</v>
      </c>
      <c r="D3929" t="s">
        <v>7728</v>
      </c>
      <c r="E3929" s="1">
        <v>46038</v>
      </c>
      <c r="F3929">
        <v>1</v>
      </c>
      <c r="H3929" t="s">
        <v>2441</v>
      </c>
      <c r="I3929" t="s">
        <v>2432</v>
      </c>
      <c r="J3929" s="4">
        <v>16759.740000000002</v>
      </c>
    </row>
    <row r="3930" spans="3:10" hidden="1" x14ac:dyDescent="0.25">
      <c r="C3930" t="s">
        <v>6731</v>
      </c>
      <c r="D3930" t="s">
        <v>90</v>
      </c>
      <c r="E3930" s="1">
        <v>46041</v>
      </c>
      <c r="F3930">
        <v>1</v>
      </c>
      <c r="H3930" t="s">
        <v>2431</v>
      </c>
      <c r="I3930" t="s">
        <v>2432</v>
      </c>
      <c r="J3930" s="4">
        <v>0.37</v>
      </c>
    </row>
    <row r="3931" spans="3:10" hidden="1" x14ac:dyDescent="0.25">
      <c r="C3931" t="s">
        <v>6731</v>
      </c>
      <c r="D3931" t="s">
        <v>7735</v>
      </c>
      <c r="E3931" s="1">
        <v>46041</v>
      </c>
      <c r="F3931">
        <v>1</v>
      </c>
      <c r="H3931" t="s">
        <v>2108</v>
      </c>
      <c r="I3931" t="s">
        <v>2440</v>
      </c>
      <c r="J3931" s="4">
        <v>63809.4</v>
      </c>
    </row>
    <row r="3932" spans="3:10" hidden="1" x14ac:dyDescent="0.25">
      <c r="C3932" t="s">
        <v>6731</v>
      </c>
      <c r="D3932" t="s">
        <v>65</v>
      </c>
      <c r="E3932" s="1">
        <v>46041</v>
      </c>
      <c r="F3932">
        <v>1</v>
      </c>
      <c r="H3932" t="s">
        <v>2444</v>
      </c>
      <c r="I3932" t="s">
        <v>2432</v>
      </c>
      <c r="J3932" s="4">
        <v>294</v>
      </c>
    </row>
    <row r="3933" spans="3:10" hidden="1" x14ac:dyDescent="0.25">
      <c r="C3933" t="s">
        <v>6731</v>
      </c>
      <c r="D3933" t="s">
        <v>90</v>
      </c>
      <c r="E3933" s="1">
        <v>46042</v>
      </c>
      <c r="F3933">
        <v>1</v>
      </c>
      <c r="H3933" t="s">
        <v>2431</v>
      </c>
      <c r="I3933" t="s">
        <v>2432</v>
      </c>
      <c r="J3933" s="4">
        <v>66559.429999999993</v>
      </c>
    </row>
    <row r="3934" spans="3:10" hidden="1" x14ac:dyDescent="0.25">
      <c r="C3934" t="s">
        <v>6731</v>
      </c>
      <c r="D3934" t="s">
        <v>7717</v>
      </c>
      <c r="E3934" s="1">
        <v>46042</v>
      </c>
      <c r="F3934">
        <v>1</v>
      </c>
      <c r="H3934" t="s">
        <v>2445</v>
      </c>
      <c r="I3934" t="s">
        <v>2432</v>
      </c>
      <c r="J3934" s="4">
        <v>4000</v>
      </c>
    </row>
    <row r="3935" spans="3:10" hidden="1" x14ac:dyDescent="0.25">
      <c r="C3935" t="s">
        <v>6731</v>
      </c>
      <c r="D3935" t="s">
        <v>90</v>
      </c>
      <c r="E3935" s="1">
        <v>46043</v>
      </c>
      <c r="F3935">
        <v>1</v>
      </c>
      <c r="H3935" t="s">
        <v>2431</v>
      </c>
      <c r="I3935" t="s">
        <v>2432</v>
      </c>
      <c r="J3935" s="4">
        <v>1.81</v>
      </c>
    </row>
    <row r="3936" spans="3:10" hidden="1" x14ac:dyDescent="0.25">
      <c r="C3936" t="s">
        <v>6731</v>
      </c>
      <c r="D3936" t="s">
        <v>7717</v>
      </c>
      <c r="E3936" s="1">
        <v>46043</v>
      </c>
      <c r="F3936">
        <v>1</v>
      </c>
      <c r="H3936" t="s">
        <v>2446</v>
      </c>
      <c r="I3936" t="s">
        <v>2432</v>
      </c>
      <c r="J3936" s="4">
        <v>1000</v>
      </c>
    </row>
    <row r="3937" spans="3:10" hidden="1" x14ac:dyDescent="0.25">
      <c r="C3937" t="s">
        <v>6731</v>
      </c>
      <c r="D3937" t="s">
        <v>90</v>
      </c>
      <c r="E3937" s="1">
        <v>46044</v>
      </c>
      <c r="F3937">
        <v>1</v>
      </c>
      <c r="H3937" t="s">
        <v>2431</v>
      </c>
      <c r="I3937" t="s">
        <v>2432</v>
      </c>
      <c r="J3937" s="4">
        <v>0.69</v>
      </c>
    </row>
    <row r="3938" spans="3:10" hidden="1" x14ac:dyDescent="0.25">
      <c r="C3938" t="s">
        <v>6731</v>
      </c>
      <c r="D3938" t="s">
        <v>7735</v>
      </c>
      <c r="E3938" s="1">
        <v>46044</v>
      </c>
      <c r="F3938">
        <v>1</v>
      </c>
      <c r="H3938" t="s">
        <v>2108</v>
      </c>
      <c r="I3938" t="s">
        <v>2440</v>
      </c>
      <c r="J3938" s="4">
        <v>199560.95</v>
      </c>
    </row>
    <row r="3939" spans="3:10" hidden="1" x14ac:dyDescent="0.25">
      <c r="C3939" t="s">
        <v>6731</v>
      </c>
      <c r="D3939" t="s">
        <v>90</v>
      </c>
      <c r="E3939" s="1">
        <v>46045</v>
      </c>
      <c r="F3939">
        <v>1</v>
      </c>
      <c r="H3939" t="s">
        <v>2431</v>
      </c>
      <c r="I3939" t="s">
        <v>2432</v>
      </c>
      <c r="J3939" s="4">
        <v>0.37</v>
      </c>
    </row>
    <row r="3940" spans="3:10" hidden="1" x14ac:dyDescent="0.25">
      <c r="C3940" t="s">
        <v>6731</v>
      </c>
      <c r="D3940" t="s">
        <v>7718</v>
      </c>
      <c r="E3940" s="1">
        <v>46045</v>
      </c>
      <c r="F3940">
        <v>1</v>
      </c>
      <c r="H3940" t="s">
        <v>2447</v>
      </c>
      <c r="I3940" t="s">
        <v>2440</v>
      </c>
      <c r="J3940" s="4">
        <v>5562506.3499999996</v>
      </c>
    </row>
    <row r="3941" spans="3:10" hidden="1" x14ac:dyDescent="0.25">
      <c r="C3941" t="s">
        <v>6731</v>
      </c>
      <c r="D3941" t="s">
        <v>90</v>
      </c>
      <c r="E3941" s="1">
        <v>46048</v>
      </c>
      <c r="F3941">
        <v>1</v>
      </c>
      <c r="H3941" t="s">
        <v>2431</v>
      </c>
      <c r="I3941" t="s">
        <v>2432</v>
      </c>
      <c r="J3941" s="4">
        <v>0.23</v>
      </c>
    </row>
    <row r="3942" spans="3:10" hidden="1" x14ac:dyDescent="0.25">
      <c r="C3942" t="s">
        <v>6731</v>
      </c>
      <c r="D3942" t="s">
        <v>326</v>
      </c>
      <c r="E3942" s="1">
        <v>46048</v>
      </c>
      <c r="F3942">
        <v>1</v>
      </c>
      <c r="H3942" t="s">
        <v>2449</v>
      </c>
      <c r="I3942" t="s">
        <v>2440</v>
      </c>
      <c r="J3942" s="4">
        <v>6318339.1799999997</v>
      </c>
    </row>
    <row r="3943" spans="3:10" hidden="1" x14ac:dyDescent="0.25">
      <c r="C3943" t="s">
        <v>6731</v>
      </c>
      <c r="D3943" t="s">
        <v>7705</v>
      </c>
      <c r="E3943" s="1">
        <v>46048</v>
      </c>
      <c r="F3943">
        <v>1</v>
      </c>
      <c r="H3943" t="s">
        <v>2449</v>
      </c>
      <c r="I3943" t="s">
        <v>2440</v>
      </c>
      <c r="J3943" s="4">
        <v>7561156.1900000004</v>
      </c>
    </row>
    <row r="3944" spans="3:10" hidden="1" x14ac:dyDescent="0.25">
      <c r="C3944" t="s">
        <v>6731</v>
      </c>
      <c r="D3944" t="s">
        <v>7718</v>
      </c>
      <c r="E3944" s="1">
        <v>46048</v>
      </c>
      <c r="F3944">
        <v>1</v>
      </c>
      <c r="H3944" t="s">
        <v>2447</v>
      </c>
      <c r="I3944" t="s">
        <v>2440</v>
      </c>
      <c r="J3944" s="4">
        <v>3047175.17</v>
      </c>
    </row>
    <row r="3945" spans="3:10" hidden="1" x14ac:dyDescent="0.25">
      <c r="C3945" t="s">
        <v>6731</v>
      </c>
      <c r="D3945" t="s">
        <v>7718</v>
      </c>
      <c r="E3945" s="1">
        <v>46049</v>
      </c>
      <c r="F3945">
        <v>1</v>
      </c>
      <c r="H3945" t="s">
        <v>2447</v>
      </c>
      <c r="I3945" t="s">
        <v>2440</v>
      </c>
      <c r="J3945" s="4">
        <v>1338947</v>
      </c>
    </row>
    <row r="3946" spans="3:10" hidden="1" x14ac:dyDescent="0.25">
      <c r="C3946" t="s">
        <v>6731</v>
      </c>
      <c r="D3946" t="s">
        <v>90</v>
      </c>
      <c r="E3946" s="1">
        <v>46049</v>
      </c>
      <c r="F3946">
        <v>1</v>
      </c>
      <c r="H3946" t="s">
        <v>2431</v>
      </c>
      <c r="I3946" t="s">
        <v>2432</v>
      </c>
      <c r="J3946" s="4">
        <v>5.81</v>
      </c>
    </row>
    <row r="3947" spans="3:10" hidden="1" x14ac:dyDescent="0.25">
      <c r="C3947" t="s">
        <v>6731</v>
      </c>
      <c r="D3947" t="s">
        <v>90</v>
      </c>
      <c r="E3947" s="1">
        <v>46050</v>
      </c>
      <c r="F3947">
        <v>1</v>
      </c>
      <c r="H3947" t="s">
        <v>2431</v>
      </c>
      <c r="I3947" t="s">
        <v>2432</v>
      </c>
      <c r="J3947" s="4">
        <v>6.59</v>
      </c>
    </row>
    <row r="3948" spans="3:10" hidden="1" x14ac:dyDescent="0.25">
      <c r="C3948" t="s">
        <v>6731</v>
      </c>
      <c r="D3948" t="s">
        <v>90</v>
      </c>
      <c r="E3948" s="1">
        <v>46051</v>
      </c>
      <c r="F3948">
        <v>1</v>
      </c>
      <c r="H3948" t="s">
        <v>2431</v>
      </c>
      <c r="I3948" t="s">
        <v>2432</v>
      </c>
      <c r="J3948" s="4">
        <v>6.99</v>
      </c>
    </row>
    <row r="3949" spans="3:10" hidden="1" x14ac:dyDescent="0.25">
      <c r="C3949" t="s">
        <v>6731</v>
      </c>
      <c r="D3949" t="s">
        <v>90</v>
      </c>
      <c r="E3949" s="1">
        <v>46052</v>
      </c>
      <c r="F3949">
        <v>1</v>
      </c>
      <c r="H3949" t="s">
        <v>2431</v>
      </c>
      <c r="I3949" t="s">
        <v>2432</v>
      </c>
      <c r="J3949" s="4">
        <v>2.8439999999999999</v>
      </c>
    </row>
    <row r="3950" spans="3:10" hidden="1" x14ac:dyDescent="0.25">
      <c r="C3950" t="s">
        <v>6731</v>
      </c>
      <c r="D3950" t="s">
        <v>90</v>
      </c>
      <c r="E3950" s="1">
        <v>46052</v>
      </c>
      <c r="F3950">
        <v>1</v>
      </c>
      <c r="H3950" t="s">
        <v>859</v>
      </c>
      <c r="I3950" t="s">
        <v>93</v>
      </c>
      <c r="J3950" s="4">
        <v>48899998.920000002</v>
      </c>
    </row>
    <row r="3951" spans="3:10" hidden="1" x14ac:dyDescent="0.25">
      <c r="C3951" t="s">
        <v>6731</v>
      </c>
      <c r="D3951" t="s">
        <v>90</v>
      </c>
      <c r="E3951" s="1">
        <v>46055</v>
      </c>
      <c r="F3951">
        <v>2</v>
      </c>
      <c r="H3951" t="s">
        <v>2431</v>
      </c>
      <c r="I3951" t="s">
        <v>2432</v>
      </c>
      <c r="J3951" s="4">
        <v>1.77</v>
      </c>
    </row>
    <row r="3952" spans="3:10" hidden="1" x14ac:dyDescent="0.25">
      <c r="C3952" t="s">
        <v>6731</v>
      </c>
      <c r="D3952" t="s">
        <v>65</v>
      </c>
      <c r="E3952" s="1">
        <v>46055</v>
      </c>
      <c r="F3952">
        <v>2</v>
      </c>
      <c r="H3952" t="s">
        <v>2444</v>
      </c>
      <c r="I3952" t="s">
        <v>2432</v>
      </c>
      <c r="J3952" s="4">
        <v>116.2</v>
      </c>
    </row>
    <row r="3953" spans="3:10" hidden="1" x14ac:dyDescent="0.25">
      <c r="C3953" t="s">
        <v>6731</v>
      </c>
      <c r="D3953" t="s">
        <v>8609</v>
      </c>
      <c r="E3953" s="1">
        <v>46055</v>
      </c>
      <c r="F3953">
        <v>2</v>
      </c>
      <c r="H3953" t="s">
        <v>2453</v>
      </c>
      <c r="I3953" t="s">
        <v>2432</v>
      </c>
      <c r="J3953" s="4">
        <v>16657.27</v>
      </c>
    </row>
    <row r="3954" spans="3:10" hidden="1" x14ac:dyDescent="0.25">
      <c r="C3954" t="s">
        <v>6731</v>
      </c>
      <c r="D3954" t="s">
        <v>90</v>
      </c>
      <c r="E3954" s="1">
        <v>46056</v>
      </c>
      <c r="F3954">
        <v>2</v>
      </c>
      <c r="H3954" t="s">
        <v>2431</v>
      </c>
      <c r="I3954" t="s">
        <v>2432</v>
      </c>
      <c r="J3954" s="4">
        <v>52558.93</v>
      </c>
    </row>
    <row r="3955" spans="3:10" hidden="1" x14ac:dyDescent="0.25">
      <c r="C3955" t="s">
        <v>6731</v>
      </c>
      <c r="D3955" t="s">
        <v>8609</v>
      </c>
      <c r="E3955" s="1">
        <v>46056</v>
      </c>
      <c r="F3955">
        <v>2</v>
      </c>
      <c r="H3955" t="s">
        <v>2454</v>
      </c>
      <c r="I3955" t="s">
        <v>2432</v>
      </c>
      <c r="J3955" s="4">
        <v>229568.88</v>
      </c>
    </row>
    <row r="3956" spans="3:10" hidden="1" x14ac:dyDescent="0.25">
      <c r="C3956" t="s">
        <v>6731</v>
      </c>
      <c r="D3956" t="s">
        <v>90</v>
      </c>
      <c r="E3956" s="1">
        <v>46057</v>
      </c>
      <c r="F3956">
        <v>2</v>
      </c>
      <c r="H3956" t="s">
        <v>2431</v>
      </c>
      <c r="I3956" t="s">
        <v>2432</v>
      </c>
      <c r="J3956" s="4">
        <v>0.76</v>
      </c>
    </row>
    <row r="3957" spans="3:10" hidden="1" x14ac:dyDescent="0.25">
      <c r="C3957" t="s">
        <v>6731</v>
      </c>
      <c r="D3957" t="s">
        <v>65</v>
      </c>
      <c r="E3957" s="1">
        <v>46057</v>
      </c>
      <c r="F3957">
        <v>2</v>
      </c>
      <c r="H3957" t="s">
        <v>2438</v>
      </c>
      <c r="I3957" t="s">
        <v>2440</v>
      </c>
      <c r="J3957" s="4">
        <v>3208918.18</v>
      </c>
    </row>
    <row r="3958" spans="3:10" hidden="1" x14ac:dyDescent="0.25">
      <c r="C3958" t="s">
        <v>6731</v>
      </c>
      <c r="D3958" t="s">
        <v>90</v>
      </c>
      <c r="E3958" s="1">
        <v>46058</v>
      </c>
      <c r="F3958">
        <v>2</v>
      </c>
      <c r="H3958" t="s">
        <v>2431</v>
      </c>
      <c r="I3958" t="s">
        <v>2432</v>
      </c>
      <c r="J3958" s="4">
        <v>0.19</v>
      </c>
    </row>
    <row r="3959" spans="3:10" hidden="1" x14ac:dyDescent="0.25">
      <c r="C3959" t="s">
        <v>6731</v>
      </c>
      <c r="D3959" t="s">
        <v>90</v>
      </c>
      <c r="E3959" s="1">
        <v>46059</v>
      </c>
      <c r="F3959">
        <v>2</v>
      </c>
      <c r="H3959" t="s">
        <v>2431</v>
      </c>
      <c r="I3959" t="s">
        <v>2432</v>
      </c>
      <c r="J3959" s="4">
        <v>0.47</v>
      </c>
    </row>
    <row r="3960" spans="3:10" hidden="1" x14ac:dyDescent="0.25">
      <c r="C3960" t="s">
        <v>6731</v>
      </c>
      <c r="D3960" t="s">
        <v>8609</v>
      </c>
      <c r="E3960" s="1">
        <v>46059</v>
      </c>
      <c r="F3960">
        <v>2</v>
      </c>
      <c r="H3960" t="s">
        <v>2453</v>
      </c>
      <c r="I3960" t="s">
        <v>2432</v>
      </c>
      <c r="J3960" s="4">
        <v>14602.6</v>
      </c>
    </row>
    <row r="3961" spans="3:10" hidden="1" x14ac:dyDescent="0.25">
      <c r="C3961" t="s">
        <v>6731</v>
      </c>
      <c r="D3961" t="s">
        <v>90</v>
      </c>
      <c r="E3961" s="1">
        <v>46062</v>
      </c>
      <c r="F3961">
        <v>2</v>
      </c>
      <c r="H3961" t="s">
        <v>2431</v>
      </c>
      <c r="I3961" t="s">
        <v>2432</v>
      </c>
      <c r="J3961" s="4">
        <v>0.8</v>
      </c>
    </row>
    <row r="3962" spans="3:10" hidden="1" x14ac:dyDescent="0.25">
      <c r="C3962" t="s">
        <v>6731</v>
      </c>
      <c r="D3962" t="s">
        <v>7705</v>
      </c>
      <c r="E3962" s="1">
        <v>46062</v>
      </c>
      <c r="F3962">
        <v>2</v>
      </c>
      <c r="H3962" t="s">
        <v>2449</v>
      </c>
      <c r="I3962" t="s">
        <v>2440</v>
      </c>
      <c r="J3962" s="4">
        <v>119547015.8</v>
      </c>
    </row>
    <row r="3963" spans="3:10" hidden="1" x14ac:dyDescent="0.25">
      <c r="C3963" t="s">
        <v>6731</v>
      </c>
      <c r="D3963" t="s">
        <v>90</v>
      </c>
      <c r="E3963" s="1">
        <v>46063</v>
      </c>
      <c r="F3963">
        <v>2</v>
      </c>
      <c r="H3963" t="s">
        <v>8453</v>
      </c>
      <c r="I3963" t="s">
        <v>93</v>
      </c>
      <c r="J3963" s="4">
        <v>152540000</v>
      </c>
    </row>
    <row r="3964" spans="3:10" hidden="1" x14ac:dyDescent="0.25">
      <c r="C3964" t="s">
        <v>6731</v>
      </c>
      <c r="D3964" t="s">
        <v>7703</v>
      </c>
      <c r="E3964" s="1">
        <v>46063</v>
      </c>
      <c r="F3964">
        <v>2</v>
      </c>
      <c r="H3964" t="s">
        <v>2433</v>
      </c>
      <c r="I3964" t="s">
        <v>2432</v>
      </c>
      <c r="J3964" s="4">
        <v>200</v>
      </c>
    </row>
    <row r="3965" spans="3:10" hidden="1" x14ac:dyDescent="0.25">
      <c r="C3965" t="s">
        <v>6731</v>
      </c>
      <c r="D3965" t="s">
        <v>90</v>
      </c>
      <c r="E3965" s="1">
        <v>46063</v>
      </c>
      <c r="F3965">
        <v>2</v>
      </c>
      <c r="H3965" t="s">
        <v>2431</v>
      </c>
      <c r="I3965" t="s">
        <v>2432</v>
      </c>
      <c r="J3965" s="4">
        <v>2.56</v>
      </c>
    </row>
    <row r="3966" spans="3:10" hidden="1" x14ac:dyDescent="0.25">
      <c r="C3966" t="s">
        <v>6731</v>
      </c>
      <c r="D3966" t="s">
        <v>8609</v>
      </c>
      <c r="E3966" s="1">
        <v>46064</v>
      </c>
      <c r="F3966">
        <v>2</v>
      </c>
      <c r="H3966" t="s">
        <v>2453</v>
      </c>
      <c r="I3966" t="s">
        <v>2432</v>
      </c>
      <c r="J3966" s="4">
        <v>7606.66</v>
      </c>
    </row>
    <row r="3967" spans="3:10" hidden="1" x14ac:dyDescent="0.25">
      <c r="C3967" t="s">
        <v>6731</v>
      </c>
      <c r="D3967" t="s">
        <v>90</v>
      </c>
      <c r="E3967" s="1">
        <v>46064</v>
      </c>
      <c r="F3967">
        <v>2</v>
      </c>
      <c r="H3967" t="s">
        <v>2431</v>
      </c>
      <c r="I3967" t="s">
        <v>2432</v>
      </c>
      <c r="J3967" s="4">
        <v>2.13</v>
      </c>
    </row>
    <row r="3968" spans="3:10" hidden="1" x14ac:dyDescent="0.25">
      <c r="C3968" t="s">
        <v>6731</v>
      </c>
      <c r="D3968" t="s">
        <v>7712</v>
      </c>
      <c r="E3968" s="1">
        <v>46064</v>
      </c>
      <c r="F3968">
        <v>2</v>
      </c>
      <c r="H3968" t="s">
        <v>1668</v>
      </c>
      <c r="I3968" t="s">
        <v>2432</v>
      </c>
      <c r="J3968" s="4">
        <v>2825.17</v>
      </c>
    </row>
    <row r="3969" spans="3:10" hidden="1" x14ac:dyDescent="0.25">
      <c r="C3969" t="s">
        <v>6731</v>
      </c>
      <c r="D3969" t="s">
        <v>90</v>
      </c>
      <c r="E3969" s="1">
        <v>46064</v>
      </c>
      <c r="F3969">
        <v>2</v>
      </c>
      <c r="H3969" t="s">
        <v>8455</v>
      </c>
      <c r="I3969" t="s">
        <v>2432</v>
      </c>
      <c r="J3969" s="4">
        <v>43.22</v>
      </c>
    </row>
    <row r="3970" spans="3:10" hidden="1" x14ac:dyDescent="0.25">
      <c r="C3970" t="s">
        <v>6731</v>
      </c>
      <c r="D3970" t="s">
        <v>90</v>
      </c>
      <c r="E3970" s="1">
        <v>46065</v>
      </c>
      <c r="F3970">
        <v>2</v>
      </c>
      <c r="H3970" t="s">
        <v>2431</v>
      </c>
      <c r="I3970" t="s">
        <v>2432</v>
      </c>
      <c r="J3970" s="4">
        <v>2.17</v>
      </c>
    </row>
    <row r="3971" spans="3:10" hidden="1" x14ac:dyDescent="0.25">
      <c r="C3971" t="s">
        <v>6731</v>
      </c>
      <c r="D3971" t="s">
        <v>7718</v>
      </c>
      <c r="E3971" s="1">
        <v>46065</v>
      </c>
      <c r="F3971">
        <v>2</v>
      </c>
      <c r="H3971" t="s">
        <v>2447</v>
      </c>
      <c r="I3971" t="s">
        <v>2440</v>
      </c>
      <c r="J3971" s="4">
        <v>669163.51</v>
      </c>
    </row>
    <row r="3972" spans="3:10" hidden="1" x14ac:dyDescent="0.25">
      <c r="C3972" t="s">
        <v>6731</v>
      </c>
      <c r="D3972" t="s">
        <v>7698</v>
      </c>
      <c r="E3972" s="1">
        <v>46066</v>
      </c>
      <c r="F3972">
        <v>2</v>
      </c>
      <c r="H3972" t="s">
        <v>8457</v>
      </c>
      <c r="I3972" t="s">
        <v>2432</v>
      </c>
      <c r="J3972" s="4">
        <v>1595</v>
      </c>
    </row>
    <row r="3973" spans="3:10" hidden="1" x14ac:dyDescent="0.25">
      <c r="C3973" t="s">
        <v>6731</v>
      </c>
      <c r="D3973" t="s">
        <v>90</v>
      </c>
      <c r="E3973" s="1">
        <v>46066</v>
      </c>
      <c r="F3973">
        <v>2</v>
      </c>
      <c r="H3973" t="s">
        <v>2431</v>
      </c>
      <c r="I3973" t="s">
        <v>2432</v>
      </c>
      <c r="J3973" s="4">
        <v>314826.78000000003</v>
      </c>
    </row>
    <row r="3974" spans="3:10" hidden="1" x14ac:dyDescent="0.25">
      <c r="C3974" t="s">
        <v>6731</v>
      </c>
      <c r="D3974" t="s">
        <v>90</v>
      </c>
      <c r="E3974" s="1">
        <v>46071</v>
      </c>
      <c r="F3974">
        <v>2</v>
      </c>
      <c r="H3974" t="s">
        <v>2431</v>
      </c>
      <c r="I3974" t="s">
        <v>2432</v>
      </c>
      <c r="J3974" s="4">
        <v>15.07</v>
      </c>
    </row>
    <row r="3975" spans="3:10" hidden="1" x14ac:dyDescent="0.25">
      <c r="C3975" t="s">
        <v>6731</v>
      </c>
      <c r="D3975" t="s">
        <v>90</v>
      </c>
      <c r="E3975" s="1">
        <v>46072</v>
      </c>
      <c r="F3975">
        <v>2</v>
      </c>
      <c r="H3975" t="s">
        <v>2431</v>
      </c>
      <c r="I3975" t="s">
        <v>2432</v>
      </c>
      <c r="J3975" s="4">
        <v>0.09</v>
      </c>
    </row>
    <row r="3976" spans="3:10" hidden="1" x14ac:dyDescent="0.25">
      <c r="C3976" t="s">
        <v>6731</v>
      </c>
      <c r="D3976" t="s">
        <v>7735</v>
      </c>
      <c r="E3976" s="1">
        <v>46072</v>
      </c>
      <c r="F3976">
        <v>2</v>
      </c>
      <c r="H3976" t="s">
        <v>2108</v>
      </c>
      <c r="I3976" t="s">
        <v>2440</v>
      </c>
      <c r="J3976" s="4">
        <v>91552.16</v>
      </c>
    </row>
    <row r="3977" spans="3:10" hidden="1" x14ac:dyDescent="0.25">
      <c r="C3977" t="s">
        <v>6731</v>
      </c>
      <c r="D3977" t="s">
        <v>90</v>
      </c>
      <c r="E3977" s="1">
        <v>46073</v>
      </c>
      <c r="F3977">
        <v>2</v>
      </c>
      <c r="H3977" t="s">
        <v>2431</v>
      </c>
      <c r="I3977" t="s">
        <v>2432</v>
      </c>
      <c r="J3977" s="4">
        <v>12.59</v>
      </c>
    </row>
    <row r="3978" spans="3:10" hidden="1" x14ac:dyDescent="0.25">
      <c r="C3978" t="s">
        <v>6731</v>
      </c>
      <c r="D3978" t="s">
        <v>7714</v>
      </c>
      <c r="E3978" s="1">
        <v>46073</v>
      </c>
      <c r="F3978">
        <v>2</v>
      </c>
      <c r="H3978" t="s">
        <v>716</v>
      </c>
      <c r="I3978" t="s">
        <v>2432</v>
      </c>
      <c r="J3978" s="4">
        <v>2198.9299999999998</v>
      </c>
    </row>
    <row r="3979" spans="3:10" hidden="1" x14ac:dyDescent="0.25">
      <c r="C3979" t="s">
        <v>6731</v>
      </c>
      <c r="D3979" t="s">
        <v>8609</v>
      </c>
      <c r="E3979" s="1">
        <v>46073</v>
      </c>
      <c r="F3979">
        <v>2</v>
      </c>
      <c r="H3979" t="s">
        <v>2453</v>
      </c>
      <c r="I3979" t="s">
        <v>2432</v>
      </c>
      <c r="J3979" s="4">
        <v>165.06</v>
      </c>
    </row>
    <row r="3980" spans="3:10" x14ac:dyDescent="0.25">
      <c r="C3980" t="s">
        <v>6732</v>
      </c>
      <c r="D3980">
        <v>20001</v>
      </c>
      <c r="E3980" s="1">
        <v>46076</v>
      </c>
      <c r="F3980">
        <f>+MONTH(E3980)</f>
        <v>2</v>
      </c>
      <c r="G3980">
        <v>3</v>
      </c>
      <c r="H3980" t="s">
        <v>3343</v>
      </c>
      <c r="I3980" t="s">
        <v>246</v>
      </c>
      <c r="J3980" s="4">
        <v>-25117.51</v>
      </c>
    </row>
    <row r="3981" spans="3:10" x14ac:dyDescent="0.25">
      <c r="C3981" t="s">
        <v>6732</v>
      </c>
      <c r="D3981">
        <v>10251</v>
      </c>
      <c r="E3981" s="1">
        <v>46076</v>
      </c>
      <c r="F3981">
        <f t="shared" ref="F3981:F4044" si="0">+MONTH(E3981)</f>
        <v>2</v>
      </c>
      <c r="G3981">
        <v>3</v>
      </c>
      <c r="H3981" t="s">
        <v>3343</v>
      </c>
      <c r="I3981" t="s">
        <v>246</v>
      </c>
      <c r="J3981" s="4">
        <v>-4821.51</v>
      </c>
    </row>
    <row r="3982" spans="3:10" x14ac:dyDescent="0.25">
      <c r="C3982" t="s">
        <v>6732</v>
      </c>
      <c r="D3982" t="s">
        <v>8609</v>
      </c>
      <c r="E3982" s="1">
        <v>46076</v>
      </c>
      <c r="F3982">
        <f t="shared" si="0"/>
        <v>2</v>
      </c>
      <c r="G3982">
        <v>3</v>
      </c>
      <c r="H3982" t="s">
        <v>154</v>
      </c>
      <c r="I3982" t="s">
        <v>129</v>
      </c>
      <c r="J3982" s="4">
        <v>-5474.74</v>
      </c>
    </row>
    <row r="3983" spans="3:10" x14ac:dyDescent="0.25">
      <c r="C3983" t="s">
        <v>6732</v>
      </c>
      <c r="D3983">
        <v>20001</v>
      </c>
      <c r="E3983" s="1">
        <v>46076</v>
      </c>
      <c r="F3983">
        <f t="shared" si="0"/>
        <v>2</v>
      </c>
      <c r="G3983">
        <v>3</v>
      </c>
      <c r="H3983" t="s">
        <v>4913</v>
      </c>
      <c r="I3983" t="s">
        <v>129</v>
      </c>
      <c r="J3983" s="4">
        <v>-6075.6</v>
      </c>
    </row>
    <row r="3984" spans="3:10" x14ac:dyDescent="0.25">
      <c r="C3984" t="s">
        <v>6732</v>
      </c>
      <c r="D3984">
        <v>20001</v>
      </c>
      <c r="E3984" s="1">
        <v>46076</v>
      </c>
      <c r="F3984">
        <f t="shared" si="0"/>
        <v>2</v>
      </c>
      <c r="G3984">
        <v>3</v>
      </c>
      <c r="H3984" t="s">
        <v>4913</v>
      </c>
      <c r="I3984" t="s">
        <v>129</v>
      </c>
      <c r="J3984" s="4">
        <v>-13791</v>
      </c>
    </row>
    <row r="3985" spans="3:10" x14ac:dyDescent="0.25">
      <c r="C3985" t="s">
        <v>6732</v>
      </c>
      <c r="D3985">
        <v>10259</v>
      </c>
      <c r="E3985" s="1">
        <v>46076</v>
      </c>
      <c r="F3985">
        <f t="shared" si="0"/>
        <v>2</v>
      </c>
      <c r="G3985">
        <v>3</v>
      </c>
      <c r="H3985" t="s">
        <v>4913</v>
      </c>
      <c r="I3985" t="s">
        <v>129</v>
      </c>
      <c r="J3985" s="4">
        <v>-10915.3</v>
      </c>
    </row>
    <row r="3986" spans="3:10" x14ac:dyDescent="0.25">
      <c r="C3986" t="s">
        <v>6732</v>
      </c>
      <c r="D3986">
        <v>10259</v>
      </c>
      <c r="E3986" s="1">
        <v>46076</v>
      </c>
      <c r="F3986">
        <f t="shared" si="0"/>
        <v>2</v>
      </c>
      <c r="G3986">
        <v>3</v>
      </c>
      <c r="H3986" t="s">
        <v>4913</v>
      </c>
      <c r="I3986" t="s">
        <v>129</v>
      </c>
      <c r="J3986" s="4">
        <v>-9627.7999999999993</v>
      </c>
    </row>
    <row r="3987" spans="3:10" x14ac:dyDescent="0.25">
      <c r="C3987" t="s">
        <v>6732</v>
      </c>
      <c r="D3987">
        <v>10259</v>
      </c>
      <c r="E3987" s="1">
        <v>46076</v>
      </c>
      <c r="F3987">
        <f t="shared" si="0"/>
        <v>2</v>
      </c>
      <c r="G3987">
        <v>3</v>
      </c>
      <c r="H3987" t="s">
        <v>4913</v>
      </c>
      <c r="I3987" t="s">
        <v>129</v>
      </c>
      <c r="J3987" s="4">
        <v>-880.4</v>
      </c>
    </row>
    <row r="3988" spans="3:10" x14ac:dyDescent="0.25">
      <c r="C3988" t="s">
        <v>6732</v>
      </c>
      <c r="D3988">
        <v>10256</v>
      </c>
      <c r="E3988" s="1">
        <v>46076</v>
      </c>
      <c r="F3988">
        <f t="shared" si="0"/>
        <v>2</v>
      </c>
      <c r="G3988">
        <v>3</v>
      </c>
      <c r="H3988" t="s">
        <v>4913</v>
      </c>
      <c r="I3988" t="s">
        <v>129</v>
      </c>
      <c r="J3988" s="4">
        <v>-19304.8</v>
      </c>
    </row>
    <row r="3989" spans="3:10" x14ac:dyDescent="0.25">
      <c r="C3989" t="s">
        <v>6732</v>
      </c>
      <c r="D3989">
        <v>10256</v>
      </c>
      <c r="E3989" s="1">
        <v>46076</v>
      </c>
      <c r="F3989">
        <f t="shared" si="0"/>
        <v>2</v>
      </c>
      <c r="G3989">
        <v>3</v>
      </c>
      <c r="H3989" t="s">
        <v>4913</v>
      </c>
      <c r="I3989" t="s">
        <v>129</v>
      </c>
      <c r="J3989" s="4">
        <v>-19337.5</v>
      </c>
    </row>
    <row r="3990" spans="3:10" x14ac:dyDescent="0.25">
      <c r="C3990" t="s">
        <v>6732</v>
      </c>
      <c r="D3990">
        <v>10256</v>
      </c>
      <c r="E3990" s="1">
        <v>46076</v>
      </c>
      <c r="F3990">
        <f t="shared" si="0"/>
        <v>2</v>
      </c>
      <c r="G3990">
        <v>3</v>
      </c>
      <c r="H3990" t="s">
        <v>4913</v>
      </c>
      <c r="I3990" t="s">
        <v>129</v>
      </c>
      <c r="J3990" s="4">
        <v>-345.4</v>
      </c>
    </row>
    <row r="3991" spans="3:10" x14ac:dyDescent="0.25">
      <c r="C3991" t="s">
        <v>6732</v>
      </c>
      <c r="D3991">
        <v>10256</v>
      </c>
      <c r="E3991" s="1">
        <v>46076</v>
      </c>
      <c r="F3991">
        <f t="shared" si="0"/>
        <v>2</v>
      </c>
      <c r="G3991">
        <v>3</v>
      </c>
      <c r="H3991" t="s">
        <v>4913</v>
      </c>
      <c r="I3991" t="s">
        <v>129</v>
      </c>
      <c r="J3991" s="4">
        <v>-15592.1</v>
      </c>
    </row>
    <row r="3992" spans="3:10" x14ac:dyDescent="0.25">
      <c r="C3992" t="s">
        <v>6732</v>
      </c>
      <c r="D3992">
        <v>10256</v>
      </c>
      <c r="E3992" s="1">
        <v>46076</v>
      </c>
      <c r="F3992">
        <f t="shared" si="0"/>
        <v>2</v>
      </c>
      <c r="G3992">
        <v>3</v>
      </c>
      <c r="H3992" t="s">
        <v>4913</v>
      </c>
      <c r="I3992" t="s">
        <v>129</v>
      </c>
      <c r="J3992" s="4">
        <v>-6794.6</v>
      </c>
    </row>
    <row r="3993" spans="3:10" x14ac:dyDescent="0.25">
      <c r="C3993" t="s">
        <v>6732</v>
      </c>
      <c r="D3993">
        <v>10256</v>
      </c>
      <c r="E3993" s="1">
        <v>46076</v>
      </c>
      <c r="F3993">
        <f t="shared" si="0"/>
        <v>2</v>
      </c>
      <c r="G3993">
        <v>3</v>
      </c>
      <c r="H3993" t="s">
        <v>4913</v>
      </c>
      <c r="I3993" t="s">
        <v>129</v>
      </c>
      <c r="J3993" s="4">
        <v>-15546.3</v>
      </c>
    </row>
    <row r="3994" spans="3:10" x14ac:dyDescent="0.25">
      <c r="C3994" t="s">
        <v>6732</v>
      </c>
      <c r="D3994">
        <v>10256</v>
      </c>
      <c r="E3994" s="1">
        <v>46076</v>
      </c>
      <c r="F3994">
        <f t="shared" si="0"/>
        <v>2</v>
      </c>
      <c r="G3994">
        <v>3</v>
      </c>
      <c r="H3994" t="s">
        <v>4913</v>
      </c>
      <c r="I3994" t="s">
        <v>129</v>
      </c>
      <c r="J3994" s="4">
        <v>-1883.2</v>
      </c>
    </row>
    <row r="3995" spans="3:10" x14ac:dyDescent="0.25">
      <c r="C3995" t="s">
        <v>6732</v>
      </c>
      <c r="D3995">
        <v>10251</v>
      </c>
      <c r="E3995" s="1">
        <v>46076</v>
      </c>
      <c r="F3995">
        <f t="shared" si="0"/>
        <v>2</v>
      </c>
      <c r="G3995">
        <v>3</v>
      </c>
      <c r="H3995" t="s">
        <v>4913</v>
      </c>
      <c r="I3995" t="s">
        <v>129</v>
      </c>
      <c r="J3995" s="4">
        <v>-1494</v>
      </c>
    </row>
    <row r="3996" spans="3:10" x14ac:dyDescent="0.25">
      <c r="C3996" t="s">
        <v>6732</v>
      </c>
      <c r="D3996">
        <v>10251</v>
      </c>
      <c r="E3996" s="1">
        <v>46076</v>
      </c>
      <c r="F3996">
        <f t="shared" si="0"/>
        <v>2</v>
      </c>
      <c r="G3996">
        <v>3</v>
      </c>
      <c r="H3996" t="s">
        <v>4913</v>
      </c>
      <c r="I3996" t="s">
        <v>129</v>
      </c>
      <c r="J3996" s="4">
        <v>-17575.8</v>
      </c>
    </row>
    <row r="3997" spans="3:10" x14ac:dyDescent="0.25">
      <c r="C3997" t="s">
        <v>6732</v>
      </c>
      <c r="D3997">
        <v>10251</v>
      </c>
      <c r="E3997" s="1">
        <v>46076</v>
      </c>
      <c r="F3997">
        <f t="shared" si="0"/>
        <v>2</v>
      </c>
      <c r="G3997">
        <v>3</v>
      </c>
      <c r="H3997" t="s">
        <v>4913</v>
      </c>
      <c r="I3997" t="s">
        <v>129</v>
      </c>
      <c r="J3997" s="4">
        <v>-1145.4000000000001</v>
      </c>
    </row>
    <row r="3998" spans="3:10" x14ac:dyDescent="0.25">
      <c r="C3998" t="s">
        <v>6732</v>
      </c>
      <c r="D3998">
        <v>10251</v>
      </c>
      <c r="E3998" s="1">
        <v>46076</v>
      </c>
      <c r="F3998">
        <f t="shared" si="0"/>
        <v>2</v>
      </c>
      <c r="G3998">
        <v>3</v>
      </c>
      <c r="H3998" t="s">
        <v>4913</v>
      </c>
      <c r="I3998" t="s">
        <v>129</v>
      </c>
      <c r="J3998" s="4">
        <v>-13385.8</v>
      </c>
    </row>
    <row r="3999" spans="3:10" x14ac:dyDescent="0.25">
      <c r="C3999" t="s">
        <v>6732</v>
      </c>
      <c r="D3999">
        <v>10251</v>
      </c>
      <c r="E3999" s="1">
        <v>46076</v>
      </c>
      <c r="F3999">
        <f t="shared" si="0"/>
        <v>2</v>
      </c>
      <c r="G3999">
        <v>3</v>
      </c>
      <c r="H3999" t="s">
        <v>4913</v>
      </c>
      <c r="I3999" t="s">
        <v>129</v>
      </c>
      <c r="J3999" s="4">
        <v>-2490</v>
      </c>
    </row>
    <row r="4000" spans="3:10" x14ac:dyDescent="0.25">
      <c r="C4000" t="s">
        <v>6732</v>
      </c>
      <c r="D4000">
        <v>10251</v>
      </c>
      <c r="E4000" s="1">
        <v>46076</v>
      </c>
      <c r="F4000">
        <f t="shared" si="0"/>
        <v>2</v>
      </c>
      <c r="G4000">
        <v>3</v>
      </c>
      <c r="H4000" t="s">
        <v>4913</v>
      </c>
      <c r="I4000" t="s">
        <v>129</v>
      </c>
      <c r="J4000" s="4">
        <v>-11597.4</v>
      </c>
    </row>
    <row r="4001" spans="3:10" x14ac:dyDescent="0.25">
      <c r="C4001" t="s">
        <v>6732</v>
      </c>
      <c r="D4001">
        <v>10251</v>
      </c>
      <c r="E4001" s="1">
        <v>46076</v>
      </c>
      <c r="F4001">
        <f t="shared" si="0"/>
        <v>2</v>
      </c>
      <c r="G4001">
        <v>3</v>
      </c>
      <c r="H4001" t="s">
        <v>4913</v>
      </c>
      <c r="I4001" t="s">
        <v>129</v>
      </c>
      <c r="J4001" s="4">
        <v>-13968.1</v>
      </c>
    </row>
    <row r="4002" spans="3:10" x14ac:dyDescent="0.25">
      <c r="C4002" t="s">
        <v>6732</v>
      </c>
      <c r="D4002">
        <v>10251</v>
      </c>
      <c r="E4002" s="1">
        <v>46076</v>
      </c>
      <c r="F4002">
        <f t="shared" si="0"/>
        <v>2</v>
      </c>
      <c r="G4002">
        <v>3</v>
      </c>
      <c r="H4002" t="s">
        <v>4913</v>
      </c>
      <c r="I4002" t="s">
        <v>129</v>
      </c>
      <c r="J4002" s="4">
        <v>-3996.1</v>
      </c>
    </row>
    <row r="4003" spans="3:10" x14ac:dyDescent="0.25">
      <c r="C4003" t="s">
        <v>6732</v>
      </c>
      <c r="D4003">
        <v>10251</v>
      </c>
      <c r="E4003" s="1">
        <v>46076</v>
      </c>
      <c r="F4003">
        <f t="shared" si="0"/>
        <v>2</v>
      </c>
      <c r="G4003">
        <v>3</v>
      </c>
      <c r="H4003" t="s">
        <v>4913</v>
      </c>
      <c r="I4003" t="s">
        <v>129</v>
      </c>
      <c r="J4003" s="4">
        <v>-1221</v>
      </c>
    </row>
    <row r="4004" spans="3:10" x14ac:dyDescent="0.25">
      <c r="C4004" t="s">
        <v>6732</v>
      </c>
      <c r="D4004">
        <v>10256</v>
      </c>
      <c r="E4004" s="1">
        <v>46076</v>
      </c>
      <c r="F4004">
        <f t="shared" si="0"/>
        <v>2</v>
      </c>
      <c r="G4004">
        <v>3</v>
      </c>
      <c r="H4004" t="s">
        <v>2771</v>
      </c>
      <c r="I4004" t="s">
        <v>60</v>
      </c>
      <c r="J4004" s="4">
        <v>-1428.05</v>
      </c>
    </row>
    <row r="4005" spans="3:10" x14ac:dyDescent="0.25">
      <c r="C4005" t="s">
        <v>6732</v>
      </c>
      <c r="D4005">
        <v>10256</v>
      </c>
      <c r="E4005" s="1">
        <v>46076</v>
      </c>
      <c r="F4005">
        <f t="shared" si="0"/>
        <v>2</v>
      </c>
      <c r="G4005">
        <v>3</v>
      </c>
      <c r="H4005" t="s">
        <v>2803</v>
      </c>
      <c r="I4005" t="s">
        <v>60</v>
      </c>
      <c r="J4005" s="4">
        <v>-511.38</v>
      </c>
    </row>
    <row r="4006" spans="3:10" x14ac:dyDescent="0.25">
      <c r="C4006" t="s">
        <v>6732</v>
      </c>
      <c r="D4006">
        <v>10256</v>
      </c>
      <c r="E4006" s="1">
        <v>46076</v>
      </c>
      <c r="F4006">
        <f t="shared" si="0"/>
        <v>2</v>
      </c>
      <c r="G4006">
        <v>3</v>
      </c>
      <c r="H4006" t="s">
        <v>2488</v>
      </c>
      <c r="I4006" t="s">
        <v>60</v>
      </c>
      <c r="J4006" s="4">
        <v>-415</v>
      </c>
    </row>
    <row r="4007" spans="3:10" x14ac:dyDescent="0.25">
      <c r="C4007" t="s">
        <v>6732</v>
      </c>
      <c r="D4007">
        <v>20001</v>
      </c>
      <c r="E4007" s="1">
        <v>46076</v>
      </c>
      <c r="F4007">
        <f t="shared" si="0"/>
        <v>2</v>
      </c>
      <c r="G4007">
        <v>3</v>
      </c>
      <c r="H4007" t="s">
        <v>2817</v>
      </c>
      <c r="I4007" t="s">
        <v>60</v>
      </c>
      <c r="J4007" s="4">
        <v>-2512.4</v>
      </c>
    </row>
    <row r="4008" spans="3:10" x14ac:dyDescent="0.25">
      <c r="C4008" t="s">
        <v>6732</v>
      </c>
      <c r="D4008">
        <v>10241</v>
      </c>
      <c r="E4008" s="1">
        <v>46076</v>
      </c>
      <c r="F4008">
        <f t="shared" si="0"/>
        <v>2</v>
      </c>
      <c r="G4008">
        <v>3</v>
      </c>
      <c r="H4008" t="s">
        <v>5277</v>
      </c>
      <c r="I4008" t="s">
        <v>60</v>
      </c>
      <c r="J4008" s="4">
        <v>-72050.58</v>
      </c>
    </row>
    <row r="4009" spans="3:10" x14ac:dyDescent="0.25">
      <c r="C4009" t="s">
        <v>6732</v>
      </c>
      <c r="D4009">
        <v>10251</v>
      </c>
      <c r="E4009" s="1">
        <v>46076</v>
      </c>
      <c r="F4009">
        <f t="shared" si="0"/>
        <v>2</v>
      </c>
      <c r="G4009">
        <v>3</v>
      </c>
      <c r="H4009" t="s">
        <v>2852</v>
      </c>
      <c r="I4009" t="s">
        <v>60</v>
      </c>
      <c r="J4009" s="4">
        <v>-552.39</v>
      </c>
    </row>
    <row r="4010" spans="3:10" x14ac:dyDescent="0.25">
      <c r="C4010" t="s">
        <v>6732</v>
      </c>
      <c r="D4010">
        <v>10256</v>
      </c>
      <c r="E4010" s="1">
        <v>46076</v>
      </c>
      <c r="F4010">
        <f t="shared" si="0"/>
        <v>2</v>
      </c>
      <c r="G4010">
        <v>3</v>
      </c>
      <c r="H4010" t="s">
        <v>2852</v>
      </c>
      <c r="I4010" t="s">
        <v>60</v>
      </c>
      <c r="J4010" s="4">
        <v>-57.26</v>
      </c>
    </row>
    <row r="4011" spans="3:10" x14ac:dyDescent="0.25">
      <c r="C4011" t="s">
        <v>6732</v>
      </c>
      <c r="D4011">
        <v>10256</v>
      </c>
      <c r="E4011" s="1">
        <v>46076</v>
      </c>
      <c r="F4011">
        <f t="shared" si="0"/>
        <v>2</v>
      </c>
      <c r="G4011">
        <v>3</v>
      </c>
      <c r="H4011" t="s">
        <v>8672</v>
      </c>
      <c r="I4011" t="s">
        <v>60</v>
      </c>
      <c r="J4011" s="4">
        <v>-1995</v>
      </c>
    </row>
    <row r="4012" spans="3:10" x14ac:dyDescent="0.25">
      <c r="C4012" t="s">
        <v>6732</v>
      </c>
      <c r="D4012">
        <v>10259</v>
      </c>
      <c r="E4012" s="1">
        <v>46076</v>
      </c>
      <c r="F4012">
        <f t="shared" si="0"/>
        <v>2</v>
      </c>
      <c r="G4012">
        <v>3</v>
      </c>
      <c r="H4012" t="s">
        <v>7452</v>
      </c>
      <c r="I4012" t="s">
        <v>60</v>
      </c>
      <c r="J4012" s="4">
        <v>-202.5</v>
      </c>
    </row>
    <row r="4013" spans="3:10" x14ac:dyDescent="0.25">
      <c r="C4013" t="s">
        <v>6732</v>
      </c>
      <c r="D4013">
        <v>10251</v>
      </c>
      <c r="E4013" s="1">
        <v>46076</v>
      </c>
      <c r="F4013">
        <f t="shared" si="0"/>
        <v>2</v>
      </c>
      <c r="G4013">
        <v>3</v>
      </c>
      <c r="H4013" t="s">
        <v>3777</v>
      </c>
      <c r="I4013" t="s">
        <v>60</v>
      </c>
      <c r="J4013" s="4">
        <v>-128</v>
      </c>
    </row>
    <row r="4014" spans="3:10" x14ac:dyDescent="0.25">
      <c r="C4014" t="s">
        <v>6732</v>
      </c>
      <c r="D4014">
        <v>10256</v>
      </c>
      <c r="E4014" s="1">
        <v>46076</v>
      </c>
      <c r="F4014">
        <f t="shared" si="0"/>
        <v>2</v>
      </c>
      <c r="G4014">
        <v>3</v>
      </c>
      <c r="H4014" t="s">
        <v>3784</v>
      </c>
      <c r="I4014" t="s">
        <v>60</v>
      </c>
      <c r="J4014" s="4">
        <v>-39767.879999999997</v>
      </c>
    </row>
    <row r="4015" spans="3:10" x14ac:dyDescent="0.25">
      <c r="C4015" t="s">
        <v>6732</v>
      </c>
      <c r="D4015">
        <v>10256</v>
      </c>
      <c r="E4015" s="1">
        <v>46076</v>
      </c>
      <c r="F4015">
        <f t="shared" si="0"/>
        <v>2</v>
      </c>
      <c r="G4015">
        <v>3</v>
      </c>
      <c r="H4015" t="s">
        <v>3391</v>
      </c>
      <c r="I4015" t="s">
        <v>60</v>
      </c>
      <c r="J4015" s="4">
        <v>-4050</v>
      </c>
    </row>
    <row r="4016" spans="3:10" x14ac:dyDescent="0.25">
      <c r="C4016" t="s">
        <v>6732</v>
      </c>
      <c r="D4016">
        <v>10256</v>
      </c>
      <c r="E4016" s="1">
        <v>46076</v>
      </c>
      <c r="F4016">
        <f t="shared" si="0"/>
        <v>2</v>
      </c>
      <c r="G4016">
        <v>3</v>
      </c>
      <c r="H4016" t="s">
        <v>2558</v>
      </c>
      <c r="I4016" t="s">
        <v>60</v>
      </c>
      <c r="J4016" s="4">
        <v>-795</v>
      </c>
    </row>
    <row r="4017" spans="3:10" x14ac:dyDescent="0.25">
      <c r="C4017" t="s">
        <v>6732</v>
      </c>
      <c r="D4017">
        <v>20001</v>
      </c>
      <c r="E4017" s="1">
        <v>46076</v>
      </c>
      <c r="F4017">
        <f t="shared" si="0"/>
        <v>2</v>
      </c>
      <c r="G4017">
        <v>3</v>
      </c>
      <c r="H4017" t="s">
        <v>2558</v>
      </c>
      <c r="I4017" t="s">
        <v>60</v>
      </c>
      <c r="J4017" s="4">
        <v>-1690</v>
      </c>
    </row>
    <row r="4018" spans="3:10" x14ac:dyDescent="0.25">
      <c r="C4018" t="s">
        <v>6732</v>
      </c>
      <c r="D4018">
        <v>20001</v>
      </c>
      <c r="E4018" s="1">
        <v>46076</v>
      </c>
      <c r="F4018">
        <f t="shared" si="0"/>
        <v>2</v>
      </c>
      <c r="G4018">
        <v>3</v>
      </c>
      <c r="H4018" t="s">
        <v>4136</v>
      </c>
      <c r="I4018" t="s">
        <v>60</v>
      </c>
      <c r="J4018" s="4">
        <v>-785</v>
      </c>
    </row>
    <row r="4019" spans="3:10" x14ac:dyDescent="0.25">
      <c r="C4019" t="s">
        <v>6732</v>
      </c>
      <c r="D4019">
        <v>10256</v>
      </c>
      <c r="E4019" s="1">
        <v>46076</v>
      </c>
      <c r="F4019">
        <f t="shared" si="0"/>
        <v>2</v>
      </c>
      <c r="G4019">
        <v>3</v>
      </c>
      <c r="H4019" t="s">
        <v>4136</v>
      </c>
      <c r="I4019" t="s">
        <v>60</v>
      </c>
      <c r="J4019" s="4">
        <v>-905.34</v>
      </c>
    </row>
    <row r="4020" spans="3:10" x14ac:dyDescent="0.25">
      <c r="C4020" t="s">
        <v>6732</v>
      </c>
      <c r="D4020">
        <v>20001</v>
      </c>
      <c r="E4020" s="1">
        <v>46076</v>
      </c>
      <c r="F4020">
        <f t="shared" si="0"/>
        <v>2</v>
      </c>
      <c r="G4020">
        <v>3</v>
      </c>
      <c r="H4020" t="s">
        <v>2578</v>
      </c>
      <c r="I4020" t="s">
        <v>60</v>
      </c>
      <c r="J4020" s="4">
        <v>-1247.45</v>
      </c>
    </row>
    <row r="4021" spans="3:10" x14ac:dyDescent="0.25">
      <c r="C4021" t="s">
        <v>6732</v>
      </c>
      <c r="D4021">
        <v>20001</v>
      </c>
      <c r="E4021" s="1">
        <v>46076</v>
      </c>
      <c r="F4021">
        <f t="shared" si="0"/>
        <v>2</v>
      </c>
      <c r="G4021">
        <v>3</v>
      </c>
      <c r="H4021" t="s">
        <v>2578</v>
      </c>
      <c r="I4021" t="s">
        <v>60</v>
      </c>
      <c r="J4021" s="4">
        <v>-92.45</v>
      </c>
    </row>
    <row r="4022" spans="3:10" x14ac:dyDescent="0.25">
      <c r="C4022" t="s">
        <v>6732</v>
      </c>
      <c r="D4022">
        <v>20001</v>
      </c>
      <c r="E4022" s="1">
        <v>46076</v>
      </c>
      <c r="F4022">
        <f t="shared" si="0"/>
        <v>2</v>
      </c>
      <c r="G4022">
        <v>3</v>
      </c>
      <c r="H4022" t="s">
        <v>2578</v>
      </c>
      <c r="I4022" t="s">
        <v>60</v>
      </c>
      <c r="J4022" s="4">
        <v>-315.47000000000003</v>
      </c>
    </row>
    <row r="4023" spans="3:10" x14ac:dyDescent="0.25">
      <c r="C4023" t="s">
        <v>6732</v>
      </c>
      <c r="D4023">
        <v>10256</v>
      </c>
      <c r="E4023" s="1">
        <v>46076</v>
      </c>
      <c r="F4023">
        <f t="shared" si="0"/>
        <v>2</v>
      </c>
      <c r="G4023">
        <v>3</v>
      </c>
      <c r="H4023" t="s">
        <v>2949</v>
      </c>
      <c r="I4023" t="s">
        <v>60</v>
      </c>
      <c r="J4023" s="4">
        <v>-634.03</v>
      </c>
    </row>
    <row r="4024" spans="3:10" x14ac:dyDescent="0.25">
      <c r="C4024" t="s">
        <v>6732</v>
      </c>
      <c r="D4024">
        <v>20001</v>
      </c>
      <c r="E4024" s="1">
        <v>46076</v>
      </c>
      <c r="F4024">
        <f t="shared" si="0"/>
        <v>2</v>
      </c>
      <c r="G4024">
        <v>3</v>
      </c>
      <c r="H4024" t="s">
        <v>4894</v>
      </c>
      <c r="I4024" t="s">
        <v>60</v>
      </c>
      <c r="J4024" s="4">
        <v>-5625</v>
      </c>
    </row>
    <row r="4025" spans="3:10" x14ac:dyDescent="0.25">
      <c r="C4025" t="s">
        <v>6732</v>
      </c>
      <c r="D4025">
        <v>10256</v>
      </c>
      <c r="E4025" s="1">
        <v>46076</v>
      </c>
      <c r="F4025">
        <f t="shared" si="0"/>
        <v>2</v>
      </c>
      <c r="G4025">
        <v>3</v>
      </c>
      <c r="H4025" t="s">
        <v>3840</v>
      </c>
      <c r="I4025" t="s">
        <v>60</v>
      </c>
      <c r="J4025" s="4">
        <v>-123.15</v>
      </c>
    </row>
    <row r="4026" spans="3:10" x14ac:dyDescent="0.25">
      <c r="C4026" t="s">
        <v>6732</v>
      </c>
      <c r="D4026">
        <v>10256</v>
      </c>
      <c r="E4026" s="1">
        <v>46076</v>
      </c>
      <c r="F4026">
        <f t="shared" si="0"/>
        <v>2</v>
      </c>
      <c r="G4026">
        <v>3</v>
      </c>
      <c r="H4026" t="s">
        <v>3840</v>
      </c>
      <c r="I4026" t="s">
        <v>60</v>
      </c>
      <c r="J4026" s="4">
        <v>-1135.21</v>
      </c>
    </row>
    <row r="4027" spans="3:10" x14ac:dyDescent="0.25">
      <c r="C4027" t="s">
        <v>6732</v>
      </c>
      <c r="D4027">
        <v>10251</v>
      </c>
      <c r="E4027" s="1">
        <v>46076</v>
      </c>
      <c r="F4027">
        <f t="shared" si="0"/>
        <v>2</v>
      </c>
      <c r="G4027">
        <v>3</v>
      </c>
      <c r="H4027" t="s">
        <v>2966</v>
      </c>
      <c r="I4027" t="s">
        <v>60</v>
      </c>
      <c r="J4027" s="4">
        <v>-132416.69</v>
      </c>
    </row>
    <row r="4028" spans="3:10" x14ac:dyDescent="0.25">
      <c r="C4028" t="s">
        <v>6732</v>
      </c>
      <c r="D4028">
        <v>20001</v>
      </c>
      <c r="E4028" s="1">
        <v>46076</v>
      </c>
      <c r="F4028">
        <f t="shared" si="0"/>
        <v>2</v>
      </c>
      <c r="G4028">
        <v>3</v>
      </c>
      <c r="H4028" t="s">
        <v>3508</v>
      </c>
      <c r="I4028" t="s">
        <v>60</v>
      </c>
      <c r="J4028" s="4">
        <v>-2160</v>
      </c>
    </row>
    <row r="4029" spans="3:10" x14ac:dyDescent="0.25">
      <c r="C4029" t="s">
        <v>6732</v>
      </c>
      <c r="D4029">
        <v>10251</v>
      </c>
      <c r="E4029" s="1">
        <v>46076</v>
      </c>
      <c r="F4029">
        <f t="shared" si="0"/>
        <v>2</v>
      </c>
      <c r="G4029">
        <v>3</v>
      </c>
      <c r="H4029" t="s">
        <v>2976</v>
      </c>
      <c r="I4029" t="s">
        <v>60</v>
      </c>
      <c r="J4029" s="4">
        <v>-22750</v>
      </c>
    </row>
    <row r="4030" spans="3:10" x14ac:dyDescent="0.25">
      <c r="C4030" t="s">
        <v>6732</v>
      </c>
      <c r="D4030">
        <v>10256</v>
      </c>
      <c r="E4030" s="1">
        <v>46076</v>
      </c>
      <c r="F4030">
        <f t="shared" si="0"/>
        <v>2</v>
      </c>
      <c r="G4030">
        <v>3</v>
      </c>
      <c r="H4030" t="s">
        <v>2976</v>
      </c>
      <c r="I4030" t="s">
        <v>60</v>
      </c>
      <c r="J4030" s="4">
        <v>-649.5</v>
      </c>
    </row>
    <row r="4031" spans="3:10" x14ac:dyDescent="0.25">
      <c r="C4031" t="s">
        <v>6732</v>
      </c>
      <c r="D4031">
        <v>10256</v>
      </c>
      <c r="E4031" s="1">
        <v>46076</v>
      </c>
      <c r="F4031">
        <f t="shared" si="0"/>
        <v>2</v>
      </c>
      <c r="G4031">
        <v>3</v>
      </c>
      <c r="H4031" t="s">
        <v>3526</v>
      </c>
      <c r="I4031" t="s">
        <v>60</v>
      </c>
      <c r="J4031" s="4">
        <v>-945.6</v>
      </c>
    </row>
    <row r="4032" spans="3:10" x14ac:dyDescent="0.25">
      <c r="C4032" t="s">
        <v>6732</v>
      </c>
      <c r="D4032">
        <v>10251</v>
      </c>
      <c r="E4032" s="1">
        <v>46076</v>
      </c>
      <c r="F4032">
        <f t="shared" si="0"/>
        <v>2</v>
      </c>
      <c r="G4032">
        <v>3</v>
      </c>
      <c r="H4032" t="s">
        <v>3526</v>
      </c>
      <c r="I4032" t="s">
        <v>60</v>
      </c>
      <c r="J4032" s="4">
        <v>-750</v>
      </c>
    </row>
    <row r="4033" spans="3:10" x14ac:dyDescent="0.25">
      <c r="C4033" t="s">
        <v>6732</v>
      </c>
      <c r="D4033">
        <v>10251</v>
      </c>
      <c r="E4033" s="1">
        <v>46076</v>
      </c>
      <c r="F4033">
        <f t="shared" si="0"/>
        <v>2</v>
      </c>
      <c r="G4033">
        <v>3</v>
      </c>
      <c r="H4033" t="s">
        <v>3526</v>
      </c>
      <c r="I4033" t="s">
        <v>60</v>
      </c>
      <c r="J4033" s="4">
        <v>-390</v>
      </c>
    </row>
    <row r="4034" spans="3:10" x14ac:dyDescent="0.25">
      <c r="C4034" t="s">
        <v>6732</v>
      </c>
      <c r="D4034">
        <v>10251</v>
      </c>
      <c r="E4034" s="1">
        <v>46076</v>
      </c>
      <c r="F4034">
        <f t="shared" si="0"/>
        <v>2</v>
      </c>
      <c r="G4034">
        <v>3</v>
      </c>
      <c r="H4034" t="s">
        <v>3526</v>
      </c>
      <c r="I4034" t="s">
        <v>60</v>
      </c>
      <c r="J4034" s="4">
        <v>-5214</v>
      </c>
    </row>
    <row r="4035" spans="3:10" x14ac:dyDescent="0.25">
      <c r="C4035" t="s">
        <v>6732</v>
      </c>
      <c r="D4035">
        <v>10256</v>
      </c>
      <c r="E4035" s="1">
        <v>46076</v>
      </c>
      <c r="F4035">
        <f t="shared" si="0"/>
        <v>2</v>
      </c>
      <c r="G4035">
        <v>3</v>
      </c>
      <c r="H4035" t="s">
        <v>8720</v>
      </c>
      <c r="I4035" t="s">
        <v>60</v>
      </c>
      <c r="J4035" s="4">
        <v>-369.47</v>
      </c>
    </row>
    <row r="4036" spans="3:10" x14ac:dyDescent="0.25">
      <c r="C4036" t="s">
        <v>6732</v>
      </c>
      <c r="D4036">
        <v>10256</v>
      </c>
      <c r="E4036" s="1">
        <v>46076</v>
      </c>
      <c r="F4036">
        <f t="shared" si="0"/>
        <v>2</v>
      </c>
      <c r="G4036">
        <v>3</v>
      </c>
      <c r="H4036" t="s">
        <v>2998</v>
      </c>
      <c r="I4036" t="s">
        <v>60</v>
      </c>
      <c r="J4036" s="4">
        <v>-5255.6</v>
      </c>
    </row>
    <row r="4037" spans="3:10" x14ac:dyDescent="0.25">
      <c r="C4037" t="s">
        <v>6732</v>
      </c>
      <c r="D4037">
        <v>20001</v>
      </c>
      <c r="E4037" s="1">
        <v>46076</v>
      </c>
      <c r="F4037">
        <f t="shared" si="0"/>
        <v>2</v>
      </c>
      <c r="G4037">
        <v>3</v>
      </c>
      <c r="H4037" t="s">
        <v>3538</v>
      </c>
      <c r="I4037" t="s">
        <v>60</v>
      </c>
      <c r="J4037" s="4">
        <v>-1438.21</v>
      </c>
    </row>
    <row r="4038" spans="3:10" x14ac:dyDescent="0.25">
      <c r="C4038" t="s">
        <v>6732</v>
      </c>
      <c r="D4038">
        <v>20001</v>
      </c>
      <c r="E4038" s="1">
        <v>46076</v>
      </c>
      <c r="F4038">
        <f t="shared" si="0"/>
        <v>2</v>
      </c>
      <c r="G4038">
        <v>3</v>
      </c>
      <c r="H4038" t="s">
        <v>3317</v>
      </c>
      <c r="I4038" t="s">
        <v>60</v>
      </c>
      <c r="J4038" s="4">
        <v>-7043.79</v>
      </c>
    </row>
    <row r="4039" spans="3:10" x14ac:dyDescent="0.25">
      <c r="C4039" t="s">
        <v>6732</v>
      </c>
      <c r="D4039">
        <v>10251</v>
      </c>
      <c r="E4039" s="1">
        <v>46076</v>
      </c>
      <c r="F4039">
        <f t="shared" si="0"/>
        <v>2</v>
      </c>
      <c r="G4039">
        <v>3</v>
      </c>
      <c r="H4039" t="s">
        <v>3005</v>
      </c>
      <c r="I4039" t="s">
        <v>60</v>
      </c>
      <c r="J4039" s="4">
        <v>-274.64999999999998</v>
      </c>
    </row>
    <row r="4040" spans="3:10" x14ac:dyDescent="0.25">
      <c r="C4040" t="s">
        <v>6732</v>
      </c>
      <c r="D4040">
        <v>20001</v>
      </c>
      <c r="E4040" s="1">
        <v>46076</v>
      </c>
      <c r="F4040">
        <f t="shared" si="0"/>
        <v>2</v>
      </c>
      <c r="G4040">
        <v>3</v>
      </c>
      <c r="H4040" t="s">
        <v>2619</v>
      </c>
      <c r="I4040" t="s">
        <v>60</v>
      </c>
      <c r="J4040" s="4">
        <v>-4705.58</v>
      </c>
    </row>
    <row r="4041" spans="3:10" x14ac:dyDescent="0.25">
      <c r="C4041" t="s">
        <v>6732</v>
      </c>
      <c r="D4041">
        <v>20001</v>
      </c>
      <c r="E4041" s="1">
        <v>46076</v>
      </c>
      <c r="F4041">
        <f t="shared" si="0"/>
        <v>2</v>
      </c>
      <c r="G4041">
        <v>3</v>
      </c>
      <c r="H4041" t="s">
        <v>2619</v>
      </c>
      <c r="I4041" t="s">
        <v>60</v>
      </c>
      <c r="J4041" s="4">
        <v>-8496.99</v>
      </c>
    </row>
    <row r="4042" spans="3:10" x14ac:dyDescent="0.25">
      <c r="C4042" t="s">
        <v>6732</v>
      </c>
      <c r="D4042">
        <v>20001</v>
      </c>
      <c r="E4042" s="1">
        <v>46076</v>
      </c>
      <c r="F4042">
        <f t="shared" si="0"/>
        <v>2</v>
      </c>
      <c r="G4042">
        <v>3</v>
      </c>
      <c r="H4042" t="s">
        <v>2619</v>
      </c>
      <c r="I4042" t="s">
        <v>60</v>
      </c>
      <c r="J4042" s="4">
        <v>-10179.74</v>
      </c>
    </row>
    <row r="4043" spans="3:10" x14ac:dyDescent="0.25">
      <c r="C4043" t="s">
        <v>6732</v>
      </c>
      <c r="D4043">
        <v>20001</v>
      </c>
      <c r="E4043" s="1">
        <v>46076</v>
      </c>
      <c r="F4043">
        <f t="shared" si="0"/>
        <v>2</v>
      </c>
      <c r="G4043">
        <v>3</v>
      </c>
      <c r="H4043" t="s">
        <v>2619</v>
      </c>
      <c r="I4043" t="s">
        <v>60</v>
      </c>
      <c r="J4043" s="4">
        <v>-10687.45</v>
      </c>
    </row>
    <row r="4044" spans="3:10" x14ac:dyDescent="0.25">
      <c r="C4044" t="s">
        <v>6732</v>
      </c>
      <c r="D4044">
        <v>20001</v>
      </c>
      <c r="E4044" s="1">
        <v>46076</v>
      </c>
      <c r="F4044">
        <f t="shared" si="0"/>
        <v>2</v>
      </c>
      <c r="G4044">
        <v>3</v>
      </c>
      <c r="H4044" t="s">
        <v>2619</v>
      </c>
      <c r="I4044" t="s">
        <v>60</v>
      </c>
      <c r="J4044" s="4">
        <v>-13096.12</v>
      </c>
    </row>
    <row r="4045" spans="3:10" x14ac:dyDescent="0.25">
      <c r="C4045" t="s">
        <v>6732</v>
      </c>
      <c r="D4045">
        <v>10256</v>
      </c>
      <c r="E4045" s="1">
        <v>46076</v>
      </c>
      <c r="F4045">
        <f t="shared" ref="F4045:F4108" si="1">+MONTH(E4045)</f>
        <v>2</v>
      </c>
      <c r="G4045">
        <v>3</v>
      </c>
      <c r="H4045" t="s">
        <v>3422</v>
      </c>
      <c r="I4045" t="s">
        <v>60</v>
      </c>
      <c r="J4045" s="4">
        <v>-2677.87</v>
      </c>
    </row>
    <row r="4046" spans="3:10" x14ac:dyDescent="0.25">
      <c r="C4046" t="s">
        <v>6732</v>
      </c>
      <c r="D4046">
        <v>10256</v>
      </c>
      <c r="E4046" s="1">
        <v>46076</v>
      </c>
      <c r="F4046">
        <f t="shared" si="1"/>
        <v>2</v>
      </c>
      <c r="G4046">
        <v>3</v>
      </c>
      <c r="H4046" t="s">
        <v>3422</v>
      </c>
      <c r="I4046" t="s">
        <v>60</v>
      </c>
      <c r="J4046" s="4">
        <v>-1183.25</v>
      </c>
    </row>
    <row r="4047" spans="3:10" x14ac:dyDescent="0.25">
      <c r="C4047" t="s">
        <v>6732</v>
      </c>
      <c r="D4047">
        <v>10256</v>
      </c>
      <c r="E4047" s="1">
        <v>46076</v>
      </c>
      <c r="F4047">
        <f t="shared" si="1"/>
        <v>2</v>
      </c>
      <c r="G4047">
        <v>3</v>
      </c>
      <c r="H4047" t="s">
        <v>2640</v>
      </c>
      <c r="I4047" t="s">
        <v>60</v>
      </c>
      <c r="J4047" s="4">
        <v>-156.36000000000001</v>
      </c>
    </row>
    <row r="4048" spans="3:10" x14ac:dyDescent="0.25">
      <c r="C4048" t="s">
        <v>6732</v>
      </c>
      <c r="D4048">
        <v>10256</v>
      </c>
      <c r="E4048" s="1">
        <v>46076</v>
      </c>
      <c r="F4048">
        <f t="shared" si="1"/>
        <v>2</v>
      </c>
      <c r="G4048">
        <v>3</v>
      </c>
      <c r="H4048" t="s">
        <v>2640</v>
      </c>
      <c r="I4048" t="s">
        <v>60</v>
      </c>
      <c r="J4048" s="4">
        <v>-166.86</v>
      </c>
    </row>
    <row r="4049" spans="3:10" x14ac:dyDescent="0.25">
      <c r="C4049" t="s">
        <v>6732</v>
      </c>
      <c r="D4049">
        <v>10259</v>
      </c>
      <c r="E4049" s="1">
        <v>46076</v>
      </c>
      <c r="F4049">
        <f t="shared" si="1"/>
        <v>2</v>
      </c>
      <c r="G4049">
        <v>3</v>
      </c>
      <c r="H4049" t="s">
        <v>8751</v>
      </c>
      <c r="I4049" t="s">
        <v>60</v>
      </c>
      <c r="J4049" s="4">
        <v>-234.76</v>
      </c>
    </row>
    <row r="4050" spans="3:10" x14ac:dyDescent="0.25">
      <c r="C4050" t="s">
        <v>6732</v>
      </c>
      <c r="D4050">
        <v>10251</v>
      </c>
      <c r="E4050" s="1">
        <v>46076</v>
      </c>
      <c r="F4050">
        <f t="shared" si="1"/>
        <v>2</v>
      </c>
      <c r="G4050">
        <v>3</v>
      </c>
      <c r="H4050" t="s">
        <v>3051</v>
      </c>
      <c r="I4050" t="s">
        <v>60</v>
      </c>
      <c r="J4050" s="4">
        <v>-199.83</v>
      </c>
    </row>
    <row r="4051" spans="3:10" x14ac:dyDescent="0.25">
      <c r="C4051" t="s">
        <v>6732</v>
      </c>
      <c r="D4051">
        <v>20001</v>
      </c>
      <c r="E4051" s="1">
        <v>46076</v>
      </c>
      <c r="F4051">
        <f t="shared" si="1"/>
        <v>2</v>
      </c>
      <c r="G4051">
        <v>3</v>
      </c>
      <c r="H4051" t="s">
        <v>3051</v>
      </c>
      <c r="I4051" t="s">
        <v>60</v>
      </c>
      <c r="J4051" s="4">
        <v>-726.08</v>
      </c>
    </row>
    <row r="4052" spans="3:10" x14ac:dyDescent="0.25">
      <c r="C4052" t="s">
        <v>6732</v>
      </c>
      <c r="D4052">
        <v>10251</v>
      </c>
      <c r="E4052" s="1">
        <v>46076</v>
      </c>
      <c r="F4052">
        <f t="shared" si="1"/>
        <v>2</v>
      </c>
      <c r="G4052">
        <v>3</v>
      </c>
      <c r="H4052" t="s">
        <v>7003</v>
      </c>
      <c r="I4052" t="s">
        <v>60</v>
      </c>
      <c r="J4052" s="4">
        <v>-208462.86</v>
      </c>
    </row>
    <row r="4053" spans="3:10" x14ac:dyDescent="0.25">
      <c r="C4053" t="s">
        <v>6732</v>
      </c>
      <c r="D4053">
        <v>10256</v>
      </c>
      <c r="E4053" s="1">
        <v>46076</v>
      </c>
      <c r="F4053">
        <f t="shared" si="1"/>
        <v>2</v>
      </c>
      <c r="G4053">
        <v>3</v>
      </c>
      <c r="H4053" t="s">
        <v>7003</v>
      </c>
      <c r="I4053" t="s">
        <v>60</v>
      </c>
      <c r="J4053" s="4">
        <v>-59797.15</v>
      </c>
    </row>
    <row r="4054" spans="3:10" x14ac:dyDescent="0.25">
      <c r="C4054" t="s">
        <v>6732</v>
      </c>
      <c r="D4054">
        <v>10256</v>
      </c>
      <c r="E4054" s="1">
        <v>46076</v>
      </c>
      <c r="F4054">
        <f t="shared" si="1"/>
        <v>2</v>
      </c>
      <c r="G4054">
        <v>3</v>
      </c>
      <c r="H4054" t="s">
        <v>7003</v>
      </c>
      <c r="I4054" t="s">
        <v>60</v>
      </c>
      <c r="J4054" s="4">
        <v>-82121.02</v>
      </c>
    </row>
    <row r="4055" spans="3:10" x14ac:dyDescent="0.25">
      <c r="C4055" t="s">
        <v>6732</v>
      </c>
      <c r="D4055">
        <v>10251</v>
      </c>
      <c r="E4055" s="1">
        <v>46076</v>
      </c>
      <c r="F4055">
        <f t="shared" si="1"/>
        <v>2</v>
      </c>
      <c r="G4055">
        <v>3</v>
      </c>
      <c r="H4055" t="s">
        <v>7003</v>
      </c>
      <c r="I4055" t="s">
        <v>60</v>
      </c>
      <c r="J4055" s="4">
        <v>-208311.09</v>
      </c>
    </row>
    <row r="4056" spans="3:10" x14ac:dyDescent="0.25">
      <c r="C4056" t="s">
        <v>6732</v>
      </c>
      <c r="D4056">
        <v>10256</v>
      </c>
      <c r="E4056" s="1">
        <v>46076</v>
      </c>
      <c r="F4056">
        <f t="shared" si="1"/>
        <v>2</v>
      </c>
      <c r="G4056">
        <v>3</v>
      </c>
      <c r="H4056" t="s">
        <v>7003</v>
      </c>
      <c r="I4056" t="s">
        <v>60</v>
      </c>
      <c r="J4056" s="4">
        <v>-59801.99</v>
      </c>
    </row>
    <row r="4057" spans="3:10" x14ac:dyDescent="0.25">
      <c r="C4057" t="s">
        <v>6732</v>
      </c>
      <c r="D4057">
        <v>10251</v>
      </c>
      <c r="E4057" s="1">
        <v>46076</v>
      </c>
      <c r="F4057">
        <f t="shared" si="1"/>
        <v>2</v>
      </c>
      <c r="G4057">
        <v>3</v>
      </c>
      <c r="H4057" t="s">
        <v>7003</v>
      </c>
      <c r="I4057" t="s">
        <v>60</v>
      </c>
      <c r="J4057" s="4">
        <v>-250470.19</v>
      </c>
    </row>
    <row r="4058" spans="3:10" x14ac:dyDescent="0.25">
      <c r="C4058" t="s">
        <v>6732</v>
      </c>
      <c r="D4058">
        <v>10256</v>
      </c>
      <c r="E4058" s="1">
        <v>46076</v>
      </c>
      <c r="F4058">
        <f t="shared" si="1"/>
        <v>2</v>
      </c>
      <c r="G4058">
        <v>3</v>
      </c>
      <c r="H4058" t="s">
        <v>7003</v>
      </c>
      <c r="I4058" t="s">
        <v>60</v>
      </c>
      <c r="J4058" s="4">
        <v>-24803.87</v>
      </c>
    </row>
    <row r="4059" spans="3:10" x14ac:dyDescent="0.25">
      <c r="C4059" t="s">
        <v>6732</v>
      </c>
      <c r="D4059">
        <v>10256</v>
      </c>
      <c r="E4059" s="1">
        <v>46076</v>
      </c>
      <c r="F4059">
        <f t="shared" si="1"/>
        <v>2</v>
      </c>
      <c r="G4059">
        <v>3</v>
      </c>
      <c r="H4059" t="s">
        <v>7003</v>
      </c>
      <c r="I4059" t="s">
        <v>60</v>
      </c>
      <c r="J4059" s="4">
        <v>-44140.54</v>
      </c>
    </row>
    <row r="4060" spans="3:10" x14ac:dyDescent="0.25">
      <c r="C4060" t="s">
        <v>6732</v>
      </c>
      <c r="D4060">
        <v>10256</v>
      </c>
      <c r="E4060" s="1">
        <v>46076</v>
      </c>
      <c r="F4060">
        <f t="shared" si="1"/>
        <v>2</v>
      </c>
      <c r="G4060">
        <v>3</v>
      </c>
      <c r="H4060" t="s">
        <v>7003</v>
      </c>
      <c r="I4060" t="s">
        <v>60</v>
      </c>
      <c r="J4060" s="4">
        <v>-25592.14</v>
      </c>
    </row>
    <row r="4061" spans="3:10" x14ac:dyDescent="0.25">
      <c r="C4061" t="s">
        <v>6732</v>
      </c>
      <c r="D4061">
        <v>10251</v>
      </c>
      <c r="E4061" s="1">
        <v>46076</v>
      </c>
      <c r="F4061">
        <f t="shared" si="1"/>
        <v>2</v>
      </c>
      <c r="G4061">
        <v>3</v>
      </c>
      <c r="H4061" t="s">
        <v>7003</v>
      </c>
      <c r="I4061" t="s">
        <v>60</v>
      </c>
      <c r="J4061" s="4">
        <v>-4462.22</v>
      </c>
    </row>
    <row r="4062" spans="3:10" x14ac:dyDescent="0.25">
      <c r="C4062" t="s">
        <v>6732</v>
      </c>
      <c r="D4062">
        <v>10256</v>
      </c>
      <c r="E4062" s="1">
        <v>46076</v>
      </c>
      <c r="F4062">
        <f t="shared" si="1"/>
        <v>2</v>
      </c>
      <c r="G4062">
        <v>3</v>
      </c>
      <c r="H4062" t="s">
        <v>3069</v>
      </c>
      <c r="I4062" t="s">
        <v>60</v>
      </c>
      <c r="J4062" s="4">
        <v>-1400.48</v>
      </c>
    </row>
    <row r="4063" spans="3:10" x14ac:dyDescent="0.25">
      <c r="C4063" t="s">
        <v>6732</v>
      </c>
      <c r="D4063">
        <v>10256</v>
      </c>
      <c r="E4063" s="1">
        <v>46076</v>
      </c>
      <c r="F4063">
        <f t="shared" si="1"/>
        <v>2</v>
      </c>
      <c r="G4063">
        <v>3</v>
      </c>
      <c r="H4063" t="s">
        <v>3069</v>
      </c>
      <c r="I4063" t="s">
        <v>60</v>
      </c>
      <c r="J4063" s="4">
        <v>-315.67</v>
      </c>
    </row>
    <row r="4064" spans="3:10" x14ac:dyDescent="0.25">
      <c r="C4064" t="s">
        <v>6732</v>
      </c>
      <c r="D4064">
        <v>10251</v>
      </c>
      <c r="E4064" s="1">
        <v>46076</v>
      </c>
      <c r="F4064">
        <f t="shared" si="1"/>
        <v>2</v>
      </c>
      <c r="G4064">
        <v>3</v>
      </c>
      <c r="H4064" t="s">
        <v>3913</v>
      </c>
      <c r="I4064" t="s">
        <v>60</v>
      </c>
      <c r="J4064" s="4">
        <v>-12180</v>
      </c>
    </row>
    <row r="4065" spans="3:10" x14ac:dyDescent="0.25">
      <c r="C4065" t="s">
        <v>6732</v>
      </c>
      <c r="D4065">
        <v>10256</v>
      </c>
      <c r="E4065" s="1">
        <v>46076</v>
      </c>
      <c r="F4065">
        <f t="shared" si="1"/>
        <v>2</v>
      </c>
      <c r="G4065">
        <v>3</v>
      </c>
      <c r="H4065" t="s">
        <v>2672</v>
      </c>
      <c r="I4065" t="s">
        <v>60</v>
      </c>
      <c r="J4065" s="4">
        <v>-125.53</v>
      </c>
    </row>
    <row r="4066" spans="3:10" x14ac:dyDescent="0.25">
      <c r="C4066" t="s">
        <v>6732</v>
      </c>
      <c r="D4066">
        <v>10256</v>
      </c>
      <c r="E4066" s="1">
        <v>46076</v>
      </c>
      <c r="F4066">
        <f t="shared" si="1"/>
        <v>2</v>
      </c>
      <c r="G4066">
        <v>3</v>
      </c>
      <c r="H4066" t="s">
        <v>2672</v>
      </c>
      <c r="I4066" t="s">
        <v>60</v>
      </c>
      <c r="J4066" s="4">
        <v>-74.92</v>
      </c>
    </row>
    <row r="4067" spans="3:10" x14ac:dyDescent="0.25">
      <c r="C4067" t="s">
        <v>6732</v>
      </c>
      <c r="D4067">
        <v>10256</v>
      </c>
      <c r="E4067" s="1">
        <v>46076</v>
      </c>
      <c r="F4067">
        <f t="shared" si="1"/>
        <v>2</v>
      </c>
      <c r="G4067">
        <v>3</v>
      </c>
      <c r="H4067" t="s">
        <v>2672</v>
      </c>
      <c r="I4067" t="s">
        <v>60</v>
      </c>
      <c r="J4067" s="4">
        <v>-813.86</v>
      </c>
    </row>
    <row r="4068" spans="3:10" x14ac:dyDescent="0.25">
      <c r="C4068" t="s">
        <v>6732</v>
      </c>
      <c r="D4068">
        <v>10251</v>
      </c>
      <c r="E4068" s="1">
        <v>46076</v>
      </c>
      <c r="F4068">
        <f t="shared" si="1"/>
        <v>2</v>
      </c>
      <c r="G4068">
        <v>3</v>
      </c>
      <c r="H4068" t="s">
        <v>2672</v>
      </c>
      <c r="I4068" t="s">
        <v>60</v>
      </c>
      <c r="J4068" s="4">
        <v>-81.05</v>
      </c>
    </row>
    <row r="4069" spans="3:10" x14ac:dyDescent="0.25">
      <c r="C4069" t="s">
        <v>6732</v>
      </c>
      <c r="D4069">
        <v>20001</v>
      </c>
      <c r="E4069" s="1">
        <v>46076</v>
      </c>
      <c r="F4069">
        <f t="shared" si="1"/>
        <v>2</v>
      </c>
      <c r="G4069">
        <v>3</v>
      </c>
      <c r="H4069" t="s">
        <v>2672</v>
      </c>
      <c r="I4069" t="s">
        <v>60</v>
      </c>
      <c r="J4069" s="4">
        <v>-226.82</v>
      </c>
    </row>
    <row r="4070" spans="3:10" x14ac:dyDescent="0.25">
      <c r="C4070" t="s">
        <v>6732</v>
      </c>
      <c r="D4070">
        <v>10256</v>
      </c>
      <c r="E4070" s="1">
        <v>46076</v>
      </c>
      <c r="F4070">
        <f t="shared" si="1"/>
        <v>2</v>
      </c>
      <c r="G4070">
        <v>3</v>
      </c>
      <c r="H4070" t="s">
        <v>2672</v>
      </c>
      <c r="I4070" t="s">
        <v>60</v>
      </c>
      <c r="J4070" s="4">
        <v>-116.01</v>
      </c>
    </row>
    <row r="4071" spans="3:10" x14ac:dyDescent="0.25">
      <c r="C4071" t="s">
        <v>6732</v>
      </c>
      <c r="D4071">
        <v>10251</v>
      </c>
      <c r="E4071" s="1">
        <v>46076</v>
      </c>
      <c r="F4071">
        <f t="shared" si="1"/>
        <v>2</v>
      </c>
      <c r="G4071">
        <v>3</v>
      </c>
      <c r="H4071" t="s">
        <v>8797</v>
      </c>
      <c r="I4071" t="s">
        <v>60</v>
      </c>
      <c r="J4071" s="4">
        <v>-123065</v>
      </c>
    </row>
    <row r="4072" spans="3:10" x14ac:dyDescent="0.25">
      <c r="C4072" t="s">
        <v>6732</v>
      </c>
      <c r="D4072">
        <v>10251</v>
      </c>
      <c r="E4072" s="1">
        <v>46076</v>
      </c>
      <c r="F4072">
        <f t="shared" si="1"/>
        <v>2</v>
      </c>
      <c r="G4072">
        <v>3</v>
      </c>
      <c r="H4072" t="s">
        <v>8797</v>
      </c>
      <c r="I4072" t="s">
        <v>60</v>
      </c>
      <c r="J4072" s="4">
        <v>-121201.33</v>
      </c>
    </row>
    <row r="4073" spans="3:10" x14ac:dyDescent="0.25">
      <c r="C4073" t="s">
        <v>6732</v>
      </c>
      <c r="D4073">
        <v>10251</v>
      </c>
      <c r="E4073" s="1">
        <v>46076</v>
      </c>
      <c r="F4073">
        <f t="shared" si="1"/>
        <v>2</v>
      </c>
      <c r="G4073">
        <v>3</v>
      </c>
      <c r="H4073" t="s">
        <v>8805</v>
      </c>
      <c r="I4073" t="s">
        <v>60</v>
      </c>
      <c r="J4073" s="4">
        <v>-1050</v>
      </c>
    </row>
    <row r="4074" spans="3:10" x14ac:dyDescent="0.25">
      <c r="C4074" t="s">
        <v>6732</v>
      </c>
      <c r="D4074">
        <v>10251</v>
      </c>
      <c r="E4074" s="1">
        <v>46076</v>
      </c>
      <c r="F4074">
        <f t="shared" si="1"/>
        <v>2</v>
      </c>
      <c r="G4074">
        <v>3</v>
      </c>
      <c r="H4074" t="s">
        <v>8805</v>
      </c>
      <c r="I4074" t="s">
        <v>60</v>
      </c>
      <c r="J4074" s="4">
        <v>-1050</v>
      </c>
    </row>
    <row r="4075" spans="3:10" x14ac:dyDescent="0.25">
      <c r="C4075" t="s">
        <v>6732</v>
      </c>
      <c r="D4075">
        <v>10256</v>
      </c>
      <c r="E4075" s="1">
        <v>46076</v>
      </c>
      <c r="F4075">
        <f t="shared" si="1"/>
        <v>2</v>
      </c>
      <c r="G4075">
        <v>3</v>
      </c>
      <c r="H4075" t="s">
        <v>8805</v>
      </c>
      <c r="I4075" t="s">
        <v>60</v>
      </c>
      <c r="J4075" s="4">
        <v>-18945</v>
      </c>
    </row>
    <row r="4076" spans="3:10" x14ac:dyDescent="0.25">
      <c r="C4076" t="s">
        <v>6732</v>
      </c>
      <c r="D4076">
        <v>10256</v>
      </c>
      <c r="E4076" s="1">
        <v>46076</v>
      </c>
      <c r="F4076">
        <f t="shared" si="1"/>
        <v>2</v>
      </c>
      <c r="G4076">
        <v>3</v>
      </c>
      <c r="H4076" t="s">
        <v>2677</v>
      </c>
      <c r="I4076" t="s">
        <v>60</v>
      </c>
      <c r="J4076" s="4">
        <v>-27.41</v>
      </c>
    </row>
    <row r="4077" spans="3:10" x14ac:dyDescent="0.25">
      <c r="C4077" t="s">
        <v>6732</v>
      </c>
      <c r="D4077">
        <v>10251</v>
      </c>
      <c r="E4077" s="1">
        <v>46076</v>
      </c>
      <c r="F4077">
        <f t="shared" si="1"/>
        <v>2</v>
      </c>
      <c r="G4077">
        <v>3</v>
      </c>
      <c r="H4077" t="s">
        <v>2693</v>
      </c>
      <c r="I4077" t="s">
        <v>60</v>
      </c>
      <c r="J4077" s="4">
        <v>-6296.64</v>
      </c>
    </row>
    <row r="4078" spans="3:10" x14ac:dyDescent="0.25">
      <c r="C4078" t="s">
        <v>6732</v>
      </c>
      <c r="D4078">
        <v>10251</v>
      </c>
      <c r="E4078" s="1">
        <v>46076</v>
      </c>
      <c r="F4078">
        <f t="shared" si="1"/>
        <v>2</v>
      </c>
      <c r="G4078">
        <v>3</v>
      </c>
      <c r="H4078" t="s">
        <v>8819</v>
      </c>
      <c r="I4078" t="s">
        <v>60</v>
      </c>
      <c r="J4078" s="4">
        <v>-6648.12</v>
      </c>
    </row>
    <row r="4079" spans="3:10" x14ac:dyDescent="0.25">
      <c r="C4079" t="s">
        <v>6732</v>
      </c>
      <c r="D4079">
        <v>10256</v>
      </c>
      <c r="E4079" s="1">
        <v>46076</v>
      </c>
      <c r="F4079">
        <f t="shared" si="1"/>
        <v>2</v>
      </c>
      <c r="G4079">
        <v>3</v>
      </c>
      <c r="H4079" t="s">
        <v>8819</v>
      </c>
      <c r="I4079" t="s">
        <v>60</v>
      </c>
      <c r="J4079" s="4">
        <v>-17668.060000000001</v>
      </c>
    </row>
    <row r="4080" spans="3:10" x14ac:dyDescent="0.25">
      <c r="C4080" t="s">
        <v>6732</v>
      </c>
      <c r="D4080">
        <v>10259</v>
      </c>
      <c r="E4080" s="1">
        <v>46076</v>
      </c>
      <c r="F4080">
        <f t="shared" si="1"/>
        <v>2</v>
      </c>
      <c r="G4080">
        <v>3</v>
      </c>
      <c r="H4080" t="s">
        <v>8819</v>
      </c>
      <c r="I4080" t="s">
        <v>60</v>
      </c>
      <c r="J4080" s="4">
        <v>-599.54</v>
      </c>
    </row>
    <row r="4081" spans="3:10" x14ac:dyDescent="0.25">
      <c r="C4081" t="s">
        <v>6732</v>
      </c>
      <c r="D4081">
        <v>10251</v>
      </c>
      <c r="E4081" s="1">
        <v>46076</v>
      </c>
      <c r="F4081">
        <f t="shared" si="1"/>
        <v>2</v>
      </c>
      <c r="G4081">
        <v>3</v>
      </c>
      <c r="H4081" t="s">
        <v>8819</v>
      </c>
      <c r="I4081" t="s">
        <v>60</v>
      </c>
      <c r="J4081" s="4">
        <v>-8113.13</v>
      </c>
    </row>
    <row r="4082" spans="3:10" x14ac:dyDescent="0.25">
      <c r="C4082" t="s">
        <v>6732</v>
      </c>
      <c r="D4082">
        <v>10256</v>
      </c>
      <c r="E4082" s="1">
        <v>46076</v>
      </c>
      <c r="F4082">
        <f t="shared" si="1"/>
        <v>2</v>
      </c>
      <c r="G4082">
        <v>3</v>
      </c>
      <c r="H4082" t="s">
        <v>8819</v>
      </c>
      <c r="I4082" t="s">
        <v>60</v>
      </c>
      <c r="J4082" s="4">
        <v>-20359.22</v>
      </c>
    </row>
    <row r="4083" spans="3:10" x14ac:dyDescent="0.25">
      <c r="C4083" t="s">
        <v>6732</v>
      </c>
      <c r="D4083">
        <v>20001</v>
      </c>
      <c r="E4083" s="1">
        <v>46076</v>
      </c>
      <c r="F4083">
        <f t="shared" si="1"/>
        <v>2</v>
      </c>
      <c r="G4083">
        <v>3</v>
      </c>
      <c r="H4083" t="s">
        <v>8819</v>
      </c>
      <c r="I4083" t="s">
        <v>60</v>
      </c>
      <c r="J4083" s="4">
        <v>-1771.54</v>
      </c>
    </row>
    <row r="4084" spans="3:10" x14ac:dyDescent="0.25">
      <c r="C4084" t="s">
        <v>6732</v>
      </c>
      <c r="D4084">
        <v>20001</v>
      </c>
      <c r="E4084" s="1">
        <v>46076</v>
      </c>
      <c r="F4084">
        <f t="shared" si="1"/>
        <v>2</v>
      </c>
      <c r="G4084">
        <v>3</v>
      </c>
      <c r="H4084" t="s">
        <v>4705</v>
      </c>
      <c r="I4084" t="s">
        <v>60</v>
      </c>
      <c r="J4084" s="4">
        <v>-9001.36</v>
      </c>
    </row>
    <row r="4085" spans="3:10" x14ac:dyDescent="0.25">
      <c r="C4085" t="s">
        <v>6732</v>
      </c>
      <c r="D4085">
        <v>20001</v>
      </c>
      <c r="E4085" s="1">
        <v>46076</v>
      </c>
      <c r="F4085">
        <f t="shared" si="1"/>
        <v>2</v>
      </c>
      <c r="G4085">
        <v>3</v>
      </c>
      <c r="H4085" t="s">
        <v>5339</v>
      </c>
      <c r="I4085" t="s">
        <v>60</v>
      </c>
      <c r="J4085" s="4">
        <v>-1760.28</v>
      </c>
    </row>
    <row r="4086" spans="3:10" x14ac:dyDescent="0.25">
      <c r="C4086" t="s">
        <v>6732</v>
      </c>
      <c r="D4086">
        <v>20001</v>
      </c>
      <c r="E4086" s="1">
        <v>46076</v>
      </c>
      <c r="F4086">
        <f t="shared" si="1"/>
        <v>2</v>
      </c>
      <c r="G4086">
        <v>3</v>
      </c>
      <c r="H4086" t="s">
        <v>5339</v>
      </c>
      <c r="I4086" t="s">
        <v>60</v>
      </c>
      <c r="J4086" s="4">
        <v>-276.14999999999998</v>
      </c>
    </row>
    <row r="4087" spans="3:10" x14ac:dyDescent="0.25">
      <c r="C4087" t="s">
        <v>6732</v>
      </c>
      <c r="D4087">
        <v>10251</v>
      </c>
      <c r="E4087" s="1">
        <v>46076</v>
      </c>
      <c r="F4087">
        <f t="shared" si="1"/>
        <v>2</v>
      </c>
      <c r="G4087">
        <v>3</v>
      </c>
      <c r="H4087" t="s">
        <v>2743</v>
      </c>
      <c r="I4087" t="s">
        <v>60</v>
      </c>
      <c r="J4087" s="4">
        <v>-3083.25</v>
      </c>
    </row>
    <row r="4088" spans="3:10" x14ac:dyDescent="0.25">
      <c r="C4088" t="s">
        <v>6732</v>
      </c>
      <c r="D4088">
        <v>10256</v>
      </c>
      <c r="E4088" s="1">
        <v>46076</v>
      </c>
      <c r="F4088">
        <f t="shared" si="1"/>
        <v>2</v>
      </c>
      <c r="G4088">
        <v>3</v>
      </c>
      <c r="H4088" t="s">
        <v>8842</v>
      </c>
      <c r="I4088" t="s">
        <v>60</v>
      </c>
      <c r="J4088" s="4">
        <v>-990</v>
      </c>
    </row>
    <row r="4089" spans="3:10" x14ac:dyDescent="0.25">
      <c r="C4089" t="s">
        <v>6732</v>
      </c>
      <c r="D4089">
        <v>10256</v>
      </c>
      <c r="E4089" s="1">
        <v>46076</v>
      </c>
      <c r="F4089">
        <f t="shared" si="1"/>
        <v>2</v>
      </c>
      <c r="G4089">
        <v>3</v>
      </c>
      <c r="H4089" t="s">
        <v>4712</v>
      </c>
      <c r="I4089" t="s">
        <v>60</v>
      </c>
      <c r="J4089" s="4">
        <v>-8390.1</v>
      </c>
    </row>
    <row r="4090" spans="3:10" x14ac:dyDescent="0.25">
      <c r="C4090" t="s">
        <v>6732</v>
      </c>
      <c r="D4090">
        <v>20001</v>
      </c>
      <c r="E4090" s="1">
        <v>46077</v>
      </c>
      <c r="F4090">
        <f t="shared" si="1"/>
        <v>2</v>
      </c>
      <c r="G4090">
        <v>3</v>
      </c>
      <c r="H4090" t="s">
        <v>5180</v>
      </c>
      <c r="I4090" t="s">
        <v>93</v>
      </c>
      <c r="J4090" s="4">
        <v>-1103846.72</v>
      </c>
    </row>
    <row r="4091" spans="3:10" x14ac:dyDescent="0.25">
      <c r="C4091" t="s">
        <v>6732</v>
      </c>
      <c r="D4091">
        <v>10256</v>
      </c>
      <c r="E4091" s="1">
        <v>46077</v>
      </c>
      <c r="F4091">
        <f t="shared" si="1"/>
        <v>2</v>
      </c>
      <c r="G4091">
        <v>3</v>
      </c>
      <c r="H4091" t="s">
        <v>2911</v>
      </c>
      <c r="I4091" t="s">
        <v>60</v>
      </c>
      <c r="J4091" s="4">
        <v>-2796.15</v>
      </c>
    </row>
    <row r="4092" spans="3:10" x14ac:dyDescent="0.25">
      <c r="C4092" t="s">
        <v>6732</v>
      </c>
      <c r="D4092">
        <v>10256</v>
      </c>
      <c r="E4092" s="1">
        <v>46077</v>
      </c>
      <c r="F4092">
        <f t="shared" si="1"/>
        <v>2</v>
      </c>
      <c r="G4092">
        <v>3</v>
      </c>
      <c r="H4092" t="s">
        <v>2911</v>
      </c>
      <c r="I4092" t="s">
        <v>60</v>
      </c>
      <c r="J4092" s="4">
        <v>-4251.22</v>
      </c>
    </row>
    <row r="4093" spans="3:10" x14ac:dyDescent="0.25">
      <c r="C4093" t="s">
        <v>6732</v>
      </c>
      <c r="D4093">
        <v>10256</v>
      </c>
      <c r="E4093" s="1">
        <v>46077</v>
      </c>
      <c r="F4093">
        <f t="shared" si="1"/>
        <v>2</v>
      </c>
      <c r="G4093">
        <v>3</v>
      </c>
      <c r="H4093" t="s">
        <v>2911</v>
      </c>
      <c r="I4093" t="s">
        <v>60</v>
      </c>
      <c r="J4093" s="4">
        <v>-3965.33</v>
      </c>
    </row>
    <row r="4094" spans="3:10" x14ac:dyDescent="0.25">
      <c r="C4094" t="s">
        <v>6732</v>
      </c>
      <c r="D4094">
        <v>10256</v>
      </c>
      <c r="E4094" s="1">
        <v>46077</v>
      </c>
      <c r="F4094">
        <f t="shared" si="1"/>
        <v>2</v>
      </c>
      <c r="G4094">
        <v>3</v>
      </c>
      <c r="H4094" t="s">
        <v>2911</v>
      </c>
      <c r="I4094" t="s">
        <v>60</v>
      </c>
      <c r="J4094" s="4">
        <v>-3045.71</v>
      </c>
    </row>
    <row r="4095" spans="3:10" x14ac:dyDescent="0.25">
      <c r="C4095" t="s">
        <v>6732</v>
      </c>
      <c r="D4095">
        <v>10256</v>
      </c>
      <c r="E4095" s="1">
        <v>46077</v>
      </c>
      <c r="F4095">
        <f t="shared" si="1"/>
        <v>2</v>
      </c>
      <c r="G4095">
        <v>3</v>
      </c>
      <c r="H4095" t="s">
        <v>2911</v>
      </c>
      <c r="I4095" t="s">
        <v>60</v>
      </c>
      <c r="J4095" s="4">
        <v>-3972.15</v>
      </c>
    </row>
    <row r="4096" spans="3:10" x14ac:dyDescent="0.25">
      <c r="C4096" t="s">
        <v>6732</v>
      </c>
      <c r="D4096">
        <v>10256</v>
      </c>
      <c r="E4096" s="1">
        <v>46077</v>
      </c>
      <c r="F4096">
        <f t="shared" si="1"/>
        <v>2</v>
      </c>
      <c r="G4096">
        <v>3</v>
      </c>
      <c r="H4096" t="s">
        <v>2911</v>
      </c>
      <c r="I4096" t="s">
        <v>60</v>
      </c>
      <c r="J4096" s="4">
        <v>-2917.5</v>
      </c>
    </row>
    <row r="4097" spans="3:10" x14ac:dyDescent="0.25">
      <c r="C4097" t="s">
        <v>6732</v>
      </c>
      <c r="D4097">
        <v>10256</v>
      </c>
      <c r="E4097" s="1">
        <v>46077</v>
      </c>
      <c r="F4097">
        <f t="shared" si="1"/>
        <v>2</v>
      </c>
      <c r="G4097">
        <v>3</v>
      </c>
      <c r="H4097" t="s">
        <v>2911</v>
      </c>
      <c r="I4097" t="s">
        <v>60</v>
      </c>
      <c r="J4097" s="4">
        <v>-3848.68</v>
      </c>
    </row>
    <row r="4098" spans="3:10" x14ac:dyDescent="0.25">
      <c r="C4098" t="s">
        <v>6732</v>
      </c>
      <c r="D4098">
        <v>10256</v>
      </c>
      <c r="E4098" s="1">
        <v>46077</v>
      </c>
      <c r="F4098">
        <f t="shared" si="1"/>
        <v>2</v>
      </c>
      <c r="G4098">
        <v>3</v>
      </c>
      <c r="H4098" t="s">
        <v>2911</v>
      </c>
      <c r="I4098" t="s">
        <v>60</v>
      </c>
      <c r="J4098" s="4">
        <v>-3872.5</v>
      </c>
    </row>
    <row r="4099" spans="3:10" x14ac:dyDescent="0.25">
      <c r="C4099" t="s">
        <v>6732</v>
      </c>
      <c r="D4099">
        <v>10256</v>
      </c>
      <c r="E4099" s="1">
        <v>46077</v>
      </c>
      <c r="F4099">
        <f t="shared" si="1"/>
        <v>2</v>
      </c>
      <c r="G4099">
        <v>3</v>
      </c>
      <c r="H4099" t="s">
        <v>2911</v>
      </c>
      <c r="I4099" t="s">
        <v>60</v>
      </c>
      <c r="J4099" s="4">
        <v>-2748.27</v>
      </c>
    </row>
    <row r="4100" spans="3:10" x14ac:dyDescent="0.25">
      <c r="C4100" t="s">
        <v>6732</v>
      </c>
      <c r="D4100">
        <v>10256</v>
      </c>
      <c r="E4100" s="1">
        <v>46077</v>
      </c>
      <c r="F4100">
        <f t="shared" si="1"/>
        <v>2</v>
      </c>
      <c r="G4100">
        <v>3</v>
      </c>
      <c r="H4100" t="s">
        <v>2911</v>
      </c>
      <c r="I4100" t="s">
        <v>60</v>
      </c>
      <c r="J4100" s="4">
        <v>-2748.27</v>
      </c>
    </row>
    <row r="4101" spans="3:10" x14ac:dyDescent="0.25">
      <c r="C4101" t="s">
        <v>6732</v>
      </c>
      <c r="D4101">
        <v>10256</v>
      </c>
      <c r="E4101" s="1">
        <v>46077</v>
      </c>
      <c r="F4101">
        <f t="shared" si="1"/>
        <v>2</v>
      </c>
      <c r="G4101">
        <v>3</v>
      </c>
      <c r="H4101" t="s">
        <v>2911</v>
      </c>
      <c r="I4101" t="s">
        <v>60</v>
      </c>
      <c r="J4101" s="4">
        <v>-3041.03</v>
      </c>
    </row>
    <row r="4102" spans="3:10" x14ac:dyDescent="0.25">
      <c r="C4102" t="s">
        <v>6732</v>
      </c>
      <c r="D4102">
        <v>10256</v>
      </c>
      <c r="E4102" s="1">
        <v>46077</v>
      </c>
      <c r="F4102">
        <f t="shared" si="1"/>
        <v>2</v>
      </c>
      <c r="G4102">
        <v>3</v>
      </c>
      <c r="H4102" t="s">
        <v>2911</v>
      </c>
      <c r="I4102" t="s">
        <v>60</v>
      </c>
      <c r="J4102" s="4">
        <v>-2877.89</v>
      </c>
    </row>
    <row r="4103" spans="3:10" x14ac:dyDescent="0.25">
      <c r="C4103" t="s">
        <v>6732</v>
      </c>
      <c r="D4103">
        <v>10256</v>
      </c>
      <c r="E4103" s="1">
        <v>46077</v>
      </c>
      <c r="F4103">
        <f t="shared" si="1"/>
        <v>2</v>
      </c>
      <c r="G4103">
        <v>3</v>
      </c>
      <c r="H4103" t="s">
        <v>2911</v>
      </c>
      <c r="I4103" t="s">
        <v>60</v>
      </c>
      <c r="J4103" s="4">
        <v>-4251.22</v>
      </c>
    </row>
    <row r="4104" spans="3:10" x14ac:dyDescent="0.25">
      <c r="C4104" t="s">
        <v>6732</v>
      </c>
      <c r="D4104">
        <v>10256</v>
      </c>
      <c r="E4104" s="1">
        <v>46077</v>
      </c>
      <c r="F4104">
        <f t="shared" si="1"/>
        <v>2</v>
      </c>
      <c r="G4104">
        <v>3</v>
      </c>
      <c r="H4104" t="s">
        <v>2911</v>
      </c>
      <c r="I4104" t="s">
        <v>60</v>
      </c>
      <c r="J4104" s="4">
        <v>-2767.5</v>
      </c>
    </row>
    <row r="4105" spans="3:10" x14ac:dyDescent="0.25">
      <c r="C4105" t="s">
        <v>6732</v>
      </c>
      <c r="D4105">
        <v>10256</v>
      </c>
      <c r="E4105" s="1">
        <v>46077</v>
      </c>
      <c r="F4105">
        <f t="shared" si="1"/>
        <v>2</v>
      </c>
      <c r="G4105">
        <v>3</v>
      </c>
      <c r="H4105" t="s">
        <v>2911</v>
      </c>
      <c r="I4105" t="s">
        <v>60</v>
      </c>
      <c r="J4105" s="4">
        <v>-3408.53</v>
      </c>
    </row>
    <row r="4106" spans="3:10" x14ac:dyDescent="0.25">
      <c r="C4106" t="s">
        <v>6732</v>
      </c>
      <c r="D4106">
        <v>10256</v>
      </c>
      <c r="E4106" s="1">
        <v>46077</v>
      </c>
      <c r="F4106">
        <f t="shared" si="1"/>
        <v>2</v>
      </c>
      <c r="G4106">
        <v>3</v>
      </c>
      <c r="H4106" t="s">
        <v>2911</v>
      </c>
      <c r="I4106" t="s">
        <v>60</v>
      </c>
      <c r="J4106" s="4">
        <v>-3682.89</v>
      </c>
    </row>
    <row r="4107" spans="3:10" x14ac:dyDescent="0.25">
      <c r="C4107" t="s">
        <v>6732</v>
      </c>
      <c r="D4107">
        <v>10256</v>
      </c>
      <c r="E4107" s="1">
        <v>46077</v>
      </c>
      <c r="F4107">
        <f t="shared" si="1"/>
        <v>2</v>
      </c>
      <c r="G4107">
        <v>3</v>
      </c>
      <c r="H4107" t="s">
        <v>2911</v>
      </c>
      <c r="I4107" t="s">
        <v>60</v>
      </c>
      <c r="J4107" s="4">
        <v>-4138.3999999999996</v>
      </c>
    </row>
    <row r="4108" spans="3:10" x14ac:dyDescent="0.25">
      <c r="C4108" t="s">
        <v>6732</v>
      </c>
      <c r="D4108">
        <v>10256</v>
      </c>
      <c r="E4108" s="1">
        <v>46077</v>
      </c>
      <c r="F4108">
        <f t="shared" si="1"/>
        <v>2</v>
      </c>
      <c r="G4108">
        <v>3</v>
      </c>
      <c r="H4108" t="s">
        <v>2911</v>
      </c>
      <c r="I4108" t="s">
        <v>60</v>
      </c>
      <c r="J4108" s="4">
        <v>-6781.99</v>
      </c>
    </row>
    <row r="4109" spans="3:10" x14ac:dyDescent="0.25">
      <c r="C4109" t="s">
        <v>6732</v>
      </c>
      <c r="D4109">
        <v>10256</v>
      </c>
      <c r="E4109" s="1">
        <v>46077</v>
      </c>
      <c r="F4109">
        <f t="shared" ref="F4109:F4172" si="2">+MONTH(E4109)</f>
        <v>2</v>
      </c>
      <c r="G4109">
        <v>3</v>
      </c>
      <c r="H4109" t="s">
        <v>2911</v>
      </c>
      <c r="I4109" t="s">
        <v>60</v>
      </c>
      <c r="J4109" s="4">
        <v>-4681.99</v>
      </c>
    </row>
    <row r="4110" spans="3:10" x14ac:dyDescent="0.25">
      <c r="C4110" t="s">
        <v>6732</v>
      </c>
      <c r="D4110">
        <v>10256</v>
      </c>
      <c r="E4110" s="1">
        <v>46077</v>
      </c>
      <c r="F4110">
        <f t="shared" si="2"/>
        <v>2</v>
      </c>
      <c r="G4110">
        <v>3</v>
      </c>
      <c r="H4110" t="s">
        <v>2911</v>
      </c>
      <c r="I4110" t="s">
        <v>60</v>
      </c>
      <c r="J4110" s="4">
        <v>-6510.2</v>
      </c>
    </row>
    <row r="4111" spans="3:10" x14ac:dyDescent="0.25">
      <c r="C4111" t="s">
        <v>6732</v>
      </c>
      <c r="D4111">
        <v>10256</v>
      </c>
      <c r="E4111" s="1">
        <v>46077</v>
      </c>
      <c r="F4111">
        <f t="shared" si="2"/>
        <v>2</v>
      </c>
      <c r="G4111">
        <v>3</v>
      </c>
      <c r="H4111" t="s">
        <v>2911</v>
      </c>
      <c r="I4111" t="s">
        <v>60</v>
      </c>
      <c r="J4111" s="4">
        <v>-4410.2</v>
      </c>
    </row>
    <row r="4112" spans="3:10" x14ac:dyDescent="0.25">
      <c r="C4112" t="s">
        <v>6732</v>
      </c>
      <c r="D4112">
        <v>10256</v>
      </c>
      <c r="E4112" s="1">
        <v>46077</v>
      </c>
      <c r="F4112">
        <f t="shared" si="2"/>
        <v>2</v>
      </c>
      <c r="G4112">
        <v>3</v>
      </c>
      <c r="H4112" t="s">
        <v>2911</v>
      </c>
      <c r="I4112" t="s">
        <v>60</v>
      </c>
      <c r="J4112" s="4">
        <v>-5095.71</v>
      </c>
    </row>
    <row r="4113" spans="3:10" x14ac:dyDescent="0.25">
      <c r="C4113" t="s">
        <v>6732</v>
      </c>
      <c r="D4113">
        <v>10256</v>
      </c>
      <c r="E4113" s="1">
        <v>46077</v>
      </c>
      <c r="F4113">
        <f t="shared" si="2"/>
        <v>2</v>
      </c>
      <c r="G4113">
        <v>3</v>
      </c>
      <c r="H4113" t="s">
        <v>2911</v>
      </c>
      <c r="I4113" t="s">
        <v>60</v>
      </c>
      <c r="J4113" s="4">
        <v>-2767.5</v>
      </c>
    </row>
    <row r="4114" spans="3:10" x14ac:dyDescent="0.25">
      <c r="C4114" t="s">
        <v>6732</v>
      </c>
      <c r="D4114">
        <v>10256</v>
      </c>
      <c r="E4114" s="1">
        <v>46077</v>
      </c>
      <c r="F4114">
        <f t="shared" si="2"/>
        <v>2</v>
      </c>
      <c r="G4114">
        <v>3</v>
      </c>
      <c r="H4114" t="s">
        <v>2911</v>
      </c>
      <c r="I4114" t="s">
        <v>60</v>
      </c>
      <c r="J4114" s="4">
        <v>-3987.12</v>
      </c>
    </row>
    <row r="4115" spans="3:10" x14ac:dyDescent="0.25">
      <c r="C4115" t="s">
        <v>6732</v>
      </c>
      <c r="D4115">
        <v>10256</v>
      </c>
      <c r="E4115" s="1">
        <v>46077</v>
      </c>
      <c r="F4115">
        <f t="shared" si="2"/>
        <v>2</v>
      </c>
      <c r="G4115">
        <v>3</v>
      </c>
      <c r="H4115" t="s">
        <v>2911</v>
      </c>
      <c r="I4115" t="s">
        <v>60</v>
      </c>
      <c r="J4115" s="4">
        <v>-3125.61</v>
      </c>
    </row>
    <row r="4116" spans="3:10" x14ac:dyDescent="0.25">
      <c r="C4116" t="s">
        <v>6732</v>
      </c>
      <c r="D4116">
        <v>10256</v>
      </c>
      <c r="E4116" s="1">
        <v>46077</v>
      </c>
      <c r="F4116">
        <f t="shared" si="2"/>
        <v>2</v>
      </c>
      <c r="G4116">
        <v>3</v>
      </c>
      <c r="H4116" t="s">
        <v>2911</v>
      </c>
      <c r="I4116" t="s">
        <v>60</v>
      </c>
      <c r="J4116" s="4">
        <v>-2767.5</v>
      </c>
    </row>
    <row r="4117" spans="3:10" x14ac:dyDescent="0.25">
      <c r="C4117" t="s">
        <v>6732</v>
      </c>
      <c r="D4117">
        <v>10256</v>
      </c>
      <c r="E4117" s="1">
        <v>46077</v>
      </c>
      <c r="F4117">
        <f t="shared" si="2"/>
        <v>2</v>
      </c>
      <c r="G4117">
        <v>3</v>
      </c>
      <c r="H4117" t="s">
        <v>2911</v>
      </c>
      <c r="I4117" t="s">
        <v>60</v>
      </c>
      <c r="J4117" s="4">
        <v>-4923.0200000000004</v>
      </c>
    </row>
    <row r="4118" spans="3:10" x14ac:dyDescent="0.25">
      <c r="C4118" t="s">
        <v>6732</v>
      </c>
      <c r="D4118">
        <v>10256</v>
      </c>
      <c r="E4118" s="1">
        <v>46077</v>
      </c>
      <c r="F4118">
        <f t="shared" si="2"/>
        <v>2</v>
      </c>
      <c r="G4118">
        <v>3</v>
      </c>
      <c r="H4118" t="s">
        <v>2911</v>
      </c>
      <c r="I4118" t="s">
        <v>60</v>
      </c>
      <c r="J4118" s="4">
        <v>-2760.69</v>
      </c>
    </row>
    <row r="4119" spans="3:10" x14ac:dyDescent="0.25">
      <c r="C4119" t="s">
        <v>6732</v>
      </c>
      <c r="D4119">
        <v>10256</v>
      </c>
      <c r="E4119" s="1">
        <v>46077</v>
      </c>
      <c r="F4119">
        <f t="shared" si="2"/>
        <v>2</v>
      </c>
      <c r="G4119">
        <v>3</v>
      </c>
      <c r="H4119" t="s">
        <v>2911</v>
      </c>
      <c r="I4119" t="s">
        <v>60</v>
      </c>
      <c r="J4119" s="4">
        <v>-2725.19</v>
      </c>
    </row>
    <row r="4120" spans="3:10" x14ac:dyDescent="0.25">
      <c r="C4120" t="s">
        <v>6732</v>
      </c>
      <c r="D4120">
        <v>10256</v>
      </c>
      <c r="E4120" s="1">
        <v>46077</v>
      </c>
      <c r="F4120">
        <f t="shared" si="2"/>
        <v>2</v>
      </c>
      <c r="G4120">
        <v>3</v>
      </c>
      <c r="H4120" t="s">
        <v>2911</v>
      </c>
      <c r="I4120" t="s">
        <v>60</v>
      </c>
      <c r="J4120" s="4">
        <v>-2725.19</v>
      </c>
    </row>
    <row r="4121" spans="3:10" x14ac:dyDescent="0.25">
      <c r="C4121" t="s">
        <v>6732</v>
      </c>
      <c r="D4121">
        <v>10256</v>
      </c>
      <c r="E4121" s="1">
        <v>46077</v>
      </c>
      <c r="F4121">
        <f t="shared" si="2"/>
        <v>2</v>
      </c>
      <c r="G4121">
        <v>3</v>
      </c>
      <c r="H4121" t="s">
        <v>2911</v>
      </c>
      <c r="I4121" t="s">
        <v>60</v>
      </c>
      <c r="J4121" s="4">
        <v>-3335.83</v>
      </c>
    </row>
    <row r="4122" spans="3:10" x14ac:dyDescent="0.25">
      <c r="C4122" t="s">
        <v>6732</v>
      </c>
      <c r="D4122">
        <v>10256</v>
      </c>
      <c r="E4122" s="1">
        <v>46077</v>
      </c>
      <c r="F4122">
        <f t="shared" si="2"/>
        <v>2</v>
      </c>
      <c r="G4122">
        <v>3</v>
      </c>
      <c r="H4122" t="s">
        <v>2911</v>
      </c>
      <c r="I4122" t="s">
        <v>60</v>
      </c>
      <c r="J4122" s="4">
        <v>-2725.19</v>
      </c>
    </row>
    <row r="4123" spans="3:10" x14ac:dyDescent="0.25">
      <c r="C4123" t="s">
        <v>6732</v>
      </c>
      <c r="D4123">
        <v>10256</v>
      </c>
      <c r="E4123" s="1">
        <v>46077</v>
      </c>
      <c r="F4123">
        <f t="shared" si="2"/>
        <v>2</v>
      </c>
      <c r="G4123">
        <v>3</v>
      </c>
      <c r="H4123" t="s">
        <v>2911</v>
      </c>
      <c r="I4123" t="s">
        <v>60</v>
      </c>
      <c r="J4123" s="4">
        <v>-3694.81</v>
      </c>
    </row>
    <row r="4124" spans="3:10" x14ac:dyDescent="0.25">
      <c r="C4124" t="s">
        <v>6732</v>
      </c>
      <c r="D4124">
        <v>10256</v>
      </c>
      <c r="E4124" s="1">
        <v>46077</v>
      </c>
      <c r="F4124">
        <f t="shared" si="2"/>
        <v>2</v>
      </c>
      <c r="G4124">
        <v>3</v>
      </c>
      <c r="H4124" t="s">
        <v>2911</v>
      </c>
      <c r="I4124" t="s">
        <v>60</v>
      </c>
      <c r="J4124" s="4">
        <v>-3694.81</v>
      </c>
    </row>
    <row r="4125" spans="3:10" x14ac:dyDescent="0.25">
      <c r="C4125" t="s">
        <v>6732</v>
      </c>
      <c r="D4125">
        <v>10256</v>
      </c>
      <c r="E4125" s="1">
        <v>46077</v>
      </c>
      <c r="F4125">
        <f t="shared" si="2"/>
        <v>2</v>
      </c>
      <c r="G4125">
        <v>3</v>
      </c>
      <c r="H4125" t="s">
        <v>2911</v>
      </c>
      <c r="I4125" t="s">
        <v>60</v>
      </c>
      <c r="J4125" s="4">
        <v>-3694.81</v>
      </c>
    </row>
    <row r="4126" spans="3:10" x14ac:dyDescent="0.25">
      <c r="C4126" t="s">
        <v>6732</v>
      </c>
      <c r="D4126">
        <v>10259</v>
      </c>
      <c r="E4126" s="1">
        <v>46077</v>
      </c>
      <c r="F4126">
        <f t="shared" si="2"/>
        <v>2</v>
      </c>
      <c r="G4126">
        <v>3</v>
      </c>
      <c r="H4126" t="s">
        <v>3840</v>
      </c>
      <c r="I4126" t="s">
        <v>60</v>
      </c>
      <c r="J4126" s="4">
        <v>-1787.91</v>
      </c>
    </row>
    <row r="4127" spans="3:10" x14ac:dyDescent="0.25">
      <c r="C4127" t="s">
        <v>6732</v>
      </c>
      <c r="D4127">
        <v>10256</v>
      </c>
      <c r="E4127" s="1">
        <v>46077</v>
      </c>
      <c r="F4127">
        <f t="shared" si="2"/>
        <v>2</v>
      </c>
      <c r="G4127">
        <v>3</v>
      </c>
      <c r="H4127" t="s">
        <v>8921</v>
      </c>
      <c r="I4127" t="s">
        <v>60</v>
      </c>
      <c r="J4127" s="4">
        <v>-28310.6</v>
      </c>
    </row>
    <row r="4128" spans="3:10" x14ac:dyDescent="0.25">
      <c r="C4128" t="s">
        <v>6732</v>
      </c>
      <c r="D4128">
        <v>10251</v>
      </c>
      <c r="E4128" s="1">
        <v>46077</v>
      </c>
      <c r="F4128">
        <f t="shared" si="2"/>
        <v>2</v>
      </c>
      <c r="G4128">
        <v>3</v>
      </c>
      <c r="H4128" t="s">
        <v>4796</v>
      </c>
      <c r="I4128" t="s">
        <v>60</v>
      </c>
      <c r="J4128" s="4">
        <v>-80061.279999999999</v>
      </c>
    </row>
    <row r="4129" spans="3:10" x14ac:dyDescent="0.25">
      <c r="C4129" t="s">
        <v>6732</v>
      </c>
      <c r="D4129">
        <v>10259</v>
      </c>
      <c r="E4129" s="1">
        <v>46077</v>
      </c>
      <c r="F4129">
        <f t="shared" si="2"/>
        <v>2</v>
      </c>
      <c r="G4129">
        <v>3</v>
      </c>
      <c r="H4129" t="s">
        <v>7550</v>
      </c>
      <c r="I4129" t="s">
        <v>60</v>
      </c>
      <c r="J4129" s="4">
        <v>-1199</v>
      </c>
    </row>
    <row r="4130" spans="3:10" x14ac:dyDescent="0.25">
      <c r="C4130" t="s">
        <v>6732</v>
      </c>
      <c r="D4130">
        <v>10251</v>
      </c>
      <c r="E4130" s="1">
        <v>46078</v>
      </c>
      <c r="F4130">
        <f t="shared" si="2"/>
        <v>2</v>
      </c>
      <c r="G4130">
        <v>3</v>
      </c>
      <c r="H4130" t="s">
        <v>840</v>
      </c>
      <c r="I4130" t="s">
        <v>129</v>
      </c>
      <c r="J4130" s="4">
        <v>-25286.859999999986</v>
      </c>
    </row>
    <row r="4131" spans="3:10" x14ac:dyDescent="0.25">
      <c r="C4131" t="s">
        <v>6732</v>
      </c>
      <c r="D4131">
        <v>10256</v>
      </c>
      <c r="E4131" s="1">
        <v>46078</v>
      </c>
      <c r="F4131">
        <f t="shared" si="2"/>
        <v>2</v>
      </c>
      <c r="G4131">
        <v>3</v>
      </c>
      <c r="H4131" t="s">
        <v>840</v>
      </c>
      <c r="I4131" t="s">
        <v>129</v>
      </c>
      <c r="J4131" s="4">
        <v>-36073.050000000003</v>
      </c>
    </row>
    <row r="4132" spans="3:10" x14ac:dyDescent="0.25">
      <c r="C4132" t="s">
        <v>6732</v>
      </c>
      <c r="D4132">
        <v>20001</v>
      </c>
      <c r="E4132" s="1">
        <v>46078</v>
      </c>
      <c r="F4132">
        <f t="shared" si="2"/>
        <v>2</v>
      </c>
      <c r="G4132">
        <v>3</v>
      </c>
      <c r="H4132" t="s">
        <v>840</v>
      </c>
      <c r="I4132" t="s">
        <v>129</v>
      </c>
      <c r="J4132" s="4">
        <v>-63345.46</v>
      </c>
    </row>
    <row r="4133" spans="3:10" x14ac:dyDescent="0.25">
      <c r="C4133" t="s">
        <v>6732</v>
      </c>
      <c r="D4133">
        <v>10259</v>
      </c>
      <c r="E4133" s="1">
        <v>46078</v>
      </c>
      <c r="F4133">
        <f t="shared" si="2"/>
        <v>2</v>
      </c>
      <c r="G4133">
        <v>3</v>
      </c>
      <c r="H4133" t="s">
        <v>840</v>
      </c>
      <c r="I4133" t="s">
        <v>129</v>
      </c>
      <c r="J4133" s="4">
        <v>-150998.70000000001</v>
      </c>
    </row>
    <row r="4134" spans="3:10" x14ac:dyDescent="0.25">
      <c r="C4134" t="s">
        <v>6732</v>
      </c>
      <c r="D4134">
        <v>10259</v>
      </c>
      <c r="E4134" s="1">
        <v>46078</v>
      </c>
      <c r="F4134">
        <f t="shared" si="2"/>
        <v>2</v>
      </c>
      <c r="G4134">
        <v>3</v>
      </c>
      <c r="H4134" t="s">
        <v>5315</v>
      </c>
      <c r="I4134" t="s">
        <v>129</v>
      </c>
      <c r="J4134" s="4">
        <v>-1197.19</v>
      </c>
    </row>
    <row r="4135" spans="3:10" x14ac:dyDescent="0.25">
      <c r="C4135" t="s">
        <v>6732</v>
      </c>
      <c r="D4135">
        <v>10256</v>
      </c>
      <c r="E4135" s="1">
        <v>46078</v>
      </c>
      <c r="F4135">
        <f t="shared" si="2"/>
        <v>2</v>
      </c>
      <c r="G4135">
        <v>3</v>
      </c>
      <c r="H4135" t="s">
        <v>5315</v>
      </c>
      <c r="I4135" t="s">
        <v>129</v>
      </c>
      <c r="J4135" s="4">
        <v>-730573.78</v>
      </c>
    </row>
    <row r="4136" spans="3:10" x14ac:dyDescent="0.25">
      <c r="C4136" t="s">
        <v>6732</v>
      </c>
      <c r="D4136">
        <v>10251</v>
      </c>
      <c r="E4136" s="1">
        <v>46078</v>
      </c>
      <c r="F4136">
        <f t="shared" si="2"/>
        <v>2</v>
      </c>
      <c r="G4136">
        <v>3</v>
      </c>
      <c r="H4136" t="s">
        <v>5315</v>
      </c>
      <c r="I4136" t="s">
        <v>129</v>
      </c>
      <c r="J4136" s="4">
        <v>-727271.17</v>
      </c>
    </row>
    <row r="4137" spans="3:10" x14ac:dyDescent="0.25">
      <c r="C4137" t="s">
        <v>6732</v>
      </c>
      <c r="D4137">
        <v>20001</v>
      </c>
      <c r="E4137" s="1">
        <v>46078</v>
      </c>
      <c r="F4137">
        <f t="shared" si="2"/>
        <v>2</v>
      </c>
      <c r="G4137">
        <v>3</v>
      </c>
      <c r="H4137" t="s">
        <v>5315</v>
      </c>
      <c r="I4137" t="s">
        <v>129</v>
      </c>
      <c r="J4137" s="4">
        <v>-1630.5</v>
      </c>
    </row>
    <row r="4138" spans="3:10" x14ac:dyDescent="0.25">
      <c r="C4138" t="s">
        <v>6732</v>
      </c>
      <c r="D4138">
        <v>10256</v>
      </c>
      <c r="E4138" s="1">
        <v>46078</v>
      </c>
      <c r="F4138">
        <f t="shared" si="2"/>
        <v>2</v>
      </c>
      <c r="G4138">
        <v>3</v>
      </c>
      <c r="H4138" t="s">
        <v>5315</v>
      </c>
      <c r="I4138" t="s">
        <v>129</v>
      </c>
      <c r="J4138" s="4">
        <v>-131747</v>
      </c>
    </row>
    <row r="4139" spans="3:10" x14ac:dyDescent="0.25">
      <c r="C4139" t="s">
        <v>6732</v>
      </c>
      <c r="D4139">
        <v>10251</v>
      </c>
      <c r="E4139" s="1">
        <v>46078</v>
      </c>
      <c r="F4139">
        <f t="shared" si="2"/>
        <v>2</v>
      </c>
      <c r="G4139">
        <v>3</v>
      </c>
      <c r="H4139" t="s">
        <v>5315</v>
      </c>
      <c r="I4139" t="s">
        <v>129</v>
      </c>
      <c r="J4139" s="4">
        <v>-146025</v>
      </c>
    </row>
    <row r="4140" spans="3:10" x14ac:dyDescent="0.25">
      <c r="C4140" t="s">
        <v>6732</v>
      </c>
      <c r="D4140">
        <v>20001</v>
      </c>
      <c r="E4140" s="1">
        <v>46078</v>
      </c>
      <c r="F4140">
        <f t="shared" si="2"/>
        <v>2</v>
      </c>
      <c r="G4140">
        <v>3</v>
      </c>
      <c r="H4140" t="s">
        <v>1918</v>
      </c>
      <c r="I4140" t="s">
        <v>155</v>
      </c>
      <c r="J4140" s="4">
        <v>-2428.25</v>
      </c>
    </row>
    <row r="4141" spans="3:10" x14ac:dyDescent="0.25">
      <c r="C4141" t="s">
        <v>6732</v>
      </c>
      <c r="D4141">
        <v>20001</v>
      </c>
      <c r="E4141" s="1">
        <v>46078</v>
      </c>
      <c r="F4141">
        <f t="shared" si="2"/>
        <v>2</v>
      </c>
      <c r="G4141">
        <v>3</v>
      </c>
      <c r="H4141" t="s">
        <v>8947</v>
      </c>
      <c r="I4141" t="s">
        <v>155</v>
      </c>
      <c r="J4141" s="4">
        <v>-219613.25</v>
      </c>
    </row>
    <row r="4142" spans="3:10" x14ac:dyDescent="0.25">
      <c r="C4142" t="s">
        <v>6732</v>
      </c>
      <c r="D4142">
        <v>20001</v>
      </c>
      <c r="E4142" s="1">
        <v>46078</v>
      </c>
      <c r="F4142">
        <f t="shared" si="2"/>
        <v>2</v>
      </c>
      <c r="G4142">
        <v>3</v>
      </c>
      <c r="H4142" t="s">
        <v>1909</v>
      </c>
      <c r="I4142" t="s">
        <v>155</v>
      </c>
      <c r="J4142" s="4">
        <v>-14943.07</v>
      </c>
    </row>
    <row r="4143" spans="3:10" x14ac:dyDescent="0.25">
      <c r="C4143" t="s">
        <v>6732</v>
      </c>
      <c r="D4143">
        <v>20001</v>
      </c>
      <c r="E4143" s="1">
        <v>46078</v>
      </c>
      <c r="F4143">
        <f t="shared" si="2"/>
        <v>2</v>
      </c>
      <c r="G4143">
        <v>3</v>
      </c>
      <c r="H4143" t="s">
        <v>8952</v>
      </c>
      <c r="I4143" t="s">
        <v>155</v>
      </c>
      <c r="J4143" s="4">
        <v>-1007799.14</v>
      </c>
    </row>
    <row r="4144" spans="3:10" x14ac:dyDescent="0.25">
      <c r="C4144" t="s">
        <v>6732</v>
      </c>
      <c r="D4144">
        <v>10256</v>
      </c>
      <c r="E4144" s="1">
        <v>46078</v>
      </c>
      <c r="F4144">
        <f t="shared" si="2"/>
        <v>2</v>
      </c>
      <c r="G4144">
        <v>3</v>
      </c>
      <c r="H4144" t="s">
        <v>2894</v>
      </c>
      <c r="I4144" t="s">
        <v>60</v>
      </c>
      <c r="J4144" s="4">
        <v>-1883.28</v>
      </c>
    </row>
    <row r="4145" spans="3:10" x14ac:dyDescent="0.25">
      <c r="C4145" t="s">
        <v>6732</v>
      </c>
      <c r="D4145">
        <v>10256</v>
      </c>
      <c r="E4145" s="1">
        <v>46078</v>
      </c>
      <c r="F4145">
        <f t="shared" si="2"/>
        <v>2</v>
      </c>
      <c r="G4145">
        <v>3</v>
      </c>
      <c r="H4145" t="s">
        <v>2568</v>
      </c>
      <c r="I4145" t="s">
        <v>60</v>
      </c>
      <c r="J4145" s="4">
        <v>-174755.65</v>
      </c>
    </row>
    <row r="4146" spans="3:10" x14ac:dyDescent="0.25">
      <c r="C4146" t="s">
        <v>6732</v>
      </c>
      <c r="D4146">
        <v>10251</v>
      </c>
      <c r="E4146" s="1">
        <v>46078</v>
      </c>
      <c r="F4146">
        <f t="shared" si="2"/>
        <v>2</v>
      </c>
      <c r="G4146">
        <v>3</v>
      </c>
      <c r="H4146" t="s">
        <v>2573</v>
      </c>
      <c r="I4146" t="s">
        <v>60</v>
      </c>
      <c r="J4146" s="4">
        <v>-1264.71</v>
      </c>
    </row>
    <row r="4147" spans="3:10" x14ac:dyDescent="0.25">
      <c r="C4147" t="s">
        <v>6732</v>
      </c>
      <c r="D4147">
        <v>20001</v>
      </c>
      <c r="E4147" s="1">
        <v>46078</v>
      </c>
      <c r="F4147">
        <f t="shared" si="2"/>
        <v>2</v>
      </c>
      <c r="G4147">
        <v>3</v>
      </c>
      <c r="H4147" t="s">
        <v>2578</v>
      </c>
      <c r="I4147" t="s">
        <v>60</v>
      </c>
      <c r="J4147" s="4">
        <v>-54.62</v>
      </c>
    </row>
    <row r="4148" spans="3:10" x14ac:dyDescent="0.25">
      <c r="C4148" t="s">
        <v>6732</v>
      </c>
      <c r="D4148">
        <v>10251</v>
      </c>
      <c r="E4148" s="1">
        <v>46078</v>
      </c>
      <c r="F4148">
        <f t="shared" si="2"/>
        <v>2</v>
      </c>
      <c r="G4148">
        <v>3</v>
      </c>
      <c r="H4148" t="s">
        <v>2609</v>
      </c>
      <c r="I4148" t="s">
        <v>60</v>
      </c>
      <c r="J4148" s="4">
        <v>-164883.48000000001</v>
      </c>
    </row>
    <row r="4149" spans="3:10" x14ac:dyDescent="0.25">
      <c r="C4149" t="s">
        <v>6732</v>
      </c>
      <c r="D4149">
        <v>20001</v>
      </c>
      <c r="E4149" s="1">
        <v>46078</v>
      </c>
      <c r="F4149">
        <f t="shared" si="2"/>
        <v>2</v>
      </c>
      <c r="G4149">
        <v>3</v>
      </c>
      <c r="H4149" t="s">
        <v>3410</v>
      </c>
      <c r="I4149" t="s">
        <v>60</v>
      </c>
      <c r="J4149" s="4">
        <v>-557.79999999999995</v>
      </c>
    </row>
    <row r="4150" spans="3:10" x14ac:dyDescent="0.25">
      <c r="C4150" t="s">
        <v>6732</v>
      </c>
      <c r="D4150">
        <v>10256</v>
      </c>
      <c r="E4150" s="1">
        <v>46078</v>
      </c>
      <c r="F4150">
        <f t="shared" si="2"/>
        <v>2</v>
      </c>
      <c r="G4150">
        <v>3</v>
      </c>
      <c r="H4150" t="s">
        <v>2652</v>
      </c>
      <c r="I4150" t="s">
        <v>60</v>
      </c>
      <c r="J4150" s="4">
        <v>-313.75</v>
      </c>
    </row>
    <row r="4151" spans="3:10" x14ac:dyDescent="0.25">
      <c r="C4151" t="s">
        <v>6732</v>
      </c>
      <c r="D4151">
        <v>10259</v>
      </c>
      <c r="E4151" s="1">
        <v>46078</v>
      </c>
      <c r="F4151">
        <f t="shared" si="2"/>
        <v>2</v>
      </c>
      <c r="G4151">
        <v>3</v>
      </c>
      <c r="H4151" t="s">
        <v>3089</v>
      </c>
      <c r="I4151" t="s">
        <v>60</v>
      </c>
      <c r="J4151" s="4">
        <v>-95</v>
      </c>
    </row>
    <row r="4152" spans="3:10" x14ac:dyDescent="0.25">
      <c r="C4152" t="s">
        <v>6732</v>
      </c>
      <c r="D4152">
        <v>10256</v>
      </c>
      <c r="E4152" s="1">
        <v>46078</v>
      </c>
      <c r="F4152">
        <f t="shared" si="2"/>
        <v>2</v>
      </c>
      <c r="G4152">
        <v>3</v>
      </c>
      <c r="H4152" t="s">
        <v>2672</v>
      </c>
      <c r="I4152" t="s">
        <v>60</v>
      </c>
      <c r="J4152" s="4">
        <v>-116.34</v>
      </c>
    </row>
    <row r="4153" spans="3:10" x14ac:dyDescent="0.25">
      <c r="C4153" t="s">
        <v>6732</v>
      </c>
      <c r="D4153">
        <v>10256</v>
      </c>
      <c r="E4153" s="1">
        <v>46078</v>
      </c>
      <c r="F4153">
        <f t="shared" si="2"/>
        <v>2</v>
      </c>
      <c r="G4153">
        <v>3</v>
      </c>
      <c r="H4153" t="s">
        <v>2672</v>
      </c>
      <c r="I4153" t="s">
        <v>60</v>
      </c>
      <c r="J4153" s="4">
        <v>-649.99</v>
      </c>
    </row>
    <row r="4154" spans="3:10" x14ac:dyDescent="0.25">
      <c r="C4154" t="s">
        <v>6732</v>
      </c>
      <c r="D4154">
        <v>20001</v>
      </c>
      <c r="E4154" s="1">
        <v>46078</v>
      </c>
      <c r="F4154">
        <f t="shared" si="2"/>
        <v>2</v>
      </c>
      <c r="G4154">
        <v>3</v>
      </c>
      <c r="H4154" t="s">
        <v>3578</v>
      </c>
      <c r="I4154" t="s">
        <v>60</v>
      </c>
      <c r="J4154" s="4">
        <v>-420</v>
      </c>
    </row>
    <row r="4155" spans="3:10" x14ac:dyDescent="0.25">
      <c r="C4155" t="s">
        <v>6732</v>
      </c>
      <c r="D4155">
        <v>10256</v>
      </c>
      <c r="E4155" s="1">
        <v>46078</v>
      </c>
      <c r="F4155">
        <f t="shared" si="2"/>
        <v>2</v>
      </c>
      <c r="G4155">
        <v>3</v>
      </c>
      <c r="H4155" t="s">
        <v>2743</v>
      </c>
      <c r="I4155" t="s">
        <v>60</v>
      </c>
      <c r="J4155" s="4">
        <v>-2494.8000000000002</v>
      </c>
    </row>
    <row r="4156" spans="3:10" x14ac:dyDescent="0.25">
      <c r="C4156" t="s">
        <v>6732</v>
      </c>
      <c r="D4156">
        <v>10256</v>
      </c>
      <c r="E4156" s="1">
        <v>46078</v>
      </c>
      <c r="F4156">
        <f t="shared" si="2"/>
        <v>2</v>
      </c>
      <c r="G4156">
        <v>3</v>
      </c>
      <c r="H4156" t="s">
        <v>2743</v>
      </c>
      <c r="I4156" t="s">
        <v>60</v>
      </c>
      <c r="J4156" s="4">
        <v>-1425.6</v>
      </c>
    </row>
    <row r="4157" spans="3:10" x14ac:dyDescent="0.25">
      <c r="C4157" t="s">
        <v>6732</v>
      </c>
      <c r="D4157">
        <v>10256</v>
      </c>
      <c r="E4157" s="1">
        <v>46078</v>
      </c>
      <c r="F4157">
        <f t="shared" si="2"/>
        <v>2</v>
      </c>
      <c r="G4157">
        <v>3</v>
      </c>
      <c r="H4157" t="s">
        <v>2743</v>
      </c>
      <c r="I4157" t="s">
        <v>60</v>
      </c>
      <c r="J4157" s="4">
        <v>-4502.7299999999996</v>
      </c>
    </row>
    <row r="4158" spans="3:10" x14ac:dyDescent="0.25">
      <c r="C4158" t="s">
        <v>6732</v>
      </c>
      <c r="D4158">
        <v>10259</v>
      </c>
      <c r="E4158" s="1">
        <v>46079</v>
      </c>
      <c r="F4158">
        <f t="shared" si="2"/>
        <v>2</v>
      </c>
      <c r="G4158">
        <v>3</v>
      </c>
      <c r="H4158" t="s">
        <v>8979</v>
      </c>
      <c r="I4158" t="s">
        <v>60</v>
      </c>
      <c r="J4158" s="4">
        <v>-1150000</v>
      </c>
    </row>
    <row r="4159" spans="3:10" x14ac:dyDescent="0.25">
      <c r="C4159" t="s">
        <v>6732</v>
      </c>
      <c r="D4159">
        <v>20001</v>
      </c>
      <c r="E4159" s="1">
        <v>46079</v>
      </c>
      <c r="F4159">
        <f t="shared" si="2"/>
        <v>2</v>
      </c>
      <c r="G4159">
        <v>3</v>
      </c>
      <c r="H4159" t="s">
        <v>3471</v>
      </c>
      <c r="I4159" t="s">
        <v>246</v>
      </c>
      <c r="J4159" s="4">
        <v>-7365</v>
      </c>
    </row>
    <row r="4160" spans="3:10" x14ac:dyDescent="0.25">
      <c r="C4160" t="s">
        <v>6732</v>
      </c>
      <c r="D4160">
        <v>10256</v>
      </c>
      <c r="E4160" s="1">
        <v>46079</v>
      </c>
      <c r="F4160">
        <f t="shared" si="2"/>
        <v>2</v>
      </c>
      <c r="G4160">
        <v>3</v>
      </c>
      <c r="H4160" t="s">
        <v>3471</v>
      </c>
      <c r="I4160" t="s">
        <v>246</v>
      </c>
      <c r="J4160" s="4">
        <v>-7420</v>
      </c>
    </row>
    <row r="4161" spans="3:10" x14ac:dyDescent="0.25">
      <c r="C4161" t="s">
        <v>6732</v>
      </c>
      <c r="D4161">
        <v>10251</v>
      </c>
      <c r="E4161" s="1">
        <v>46079</v>
      </c>
      <c r="F4161">
        <f t="shared" si="2"/>
        <v>2</v>
      </c>
      <c r="G4161">
        <v>3</v>
      </c>
      <c r="H4161" t="s">
        <v>3471</v>
      </c>
      <c r="I4161" t="s">
        <v>246</v>
      </c>
      <c r="J4161" s="4">
        <v>-4940</v>
      </c>
    </row>
    <row r="4162" spans="3:10" x14ac:dyDescent="0.25">
      <c r="C4162" t="s">
        <v>6732</v>
      </c>
      <c r="D4162">
        <v>10251</v>
      </c>
      <c r="E4162" s="1">
        <v>46079</v>
      </c>
      <c r="F4162">
        <f t="shared" si="2"/>
        <v>2</v>
      </c>
      <c r="G4162">
        <v>3</v>
      </c>
      <c r="H4162" t="s">
        <v>3471</v>
      </c>
      <c r="I4162" t="s">
        <v>246</v>
      </c>
      <c r="J4162" s="4">
        <v>-5175</v>
      </c>
    </row>
    <row r="4163" spans="3:10" x14ac:dyDescent="0.25">
      <c r="C4163" t="s">
        <v>6732</v>
      </c>
      <c r="D4163">
        <v>10251</v>
      </c>
      <c r="E4163" s="1">
        <v>46079</v>
      </c>
      <c r="F4163">
        <f t="shared" si="2"/>
        <v>2</v>
      </c>
      <c r="G4163">
        <v>3</v>
      </c>
      <c r="H4163" t="s">
        <v>3471</v>
      </c>
      <c r="I4163" t="s">
        <v>246</v>
      </c>
      <c r="J4163" s="4">
        <v>-6350</v>
      </c>
    </row>
    <row r="4164" spans="3:10" x14ac:dyDescent="0.25">
      <c r="C4164" t="s">
        <v>6732</v>
      </c>
      <c r="D4164">
        <v>10251</v>
      </c>
      <c r="E4164" s="1">
        <v>46079</v>
      </c>
      <c r="F4164">
        <f t="shared" si="2"/>
        <v>2</v>
      </c>
      <c r="G4164">
        <v>3</v>
      </c>
      <c r="H4164" t="s">
        <v>3471</v>
      </c>
      <c r="I4164" t="s">
        <v>246</v>
      </c>
      <c r="J4164" s="4">
        <v>-12135</v>
      </c>
    </row>
    <row r="4165" spans="3:10" x14ac:dyDescent="0.25">
      <c r="C4165" t="s">
        <v>6732</v>
      </c>
      <c r="D4165">
        <v>10256</v>
      </c>
      <c r="E4165" s="1">
        <v>46079</v>
      </c>
      <c r="F4165">
        <f t="shared" si="2"/>
        <v>2</v>
      </c>
      <c r="G4165">
        <v>3</v>
      </c>
      <c r="H4165" t="s">
        <v>3471</v>
      </c>
      <c r="I4165" t="s">
        <v>246</v>
      </c>
      <c r="J4165" s="4">
        <v>-5980</v>
      </c>
    </row>
    <row r="4166" spans="3:10" x14ac:dyDescent="0.25">
      <c r="C4166" t="s">
        <v>6732</v>
      </c>
      <c r="D4166">
        <v>10256</v>
      </c>
      <c r="E4166" s="1">
        <v>46079</v>
      </c>
      <c r="F4166">
        <f t="shared" si="2"/>
        <v>2</v>
      </c>
      <c r="G4166">
        <v>3</v>
      </c>
      <c r="H4166" t="s">
        <v>3471</v>
      </c>
      <c r="I4166" t="s">
        <v>246</v>
      </c>
      <c r="J4166" s="4">
        <v>-7390</v>
      </c>
    </row>
    <row r="4167" spans="3:10" x14ac:dyDescent="0.25">
      <c r="C4167" t="s">
        <v>6732</v>
      </c>
      <c r="D4167">
        <v>10251</v>
      </c>
      <c r="E4167" s="1">
        <v>46079</v>
      </c>
      <c r="F4167">
        <f t="shared" si="2"/>
        <v>2</v>
      </c>
      <c r="G4167">
        <v>3</v>
      </c>
      <c r="H4167" t="s">
        <v>3471</v>
      </c>
      <c r="I4167" t="s">
        <v>246</v>
      </c>
      <c r="J4167" s="4">
        <v>-4320</v>
      </c>
    </row>
    <row r="4168" spans="3:10" x14ac:dyDescent="0.25">
      <c r="C4168" t="s">
        <v>6732</v>
      </c>
      <c r="D4168">
        <v>10251</v>
      </c>
      <c r="E4168" s="1">
        <v>46079</v>
      </c>
      <c r="F4168">
        <f t="shared" si="2"/>
        <v>2</v>
      </c>
      <c r="G4168">
        <v>3</v>
      </c>
      <c r="H4168" t="s">
        <v>3471</v>
      </c>
      <c r="I4168" t="s">
        <v>246</v>
      </c>
      <c r="J4168" s="4">
        <v>-5935</v>
      </c>
    </row>
    <row r="4169" spans="3:10" x14ac:dyDescent="0.25">
      <c r="C4169" t="s">
        <v>6732</v>
      </c>
      <c r="D4169">
        <v>10251</v>
      </c>
      <c r="E4169" s="1">
        <v>46079</v>
      </c>
      <c r="F4169">
        <f t="shared" si="2"/>
        <v>2</v>
      </c>
      <c r="G4169">
        <v>3</v>
      </c>
      <c r="H4169" t="s">
        <v>3471</v>
      </c>
      <c r="I4169" t="s">
        <v>246</v>
      </c>
      <c r="J4169" s="4">
        <v>-5885</v>
      </c>
    </row>
    <row r="4170" spans="3:10" x14ac:dyDescent="0.25">
      <c r="C4170" t="s">
        <v>6732</v>
      </c>
      <c r="D4170">
        <v>10251</v>
      </c>
      <c r="E4170" s="1">
        <v>46079</v>
      </c>
      <c r="F4170">
        <f t="shared" si="2"/>
        <v>2</v>
      </c>
      <c r="G4170">
        <v>3</v>
      </c>
      <c r="H4170" t="s">
        <v>3471</v>
      </c>
      <c r="I4170" t="s">
        <v>246</v>
      </c>
      <c r="J4170" s="4">
        <v>-8865</v>
      </c>
    </row>
    <row r="4171" spans="3:10" x14ac:dyDescent="0.25">
      <c r="C4171" t="s">
        <v>6732</v>
      </c>
      <c r="D4171">
        <v>10251</v>
      </c>
      <c r="E4171" s="1">
        <v>46079</v>
      </c>
      <c r="F4171">
        <f t="shared" si="2"/>
        <v>2</v>
      </c>
      <c r="G4171">
        <v>3</v>
      </c>
      <c r="H4171" t="s">
        <v>3471</v>
      </c>
      <c r="I4171" t="s">
        <v>246</v>
      </c>
      <c r="J4171" s="4">
        <v>-5160</v>
      </c>
    </row>
    <row r="4172" spans="3:10" x14ac:dyDescent="0.25">
      <c r="C4172" t="s">
        <v>6732</v>
      </c>
      <c r="D4172">
        <v>10251</v>
      </c>
      <c r="E4172" s="1">
        <v>46079</v>
      </c>
      <c r="F4172">
        <f t="shared" si="2"/>
        <v>2</v>
      </c>
      <c r="G4172">
        <v>3</v>
      </c>
      <c r="H4172" t="s">
        <v>3471</v>
      </c>
      <c r="I4172" t="s">
        <v>246</v>
      </c>
      <c r="J4172" s="4">
        <v>-10555</v>
      </c>
    </row>
    <row r="4173" spans="3:10" x14ac:dyDescent="0.25">
      <c r="C4173" t="s">
        <v>6732</v>
      </c>
      <c r="D4173">
        <v>10251</v>
      </c>
      <c r="E4173" s="1">
        <v>46079</v>
      </c>
      <c r="F4173">
        <f t="shared" ref="F4173:F4236" si="3">+MONTH(E4173)</f>
        <v>2</v>
      </c>
      <c r="G4173">
        <v>3</v>
      </c>
      <c r="H4173" t="s">
        <v>3471</v>
      </c>
      <c r="I4173" t="s">
        <v>246</v>
      </c>
      <c r="J4173" s="4">
        <v>-9110</v>
      </c>
    </row>
    <row r="4174" spans="3:10" x14ac:dyDescent="0.25">
      <c r="C4174" t="s">
        <v>6732</v>
      </c>
      <c r="D4174">
        <v>10251</v>
      </c>
      <c r="E4174" s="1">
        <v>46079</v>
      </c>
      <c r="F4174">
        <f t="shared" si="3"/>
        <v>2</v>
      </c>
      <c r="G4174">
        <v>3</v>
      </c>
      <c r="H4174" t="s">
        <v>3471</v>
      </c>
      <c r="I4174" t="s">
        <v>246</v>
      </c>
      <c r="J4174" s="4">
        <v>-11740</v>
      </c>
    </row>
    <row r="4175" spans="3:10" x14ac:dyDescent="0.25">
      <c r="C4175" t="s">
        <v>6732</v>
      </c>
      <c r="D4175">
        <v>10251</v>
      </c>
      <c r="E4175" s="1">
        <v>46079</v>
      </c>
      <c r="F4175">
        <f t="shared" si="3"/>
        <v>2</v>
      </c>
      <c r="G4175">
        <v>3</v>
      </c>
      <c r="H4175" t="s">
        <v>3471</v>
      </c>
      <c r="I4175" t="s">
        <v>246</v>
      </c>
      <c r="J4175" s="4">
        <v>-3215</v>
      </c>
    </row>
    <row r="4176" spans="3:10" x14ac:dyDescent="0.25">
      <c r="C4176" t="s">
        <v>6732</v>
      </c>
      <c r="D4176">
        <v>10251</v>
      </c>
      <c r="E4176" s="1">
        <v>46079</v>
      </c>
      <c r="F4176">
        <f t="shared" si="3"/>
        <v>2</v>
      </c>
      <c r="G4176">
        <v>3</v>
      </c>
      <c r="H4176" t="s">
        <v>3471</v>
      </c>
      <c r="I4176" t="s">
        <v>246</v>
      </c>
      <c r="J4176" s="4">
        <v>-5680</v>
      </c>
    </row>
    <row r="4177" spans="3:10" x14ac:dyDescent="0.25">
      <c r="C4177" t="s">
        <v>6732</v>
      </c>
      <c r="D4177">
        <v>10251</v>
      </c>
      <c r="E4177" s="1">
        <v>46079</v>
      </c>
      <c r="F4177">
        <f t="shared" si="3"/>
        <v>2</v>
      </c>
      <c r="G4177">
        <v>3</v>
      </c>
      <c r="H4177" t="s">
        <v>3471</v>
      </c>
      <c r="I4177" t="s">
        <v>246</v>
      </c>
      <c r="J4177" s="4">
        <v>-5635</v>
      </c>
    </row>
    <row r="4178" spans="3:10" x14ac:dyDescent="0.25">
      <c r="C4178" t="s">
        <v>6732</v>
      </c>
      <c r="D4178">
        <v>10251</v>
      </c>
      <c r="E4178" s="1">
        <v>46079</v>
      </c>
      <c r="F4178">
        <f t="shared" si="3"/>
        <v>2</v>
      </c>
      <c r="G4178">
        <v>3</v>
      </c>
      <c r="H4178" t="s">
        <v>3471</v>
      </c>
      <c r="I4178" t="s">
        <v>246</v>
      </c>
      <c r="J4178" s="4">
        <v>-7210</v>
      </c>
    </row>
    <row r="4179" spans="3:10" x14ac:dyDescent="0.25">
      <c r="C4179" t="s">
        <v>6732</v>
      </c>
      <c r="D4179">
        <v>10251</v>
      </c>
      <c r="E4179" s="1">
        <v>46079</v>
      </c>
      <c r="F4179">
        <f t="shared" si="3"/>
        <v>2</v>
      </c>
      <c r="G4179">
        <v>3</v>
      </c>
      <c r="H4179" t="s">
        <v>3471</v>
      </c>
      <c r="I4179" t="s">
        <v>246</v>
      </c>
      <c r="J4179" s="4">
        <v>-4570</v>
      </c>
    </row>
    <row r="4180" spans="3:10" x14ac:dyDescent="0.25">
      <c r="C4180" t="s">
        <v>6732</v>
      </c>
      <c r="D4180">
        <v>10251</v>
      </c>
      <c r="E4180" s="1">
        <v>46079</v>
      </c>
      <c r="F4180">
        <f t="shared" si="3"/>
        <v>2</v>
      </c>
      <c r="G4180">
        <v>3</v>
      </c>
      <c r="H4180" t="s">
        <v>3471</v>
      </c>
      <c r="I4180" t="s">
        <v>246</v>
      </c>
      <c r="J4180" s="4">
        <v>-6065</v>
      </c>
    </row>
    <row r="4181" spans="3:10" x14ac:dyDescent="0.25">
      <c r="C4181" t="s">
        <v>6732</v>
      </c>
      <c r="D4181">
        <v>10251</v>
      </c>
      <c r="E4181" s="1">
        <v>46079</v>
      </c>
      <c r="F4181">
        <f t="shared" si="3"/>
        <v>2</v>
      </c>
      <c r="G4181">
        <v>3</v>
      </c>
      <c r="H4181" t="s">
        <v>3471</v>
      </c>
      <c r="I4181" t="s">
        <v>246</v>
      </c>
      <c r="J4181" s="4">
        <v>-5165</v>
      </c>
    </row>
    <row r="4182" spans="3:10" x14ac:dyDescent="0.25">
      <c r="C4182" t="s">
        <v>6732</v>
      </c>
      <c r="D4182">
        <v>10251</v>
      </c>
      <c r="E4182" s="1">
        <v>46079</v>
      </c>
      <c r="F4182">
        <f t="shared" si="3"/>
        <v>2</v>
      </c>
      <c r="G4182">
        <v>3</v>
      </c>
      <c r="H4182" t="s">
        <v>3471</v>
      </c>
      <c r="I4182" t="s">
        <v>246</v>
      </c>
      <c r="J4182" s="4">
        <v>-7375</v>
      </c>
    </row>
    <row r="4183" spans="3:10" x14ac:dyDescent="0.25">
      <c r="C4183" t="s">
        <v>6732</v>
      </c>
      <c r="D4183">
        <v>10251</v>
      </c>
      <c r="E4183" s="1">
        <v>46079</v>
      </c>
      <c r="F4183">
        <f t="shared" si="3"/>
        <v>2</v>
      </c>
      <c r="G4183">
        <v>3</v>
      </c>
      <c r="H4183" t="s">
        <v>3471</v>
      </c>
      <c r="I4183" t="s">
        <v>246</v>
      </c>
      <c r="J4183" s="4">
        <v>-5475</v>
      </c>
    </row>
    <row r="4184" spans="3:10" x14ac:dyDescent="0.25">
      <c r="C4184" t="s">
        <v>6732</v>
      </c>
      <c r="D4184">
        <v>10251</v>
      </c>
      <c r="E4184" s="1">
        <v>46079</v>
      </c>
      <c r="F4184">
        <f t="shared" si="3"/>
        <v>2</v>
      </c>
      <c r="G4184">
        <v>3</v>
      </c>
      <c r="H4184" t="s">
        <v>3471</v>
      </c>
      <c r="I4184" t="s">
        <v>246</v>
      </c>
      <c r="J4184" s="4">
        <v>-11990</v>
      </c>
    </row>
    <row r="4185" spans="3:10" x14ac:dyDescent="0.25">
      <c r="C4185" t="s">
        <v>6732</v>
      </c>
      <c r="D4185">
        <v>10251</v>
      </c>
      <c r="E4185" s="1">
        <v>46079</v>
      </c>
      <c r="F4185">
        <f t="shared" si="3"/>
        <v>2</v>
      </c>
      <c r="G4185">
        <v>3</v>
      </c>
      <c r="H4185" t="s">
        <v>3471</v>
      </c>
      <c r="I4185" t="s">
        <v>246</v>
      </c>
      <c r="J4185" s="4">
        <v>-13775</v>
      </c>
    </row>
    <row r="4186" spans="3:10" x14ac:dyDescent="0.25">
      <c r="C4186" t="s">
        <v>6732</v>
      </c>
      <c r="D4186">
        <v>10251</v>
      </c>
      <c r="E4186" s="1">
        <v>46079</v>
      </c>
      <c r="F4186">
        <f t="shared" si="3"/>
        <v>2</v>
      </c>
      <c r="G4186">
        <v>3</v>
      </c>
      <c r="H4186" t="s">
        <v>3471</v>
      </c>
      <c r="I4186" t="s">
        <v>246</v>
      </c>
      <c r="J4186" s="4">
        <v>-10135</v>
      </c>
    </row>
    <row r="4187" spans="3:10" x14ac:dyDescent="0.25">
      <c r="C4187" t="s">
        <v>6732</v>
      </c>
      <c r="D4187">
        <v>10251</v>
      </c>
      <c r="E4187" s="1">
        <v>46079</v>
      </c>
      <c r="F4187">
        <f t="shared" si="3"/>
        <v>2</v>
      </c>
      <c r="G4187">
        <v>3</v>
      </c>
      <c r="H4187" t="s">
        <v>3471</v>
      </c>
      <c r="I4187" t="s">
        <v>246</v>
      </c>
      <c r="J4187" s="4">
        <v>-7770</v>
      </c>
    </row>
    <row r="4188" spans="3:10" x14ac:dyDescent="0.25">
      <c r="C4188" t="s">
        <v>6732</v>
      </c>
      <c r="D4188">
        <v>10251</v>
      </c>
      <c r="E4188" s="1">
        <v>46079</v>
      </c>
      <c r="F4188">
        <f t="shared" si="3"/>
        <v>2</v>
      </c>
      <c r="G4188">
        <v>3</v>
      </c>
      <c r="H4188" t="s">
        <v>3471</v>
      </c>
      <c r="I4188" t="s">
        <v>246</v>
      </c>
      <c r="J4188" s="4">
        <v>-11910</v>
      </c>
    </row>
    <row r="4189" spans="3:10" x14ac:dyDescent="0.25">
      <c r="C4189" t="s">
        <v>6732</v>
      </c>
      <c r="D4189">
        <v>10251</v>
      </c>
      <c r="E4189" s="1">
        <v>46079</v>
      </c>
      <c r="F4189">
        <f t="shared" si="3"/>
        <v>2</v>
      </c>
      <c r="G4189">
        <v>3</v>
      </c>
      <c r="H4189" t="s">
        <v>3471</v>
      </c>
      <c r="I4189" t="s">
        <v>246</v>
      </c>
      <c r="J4189" s="4">
        <v>-5290</v>
      </c>
    </row>
    <row r="4190" spans="3:10" x14ac:dyDescent="0.25">
      <c r="C4190" t="s">
        <v>6732</v>
      </c>
      <c r="D4190">
        <v>10251</v>
      </c>
      <c r="E4190" s="1">
        <v>46079</v>
      </c>
      <c r="F4190">
        <f t="shared" si="3"/>
        <v>2</v>
      </c>
      <c r="G4190">
        <v>3</v>
      </c>
      <c r="H4190" t="s">
        <v>3471</v>
      </c>
      <c r="I4190" t="s">
        <v>246</v>
      </c>
      <c r="J4190" s="4">
        <v>-6510</v>
      </c>
    </row>
    <row r="4191" spans="3:10" x14ac:dyDescent="0.25">
      <c r="C4191" t="s">
        <v>6732</v>
      </c>
      <c r="D4191">
        <v>10251</v>
      </c>
      <c r="E4191" s="1">
        <v>46079</v>
      </c>
      <c r="F4191">
        <f t="shared" si="3"/>
        <v>2</v>
      </c>
      <c r="G4191">
        <v>3</v>
      </c>
      <c r="H4191" t="s">
        <v>3471</v>
      </c>
      <c r="I4191" t="s">
        <v>246</v>
      </c>
      <c r="J4191" s="4">
        <v>-5080</v>
      </c>
    </row>
    <row r="4192" spans="3:10" x14ac:dyDescent="0.25">
      <c r="C4192" t="s">
        <v>6732</v>
      </c>
      <c r="D4192">
        <v>10251</v>
      </c>
      <c r="E4192" s="1">
        <v>46079</v>
      </c>
      <c r="F4192">
        <f t="shared" si="3"/>
        <v>2</v>
      </c>
      <c r="G4192">
        <v>3</v>
      </c>
      <c r="H4192" t="s">
        <v>3471</v>
      </c>
      <c r="I4192" t="s">
        <v>246</v>
      </c>
      <c r="J4192" s="4">
        <v>-5245</v>
      </c>
    </row>
    <row r="4193" spans="3:10" x14ac:dyDescent="0.25">
      <c r="C4193" t="s">
        <v>6732</v>
      </c>
      <c r="D4193">
        <v>10251</v>
      </c>
      <c r="E4193" s="1">
        <v>46079</v>
      </c>
      <c r="F4193">
        <f t="shared" si="3"/>
        <v>2</v>
      </c>
      <c r="G4193">
        <v>3</v>
      </c>
      <c r="H4193" t="s">
        <v>3471</v>
      </c>
      <c r="I4193" t="s">
        <v>246</v>
      </c>
      <c r="J4193" s="4">
        <v>-4900</v>
      </c>
    </row>
    <row r="4194" spans="3:10" x14ac:dyDescent="0.25">
      <c r="C4194" t="s">
        <v>6732</v>
      </c>
      <c r="D4194">
        <v>10251</v>
      </c>
      <c r="E4194" s="1">
        <v>46079</v>
      </c>
      <c r="F4194">
        <f t="shared" si="3"/>
        <v>2</v>
      </c>
      <c r="G4194">
        <v>3</v>
      </c>
      <c r="H4194" t="s">
        <v>3471</v>
      </c>
      <c r="I4194" t="s">
        <v>246</v>
      </c>
      <c r="J4194" s="4">
        <v>-4980</v>
      </c>
    </row>
    <row r="4195" spans="3:10" x14ac:dyDescent="0.25">
      <c r="C4195" t="s">
        <v>6732</v>
      </c>
      <c r="D4195">
        <v>10251</v>
      </c>
      <c r="E4195" s="1">
        <v>46079</v>
      </c>
      <c r="F4195">
        <f t="shared" si="3"/>
        <v>2</v>
      </c>
      <c r="G4195">
        <v>3</v>
      </c>
      <c r="H4195" t="s">
        <v>3471</v>
      </c>
      <c r="I4195" t="s">
        <v>246</v>
      </c>
      <c r="J4195" s="4">
        <v>-3545</v>
      </c>
    </row>
    <row r="4196" spans="3:10" x14ac:dyDescent="0.25">
      <c r="C4196" t="s">
        <v>6732</v>
      </c>
      <c r="D4196">
        <v>10251</v>
      </c>
      <c r="E4196" s="1">
        <v>46079</v>
      </c>
      <c r="F4196">
        <f t="shared" si="3"/>
        <v>2</v>
      </c>
      <c r="G4196">
        <v>3</v>
      </c>
      <c r="H4196" t="s">
        <v>3471</v>
      </c>
      <c r="I4196" t="s">
        <v>246</v>
      </c>
      <c r="J4196" s="4">
        <v>-4550</v>
      </c>
    </row>
    <row r="4197" spans="3:10" x14ac:dyDescent="0.25">
      <c r="C4197" t="s">
        <v>6732</v>
      </c>
      <c r="D4197">
        <v>10251</v>
      </c>
      <c r="E4197" s="1">
        <v>46079</v>
      </c>
      <c r="F4197">
        <f t="shared" si="3"/>
        <v>2</v>
      </c>
      <c r="G4197">
        <v>3</v>
      </c>
      <c r="H4197" t="s">
        <v>3471</v>
      </c>
      <c r="I4197" t="s">
        <v>246</v>
      </c>
      <c r="J4197" s="4">
        <v>-5870</v>
      </c>
    </row>
    <row r="4198" spans="3:10" x14ac:dyDescent="0.25">
      <c r="C4198" t="s">
        <v>6732</v>
      </c>
      <c r="D4198">
        <v>10251</v>
      </c>
      <c r="E4198" s="1">
        <v>46079</v>
      </c>
      <c r="F4198">
        <f t="shared" si="3"/>
        <v>2</v>
      </c>
      <c r="G4198">
        <v>3</v>
      </c>
      <c r="H4198" t="s">
        <v>3471</v>
      </c>
      <c r="I4198" t="s">
        <v>246</v>
      </c>
      <c r="J4198" s="4">
        <v>-4820</v>
      </c>
    </row>
    <row r="4199" spans="3:10" x14ac:dyDescent="0.25">
      <c r="C4199" t="s">
        <v>6732</v>
      </c>
      <c r="D4199">
        <v>10251</v>
      </c>
      <c r="E4199" s="1">
        <v>46079</v>
      </c>
      <c r="F4199">
        <f t="shared" si="3"/>
        <v>2</v>
      </c>
      <c r="G4199">
        <v>3</v>
      </c>
      <c r="H4199" t="s">
        <v>3471</v>
      </c>
      <c r="I4199" t="s">
        <v>246</v>
      </c>
      <c r="J4199" s="4">
        <v>-6735</v>
      </c>
    </row>
    <row r="4200" spans="3:10" x14ac:dyDescent="0.25">
      <c r="C4200" t="s">
        <v>6732</v>
      </c>
      <c r="D4200">
        <v>10251</v>
      </c>
      <c r="E4200" s="1">
        <v>46079</v>
      </c>
      <c r="F4200">
        <f t="shared" si="3"/>
        <v>2</v>
      </c>
      <c r="G4200">
        <v>3</v>
      </c>
      <c r="H4200" t="s">
        <v>3471</v>
      </c>
      <c r="I4200" t="s">
        <v>246</v>
      </c>
      <c r="J4200" s="4">
        <v>-4715</v>
      </c>
    </row>
    <row r="4201" spans="3:10" x14ac:dyDescent="0.25">
      <c r="C4201" t="s">
        <v>6732</v>
      </c>
      <c r="D4201">
        <v>10251</v>
      </c>
      <c r="E4201" s="1">
        <v>46079</v>
      </c>
      <c r="F4201">
        <f t="shared" si="3"/>
        <v>2</v>
      </c>
      <c r="G4201">
        <v>3</v>
      </c>
      <c r="H4201" t="s">
        <v>3471</v>
      </c>
      <c r="I4201" t="s">
        <v>246</v>
      </c>
      <c r="J4201" s="4">
        <v>-4915</v>
      </c>
    </row>
    <row r="4202" spans="3:10" x14ac:dyDescent="0.25">
      <c r="C4202" t="s">
        <v>6732</v>
      </c>
      <c r="D4202">
        <v>10251</v>
      </c>
      <c r="E4202" s="1">
        <v>46079</v>
      </c>
      <c r="F4202">
        <f t="shared" si="3"/>
        <v>2</v>
      </c>
      <c r="G4202">
        <v>3</v>
      </c>
      <c r="H4202" t="s">
        <v>3471</v>
      </c>
      <c r="I4202" t="s">
        <v>246</v>
      </c>
      <c r="J4202" s="4">
        <v>-4925</v>
      </c>
    </row>
    <row r="4203" spans="3:10" x14ac:dyDescent="0.25">
      <c r="C4203" t="s">
        <v>6732</v>
      </c>
      <c r="D4203">
        <v>10251</v>
      </c>
      <c r="E4203" s="1">
        <v>46079</v>
      </c>
      <c r="F4203">
        <f t="shared" si="3"/>
        <v>2</v>
      </c>
      <c r="G4203">
        <v>3</v>
      </c>
      <c r="H4203" t="s">
        <v>3471</v>
      </c>
      <c r="I4203" t="s">
        <v>246</v>
      </c>
      <c r="J4203" s="4">
        <v>-5315</v>
      </c>
    </row>
    <row r="4204" spans="3:10" x14ac:dyDescent="0.25">
      <c r="C4204" t="s">
        <v>6732</v>
      </c>
      <c r="D4204">
        <v>10251</v>
      </c>
      <c r="E4204" s="1">
        <v>46079</v>
      </c>
      <c r="F4204">
        <f t="shared" si="3"/>
        <v>2</v>
      </c>
      <c r="G4204">
        <v>3</v>
      </c>
      <c r="H4204" t="s">
        <v>3471</v>
      </c>
      <c r="I4204" t="s">
        <v>246</v>
      </c>
      <c r="J4204" s="4">
        <v>-4315</v>
      </c>
    </row>
    <row r="4205" spans="3:10" x14ac:dyDescent="0.25">
      <c r="C4205" t="s">
        <v>6732</v>
      </c>
      <c r="D4205">
        <v>10251</v>
      </c>
      <c r="E4205" s="1">
        <v>46079</v>
      </c>
      <c r="F4205">
        <f t="shared" si="3"/>
        <v>2</v>
      </c>
      <c r="G4205">
        <v>3</v>
      </c>
      <c r="H4205" t="s">
        <v>3471</v>
      </c>
      <c r="I4205" t="s">
        <v>246</v>
      </c>
      <c r="J4205" s="4">
        <v>-6725</v>
      </c>
    </row>
    <row r="4206" spans="3:10" x14ac:dyDescent="0.25">
      <c r="C4206" t="s">
        <v>6732</v>
      </c>
      <c r="D4206">
        <v>10251</v>
      </c>
      <c r="E4206" s="1">
        <v>46079</v>
      </c>
      <c r="F4206">
        <f t="shared" si="3"/>
        <v>2</v>
      </c>
      <c r="G4206">
        <v>3</v>
      </c>
      <c r="H4206" t="s">
        <v>3471</v>
      </c>
      <c r="I4206" t="s">
        <v>246</v>
      </c>
      <c r="J4206" s="4">
        <v>-6500</v>
      </c>
    </row>
    <row r="4207" spans="3:10" x14ac:dyDescent="0.25">
      <c r="C4207" t="s">
        <v>6732</v>
      </c>
      <c r="D4207">
        <v>10251</v>
      </c>
      <c r="E4207" s="1">
        <v>46079</v>
      </c>
      <c r="F4207">
        <f t="shared" si="3"/>
        <v>2</v>
      </c>
      <c r="G4207">
        <v>3</v>
      </c>
      <c r="H4207" t="s">
        <v>3471</v>
      </c>
      <c r="I4207" t="s">
        <v>246</v>
      </c>
      <c r="J4207" s="4">
        <v>-4795</v>
      </c>
    </row>
    <row r="4208" spans="3:10" x14ac:dyDescent="0.25">
      <c r="C4208" t="s">
        <v>6732</v>
      </c>
      <c r="D4208">
        <v>10251</v>
      </c>
      <c r="E4208" s="1">
        <v>46079</v>
      </c>
      <c r="F4208">
        <f t="shared" si="3"/>
        <v>2</v>
      </c>
      <c r="G4208">
        <v>3</v>
      </c>
      <c r="H4208" t="s">
        <v>3471</v>
      </c>
      <c r="I4208" t="s">
        <v>246</v>
      </c>
      <c r="J4208" s="4">
        <v>-4590</v>
      </c>
    </row>
    <row r="4209" spans="3:10" x14ac:dyDescent="0.25">
      <c r="C4209" t="s">
        <v>6732</v>
      </c>
      <c r="D4209">
        <v>10251</v>
      </c>
      <c r="E4209" s="1">
        <v>46079</v>
      </c>
      <c r="F4209">
        <f t="shared" si="3"/>
        <v>2</v>
      </c>
      <c r="G4209">
        <v>3</v>
      </c>
      <c r="H4209" t="s">
        <v>3471</v>
      </c>
      <c r="I4209" t="s">
        <v>246</v>
      </c>
      <c r="J4209" s="4">
        <v>-5525</v>
      </c>
    </row>
    <row r="4210" spans="3:10" x14ac:dyDescent="0.25">
      <c r="C4210" t="s">
        <v>6732</v>
      </c>
      <c r="D4210">
        <v>10251</v>
      </c>
      <c r="E4210" s="1">
        <v>46079</v>
      </c>
      <c r="F4210">
        <f t="shared" si="3"/>
        <v>2</v>
      </c>
      <c r="G4210">
        <v>3</v>
      </c>
      <c r="H4210" t="s">
        <v>3471</v>
      </c>
      <c r="I4210" t="s">
        <v>246</v>
      </c>
      <c r="J4210" s="4">
        <v>-3810</v>
      </c>
    </row>
    <row r="4211" spans="3:10" x14ac:dyDescent="0.25">
      <c r="C4211" t="s">
        <v>6732</v>
      </c>
      <c r="D4211">
        <v>10251</v>
      </c>
      <c r="E4211" s="1">
        <v>46079</v>
      </c>
      <c r="F4211">
        <f t="shared" si="3"/>
        <v>2</v>
      </c>
      <c r="G4211">
        <v>3</v>
      </c>
      <c r="H4211" t="s">
        <v>3471</v>
      </c>
      <c r="I4211" t="s">
        <v>246</v>
      </c>
      <c r="J4211" s="4">
        <v>-5430</v>
      </c>
    </row>
    <row r="4212" spans="3:10" x14ac:dyDescent="0.25">
      <c r="C4212" t="s">
        <v>6732</v>
      </c>
      <c r="D4212">
        <v>10251</v>
      </c>
      <c r="E4212" s="1">
        <v>46079</v>
      </c>
      <c r="F4212">
        <f t="shared" si="3"/>
        <v>2</v>
      </c>
      <c r="G4212">
        <v>3</v>
      </c>
      <c r="H4212" t="s">
        <v>3471</v>
      </c>
      <c r="I4212" t="s">
        <v>246</v>
      </c>
      <c r="J4212" s="4">
        <v>-4730</v>
      </c>
    </row>
    <row r="4213" spans="3:10" x14ac:dyDescent="0.25">
      <c r="C4213" t="s">
        <v>6732</v>
      </c>
      <c r="D4213">
        <v>10251</v>
      </c>
      <c r="E4213" s="1">
        <v>46079</v>
      </c>
      <c r="F4213">
        <f t="shared" si="3"/>
        <v>2</v>
      </c>
      <c r="G4213">
        <v>3</v>
      </c>
      <c r="H4213" t="s">
        <v>3471</v>
      </c>
      <c r="I4213" t="s">
        <v>246</v>
      </c>
      <c r="J4213" s="4">
        <v>-3925</v>
      </c>
    </row>
    <row r="4214" spans="3:10" x14ac:dyDescent="0.25">
      <c r="C4214" t="s">
        <v>6732</v>
      </c>
      <c r="D4214">
        <v>10251</v>
      </c>
      <c r="E4214" s="1">
        <v>46079</v>
      </c>
      <c r="F4214">
        <f t="shared" si="3"/>
        <v>2</v>
      </c>
      <c r="G4214">
        <v>3</v>
      </c>
      <c r="H4214" t="s">
        <v>3471</v>
      </c>
      <c r="I4214" t="s">
        <v>246</v>
      </c>
      <c r="J4214" s="4">
        <v>-4820</v>
      </c>
    </row>
    <row r="4215" spans="3:10" x14ac:dyDescent="0.25">
      <c r="C4215" t="s">
        <v>6732</v>
      </c>
      <c r="D4215">
        <v>10251</v>
      </c>
      <c r="E4215" s="1">
        <v>46079</v>
      </c>
      <c r="F4215">
        <f t="shared" si="3"/>
        <v>2</v>
      </c>
      <c r="G4215">
        <v>3</v>
      </c>
      <c r="H4215" t="s">
        <v>3471</v>
      </c>
      <c r="I4215" t="s">
        <v>246</v>
      </c>
      <c r="J4215" s="4">
        <v>-10930</v>
      </c>
    </row>
    <row r="4216" spans="3:10" x14ac:dyDescent="0.25">
      <c r="C4216" t="s">
        <v>6732</v>
      </c>
      <c r="D4216">
        <v>10251</v>
      </c>
      <c r="E4216" s="1">
        <v>46079</v>
      </c>
      <c r="F4216">
        <f t="shared" si="3"/>
        <v>2</v>
      </c>
      <c r="G4216">
        <v>3</v>
      </c>
      <c r="H4216" t="s">
        <v>3471</v>
      </c>
      <c r="I4216" t="s">
        <v>246</v>
      </c>
      <c r="J4216" s="4">
        <v>-3995</v>
      </c>
    </row>
    <row r="4217" spans="3:10" x14ac:dyDescent="0.25">
      <c r="C4217" t="s">
        <v>6732</v>
      </c>
      <c r="D4217">
        <v>10251</v>
      </c>
      <c r="E4217" s="1">
        <v>46079</v>
      </c>
      <c r="F4217">
        <f t="shared" si="3"/>
        <v>2</v>
      </c>
      <c r="G4217">
        <v>3</v>
      </c>
      <c r="H4217" t="s">
        <v>3471</v>
      </c>
      <c r="I4217" t="s">
        <v>246</v>
      </c>
      <c r="J4217" s="4">
        <v>-6535</v>
      </c>
    </row>
    <row r="4218" spans="3:10" x14ac:dyDescent="0.25">
      <c r="C4218" t="s">
        <v>6732</v>
      </c>
      <c r="D4218">
        <v>10251</v>
      </c>
      <c r="E4218" s="1">
        <v>46079</v>
      </c>
      <c r="F4218">
        <f t="shared" si="3"/>
        <v>2</v>
      </c>
      <c r="G4218">
        <v>3</v>
      </c>
      <c r="H4218" t="s">
        <v>3471</v>
      </c>
      <c r="I4218" t="s">
        <v>246</v>
      </c>
      <c r="J4218" s="4">
        <v>-8440</v>
      </c>
    </row>
    <row r="4219" spans="3:10" x14ac:dyDescent="0.25">
      <c r="C4219" t="s">
        <v>6732</v>
      </c>
      <c r="D4219">
        <v>10251</v>
      </c>
      <c r="E4219" s="1">
        <v>46079</v>
      </c>
      <c r="F4219">
        <f t="shared" si="3"/>
        <v>2</v>
      </c>
      <c r="G4219">
        <v>3</v>
      </c>
      <c r="H4219" t="s">
        <v>3471</v>
      </c>
      <c r="I4219" t="s">
        <v>246</v>
      </c>
      <c r="J4219" s="4">
        <v>-6445</v>
      </c>
    </row>
    <row r="4220" spans="3:10" x14ac:dyDescent="0.25">
      <c r="C4220" t="s">
        <v>6732</v>
      </c>
      <c r="D4220">
        <v>10251</v>
      </c>
      <c r="E4220" s="1">
        <v>46079</v>
      </c>
      <c r="F4220">
        <f t="shared" si="3"/>
        <v>2</v>
      </c>
      <c r="G4220">
        <v>3</v>
      </c>
      <c r="H4220" t="s">
        <v>3471</v>
      </c>
      <c r="I4220" t="s">
        <v>246</v>
      </c>
      <c r="J4220" s="4">
        <v>-5400</v>
      </c>
    </row>
    <row r="4221" spans="3:10" x14ac:dyDescent="0.25">
      <c r="C4221" t="s">
        <v>6732</v>
      </c>
      <c r="D4221">
        <v>10251</v>
      </c>
      <c r="E4221" s="1">
        <v>46079</v>
      </c>
      <c r="F4221">
        <f t="shared" si="3"/>
        <v>2</v>
      </c>
      <c r="G4221">
        <v>3</v>
      </c>
      <c r="H4221" t="s">
        <v>3471</v>
      </c>
      <c r="I4221" t="s">
        <v>246</v>
      </c>
      <c r="J4221" s="4">
        <v>-4190</v>
      </c>
    </row>
    <row r="4222" spans="3:10" x14ac:dyDescent="0.25">
      <c r="C4222" t="s">
        <v>6732</v>
      </c>
      <c r="D4222">
        <v>10251</v>
      </c>
      <c r="E4222" s="1">
        <v>46079</v>
      </c>
      <c r="F4222">
        <f t="shared" si="3"/>
        <v>2</v>
      </c>
      <c r="G4222">
        <v>3</v>
      </c>
      <c r="H4222" t="s">
        <v>3471</v>
      </c>
      <c r="I4222" t="s">
        <v>246</v>
      </c>
      <c r="J4222" s="4">
        <v>-5150</v>
      </c>
    </row>
    <row r="4223" spans="3:10" x14ac:dyDescent="0.25">
      <c r="C4223" t="s">
        <v>6732</v>
      </c>
      <c r="D4223">
        <v>10251</v>
      </c>
      <c r="E4223" s="1">
        <v>46079</v>
      </c>
      <c r="F4223">
        <f t="shared" si="3"/>
        <v>2</v>
      </c>
      <c r="G4223">
        <v>3</v>
      </c>
      <c r="H4223" t="s">
        <v>3471</v>
      </c>
      <c r="I4223" t="s">
        <v>246</v>
      </c>
      <c r="J4223" s="4">
        <v>-7670</v>
      </c>
    </row>
    <row r="4224" spans="3:10" x14ac:dyDescent="0.25">
      <c r="C4224" t="s">
        <v>6732</v>
      </c>
      <c r="D4224">
        <v>10251</v>
      </c>
      <c r="E4224" s="1">
        <v>46079</v>
      </c>
      <c r="F4224">
        <f t="shared" si="3"/>
        <v>2</v>
      </c>
      <c r="G4224">
        <v>3</v>
      </c>
      <c r="H4224" t="s">
        <v>3471</v>
      </c>
      <c r="I4224" t="s">
        <v>246</v>
      </c>
      <c r="J4224" s="4">
        <v>-4470</v>
      </c>
    </row>
    <row r="4225" spans="3:10" x14ac:dyDescent="0.25">
      <c r="C4225" t="s">
        <v>6732</v>
      </c>
      <c r="D4225">
        <v>10251</v>
      </c>
      <c r="E4225" s="1">
        <v>46079</v>
      </c>
      <c r="F4225">
        <f t="shared" si="3"/>
        <v>2</v>
      </c>
      <c r="G4225">
        <v>3</v>
      </c>
      <c r="H4225" t="s">
        <v>3471</v>
      </c>
      <c r="I4225" t="s">
        <v>246</v>
      </c>
      <c r="J4225" s="4">
        <v>-5425</v>
      </c>
    </row>
    <row r="4226" spans="3:10" x14ac:dyDescent="0.25">
      <c r="C4226" t="s">
        <v>6732</v>
      </c>
      <c r="D4226">
        <v>10251</v>
      </c>
      <c r="E4226" s="1">
        <v>46079</v>
      </c>
      <c r="F4226">
        <f t="shared" si="3"/>
        <v>2</v>
      </c>
      <c r="G4226">
        <v>3</v>
      </c>
      <c r="H4226" t="s">
        <v>3471</v>
      </c>
      <c r="I4226" t="s">
        <v>246</v>
      </c>
      <c r="J4226" s="4">
        <v>-2530</v>
      </c>
    </row>
    <row r="4227" spans="3:10" x14ac:dyDescent="0.25">
      <c r="C4227" t="s">
        <v>6732</v>
      </c>
      <c r="D4227">
        <v>10251</v>
      </c>
      <c r="E4227" s="1">
        <v>46079</v>
      </c>
      <c r="F4227">
        <f t="shared" si="3"/>
        <v>2</v>
      </c>
      <c r="G4227">
        <v>3</v>
      </c>
      <c r="H4227" t="s">
        <v>3471</v>
      </c>
      <c r="I4227" t="s">
        <v>246</v>
      </c>
      <c r="J4227" s="4">
        <v>-7875</v>
      </c>
    </row>
    <row r="4228" spans="3:10" x14ac:dyDescent="0.25">
      <c r="C4228" t="s">
        <v>6732</v>
      </c>
      <c r="D4228">
        <v>10251</v>
      </c>
      <c r="E4228" s="1">
        <v>46079</v>
      </c>
      <c r="F4228">
        <f t="shared" si="3"/>
        <v>2</v>
      </c>
      <c r="G4228">
        <v>3</v>
      </c>
      <c r="H4228" t="s">
        <v>3471</v>
      </c>
      <c r="I4228" t="s">
        <v>246</v>
      </c>
      <c r="J4228" s="4">
        <v>-5105</v>
      </c>
    </row>
    <row r="4229" spans="3:10" x14ac:dyDescent="0.25">
      <c r="C4229" t="s">
        <v>6732</v>
      </c>
      <c r="D4229">
        <v>10251</v>
      </c>
      <c r="E4229" s="1">
        <v>46079</v>
      </c>
      <c r="F4229">
        <f t="shared" si="3"/>
        <v>2</v>
      </c>
      <c r="G4229">
        <v>3</v>
      </c>
      <c r="H4229" t="s">
        <v>3471</v>
      </c>
      <c r="I4229" t="s">
        <v>246</v>
      </c>
      <c r="J4229" s="4">
        <v>-13080</v>
      </c>
    </row>
    <row r="4230" spans="3:10" x14ac:dyDescent="0.25">
      <c r="C4230" t="s">
        <v>6732</v>
      </c>
      <c r="D4230">
        <v>10251</v>
      </c>
      <c r="E4230" s="1">
        <v>46079</v>
      </c>
      <c r="F4230">
        <f t="shared" si="3"/>
        <v>2</v>
      </c>
      <c r="G4230">
        <v>3</v>
      </c>
      <c r="H4230" t="s">
        <v>3471</v>
      </c>
      <c r="I4230" t="s">
        <v>246</v>
      </c>
      <c r="J4230" s="4">
        <v>-4440</v>
      </c>
    </row>
    <row r="4231" spans="3:10" x14ac:dyDescent="0.25">
      <c r="C4231" t="s">
        <v>6732</v>
      </c>
      <c r="D4231">
        <v>10251</v>
      </c>
      <c r="E4231" s="1">
        <v>46079</v>
      </c>
      <c r="F4231">
        <f t="shared" si="3"/>
        <v>2</v>
      </c>
      <c r="G4231">
        <v>3</v>
      </c>
      <c r="H4231" t="s">
        <v>3471</v>
      </c>
      <c r="I4231" t="s">
        <v>246</v>
      </c>
      <c r="J4231" s="4">
        <v>-14550</v>
      </c>
    </row>
    <row r="4232" spans="3:10" x14ac:dyDescent="0.25">
      <c r="C4232" t="s">
        <v>6732</v>
      </c>
      <c r="D4232">
        <v>10251</v>
      </c>
      <c r="E4232" s="1">
        <v>46079</v>
      </c>
      <c r="F4232">
        <f t="shared" si="3"/>
        <v>2</v>
      </c>
      <c r="G4232">
        <v>3</v>
      </c>
      <c r="H4232" t="s">
        <v>3471</v>
      </c>
      <c r="I4232" t="s">
        <v>246</v>
      </c>
      <c r="J4232" s="4">
        <v>-3940</v>
      </c>
    </row>
    <row r="4233" spans="3:10" x14ac:dyDescent="0.25">
      <c r="C4233" t="s">
        <v>6732</v>
      </c>
      <c r="D4233">
        <v>10251</v>
      </c>
      <c r="E4233" s="1">
        <v>46079</v>
      </c>
      <c r="F4233">
        <f t="shared" si="3"/>
        <v>2</v>
      </c>
      <c r="G4233">
        <v>3</v>
      </c>
      <c r="H4233" t="s">
        <v>3471</v>
      </c>
      <c r="I4233" t="s">
        <v>246</v>
      </c>
      <c r="J4233" s="4">
        <v>-4810</v>
      </c>
    </row>
    <row r="4234" spans="3:10" x14ac:dyDescent="0.25">
      <c r="C4234" t="s">
        <v>6732</v>
      </c>
      <c r="D4234">
        <v>10251</v>
      </c>
      <c r="E4234" s="1">
        <v>46079</v>
      </c>
      <c r="F4234">
        <f t="shared" si="3"/>
        <v>2</v>
      </c>
      <c r="G4234">
        <v>3</v>
      </c>
      <c r="H4234" t="s">
        <v>3471</v>
      </c>
      <c r="I4234" t="s">
        <v>246</v>
      </c>
      <c r="J4234" s="4">
        <v>-7270</v>
      </c>
    </row>
    <row r="4235" spans="3:10" x14ac:dyDescent="0.25">
      <c r="C4235" t="s">
        <v>6732</v>
      </c>
      <c r="D4235">
        <v>10251</v>
      </c>
      <c r="E4235" s="1">
        <v>46079</v>
      </c>
      <c r="F4235">
        <f t="shared" si="3"/>
        <v>2</v>
      </c>
      <c r="G4235">
        <v>3</v>
      </c>
      <c r="H4235" t="s">
        <v>3471</v>
      </c>
      <c r="I4235" t="s">
        <v>246</v>
      </c>
      <c r="J4235" s="4">
        <v>-5220</v>
      </c>
    </row>
    <row r="4236" spans="3:10" x14ac:dyDescent="0.25">
      <c r="C4236" t="s">
        <v>6732</v>
      </c>
      <c r="D4236">
        <v>10251</v>
      </c>
      <c r="E4236" s="1">
        <v>46079</v>
      </c>
      <c r="F4236">
        <f t="shared" si="3"/>
        <v>2</v>
      </c>
      <c r="G4236">
        <v>3</v>
      </c>
      <c r="H4236" t="s">
        <v>3471</v>
      </c>
      <c r="I4236" t="s">
        <v>246</v>
      </c>
      <c r="J4236" s="4">
        <v>-3325</v>
      </c>
    </row>
    <row r="4237" spans="3:10" x14ac:dyDescent="0.25">
      <c r="C4237" t="s">
        <v>6732</v>
      </c>
      <c r="D4237">
        <v>10251</v>
      </c>
      <c r="E4237" s="1">
        <v>46079</v>
      </c>
      <c r="F4237">
        <f t="shared" ref="F4237:F4300" si="4">+MONTH(E4237)</f>
        <v>2</v>
      </c>
      <c r="G4237">
        <v>3</v>
      </c>
      <c r="H4237" t="s">
        <v>3471</v>
      </c>
      <c r="I4237" t="s">
        <v>246</v>
      </c>
      <c r="J4237" s="4">
        <v>-5740</v>
      </c>
    </row>
    <row r="4238" spans="3:10" x14ac:dyDescent="0.25">
      <c r="C4238" t="s">
        <v>6732</v>
      </c>
      <c r="D4238">
        <v>10251</v>
      </c>
      <c r="E4238" s="1">
        <v>46079</v>
      </c>
      <c r="F4238">
        <f t="shared" si="4"/>
        <v>2</v>
      </c>
      <c r="G4238">
        <v>3</v>
      </c>
      <c r="H4238" t="s">
        <v>3471</v>
      </c>
      <c r="I4238" t="s">
        <v>246</v>
      </c>
      <c r="J4238" s="4">
        <v>-5215</v>
      </c>
    </row>
    <row r="4239" spans="3:10" x14ac:dyDescent="0.25">
      <c r="C4239" t="s">
        <v>6732</v>
      </c>
      <c r="D4239">
        <v>10251</v>
      </c>
      <c r="E4239" s="1">
        <v>46079</v>
      </c>
      <c r="F4239">
        <f t="shared" si="4"/>
        <v>2</v>
      </c>
      <c r="G4239">
        <v>3</v>
      </c>
      <c r="H4239" t="s">
        <v>3471</v>
      </c>
      <c r="I4239" t="s">
        <v>246</v>
      </c>
      <c r="J4239" s="4">
        <v>-5075</v>
      </c>
    </row>
    <row r="4240" spans="3:10" x14ac:dyDescent="0.25">
      <c r="C4240" t="s">
        <v>6732</v>
      </c>
      <c r="D4240">
        <v>10251</v>
      </c>
      <c r="E4240" s="1">
        <v>46079</v>
      </c>
      <c r="F4240">
        <f t="shared" si="4"/>
        <v>2</v>
      </c>
      <c r="G4240">
        <v>3</v>
      </c>
      <c r="H4240" t="s">
        <v>3471</v>
      </c>
      <c r="I4240" t="s">
        <v>246</v>
      </c>
      <c r="J4240" s="4">
        <v>-4140</v>
      </c>
    </row>
    <row r="4241" spans="3:10" x14ac:dyDescent="0.25">
      <c r="C4241" t="s">
        <v>6732</v>
      </c>
      <c r="D4241">
        <v>10251</v>
      </c>
      <c r="E4241" s="1">
        <v>46079</v>
      </c>
      <c r="F4241">
        <f t="shared" si="4"/>
        <v>2</v>
      </c>
      <c r="G4241">
        <v>3</v>
      </c>
      <c r="H4241" t="s">
        <v>3471</v>
      </c>
      <c r="I4241" t="s">
        <v>246</v>
      </c>
      <c r="J4241" s="4">
        <v>-3800</v>
      </c>
    </row>
    <row r="4242" spans="3:10" x14ac:dyDescent="0.25">
      <c r="C4242" t="s">
        <v>6732</v>
      </c>
      <c r="D4242">
        <v>10251</v>
      </c>
      <c r="E4242" s="1">
        <v>46079</v>
      </c>
      <c r="F4242">
        <f t="shared" si="4"/>
        <v>2</v>
      </c>
      <c r="G4242">
        <v>3</v>
      </c>
      <c r="H4242" t="s">
        <v>3471</v>
      </c>
      <c r="I4242" t="s">
        <v>246</v>
      </c>
      <c r="J4242" s="4">
        <v>-7500</v>
      </c>
    </row>
    <row r="4243" spans="3:10" x14ac:dyDescent="0.25">
      <c r="C4243" t="s">
        <v>6732</v>
      </c>
      <c r="D4243">
        <v>10251</v>
      </c>
      <c r="E4243" s="1">
        <v>46079</v>
      </c>
      <c r="F4243">
        <f t="shared" si="4"/>
        <v>2</v>
      </c>
      <c r="G4243">
        <v>3</v>
      </c>
      <c r="H4243" t="s">
        <v>3471</v>
      </c>
      <c r="I4243" t="s">
        <v>246</v>
      </c>
      <c r="J4243" s="4">
        <v>-4995</v>
      </c>
    </row>
    <row r="4244" spans="3:10" x14ac:dyDescent="0.25">
      <c r="C4244" t="s">
        <v>6732</v>
      </c>
      <c r="D4244">
        <v>10251</v>
      </c>
      <c r="E4244" s="1">
        <v>46079</v>
      </c>
      <c r="F4244">
        <f t="shared" si="4"/>
        <v>2</v>
      </c>
      <c r="G4244">
        <v>3</v>
      </c>
      <c r="H4244" t="s">
        <v>3471</v>
      </c>
      <c r="I4244" t="s">
        <v>246</v>
      </c>
      <c r="J4244" s="4">
        <v>-6065</v>
      </c>
    </row>
    <row r="4245" spans="3:10" x14ac:dyDescent="0.25">
      <c r="C4245" t="s">
        <v>6732</v>
      </c>
      <c r="D4245">
        <v>10251</v>
      </c>
      <c r="E4245" s="1">
        <v>46079</v>
      </c>
      <c r="F4245">
        <f t="shared" si="4"/>
        <v>2</v>
      </c>
      <c r="G4245">
        <v>3</v>
      </c>
      <c r="H4245" t="s">
        <v>3471</v>
      </c>
      <c r="I4245" t="s">
        <v>246</v>
      </c>
      <c r="J4245" s="4">
        <v>-4505</v>
      </c>
    </row>
    <row r="4246" spans="3:10" x14ac:dyDescent="0.25">
      <c r="C4246" t="s">
        <v>6732</v>
      </c>
      <c r="D4246">
        <v>10251</v>
      </c>
      <c r="E4246" s="1">
        <v>46079</v>
      </c>
      <c r="F4246">
        <f t="shared" si="4"/>
        <v>2</v>
      </c>
      <c r="G4246">
        <v>3</v>
      </c>
      <c r="H4246" t="s">
        <v>3471</v>
      </c>
      <c r="I4246" t="s">
        <v>246</v>
      </c>
      <c r="J4246" s="4">
        <v>-8115</v>
      </c>
    </row>
    <row r="4247" spans="3:10" x14ac:dyDescent="0.25">
      <c r="C4247" t="s">
        <v>6732</v>
      </c>
      <c r="D4247">
        <v>10251</v>
      </c>
      <c r="E4247" s="1">
        <v>46079</v>
      </c>
      <c r="F4247">
        <f t="shared" si="4"/>
        <v>2</v>
      </c>
      <c r="G4247">
        <v>3</v>
      </c>
      <c r="H4247" t="s">
        <v>3471</v>
      </c>
      <c r="I4247" t="s">
        <v>246</v>
      </c>
      <c r="J4247" s="4">
        <v>-5415</v>
      </c>
    </row>
    <row r="4248" spans="3:10" x14ac:dyDescent="0.25">
      <c r="C4248" t="s">
        <v>6732</v>
      </c>
      <c r="D4248">
        <v>10251</v>
      </c>
      <c r="E4248" s="1">
        <v>46079</v>
      </c>
      <c r="F4248">
        <f t="shared" si="4"/>
        <v>2</v>
      </c>
      <c r="G4248">
        <v>3</v>
      </c>
      <c r="H4248" t="s">
        <v>3471</v>
      </c>
      <c r="I4248" t="s">
        <v>246</v>
      </c>
      <c r="J4248" s="4">
        <v>-7010</v>
      </c>
    </row>
    <row r="4249" spans="3:10" x14ac:dyDescent="0.25">
      <c r="C4249" t="s">
        <v>6732</v>
      </c>
      <c r="D4249">
        <v>10251</v>
      </c>
      <c r="E4249" s="1">
        <v>46079</v>
      </c>
      <c r="F4249">
        <f t="shared" si="4"/>
        <v>2</v>
      </c>
      <c r="G4249">
        <v>3</v>
      </c>
      <c r="H4249" t="s">
        <v>3471</v>
      </c>
      <c r="I4249" t="s">
        <v>246</v>
      </c>
      <c r="J4249" s="4">
        <v>-5190</v>
      </c>
    </row>
    <row r="4250" spans="3:10" x14ac:dyDescent="0.25">
      <c r="C4250" t="s">
        <v>6732</v>
      </c>
      <c r="D4250">
        <v>10251</v>
      </c>
      <c r="E4250" s="1">
        <v>46079</v>
      </c>
      <c r="F4250">
        <f t="shared" si="4"/>
        <v>2</v>
      </c>
      <c r="G4250">
        <v>3</v>
      </c>
      <c r="H4250" t="s">
        <v>3471</v>
      </c>
      <c r="I4250" t="s">
        <v>246</v>
      </c>
      <c r="J4250" s="4">
        <v>-3050</v>
      </c>
    </row>
    <row r="4251" spans="3:10" x14ac:dyDescent="0.25">
      <c r="C4251" t="s">
        <v>6732</v>
      </c>
      <c r="D4251">
        <v>10251</v>
      </c>
      <c r="E4251" s="1">
        <v>46079</v>
      </c>
      <c r="F4251">
        <f t="shared" si="4"/>
        <v>2</v>
      </c>
      <c r="G4251">
        <v>3</v>
      </c>
      <c r="H4251" t="s">
        <v>3471</v>
      </c>
      <c r="I4251" t="s">
        <v>246</v>
      </c>
      <c r="J4251" s="4">
        <v>-9750</v>
      </c>
    </row>
    <row r="4252" spans="3:10" x14ac:dyDescent="0.25">
      <c r="C4252" t="s">
        <v>6732</v>
      </c>
      <c r="D4252">
        <v>10251</v>
      </c>
      <c r="E4252" s="1">
        <v>46079</v>
      </c>
      <c r="F4252">
        <f t="shared" si="4"/>
        <v>2</v>
      </c>
      <c r="G4252">
        <v>3</v>
      </c>
      <c r="H4252" t="s">
        <v>3471</v>
      </c>
      <c r="I4252" t="s">
        <v>246</v>
      </c>
      <c r="J4252" s="4">
        <v>-5450</v>
      </c>
    </row>
    <row r="4253" spans="3:10" x14ac:dyDescent="0.25">
      <c r="C4253" t="s">
        <v>6732</v>
      </c>
      <c r="D4253">
        <v>10251</v>
      </c>
      <c r="E4253" s="1">
        <v>46079</v>
      </c>
      <c r="F4253">
        <f t="shared" si="4"/>
        <v>2</v>
      </c>
      <c r="G4253">
        <v>3</v>
      </c>
      <c r="H4253" t="s">
        <v>3471</v>
      </c>
      <c r="I4253" t="s">
        <v>246</v>
      </c>
      <c r="J4253" s="4">
        <v>-3950</v>
      </c>
    </row>
    <row r="4254" spans="3:10" x14ac:dyDescent="0.25">
      <c r="C4254" t="s">
        <v>6732</v>
      </c>
      <c r="D4254">
        <v>10251</v>
      </c>
      <c r="E4254" s="1">
        <v>46079</v>
      </c>
      <c r="F4254">
        <f t="shared" si="4"/>
        <v>2</v>
      </c>
      <c r="G4254">
        <v>3</v>
      </c>
      <c r="H4254" t="s">
        <v>3471</v>
      </c>
      <c r="I4254" t="s">
        <v>246</v>
      </c>
      <c r="J4254" s="4">
        <v>-4780</v>
      </c>
    </row>
    <row r="4255" spans="3:10" x14ac:dyDescent="0.25">
      <c r="C4255" t="s">
        <v>6732</v>
      </c>
      <c r="D4255">
        <v>10251</v>
      </c>
      <c r="E4255" s="1">
        <v>46079</v>
      </c>
      <c r="F4255">
        <f t="shared" si="4"/>
        <v>2</v>
      </c>
      <c r="G4255">
        <v>3</v>
      </c>
      <c r="H4255" t="s">
        <v>3471</v>
      </c>
      <c r="I4255" t="s">
        <v>246</v>
      </c>
      <c r="J4255" s="4">
        <v>-3920</v>
      </c>
    </row>
    <row r="4256" spans="3:10" x14ac:dyDescent="0.25">
      <c r="C4256" t="s">
        <v>6732</v>
      </c>
      <c r="D4256">
        <v>10251</v>
      </c>
      <c r="E4256" s="1">
        <v>46079</v>
      </c>
      <c r="F4256">
        <f t="shared" si="4"/>
        <v>2</v>
      </c>
      <c r="G4256">
        <v>3</v>
      </c>
      <c r="H4256" t="s">
        <v>3471</v>
      </c>
      <c r="I4256" t="s">
        <v>246</v>
      </c>
      <c r="J4256" s="4">
        <v>-5100</v>
      </c>
    </row>
    <row r="4257" spans="3:10" x14ac:dyDescent="0.25">
      <c r="C4257" t="s">
        <v>6732</v>
      </c>
      <c r="D4257">
        <v>10251</v>
      </c>
      <c r="E4257" s="1">
        <v>46079</v>
      </c>
      <c r="F4257">
        <f t="shared" si="4"/>
        <v>2</v>
      </c>
      <c r="G4257">
        <v>3</v>
      </c>
      <c r="H4257" t="s">
        <v>3471</v>
      </c>
      <c r="I4257" t="s">
        <v>246</v>
      </c>
      <c r="J4257" s="4">
        <v>-3265</v>
      </c>
    </row>
    <row r="4258" spans="3:10" x14ac:dyDescent="0.25">
      <c r="C4258" t="s">
        <v>6732</v>
      </c>
      <c r="D4258">
        <v>10251</v>
      </c>
      <c r="E4258" s="1">
        <v>46079</v>
      </c>
      <c r="F4258">
        <f t="shared" si="4"/>
        <v>2</v>
      </c>
      <c r="G4258">
        <v>3</v>
      </c>
      <c r="H4258" t="s">
        <v>3471</v>
      </c>
      <c r="I4258" t="s">
        <v>246</v>
      </c>
      <c r="J4258" s="4">
        <v>-4845</v>
      </c>
    </row>
    <row r="4259" spans="3:10" x14ac:dyDescent="0.25">
      <c r="C4259" t="s">
        <v>6732</v>
      </c>
      <c r="D4259">
        <v>10251</v>
      </c>
      <c r="E4259" s="1">
        <v>46079</v>
      </c>
      <c r="F4259">
        <f t="shared" si="4"/>
        <v>2</v>
      </c>
      <c r="G4259">
        <v>3</v>
      </c>
      <c r="H4259" t="s">
        <v>3471</v>
      </c>
      <c r="I4259" t="s">
        <v>246</v>
      </c>
      <c r="J4259" s="4">
        <v>-2210</v>
      </c>
    </row>
    <row r="4260" spans="3:10" x14ac:dyDescent="0.25">
      <c r="C4260" t="s">
        <v>6732</v>
      </c>
      <c r="D4260">
        <v>10251</v>
      </c>
      <c r="E4260" s="1">
        <v>46079</v>
      </c>
      <c r="F4260">
        <f t="shared" si="4"/>
        <v>2</v>
      </c>
      <c r="G4260">
        <v>3</v>
      </c>
      <c r="H4260" t="s">
        <v>3471</v>
      </c>
      <c r="I4260" t="s">
        <v>246</v>
      </c>
      <c r="J4260" s="4">
        <v>-3625</v>
      </c>
    </row>
    <row r="4261" spans="3:10" x14ac:dyDescent="0.25">
      <c r="C4261" t="s">
        <v>6732</v>
      </c>
      <c r="D4261">
        <v>10251</v>
      </c>
      <c r="E4261" s="1">
        <v>46079</v>
      </c>
      <c r="F4261">
        <f t="shared" si="4"/>
        <v>2</v>
      </c>
      <c r="G4261">
        <v>3</v>
      </c>
      <c r="H4261" t="s">
        <v>3471</v>
      </c>
      <c r="I4261" t="s">
        <v>246</v>
      </c>
      <c r="J4261" s="4">
        <v>-4825</v>
      </c>
    </row>
    <row r="4262" spans="3:10" x14ac:dyDescent="0.25">
      <c r="C4262" t="s">
        <v>6732</v>
      </c>
      <c r="D4262">
        <v>10251</v>
      </c>
      <c r="E4262" s="1">
        <v>46079</v>
      </c>
      <c r="F4262">
        <f t="shared" si="4"/>
        <v>2</v>
      </c>
      <c r="G4262">
        <v>3</v>
      </c>
      <c r="H4262" t="s">
        <v>3471</v>
      </c>
      <c r="I4262" t="s">
        <v>246</v>
      </c>
      <c r="J4262" s="4">
        <v>-4040</v>
      </c>
    </row>
    <row r="4263" spans="3:10" x14ac:dyDescent="0.25">
      <c r="C4263" t="s">
        <v>6732</v>
      </c>
      <c r="D4263">
        <v>10251</v>
      </c>
      <c r="E4263" s="1">
        <v>46079</v>
      </c>
      <c r="F4263">
        <f t="shared" si="4"/>
        <v>2</v>
      </c>
      <c r="G4263">
        <v>3</v>
      </c>
      <c r="H4263" t="s">
        <v>3471</v>
      </c>
      <c r="I4263" t="s">
        <v>246</v>
      </c>
      <c r="J4263" s="4">
        <v>-4320</v>
      </c>
    </row>
    <row r="4264" spans="3:10" x14ac:dyDescent="0.25">
      <c r="C4264" t="s">
        <v>6732</v>
      </c>
      <c r="D4264">
        <v>10251</v>
      </c>
      <c r="E4264" s="1">
        <v>46079</v>
      </c>
      <c r="F4264">
        <f t="shared" si="4"/>
        <v>2</v>
      </c>
      <c r="G4264">
        <v>3</v>
      </c>
      <c r="H4264" t="s">
        <v>3471</v>
      </c>
      <c r="I4264" t="s">
        <v>246</v>
      </c>
      <c r="J4264" s="4">
        <v>-3695</v>
      </c>
    </row>
    <row r="4265" spans="3:10" x14ac:dyDescent="0.25">
      <c r="C4265" t="s">
        <v>6732</v>
      </c>
      <c r="D4265">
        <v>10251</v>
      </c>
      <c r="E4265" s="1">
        <v>46079</v>
      </c>
      <c r="F4265">
        <f t="shared" si="4"/>
        <v>2</v>
      </c>
      <c r="G4265">
        <v>3</v>
      </c>
      <c r="H4265" t="s">
        <v>3471</v>
      </c>
      <c r="I4265" t="s">
        <v>246</v>
      </c>
      <c r="J4265" s="4">
        <v>-5175</v>
      </c>
    </row>
    <row r="4266" spans="3:10" x14ac:dyDescent="0.25">
      <c r="C4266" t="s">
        <v>6732</v>
      </c>
      <c r="D4266">
        <v>10251</v>
      </c>
      <c r="E4266" s="1">
        <v>46079</v>
      </c>
      <c r="F4266">
        <f t="shared" si="4"/>
        <v>2</v>
      </c>
      <c r="G4266">
        <v>3</v>
      </c>
      <c r="H4266" t="s">
        <v>3471</v>
      </c>
      <c r="I4266" t="s">
        <v>246</v>
      </c>
      <c r="J4266" s="4">
        <v>-4980</v>
      </c>
    </row>
    <row r="4267" spans="3:10" x14ac:dyDescent="0.25">
      <c r="C4267" t="s">
        <v>6732</v>
      </c>
      <c r="D4267">
        <v>10251</v>
      </c>
      <c r="E4267" s="1">
        <v>46079</v>
      </c>
      <c r="F4267">
        <f t="shared" si="4"/>
        <v>2</v>
      </c>
      <c r="G4267">
        <v>3</v>
      </c>
      <c r="H4267" t="s">
        <v>3471</v>
      </c>
      <c r="I4267" t="s">
        <v>246</v>
      </c>
      <c r="J4267" s="4">
        <v>-5510</v>
      </c>
    </row>
    <row r="4268" spans="3:10" x14ac:dyDescent="0.25">
      <c r="C4268" t="s">
        <v>6732</v>
      </c>
      <c r="D4268">
        <v>10251</v>
      </c>
      <c r="E4268" s="1">
        <v>46079</v>
      </c>
      <c r="F4268">
        <f t="shared" si="4"/>
        <v>2</v>
      </c>
      <c r="G4268">
        <v>3</v>
      </c>
      <c r="H4268" t="s">
        <v>3471</v>
      </c>
      <c r="I4268" t="s">
        <v>246</v>
      </c>
      <c r="J4268" s="4">
        <v>-5360</v>
      </c>
    </row>
    <row r="4269" spans="3:10" x14ac:dyDescent="0.25">
      <c r="C4269" t="s">
        <v>6732</v>
      </c>
      <c r="D4269">
        <v>10251</v>
      </c>
      <c r="E4269" s="1">
        <v>46079</v>
      </c>
      <c r="F4269">
        <f t="shared" si="4"/>
        <v>2</v>
      </c>
      <c r="G4269">
        <v>3</v>
      </c>
      <c r="H4269" t="s">
        <v>3471</v>
      </c>
      <c r="I4269" t="s">
        <v>246</v>
      </c>
      <c r="J4269" s="4">
        <v>-5945</v>
      </c>
    </row>
    <row r="4270" spans="3:10" x14ac:dyDescent="0.25">
      <c r="C4270" t="s">
        <v>6732</v>
      </c>
      <c r="D4270">
        <v>10251</v>
      </c>
      <c r="E4270" s="1">
        <v>46079</v>
      </c>
      <c r="F4270">
        <f t="shared" si="4"/>
        <v>2</v>
      </c>
      <c r="G4270">
        <v>3</v>
      </c>
      <c r="H4270" t="s">
        <v>3471</v>
      </c>
      <c r="I4270" t="s">
        <v>246</v>
      </c>
      <c r="J4270" s="4">
        <v>-9245</v>
      </c>
    </row>
    <row r="4271" spans="3:10" x14ac:dyDescent="0.25">
      <c r="C4271" t="s">
        <v>6732</v>
      </c>
      <c r="D4271">
        <v>10251</v>
      </c>
      <c r="E4271" s="1">
        <v>46079</v>
      </c>
      <c r="F4271">
        <f t="shared" si="4"/>
        <v>2</v>
      </c>
      <c r="G4271">
        <v>3</v>
      </c>
      <c r="H4271" t="s">
        <v>3471</v>
      </c>
      <c r="I4271" t="s">
        <v>246</v>
      </c>
      <c r="J4271" s="4">
        <v>-5530</v>
      </c>
    </row>
    <row r="4272" spans="3:10" x14ac:dyDescent="0.25">
      <c r="C4272" t="s">
        <v>6732</v>
      </c>
      <c r="D4272">
        <v>10251</v>
      </c>
      <c r="E4272" s="1">
        <v>46079</v>
      </c>
      <c r="F4272">
        <f t="shared" si="4"/>
        <v>2</v>
      </c>
      <c r="G4272">
        <v>3</v>
      </c>
      <c r="H4272" t="s">
        <v>3471</v>
      </c>
      <c r="I4272" t="s">
        <v>246</v>
      </c>
      <c r="J4272" s="4">
        <v>-6140</v>
      </c>
    </row>
    <row r="4273" spans="3:10" x14ac:dyDescent="0.25">
      <c r="C4273" t="s">
        <v>6732</v>
      </c>
      <c r="D4273">
        <v>10251</v>
      </c>
      <c r="E4273" s="1">
        <v>46079</v>
      </c>
      <c r="F4273">
        <f t="shared" si="4"/>
        <v>2</v>
      </c>
      <c r="G4273">
        <v>3</v>
      </c>
      <c r="H4273" t="s">
        <v>3471</v>
      </c>
      <c r="I4273" t="s">
        <v>246</v>
      </c>
      <c r="J4273" s="4">
        <v>-4630</v>
      </c>
    </row>
    <row r="4274" spans="3:10" x14ac:dyDescent="0.25">
      <c r="C4274" t="s">
        <v>6732</v>
      </c>
      <c r="D4274">
        <v>10251</v>
      </c>
      <c r="E4274" s="1">
        <v>46079</v>
      </c>
      <c r="F4274">
        <f t="shared" si="4"/>
        <v>2</v>
      </c>
      <c r="G4274">
        <v>3</v>
      </c>
      <c r="H4274" t="s">
        <v>3471</v>
      </c>
      <c r="I4274" t="s">
        <v>246</v>
      </c>
      <c r="J4274" s="4">
        <v>-9165</v>
      </c>
    </row>
    <row r="4275" spans="3:10" x14ac:dyDescent="0.25">
      <c r="C4275" t="s">
        <v>6732</v>
      </c>
      <c r="D4275">
        <v>10256</v>
      </c>
      <c r="E4275" s="1">
        <v>46079</v>
      </c>
      <c r="F4275">
        <f t="shared" si="4"/>
        <v>2</v>
      </c>
      <c r="G4275">
        <v>3</v>
      </c>
      <c r="H4275" t="s">
        <v>3471</v>
      </c>
      <c r="I4275" t="s">
        <v>246</v>
      </c>
      <c r="J4275" s="4">
        <v>-11470</v>
      </c>
    </row>
    <row r="4276" spans="3:10" x14ac:dyDescent="0.25">
      <c r="C4276" t="s">
        <v>6732</v>
      </c>
      <c r="D4276">
        <v>10251</v>
      </c>
      <c r="E4276" s="1">
        <v>46079</v>
      </c>
      <c r="F4276">
        <f t="shared" si="4"/>
        <v>2</v>
      </c>
      <c r="G4276">
        <v>3</v>
      </c>
      <c r="H4276" t="s">
        <v>3471</v>
      </c>
      <c r="I4276" t="s">
        <v>246</v>
      </c>
      <c r="J4276" s="4">
        <v>-5235</v>
      </c>
    </row>
    <row r="4277" spans="3:10" x14ac:dyDescent="0.25">
      <c r="C4277" t="s">
        <v>6732</v>
      </c>
      <c r="D4277">
        <v>10251</v>
      </c>
      <c r="E4277" s="1">
        <v>46079</v>
      </c>
      <c r="F4277">
        <f t="shared" si="4"/>
        <v>2</v>
      </c>
      <c r="G4277">
        <v>3</v>
      </c>
      <c r="H4277" t="s">
        <v>3471</v>
      </c>
      <c r="I4277" t="s">
        <v>246</v>
      </c>
      <c r="J4277" s="4">
        <v>-3675</v>
      </c>
    </row>
    <row r="4278" spans="3:10" x14ac:dyDescent="0.25">
      <c r="C4278" t="s">
        <v>6732</v>
      </c>
      <c r="D4278">
        <v>10251</v>
      </c>
      <c r="E4278" s="1">
        <v>46079</v>
      </c>
      <c r="F4278">
        <f t="shared" si="4"/>
        <v>2</v>
      </c>
      <c r="G4278">
        <v>3</v>
      </c>
      <c r="H4278" t="s">
        <v>3471</v>
      </c>
      <c r="I4278" t="s">
        <v>246</v>
      </c>
      <c r="J4278" s="4">
        <v>-5200</v>
      </c>
    </row>
    <row r="4279" spans="3:10" x14ac:dyDescent="0.25">
      <c r="C4279" t="s">
        <v>6732</v>
      </c>
      <c r="D4279">
        <v>10251</v>
      </c>
      <c r="E4279" s="1">
        <v>46079</v>
      </c>
      <c r="F4279">
        <f t="shared" si="4"/>
        <v>2</v>
      </c>
      <c r="G4279">
        <v>3</v>
      </c>
      <c r="H4279" t="s">
        <v>3471</v>
      </c>
      <c r="I4279" t="s">
        <v>246</v>
      </c>
      <c r="J4279" s="4">
        <v>-3240</v>
      </c>
    </row>
    <row r="4280" spans="3:10" x14ac:dyDescent="0.25">
      <c r="C4280" t="s">
        <v>6732</v>
      </c>
      <c r="D4280">
        <v>10251</v>
      </c>
      <c r="E4280" s="1">
        <v>46079</v>
      </c>
      <c r="F4280">
        <f t="shared" si="4"/>
        <v>2</v>
      </c>
      <c r="G4280">
        <v>3</v>
      </c>
      <c r="H4280" t="s">
        <v>3471</v>
      </c>
      <c r="I4280" t="s">
        <v>246</v>
      </c>
      <c r="J4280" s="4">
        <v>-3285</v>
      </c>
    </row>
    <row r="4281" spans="3:10" x14ac:dyDescent="0.25">
      <c r="C4281" t="s">
        <v>6732</v>
      </c>
      <c r="D4281">
        <v>10251</v>
      </c>
      <c r="E4281" s="1">
        <v>46079</v>
      </c>
      <c r="F4281">
        <f t="shared" si="4"/>
        <v>2</v>
      </c>
      <c r="G4281">
        <v>3</v>
      </c>
      <c r="H4281" t="s">
        <v>3471</v>
      </c>
      <c r="I4281" t="s">
        <v>246</v>
      </c>
      <c r="J4281" s="4">
        <v>-3930</v>
      </c>
    </row>
    <row r="4282" spans="3:10" x14ac:dyDescent="0.25">
      <c r="C4282" t="s">
        <v>6732</v>
      </c>
      <c r="D4282">
        <v>10251</v>
      </c>
      <c r="E4282" s="1">
        <v>46079</v>
      </c>
      <c r="F4282">
        <f t="shared" si="4"/>
        <v>2</v>
      </c>
      <c r="G4282">
        <v>3</v>
      </c>
      <c r="H4282" t="s">
        <v>3471</v>
      </c>
      <c r="I4282" t="s">
        <v>246</v>
      </c>
      <c r="J4282" s="4">
        <v>-6010</v>
      </c>
    </row>
    <row r="4283" spans="3:10" x14ac:dyDescent="0.25">
      <c r="C4283" t="s">
        <v>6732</v>
      </c>
      <c r="D4283">
        <v>10251</v>
      </c>
      <c r="E4283" s="1">
        <v>46079</v>
      </c>
      <c r="F4283">
        <f t="shared" si="4"/>
        <v>2</v>
      </c>
      <c r="G4283">
        <v>3</v>
      </c>
      <c r="H4283" t="s">
        <v>3471</v>
      </c>
      <c r="I4283" t="s">
        <v>246</v>
      </c>
      <c r="J4283" s="4">
        <v>-3880</v>
      </c>
    </row>
    <row r="4284" spans="3:10" x14ac:dyDescent="0.25">
      <c r="C4284" t="s">
        <v>6732</v>
      </c>
      <c r="D4284">
        <v>10251</v>
      </c>
      <c r="E4284" s="1">
        <v>46079</v>
      </c>
      <c r="F4284">
        <f t="shared" si="4"/>
        <v>2</v>
      </c>
      <c r="G4284">
        <v>3</v>
      </c>
      <c r="H4284" t="s">
        <v>3471</v>
      </c>
      <c r="I4284" t="s">
        <v>246</v>
      </c>
      <c r="J4284" s="4">
        <v>-2955</v>
      </c>
    </row>
    <row r="4285" spans="3:10" x14ac:dyDescent="0.25">
      <c r="C4285" t="s">
        <v>6732</v>
      </c>
      <c r="D4285">
        <v>10251</v>
      </c>
      <c r="E4285" s="1">
        <v>46079</v>
      </c>
      <c r="F4285">
        <f t="shared" si="4"/>
        <v>2</v>
      </c>
      <c r="G4285">
        <v>3</v>
      </c>
      <c r="H4285" t="s">
        <v>3471</v>
      </c>
      <c r="I4285" t="s">
        <v>246</v>
      </c>
      <c r="J4285" s="4">
        <v>-4695</v>
      </c>
    </row>
    <row r="4286" spans="3:10" x14ac:dyDescent="0.25">
      <c r="C4286" t="s">
        <v>6732</v>
      </c>
      <c r="D4286">
        <v>10251</v>
      </c>
      <c r="E4286" s="1">
        <v>46079</v>
      </c>
      <c r="F4286">
        <f t="shared" si="4"/>
        <v>2</v>
      </c>
      <c r="G4286">
        <v>3</v>
      </c>
      <c r="H4286" t="s">
        <v>3471</v>
      </c>
      <c r="I4286" t="s">
        <v>246</v>
      </c>
      <c r="J4286" s="4">
        <v>-4760</v>
      </c>
    </row>
    <row r="4287" spans="3:10" x14ac:dyDescent="0.25">
      <c r="C4287" t="s">
        <v>6732</v>
      </c>
      <c r="D4287">
        <v>10251</v>
      </c>
      <c r="E4287" s="1">
        <v>46079</v>
      </c>
      <c r="F4287">
        <f t="shared" si="4"/>
        <v>2</v>
      </c>
      <c r="G4287">
        <v>3</v>
      </c>
      <c r="H4287" t="s">
        <v>3471</v>
      </c>
      <c r="I4287" t="s">
        <v>246</v>
      </c>
      <c r="J4287" s="4">
        <v>-6355</v>
      </c>
    </row>
    <row r="4288" spans="3:10" x14ac:dyDescent="0.25">
      <c r="C4288" t="s">
        <v>6732</v>
      </c>
      <c r="D4288">
        <v>10251</v>
      </c>
      <c r="E4288" s="1">
        <v>46079</v>
      </c>
      <c r="F4288">
        <f t="shared" si="4"/>
        <v>2</v>
      </c>
      <c r="G4288">
        <v>3</v>
      </c>
      <c r="H4288" t="s">
        <v>3471</v>
      </c>
      <c r="I4288" t="s">
        <v>246</v>
      </c>
      <c r="J4288" s="4">
        <v>-4945</v>
      </c>
    </row>
    <row r="4289" spans="3:10" x14ac:dyDescent="0.25">
      <c r="C4289" t="s">
        <v>6732</v>
      </c>
      <c r="D4289">
        <v>10251</v>
      </c>
      <c r="E4289" s="1">
        <v>46079</v>
      </c>
      <c r="F4289">
        <f t="shared" si="4"/>
        <v>2</v>
      </c>
      <c r="G4289">
        <v>3</v>
      </c>
      <c r="H4289" t="s">
        <v>3471</v>
      </c>
      <c r="I4289" t="s">
        <v>246</v>
      </c>
      <c r="J4289" s="4">
        <v>-3685</v>
      </c>
    </row>
    <row r="4290" spans="3:10" x14ac:dyDescent="0.25">
      <c r="C4290" t="s">
        <v>6732</v>
      </c>
      <c r="D4290">
        <v>10251</v>
      </c>
      <c r="E4290" s="1">
        <v>46079</v>
      </c>
      <c r="F4290">
        <f t="shared" si="4"/>
        <v>2</v>
      </c>
      <c r="G4290">
        <v>3</v>
      </c>
      <c r="H4290" t="s">
        <v>3471</v>
      </c>
      <c r="I4290" t="s">
        <v>246</v>
      </c>
      <c r="J4290" s="4">
        <v>-4870</v>
      </c>
    </row>
    <row r="4291" spans="3:10" x14ac:dyDescent="0.25">
      <c r="C4291" t="s">
        <v>6732</v>
      </c>
      <c r="D4291">
        <v>10251</v>
      </c>
      <c r="E4291" s="1">
        <v>46079</v>
      </c>
      <c r="F4291">
        <f t="shared" si="4"/>
        <v>2</v>
      </c>
      <c r="G4291">
        <v>3</v>
      </c>
      <c r="H4291" t="s">
        <v>3471</v>
      </c>
      <c r="I4291" t="s">
        <v>246</v>
      </c>
      <c r="J4291" s="4">
        <v>-4685</v>
      </c>
    </row>
    <row r="4292" spans="3:10" x14ac:dyDescent="0.25">
      <c r="C4292" t="s">
        <v>6732</v>
      </c>
      <c r="D4292">
        <v>10251</v>
      </c>
      <c r="E4292" s="1">
        <v>46079</v>
      </c>
      <c r="F4292">
        <f t="shared" si="4"/>
        <v>2</v>
      </c>
      <c r="G4292">
        <v>3</v>
      </c>
      <c r="H4292" t="s">
        <v>3471</v>
      </c>
      <c r="I4292" t="s">
        <v>246</v>
      </c>
      <c r="J4292" s="4">
        <v>-3970</v>
      </c>
    </row>
    <row r="4293" spans="3:10" x14ac:dyDescent="0.25">
      <c r="C4293" t="s">
        <v>6732</v>
      </c>
      <c r="D4293">
        <v>10251</v>
      </c>
      <c r="E4293" s="1">
        <v>46079</v>
      </c>
      <c r="F4293">
        <f t="shared" si="4"/>
        <v>2</v>
      </c>
      <c r="G4293">
        <v>3</v>
      </c>
      <c r="H4293" t="s">
        <v>3471</v>
      </c>
      <c r="I4293" t="s">
        <v>246</v>
      </c>
      <c r="J4293" s="4">
        <v>-6195</v>
      </c>
    </row>
    <row r="4294" spans="3:10" x14ac:dyDescent="0.25">
      <c r="C4294" t="s">
        <v>6732</v>
      </c>
      <c r="D4294">
        <v>10251</v>
      </c>
      <c r="E4294" s="1">
        <v>46079</v>
      </c>
      <c r="F4294">
        <f t="shared" si="4"/>
        <v>2</v>
      </c>
      <c r="G4294">
        <v>3</v>
      </c>
      <c r="H4294" t="s">
        <v>3471</v>
      </c>
      <c r="I4294" t="s">
        <v>246</v>
      </c>
      <c r="J4294" s="4">
        <v>-4630</v>
      </c>
    </row>
    <row r="4295" spans="3:10" x14ac:dyDescent="0.25">
      <c r="C4295" t="s">
        <v>6732</v>
      </c>
      <c r="D4295">
        <v>10251</v>
      </c>
      <c r="E4295" s="1">
        <v>46079</v>
      </c>
      <c r="F4295">
        <f t="shared" si="4"/>
        <v>2</v>
      </c>
      <c r="G4295">
        <v>3</v>
      </c>
      <c r="H4295" t="s">
        <v>3471</v>
      </c>
      <c r="I4295" t="s">
        <v>246</v>
      </c>
      <c r="J4295" s="4">
        <v>-2885</v>
      </c>
    </row>
    <row r="4296" spans="3:10" x14ac:dyDescent="0.25">
      <c r="C4296" t="s">
        <v>6732</v>
      </c>
      <c r="D4296">
        <v>10251</v>
      </c>
      <c r="E4296" s="1">
        <v>46079</v>
      </c>
      <c r="F4296">
        <f t="shared" si="4"/>
        <v>2</v>
      </c>
      <c r="G4296">
        <v>3</v>
      </c>
      <c r="H4296" t="s">
        <v>3471</v>
      </c>
      <c r="I4296" t="s">
        <v>246</v>
      </c>
      <c r="J4296" s="4">
        <v>-5625</v>
      </c>
    </row>
    <row r="4297" spans="3:10" x14ac:dyDescent="0.25">
      <c r="C4297" t="s">
        <v>6732</v>
      </c>
      <c r="D4297">
        <v>10251</v>
      </c>
      <c r="E4297" s="1">
        <v>46079</v>
      </c>
      <c r="F4297">
        <f t="shared" si="4"/>
        <v>2</v>
      </c>
      <c r="G4297">
        <v>3</v>
      </c>
      <c r="H4297" t="s">
        <v>3471</v>
      </c>
      <c r="I4297" t="s">
        <v>246</v>
      </c>
      <c r="J4297" s="4">
        <v>-5615</v>
      </c>
    </row>
    <row r="4298" spans="3:10" x14ac:dyDescent="0.25">
      <c r="C4298" t="s">
        <v>6732</v>
      </c>
      <c r="D4298">
        <v>10251</v>
      </c>
      <c r="E4298" s="1">
        <v>46079</v>
      </c>
      <c r="F4298">
        <f t="shared" si="4"/>
        <v>2</v>
      </c>
      <c r="G4298">
        <v>3</v>
      </c>
      <c r="H4298" t="s">
        <v>3471</v>
      </c>
      <c r="I4298" t="s">
        <v>246</v>
      </c>
      <c r="J4298" s="4">
        <v>-4390</v>
      </c>
    </row>
    <row r="4299" spans="3:10" x14ac:dyDescent="0.25">
      <c r="C4299" t="s">
        <v>6732</v>
      </c>
      <c r="D4299">
        <v>10251</v>
      </c>
      <c r="E4299" s="1">
        <v>46079</v>
      </c>
      <c r="F4299">
        <f t="shared" si="4"/>
        <v>2</v>
      </c>
      <c r="G4299">
        <v>3</v>
      </c>
      <c r="H4299" t="s">
        <v>3471</v>
      </c>
      <c r="I4299" t="s">
        <v>246</v>
      </c>
      <c r="J4299" s="4">
        <v>-4635</v>
      </c>
    </row>
    <row r="4300" spans="3:10" x14ac:dyDescent="0.25">
      <c r="C4300" t="s">
        <v>6732</v>
      </c>
      <c r="D4300">
        <v>10256</v>
      </c>
      <c r="E4300" s="1">
        <v>46079</v>
      </c>
      <c r="F4300">
        <f t="shared" si="4"/>
        <v>2</v>
      </c>
      <c r="G4300">
        <v>3</v>
      </c>
      <c r="H4300" t="s">
        <v>3471</v>
      </c>
      <c r="I4300" t="s">
        <v>246</v>
      </c>
      <c r="J4300" s="4">
        <v>-4880</v>
      </c>
    </row>
    <row r="4301" spans="3:10" x14ac:dyDescent="0.25">
      <c r="C4301" t="s">
        <v>6732</v>
      </c>
      <c r="D4301">
        <v>10256</v>
      </c>
      <c r="E4301" s="1">
        <v>46079</v>
      </c>
      <c r="F4301">
        <f t="shared" ref="F4301:F4364" si="5">+MONTH(E4301)</f>
        <v>2</v>
      </c>
      <c r="G4301">
        <v>3</v>
      </c>
      <c r="H4301" t="s">
        <v>3471</v>
      </c>
      <c r="I4301" t="s">
        <v>246</v>
      </c>
      <c r="J4301" s="4">
        <v>-2800</v>
      </c>
    </row>
    <row r="4302" spans="3:10" x14ac:dyDescent="0.25">
      <c r="C4302" t="s">
        <v>6732</v>
      </c>
      <c r="D4302">
        <v>10256</v>
      </c>
      <c r="E4302" s="1">
        <v>46079</v>
      </c>
      <c r="F4302">
        <f t="shared" si="5"/>
        <v>2</v>
      </c>
      <c r="G4302">
        <v>3</v>
      </c>
      <c r="H4302" t="s">
        <v>3471</v>
      </c>
      <c r="I4302" t="s">
        <v>246</v>
      </c>
      <c r="J4302" s="4">
        <v>-4020</v>
      </c>
    </row>
    <row r="4303" spans="3:10" x14ac:dyDescent="0.25">
      <c r="C4303" t="s">
        <v>6732</v>
      </c>
      <c r="D4303">
        <v>10251</v>
      </c>
      <c r="E4303" s="1">
        <v>46079</v>
      </c>
      <c r="F4303">
        <f t="shared" si="5"/>
        <v>2</v>
      </c>
      <c r="G4303">
        <v>3</v>
      </c>
      <c r="H4303" t="s">
        <v>3471</v>
      </c>
      <c r="I4303" t="s">
        <v>246</v>
      </c>
      <c r="J4303" s="4">
        <v>-7640</v>
      </c>
    </row>
    <row r="4304" spans="3:10" x14ac:dyDescent="0.25">
      <c r="C4304" t="s">
        <v>6732</v>
      </c>
      <c r="D4304">
        <v>10251</v>
      </c>
      <c r="E4304" s="1">
        <v>46079</v>
      </c>
      <c r="F4304">
        <f t="shared" si="5"/>
        <v>2</v>
      </c>
      <c r="G4304">
        <v>3</v>
      </c>
      <c r="H4304" t="s">
        <v>3471</v>
      </c>
      <c r="I4304" t="s">
        <v>246</v>
      </c>
      <c r="J4304" s="4">
        <v>-7180</v>
      </c>
    </row>
    <row r="4305" spans="3:10" x14ac:dyDescent="0.25">
      <c r="C4305" t="s">
        <v>6732</v>
      </c>
      <c r="D4305">
        <v>10251</v>
      </c>
      <c r="E4305" s="1">
        <v>46079</v>
      </c>
      <c r="F4305">
        <f t="shared" si="5"/>
        <v>2</v>
      </c>
      <c r="G4305">
        <v>3</v>
      </c>
      <c r="H4305" t="s">
        <v>3471</v>
      </c>
      <c r="I4305" t="s">
        <v>246</v>
      </c>
      <c r="J4305" s="4">
        <v>-7235</v>
      </c>
    </row>
    <row r="4306" spans="3:10" x14ac:dyDescent="0.25">
      <c r="C4306" t="s">
        <v>6732</v>
      </c>
      <c r="D4306">
        <v>10251</v>
      </c>
      <c r="E4306" s="1">
        <v>46079</v>
      </c>
      <c r="F4306">
        <f t="shared" si="5"/>
        <v>2</v>
      </c>
      <c r="G4306">
        <v>3</v>
      </c>
      <c r="H4306" t="s">
        <v>3471</v>
      </c>
      <c r="I4306" t="s">
        <v>246</v>
      </c>
      <c r="J4306" s="4">
        <v>-6745</v>
      </c>
    </row>
    <row r="4307" spans="3:10" x14ac:dyDescent="0.25">
      <c r="C4307" t="s">
        <v>6732</v>
      </c>
      <c r="D4307">
        <v>10251</v>
      </c>
      <c r="E4307" s="1">
        <v>46079</v>
      </c>
      <c r="F4307">
        <f t="shared" si="5"/>
        <v>2</v>
      </c>
      <c r="G4307">
        <v>3</v>
      </c>
      <c r="H4307" t="s">
        <v>3471</v>
      </c>
      <c r="I4307" t="s">
        <v>246</v>
      </c>
      <c r="J4307" s="4">
        <v>-7945</v>
      </c>
    </row>
    <row r="4308" spans="3:10" x14ac:dyDescent="0.25">
      <c r="C4308" t="s">
        <v>6732</v>
      </c>
      <c r="D4308">
        <v>10259</v>
      </c>
      <c r="E4308" s="1">
        <v>46079</v>
      </c>
      <c r="F4308">
        <f t="shared" si="5"/>
        <v>2</v>
      </c>
      <c r="G4308">
        <v>3</v>
      </c>
      <c r="H4308" t="s">
        <v>3471</v>
      </c>
      <c r="I4308" t="s">
        <v>246</v>
      </c>
      <c r="J4308" s="4">
        <v>-12945</v>
      </c>
    </row>
    <row r="4309" spans="3:10" x14ac:dyDescent="0.25">
      <c r="C4309" t="s">
        <v>6732</v>
      </c>
      <c r="D4309">
        <v>10251</v>
      </c>
      <c r="E4309" s="1">
        <v>46079</v>
      </c>
      <c r="F4309">
        <f t="shared" si="5"/>
        <v>2</v>
      </c>
      <c r="G4309">
        <v>3</v>
      </c>
      <c r="H4309" t="s">
        <v>3471</v>
      </c>
      <c r="I4309" t="s">
        <v>246</v>
      </c>
      <c r="J4309" s="4">
        <v>-2840</v>
      </c>
    </row>
    <row r="4310" spans="3:10" x14ac:dyDescent="0.25">
      <c r="C4310" t="s">
        <v>6732</v>
      </c>
      <c r="D4310">
        <v>10259</v>
      </c>
      <c r="E4310" s="1">
        <v>46079</v>
      </c>
      <c r="F4310">
        <f t="shared" si="5"/>
        <v>2</v>
      </c>
      <c r="G4310">
        <v>3</v>
      </c>
      <c r="H4310" t="s">
        <v>3471</v>
      </c>
      <c r="I4310" t="s">
        <v>246</v>
      </c>
      <c r="J4310" s="4">
        <v>-5915</v>
      </c>
    </row>
    <row r="4311" spans="3:10" x14ac:dyDescent="0.25">
      <c r="C4311" t="s">
        <v>6732</v>
      </c>
      <c r="D4311">
        <v>10251</v>
      </c>
      <c r="E4311" s="1">
        <v>46079</v>
      </c>
      <c r="F4311">
        <f t="shared" si="5"/>
        <v>2</v>
      </c>
      <c r="G4311">
        <v>3</v>
      </c>
      <c r="H4311" t="s">
        <v>3471</v>
      </c>
      <c r="I4311" t="s">
        <v>246</v>
      </c>
      <c r="J4311" s="4">
        <v>-11495</v>
      </c>
    </row>
    <row r="4312" spans="3:10" x14ac:dyDescent="0.25">
      <c r="C4312" t="s">
        <v>6732</v>
      </c>
      <c r="D4312">
        <v>10251</v>
      </c>
      <c r="E4312" s="1">
        <v>46079</v>
      </c>
      <c r="F4312">
        <f t="shared" si="5"/>
        <v>2</v>
      </c>
      <c r="G4312">
        <v>3</v>
      </c>
      <c r="H4312" t="s">
        <v>3471</v>
      </c>
      <c r="I4312" t="s">
        <v>246</v>
      </c>
      <c r="J4312" s="4">
        <v>-3575</v>
      </c>
    </row>
    <row r="4313" spans="3:10" x14ac:dyDescent="0.25">
      <c r="C4313" t="s">
        <v>6732</v>
      </c>
      <c r="D4313">
        <v>10251</v>
      </c>
      <c r="E4313" s="1">
        <v>46079</v>
      </c>
      <c r="F4313">
        <f t="shared" si="5"/>
        <v>2</v>
      </c>
      <c r="G4313">
        <v>3</v>
      </c>
      <c r="H4313" t="s">
        <v>3471</v>
      </c>
      <c r="I4313" t="s">
        <v>246</v>
      </c>
      <c r="J4313" s="4">
        <v>-3905</v>
      </c>
    </row>
    <row r="4314" spans="3:10" x14ac:dyDescent="0.25">
      <c r="C4314" t="s">
        <v>6732</v>
      </c>
      <c r="D4314">
        <v>10251</v>
      </c>
      <c r="E4314" s="1">
        <v>46079</v>
      </c>
      <c r="F4314">
        <f t="shared" si="5"/>
        <v>2</v>
      </c>
      <c r="G4314">
        <v>3</v>
      </c>
      <c r="H4314" t="s">
        <v>3471</v>
      </c>
      <c r="I4314" t="s">
        <v>246</v>
      </c>
      <c r="J4314" s="4">
        <v>-3420</v>
      </c>
    </row>
    <row r="4315" spans="3:10" x14ac:dyDescent="0.25">
      <c r="C4315" t="s">
        <v>6732</v>
      </c>
      <c r="D4315">
        <v>10251</v>
      </c>
      <c r="E4315" s="1">
        <v>46079</v>
      </c>
      <c r="F4315">
        <f t="shared" si="5"/>
        <v>2</v>
      </c>
      <c r="G4315">
        <v>3</v>
      </c>
      <c r="H4315" t="s">
        <v>3471</v>
      </c>
      <c r="I4315" t="s">
        <v>246</v>
      </c>
      <c r="J4315" s="4">
        <v>-5015</v>
      </c>
    </row>
    <row r="4316" spans="3:10" x14ac:dyDescent="0.25">
      <c r="C4316" t="s">
        <v>6732</v>
      </c>
      <c r="D4316">
        <v>10251</v>
      </c>
      <c r="E4316" s="1">
        <v>46079</v>
      </c>
      <c r="F4316">
        <f t="shared" si="5"/>
        <v>2</v>
      </c>
      <c r="G4316">
        <v>3</v>
      </c>
      <c r="H4316" t="s">
        <v>3471</v>
      </c>
      <c r="I4316" t="s">
        <v>246</v>
      </c>
      <c r="J4316" s="4">
        <v>-4740</v>
      </c>
    </row>
    <row r="4317" spans="3:10" x14ac:dyDescent="0.25">
      <c r="C4317" t="s">
        <v>6732</v>
      </c>
      <c r="D4317">
        <v>10251</v>
      </c>
      <c r="E4317" s="1">
        <v>46079</v>
      </c>
      <c r="F4317">
        <f t="shared" si="5"/>
        <v>2</v>
      </c>
      <c r="G4317">
        <v>3</v>
      </c>
      <c r="H4317" t="s">
        <v>3471</v>
      </c>
      <c r="I4317" t="s">
        <v>246</v>
      </c>
      <c r="J4317" s="4">
        <v>-4870</v>
      </c>
    </row>
    <row r="4318" spans="3:10" x14ac:dyDescent="0.25">
      <c r="C4318" t="s">
        <v>6732</v>
      </c>
      <c r="D4318">
        <v>10251</v>
      </c>
      <c r="E4318" s="1">
        <v>46079</v>
      </c>
      <c r="F4318">
        <f t="shared" si="5"/>
        <v>2</v>
      </c>
      <c r="G4318">
        <v>3</v>
      </c>
      <c r="H4318" t="s">
        <v>3471</v>
      </c>
      <c r="I4318" t="s">
        <v>246</v>
      </c>
      <c r="J4318" s="4">
        <v>-4540</v>
      </c>
    </row>
    <row r="4319" spans="3:10" x14ac:dyDescent="0.25">
      <c r="C4319" t="s">
        <v>6732</v>
      </c>
      <c r="D4319">
        <v>10251</v>
      </c>
      <c r="E4319" s="1">
        <v>46079</v>
      </c>
      <c r="F4319">
        <f t="shared" si="5"/>
        <v>2</v>
      </c>
      <c r="G4319">
        <v>3</v>
      </c>
      <c r="H4319" t="s">
        <v>3471</v>
      </c>
      <c r="I4319" t="s">
        <v>246</v>
      </c>
      <c r="J4319" s="4">
        <v>-4390</v>
      </c>
    </row>
    <row r="4320" spans="3:10" x14ac:dyDescent="0.25">
      <c r="C4320" t="s">
        <v>6732</v>
      </c>
      <c r="D4320">
        <v>10251</v>
      </c>
      <c r="E4320" s="1">
        <v>46079</v>
      </c>
      <c r="F4320">
        <f t="shared" si="5"/>
        <v>2</v>
      </c>
      <c r="G4320">
        <v>3</v>
      </c>
      <c r="H4320" t="s">
        <v>3471</v>
      </c>
      <c r="I4320" t="s">
        <v>246</v>
      </c>
      <c r="J4320" s="4">
        <v>-4795</v>
      </c>
    </row>
    <row r="4321" spans="3:10" x14ac:dyDescent="0.25">
      <c r="C4321" t="s">
        <v>6732</v>
      </c>
      <c r="D4321">
        <v>10251</v>
      </c>
      <c r="E4321" s="1">
        <v>46079</v>
      </c>
      <c r="F4321">
        <f t="shared" si="5"/>
        <v>2</v>
      </c>
      <c r="G4321">
        <v>3</v>
      </c>
      <c r="H4321" t="s">
        <v>3471</v>
      </c>
      <c r="I4321" t="s">
        <v>246</v>
      </c>
      <c r="J4321" s="4">
        <v>-5225</v>
      </c>
    </row>
    <row r="4322" spans="3:10" x14ac:dyDescent="0.25">
      <c r="C4322" t="s">
        <v>6732</v>
      </c>
      <c r="D4322">
        <v>10251</v>
      </c>
      <c r="E4322" s="1">
        <v>46079</v>
      </c>
      <c r="F4322">
        <f t="shared" si="5"/>
        <v>2</v>
      </c>
      <c r="G4322">
        <v>3</v>
      </c>
      <c r="H4322" t="s">
        <v>3471</v>
      </c>
      <c r="I4322" t="s">
        <v>246</v>
      </c>
      <c r="J4322" s="4">
        <v>-4240</v>
      </c>
    </row>
    <row r="4323" spans="3:10" x14ac:dyDescent="0.25">
      <c r="C4323" t="s">
        <v>6732</v>
      </c>
      <c r="D4323">
        <v>10251</v>
      </c>
      <c r="E4323" s="1">
        <v>46079</v>
      </c>
      <c r="F4323">
        <f t="shared" si="5"/>
        <v>2</v>
      </c>
      <c r="G4323">
        <v>3</v>
      </c>
      <c r="H4323" t="s">
        <v>3471</v>
      </c>
      <c r="I4323" t="s">
        <v>246</v>
      </c>
      <c r="J4323" s="4">
        <v>-5370</v>
      </c>
    </row>
    <row r="4324" spans="3:10" x14ac:dyDescent="0.25">
      <c r="C4324" t="s">
        <v>6732</v>
      </c>
      <c r="D4324">
        <v>10251</v>
      </c>
      <c r="E4324" s="1">
        <v>46079</v>
      </c>
      <c r="F4324">
        <f t="shared" si="5"/>
        <v>2</v>
      </c>
      <c r="G4324">
        <v>3</v>
      </c>
      <c r="H4324" t="s">
        <v>3471</v>
      </c>
      <c r="I4324" t="s">
        <v>246</v>
      </c>
      <c r="J4324" s="4">
        <v>-4735</v>
      </c>
    </row>
    <row r="4325" spans="3:10" x14ac:dyDescent="0.25">
      <c r="C4325" t="s">
        <v>6732</v>
      </c>
      <c r="D4325">
        <v>10251</v>
      </c>
      <c r="E4325" s="1">
        <v>46079</v>
      </c>
      <c r="F4325">
        <f t="shared" si="5"/>
        <v>2</v>
      </c>
      <c r="G4325">
        <v>3</v>
      </c>
      <c r="H4325" t="s">
        <v>3471</v>
      </c>
      <c r="I4325" t="s">
        <v>246</v>
      </c>
      <c r="J4325" s="4">
        <v>-5120</v>
      </c>
    </row>
    <row r="4326" spans="3:10" x14ac:dyDescent="0.25">
      <c r="C4326" t="s">
        <v>6732</v>
      </c>
      <c r="D4326">
        <v>10251</v>
      </c>
      <c r="E4326" s="1">
        <v>46079</v>
      </c>
      <c r="F4326">
        <f t="shared" si="5"/>
        <v>2</v>
      </c>
      <c r="G4326">
        <v>3</v>
      </c>
      <c r="H4326" t="s">
        <v>3471</v>
      </c>
      <c r="I4326" t="s">
        <v>246</v>
      </c>
      <c r="J4326" s="4">
        <v>-3610</v>
      </c>
    </row>
    <row r="4327" spans="3:10" x14ac:dyDescent="0.25">
      <c r="C4327" t="s">
        <v>6732</v>
      </c>
      <c r="D4327">
        <v>10251</v>
      </c>
      <c r="E4327" s="1">
        <v>46079</v>
      </c>
      <c r="F4327">
        <f t="shared" si="5"/>
        <v>2</v>
      </c>
      <c r="G4327">
        <v>3</v>
      </c>
      <c r="H4327" t="s">
        <v>3471</v>
      </c>
      <c r="I4327" t="s">
        <v>246</v>
      </c>
      <c r="J4327" s="4">
        <v>-5245</v>
      </c>
    </row>
    <row r="4328" spans="3:10" x14ac:dyDescent="0.25">
      <c r="C4328" t="s">
        <v>6732</v>
      </c>
      <c r="D4328">
        <v>10251</v>
      </c>
      <c r="E4328" s="1">
        <v>46079</v>
      </c>
      <c r="F4328">
        <f t="shared" si="5"/>
        <v>2</v>
      </c>
      <c r="G4328">
        <v>3</v>
      </c>
      <c r="H4328" t="s">
        <v>3471</v>
      </c>
      <c r="I4328" t="s">
        <v>246</v>
      </c>
      <c r="J4328" s="4">
        <v>-3720</v>
      </c>
    </row>
    <row r="4329" spans="3:10" x14ac:dyDescent="0.25">
      <c r="C4329" t="s">
        <v>6732</v>
      </c>
      <c r="D4329">
        <v>10251</v>
      </c>
      <c r="E4329" s="1">
        <v>46079</v>
      </c>
      <c r="F4329">
        <f t="shared" si="5"/>
        <v>2</v>
      </c>
      <c r="G4329">
        <v>3</v>
      </c>
      <c r="H4329" t="s">
        <v>3471</v>
      </c>
      <c r="I4329" t="s">
        <v>246</v>
      </c>
      <c r="J4329" s="4">
        <v>-10655</v>
      </c>
    </row>
    <row r="4330" spans="3:10" x14ac:dyDescent="0.25">
      <c r="C4330" t="s">
        <v>6732</v>
      </c>
      <c r="D4330">
        <v>10251</v>
      </c>
      <c r="E4330" s="1">
        <v>46079</v>
      </c>
      <c r="F4330">
        <f t="shared" si="5"/>
        <v>2</v>
      </c>
      <c r="G4330">
        <v>3</v>
      </c>
      <c r="H4330" t="s">
        <v>3471</v>
      </c>
      <c r="I4330" t="s">
        <v>246</v>
      </c>
      <c r="J4330" s="4">
        <v>-14510</v>
      </c>
    </row>
    <row r="4331" spans="3:10" x14ac:dyDescent="0.25">
      <c r="C4331" t="s">
        <v>6732</v>
      </c>
      <c r="D4331">
        <v>10251</v>
      </c>
      <c r="E4331" s="1">
        <v>46079</v>
      </c>
      <c r="F4331">
        <f t="shared" si="5"/>
        <v>2</v>
      </c>
      <c r="G4331">
        <v>3</v>
      </c>
      <c r="H4331" t="s">
        <v>3471</v>
      </c>
      <c r="I4331" t="s">
        <v>246</v>
      </c>
      <c r="J4331" s="4">
        <v>-2930</v>
      </c>
    </row>
    <row r="4332" spans="3:10" x14ac:dyDescent="0.25">
      <c r="C4332" t="s">
        <v>6732</v>
      </c>
      <c r="D4332">
        <v>10251</v>
      </c>
      <c r="E4332" s="1">
        <v>46079</v>
      </c>
      <c r="F4332">
        <f t="shared" si="5"/>
        <v>2</v>
      </c>
      <c r="G4332">
        <v>3</v>
      </c>
      <c r="H4332" t="s">
        <v>3471</v>
      </c>
      <c r="I4332" t="s">
        <v>246</v>
      </c>
      <c r="J4332" s="4">
        <v>-2315</v>
      </c>
    </row>
    <row r="4333" spans="3:10" x14ac:dyDescent="0.25">
      <c r="C4333" t="s">
        <v>6732</v>
      </c>
      <c r="D4333">
        <v>10251</v>
      </c>
      <c r="E4333" s="1">
        <v>46079</v>
      </c>
      <c r="F4333">
        <f t="shared" si="5"/>
        <v>2</v>
      </c>
      <c r="G4333">
        <v>3</v>
      </c>
      <c r="H4333" t="s">
        <v>3471</v>
      </c>
      <c r="I4333" t="s">
        <v>246</v>
      </c>
      <c r="J4333" s="4">
        <v>-4905</v>
      </c>
    </row>
    <row r="4334" spans="3:10" x14ac:dyDescent="0.25">
      <c r="C4334" t="s">
        <v>6732</v>
      </c>
      <c r="D4334">
        <v>10251</v>
      </c>
      <c r="E4334" s="1">
        <v>46079</v>
      </c>
      <c r="F4334">
        <f t="shared" si="5"/>
        <v>2</v>
      </c>
      <c r="G4334">
        <v>3</v>
      </c>
      <c r="H4334" t="s">
        <v>3471</v>
      </c>
      <c r="I4334" t="s">
        <v>246</v>
      </c>
      <c r="J4334" s="4">
        <v>-5370</v>
      </c>
    </row>
    <row r="4335" spans="3:10" x14ac:dyDescent="0.25">
      <c r="C4335" t="s">
        <v>6732</v>
      </c>
      <c r="D4335">
        <v>10251</v>
      </c>
      <c r="E4335" s="1">
        <v>46079</v>
      </c>
      <c r="F4335">
        <f t="shared" si="5"/>
        <v>2</v>
      </c>
      <c r="G4335">
        <v>3</v>
      </c>
      <c r="H4335" t="s">
        <v>3471</v>
      </c>
      <c r="I4335" t="s">
        <v>246</v>
      </c>
      <c r="J4335" s="4">
        <v>-3975</v>
      </c>
    </row>
    <row r="4336" spans="3:10" x14ac:dyDescent="0.25">
      <c r="C4336" t="s">
        <v>6732</v>
      </c>
      <c r="D4336">
        <v>10251</v>
      </c>
      <c r="E4336" s="1">
        <v>46079</v>
      </c>
      <c r="F4336">
        <f t="shared" si="5"/>
        <v>2</v>
      </c>
      <c r="G4336">
        <v>3</v>
      </c>
      <c r="H4336" t="s">
        <v>3471</v>
      </c>
      <c r="I4336" t="s">
        <v>246</v>
      </c>
      <c r="J4336" s="4">
        <v>-3440</v>
      </c>
    </row>
    <row r="4337" spans="3:10" x14ac:dyDescent="0.25">
      <c r="C4337" t="s">
        <v>6732</v>
      </c>
      <c r="D4337">
        <v>10251</v>
      </c>
      <c r="E4337" s="1">
        <v>46079</v>
      </c>
      <c r="F4337">
        <f t="shared" si="5"/>
        <v>2</v>
      </c>
      <c r="G4337">
        <v>3</v>
      </c>
      <c r="H4337" t="s">
        <v>3471</v>
      </c>
      <c r="I4337" t="s">
        <v>246</v>
      </c>
      <c r="J4337" s="4">
        <v>-5460</v>
      </c>
    </row>
    <row r="4338" spans="3:10" x14ac:dyDescent="0.25">
      <c r="C4338" t="s">
        <v>6732</v>
      </c>
      <c r="D4338">
        <v>10251</v>
      </c>
      <c r="E4338" s="1">
        <v>46079</v>
      </c>
      <c r="F4338">
        <f t="shared" si="5"/>
        <v>2</v>
      </c>
      <c r="G4338">
        <v>3</v>
      </c>
      <c r="H4338" t="s">
        <v>3471</v>
      </c>
      <c r="I4338" t="s">
        <v>246</v>
      </c>
      <c r="J4338" s="4">
        <v>-5255</v>
      </c>
    </row>
    <row r="4339" spans="3:10" x14ac:dyDescent="0.25">
      <c r="C4339" t="s">
        <v>6732</v>
      </c>
      <c r="D4339">
        <v>10251</v>
      </c>
      <c r="E4339" s="1">
        <v>46079</v>
      </c>
      <c r="F4339">
        <f t="shared" si="5"/>
        <v>2</v>
      </c>
      <c r="G4339">
        <v>3</v>
      </c>
      <c r="H4339" t="s">
        <v>3471</v>
      </c>
      <c r="I4339" t="s">
        <v>246</v>
      </c>
      <c r="J4339" s="4">
        <v>-4815</v>
      </c>
    </row>
    <row r="4340" spans="3:10" x14ac:dyDescent="0.25">
      <c r="C4340" t="s">
        <v>6732</v>
      </c>
      <c r="D4340">
        <v>10251</v>
      </c>
      <c r="E4340" s="1">
        <v>46079</v>
      </c>
      <c r="F4340">
        <f t="shared" si="5"/>
        <v>2</v>
      </c>
      <c r="G4340">
        <v>3</v>
      </c>
      <c r="H4340" t="s">
        <v>3471</v>
      </c>
      <c r="I4340" t="s">
        <v>246</v>
      </c>
      <c r="J4340" s="4">
        <v>-4850</v>
      </c>
    </row>
    <row r="4341" spans="3:10" x14ac:dyDescent="0.25">
      <c r="C4341" t="s">
        <v>6732</v>
      </c>
      <c r="D4341">
        <v>10251</v>
      </c>
      <c r="E4341" s="1">
        <v>46079</v>
      </c>
      <c r="F4341">
        <f t="shared" si="5"/>
        <v>2</v>
      </c>
      <c r="G4341">
        <v>3</v>
      </c>
      <c r="H4341" t="s">
        <v>3471</v>
      </c>
      <c r="I4341" t="s">
        <v>246</v>
      </c>
      <c r="J4341" s="4">
        <v>-5095</v>
      </c>
    </row>
    <row r="4342" spans="3:10" x14ac:dyDescent="0.25">
      <c r="C4342" t="s">
        <v>6732</v>
      </c>
      <c r="D4342">
        <v>10251</v>
      </c>
      <c r="E4342" s="1">
        <v>46079</v>
      </c>
      <c r="F4342">
        <f t="shared" si="5"/>
        <v>2</v>
      </c>
      <c r="G4342">
        <v>3</v>
      </c>
      <c r="H4342" t="s">
        <v>3471</v>
      </c>
      <c r="I4342" t="s">
        <v>246</v>
      </c>
      <c r="J4342" s="4">
        <v>-5075</v>
      </c>
    </row>
    <row r="4343" spans="3:10" x14ac:dyDescent="0.25">
      <c r="C4343" t="s">
        <v>6732</v>
      </c>
      <c r="D4343">
        <v>10251</v>
      </c>
      <c r="E4343" s="1">
        <v>46079</v>
      </c>
      <c r="F4343">
        <f t="shared" si="5"/>
        <v>2</v>
      </c>
      <c r="G4343">
        <v>3</v>
      </c>
      <c r="H4343" t="s">
        <v>3471</v>
      </c>
      <c r="I4343" t="s">
        <v>246</v>
      </c>
      <c r="J4343" s="4">
        <v>-4930</v>
      </c>
    </row>
    <row r="4344" spans="3:10" x14ac:dyDescent="0.25">
      <c r="C4344" t="s">
        <v>6732</v>
      </c>
      <c r="D4344">
        <v>10251</v>
      </c>
      <c r="E4344" s="1">
        <v>46079</v>
      </c>
      <c r="F4344">
        <f t="shared" si="5"/>
        <v>2</v>
      </c>
      <c r="G4344">
        <v>3</v>
      </c>
      <c r="H4344" t="s">
        <v>3471</v>
      </c>
      <c r="I4344" t="s">
        <v>246</v>
      </c>
      <c r="J4344" s="4">
        <v>-4850</v>
      </c>
    </row>
    <row r="4345" spans="3:10" x14ac:dyDescent="0.25">
      <c r="C4345" t="s">
        <v>6732</v>
      </c>
      <c r="D4345">
        <v>10251</v>
      </c>
      <c r="E4345" s="1">
        <v>46079</v>
      </c>
      <c r="F4345">
        <f t="shared" si="5"/>
        <v>2</v>
      </c>
      <c r="G4345">
        <v>3</v>
      </c>
      <c r="H4345" t="s">
        <v>3471</v>
      </c>
      <c r="I4345" t="s">
        <v>246</v>
      </c>
      <c r="J4345" s="4">
        <v>-2850</v>
      </c>
    </row>
    <row r="4346" spans="3:10" x14ac:dyDescent="0.25">
      <c r="C4346" t="s">
        <v>6732</v>
      </c>
      <c r="D4346">
        <v>10251</v>
      </c>
      <c r="E4346" s="1">
        <v>46079</v>
      </c>
      <c r="F4346">
        <f t="shared" si="5"/>
        <v>2</v>
      </c>
      <c r="G4346">
        <v>3</v>
      </c>
      <c r="H4346" t="s">
        <v>3471</v>
      </c>
      <c r="I4346" t="s">
        <v>246</v>
      </c>
      <c r="J4346" s="4">
        <v>-2495</v>
      </c>
    </row>
    <row r="4347" spans="3:10" x14ac:dyDescent="0.25">
      <c r="C4347" t="s">
        <v>6732</v>
      </c>
      <c r="D4347">
        <v>10251</v>
      </c>
      <c r="E4347" s="1">
        <v>46079</v>
      </c>
      <c r="F4347">
        <f t="shared" si="5"/>
        <v>2</v>
      </c>
      <c r="G4347">
        <v>3</v>
      </c>
      <c r="H4347" t="s">
        <v>3471</v>
      </c>
      <c r="I4347" t="s">
        <v>246</v>
      </c>
      <c r="J4347" s="4">
        <v>-5315</v>
      </c>
    </row>
    <row r="4348" spans="3:10" x14ac:dyDescent="0.25">
      <c r="C4348" t="s">
        <v>6732</v>
      </c>
      <c r="D4348">
        <v>10251</v>
      </c>
      <c r="E4348" s="1">
        <v>46079</v>
      </c>
      <c r="F4348">
        <f t="shared" si="5"/>
        <v>2</v>
      </c>
      <c r="G4348">
        <v>3</v>
      </c>
      <c r="H4348" t="s">
        <v>3471</v>
      </c>
      <c r="I4348" t="s">
        <v>246</v>
      </c>
      <c r="J4348" s="4">
        <v>-5200</v>
      </c>
    </row>
    <row r="4349" spans="3:10" x14ac:dyDescent="0.25">
      <c r="C4349" t="s">
        <v>6732</v>
      </c>
      <c r="D4349">
        <v>10251</v>
      </c>
      <c r="E4349" s="1">
        <v>46079</v>
      </c>
      <c r="F4349">
        <f t="shared" si="5"/>
        <v>2</v>
      </c>
      <c r="G4349">
        <v>3</v>
      </c>
      <c r="H4349" t="s">
        <v>3471</v>
      </c>
      <c r="I4349" t="s">
        <v>246</v>
      </c>
      <c r="J4349" s="4">
        <v>-5295</v>
      </c>
    </row>
    <row r="4350" spans="3:10" x14ac:dyDescent="0.25">
      <c r="C4350" t="s">
        <v>6732</v>
      </c>
      <c r="D4350">
        <v>10251</v>
      </c>
      <c r="E4350" s="1">
        <v>46079</v>
      </c>
      <c r="F4350">
        <f t="shared" si="5"/>
        <v>2</v>
      </c>
      <c r="G4350">
        <v>3</v>
      </c>
      <c r="H4350" t="s">
        <v>3471</v>
      </c>
      <c r="I4350" t="s">
        <v>246</v>
      </c>
      <c r="J4350" s="4">
        <v>-4090</v>
      </c>
    </row>
    <row r="4351" spans="3:10" x14ac:dyDescent="0.25">
      <c r="C4351" t="s">
        <v>6732</v>
      </c>
      <c r="D4351">
        <v>10251</v>
      </c>
      <c r="E4351" s="1">
        <v>46079</v>
      </c>
      <c r="F4351">
        <f t="shared" si="5"/>
        <v>2</v>
      </c>
      <c r="G4351">
        <v>3</v>
      </c>
      <c r="H4351" t="s">
        <v>3471</v>
      </c>
      <c r="I4351" t="s">
        <v>246</v>
      </c>
      <c r="J4351" s="4">
        <v>-5240</v>
      </c>
    </row>
    <row r="4352" spans="3:10" x14ac:dyDescent="0.25">
      <c r="C4352" t="s">
        <v>6732</v>
      </c>
      <c r="D4352">
        <v>10251</v>
      </c>
      <c r="E4352" s="1">
        <v>46079</v>
      </c>
      <c r="F4352">
        <f t="shared" si="5"/>
        <v>2</v>
      </c>
      <c r="G4352">
        <v>3</v>
      </c>
      <c r="H4352" t="s">
        <v>3471</v>
      </c>
      <c r="I4352" t="s">
        <v>246</v>
      </c>
      <c r="J4352" s="4">
        <v>-5000</v>
      </c>
    </row>
    <row r="4353" spans="3:10" x14ac:dyDescent="0.25">
      <c r="C4353" t="s">
        <v>6732</v>
      </c>
      <c r="D4353">
        <v>10251</v>
      </c>
      <c r="E4353" s="1">
        <v>46079</v>
      </c>
      <c r="F4353">
        <f t="shared" si="5"/>
        <v>2</v>
      </c>
      <c r="G4353">
        <v>3</v>
      </c>
      <c r="H4353" t="s">
        <v>3471</v>
      </c>
      <c r="I4353" t="s">
        <v>246</v>
      </c>
      <c r="J4353" s="4">
        <v>-4345</v>
      </c>
    </row>
    <row r="4354" spans="3:10" x14ac:dyDescent="0.25">
      <c r="C4354" t="s">
        <v>6732</v>
      </c>
      <c r="D4354">
        <v>10251</v>
      </c>
      <c r="E4354" s="1">
        <v>46079</v>
      </c>
      <c r="F4354">
        <f t="shared" si="5"/>
        <v>2</v>
      </c>
      <c r="G4354">
        <v>3</v>
      </c>
      <c r="H4354" t="s">
        <v>3471</v>
      </c>
      <c r="I4354" t="s">
        <v>246</v>
      </c>
      <c r="J4354" s="4">
        <v>-1735</v>
      </c>
    </row>
    <row r="4355" spans="3:10" x14ac:dyDescent="0.25">
      <c r="C4355" t="s">
        <v>6732</v>
      </c>
      <c r="D4355">
        <v>10251</v>
      </c>
      <c r="E4355" s="1">
        <v>46079</v>
      </c>
      <c r="F4355">
        <f t="shared" si="5"/>
        <v>2</v>
      </c>
      <c r="G4355">
        <v>3</v>
      </c>
      <c r="H4355" t="s">
        <v>3471</v>
      </c>
      <c r="I4355" t="s">
        <v>246</v>
      </c>
      <c r="J4355" s="4">
        <v>-2925</v>
      </c>
    </row>
    <row r="4356" spans="3:10" x14ac:dyDescent="0.25">
      <c r="C4356" t="s">
        <v>6732</v>
      </c>
      <c r="D4356">
        <v>10251</v>
      </c>
      <c r="E4356" s="1">
        <v>46079</v>
      </c>
      <c r="F4356">
        <f t="shared" si="5"/>
        <v>2</v>
      </c>
      <c r="G4356">
        <v>3</v>
      </c>
      <c r="H4356" t="s">
        <v>3471</v>
      </c>
      <c r="I4356" t="s">
        <v>246</v>
      </c>
      <c r="J4356" s="4">
        <v>-5135</v>
      </c>
    </row>
    <row r="4357" spans="3:10" x14ac:dyDescent="0.25">
      <c r="C4357" t="s">
        <v>6732</v>
      </c>
      <c r="D4357">
        <v>10251</v>
      </c>
      <c r="E4357" s="1">
        <v>46079</v>
      </c>
      <c r="F4357">
        <f t="shared" si="5"/>
        <v>2</v>
      </c>
      <c r="G4357">
        <v>3</v>
      </c>
      <c r="H4357" t="s">
        <v>3471</v>
      </c>
      <c r="I4357" t="s">
        <v>246</v>
      </c>
      <c r="J4357" s="4">
        <v>-3755</v>
      </c>
    </row>
    <row r="4358" spans="3:10" x14ac:dyDescent="0.25">
      <c r="C4358" t="s">
        <v>6732</v>
      </c>
      <c r="D4358">
        <v>10251</v>
      </c>
      <c r="E4358" s="1">
        <v>46079</v>
      </c>
      <c r="F4358">
        <f t="shared" si="5"/>
        <v>2</v>
      </c>
      <c r="G4358">
        <v>3</v>
      </c>
      <c r="H4358" t="s">
        <v>3471</v>
      </c>
      <c r="I4358" t="s">
        <v>246</v>
      </c>
      <c r="J4358" s="4">
        <v>-3865</v>
      </c>
    </row>
    <row r="4359" spans="3:10" x14ac:dyDescent="0.25">
      <c r="C4359" t="s">
        <v>6732</v>
      </c>
      <c r="D4359">
        <v>10251</v>
      </c>
      <c r="E4359" s="1">
        <v>46079</v>
      </c>
      <c r="F4359">
        <f t="shared" si="5"/>
        <v>2</v>
      </c>
      <c r="G4359">
        <v>3</v>
      </c>
      <c r="H4359" t="s">
        <v>3471</v>
      </c>
      <c r="I4359" t="s">
        <v>246</v>
      </c>
      <c r="J4359" s="4">
        <v>-4070</v>
      </c>
    </row>
    <row r="4360" spans="3:10" x14ac:dyDescent="0.25">
      <c r="C4360" t="s">
        <v>6732</v>
      </c>
      <c r="D4360">
        <v>10251</v>
      </c>
      <c r="E4360" s="1">
        <v>46079</v>
      </c>
      <c r="F4360">
        <f t="shared" si="5"/>
        <v>2</v>
      </c>
      <c r="G4360">
        <v>3</v>
      </c>
      <c r="H4360" t="s">
        <v>3471</v>
      </c>
      <c r="I4360" t="s">
        <v>246</v>
      </c>
      <c r="J4360" s="4">
        <v>-4865</v>
      </c>
    </row>
    <row r="4361" spans="3:10" x14ac:dyDescent="0.25">
      <c r="C4361" t="s">
        <v>6732</v>
      </c>
      <c r="D4361">
        <v>10251</v>
      </c>
      <c r="E4361" s="1">
        <v>46079</v>
      </c>
      <c r="F4361">
        <f t="shared" si="5"/>
        <v>2</v>
      </c>
      <c r="G4361">
        <v>3</v>
      </c>
      <c r="H4361" t="s">
        <v>3471</v>
      </c>
      <c r="I4361" t="s">
        <v>246</v>
      </c>
      <c r="J4361" s="4">
        <v>-5010</v>
      </c>
    </row>
    <row r="4362" spans="3:10" x14ac:dyDescent="0.25">
      <c r="C4362" t="s">
        <v>6732</v>
      </c>
      <c r="D4362">
        <v>10251</v>
      </c>
      <c r="E4362" s="1">
        <v>46079</v>
      </c>
      <c r="F4362">
        <f t="shared" si="5"/>
        <v>2</v>
      </c>
      <c r="G4362">
        <v>3</v>
      </c>
      <c r="H4362" t="s">
        <v>3471</v>
      </c>
      <c r="I4362" t="s">
        <v>246</v>
      </c>
      <c r="J4362" s="4">
        <v>-5170</v>
      </c>
    </row>
    <row r="4363" spans="3:10" x14ac:dyDescent="0.25">
      <c r="C4363" t="s">
        <v>6732</v>
      </c>
      <c r="D4363">
        <v>10251</v>
      </c>
      <c r="E4363" s="1">
        <v>46079</v>
      </c>
      <c r="F4363">
        <f t="shared" si="5"/>
        <v>2</v>
      </c>
      <c r="G4363">
        <v>3</v>
      </c>
      <c r="H4363" t="s">
        <v>3471</v>
      </c>
      <c r="I4363" t="s">
        <v>246</v>
      </c>
      <c r="J4363" s="4">
        <v>-5500</v>
      </c>
    </row>
    <row r="4364" spans="3:10" x14ac:dyDescent="0.25">
      <c r="C4364" t="s">
        <v>6732</v>
      </c>
      <c r="D4364">
        <v>10251</v>
      </c>
      <c r="E4364" s="1">
        <v>46079</v>
      </c>
      <c r="F4364">
        <f t="shared" si="5"/>
        <v>2</v>
      </c>
      <c r="G4364">
        <v>3</v>
      </c>
      <c r="H4364" t="s">
        <v>3471</v>
      </c>
      <c r="I4364" t="s">
        <v>246</v>
      </c>
      <c r="J4364" s="4">
        <v>-5090</v>
      </c>
    </row>
    <row r="4365" spans="3:10" x14ac:dyDescent="0.25">
      <c r="C4365" t="s">
        <v>6732</v>
      </c>
      <c r="D4365">
        <v>10251</v>
      </c>
      <c r="E4365" s="1">
        <v>46079</v>
      </c>
      <c r="F4365">
        <f t="shared" ref="F4365:F4428" si="6">+MONTH(E4365)</f>
        <v>2</v>
      </c>
      <c r="G4365">
        <v>3</v>
      </c>
      <c r="H4365" t="s">
        <v>3471</v>
      </c>
      <c r="I4365" t="s">
        <v>246</v>
      </c>
      <c r="J4365" s="4">
        <v>-3890</v>
      </c>
    </row>
    <row r="4366" spans="3:10" x14ac:dyDescent="0.25">
      <c r="C4366" t="s">
        <v>6732</v>
      </c>
      <c r="D4366">
        <v>10251</v>
      </c>
      <c r="E4366" s="1">
        <v>46079</v>
      </c>
      <c r="F4366">
        <f t="shared" si="6"/>
        <v>2</v>
      </c>
      <c r="G4366">
        <v>3</v>
      </c>
      <c r="H4366" t="s">
        <v>3471</v>
      </c>
      <c r="I4366" t="s">
        <v>246</v>
      </c>
      <c r="J4366" s="4">
        <v>-4385</v>
      </c>
    </row>
    <row r="4367" spans="3:10" x14ac:dyDescent="0.25">
      <c r="C4367" t="s">
        <v>6732</v>
      </c>
      <c r="D4367">
        <v>10251</v>
      </c>
      <c r="E4367" s="1">
        <v>46079</v>
      </c>
      <c r="F4367">
        <f t="shared" si="6"/>
        <v>2</v>
      </c>
      <c r="G4367">
        <v>3</v>
      </c>
      <c r="H4367" t="s">
        <v>3471</v>
      </c>
      <c r="I4367" t="s">
        <v>246</v>
      </c>
      <c r="J4367" s="4">
        <v>-4535</v>
      </c>
    </row>
    <row r="4368" spans="3:10" x14ac:dyDescent="0.25">
      <c r="C4368" t="s">
        <v>6732</v>
      </c>
      <c r="D4368">
        <v>10251</v>
      </c>
      <c r="E4368" s="1">
        <v>46079</v>
      </c>
      <c r="F4368">
        <f t="shared" si="6"/>
        <v>2</v>
      </c>
      <c r="G4368">
        <v>3</v>
      </c>
      <c r="H4368" t="s">
        <v>3471</v>
      </c>
      <c r="I4368" t="s">
        <v>246</v>
      </c>
      <c r="J4368" s="4">
        <v>-2720</v>
      </c>
    </row>
    <row r="4369" spans="3:10" x14ac:dyDescent="0.25">
      <c r="C4369" t="s">
        <v>6732</v>
      </c>
      <c r="D4369">
        <v>10251</v>
      </c>
      <c r="E4369" s="1">
        <v>46079</v>
      </c>
      <c r="F4369">
        <f t="shared" si="6"/>
        <v>2</v>
      </c>
      <c r="G4369">
        <v>3</v>
      </c>
      <c r="H4369" t="s">
        <v>3471</v>
      </c>
      <c r="I4369" t="s">
        <v>246</v>
      </c>
      <c r="J4369" s="4">
        <v>-4795</v>
      </c>
    </row>
    <row r="4370" spans="3:10" x14ac:dyDescent="0.25">
      <c r="C4370" t="s">
        <v>6732</v>
      </c>
      <c r="D4370">
        <v>10251</v>
      </c>
      <c r="E4370" s="1">
        <v>46079</v>
      </c>
      <c r="F4370">
        <f t="shared" si="6"/>
        <v>2</v>
      </c>
      <c r="G4370">
        <v>3</v>
      </c>
      <c r="H4370" t="s">
        <v>3471</v>
      </c>
      <c r="I4370" t="s">
        <v>246</v>
      </c>
      <c r="J4370" s="4">
        <v>-5035</v>
      </c>
    </row>
    <row r="4371" spans="3:10" x14ac:dyDescent="0.25">
      <c r="C4371" t="s">
        <v>6732</v>
      </c>
      <c r="D4371">
        <v>10251</v>
      </c>
      <c r="E4371" s="1">
        <v>46079</v>
      </c>
      <c r="F4371">
        <f t="shared" si="6"/>
        <v>2</v>
      </c>
      <c r="G4371">
        <v>3</v>
      </c>
      <c r="H4371" t="s">
        <v>3471</v>
      </c>
      <c r="I4371" t="s">
        <v>246</v>
      </c>
      <c r="J4371" s="4">
        <v>-4890</v>
      </c>
    </row>
    <row r="4372" spans="3:10" x14ac:dyDescent="0.25">
      <c r="C4372" t="s">
        <v>6732</v>
      </c>
      <c r="D4372">
        <v>10251</v>
      </c>
      <c r="E4372" s="1">
        <v>46079</v>
      </c>
      <c r="F4372">
        <f t="shared" si="6"/>
        <v>2</v>
      </c>
      <c r="G4372">
        <v>3</v>
      </c>
      <c r="H4372" t="s">
        <v>3471</v>
      </c>
      <c r="I4372" t="s">
        <v>246</v>
      </c>
      <c r="J4372" s="4">
        <v>-3435</v>
      </c>
    </row>
    <row r="4373" spans="3:10" x14ac:dyDescent="0.25">
      <c r="C4373" t="s">
        <v>6732</v>
      </c>
      <c r="D4373">
        <v>10251</v>
      </c>
      <c r="E4373" s="1">
        <v>46079</v>
      </c>
      <c r="F4373">
        <f t="shared" si="6"/>
        <v>2</v>
      </c>
      <c r="G4373">
        <v>3</v>
      </c>
      <c r="H4373" t="s">
        <v>3471</v>
      </c>
      <c r="I4373" t="s">
        <v>246</v>
      </c>
      <c r="J4373" s="4">
        <v>-4825</v>
      </c>
    </row>
    <row r="4374" spans="3:10" x14ac:dyDescent="0.25">
      <c r="C4374" t="s">
        <v>6732</v>
      </c>
      <c r="D4374">
        <v>10251</v>
      </c>
      <c r="E4374" s="1">
        <v>46079</v>
      </c>
      <c r="F4374">
        <f t="shared" si="6"/>
        <v>2</v>
      </c>
      <c r="G4374">
        <v>3</v>
      </c>
      <c r="H4374" t="s">
        <v>3471</v>
      </c>
      <c r="I4374" t="s">
        <v>246</v>
      </c>
      <c r="J4374" s="4">
        <v>-5060</v>
      </c>
    </row>
    <row r="4375" spans="3:10" x14ac:dyDescent="0.25">
      <c r="C4375" t="s">
        <v>6732</v>
      </c>
      <c r="D4375">
        <v>10251</v>
      </c>
      <c r="E4375" s="1">
        <v>46079</v>
      </c>
      <c r="F4375">
        <f t="shared" si="6"/>
        <v>2</v>
      </c>
      <c r="G4375">
        <v>3</v>
      </c>
      <c r="H4375" t="s">
        <v>3471</v>
      </c>
      <c r="I4375" t="s">
        <v>246</v>
      </c>
      <c r="J4375" s="4">
        <v>-3955</v>
      </c>
    </row>
    <row r="4376" spans="3:10" x14ac:dyDescent="0.25">
      <c r="C4376" t="s">
        <v>6732</v>
      </c>
      <c r="D4376">
        <v>10251</v>
      </c>
      <c r="E4376" s="1">
        <v>46079</v>
      </c>
      <c r="F4376">
        <f t="shared" si="6"/>
        <v>2</v>
      </c>
      <c r="G4376">
        <v>3</v>
      </c>
      <c r="H4376" t="s">
        <v>3471</v>
      </c>
      <c r="I4376" t="s">
        <v>246</v>
      </c>
      <c r="J4376" s="4">
        <v>-3530</v>
      </c>
    </row>
    <row r="4377" spans="3:10" x14ac:dyDescent="0.25">
      <c r="C4377" t="s">
        <v>6732</v>
      </c>
      <c r="D4377">
        <v>10251</v>
      </c>
      <c r="E4377" s="1">
        <v>46079</v>
      </c>
      <c r="F4377">
        <f t="shared" si="6"/>
        <v>2</v>
      </c>
      <c r="G4377">
        <v>3</v>
      </c>
      <c r="H4377" t="s">
        <v>3471</v>
      </c>
      <c r="I4377" t="s">
        <v>246</v>
      </c>
      <c r="J4377" s="4">
        <v>-3885</v>
      </c>
    </row>
    <row r="4378" spans="3:10" x14ac:dyDescent="0.25">
      <c r="C4378" t="s">
        <v>6732</v>
      </c>
      <c r="D4378">
        <v>10251</v>
      </c>
      <c r="E4378" s="1">
        <v>46079</v>
      </c>
      <c r="F4378">
        <f t="shared" si="6"/>
        <v>2</v>
      </c>
      <c r="G4378">
        <v>3</v>
      </c>
      <c r="H4378" t="s">
        <v>3471</v>
      </c>
      <c r="I4378" t="s">
        <v>246</v>
      </c>
      <c r="J4378" s="4">
        <v>-3665</v>
      </c>
    </row>
    <row r="4379" spans="3:10" x14ac:dyDescent="0.25">
      <c r="C4379" t="s">
        <v>6732</v>
      </c>
      <c r="D4379">
        <v>10251</v>
      </c>
      <c r="E4379" s="1">
        <v>46079</v>
      </c>
      <c r="F4379">
        <f t="shared" si="6"/>
        <v>2</v>
      </c>
      <c r="G4379">
        <v>3</v>
      </c>
      <c r="H4379" t="s">
        <v>3471</v>
      </c>
      <c r="I4379" t="s">
        <v>246</v>
      </c>
      <c r="J4379" s="4">
        <v>-3795</v>
      </c>
    </row>
    <row r="4380" spans="3:10" x14ac:dyDescent="0.25">
      <c r="C4380" t="s">
        <v>6732</v>
      </c>
      <c r="D4380">
        <v>10251</v>
      </c>
      <c r="E4380" s="1">
        <v>46079</v>
      </c>
      <c r="F4380">
        <f t="shared" si="6"/>
        <v>2</v>
      </c>
      <c r="G4380">
        <v>3</v>
      </c>
      <c r="H4380" t="s">
        <v>3471</v>
      </c>
      <c r="I4380" t="s">
        <v>246</v>
      </c>
      <c r="J4380" s="4">
        <v>-5095</v>
      </c>
    </row>
    <row r="4381" spans="3:10" x14ac:dyDescent="0.25">
      <c r="C4381" t="s">
        <v>6732</v>
      </c>
      <c r="D4381">
        <v>10251</v>
      </c>
      <c r="E4381" s="1">
        <v>46079</v>
      </c>
      <c r="F4381">
        <f t="shared" si="6"/>
        <v>2</v>
      </c>
      <c r="G4381">
        <v>3</v>
      </c>
      <c r="H4381" t="s">
        <v>3471</v>
      </c>
      <c r="I4381" t="s">
        <v>246</v>
      </c>
      <c r="J4381" s="4">
        <v>-4645</v>
      </c>
    </row>
    <row r="4382" spans="3:10" x14ac:dyDescent="0.25">
      <c r="C4382" t="s">
        <v>6732</v>
      </c>
      <c r="D4382">
        <v>10251</v>
      </c>
      <c r="E4382" s="1">
        <v>46079</v>
      </c>
      <c r="F4382">
        <f t="shared" si="6"/>
        <v>2</v>
      </c>
      <c r="G4382">
        <v>3</v>
      </c>
      <c r="H4382" t="s">
        <v>3471</v>
      </c>
      <c r="I4382" t="s">
        <v>246</v>
      </c>
      <c r="J4382" s="4">
        <v>-4860</v>
      </c>
    </row>
    <row r="4383" spans="3:10" x14ac:dyDescent="0.25">
      <c r="C4383" t="s">
        <v>6732</v>
      </c>
      <c r="D4383">
        <v>10251</v>
      </c>
      <c r="E4383" s="1">
        <v>46079</v>
      </c>
      <c r="F4383">
        <f t="shared" si="6"/>
        <v>2</v>
      </c>
      <c r="G4383">
        <v>3</v>
      </c>
      <c r="H4383" t="s">
        <v>3471</v>
      </c>
      <c r="I4383" t="s">
        <v>246</v>
      </c>
      <c r="J4383" s="4">
        <v>-5110</v>
      </c>
    </row>
    <row r="4384" spans="3:10" x14ac:dyDescent="0.25">
      <c r="C4384" t="s">
        <v>6732</v>
      </c>
      <c r="D4384">
        <v>10251</v>
      </c>
      <c r="E4384" s="1">
        <v>46079</v>
      </c>
      <c r="F4384">
        <f t="shared" si="6"/>
        <v>2</v>
      </c>
      <c r="G4384">
        <v>3</v>
      </c>
      <c r="H4384" t="s">
        <v>3471</v>
      </c>
      <c r="I4384" t="s">
        <v>246</v>
      </c>
      <c r="J4384" s="4">
        <v>-4645</v>
      </c>
    </row>
    <row r="4385" spans="3:10" x14ac:dyDescent="0.25">
      <c r="C4385" t="s">
        <v>6732</v>
      </c>
      <c r="D4385">
        <v>10251</v>
      </c>
      <c r="E4385" s="1">
        <v>46079</v>
      </c>
      <c r="F4385">
        <f t="shared" si="6"/>
        <v>2</v>
      </c>
      <c r="G4385">
        <v>3</v>
      </c>
      <c r="H4385" t="s">
        <v>3471</v>
      </c>
      <c r="I4385" t="s">
        <v>246</v>
      </c>
      <c r="J4385" s="4">
        <v>-4650</v>
      </c>
    </row>
    <row r="4386" spans="3:10" x14ac:dyDescent="0.25">
      <c r="C4386" t="s">
        <v>6732</v>
      </c>
      <c r="D4386">
        <v>10251</v>
      </c>
      <c r="E4386" s="1">
        <v>46079</v>
      </c>
      <c r="F4386">
        <f t="shared" si="6"/>
        <v>2</v>
      </c>
      <c r="G4386">
        <v>3</v>
      </c>
      <c r="H4386" t="s">
        <v>3471</v>
      </c>
      <c r="I4386" t="s">
        <v>246</v>
      </c>
      <c r="J4386" s="4">
        <v>-4165</v>
      </c>
    </row>
    <row r="4387" spans="3:10" x14ac:dyDescent="0.25">
      <c r="C4387" t="s">
        <v>6732</v>
      </c>
      <c r="D4387">
        <v>10251</v>
      </c>
      <c r="E4387" s="1">
        <v>46079</v>
      </c>
      <c r="F4387">
        <f t="shared" si="6"/>
        <v>2</v>
      </c>
      <c r="G4387">
        <v>3</v>
      </c>
      <c r="H4387" t="s">
        <v>3471</v>
      </c>
      <c r="I4387" t="s">
        <v>246</v>
      </c>
      <c r="J4387" s="4">
        <v>-4970</v>
      </c>
    </row>
    <row r="4388" spans="3:10" x14ac:dyDescent="0.25">
      <c r="C4388" t="s">
        <v>6732</v>
      </c>
      <c r="D4388">
        <v>10251</v>
      </c>
      <c r="E4388" s="1">
        <v>46079</v>
      </c>
      <c r="F4388">
        <f t="shared" si="6"/>
        <v>2</v>
      </c>
      <c r="G4388">
        <v>3</v>
      </c>
      <c r="H4388" t="s">
        <v>3471</v>
      </c>
      <c r="I4388" t="s">
        <v>246</v>
      </c>
      <c r="J4388" s="4">
        <v>-3735</v>
      </c>
    </row>
    <row r="4389" spans="3:10" x14ac:dyDescent="0.25">
      <c r="C4389" t="s">
        <v>6732</v>
      </c>
      <c r="D4389">
        <v>10251</v>
      </c>
      <c r="E4389" s="1">
        <v>46079</v>
      </c>
      <c r="F4389">
        <f t="shared" si="6"/>
        <v>2</v>
      </c>
      <c r="G4389">
        <v>3</v>
      </c>
      <c r="H4389" t="s">
        <v>3445</v>
      </c>
      <c r="I4389" t="s">
        <v>246</v>
      </c>
      <c r="J4389" s="4">
        <v>-913.76</v>
      </c>
    </row>
    <row r="4390" spans="3:10" x14ac:dyDescent="0.25">
      <c r="C4390" t="s">
        <v>6732</v>
      </c>
      <c r="D4390">
        <v>10251</v>
      </c>
      <c r="E4390" s="1">
        <v>46079</v>
      </c>
      <c r="F4390">
        <f t="shared" si="6"/>
        <v>2</v>
      </c>
      <c r="G4390">
        <v>3</v>
      </c>
      <c r="H4390" t="s">
        <v>3445</v>
      </c>
      <c r="I4390" t="s">
        <v>246</v>
      </c>
      <c r="J4390" s="4">
        <v>-2751.5</v>
      </c>
    </row>
    <row r="4391" spans="3:10" x14ac:dyDescent="0.25">
      <c r="C4391" t="s">
        <v>6732</v>
      </c>
      <c r="D4391">
        <v>10251</v>
      </c>
      <c r="E4391" s="1">
        <v>46079</v>
      </c>
      <c r="F4391">
        <f t="shared" si="6"/>
        <v>2</v>
      </c>
      <c r="G4391">
        <v>3</v>
      </c>
      <c r="H4391" t="s">
        <v>3445</v>
      </c>
      <c r="I4391" t="s">
        <v>246</v>
      </c>
      <c r="J4391" s="4">
        <v>-1761.6</v>
      </c>
    </row>
    <row r="4392" spans="3:10" x14ac:dyDescent="0.25">
      <c r="C4392" t="s">
        <v>6732</v>
      </c>
      <c r="D4392">
        <v>10251</v>
      </c>
      <c r="E4392" s="1">
        <v>46079</v>
      </c>
      <c r="F4392">
        <f t="shared" si="6"/>
        <v>2</v>
      </c>
      <c r="G4392">
        <v>3</v>
      </c>
      <c r="H4392" t="s">
        <v>3445</v>
      </c>
      <c r="I4392" t="s">
        <v>246</v>
      </c>
      <c r="J4392" s="4">
        <v>-967.08</v>
      </c>
    </row>
    <row r="4393" spans="3:10" x14ac:dyDescent="0.25">
      <c r="C4393" t="s">
        <v>6732</v>
      </c>
      <c r="D4393">
        <v>10251</v>
      </c>
      <c r="E4393" s="1">
        <v>46079</v>
      </c>
      <c r="F4393">
        <f t="shared" si="6"/>
        <v>2</v>
      </c>
      <c r="G4393">
        <v>3</v>
      </c>
      <c r="H4393" t="s">
        <v>3445</v>
      </c>
      <c r="I4393" t="s">
        <v>246</v>
      </c>
      <c r="J4393" s="4">
        <v>-1044.96</v>
      </c>
    </row>
    <row r="4394" spans="3:10" x14ac:dyDescent="0.25">
      <c r="C4394" t="s">
        <v>6732</v>
      </c>
      <c r="D4394">
        <v>10251</v>
      </c>
      <c r="E4394" s="1">
        <v>46079</v>
      </c>
      <c r="F4394">
        <f t="shared" si="6"/>
        <v>2</v>
      </c>
      <c r="G4394">
        <v>3</v>
      </c>
      <c r="H4394" t="s">
        <v>3445</v>
      </c>
      <c r="I4394" t="s">
        <v>246</v>
      </c>
      <c r="J4394" s="4">
        <v>-1602.68</v>
      </c>
    </row>
    <row r="4395" spans="3:10" x14ac:dyDescent="0.25">
      <c r="C4395" t="s">
        <v>6732</v>
      </c>
      <c r="D4395">
        <v>10251</v>
      </c>
      <c r="E4395" s="1">
        <v>46079</v>
      </c>
      <c r="F4395">
        <f t="shared" si="6"/>
        <v>2</v>
      </c>
      <c r="G4395">
        <v>3</v>
      </c>
      <c r="H4395" t="s">
        <v>3445</v>
      </c>
      <c r="I4395" t="s">
        <v>246</v>
      </c>
      <c r="J4395" s="4">
        <v>-995.06</v>
      </c>
    </row>
    <row r="4396" spans="3:10" x14ac:dyDescent="0.25">
      <c r="C4396" t="s">
        <v>6732</v>
      </c>
      <c r="D4396">
        <v>10251</v>
      </c>
      <c r="E4396" s="1">
        <v>46079</v>
      </c>
      <c r="F4396">
        <f t="shared" si="6"/>
        <v>2</v>
      </c>
      <c r="G4396">
        <v>3</v>
      </c>
      <c r="H4396" t="s">
        <v>3445</v>
      </c>
      <c r="I4396" t="s">
        <v>246</v>
      </c>
      <c r="J4396" s="4">
        <v>-1759.37</v>
      </c>
    </row>
    <row r="4397" spans="3:10" x14ac:dyDescent="0.25">
      <c r="C4397" t="s">
        <v>6732</v>
      </c>
      <c r="D4397">
        <v>10251</v>
      </c>
      <c r="E4397" s="1">
        <v>46079</v>
      </c>
      <c r="F4397">
        <f t="shared" si="6"/>
        <v>2</v>
      </c>
      <c r="G4397">
        <v>3</v>
      </c>
      <c r="H4397" t="s">
        <v>3445</v>
      </c>
      <c r="I4397" t="s">
        <v>246</v>
      </c>
      <c r="J4397" s="4">
        <v>-472.63</v>
      </c>
    </row>
    <row r="4398" spans="3:10" x14ac:dyDescent="0.25">
      <c r="C4398" t="s">
        <v>6732</v>
      </c>
      <c r="D4398">
        <v>10251</v>
      </c>
      <c r="E4398" s="1">
        <v>46079</v>
      </c>
      <c r="F4398">
        <f t="shared" si="6"/>
        <v>2</v>
      </c>
      <c r="G4398">
        <v>3</v>
      </c>
      <c r="H4398" t="s">
        <v>3445</v>
      </c>
      <c r="I4398" t="s">
        <v>246</v>
      </c>
      <c r="J4398" s="4">
        <v>-981.33</v>
      </c>
    </row>
    <row r="4399" spans="3:10" x14ac:dyDescent="0.25">
      <c r="C4399" t="s">
        <v>6732</v>
      </c>
      <c r="D4399">
        <v>10251</v>
      </c>
      <c r="E4399" s="1">
        <v>46079</v>
      </c>
      <c r="F4399">
        <f t="shared" si="6"/>
        <v>2</v>
      </c>
      <c r="G4399">
        <v>3</v>
      </c>
      <c r="H4399" t="s">
        <v>3445</v>
      </c>
      <c r="I4399" t="s">
        <v>246</v>
      </c>
      <c r="J4399" s="4">
        <v>-1594.02</v>
      </c>
    </row>
    <row r="4400" spans="3:10" x14ac:dyDescent="0.25">
      <c r="C4400" t="s">
        <v>6732</v>
      </c>
      <c r="D4400">
        <v>10251</v>
      </c>
      <c r="E4400" s="1">
        <v>46079</v>
      </c>
      <c r="F4400">
        <f t="shared" si="6"/>
        <v>2</v>
      </c>
      <c r="G4400">
        <v>3</v>
      </c>
      <c r="H4400" t="s">
        <v>3445</v>
      </c>
      <c r="I4400" t="s">
        <v>246</v>
      </c>
      <c r="J4400" s="4">
        <v>-993.29</v>
      </c>
    </row>
    <row r="4401" spans="3:10" x14ac:dyDescent="0.25">
      <c r="C4401" t="s">
        <v>6732</v>
      </c>
      <c r="D4401">
        <v>10251</v>
      </c>
      <c r="E4401" s="1">
        <v>46079</v>
      </c>
      <c r="F4401">
        <f t="shared" si="6"/>
        <v>2</v>
      </c>
      <c r="G4401">
        <v>3</v>
      </c>
      <c r="H4401" t="s">
        <v>3445</v>
      </c>
      <c r="I4401" t="s">
        <v>246</v>
      </c>
      <c r="J4401" s="4">
        <v>-2292.31</v>
      </c>
    </row>
    <row r="4402" spans="3:10" x14ac:dyDescent="0.25">
      <c r="C4402" t="s">
        <v>6732</v>
      </c>
      <c r="D4402">
        <v>10251</v>
      </c>
      <c r="E4402" s="1">
        <v>46079</v>
      </c>
      <c r="F4402">
        <f t="shared" si="6"/>
        <v>2</v>
      </c>
      <c r="G4402">
        <v>3</v>
      </c>
      <c r="H4402" t="s">
        <v>3445</v>
      </c>
      <c r="I4402" t="s">
        <v>246</v>
      </c>
      <c r="J4402" s="4">
        <v>-1681.72</v>
      </c>
    </row>
    <row r="4403" spans="3:10" x14ac:dyDescent="0.25">
      <c r="C4403" t="s">
        <v>6732</v>
      </c>
      <c r="D4403">
        <v>10251</v>
      </c>
      <c r="E4403" s="1">
        <v>46079</v>
      </c>
      <c r="F4403">
        <f t="shared" si="6"/>
        <v>2</v>
      </c>
      <c r="G4403">
        <v>3</v>
      </c>
      <c r="H4403" t="s">
        <v>3445</v>
      </c>
      <c r="I4403" t="s">
        <v>246</v>
      </c>
      <c r="J4403" s="4">
        <v>-1254.5899999999999</v>
      </c>
    </row>
    <row r="4404" spans="3:10" x14ac:dyDescent="0.25">
      <c r="C4404" t="s">
        <v>6732</v>
      </c>
      <c r="D4404">
        <v>10232</v>
      </c>
      <c r="E4404" s="1">
        <v>46079</v>
      </c>
      <c r="F4404">
        <f t="shared" si="6"/>
        <v>2</v>
      </c>
      <c r="G4404">
        <v>3</v>
      </c>
      <c r="H4404" t="s">
        <v>9452</v>
      </c>
      <c r="I4404" t="s">
        <v>129</v>
      </c>
      <c r="J4404" s="4">
        <v>-12500</v>
      </c>
    </row>
    <row r="4405" spans="3:10" x14ac:dyDescent="0.25">
      <c r="C4405" t="s">
        <v>6732</v>
      </c>
      <c r="D4405">
        <v>10232</v>
      </c>
      <c r="E4405" s="1">
        <v>46079</v>
      </c>
      <c r="F4405">
        <f t="shared" si="6"/>
        <v>2</v>
      </c>
      <c r="G4405">
        <v>3</v>
      </c>
      <c r="H4405" t="s">
        <v>9454</v>
      </c>
      <c r="I4405" t="s">
        <v>129</v>
      </c>
      <c r="J4405" s="4">
        <v>-37500</v>
      </c>
    </row>
    <row r="4406" spans="3:10" x14ac:dyDescent="0.25">
      <c r="C4406" t="s">
        <v>6732</v>
      </c>
      <c r="D4406">
        <v>10251</v>
      </c>
      <c r="E4406" s="1">
        <v>46079</v>
      </c>
      <c r="F4406">
        <f t="shared" si="6"/>
        <v>2</v>
      </c>
      <c r="G4406">
        <v>3</v>
      </c>
      <c r="H4406" t="s">
        <v>5533</v>
      </c>
      <c r="I4406" t="s">
        <v>129</v>
      </c>
      <c r="J4406" s="4">
        <v>-171.99</v>
      </c>
    </row>
    <row r="4407" spans="3:10" x14ac:dyDescent="0.25">
      <c r="C4407" t="s">
        <v>6732</v>
      </c>
      <c r="D4407">
        <v>10256</v>
      </c>
      <c r="E4407" s="1">
        <v>46079</v>
      </c>
      <c r="F4407">
        <f t="shared" si="6"/>
        <v>2</v>
      </c>
      <c r="G4407">
        <v>3</v>
      </c>
      <c r="H4407" t="s">
        <v>5533</v>
      </c>
      <c r="I4407" t="s">
        <v>129</v>
      </c>
      <c r="J4407" s="4">
        <v>-171.99</v>
      </c>
    </row>
    <row r="4408" spans="3:10" x14ac:dyDescent="0.25">
      <c r="C4408" t="s">
        <v>6732</v>
      </c>
      <c r="D4408">
        <v>10259</v>
      </c>
      <c r="E4408" s="1">
        <v>46079</v>
      </c>
      <c r="F4408">
        <f t="shared" si="6"/>
        <v>2</v>
      </c>
      <c r="G4408">
        <v>3</v>
      </c>
      <c r="H4408" t="s">
        <v>5533</v>
      </c>
      <c r="I4408" t="s">
        <v>129</v>
      </c>
      <c r="J4408" s="4">
        <v>-171.99</v>
      </c>
    </row>
    <row r="4409" spans="3:10" x14ac:dyDescent="0.25">
      <c r="C4409" t="s">
        <v>6732</v>
      </c>
      <c r="D4409">
        <v>20001</v>
      </c>
      <c r="E4409" s="1">
        <v>46079</v>
      </c>
      <c r="F4409">
        <f t="shared" si="6"/>
        <v>2</v>
      </c>
      <c r="G4409">
        <v>3</v>
      </c>
      <c r="H4409" t="s">
        <v>5533</v>
      </c>
      <c r="I4409" t="s">
        <v>129</v>
      </c>
      <c r="J4409" s="4">
        <v>-687.95</v>
      </c>
    </row>
    <row r="4410" spans="3:10" x14ac:dyDescent="0.25">
      <c r="C4410" t="s">
        <v>6732</v>
      </c>
      <c r="D4410">
        <v>10251</v>
      </c>
      <c r="E4410" s="1">
        <v>46079</v>
      </c>
      <c r="F4410">
        <f t="shared" si="6"/>
        <v>2</v>
      </c>
      <c r="G4410">
        <v>3</v>
      </c>
      <c r="H4410" t="s">
        <v>5533</v>
      </c>
      <c r="I4410" t="s">
        <v>129</v>
      </c>
      <c r="J4410" s="4">
        <v>-22615.13</v>
      </c>
    </row>
    <row r="4411" spans="3:10" x14ac:dyDescent="0.25">
      <c r="C4411" t="s">
        <v>6732</v>
      </c>
      <c r="D4411">
        <v>10256</v>
      </c>
      <c r="E4411" s="1">
        <v>46079</v>
      </c>
      <c r="F4411">
        <f t="shared" si="6"/>
        <v>2</v>
      </c>
      <c r="G4411">
        <v>3</v>
      </c>
      <c r="H4411" t="s">
        <v>5533</v>
      </c>
      <c r="I4411" t="s">
        <v>129</v>
      </c>
      <c r="J4411" s="4">
        <v>-22718.86</v>
      </c>
    </row>
    <row r="4412" spans="3:10" x14ac:dyDescent="0.25">
      <c r="C4412" t="s">
        <v>6732</v>
      </c>
      <c r="D4412">
        <v>10259</v>
      </c>
      <c r="E4412" s="1">
        <v>46079</v>
      </c>
      <c r="F4412">
        <f t="shared" si="6"/>
        <v>2</v>
      </c>
      <c r="G4412">
        <v>3</v>
      </c>
      <c r="H4412" t="s">
        <v>5533</v>
      </c>
      <c r="I4412" t="s">
        <v>129</v>
      </c>
      <c r="J4412" s="4">
        <v>-3319.65</v>
      </c>
    </row>
    <row r="4413" spans="3:10" x14ac:dyDescent="0.25">
      <c r="C4413" t="s">
        <v>6732</v>
      </c>
      <c r="D4413">
        <v>20001</v>
      </c>
      <c r="E4413" s="1">
        <v>46079</v>
      </c>
      <c r="F4413">
        <f t="shared" si="6"/>
        <v>2</v>
      </c>
      <c r="G4413">
        <v>3</v>
      </c>
      <c r="H4413" t="s">
        <v>5533</v>
      </c>
      <c r="I4413" t="s">
        <v>129</v>
      </c>
      <c r="J4413" s="4">
        <v>-1016.64</v>
      </c>
    </row>
    <row r="4414" spans="3:10" x14ac:dyDescent="0.25">
      <c r="C4414" t="s">
        <v>6732</v>
      </c>
      <c r="D4414">
        <v>10256</v>
      </c>
      <c r="E4414" s="1">
        <v>46079</v>
      </c>
      <c r="F4414">
        <f t="shared" si="6"/>
        <v>2</v>
      </c>
      <c r="G4414">
        <v>3</v>
      </c>
      <c r="H4414" t="s">
        <v>2771</v>
      </c>
      <c r="I4414" t="s">
        <v>60</v>
      </c>
      <c r="J4414" s="4">
        <v>-420</v>
      </c>
    </row>
    <row r="4415" spans="3:10" x14ac:dyDescent="0.25">
      <c r="C4415" t="s">
        <v>6732</v>
      </c>
      <c r="D4415">
        <v>10256</v>
      </c>
      <c r="E4415" s="1">
        <v>46079</v>
      </c>
      <c r="F4415">
        <f t="shared" si="6"/>
        <v>2</v>
      </c>
      <c r="G4415">
        <v>3</v>
      </c>
      <c r="H4415" t="s">
        <v>3201</v>
      </c>
      <c r="I4415" t="s">
        <v>60</v>
      </c>
      <c r="J4415" s="4">
        <v>-21716.639999999999</v>
      </c>
    </row>
    <row r="4416" spans="3:10" x14ac:dyDescent="0.25">
      <c r="C4416" t="s">
        <v>6732</v>
      </c>
      <c r="D4416">
        <v>20001</v>
      </c>
      <c r="E4416" s="1">
        <v>46079</v>
      </c>
      <c r="F4416">
        <f t="shared" si="6"/>
        <v>2</v>
      </c>
      <c r="G4416">
        <v>3</v>
      </c>
      <c r="H4416" t="s">
        <v>2488</v>
      </c>
      <c r="I4416" t="s">
        <v>60</v>
      </c>
      <c r="J4416" s="4">
        <v>-112.9</v>
      </c>
    </row>
    <row r="4417" spans="3:10" x14ac:dyDescent="0.25">
      <c r="C4417" t="s">
        <v>6732</v>
      </c>
      <c r="D4417">
        <v>10256</v>
      </c>
      <c r="E4417" s="1">
        <v>46079</v>
      </c>
      <c r="F4417">
        <f t="shared" si="6"/>
        <v>2</v>
      </c>
      <c r="G4417">
        <v>3</v>
      </c>
      <c r="H4417" t="s">
        <v>2515</v>
      </c>
      <c r="I4417" t="s">
        <v>60</v>
      </c>
      <c r="J4417" s="4">
        <v>-6842.5</v>
      </c>
    </row>
    <row r="4418" spans="3:10" x14ac:dyDescent="0.25">
      <c r="C4418" t="s">
        <v>6732</v>
      </c>
      <c r="D4418">
        <v>10256</v>
      </c>
      <c r="E4418" s="1">
        <v>46079</v>
      </c>
      <c r="F4418">
        <f t="shared" si="6"/>
        <v>2</v>
      </c>
      <c r="G4418">
        <v>3</v>
      </c>
      <c r="H4418" t="s">
        <v>2515</v>
      </c>
      <c r="I4418" t="s">
        <v>60</v>
      </c>
      <c r="J4418" s="4">
        <v>-24490</v>
      </c>
    </row>
    <row r="4419" spans="3:10" x14ac:dyDescent="0.25">
      <c r="C4419" t="s">
        <v>6732</v>
      </c>
      <c r="D4419">
        <v>10256</v>
      </c>
      <c r="E4419" s="1">
        <v>46079</v>
      </c>
      <c r="F4419">
        <f t="shared" si="6"/>
        <v>2</v>
      </c>
      <c r="G4419">
        <v>3</v>
      </c>
      <c r="H4419" t="s">
        <v>4450</v>
      </c>
      <c r="I4419" t="s">
        <v>60</v>
      </c>
      <c r="J4419" s="4">
        <v>-14185.22</v>
      </c>
    </row>
    <row r="4420" spans="3:10" x14ac:dyDescent="0.25">
      <c r="C4420" t="s">
        <v>6732</v>
      </c>
      <c r="D4420">
        <v>10256</v>
      </c>
      <c r="E4420" s="1">
        <v>46079</v>
      </c>
      <c r="F4420">
        <f t="shared" si="6"/>
        <v>2</v>
      </c>
      <c r="G4420">
        <v>3</v>
      </c>
      <c r="H4420" t="s">
        <v>4450</v>
      </c>
      <c r="I4420" t="s">
        <v>60</v>
      </c>
      <c r="J4420" s="4">
        <v>-10434.379999999999</v>
      </c>
    </row>
    <row r="4421" spans="3:10" x14ac:dyDescent="0.25">
      <c r="C4421" t="s">
        <v>6732</v>
      </c>
      <c r="D4421">
        <v>10256</v>
      </c>
      <c r="E4421" s="1">
        <v>46079</v>
      </c>
      <c r="F4421">
        <f t="shared" si="6"/>
        <v>2</v>
      </c>
      <c r="G4421">
        <v>3</v>
      </c>
      <c r="H4421" t="s">
        <v>4450</v>
      </c>
      <c r="I4421" t="s">
        <v>60</v>
      </c>
      <c r="J4421" s="4">
        <v>-14864.87</v>
      </c>
    </row>
    <row r="4422" spans="3:10" x14ac:dyDescent="0.25">
      <c r="C4422" t="s">
        <v>6732</v>
      </c>
      <c r="D4422">
        <v>10256</v>
      </c>
      <c r="E4422" s="1">
        <v>46079</v>
      </c>
      <c r="F4422">
        <f t="shared" si="6"/>
        <v>2</v>
      </c>
      <c r="G4422">
        <v>3</v>
      </c>
      <c r="H4422" t="s">
        <v>4450</v>
      </c>
      <c r="I4422" t="s">
        <v>60</v>
      </c>
      <c r="J4422" s="4">
        <v>-4140</v>
      </c>
    </row>
    <row r="4423" spans="3:10" x14ac:dyDescent="0.25">
      <c r="C4423" t="s">
        <v>6732</v>
      </c>
      <c r="D4423">
        <v>10251</v>
      </c>
      <c r="E4423" s="1">
        <v>46079</v>
      </c>
      <c r="F4423">
        <f t="shared" si="6"/>
        <v>2</v>
      </c>
      <c r="G4423">
        <v>3</v>
      </c>
      <c r="H4423" t="s">
        <v>9478</v>
      </c>
      <c r="I4423" t="s">
        <v>60</v>
      </c>
      <c r="J4423" s="4">
        <v>-5841</v>
      </c>
    </row>
    <row r="4424" spans="3:10" x14ac:dyDescent="0.25">
      <c r="C4424" t="s">
        <v>6732</v>
      </c>
      <c r="D4424">
        <v>10251</v>
      </c>
      <c r="E4424" s="1">
        <v>46079</v>
      </c>
      <c r="F4424">
        <f t="shared" si="6"/>
        <v>2</v>
      </c>
      <c r="G4424">
        <v>3</v>
      </c>
      <c r="H4424" t="s">
        <v>3854</v>
      </c>
      <c r="I4424" t="s">
        <v>60</v>
      </c>
      <c r="J4424" s="4">
        <v>-6887.16</v>
      </c>
    </row>
    <row r="4425" spans="3:10" x14ac:dyDescent="0.25">
      <c r="C4425" t="s">
        <v>6732</v>
      </c>
      <c r="D4425">
        <v>10251</v>
      </c>
      <c r="E4425" s="1">
        <v>46079</v>
      </c>
      <c r="F4425">
        <f t="shared" si="6"/>
        <v>2</v>
      </c>
      <c r="G4425">
        <v>3</v>
      </c>
      <c r="H4425" t="s">
        <v>3854</v>
      </c>
      <c r="I4425" t="s">
        <v>60</v>
      </c>
      <c r="J4425" s="4">
        <v>-12172.67</v>
      </c>
    </row>
    <row r="4426" spans="3:10" x14ac:dyDescent="0.25">
      <c r="C4426" t="s">
        <v>6732</v>
      </c>
      <c r="D4426">
        <v>10251</v>
      </c>
      <c r="E4426" s="1">
        <v>46079</v>
      </c>
      <c r="F4426">
        <f t="shared" si="6"/>
        <v>2</v>
      </c>
      <c r="G4426">
        <v>3</v>
      </c>
      <c r="H4426" t="s">
        <v>2976</v>
      </c>
      <c r="I4426" t="s">
        <v>60</v>
      </c>
      <c r="J4426" s="4">
        <v>-9780</v>
      </c>
    </row>
    <row r="4427" spans="3:10" x14ac:dyDescent="0.25">
      <c r="C4427" t="s">
        <v>6732</v>
      </c>
      <c r="D4427">
        <v>20001</v>
      </c>
      <c r="E4427" s="1">
        <v>46079</v>
      </c>
      <c r="F4427">
        <f t="shared" si="6"/>
        <v>2</v>
      </c>
      <c r="G4427">
        <v>3</v>
      </c>
      <c r="H4427" t="s">
        <v>2619</v>
      </c>
      <c r="I4427" t="s">
        <v>60</v>
      </c>
      <c r="J4427" s="4">
        <v>-759.33</v>
      </c>
    </row>
    <row r="4428" spans="3:10" x14ac:dyDescent="0.25">
      <c r="C4428" t="s">
        <v>6732</v>
      </c>
      <c r="D4428">
        <v>10259</v>
      </c>
      <c r="E4428" s="1">
        <v>46079</v>
      </c>
      <c r="F4428">
        <f t="shared" si="6"/>
        <v>2</v>
      </c>
      <c r="G4428">
        <v>3</v>
      </c>
      <c r="H4428" t="s">
        <v>4267</v>
      </c>
      <c r="I4428" t="s">
        <v>60</v>
      </c>
      <c r="J4428" s="4">
        <v>-650</v>
      </c>
    </row>
    <row r="4429" spans="3:10" x14ac:dyDescent="0.25">
      <c r="C4429" t="s">
        <v>6732</v>
      </c>
      <c r="D4429">
        <v>10256</v>
      </c>
      <c r="E4429" s="1">
        <v>46079</v>
      </c>
      <c r="F4429">
        <f t="shared" ref="F4429:F4492" si="7">+MONTH(E4429)</f>
        <v>2</v>
      </c>
      <c r="G4429">
        <v>3</v>
      </c>
      <c r="H4429" t="s">
        <v>4267</v>
      </c>
      <c r="I4429" t="s">
        <v>60</v>
      </c>
      <c r="J4429" s="4">
        <v>-34.770000000000003</v>
      </c>
    </row>
    <row r="4430" spans="3:10" x14ac:dyDescent="0.25">
      <c r="C4430" t="s">
        <v>6732</v>
      </c>
      <c r="D4430">
        <v>10256</v>
      </c>
      <c r="E4430" s="1">
        <v>46079</v>
      </c>
      <c r="F4430">
        <f t="shared" si="7"/>
        <v>2</v>
      </c>
      <c r="G4430">
        <v>3</v>
      </c>
      <c r="H4430" t="s">
        <v>4267</v>
      </c>
      <c r="I4430" t="s">
        <v>60</v>
      </c>
      <c r="J4430" s="4">
        <v>-360</v>
      </c>
    </row>
    <row r="4431" spans="3:10" x14ac:dyDescent="0.25">
      <c r="C4431" t="s">
        <v>6732</v>
      </c>
      <c r="D4431">
        <v>20001</v>
      </c>
      <c r="E4431" s="1">
        <v>46079</v>
      </c>
      <c r="F4431">
        <f t="shared" si="7"/>
        <v>2</v>
      </c>
      <c r="G4431">
        <v>3</v>
      </c>
      <c r="H4431" t="s">
        <v>4267</v>
      </c>
      <c r="I4431" t="s">
        <v>60</v>
      </c>
      <c r="J4431" s="4">
        <v>-91.18</v>
      </c>
    </row>
    <row r="4432" spans="3:10" x14ac:dyDescent="0.25">
      <c r="C4432" t="s">
        <v>6732</v>
      </c>
      <c r="D4432">
        <v>20001</v>
      </c>
      <c r="E4432" s="1">
        <v>46079</v>
      </c>
      <c r="F4432">
        <f t="shared" si="7"/>
        <v>2</v>
      </c>
      <c r="G4432">
        <v>3</v>
      </c>
      <c r="H4432" t="s">
        <v>9497</v>
      </c>
      <c r="I4432" t="s">
        <v>60</v>
      </c>
      <c r="J4432" s="4">
        <v>-296.51</v>
      </c>
    </row>
    <row r="4433" spans="3:10" x14ac:dyDescent="0.25">
      <c r="C4433" t="s">
        <v>6732</v>
      </c>
      <c r="D4433">
        <v>10256</v>
      </c>
      <c r="E4433" s="1">
        <v>46079</v>
      </c>
      <c r="F4433">
        <f t="shared" si="7"/>
        <v>2</v>
      </c>
      <c r="G4433">
        <v>3</v>
      </c>
      <c r="H4433" t="s">
        <v>2677</v>
      </c>
      <c r="I4433" t="s">
        <v>60</v>
      </c>
      <c r="J4433" s="4">
        <v>-13392.45</v>
      </c>
    </row>
    <row r="4434" spans="3:10" x14ac:dyDescent="0.25">
      <c r="C4434" t="s">
        <v>6732</v>
      </c>
      <c r="D4434">
        <v>10256</v>
      </c>
      <c r="E4434" s="1">
        <v>46079</v>
      </c>
      <c r="F4434">
        <f t="shared" si="7"/>
        <v>2</v>
      </c>
      <c r="G4434">
        <v>3</v>
      </c>
      <c r="H4434" t="s">
        <v>2719</v>
      </c>
      <c r="I4434" t="s">
        <v>60</v>
      </c>
      <c r="J4434" s="4">
        <v>-1333.12</v>
      </c>
    </row>
    <row r="4435" spans="3:10" x14ac:dyDescent="0.25">
      <c r="C4435" t="s">
        <v>6732</v>
      </c>
      <c r="D4435">
        <v>10256</v>
      </c>
      <c r="E4435" s="1">
        <v>46079</v>
      </c>
      <c r="F4435">
        <f t="shared" si="7"/>
        <v>2</v>
      </c>
      <c r="G4435">
        <v>3</v>
      </c>
      <c r="H4435" t="s">
        <v>2719</v>
      </c>
      <c r="I4435" t="s">
        <v>60</v>
      </c>
      <c r="J4435" s="4">
        <v>-895.22</v>
      </c>
    </row>
    <row r="4436" spans="3:10" x14ac:dyDescent="0.25">
      <c r="C4436" t="s">
        <v>6732</v>
      </c>
      <c r="D4436">
        <v>10256</v>
      </c>
      <c r="E4436" s="1">
        <v>46080</v>
      </c>
      <c r="F4436">
        <f t="shared" si="7"/>
        <v>2</v>
      </c>
      <c r="G4436">
        <v>3</v>
      </c>
      <c r="H4436" t="s">
        <v>9505</v>
      </c>
      <c r="I4436" t="s">
        <v>246</v>
      </c>
      <c r="J4436" s="4">
        <v>-3431.22</v>
      </c>
    </row>
    <row r="4437" spans="3:10" x14ac:dyDescent="0.25">
      <c r="C4437" t="s">
        <v>6732</v>
      </c>
      <c r="D4437">
        <v>10251</v>
      </c>
      <c r="E4437" s="1">
        <v>46080</v>
      </c>
      <c r="F4437">
        <f t="shared" si="7"/>
        <v>2</v>
      </c>
      <c r="G4437">
        <v>3</v>
      </c>
      <c r="H4437" t="s">
        <v>9505</v>
      </c>
      <c r="I4437" t="s">
        <v>246</v>
      </c>
      <c r="J4437" s="4">
        <v>-7196.09</v>
      </c>
    </row>
    <row r="4438" spans="3:10" x14ac:dyDescent="0.25">
      <c r="C4438" t="s">
        <v>6732</v>
      </c>
      <c r="D4438">
        <v>10251</v>
      </c>
      <c r="E4438" s="1">
        <v>46080</v>
      </c>
      <c r="F4438">
        <f t="shared" si="7"/>
        <v>2</v>
      </c>
      <c r="G4438">
        <v>3</v>
      </c>
      <c r="H4438" t="s">
        <v>9505</v>
      </c>
      <c r="I4438" t="s">
        <v>246</v>
      </c>
      <c r="J4438" s="4">
        <v>-111837.01</v>
      </c>
    </row>
    <row r="4439" spans="3:10" x14ac:dyDescent="0.25">
      <c r="C4439" t="s">
        <v>6732</v>
      </c>
      <c r="D4439">
        <v>10256</v>
      </c>
      <c r="E4439" s="1">
        <v>46080</v>
      </c>
      <c r="F4439">
        <f t="shared" si="7"/>
        <v>2</v>
      </c>
      <c r="G4439">
        <v>3</v>
      </c>
      <c r="H4439" t="s">
        <v>9505</v>
      </c>
      <c r="I4439" t="s">
        <v>246</v>
      </c>
      <c r="J4439" s="4">
        <v>-40235.519999999997</v>
      </c>
    </row>
    <row r="4440" spans="3:10" x14ac:dyDescent="0.25">
      <c r="C4440" t="s">
        <v>6732</v>
      </c>
      <c r="D4440">
        <v>10251</v>
      </c>
      <c r="E4440" s="1">
        <v>46080</v>
      </c>
      <c r="F4440">
        <f t="shared" si="7"/>
        <v>2</v>
      </c>
      <c r="G4440">
        <v>3</v>
      </c>
      <c r="H4440" t="s">
        <v>9505</v>
      </c>
      <c r="I4440" t="s">
        <v>246</v>
      </c>
      <c r="J4440" s="4">
        <v>-16138.24</v>
      </c>
    </row>
    <row r="4441" spans="3:10" x14ac:dyDescent="0.25">
      <c r="C4441" t="s">
        <v>6732</v>
      </c>
      <c r="D4441">
        <v>10256</v>
      </c>
      <c r="E4441" s="1">
        <v>46080</v>
      </c>
      <c r="F4441">
        <f t="shared" si="7"/>
        <v>2</v>
      </c>
      <c r="G4441">
        <v>3</v>
      </c>
      <c r="H4441" t="s">
        <v>9505</v>
      </c>
      <c r="I4441" t="s">
        <v>246</v>
      </c>
      <c r="J4441" s="4">
        <v>-21148.42</v>
      </c>
    </row>
    <row r="4442" spans="3:10" x14ac:dyDescent="0.25">
      <c r="C4442" t="s">
        <v>6732</v>
      </c>
      <c r="D4442" t="s">
        <v>8609</v>
      </c>
      <c r="E4442" s="1">
        <v>46080</v>
      </c>
      <c r="F4442">
        <f t="shared" si="7"/>
        <v>2</v>
      </c>
      <c r="G4442">
        <v>3</v>
      </c>
      <c r="H4442" t="s">
        <v>5492</v>
      </c>
      <c r="I4442" t="s">
        <v>129</v>
      </c>
      <c r="J4442" s="4">
        <v>-705789.97</v>
      </c>
    </row>
    <row r="4443" spans="3:10" x14ac:dyDescent="0.25">
      <c r="C4443" t="s">
        <v>6732</v>
      </c>
      <c r="D4443" t="s">
        <v>8609</v>
      </c>
      <c r="E4443" s="1">
        <v>46080</v>
      </c>
      <c r="F4443">
        <f t="shared" si="7"/>
        <v>2</v>
      </c>
      <c r="G4443">
        <v>3</v>
      </c>
      <c r="H4443" t="s">
        <v>5524</v>
      </c>
      <c r="I4443" t="s">
        <v>129</v>
      </c>
      <c r="J4443" s="4">
        <v>-4787.8500000000004</v>
      </c>
    </row>
    <row r="4444" spans="3:10" x14ac:dyDescent="0.25">
      <c r="C4444" t="s">
        <v>6732</v>
      </c>
      <c r="D4444" t="s">
        <v>8609</v>
      </c>
      <c r="E4444" s="1">
        <v>46080</v>
      </c>
      <c r="F4444">
        <f t="shared" si="7"/>
        <v>2</v>
      </c>
      <c r="G4444">
        <v>3</v>
      </c>
      <c r="H4444" t="s">
        <v>5524</v>
      </c>
      <c r="I4444" t="s">
        <v>129</v>
      </c>
      <c r="J4444" s="4">
        <v>-24078.1</v>
      </c>
    </row>
    <row r="4445" spans="3:10" x14ac:dyDescent="0.25">
      <c r="C4445" t="s">
        <v>6732</v>
      </c>
      <c r="D4445" t="s">
        <v>8609</v>
      </c>
      <c r="E4445" s="1">
        <v>46080</v>
      </c>
      <c r="F4445">
        <f t="shared" si="7"/>
        <v>2</v>
      </c>
      <c r="G4445">
        <v>3</v>
      </c>
      <c r="H4445" t="s">
        <v>4256</v>
      </c>
      <c r="I4445" t="s">
        <v>155</v>
      </c>
      <c r="J4445" s="4">
        <v>-5458.86</v>
      </c>
    </row>
    <row r="4446" spans="3:10" x14ac:dyDescent="0.25">
      <c r="C4446" t="s">
        <v>6732</v>
      </c>
      <c r="D4446" t="s">
        <v>8609</v>
      </c>
      <c r="E4446" s="1">
        <v>46080</v>
      </c>
      <c r="F4446">
        <f t="shared" si="7"/>
        <v>2</v>
      </c>
      <c r="G4446">
        <v>3</v>
      </c>
      <c r="H4446" t="s">
        <v>5485</v>
      </c>
      <c r="I4446" t="s">
        <v>155</v>
      </c>
      <c r="J4446" s="4">
        <v>-8849.8799999999992</v>
      </c>
    </row>
    <row r="4447" spans="3:10" x14ac:dyDescent="0.25">
      <c r="C4447" t="s">
        <v>6732</v>
      </c>
      <c r="D4447" t="s">
        <v>8609</v>
      </c>
      <c r="E4447" s="1">
        <v>46080</v>
      </c>
      <c r="F4447">
        <f t="shared" si="7"/>
        <v>2</v>
      </c>
      <c r="G4447">
        <v>3</v>
      </c>
      <c r="H4447" t="s">
        <v>5485</v>
      </c>
      <c r="I4447" t="s">
        <v>155</v>
      </c>
      <c r="J4447" s="4">
        <v>-3062.12</v>
      </c>
    </row>
    <row r="4448" spans="3:10" x14ac:dyDescent="0.25">
      <c r="C4448" t="s">
        <v>6732</v>
      </c>
      <c r="D4448" t="s">
        <v>8609</v>
      </c>
      <c r="E4448" s="1">
        <v>46080</v>
      </c>
      <c r="F4448">
        <f t="shared" si="7"/>
        <v>2</v>
      </c>
      <c r="G4448">
        <v>3</v>
      </c>
      <c r="H4448" t="s">
        <v>5490</v>
      </c>
      <c r="I4448" t="s">
        <v>155</v>
      </c>
      <c r="J4448" s="4">
        <v>-3020.63</v>
      </c>
    </row>
    <row r="4449" spans="3:10" x14ac:dyDescent="0.25">
      <c r="C4449" t="s">
        <v>6732</v>
      </c>
      <c r="D4449" t="s">
        <v>8609</v>
      </c>
      <c r="E4449" s="1">
        <v>46079</v>
      </c>
      <c r="F4449">
        <f t="shared" si="7"/>
        <v>2</v>
      </c>
      <c r="G4449">
        <v>3</v>
      </c>
      <c r="H4449" t="s">
        <v>5456</v>
      </c>
      <c r="I4449" t="s">
        <v>129</v>
      </c>
      <c r="J4449" s="4">
        <v>-24664.2</v>
      </c>
    </row>
    <row r="4450" spans="3:10" x14ac:dyDescent="0.25">
      <c r="C4450" t="s">
        <v>6732</v>
      </c>
      <c r="D4450" t="s">
        <v>8609</v>
      </c>
      <c r="E4450" s="1">
        <v>46080</v>
      </c>
      <c r="F4450">
        <f t="shared" si="7"/>
        <v>2</v>
      </c>
      <c r="G4450">
        <v>3</v>
      </c>
      <c r="H4450" t="s">
        <v>154</v>
      </c>
      <c r="I4450" t="s">
        <v>155</v>
      </c>
      <c r="J4450" s="4">
        <v>-6155.1</v>
      </c>
    </row>
    <row r="4451" spans="3:10" x14ac:dyDescent="0.25">
      <c r="C4451" t="s">
        <v>6732</v>
      </c>
      <c r="D4451" t="s">
        <v>8609</v>
      </c>
      <c r="E4451" s="1">
        <v>46080</v>
      </c>
      <c r="F4451">
        <f t="shared" si="7"/>
        <v>2</v>
      </c>
      <c r="G4451">
        <v>3</v>
      </c>
      <c r="H4451" t="s">
        <v>3343</v>
      </c>
      <c r="I4451" t="s">
        <v>246</v>
      </c>
      <c r="J4451" s="4">
        <v>-10087.99</v>
      </c>
    </row>
    <row r="4452" spans="3:10" x14ac:dyDescent="0.25">
      <c r="C4452" t="s">
        <v>6732</v>
      </c>
      <c r="D4452">
        <v>10256</v>
      </c>
      <c r="E4452" s="1">
        <v>46080</v>
      </c>
      <c r="F4452">
        <f t="shared" si="7"/>
        <v>2</v>
      </c>
      <c r="G4452">
        <v>3</v>
      </c>
      <c r="H4452" t="s">
        <v>3343</v>
      </c>
      <c r="I4452" t="s">
        <v>246</v>
      </c>
      <c r="J4452" s="4">
        <v>-5071.42</v>
      </c>
    </row>
    <row r="4453" spans="3:10" x14ac:dyDescent="0.25">
      <c r="C4453" t="s">
        <v>6732</v>
      </c>
      <c r="D4453">
        <v>10251</v>
      </c>
      <c r="E4453" s="1">
        <v>46080</v>
      </c>
      <c r="F4453">
        <f t="shared" si="7"/>
        <v>2</v>
      </c>
      <c r="G4453">
        <v>3</v>
      </c>
      <c r="H4453" t="s">
        <v>3343</v>
      </c>
      <c r="I4453" t="s">
        <v>246</v>
      </c>
      <c r="J4453" s="4">
        <v>-7611.04</v>
      </c>
    </row>
    <row r="4454" spans="3:10" x14ac:dyDescent="0.25">
      <c r="C4454" t="s">
        <v>6732</v>
      </c>
      <c r="D4454">
        <v>10251</v>
      </c>
      <c r="E4454" s="1">
        <v>46080</v>
      </c>
      <c r="F4454">
        <f t="shared" si="7"/>
        <v>2</v>
      </c>
      <c r="G4454">
        <v>3</v>
      </c>
      <c r="H4454" t="s">
        <v>3343</v>
      </c>
      <c r="I4454" t="s">
        <v>246</v>
      </c>
      <c r="J4454" s="4">
        <v>-9414.94</v>
      </c>
    </row>
    <row r="4455" spans="3:10" x14ac:dyDescent="0.25">
      <c r="C4455" t="s">
        <v>6732</v>
      </c>
      <c r="D4455">
        <v>10251</v>
      </c>
      <c r="E4455" s="1">
        <v>46080</v>
      </c>
      <c r="F4455">
        <f t="shared" si="7"/>
        <v>2</v>
      </c>
      <c r="G4455">
        <v>3</v>
      </c>
      <c r="H4455" t="s">
        <v>3343</v>
      </c>
      <c r="I4455" t="s">
        <v>246</v>
      </c>
      <c r="J4455" s="4">
        <v>-6076.21</v>
      </c>
    </row>
    <row r="4456" spans="3:10" x14ac:dyDescent="0.25">
      <c r="C4456" t="s">
        <v>6732</v>
      </c>
      <c r="D4456">
        <v>10251</v>
      </c>
      <c r="E4456" s="1">
        <v>46080</v>
      </c>
      <c r="F4456">
        <f t="shared" si="7"/>
        <v>2</v>
      </c>
      <c r="G4456">
        <v>3</v>
      </c>
      <c r="H4456" t="s">
        <v>3343</v>
      </c>
      <c r="I4456" t="s">
        <v>246</v>
      </c>
      <c r="J4456" s="4">
        <v>-6394.8</v>
      </c>
    </row>
    <row r="4457" spans="3:10" x14ac:dyDescent="0.25">
      <c r="C4457" t="s">
        <v>6732</v>
      </c>
      <c r="D4457">
        <v>10259</v>
      </c>
      <c r="E4457" s="1">
        <v>46080</v>
      </c>
      <c r="F4457">
        <f t="shared" si="7"/>
        <v>2</v>
      </c>
      <c r="G4457">
        <v>3</v>
      </c>
      <c r="H4457" t="s">
        <v>3343</v>
      </c>
      <c r="I4457" t="s">
        <v>246</v>
      </c>
      <c r="J4457" s="4">
        <v>-9345.0300000000007</v>
      </c>
    </row>
    <row r="4458" spans="3:10" x14ac:dyDescent="0.25">
      <c r="C4458" t="s">
        <v>6732</v>
      </c>
      <c r="D4458">
        <v>20001</v>
      </c>
      <c r="E4458" s="1">
        <v>46080</v>
      </c>
      <c r="F4458">
        <f t="shared" si="7"/>
        <v>2</v>
      </c>
      <c r="G4458">
        <v>3</v>
      </c>
      <c r="H4458" t="s">
        <v>9529</v>
      </c>
      <c r="I4458" t="s">
        <v>60</v>
      </c>
      <c r="J4458" s="4">
        <v>-3952.96</v>
      </c>
    </row>
    <row r="4459" spans="3:10" x14ac:dyDescent="0.25">
      <c r="C4459" t="s">
        <v>6732</v>
      </c>
      <c r="D4459">
        <v>10256</v>
      </c>
      <c r="E4459" s="1">
        <v>46080</v>
      </c>
      <c r="F4459">
        <f t="shared" si="7"/>
        <v>2</v>
      </c>
      <c r="G4459">
        <v>3</v>
      </c>
      <c r="H4459" t="s">
        <v>3461</v>
      </c>
      <c r="I4459" t="s">
        <v>60</v>
      </c>
      <c r="J4459" s="4">
        <v>-300</v>
      </c>
    </row>
    <row r="4460" spans="3:10" x14ac:dyDescent="0.25">
      <c r="C4460" t="s">
        <v>6732</v>
      </c>
      <c r="D4460">
        <v>10256</v>
      </c>
      <c r="E4460" s="1">
        <v>46080</v>
      </c>
      <c r="F4460">
        <f t="shared" si="7"/>
        <v>2</v>
      </c>
      <c r="G4460">
        <v>3</v>
      </c>
      <c r="H4460" t="s">
        <v>4450</v>
      </c>
      <c r="I4460" t="s">
        <v>60</v>
      </c>
      <c r="J4460" s="4">
        <v>-4060</v>
      </c>
    </row>
    <row r="4461" spans="3:10" x14ac:dyDescent="0.25">
      <c r="C4461" t="s">
        <v>6732</v>
      </c>
      <c r="D4461">
        <v>20001</v>
      </c>
      <c r="E4461" s="1">
        <v>46080</v>
      </c>
      <c r="F4461">
        <f t="shared" si="7"/>
        <v>2</v>
      </c>
      <c r="G4461">
        <v>3</v>
      </c>
      <c r="H4461" t="s">
        <v>9537</v>
      </c>
      <c r="I4461" t="s">
        <v>60</v>
      </c>
      <c r="J4461" s="4">
        <v>-1990</v>
      </c>
    </row>
    <row r="4462" spans="3:10" x14ac:dyDescent="0.25">
      <c r="C4462" t="s">
        <v>6732</v>
      </c>
      <c r="D4462">
        <v>10259</v>
      </c>
      <c r="E4462" s="1">
        <v>46080</v>
      </c>
      <c r="F4462">
        <f t="shared" si="7"/>
        <v>2</v>
      </c>
      <c r="G4462">
        <v>3</v>
      </c>
      <c r="H4462" t="s">
        <v>2852</v>
      </c>
      <c r="I4462" t="s">
        <v>60</v>
      </c>
      <c r="J4462" s="4">
        <v>-3064.09</v>
      </c>
    </row>
    <row r="4463" spans="3:10" x14ac:dyDescent="0.25">
      <c r="C4463" t="s">
        <v>6732</v>
      </c>
      <c r="D4463">
        <v>10256</v>
      </c>
      <c r="E4463" s="1">
        <v>46080</v>
      </c>
      <c r="F4463">
        <f t="shared" si="7"/>
        <v>2</v>
      </c>
      <c r="G4463">
        <v>3</v>
      </c>
      <c r="H4463" t="s">
        <v>3784</v>
      </c>
      <c r="I4463" t="s">
        <v>60</v>
      </c>
      <c r="J4463" s="4">
        <v>-6402.82</v>
      </c>
    </row>
    <row r="4464" spans="3:10" x14ac:dyDescent="0.25">
      <c r="C4464" t="s">
        <v>6732</v>
      </c>
      <c r="D4464">
        <v>10256</v>
      </c>
      <c r="E4464" s="1">
        <v>46080</v>
      </c>
      <c r="F4464">
        <f t="shared" si="7"/>
        <v>2</v>
      </c>
      <c r="G4464">
        <v>3</v>
      </c>
      <c r="H4464" t="s">
        <v>3391</v>
      </c>
      <c r="I4464" t="s">
        <v>60</v>
      </c>
      <c r="J4464" s="4">
        <v>-3670</v>
      </c>
    </row>
    <row r="4465" spans="3:10" x14ac:dyDescent="0.25">
      <c r="C4465" t="s">
        <v>6732</v>
      </c>
      <c r="D4465">
        <v>10256</v>
      </c>
      <c r="E4465" s="1">
        <v>46080</v>
      </c>
      <c r="F4465">
        <f t="shared" si="7"/>
        <v>2</v>
      </c>
      <c r="G4465">
        <v>3</v>
      </c>
      <c r="H4465" t="s">
        <v>3604</v>
      </c>
      <c r="I4465" t="s">
        <v>60</v>
      </c>
      <c r="J4465" s="4">
        <v>-285.38</v>
      </c>
    </row>
    <row r="4466" spans="3:10" x14ac:dyDescent="0.25">
      <c r="C4466" t="s">
        <v>6732</v>
      </c>
      <c r="D4466">
        <v>10256</v>
      </c>
      <c r="E4466" s="1">
        <v>46080</v>
      </c>
      <c r="F4466">
        <f t="shared" si="7"/>
        <v>2</v>
      </c>
      <c r="G4466">
        <v>3</v>
      </c>
      <c r="H4466" t="s">
        <v>2956</v>
      </c>
      <c r="I4466" t="s">
        <v>60</v>
      </c>
      <c r="J4466" s="4">
        <v>-224.76</v>
      </c>
    </row>
    <row r="4467" spans="3:10" x14ac:dyDescent="0.25">
      <c r="C4467" t="s">
        <v>6732</v>
      </c>
      <c r="D4467">
        <v>10256</v>
      </c>
      <c r="E4467" s="1">
        <v>46080</v>
      </c>
      <c r="F4467">
        <f t="shared" si="7"/>
        <v>2</v>
      </c>
      <c r="G4467">
        <v>3</v>
      </c>
      <c r="H4467" t="s">
        <v>2956</v>
      </c>
      <c r="I4467" t="s">
        <v>60</v>
      </c>
      <c r="J4467" s="4">
        <v>-1248</v>
      </c>
    </row>
    <row r="4468" spans="3:10" x14ac:dyDescent="0.25">
      <c r="C4468" t="s">
        <v>6732</v>
      </c>
      <c r="D4468">
        <v>10256</v>
      </c>
      <c r="E4468" s="1">
        <v>46080</v>
      </c>
      <c r="F4468">
        <f t="shared" si="7"/>
        <v>2</v>
      </c>
      <c r="G4468">
        <v>3</v>
      </c>
      <c r="H4468" t="s">
        <v>2956</v>
      </c>
      <c r="I4468" t="s">
        <v>60</v>
      </c>
      <c r="J4468" s="4">
        <v>-107.38</v>
      </c>
    </row>
    <row r="4469" spans="3:10" x14ac:dyDescent="0.25">
      <c r="C4469" t="s">
        <v>6732</v>
      </c>
      <c r="D4469">
        <v>10251</v>
      </c>
      <c r="E4469" s="1">
        <v>46080</v>
      </c>
      <c r="F4469">
        <f t="shared" si="7"/>
        <v>2</v>
      </c>
      <c r="G4469">
        <v>3</v>
      </c>
      <c r="H4469" t="s">
        <v>5693</v>
      </c>
      <c r="I4469" t="s">
        <v>60</v>
      </c>
      <c r="J4469" s="4">
        <v>-33250</v>
      </c>
    </row>
    <row r="4470" spans="3:10" x14ac:dyDescent="0.25">
      <c r="C4470" t="s">
        <v>6732</v>
      </c>
      <c r="D4470">
        <v>20001</v>
      </c>
      <c r="E4470" s="1">
        <v>46080</v>
      </c>
      <c r="F4470">
        <f t="shared" si="7"/>
        <v>2</v>
      </c>
      <c r="G4470">
        <v>3</v>
      </c>
      <c r="H4470" t="s">
        <v>2976</v>
      </c>
      <c r="I4470" t="s">
        <v>60</v>
      </c>
      <c r="J4470" s="4">
        <v>-3930</v>
      </c>
    </row>
    <row r="4471" spans="3:10" x14ac:dyDescent="0.25">
      <c r="C4471" t="s">
        <v>6732</v>
      </c>
      <c r="D4471">
        <v>10256</v>
      </c>
      <c r="E4471" s="1">
        <v>46080</v>
      </c>
      <c r="F4471">
        <f t="shared" si="7"/>
        <v>2</v>
      </c>
      <c r="G4471">
        <v>3</v>
      </c>
      <c r="H4471" t="s">
        <v>3519</v>
      </c>
      <c r="I4471" t="s">
        <v>60</v>
      </c>
      <c r="J4471" s="4">
        <v>-28899.62</v>
      </c>
    </row>
    <row r="4472" spans="3:10" x14ac:dyDescent="0.25">
      <c r="C4472" t="s">
        <v>6732</v>
      </c>
      <c r="D4472">
        <v>10256</v>
      </c>
      <c r="E4472" s="1">
        <v>46080</v>
      </c>
      <c r="F4472">
        <f t="shared" si="7"/>
        <v>2</v>
      </c>
      <c r="G4472">
        <v>3</v>
      </c>
      <c r="H4472" t="s">
        <v>2604</v>
      </c>
      <c r="I4472" t="s">
        <v>60</v>
      </c>
      <c r="J4472" s="4">
        <v>-966.57</v>
      </c>
    </row>
    <row r="4473" spans="3:10" x14ac:dyDescent="0.25">
      <c r="C4473" t="s">
        <v>6732</v>
      </c>
      <c r="D4473">
        <v>10251</v>
      </c>
      <c r="E4473" s="1">
        <v>46080</v>
      </c>
      <c r="F4473">
        <f t="shared" si="7"/>
        <v>2</v>
      </c>
      <c r="G4473">
        <v>3</v>
      </c>
      <c r="H4473" t="s">
        <v>3410</v>
      </c>
      <c r="I4473" t="s">
        <v>60</v>
      </c>
      <c r="J4473" s="4">
        <v>-811</v>
      </c>
    </row>
    <row r="4474" spans="3:10" x14ac:dyDescent="0.25">
      <c r="C4474" t="s">
        <v>6732</v>
      </c>
      <c r="D4474">
        <v>20001</v>
      </c>
      <c r="E4474" s="1">
        <v>46080</v>
      </c>
      <c r="F4474">
        <f t="shared" si="7"/>
        <v>2</v>
      </c>
      <c r="G4474">
        <v>3</v>
      </c>
      <c r="H4474" t="s">
        <v>2619</v>
      </c>
      <c r="I4474" t="s">
        <v>60</v>
      </c>
      <c r="J4474" s="4">
        <v>-14236.44</v>
      </c>
    </row>
    <row r="4475" spans="3:10" x14ac:dyDescent="0.25">
      <c r="C4475" t="s">
        <v>6732</v>
      </c>
      <c r="D4475">
        <v>20001</v>
      </c>
      <c r="E4475" s="1">
        <v>46080</v>
      </c>
      <c r="F4475">
        <f t="shared" si="7"/>
        <v>2</v>
      </c>
      <c r="G4475">
        <v>3</v>
      </c>
      <c r="H4475" t="s">
        <v>3324</v>
      </c>
      <c r="I4475" t="s">
        <v>60</v>
      </c>
      <c r="J4475" s="4">
        <v>-2720</v>
      </c>
    </row>
    <row r="4476" spans="3:10" x14ac:dyDescent="0.25">
      <c r="C4476" t="s">
        <v>6732</v>
      </c>
      <c r="D4476">
        <v>20001</v>
      </c>
      <c r="E4476" s="1">
        <v>46080</v>
      </c>
      <c r="F4476">
        <f t="shared" si="7"/>
        <v>2</v>
      </c>
      <c r="G4476">
        <v>3</v>
      </c>
      <c r="H4476" t="s">
        <v>3324</v>
      </c>
      <c r="I4476" t="s">
        <v>60</v>
      </c>
      <c r="J4476" s="4">
        <v>-4080</v>
      </c>
    </row>
    <row r="4477" spans="3:10" x14ac:dyDescent="0.25">
      <c r="C4477" t="s">
        <v>6732</v>
      </c>
      <c r="D4477">
        <v>20001</v>
      </c>
      <c r="E4477" s="1">
        <v>46080</v>
      </c>
      <c r="F4477">
        <f t="shared" si="7"/>
        <v>2</v>
      </c>
      <c r="G4477">
        <v>3</v>
      </c>
      <c r="H4477" t="s">
        <v>2652</v>
      </c>
      <c r="I4477" t="s">
        <v>60</v>
      </c>
      <c r="J4477" s="4">
        <v>-17100</v>
      </c>
    </row>
    <row r="4478" spans="3:10" x14ac:dyDescent="0.25">
      <c r="C4478" t="s">
        <v>6732</v>
      </c>
      <c r="D4478">
        <v>20001</v>
      </c>
      <c r="E4478" s="1">
        <v>46080</v>
      </c>
      <c r="F4478">
        <f t="shared" si="7"/>
        <v>2</v>
      </c>
      <c r="G4478">
        <v>3</v>
      </c>
      <c r="H4478" t="s">
        <v>2652</v>
      </c>
      <c r="I4478" t="s">
        <v>60</v>
      </c>
      <c r="J4478" s="4">
        <v>-7980</v>
      </c>
    </row>
    <row r="4479" spans="3:10" x14ac:dyDescent="0.25">
      <c r="C4479" t="s">
        <v>6732</v>
      </c>
      <c r="D4479">
        <v>10256</v>
      </c>
      <c r="E4479" s="1">
        <v>46080</v>
      </c>
      <c r="F4479">
        <f t="shared" si="7"/>
        <v>2</v>
      </c>
      <c r="G4479">
        <v>3</v>
      </c>
      <c r="H4479" t="s">
        <v>2652</v>
      </c>
      <c r="I4479" t="s">
        <v>60</v>
      </c>
      <c r="J4479" s="4">
        <v>-6000</v>
      </c>
    </row>
    <row r="4480" spans="3:10" x14ac:dyDescent="0.25">
      <c r="C4480" t="s">
        <v>6732</v>
      </c>
      <c r="D4480">
        <v>10259</v>
      </c>
      <c r="E4480" s="1">
        <v>46076</v>
      </c>
      <c r="F4480">
        <f t="shared" si="7"/>
        <v>2</v>
      </c>
      <c r="G4480">
        <v>3</v>
      </c>
      <c r="H4480" t="s">
        <v>2449</v>
      </c>
      <c r="I4480" t="s">
        <v>2440</v>
      </c>
      <c r="J4480" s="4">
        <v>33989.949999999997</v>
      </c>
    </row>
    <row r="4481" spans="3:10" x14ac:dyDescent="0.25">
      <c r="C4481" t="s">
        <v>6732</v>
      </c>
      <c r="D4481">
        <v>10259</v>
      </c>
      <c r="E4481" s="1">
        <v>46079</v>
      </c>
      <c r="F4481">
        <f t="shared" si="7"/>
        <v>2</v>
      </c>
      <c r="G4481">
        <v>3</v>
      </c>
      <c r="H4481" t="s">
        <v>2449</v>
      </c>
      <c r="I4481" t="s">
        <v>2440</v>
      </c>
      <c r="J4481" s="4">
        <v>859141.6</v>
      </c>
    </row>
    <row r="4482" spans="3:10" x14ac:dyDescent="0.25">
      <c r="C4482" t="s">
        <v>6732</v>
      </c>
      <c r="D4482">
        <v>10259</v>
      </c>
      <c r="E4482" s="1">
        <v>46079</v>
      </c>
      <c r="F4482">
        <f t="shared" si="7"/>
        <v>2</v>
      </c>
      <c r="G4482">
        <v>3</v>
      </c>
      <c r="H4482" t="s">
        <v>2449</v>
      </c>
      <c r="I4482" t="s">
        <v>2440</v>
      </c>
      <c r="J4482" s="4">
        <v>28430.04</v>
      </c>
    </row>
    <row r="4483" spans="3:10" x14ac:dyDescent="0.25">
      <c r="C4483" t="s">
        <v>6731</v>
      </c>
      <c r="D4483">
        <v>10248</v>
      </c>
      <c r="E4483" s="1">
        <v>46076</v>
      </c>
      <c r="F4483">
        <f t="shared" si="7"/>
        <v>2</v>
      </c>
      <c r="G4483">
        <v>3</v>
      </c>
      <c r="H4483" t="s">
        <v>601</v>
      </c>
      <c r="I4483" t="s">
        <v>129</v>
      </c>
      <c r="J4483" s="4">
        <v>-2512.7600000000002</v>
      </c>
    </row>
    <row r="4484" spans="3:10" x14ac:dyDescent="0.25">
      <c r="C4484" t="s">
        <v>6731</v>
      </c>
      <c r="D4484">
        <v>10248</v>
      </c>
      <c r="E4484" s="1">
        <v>46076</v>
      </c>
      <c r="F4484">
        <f t="shared" si="7"/>
        <v>2</v>
      </c>
      <c r="G4484">
        <v>3</v>
      </c>
      <c r="H4484" t="s">
        <v>601</v>
      </c>
      <c r="I4484" t="s">
        <v>129</v>
      </c>
      <c r="J4484" s="4">
        <v>-17212.38</v>
      </c>
    </row>
    <row r="4485" spans="3:10" x14ac:dyDescent="0.25">
      <c r="C4485" t="s">
        <v>6731</v>
      </c>
      <c r="D4485">
        <v>10257</v>
      </c>
      <c r="E4485" s="1">
        <v>46076</v>
      </c>
      <c r="F4485">
        <f t="shared" si="7"/>
        <v>2</v>
      </c>
      <c r="G4485">
        <v>3</v>
      </c>
      <c r="H4485" t="s">
        <v>840</v>
      </c>
      <c r="I4485" t="s">
        <v>129</v>
      </c>
      <c r="J4485" s="4">
        <v>-1551.62</v>
      </c>
    </row>
    <row r="4486" spans="3:10" x14ac:dyDescent="0.25">
      <c r="C4486" t="s">
        <v>6731</v>
      </c>
      <c r="D4486">
        <v>20008</v>
      </c>
      <c r="E4486" s="1">
        <v>46076</v>
      </c>
      <c r="F4486">
        <f t="shared" si="7"/>
        <v>2</v>
      </c>
      <c r="G4486">
        <v>3</v>
      </c>
      <c r="H4486" t="s">
        <v>1666</v>
      </c>
      <c r="I4486" t="s">
        <v>60</v>
      </c>
      <c r="J4486" s="4">
        <v>-11510.4</v>
      </c>
    </row>
    <row r="4487" spans="3:10" x14ac:dyDescent="0.25">
      <c r="C4487" t="s">
        <v>6731</v>
      </c>
      <c r="D4487">
        <v>20029</v>
      </c>
      <c r="E4487" s="1">
        <v>46076</v>
      </c>
      <c r="F4487">
        <f t="shared" si="7"/>
        <v>2</v>
      </c>
      <c r="G4487">
        <v>3</v>
      </c>
      <c r="H4487" t="s">
        <v>9575</v>
      </c>
      <c r="I4487" t="s">
        <v>129</v>
      </c>
      <c r="J4487" s="4">
        <v>-108.66</v>
      </c>
    </row>
    <row r="4488" spans="3:10" x14ac:dyDescent="0.25">
      <c r="C4488" t="s">
        <v>6731</v>
      </c>
      <c r="D4488">
        <v>40001</v>
      </c>
      <c r="E4488" s="1">
        <v>46076</v>
      </c>
      <c r="F4488">
        <f t="shared" si="7"/>
        <v>2</v>
      </c>
      <c r="G4488">
        <v>3</v>
      </c>
      <c r="H4488" t="s">
        <v>1613</v>
      </c>
      <c r="I4488" t="s">
        <v>93</v>
      </c>
      <c r="J4488" s="4">
        <v>-440278.93</v>
      </c>
    </row>
    <row r="4489" spans="3:10" x14ac:dyDescent="0.25">
      <c r="C4489" t="s">
        <v>6731</v>
      </c>
      <c r="D4489">
        <v>40001</v>
      </c>
      <c r="E4489" s="1">
        <v>46076</v>
      </c>
      <c r="F4489">
        <f t="shared" si="7"/>
        <v>2</v>
      </c>
      <c r="G4489">
        <v>3</v>
      </c>
      <c r="H4489" t="s">
        <v>89</v>
      </c>
      <c r="I4489" t="s">
        <v>93</v>
      </c>
      <c r="J4489" s="4">
        <v>-209545.96</v>
      </c>
    </row>
    <row r="4490" spans="3:10" x14ac:dyDescent="0.25">
      <c r="C4490" t="s">
        <v>6731</v>
      </c>
      <c r="D4490">
        <v>40001</v>
      </c>
      <c r="E4490" s="1">
        <v>46076</v>
      </c>
      <c r="F4490">
        <f t="shared" si="7"/>
        <v>2</v>
      </c>
      <c r="G4490">
        <v>3</v>
      </c>
      <c r="H4490" t="s">
        <v>89</v>
      </c>
      <c r="I4490" t="s">
        <v>93</v>
      </c>
      <c r="J4490" s="4">
        <v>-841644.93</v>
      </c>
    </row>
    <row r="4491" spans="3:10" x14ac:dyDescent="0.25">
      <c r="C4491" t="s">
        <v>6731</v>
      </c>
      <c r="D4491">
        <v>40001</v>
      </c>
      <c r="E4491" s="1">
        <v>46076</v>
      </c>
      <c r="F4491">
        <f t="shared" si="7"/>
        <v>2</v>
      </c>
      <c r="G4491">
        <v>3</v>
      </c>
      <c r="H4491" t="s">
        <v>104</v>
      </c>
      <c r="I4491" t="s">
        <v>93</v>
      </c>
      <c r="J4491" s="4">
        <v>-3398.99</v>
      </c>
    </row>
    <row r="4492" spans="3:10" x14ac:dyDescent="0.25">
      <c r="C4492" t="s">
        <v>6731</v>
      </c>
      <c r="D4492">
        <v>20001</v>
      </c>
      <c r="E4492" s="1">
        <v>46076</v>
      </c>
      <c r="F4492">
        <f t="shared" si="7"/>
        <v>2</v>
      </c>
      <c r="G4492">
        <v>3</v>
      </c>
      <c r="H4492" t="s">
        <v>316</v>
      </c>
      <c r="I4492" t="s">
        <v>60</v>
      </c>
      <c r="J4492" s="4">
        <v>-520.04</v>
      </c>
    </row>
    <row r="4493" spans="3:10" x14ac:dyDescent="0.25">
      <c r="C4493" t="s">
        <v>6731</v>
      </c>
      <c r="D4493">
        <v>20099</v>
      </c>
      <c r="E4493" s="1">
        <v>46076</v>
      </c>
      <c r="F4493">
        <f t="shared" ref="F4493:F4556" si="8">+MONTH(E4493)</f>
        <v>2</v>
      </c>
      <c r="G4493">
        <v>3</v>
      </c>
      <c r="H4493" t="s">
        <v>316</v>
      </c>
      <c r="I4493" t="s">
        <v>60</v>
      </c>
      <c r="J4493" s="4">
        <v>-13556.67</v>
      </c>
    </row>
    <row r="4494" spans="3:10" x14ac:dyDescent="0.25">
      <c r="C4494" t="s">
        <v>6731</v>
      </c>
      <c r="D4494">
        <v>20005</v>
      </c>
      <c r="E4494" s="1">
        <v>46076</v>
      </c>
      <c r="F4494">
        <f t="shared" si="8"/>
        <v>2</v>
      </c>
      <c r="G4494">
        <v>3</v>
      </c>
      <c r="H4494" t="s">
        <v>316</v>
      </c>
      <c r="I4494" t="s">
        <v>60</v>
      </c>
      <c r="J4494" s="4">
        <v>-112.56</v>
      </c>
    </row>
    <row r="4495" spans="3:10" x14ac:dyDescent="0.25">
      <c r="C4495" t="s">
        <v>6731</v>
      </c>
      <c r="D4495">
        <v>20001</v>
      </c>
      <c r="E4495" s="1">
        <v>46076</v>
      </c>
      <c r="F4495">
        <f t="shared" si="8"/>
        <v>2</v>
      </c>
      <c r="G4495">
        <v>3</v>
      </c>
      <c r="H4495" t="s">
        <v>316</v>
      </c>
      <c r="I4495" t="s">
        <v>60</v>
      </c>
      <c r="J4495" s="4">
        <v>-288.99</v>
      </c>
    </row>
    <row r="4496" spans="3:10" x14ac:dyDescent="0.25">
      <c r="C4496" t="s">
        <v>6731</v>
      </c>
      <c r="D4496">
        <v>20008</v>
      </c>
      <c r="E4496" s="1">
        <v>46076</v>
      </c>
      <c r="F4496">
        <f t="shared" si="8"/>
        <v>2</v>
      </c>
      <c r="G4496">
        <v>3</v>
      </c>
      <c r="H4496" t="s">
        <v>1680</v>
      </c>
      <c r="I4496" t="s">
        <v>60</v>
      </c>
      <c r="J4496" s="4">
        <v>-431.67</v>
      </c>
    </row>
    <row r="4497" spans="3:10" x14ac:dyDescent="0.25">
      <c r="C4497" t="s">
        <v>6731</v>
      </c>
      <c r="D4497">
        <v>20008</v>
      </c>
      <c r="E4497" s="1">
        <v>46076</v>
      </c>
      <c r="F4497">
        <f t="shared" si="8"/>
        <v>2</v>
      </c>
      <c r="G4497">
        <v>3</v>
      </c>
      <c r="H4497" t="s">
        <v>1680</v>
      </c>
      <c r="I4497" t="s">
        <v>60</v>
      </c>
      <c r="J4497" s="4">
        <v>-1068.75</v>
      </c>
    </row>
    <row r="4498" spans="3:10" x14ac:dyDescent="0.25">
      <c r="C4498" t="s">
        <v>6731</v>
      </c>
      <c r="D4498">
        <v>20008</v>
      </c>
      <c r="E4498" s="1">
        <v>46076</v>
      </c>
      <c r="F4498">
        <f t="shared" si="8"/>
        <v>2</v>
      </c>
      <c r="G4498">
        <v>3</v>
      </c>
      <c r="H4498" t="s">
        <v>1680</v>
      </c>
      <c r="I4498" t="s">
        <v>60</v>
      </c>
      <c r="J4498" s="4">
        <v>-4946.3500000000004</v>
      </c>
    </row>
    <row r="4499" spans="3:10" x14ac:dyDescent="0.25">
      <c r="C4499" t="s">
        <v>6731</v>
      </c>
      <c r="D4499">
        <v>40001</v>
      </c>
      <c r="E4499" s="1">
        <v>46076</v>
      </c>
      <c r="F4499">
        <f t="shared" si="8"/>
        <v>2</v>
      </c>
      <c r="G4499">
        <v>3</v>
      </c>
      <c r="H4499" t="s">
        <v>9591</v>
      </c>
      <c r="I4499" t="s">
        <v>93</v>
      </c>
      <c r="J4499" s="4">
        <v>-4927.84</v>
      </c>
    </row>
    <row r="4500" spans="3:10" x14ac:dyDescent="0.25">
      <c r="C4500" t="s">
        <v>6731</v>
      </c>
      <c r="D4500">
        <v>10243</v>
      </c>
      <c r="E4500" s="1">
        <v>46076</v>
      </c>
      <c r="F4500">
        <f t="shared" si="8"/>
        <v>2</v>
      </c>
      <c r="G4500">
        <v>3</v>
      </c>
      <c r="H4500" t="s">
        <v>325</v>
      </c>
      <c r="I4500" t="s">
        <v>60</v>
      </c>
      <c r="J4500" s="4">
        <v>-5192371.2</v>
      </c>
    </row>
    <row r="4501" spans="3:10" x14ac:dyDescent="0.25">
      <c r="C4501" t="s">
        <v>6731</v>
      </c>
      <c r="D4501">
        <v>10258</v>
      </c>
      <c r="E4501" s="1">
        <v>46076</v>
      </c>
      <c r="F4501">
        <f t="shared" si="8"/>
        <v>2</v>
      </c>
      <c r="G4501">
        <v>3</v>
      </c>
      <c r="H4501" t="s">
        <v>332</v>
      </c>
      <c r="I4501" t="s">
        <v>60</v>
      </c>
      <c r="J4501" s="4">
        <v>-35.25</v>
      </c>
    </row>
    <row r="4502" spans="3:10" x14ac:dyDescent="0.25">
      <c r="C4502" t="s">
        <v>6731</v>
      </c>
      <c r="D4502">
        <v>10258</v>
      </c>
      <c r="E4502" s="1">
        <v>46076</v>
      </c>
      <c r="F4502">
        <f t="shared" si="8"/>
        <v>2</v>
      </c>
      <c r="G4502">
        <v>3</v>
      </c>
      <c r="H4502" t="s">
        <v>353</v>
      </c>
      <c r="I4502" t="s">
        <v>246</v>
      </c>
      <c r="J4502" s="4">
        <v>-6154.03</v>
      </c>
    </row>
    <row r="4503" spans="3:10" x14ac:dyDescent="0.25">
      <c r="C4503" t="s">
        <v>6731</v>
      </c>
      <c r="D4503">
        <v>10258</v>
      </c>
      <c r="E4503" s="1">
        <v>46076</v>
      </c>
      <c r="F4503">
        <f t="shared" si="8"/>
        <v>2</v>
      </c>
      <c r="G4503">
        <v>3</v>
      </c>
      <c r="H4503" t="s">
        <v>153</v>
      </c>
      <c r="I4503" t="s">
        <v>129</v>
      </c>
      <c r="J4503" s="4">
        <v>-35982.449999999997</v>
      </c>
    </row>
    <row r="4504" spans="3:10" x14ac:dyDescent="0.25">
      <c r="C4504" t="s">
        <v>6731</v>
      </c>
      <c r="D4504">
        <v>20004</v>
      </c>
      <c r="E4504" s="1">
        <v>46076</v>
      </c>
      <c r="F4504">
        <f t="shared" si="8"/>
        <v>2</v>
      </c>
      <c r="G4504">
        <v>3</v>
      </c>
      <c r="H4504" t="s">
        <v>2004</v>
      </c>
      <c r="I4504" t="s">
        <v>60</v>
      </c>
      <c r="J4504" s="4">
        <v>-57314.01</v>
      </c>
    </row>
    <row r="4505" spans="3:10" x14ac:dyDescent="0.25">
      <c r="C4505" t="s">
        <v>6731</v>
      </c>
      <c r="D4505">
        <v>10258</v>
      </c>
      <c r="E4505" s="1">
        <v>46076</v>
      </c>
      <c r="F4505">
        <f t="shared" si="8"/>
        <v>2</v>
      </c>
      <c r="G4505">
        <v>3</v>
      </c>
      <c r="H4505" t="s">
        <v>7775</v>
      </c>
      <c r="I4505" t="s">
        <v>60</v>
      </c>
      <c r="J4505" s="4">
        <v>-31645.83</v>
      </c>
    </row>
    <row r="4506" spans="3:10" x14ac:dyDescent="0.25">
      <c r="C4506" t="s">
        <v>6731</v>
      </c>
      <c r="D4506">
        <v>10258</v>
      </c>
      <c r="E4506" s="1">
        <v>46076</v>
      </c>
      <c r="F4506">
        <f t="shared" si="8"/>
        <v>2</v>
      </c>
      <c r="G4506">
        <v>3</v>
      </c>
      <c r="H4506" t="s">
        <v>7775</v>
      </c>
      <c r="I4506" t="s">
        <v>60</v>
      </c>
      <c r="J4506" s="4">
        <v>-775.5</v>
      </c>
    </row>
    <row r="4507" spans="3:10" x14ac:dyDescent="0.25">
      <c r="C4507" t="s">
        <v>6731</v>
      </c>
      <c r="D4507">
        <v>20004</v>
      </c>
      <c r="E4507" s="1">
        <v>46076</v>
      </c>
      <c r="F4507">
        <f t="shared" si="8"/>
        <v>2</v>
      </c>
      <c r="G4507">
        <v>3</v>
      </c>
      <c r="H4507" t="s">
        <v>2399</v>
      </c>
      <c r="I4507" t="s">
        <v>129</v>
      </c>
      <c r="J4507" s="4">
        <v>-4566.1400000000003</v>
      </c>
    </row>
    <row r="4508" spans="3:10" x14ac:dyDescent="0.25">
      <c r="C4508" t="s">
        <v>6731</v>
      </c>
      <c r="D4508">
        <v>40001</v>
      </c>
      <c r="E4508" s="1">
        <v>46076</v>
      </c>
      <c r="F4508">
        <f t="shared" si="8"/>
        <v>2</v>
      </c>
      <c r="G4508">
        <v>3</v>
      </c>
      <c r="H4508" t="s">
        <v>374</v>
      </c>
      <c r="I4508" t="s">
        <v>155</v>
      </c>
      <c r="J4508" s="4">
        <v>-61790.22</v>
      </c>
    </row>
    <row r="4509" spans="3:10" x14ac:dyDescent="0.25">
      <c r="C4509" t="s">
        <v>6731</v>
      </c>
      <c r="D4509">
        <v>40001</v>
      </c>
      <c r="E4509" s="1">
        <v>46076</v>
      </c>
      <c r="F4509">
        <f t="shared" si="8"/>
        <v>2</v>
      </c>
      <c r="G4509">
        <v>3</v>
      </c>
      <c r="H4509" t="s">
        <v>7782</v>
      </c>
      <c r="I4509" t="s">
        <v>155</v>
      </c>
      <c r="J4509" s="4">
        <v>-1722.99</v>
      </c>
    </row>
    <row r="4510" spans="3:10" x14ac:dyDescent="0.25">
      <c r="C4510" t="s">
        <v>6731</v>
      </c>
      <c r="D4510">
        <v>40001</v>
      </c>
      <c r="E4510" s="1">
        <v>46076</v>
      </c>
      <c r="F4510">
        <f t="shared" si="8"/>
        <v>2</v>
      </c>
      <c r="G4510">
        <v>3</v>
      </c>
      <c r="H4510" t="s">
        <v>581</v>
      </c>
      <c r="I4510" t="s">
        <v>93</v>
      </c>
      <c r="J4510" s="4">
        <v>-699611.84</v>
      </c>
    </row>
    <row r="4511" spans="3:10" x14ac:dyDescent="0.25">
      <c r="C4511" t="s">
        <v>6731</v>
      </c>
      <c r="D4511">
        <v>10258</v>
      </c>
      <c r="E4511" s="1">
        <v>46076</v>
      </c>
      <c r="F4511">
        <f t="shared" si="8"/>
        <v>2</v>
      </c>
      <c r="G4511">
        <v>3</v>
      </c>
      <c r="H4511" t="s">
        <v>9606</v>
      </c>
      <c r="I4511" t="s">
        <v>60</v>
      </c>
      <c r="J4511" s="4">
        <v>-2190</v>
      </c>
    </row>
    <row r="4512" spans="3:10" x14ac:dyDescent="0.25">
      <c r="C4512" t="s">
        <v>6731</v>
      </c>
      <c r="D4512">
        <v>20004</v>
      </c>
      <c r="E4512" s="1">
        <v>46076</v>
      </c>
      <c r="F4512">
        <f t="shared" si="8"/>
        <v>2</v>
      </c>
      <c r="G4512">
        <v>3</v>
      </c>
      <c r="H4512" t="s">
        <v>2168</v>
      </c>
      <c r="I4512" t="s">
        <v>60</v>
      </c>
      <c r="J4512" s="4">
        <v>-65000</v>
      </c>
    </row>
    <row r="4513" spans="3:10" x14ac:dyDescent="0.25">
      <c r="C4513" t="s">
        <v>6731</v>
      </c>
      <c r="D4513">
        <v>10258</v>
      </c>
      <c r="E4513" s="1">
        <v>46076</v>
      </c>
      <c r="F4513">
        <f t="shared" si="8"/>
        <v>2</v>
      </c>
      <c r="G4513">
        <v>3</v>
      </c>
      <c r="H4513" t="s">
        <v>9612</v>
      </c>
      <c r="I4513" t="s">
        <v>60</v>
      </c>
      <c r="J4513" s="4">
        <v>-1545.96</v>
      </c>
    </row>
    <row r="4514" spans="3:10" x14ac:dyDescent="0.25">
      <c r="C4514" t="s">
        <v>6731</v>
      </c>
      <c r="D4514">
        <v>30001</v>
      </c>
      <c r="E4514" s="1">
        <v>46076</v>
      </c>
      <c r="F4514">
        <f t="shared" si="8"/>
        <v>2</v>
      </c>
      <c r="G4514">
        <v>3</v>
      </c>
      <c r="H4514" t="s">
        <v>9618</v>
      </c>
      <c r="I4514" t="s">
        <v>60</v>
      </c>
      <c r="J4514" s="4">
        <v>-1291.27</v>
      </c>
    </row>
    <row r="4515" spans="3:10" x14ac:dyDescent="0.25">
      <c r="C4515" t="s">
        <v>6731</v>
      </c>
      <c r="D4515">
        <v>20104</v>
      </c>
      <c r="E4515" s="1">
        <v>46076</v>
      </c>
      <c r="F4515">
        <f t="shared" si="8"/>
        <v>2</v>
      </c>
      <c r="G4515">
        <v>3</v>
      </c>
      <c r="H4515" t="s">
        <v>388</v>
      </c>
      <c r="I4515" t="s">
        <v>60</v>
      </c>
      <c r="J4515" s="4">
        <v>-775.31</v>
      </c>
    </row>
    <row r="4516" spans="3:10" x14ac:dyDescent="0.25">
      <c r="C4516" t="s">
        <v>6731</v>
      </c>
      <c r="D4516">
        <v>20104</v>
      </c>
      <c r="E4516" s="1">
        <v>46076</v>
      </c>
      <c r="F4516">
        <f t="shared" si="8"/>
        <v>2</v>
      </c>
      <c r="G4516">
        <v>3</v>
      </c>
      <c r="H4516" t="s">
        <v>388</v>
      </c>
      <c r="I4516" t="s">
        <v>60</v>
      </c>
      <c r="J4516" s="4">
        <v>-4441.18</v>
      </c>
    </row>
    <row r="4517" spans="3:10" x14ac:dyDescent="0.25">
      <c r="C4517" t="s">
        <v>6731</v>
      </c>
      <c r="D4517">
        <v>20104</v>
      </c>
      <c r="E4517" s="1">
        <v>46076</v>
      </c>
      <c r="F4517">
        <f t="shared" si="8"/>
        <v>2</v>
      </c>
      <c r="G4517">
        <v>3</v>
      </c>
      <c r="H4517" t="s">
        <v>388</v>
      </c>
      <c r="I4517" t="s">
        <v>60</v>
      </c>
      <c r="J4517" s="4">
        <v>-2326.83</v>
      </c>
    </row>
    <row r="4518" spans="3:10" x14ac:dyDescent="0.25">
      <c r="C4518" t="s">
        <v>6731</v>
      </c>
      <c r="D4518">
        <v>20030</v>
      </c>
      <c r="E4518" s="1">
        <v>46076</v>
      </c>
      <c r="F4518">
        <f t="shared" si="8"/>
        <v>2</v>
      </c>
      <c r="G4518">
        <v>3</v>
      </c>
      <c r="H4518" t="s">
        <v>388</v>
      </c>
      <c r="I4518" t="s">
        <v>60</v>
      </c>
      <c r="J4518" s="4">
        <v>-1742.27</v>
      </c>
    </row>
    <row r="4519" spans="3:10" x14ac:dyDescent="0.25">
      <c r="C4519" t="s">
        <v>6731</v>
      </c>
      <c r="D4519">
        <v>30099</v>
      </c>
      <c r="E4519" s="1">
        <v>46076</v>
      </c>
      <c r="F4519">
        <f t="shared" si="8"/>
        <v>2</v>
      </c>
      <c r="G4519">
        <v>3</v>
      </c>
      <c r="H4519" t="s">
        <v>9632</v>
      </c>
      <c r="I4519" t="s">
        <v>60</v>
      </c>
      <c r="J4519" s="4">
        <v>-266</v>
      </c>
    </row>
    <row r="4520" spans="3:10" x14ac:dyDescent="0.25">
      <c r="C4520" t="s">
        <v>6731</v>
      </c>
      <c r="D4520">
        <v>20001</v>
      </c>
      <c r="E4520" s="1">
        <v>46076</v>
      </c>
      <c r="F4520">
        <f t="shared" si="8"/>
        <v>2</v>
      </c>
      <c r="G4520">
        <v>3</v>
      </c>
      <c r="H4520" t="s">
        <v>1938</v>
      </c>
      <c r="I4520" t="s">
        <v>60</v>
      </c>
      <c r="J4520" s="4">
        <v>-1920</v>
      </c>
    </row>
    <row r="4521" spans="3:10" x14ac:dyDescent="0.25">
      <c r="C4521" t="s">
        <v>6731</v>
      </c>
      <c r="D4521">
        <v>20001</v>
      </c>
      <c r="E4521" s="1">
        <v>46076</v>
      </c>
      <c r="F4521">
        <f t="shared" si="8"/>
        <v>2</v>
      </c>
      <c r="G4521">
        <v>3</v>
      </c>
      <c r="H4521" t="s">
        <v>1938</v>
      </c>
      <c r="I4521" t="s">
        <v>60</v>
      </c>
      <c r="J4521" s="4">
        <v>-800</v>
      </c>
    </row>
    <row r="4522" spans="3:10" x14ac:dyDescent="0.25">
      <c r="C4522" t="s">
        <v>6731</v>
      </c>
      <c r="D4522">
        <v>30258</v>
      </c>
      <c r="E4522" s="1">
        <v>46076</v>
      </c>
      <c r="F4522">
        <f t="shared" si="8"/>
        <v>2</v>
      </c>
      <c r="G4522">
        <v>3</v>
      </c>
      <c r="H4522" t="s">
        <v>230</v>
      </c>
      <c r="I4522" t="s">
        <v>60</v>
      </c>
      <c r="J4522" s="4">
        <v>-400</v>
      </c>
    </row>
    <row r="4523" spans="3:10" x14ac:dyDescent="0.25">
      <c r="C4523" t="s">
        <v>6731</v>
      </c>
      <c r="D4523">
        <v>10258</v>
      </c>
      <c r="E4523" s="1">
        <v>46076</v>
      </c>
      <c r="F4523">
        <f t="shared" si="8"/>
        <v>2</v>
      </c>
      <c r="G4523">
        <v>3</v>
      </c>
      <c r="H4523" t="s">
        <v>9643</v>
      </c>
      <c r="I4523" t="s">
        <v>60</v>
      </c>
      <c r="J4523" s="4">
        <v>-1058.68</v>
      </c>
    </row>
    <row r="4524" spans="3:10" x14ac:dyDescent="0.25">
      <c r="C4524" t="s">
        <v>6731</v>
      </c>
      <c r="D4524" t="s">
        <v>8609</v>
      </c>
      <c r="E4524" s="1">
        <v>46076</v>
      </c>
      <c r="F4524">
        <f t="shared" si="8"/>
        <v>2</v>
      </c>
      <c r="G4524">
        <v>3</v>
      </c>
      <c r="H4524" t="s">
        <v>9646</v>
      </c>
      <c r="I4524" t="s">
        <v>60</v>
      </c>
      <c r="J4524" s="4">
        <v>-45000</v>
      </c>
    </row>
    <row r="4525" spans="3:10" x14ac:dyDescent="0.25">
      <c r="C4525" t="s">
        <v>6731</v>
      </c>
      <c r="D4525" t="s">
        <v>8609</v>
      </c>
      <c r="E4525" s="1">
        <v>46076</v>
      </c>
      <c r="F4525">
        <f t="shared" si="8"/>
        <v>2</v>
      </c>
      <c r="G4525">
        <v>3</v>
      </c>
      <c r="H4525" t="s">
        <v>9647</v>
      </c>
      <c r="I4525" t="s">
        <v>60</v>
      </c>
      <c r="J4525" s="4">
        <v>-1765434.76</v>
      </c>
    </row>
    <row r="4526" spans="3:10" x14ac:dyDescent="0.25">
      <c r="C4526" t="s">
        <v>6731</v>
      </c>
      <c r="D4526">
        <v>10258</v>
      </c>
      <c r="E4526" s="1">
        <v>46076</v>
      </c>
      <c r="F4526">
        <f t="shared" si="8"/>
        <v>2</v>
      </c>
      <c r="G4526">
        <v>3</v>
      </c>
      <c r="H4526" t="s">
        <v>451</v>
      </c>
      <c r="I4526" t="s">
        <v>60</v>
      </c>
      <c r="J4526" s="4">
        <v>-111.84</v>
      </c>
    </row>
    <row r="4527" spans="3:10" x14ac:dyDescent="0.25">
      <c r="C4527" t="s">
        <v>6731</v>
      </c>
      <c r="D4527">
        <v>20010</v>
      </c>
      <c r="E4527" s="1">
        <v>46076</v>
      </c>
      <c r="F4527">
        <f t="shared" si="8"/>
        <v>2</v>
      </c>
      <c r="G4527">
        <v>3</v>
      </c>
      <c r="H4527" t="s">
        <v>721</v>
      </c>
      <c r="I4527" t="s">
        <v>60</v>
      </c>
      <c r="J4527" s="4">
        <v>-17232.080000000002</v>
      </c>
    </row>
    <row r="4528" spans="3:10" x14ac:dyDescent="0.25">
      <c r="C4528" t="s">
        <v>6731</v>
      </c>
      <c r="D4528">
        <v>10258</v>
      </c>
      <c r="E4528" s="1">
        <v>46076</v>
      </c>
      <c r="F4528">
        <f t="shared" si="8"/>
        <v>2</v>
      </c>
      <c r="G4528">
        <v>3</v>
      </c>
      <c r="H4528" t="s">
        <v>244</v>
      </c>
      <c r="I4528" t="s">
        <v>60</v>
      </c>
      <c r="J4528" s="4">
        <v>-750</v>
      </c>
    </row>
    <row r="4529" spans="3:10" x14ac:dyDescent="0.25">
      <c r="C4529" t="s">
        <v>6731</v>
      </c>
      <c r="D4529">
        <v>20008</v>
      </c>
      <c r="E4529" s="1">
        <v>46076</v>
      </c>
      <c r="F4529">
        <f t="shared" si="8"/>
        <v>2</v>
      </c>
      <c r="G4529">
        <v>3</v>
      </c>
      <c r="H4529" t="s">
        <v>494</v>
      </c>
      <c r="I4529" t="s">
        <v>60</v>
      </c>
      <c r="J4529" s="4">
        <v>-7216.65</v>
      </c>
    </row>
    <row r="4530" spans="3:10" x14ac:dyDescent="0.25">
      <c r="C4530" t="s">
        <v>6731</v>
      </c>
      <c r="D4530">
        <v>10258</v>
      </c>
      <c r="E4530" s="1">
        <v>46076</v>
      </c>
      <c r="F4530">
        <f t="shared" si="8"/>
        <v>2</v>
      </c>
      <c r="G4530">
        <v>3</v>
      </c>
      <c r="H4530" t="s">
        <v>1749</v>
      </c>
      <c r="I4530" t="s">
        <v>129</v>
      </c>
      <c r="J4530" s="4">
        <v>-2312.3000000000002</v>
      </c>
    </row>
    <row r="4531" spans="3:10" x14ac:dyDescent="0.25">
      <c r="C4531" t="s">
        <v>6731</v>
      </c>
      <c r="D4531">
        <v>10258</v>
      </c>
      <c r="E4531" s="1">
        <v>46076</v>
      </c>
      <c r="F4531">
        <f t="shared" si="8"/>
        <v>2</v>
      </c>
      <c r="G4531">
        <v>3</v>
      </c>
      <c r="H4531" t="s">
        <v>245</v>
      </c>
      <c r="I4531" t="s">
        <v>246</v>
      </c>
      <c r="J4531" s="4">
        <v>-135162.12</v>
      </c>
    </row>
    <row r="4532" spans="3:10" x14ac:dyDescent="0.25">
      <c r="C4532" t="s">
        <v>6731</v>
      </c>
      <c r="D4532">
        <v>10253</v>
      </c>
      <c r="E4532" s="1">
        <v>46076</v>
      </c>
      <c r="F4532">
        <f t="shared" si="8"/>
        <v>2</v>
      </c>
      <c r="G4532">
        <v>3</v>
      </c>
      <c r="H4532" t="s">
        <v>9659</v>
      </c>
      <c r="I4532" t="s">
        <v>60</v>
      </c>
      <c r="J4532" s="4">
        <v>-944.7</v>
      </c>
    </row>
    <row r="4533" spans="3:10" x14ac:dyDescent="0.25">
      <c r="C4533" t="s">
        <v>6731</v>
      </c>
      <c r="D4533">
        <v>10253</v>
      </c>
      <c r="E4533" s="1">
        <v>46076</v>
      </c>
      <c r="F4533">
        <f t="shared" si="8"/>
        <v>2</v>
      </c>
      <c r="G4533">
        <v>3</v>
      </c>
      <c r="H4533" t="s">
        <v>9659</v>
      </c>
      <c r="I4533" t="s">
        <v>60</v>
      </c>
      <c r="J4533" s="4">
        <v>-3747.12</v>
      </c>
    </row>
    <row r="4534" spans="3:10" x14ac:dyDescent="0.25">
      <c r="C4534" t="s">
        <v>6731</v>
      </c>
      <c r="D4534">
        <v>10253</v>
      </c>
      <c r="E4534" s="1">
        <v>46076</v>
      </c>
      <c r="F4534">
        <f t="shared" si="8"/>
        <v>2</v>
      </c>
      <c r="G4534">
        <v>3</v>
      </c>
      <c r="H4534" t="s">
        <v>9659</v>
      </c>
      <c r="I4534" t="s">
        <v>60</v>
      </c>
      <c r="J4534" s="4">
        <v>-501.08</v>
      </c>
    </row>
    <row r="4535" spans="3:10" x14ac:dyDescent="0.25">
      <c r="C4535" t="s">
        <v>6731</v>
      </c>
      <c r="D4535">
        <v>10253</v>
      </c>
      <c r="E4535" s="1">
        <v>46076</v>
      </c>
      <c r="F4535">
        <f t="shared" si="8"/>
        <v>2</v>
      </c>
      <c r="G4535">
        <v>3</v>
      </c>
      <c r="H4535" t="s">
        <v>9659</v>
      </c>
      <c r="I4535" t="s">
        <v>60</v>
      </c>
      <c r="J4535" s="4">
        <v>-617.21</v>
      </c>
    </row>
    <row r="4536" spans="3:10" x14ac:dyDescent="0.25">
      <c r="C4536" t="s">
        <v>6731</v>
      </c>
      <c r="D4536">
        <v>10253</v>
      </c>
      <c r="E4536" s="1">
        <v>46076</v>
      </c>
      <c r="F4536">
        <f t="shared" si="8"/>
        <v>2</v>
      </c>
      <c r="G4536">
        <v>3</v>
      </c>
      <c r="H4536" t="s">
        <v>9659</v>
      </c>
      <c r="I4536" t="s">
        <v>60</v>
      </c>
      <c r="J4536" s="4">
        <v>-1334.06</v>
      </c>
    </row>
    <row r="4537" spans="3:10" x14ac:dyDescent="0.25">
      <c r="C4537" t="s">
        <v>6731</v>
      </c>
      <c r="D4537">
        <v>10258</v>
      </c>
      <c r="E4537" s="1">
        <v>46076</v>
      </c>
      <c r="F4537">
        <f t="shared" si="8"/>
        <v>2</v>
      </c>
      <c r="G4537">
        <v>3</v>
      </c>
      <c r="H4537" t="s">
        <v>9672</v>
      </c>
      <c r="I4537" t="s">
        <v>60</v>
      </c>
      <c r="J4537" s="4">
        <v>-950</v>
      </c>
    </row>
    <row r="4538" spans="3:10" x14ac:dyDescent="0.25">
      <c r="C4538" t="s">
        <v>6731</v>
      </c>
      <c r="D4538">
        <v>20001</v>
      </c>
      <c r="E4538" s="1">
        <v>46076</v>
      </c>
      <c r="F4538">
        <f t="shared" si="8"/>
        <v>2</v>
      </c>
      <c r="G4538">
        <v>3</v>
      </c>
      <c r="H4538" t="s">
        <v>740</v>
      </c>
      <c r="I4538" t="s">
        <v>129</v>
      </c>
      <c r="J4538" s="4">
        <v>-487.68</v>
      </c>
    </row>
    <row r="4539" spans="3:10" x14ac:dyDescent="0.25">
      <c r="C4539" t="s">
        <v>6731</v>
      </c>
      <c r="D4539">
        <v>20001</v>
      </c>
      <c r="E4539" s="1">
        <v>46076</v>
      </c>
      <c r="F4539">
        <f t="shared" si="8"/>
        <v>2</v>
      </c>
      <c r="G4539">
        <v>3</v>
      </c>
      <c r="H4539" t="s">
        <v>740</v>
      </c>
      <c r="I4539" t="s">
        <v>129</v>
      </c>
      <c r="J4539" s="4">
        <v>-487.68</v>
      </c>
    </row>
    <row r="4540" spans="3:10" x14ac:dyDescent="0.25">
      <c r="C4540" t="s">
        <v>6731</v>
      </c>
      <c r="D4540">
        <v>10258</v>
      </c>
      <c r="E4540" s="1">
        <v>46076</v>
      </c>
      <c r="F4540">
        <f t="shared" si="8"/>
        <v>2</v>
      </c>
      <c r="G4540">
        <v>3</v>
      </c>
      <c r="H4540" t="s">
        <v>7872</v>
      </c>
      <c r="I4540" t="s">
        <v>60</v>
      </c>
      <c r="J4540" s="4">
        <v>-7000</v>
      </c>
    </row>
    <row r="4541" spans="3:10" x14ac:dyDescent="0.25">
      <c r="C4541" t="s">
        <v>6731</v>
      </c>
      <c r="D4541">
        <v>40001</v>
      </c>
      <c r="E4541" s="1">
        <v>46076</v>
      </c>
      <c r="F4541">
        <f t="shared" si="8"/>
        <v>2</v>
      </c>
      <c r="G4541">
        <v>3</v>
      </c>
      <c r="H4541" t="s">
        <v>276</v>
      </c>
      <c r="I4541" t="s">
        <v>129</v>
      </c>
      <c r="J4541" s="4">
        <v>-757.09</v>
      </c>
    </row>
    <row r="4542" spans="3:10" x14ac:dyDescent="0.25">
      <c r="C4542" t="s">
        <v>6731</v>
      </c>
      <c r="D4542">
        <v>20001</v>
      </c>
      <c r="E4542" s="1">
        <v>46076</v>
      </c>
      <c r="F4542">
        <f t="shared" si="8"/>
        <v>2</v>
      </c>
      <c r="G4542">
        <v>3</v>
      </c>
      <c r="H4542" t="s">
        <v>1597</v>
      </c>
      <c r="I4542" t="s">
        <v>60</v>
      </c>
      <c r="J4542" s="4">
        <v>-264.98</v>
      </c>
    </row>
    <row r="4543" spans="3:10" x14ac:dyDescent="0.25">
      <c r="C4543" t="s">
        <v>6731</v>
      </c>
      <c r="D4543">
        <v>10258</v>
      </c>
      <c r="E4543" s="1">
        <v>46076</v>
      </c>
      <c r="F4543">
        <f t="shared" si="8"/>
        <v>2</v>
      </c>
      <c r="G4543">
        <v>3</v>
      </c>
      <c r="H4543" t="s">
        <v>9684</v>
      </c>
      <c r="I4543" t="s">
        <v>60</v>
      </c>
      <c r="J4543" s="4">
        <v>-243.15</v>
      </c>
    </row>
    <row r="4544" spans="3:10" x14ac:dyDescent="0.25">
      <c r="C4544" t="s">
        <v>6731</v>
      </c>
      <c r="D4544">
        <v>20008</v>
      </c>
      <c r="E4544" s="1">
        <v>46076</v>
      </c>
      <c r="F4544">
        <f t="shared" si="8"/>
        <v>2</v>
      </c>
      <c r="G4544">
        <v>3</v>
      </c>
      <c r="H4544" t="s">
        <v>1197</v>
      </c>
      <c r="I4544" t="s">
        <v>60</v>
      </c>
      <c r="J4544" s="4">
        <v>-9487.41</v>
      </c>
    </row>
    <row r="4545" spans="3:10" x14ac:dyDescent="0.25">
      <c r="C4545" t="s">
        <v>6731</v>
      </c>
      <c r="D4545">
        <v>10258</v>
      </c>
      <c r="E4545" s="1">
        <v>46076</v>
      </c>
      <c r="F4545">
        <f t="shared" si="8"/>
        <v>2</v>
      </c>
      <c r="G4545">
        <v>3</v>
      </c>
      <c r="H4545" t="s">
        <v>526</v>
      </c>
      <c r="I4545" t="s">
        <v>60</v>
      </c>
      <c r="J4545" s="4">
        <v>-2463.4</v>
      </c>
    </row>
    <row r="4546" spans="3:10" x14ac:dyDescent="0.25">
      <c r="C4546" t="s">
        <v>6731</v>
      </c>
      <c r="D4546">
        <v>10258</v>
      </c>
      <c r="E4546" s="1">
        <v>46076</v>
      </c>
      <c r="F4546">
        <f t="shared" si="8"/>
        <v>2</v>
      </c>
      <c r="G4546">
        <v>3</v>
      </c>
      <c r="H4546" t="s">
        <v>7890</v>
      </c>
      <c r="I4546" t="s">
        <v>60</v>
      </c>
      <c r="J4546" s="4">
        <v>-660</v>
      </c>
    </row>
    <row r="4547" spans="3:10" x14ac:dyDescent="0.25">
      <c r="C4547" t="s">
        <v>6731</v>
      </c>
      <c r="D4547">
        <v>30099</v>
      </c>
      <c r="E4547" s="1">
        <v>46076</v>
      </c>
      <c r="F4547">
        <f t="shared" si="8"/>
        <v>2</v>
      </c>
      <c r="G4547">
        <v>3</v>
      </c>
      <c r="H4547" t="s">
        <v>1970</v>
      </c>
      <c r="I4547" t="s">
        <v>60</v>
      </c>
      <c r="J4547" s="4">
        <v>-1612.5</v>
      </c>
    </row>
    <row r="4548" spans="3:10" x14ac:dyDescent="0.25">
      <c r="C4548" t="s">
        <v>6731</v>
      </c>
      <c r="D4548">
        <v>30099</v>
      </c>
      <c r="E4548" s="1">
        <v>46076</v>
      </c>
      <c r="F4548">
        <f t="shared" si="8"/>
        <v>2</v>
      </c>
      <c r="G4548">
        <v>3</v>
      </c>
      <c r="H4548" t="s">
        <v>1970</v>
      </c>
      <c r="I4548" t="s">
        <v>60</v>
      </c>
      <c r="J4548" s="4">
        <v>-1612.5</v>
      </c>
    </row>
    <row r="4549" spans="3:10" x14ac:dyDescent="0.25">
      <c r="C4549" t="s">
        <v>6731</v>
      </c>
      <c r="D4549">
        <v>20002</v>
      </c>
      <c r="E4549" s="1">
        <v>46077</v>
      </c>
      <c r="F4549">
        <f t="shared" si="8"/>
        <v>2</v>
      </c>
      <c r="G4549">
        <v>3</v>
      </c>
      <c r="H4549" t="s">
        <v>1218</v>
      </c>
      <c r="I4549" t="s">
        <v>60</v>
      </c>
      <c r="J4549" s="4">
        <v>-2100.61</v>
      </c>
    </row>
    <row r="4550" spans="3:10" x14ac:dyDescent="0.25">
      <c r="C4550" t="s">
        <v>6731</v>
      </c>
      <c r="D4550">
        <v>40001</v>
      </c>
      <c r="E4550" s="1">
        <v>46077</v>
      </c>
      <c r="F4550">
        <f t="shared" si="8"/>
        <v>2</v>
      </c>
      <c r="G4550">
        <v>3</v>
      </c>
      <c r="H4550" t="s">
        <v>9693</v>
      </c>
      <c r="I4550" t="s">
        <v>93</v>
      </c>
      <c r="J4550" s="4">
        <v>-11220551.52</v>
      </c>
    </row>
    <row r="4551" spans="3:10" x14ac:dyDescent="0.25">
      <c r="C4551" t="s">
        <v>6731</v>
      </c>
      <c r="D4551">
        <v>20008</v>
      </c>
      <c r="E4551" s="1">
        <v>46077</v>
      </c>
      <c r="F4551">
        <f t="shared" si="8"/>
        <v>2</v>
      </c>
      <c r="G4551">
        <v>3</v>
      </c>
      <c r="H4551" t="s">
        <v>9694</v>
      </c>
      <c r="I4551" t="s">
        <v>155</v>
      </c>
      <c r="J4551" s="4">
        <v>-1332.73</v>
      </c>
    </row>
    <row r="4552" spans="3:10" x14ac:dyDescent="0.25">
      <c r="C4552" t="s">
        <v>6731</v>
      </c>
      <c r="D4552">
        <v>30099</v>
      </c>
      <c r="E4552" s="1">
        <v>46077</v>
      </c>
      <c r="F4552">
        <f t="shared" si="8"/>
        <v>2</v>
      </c>
      <c r="G4552">
        <v>3</v>
      </c>
      <c r="H4552" t="s">
        <v>1425</v>
      </c>
      <c r="I4552" t="s">
        <v>60</v>
      </c>
      <c r="J4552" s="4">
        <v>-2518.8200000000002</v>
      </c>
    </row>
    <row r="4553" spans="3:10" x14ac:dyDescent="0.25">
      <c r="C4553" t="s">
        <v>6731</v>
      </c>
      <c r="D4553">
        <v>10258</v>
      </c>
      <c r="E4553" s="1">
        <v>46077</v>
      </c>
      <c r="F4553">
        <f t="shared" si="8"/>
        <v>2</v>
      </c>
      <c r="G4553">
        <v>3</v>
      </c>
      <c r="H4553" t="s">
        <v>353</v>
      </c>
      <c r="I4553" t="s">
        <v>246</v>
      </c>
      <c r="J4553" s="4">
        <v>-52814.91</v>
      </c>
    </row>
    <row r="4554" spans="3:10" x14ac:dyDescent="0.25">
      <c r="C4554" t="s">
        <v>6731</v>
      </c>
      <c r="D4554">
        <v>20004</v>
      </c>
      <c r="E4554" s="1">
        <v>46077</v>
      </c>
      <c r="F4554">
        <f t="shared" si="8"/>
        <v>2</v>
      </c>
      <c r="G4554">
        <v>3</v>
      </c>
      <c r="H4554" t="s">
        <v>9698</v>
      </c>
      <c r="I4554" t="s">
        <v>129</v>
      </c>
      <c r="J4554" s="4">
        <v>-1992.74</v>
      </c>
    </row>
    <row r="4555" spans="3:10" x14ac:dyDescent="0.25">
      <c r="C4555" t="s">
        <v>6731</v>
      </c>
      <c r="D4555">
        <v>20008</v>
      </c>
      <c r="E4555" s="1">
        <v>46077</v>
      </c>
      <c r="F4555">
        <f t="shared" si="8"/>
        <v>2</v>
      </c>
      <c r="G4555">
        <v>3</v>
      </c>
      <c r="H4555" t="s">
        <v>564</v>
      </c>
      <c r="I4555" t="s">
        <v>129</v>
      </c>
      <c r="J4555" s="4">
        <v>-60.47</v>
      </c>
    </row>
    <row r="4556" spans="3:10" x14ac:dyDescent="0.25">
      <c r="C4556" t="s">
        <v>6731</v>
      </c>
      <c r="D4556">
        <v>40001</v>
      </c>
      <c r="E4556" s="1">
        <v>46077</v>
      </c>
      <c r="F4556">
        <f t="shared" si="8"/>
        <v>2</v>
      </c>
      <c r="G4556">
        <v>3</v>
      </c>
      <c r="H4556" t="s">
        <v>374</v>
      </c>
      <c r="I4556" t="s">
        <v>155</v>
      </c>
      <c r="J4556" s="4">
        <v>-472.47</v>
      </c>
    </row>
    <row r="4557" spans="3:10" x14ac:dyDescent="0.25">
      <c r="C4557" t="s">
        <v>6731</v>
      </c>
      <c r="D4557">
        <v>40001</v>
      </c>
      <c r="E4557" s="1">
        <v>46077</v>
      </c>
      <c r="F4557">
        <f t="shared" ref="F4557:F4620" si="9">+MONTH(E4557)</f>
        <v>2</v>
      </c>
      <c r="G4557">
        <v>3</v>
      </c>
      <c r="H4557" t="s">
        <v>9699</v>
      </c>
      <c r="I4557" t="s">
        <v>155</v>
      </c>
      <c r="J4557" s="4">
        <v>-2387.08</v>
      </c>
    </row>
    <row r="4558" spans="3:10" x14ac:dyDescent="0.25">
      <c r="C4558" t="s">
        <v>6731</v>
      </c>
      <c r="D4558">
        <v>20010</v>
      </c>
      <c r="E4558" s="1">
        <v>46077</v>
      </c>
      <c r="F4558">
        <f t="shared" si="9"/>
        <v>2</v>
      </c>
      <c r="G4558">
        <v>3</v>
      </c>
      <c r="H4558" t="s">
        <v>9702</v>
      </c>
      <c r="I4558" t="s">
        <v>60</v>
      </c>
      <c r="J4558" s="4">
        <v>-138786.31</v>
      </c>
    </row>
    <row r="4559" spans="3:10" x14ac:dyDescent="0.25">
      <c r="C4559" t="s">
        <v>6731</v>
      </c>
      <c r="D4559">
        <v>20033</v>
      </c>
      <c r="E4559" s="1">
        <v>46077</v>
      </c>
      <c r="F4559">
        <f t="shared" si="9"/>
        <v>2</v>
      </c>
      <c r="G4559">
        <v>3</v>
      </c>
      <c r="H4559" t="s">
        <v>8107</v>
      </c>
      <c r="I4559" t="s">
        <v>129</v>
      </c>
      <c r="J4559" s="4">
        <v>-327.76</v>
      </c>
    </row>
    <row r="4560" spans="3:10" x14ac:dyDescent="0.25">
      <c r="C4560" t="s">
        <v>6731</v>
      </c>
      <c r="D4560">
        <v>20009</v>
      </c>
      <c r="E4560" s="1">
        <v>46077</v>
      </c>
      <c r="F4560">
        <f t="shared" si="9"/>
        <v>2</v>
      </c>
      <c r="G4560">
        <v>3</v>
      </c>
      <c r="H4560" t="s">
        <v>9703</v>
      </c>
      <c r="I4560" t="s">
        <v>129</v>
      </c>
      <c r="J4560" s="4">
        <v>-405</v>
      </c>
    </row>
    <row r="4561" spans="3:10" x14ac:dyDescent="0.25">
      <c r="C4561" t="s">
        <v>6731</v>
      </c>
      <c r="D4561">
        <v>20021</v>
      </c>
      <c r="E4561" s="1">
        <v>46077</v>
      </c>
      <c r="F4561">
        <f t="shared" si="9"/>
        <v>2</v>
      </c>
      <c r="G4561">
        <v>3</v>
      </c>
      <c r="H4561" t="s">
        <v>9704</v>
      </c>
      <c r="I4561" t="s">
        <v>129</v>
      </c>
      <c r="J4561" s="4">
        <v>-4987.24</v>
      </c>
    </row>
    <row r="4562" spans="3:10" x14ac:dyDescent="0.25">
      <c r="C4562" t="s">
        <v>6731</v>
      </c>
      <c r="D4562">
        <v>20108</v>
      </c>
      <c r="E4562" s="1">
        <v>46077</v>
      </c>
      <c r="F4562">
        <f t="shared" si="9"/>
        <v>2</v>
      </c>
      <c r="G4562">
        <v>3</v>
      </c>
      <c r="H4562" t="s">
        <v>9706</v>
      </c>
      <c r="I4562" t="s">
        <v>60</v>
      </c>
      <c r="J4562" s="4">
        <v>-1425.6</v>
      </c>
    </row>
    <row r="4563" spans="3:10" x14ac:dyDescent="0.25">
      <c r="C4563" t="s">
        <v>6731</v>
      </c>
      <c r="D4563">
        <v>20029</v>
      </c>
      <c r="E4563" s="1">
        <v>46077</v>
      </c>
      <c r="F4563">
        <f t="shared" si="9"/>
        <v>2</v>
      </c>
      <c r="G4563">
        <v>3</v>
      </c>
      <c r="H4563" t="s">
        <v>9710</v>
      </c>
      <c r="I4563" t="s">
        <v>60</v>
      </c>
      <c r="J4563" s="4">
        <v>-1360.2</v>
      </c>
    </row>
    <row r="4564" spans="3:10" x14ac:dyDescent="0.25">
      <c r="C4564" t="s">
        <v>6731</v>
      </c>
      <c r="D4564" t="s">
        <v>8609</v>
      </c>
      <c r="E4564" s="1">
        <v>46077</v>
      </c>
      <c r="F4564">
        <f t="shared" si="9"/>
        <v>2</v>
      </c>
      <c r="G4564">
        <v>3</v>
      </c>
      <c r="H4564" t="s">
        <v>8237</v>
      </c>
      <c r="I4564" t="s">
        <v>129</v>
      </c>
      <c r="J4564" s="4">
        <v>-5000</v>
      </c>
    </row>
    <row r="4565" spans="3:10" x14ac:dyDescent="0.25">
      <c r="C4565" t="s">
        <v>6731</v>
      </c>
      <c r="D4565">
        <v>20104</v>
      </c>
      <c r="E4565" s="1">
        <v>46077</v>
      </c>
      <c r="F4565">
        <f t="shared" si="9"/>
        <v>2</v>
      </c>
      <c r="G4565">
        <v>3</v>
      </c>
      <c r="H4565" t="s">
        <v>1639</v>
      </c>
      <c r="I4565" t="s">
        <v>60</v>
      </c>
      <c r="J4565" s="4">
        <v>-25403.4</v>
      </c>
    </row>
    <row r="4566" spans="3:10" x14ac:dyDescent="0.25">
      <c r="C4566" t="s">
        <v>6731</v>
      </c>
      <c r="D4566">
        <v>20008</v>
      </c>
      <c r="E4566" s="1">
        <v>46077</v>
      </c>
      <c r="F4566">
        <f t="shared" si="9"/>
        <v>2</v>
      </c>
      <c r="G4566">
        <v>3</v>
      </c>
      <c r="H4566" t="s">
        <v>9713</v>
      </c>
      <c r="I4566" t="s">
        <v>155</v>
      </c>
      <c r="J4566" s="4">
        <v>-289.33999999999997</v>
      </c>
    </row>
    <row r="4567" spans="3:10" x14ac:dyDescent="0.25">
      <c r="C4567" t="s">
        <v>6731</v>
      </c>
      <c r="D4567">
        <v>30099</v>
      </c>
      <c r="E4567" s="1">
        <v>46077</v>
      </c>
      <c r="F4567">
        <f t="shared" si="9"/>
        <v>2</v>
      </c>
      <c r="G4567">
        <v>3</v>
      </c>
      <c r="H4567" t="s">
        <v>809</v>
      </c>
      <c r="I4567" t="s">
        <v>60</v>
      </c>
      <c r="J4567" s="4">
        <v>-2617.52</v>
      </c>
    </row>
    <row r="4568" spans="3:10" x14ac:dyDescent="0.25">
      <c r="C4568" t="s">
        <v>6731</v>
      </c>
      <c r="D4568">
        <v>40001</v>
      </c>
      <c r="E4568" s="1">
        <v>46077</v>
      </c>
      <c r="F4568">
        <f t="shared" si="9"/>
        <v>2</v>
      </c>
      <c r="G4568">
        <v>3</v>
      </c>
      <c r="H4568" t="s">
        <v>742</v>
      </c>
      <c r="I4568" t="s">
        <v>129</v>
      </c>
      <c r="J4568" s="4">
        <v>-249</v>
      </c>
    </row>
    <row r="4569" spans="3:10" x14ac:dyDescent="0.25">
      <c r="C4569" t="s">
        <v>6731</v>
      </c>
      <c r="D4569" t="s">
        <v>8609</v>
      </c>
      <c r="E4569" s="1">
        <v>46077</v>
      </c>
      <c r="F4569">
        <f t="shared" si="9"/>
        <v>2</v>
      </c>
      <c r="G4569">
        <v>3</v>
      </c>
      <c r="H4569" t="s">
        <v>276</v>
      </c>
      <c r="I4569" t="s">
        <v>129</v>
      </c>
      <c r="J4569" s="4">
        <v>-189.52999999999997</v>
      </c>
    </row>
    <row r="4570" spans="3:10" x14ac:dyDescent="0.25">
      <c r="C4570" t="s">
        <v>6731</v>
      </c>
      <c r="D4570">
        <v>20008</v>
      </c>
      <c r="E4570" s="1">
        <v>46077</v>
      </c>
      <c r="F4570">
        <f t="shared" si="9"/>
        <v>2</v>
      </c>
      <c r="G4570">
        <v>3</v>
      </c>
      <c r="H4570" t="s">
        <v>1922</v>
      </c>
      <c r="I4570" t="s">
        <v>60</v>
      </c>
      <c r="J4570" s="4">
        <v>-13499.19</v>
      </c>
    </row>
    <row r="4571" spans="3:10" x14ac:dyDescent="0.25">
      <c r="C4571" t="s">
        <v>6731</v>
      </c>
      <c r="D4571">
        <v>20009</v>
      </c>
      <c r="E4571" s="1">
        <v>46077</v>
      </c>
      <c r="F4571">
        <f t="shared" si="9"/>
        <v>2</v>
      </c>
      <c r="G4571">
        <v>3</v>
      </c>
      <c r="H4571" t="s">
        <v>530</v>
      </c>
      <c r="I4571" t="s">
        <v>60</v>
      </c>
      <c r="J4571" s="4">
        <v>-310</v>
      </c>
    </row>
    <row r="4572" spans="3:10" x14ac:dyDescent="0.25">
      <c r="C4572" t="s">
        <v>6731</v>
      </c>
      <c r="D4572">
        <v>20008</v>
      </c>
      <c r="E4572" s="1">
        <v>46078</v>
      </c>
      <c r="F4572">
        <f t="shared" si="9"/>
        <v>2</v>
      </c>
      <c r="G4572">
        <v>3</v>
      </c>
      <c r="H4572" t="s">
        <v>1666</v>
      </c>
      <c r="I4572" t="s">
        <v>60</v>
      </c>
      <c r="J4572" s="4">
        <v>-3599.8</v>
      </c>
    </row>
    <row r="4573" spans="3:10" x14ac:dyDescent="0.25">
      <c r="C4573" t="s">
        <v>6731</v>
      </c>
      <c r="D4573">
        <v>20099</v>
      </c>
      <c r="E4573" s="1">
        <v>46078</v>
      </c>
      <c r="F4573">
        <f t="shared" si="9"/>
        <v>2</v>
      </c>
      <c r="G4573">
        <v>3</v>
      </c>
      <c r="H4573" t="s">
        <v>1774</v>
      </c>
      <c r="I4573" t="s">
        <v>60</v>
      </c>
      <c r="J4573" s="4">
        <v>-945</v>
      </c>
    </row>
    <row r="4574" spans="3:10" x14ac:dyDescent="0.25">
      <c r="C4574" t="s">
        <v>6731</v>
      </c>
      <c r="D4574">
        <v>20001</v>
      </c>
      <c r="E4574" s="1">
        <v>46078</v>
      </c>
      <c r="F4574">
        <f t="shared" si="9"/>
        <v>2</v>
      </c>
      <c r="G4574">
        <v>3</v>
      </c>
      <c r="H4574" t="s">
        <v>1775</v>
      </c>
      <c r="I4574" t="s">
        <v>129</v>
      </c>
      <c r="J4574" s="4">
        <v>-54285.78</v>
      </c>
    </row>
    <row r="4575" spans="3:10" x14ac:dyDescent="0.25">
      <c r="C4575" t="s">
        <v>6731</v>
      </c>
      <c r="D4575">
        <v>20004</v>
      </c>
      <c r="E4575" s="1">
        <v>46078</v>
      </c>
      <c r="F4575">
        <f t="shared" si="9"/>
        <v>2</v>
      </c>
      <c r="G4575">
        <v>3</v>
      </c>
      <c r="H4575" t="s">
        <v>1775</v>
      </c>
      <c r="I4575" t="s">
        <v>129</v>
      </c>
      <c r="J4575" s="4">
        <v>-837.3</v>
      </c>
    </row>
    <row r="4576" spans="3:10" x14ac:dyDescent="0.25">
      <c r="C4576" t="s">
        <v>6731</v>
      </c>
      <c r="D4576">
        <v>40001</v>
      </c>
      <c r="E4576" s="1">
        <v>46078</v>
      </c>
      <c r="F4576">
        <f t="shared" si="9"/>
        <v>2</v>
      </c>
      <c r="G4576">
        <v>3</v>
      </c>
      <c r="H4576" t="s">
        <v>1775</v>
      </c>
      <c r="I4576" t="s">
        <v>129</v>
      </c>
      <c r="J4576" s="4">
        <v>-610</v>
      </c>
    </row>
    <row r="4577" spans="3:10" x14ac:dyDescent="0.25">
      <c r="C4577" t="s">
        <v>6731</v>
      </c>
      <c r="D4577">
        <v>40001</v>
      </c>
      <c r="E4577" s="1">
        <v>46078</v>
      </c>
      <c r="F4577">
        <f t="shared" si="9"/>
        <v>2</v>
      </c>
      <c r="G4577">
        <v>3</v>
      </c>
      <c r="H4577" t="s">
        <v>1775</v>
      </c>
      <c r="I4577" t="s">
        <v>129</v>
      </c>
      <c r="J4577" s="4">
        <v>-290.52</v>
      </c>
    </row>
    <row r="4578" spans="3:10" x14ac:dyDescent="0.25">
      <c r="C4578" t="s">
        <v>6731</v>
      </c>
      <c r="D4578">
        <v>10258</v>
      </c>
      <c r="E4578" s="1">
        <v>46078</v>
      </c>
      <c r="F4578">
        <f t="shared" si="9"/>
        <v>2</v>
      </c>
      <c r="G4578">
        <v>3</v>
      </c>
      <c r="H4578" t="s">
        <v>1780</v>
      </c>
      <c r="I4578" t="s">
        <v>60</v>
      </c>
      <c r="J4578" s="4">
        <v>-666</v>
      </c>
    </row>
    <row r="4579" spans="3:10" x14ac:dyDescent="0.25">
      <c r="C4579" t="s">
        <v>6731</v>
      </c>
      <c r="D4579">
        <v>20099</v>
      </c>
      <c r="E4579" s="1">
        <v>46078</v>
      </c>
      <c r="F4579">
        <f t="shared" si="9"/>
        <v>2</v>
      </c>
      <c r="G4579">
        <v>3</v>
      </c>
      <c r="H4579" t="s">
        <v>1780</v>
      </c>
      <c r="I4579" t="s">
        <v>60</v>
      </c>
      <c r="J4579" s="4">
        <v>-918.62</v>
      </c>
    </row>
    <row r="4580" spans="3:10" x14ac:dyDescent="0.25">
      <c r="C4580" t="s">
        <v>6731</v>
      </c>
      <c r="D4580">
        <v>20024</v>
      </c>
      <c r="E4580" s="1">
        <v>46078</v>
      </c>
      <c r="F4580">
        <f t="shared" si="9"/>
        <v>2</v>
      </c>
      <c r="G4580">
        <v>3</v>
      </c>
      <c r="H4580" t="s">
        <v>908</v>
      </c>
      <c r="I4580" t="s">
        <v>60</v>
      </c>
      <c r="J4580" s="4">
        <v>-187.56</v>
      </c>
    </row>
    <row r="4581" spans="3:10" x14ac:dyDescent="0.25">
      <c r="C4581" t="s">
        <v>6731</v>
      </c>
      <c r="D4581">
        <v>20001</v>
      </c>
      <c r="E4581" s="1">
        <v>46078</v>
      </c>
      <c r="F4581">
        <f t="shared" si="9"/>
        <v>2</v>
      </c>
      <c r="G4581">
        <v>3</v>
      </c>
      <c r="H4581" t="s">
        <v>908</v>
      </c>
      <c r="I4581" t="s">
        <v>60</v>
      </c>
      <c r="J4581" s="4">
        <v>-59.84</v>
      </c>
    </row>
    <row r="4582" spans="3:10" x14ac:dyDescent="0.25">
      <c r="C4582" t="s">
        <v>6731</v>
      </c>
      <c r="D4582">
        <v>20020</v>
      </c>
      <c r="E4582" s="1">
        <v>46078</v>
      </c>
      <c r="F4582">
        <f t="shared" si="9"/>
        <v>2</v>
      </c>
      <c r="G4582">
        <v>3</v>
      </c>
      <c r="H4582" t="s">
        <v>908</v>
      </c>
      <c r="I4582" t="s">
        <v>60</v>
      </c>
      <c r="J4582" s="4">
        <v>-278.7</v>
      </c>
    </row>
    <row r="4583" spans="3:10" x14ac:dyDescent="0.25">
      <c r="C4583" t="s">
        <v>6731</v>
      </c>
      <c r="D4583">
        <v>20001</v>
      </c>
      <c r="E4583" s="1">
        <v>46078</v>
      </c>
      <c r="F4583">
        <f t="shared" si="9"/>
        <v>2</v>
      </c>
      <c r="G4583">
        <v>3</v>
      </c>
      <c r="H4583" t="s">
        <v>1791</v>
      </c>
      <c r="I4583" t="s">
        <v>60</v>
      </c>
      <c r="J4583" s="4">
        <v>-365.47</v>
      </c>
    </row>
    <row r="4584" spans="3:10" x14ac:dyDescent="0.25">
      <c r="C4584" t="s">
        <v>6731</v>
      </c>
      <c r="D4584">
        <v>20021</v>
      </c>
      <c r="E4584" s="1">
        <v>46078</v>
      </c>
      <c r="F4584">
        <f t="shared" si="9"/>
        <v>2</v>
      </c>
      <c r="G4584">
        <v>3</v>
      </c>
      <c r="H4584" t="s">
        <v>9744</v>
      </c>
      <c r="I4584" t="s">
        <v>60</v>
      </c>
      <c r="J4584" s="4">
        <v>-0.34</v>
      </c>
    </row>
    <row r="4585" spans="3:10" x14ac:dyDescent="0.25">
      <c r="C4585" t="s">
        <v>6731</v>
      </c>
      <c r="D4585">
        <v>10243</v>
      </c>
      <c r="E4585" s="1">
        <v>46078</v>
      </c>
      <c r="F4585">
        <f t="shared" si="9"/>
        <v>2</v>
      </c>
      <c r="G4585">
        <v>3</v>
      </c>
      <c r="H4585" t="s">
        <v>325</v>
      </c>
      <c r="I4585" t="s">
        <v>60</v>
      </c>
      <c r="J4585" s="4">
        <v>-32477.39</v>
      </c>
    </row>
    <row r="4586" spans="3:10" x14ac:dyDescent="0.25">
      <c r="C4586" t="s">
        <v>6731</v>
      </c>
      <c r="D4586">
        <v>30099</v>
      </c>
      <c r="E4586" s="1">
        <v>46078</v>
      </c>
      <c r="F4586">
        <f t="shared" si="9"/>
        <v>2</v>
      </c>
      <c r="G4586">
        <v>3</v>
      </c>
      <c r="H4586" t="s">
        <v>9749</v>
      </c>
      <c r="I4586" t="s">
        <v>60</v>
      </c>
      <c r="J4586" s="4">
        <v>-2000</v>
      </c>
    </row>
    <row r="4587" spans="3:10" x14ac:dyDescent="0.25">
      <c r="C4587" t="s">
        <v>6731</v>
      </c>
      <c r="D4587">
        <v>20023</v>
      </c>
      <c r="E4587" s="1">
        <v>46078</v>
      </c>
      <c r="F4587">
        <f t="shared" si="9"/>
        <v>2</v>
      </c>
      <c r="G4587">
        <v>3</v>
      </c>
      <c r="H4587" t="s">
        <v>1795</v>
      </c>
      <c r="I4587" t="s">
        <v>60</v>
      </c>
      <c r="J4587" s="4">
        <v>-27706.67</v>
      </c>
    </row>
    <row r="4588" spans="3:10" x14ac:dyDescent="0.25">
      <c r="C4588" t="s">
        <v>6731</v>
      </c>
      <c r="D4588">
        <v>20023</v>
      </c>
      <c r="E4588" s="1">
        <v>46078</v>
      </c>
      <c r="F4588">
        <f t="shared" si="9"/>
        <v>2</v>
      </c>
      <c r="G4588">
        <v>3</v>
      </c>
      <c r="H4588" t="s">
        <v>1795</v>
      </c>
      <c r="I4588" t="s">
        <v>60</v>
      </c>
      <c r="J4588" s="4">
        <v>-816.67</v>
      </c>
    </row>
    <row r="4589" spans="3:10" x14ac:dyDescent="0.25">
      <c r="C4589" t="s">
        <v>6731</v>
      </c>
      <c r="D4589">
        <v>20023</v>
      </c>
      <c r="E4589" s="1">
        <v>46078</v>
      </c>
      <c r="F4589">
        <f t="shared" si="9"/>
        <v>2</v>
      </c>
      <c r="G4589">
        <v>3</v>
      </c>
      <c r="H4589" t="s">
        <v>1795</v>
      </c>
      <c r="I4589" t="s">
        <v>60</v>
      </c>
      <c r="J4589" s="4">
        <v>-21466.67</v>
      </c>
    </row>
    <row r="4590" spans="3:10" x14ac:dyDescent="0.25">
      <c r="C4590" t="s">
        <v>6731</v>
      </c>
      <c r="D4590">
        <v>20002</v>
      </c>
      <c r="E4590" s="1">
        <v>46078</v>
      </c>
      <c r="F4590">
        <f t="shared" si="9"/>
        <v>2</v>
      </c>
      <c r="G4590">
        <v>3</v>
      </c>
      <c r="H4590" t="s">
        <v>9750</v>
      </c>
      <c r="I4590" t="s">
        <v>129</v>
      </c>
      <c r="J4590" s="4">
        <v>-49</v>
      </c>
    </row>
    <row r="4591" spans="3:10" x14ac:dyDescent="0.25">
      <c r="C4591" t="s">
        <v>6731</v>
      </c>
      <c r="D4591">
        <v>30002</v>
      </c>
      <c r="E4591" s="1">
        <v>46078</v>
      </c>
      <c r="F4591">
        <f t="shared" si="9"/>
        <v>2</v>
      </c>
      <c r="G4591">
        <v>3</v>
      </c>
      <c r="H4591" t="s">
        <v>9754</v>
      </c>
      <c r="I4591" t="s">
        <v>60</v>
      </c>
      <c r="J4591" s="4">
        <v>-90.09</v>
      </c>
    </row>
    <row r="4592" spans="3:10" x14ac:dyDescent="0.25">
      <c r="C4592" t="s">
        <v>6731</v>
      </c>
      <c r="D4592">
        <v>20002</v>
      </c>
      <c r="E4592" s="1">
        <v>46078</v>
      </c>
      <c r="F4592">
        <f t="shared" si="9"/>
        <v>2</v>
      </c>
      <c r="G4592">
        <v>3</v>
      </c>
      <c r="H4592" t="s">
        <v>1739</v>
      </c>
      <c r="I4592" t="s">
        <v>129</v>
      </c>
      <c r="J4592" s="4">
        <v>-124.82</v>
      </c>
    </row>
    <row r="4593" spans="3:10" x14ac:dyDescent="0.25">
      <c r="C4593" t="s">
        <v>6731</v>
      </c>
      <c r="D4593">
        <v>20002</v>
      </c>
      <c r="E4593" s="1">
        <v>46078</v>
      </c>
      <c r="F4593">
        <f t="shared" si="9"/>
        <v>2</v>
      </c>
      <c r="G4593">
        <v>3</v>
      </c>
      <c r="H4593" t="s">
        <v>1348</v>
      </c>
      <c r="I4593" t="s">
        <v>129</v>
      </c>
      <c r="J4593" s="4">
        <v>-138.88</v>
      </c>
    </row>
    <row r="4594" spans="3:10" x14ac:dyDescent="0.25">
      <c r="C4594" t="s">
        <v>6731</v>
      </c>
      <c r="D4594">
        <v>10258</v>
      </c>
      <c r="E4594" s="1">
        <v>46078</v>
      </c>
      <c r="F4594">
        <f t="shared" si="9"/>
        <v>2</v>
      </c>
      <c r="G4594">
        <v>3</v>
      </c>
      <c r="H4594" t="s">
        <v>443</v>
      </c>
      <c r="I4594" t="s">
        <v>60</v>
      </c>
      <c r="J4594" s="4">
        <v>-240.8</v>
      </c>
    </row>
    <row r="4595" spans="3:10" x14ac:dyDescent="0.25">
      <c r="C4595" t="s">
        <v>6731</v>
      </c>
      <c r="D4595" t="s">
        <v>8609</v>
      </c>
      <c r="E4595" s="1">
        <v>46078</v>
      </c>
      <c r="F4595">
        <f t="shared" si="9"/>
        <v>2</v>
      </c>
      <c r="G4595">
        <v>3</v>
      </c>
      <c r="H4595" t="s">
        <v>8237</v>
      </c>
      <c r="I4595" t="s">
        <v>129</v>
      </c>
      <c r="J4595" s="4">
        <v>-5000</v>
      </c>
    </row>
    <row r="4596" spans="3:10" x14ac:dyDescent="0.25">
      <c r="C4596" t="s">
        <v>6731</v>
      </c>
      <c r="D4596">
        <v>30099</v>
      </c>
      <c r="E4596" s="1">
        <v>46078</v>
      </c>
      <c r="F4596">
        <f t="shared" si="9"/>
        <v>2</v>
      </c>
      <c r="G4596">
        <v>3</v>
      </c>
      <c r="H4596" t="s">
        <v>1840</v>
      </c>
      <c r="I4596" t="s">
        <v>60</v>
      </c>
      <c r="J4596" s="4">
        <v>-6312.36</v>
      </c>
    </row>
    <row r="4597" spans="3:10" x14ac:dyDescent="0.25">
      <c r="C4597" t="s">
        <v>6731</v>
      </c>
      <c r="D4597">
        <v>20008</v>
      </c>
      <c r="E4597" s="1">
        <v>46078</v>
      </c>
      <c r="F4597">
        <f t="shared" si="9"/>
        <v>2</v>
      </c>
      <c r="G4597">
        <v>3</v>
      </c>
      <c r="H4597" t="s">
        <v>490</v>
      </c>
      <c r="I4597" t="s">
        <v>60</v>
      </c>
      <c r="J4597" s="4">
        <v>-269.8</v>
      </c>
    </row>
    <row r="4598" spans="3:10" x14ac:dyDescent="0.25">
      <c r="C4598" t="s">
        <v>6731</v>
      </c>
      <c r="D4598">
        <v>20008</v>
      </c>
      <c r="E4598" s="1">
        <v>46078</v>
      </c>
      <c r="F4598">
        <f t="shared" si="9"/>
        <v>2</v>
      </c>
      <c r="G4598">
        <v>3</v>
      </c>
      <c r="H4598" t="s">
        <v>490</v>
      </c>
      <c r="I4598" t="s">
        <v>60</v>
      </c>
      <c r="J4598" s="4">
        <v>-3306</v>
      </c>
    </row>
    <row r="4599" spans="3:10" x14ac:dyDescent="0.25">
      <c r="C4599" t="s">
        <v>6731</v>
      </c>
      <c r="D4599">
        <v>10248</v>
      </c>
      <c r="E4599" s="1">
        <v>46078</v>
      </c>
      <c r="F4599">
        <f t="shared" si="9"/>
        <v>2</v>
      </c>
      <c r="G4599">
        <v>3</v>
      </c>
      <c r="H4599" t="s">
        <v>6716</v>
      </c>
      <c r="I4599" t="s">
        <v>155</v>
      </c>
      <c r="J4599" s="4">
        <v>-5107.5600000000004</v>
      </c>
    </row>
    <row r="4600" spans="3:10" x14ac:dyDescent="0.25">
      <c r="C4600" t="s">
        <v>6731</v>
      </c>
      <c r="D4600">
        <v>20008</v>
      </c>
      <c r="E4600" s="1">
        <v>46078</v>
      </c>
      <c r="F4600">
        <f t="shared" si="9"/>
        <v>2</v>
      </c>
      <c r="G4600">
        <v>3</v>
      </c>
      <c r="H4600" t="s">
        <v>1853</v>
      </c>
      <c r="I4600" t="s">
        <v>60</v>
      </c>
      <c r="J4600" s="4">
        <v>-9256.14</v>
      </c>
    </row>
    <row r="4601" spans="3:10" x14ac:dyDescent="0.25">
      <c r="C4601" t="s">
        <v>6731</v>
      </c>
      <c r="D4601">
        <v>20008</v>
      </c>
      <c r="E4601" s="1">
        <v>46078</v>
      </c>
      <c r="F4601">
        <f t="shared" si="9"/>
        <v>2</v>
      </c>
      <c r="G4601">
        <v>3</v>
      </c>
      <c r="H4601" t="s">
        <v>1853</v>
      </c>
      <c r="I4601" t="s">
        <v>60</v>
      </c>
      <c r="J4601" s="4">
        <v>-1121.67</v>
      </c>
    </row>
    <row r="4602" spans="3:10" x14ac:dyDescent="0.25">
      <c r="C4602" t="s">
        <v>6731</v>
      </c>
      <c r="D4602">
        <v>20008</v>
      </c>
      <c r="E4602" s="1">
        <v>46078</v>
      </c>
      <c r="F4602">
        <f t="shared" si="9"/>
        <v>2</v>
      </c>
      <c r="G4602">
        <v>3</v>
      </c>
      <c r="H4602" t="s">
        <v>1853</v>
      </c>
      <c r="I4602" t="s">
        <v>60</v>
      </c>
      <c r="J4602" s="4">
        <v>-710.7</v>
      </c>
    </row>
    <row r="4603" spans="3:10" x14ac:dyDescent="0.25">
      <c r="C4603" t="s">
        <v>6731</v>
      </c>
      <c r="D4603">
        <v>20008</v>
      </c>
      <c r="E4603" s="1">
        <v>46078</v>
      </c>
      <c r="F4603">
        <f t="shared" si="9"/>
        <v>2</v>
      </c>
      <c r="G4603">
        <v>3</v>
      </c>
      <c r="H4603" t="s">
        <v>1853</v>
      </c>
      <c r="I4603" t="s">
        <v>60</v>
      </c>
      <c r="J4603" s="4">
        <v>-2280.4299999999998</v>
      </c>
    </row>
    <row r="4604" spans="3:10" x14ac:dyDescent="0.25">
      <c r="C4604" t="s">
        <v>6731</v>
      </c>
      <c r="D4604">
        <v>20008</v>
      </c>
      <c r="E4604" s="1">
        <v>46078</v>
      </c>
      <c r="F4604">
        <f t="shared" si="9"/>
        <v>2</v>
      </c>
      <c r="G4604">
        <v>3</v>
      </c>
      <c r="H4604" t="s">
        <v>1853</v>
      </c>
      <c r="I4604" t="s">
        <v>60</v>
      </c>
      <c r="J4604" s="4">
        <v>-1328.7</v>
      </c>
    </row>
    <row r="4605" spans="3:10" x14ac:dyDescent="0.25">
      <c r="C4605" t="s">
        <v>6731</v>
      </c>
      <c r="D4605">
        <v>20008</v>
      </c>
      <c r="E4605" s="1">
        <v>46078</v>
      </c>
      <c r="F4605">
        <f t="shared" si="9"/>
        <v>2</v>
      </c>
      <c r="G4605">
        <v>3</v>
      </c>
      <c r="H4605" t="s">
        <v>1853</v>
      </c>
      <c r="I4605" t="s">
        <v>60</v>
      </c>
      <c r="J4605" s="4">
        <v>-2601.11</v>
      </c>
    </row>
    <row r="4606" spans="3:10" x14ac:dyDescent="0.25">
      <c r="C4606" t="s">
        <v>6731</v>
      </c>
      <c r="D4606">
        <v>20008</v>
      </c>
      <c r="E4606" s="1">
        <v>46078</v>
      </c>
      <c r="F4606">
        <f t="shared" si="9"/>
        <v>2</v>
      </c>
      <c r="G4606">
        <v>3</v>
      </c>
      <c r="H4606" t="s">
        <v>1853</v>
      </c>
      <c r="I4606" t="s">
        <v>60</v>
      </c>
      <c r="J4606" s="4">
        <v>-1059.78</v>
      </c>
    </row>
    <row r="4607" spans="3:10" x14ac:dyDescent="0.25">
      <c r="C4607" t="s">
        <v>6731</v>
      </c>
      <c r="D4607">
        <v>20008</v>
      </c>
      <c r="E4607" s="1">
        <v>46078</v>
      </c>
      <c r="F4607">
        <f t="shared" si="9"/>
        <v>2</v>
      </c>
      <c r="G4607">
        <v>3</v>
      </c>
      <c r="H4607" t="s">
        <v>1853</v>
      </c>
      <c r="I4607" t="s">
        <v>60</v>
      </c>
      <c r="J4607" s="4">
        <v>-1246.3</v>
      </c>
    </row>
    <row r="4608" spans="3:10" x14ac:dyDescent="0.25">
      <c r="C4608" t="s">
        <v>6731</v>
      </c>
      <c r="D4608">
        <v>20008</v>
      </c>
      <c r="E4608" s="1">
        <v>46078</v>
      </c>
      <c r="F4608">
        <f t="shared" si="9"/>
        <v>2</v>
      </c>
      <c r="G4608">
        <v>3</v>
      </c>
      <c r="H4608" t="s">
        <v>1853</v>
      </c>
      <c r="I4608" t="s">
        <v>60</v>
      </c>
      <c r="J4608" s="4">
        <v>-7889.67</v>
      </c>
    </row>
    <row r="4609" spans="3:10" x14ac:dyDescent="0.25">
      <c r="C4609" t="s">
        <v>6731</v>
      </c>
      <c r="D4609">
        <v>20008</v>
      </c>
      <c r="E4609" s="1">
        <v>46078</v>
      </c>
      <c r="F4609">
        <f t="shared" si="9"/>
        <v>2</v>
      </c>
      <c r="G4609">
        <v>3</v>
      </c>
      <c r="H4609" t="s">
        <v>1853</v>
      </c>
      <c r="I4609" t="s">
        <v>60</v>
      </c>
      <c r="J4609" s="4">
        <v>-2636.68</v>
      </c>
    </row>
    <row r="4610" spans="3:10" x14ac:dyDescent="0.25">
      <c r="C4610" t="s">
        <v>6731</v>
      </c>
      <c r="D4610">
        <v>10248</v>
      </c>
      <c r="E4610" s="1">
        <v>46078</v>
      </c>
      <c r="F4610">
        <f t="shared" si="9"/>
        <v>2</v>
      </c>
      <c r="G4610">
        <v>3</v>
      </c>
      <c r="H4610" t="s">
        <v>9786</v>
      </c>
      <c r="I4610" t="s">
        <v>246</v>
      </c>
      <c r="J4610" s="4">
        <v>-7129.3</v>
      </c>
    </row>
    <row r="4611" spans="3:10" x14ac:dyDescent="0.25">
      <c r="C4611" t="s">
        <v>6731</v>
      </c>
      <c r="D4611">
        <v>20099</v>
      </c>
      <c r="E4611" s="1">
        <v>46078</v>
      </c>
      <c r="F4611">
        <f t="shared" si="9"/>
        <v>2</v>
      </c>
      <c r="G4611">
        <v>3</v>
      </c>
      <c r="H4611" t="s">
        <v>1875</v>
      </c>
      <c r="I4611" t="s">
        <v>129</v>
      </c>
      <c r="J4611" s="4">
        <v>-1000</v>
      </c>
    </row>
    <row r="4612" spans="3:10" x14ac:dyDescent="0.25">
      <c r="C4612" t="s">
        <v>6731</v>
      </c>
      <c r="D4612">
        <v>40001</v>
      </c>
      <c r="E4612" s="1">
        <v>46078</v>
      </c>
      <c r="F4612">
        <f t="shared" si="9"/>
        <v>2</v>
      </c>
      <c r="G4612">
        <v>3</v>
      </c>
      <c r="H4612" t="s">
        <v>276</v>
      </c>
      <c r="I4612" t="s">
        <v>129</v>
      </c>
      <c r="J4612" s="4">
        <v>-42.13</v>
      </c>
    </row>
    <row r="4613" spans="3:10" x14ac:dyDescent="0.25">
      <c r="C4613" t="s">
        <v>6731</v>
      </c>
      <c r="D4613">
        <v>10257</v>
      </c>
      <c r="E4613" s="1">
        <v>46078</v>
      </c>
      <c r="F4613">
        <f t="shared" si="9"/>
        <v>2</v>
      </c>
      <c r="G4613">
        <v>3</v>
      </c>
      <c r="H4613" t="s">
        <v>9789</v>
      </c>
      <c r="I4613" t="s">
        <v>129</v>
      </c>
      <c r="J4613" s="4">
        <v>-695.2</v>
      </c>
    </row>
    <row r="4614" spans="3:10" x14ac:dyDescent="0.25">
      <c r="C4614" t="s">
        <v>6731</v>
      </c>
      <c r="D4614">
        <v>20017</v>
      </c>
      <c r="E4614" s="1">
        <v>46078</v>
      </c>
      <c r="F4614">
        <f t="shared" si="9"/>
        <v>2</v>
      </c>
      <c r="G4614">
        <v>3</v>
      </c>
      <c r="H4614" t="s">
        <v>9789</v>
      </c>
      <c r="I4614" t="s">
        <v>129</v>
      </c>
      <c r="J4614" s="4">
        <v>-748</v>
      </c>
    </row>
    <row r="4615" spans="3:10" x14ac:dyDescent="0.25">
      <c r="C4615" t="s">
        <v>6731</v>
      </c>
      <c r="D4615">
        <v>20104</v>
      </c>
      <c r="E4615" s="1">
        <v>46078</v>
      </c>
      <c r="F4615">
        <f t="shared" si="9"/>
        <v>2</v>
      </c>
      <c r="G4615">
        <v>3</v>
      </c>
      <c r="H4615" t="s">
        <v>9789</v>
      </c>
      <c r="I4615" t="s">
        <v>129</v>
      </c>
      <c r="J4615" s="4">
        <v>-78.400000000000034</v>
      </c>
    </row>
    <row r="4616" spans="3:10" x14ac:dyDescent="0.25">
      <c r="C4616" t="s">
        <v>6731</v>
      </c>
      <c r="D4616">
        <v>30001</v>
      </c>
      <c r="E4616" s="1">
        <v>46078</v>
      </c>
      <c r="F4616">
        <f t="shared" si="9"/>
        <v>2</v>
      </c>
      <c r="G4616">
        <v>3</v>
      </c>
      <c r="H4616" t="s">
        <v>9790</v>
      </c>
      <c r="I4616" t="s">
        <v>129</v>
      </c>
      <c r="J4616" s="4">
        <v>-1747.14</v>
      </c>
    </row>
    <row r="4617" spans="3:10" x14ac:dyDescent="0.25">
      <c r="C4617" t="s">
        <v>6731</v>
      </c>
      <c r="D4617">
        <v>20002</v>
      </c>
      <c r="E4617" s="1">
        <v>46078</v>
      </c>
      <c r="F4617">
        <f t="shared" si="9"/>
        <v>2</v>
      </c>
      <c r="G4617">
        <v>3</v>
      </c>
      <c r="H4617" t="s">
        <v>9790</v>
      </c>
      <c r="I4617" t="s">
        <v>129</v>
      </c>
      <c r="J4617" s="4">
        <v>-360.52</v>
      </c>
    </row>
    <row r="4618" spans="3:10" x14ac:dyDescent="0.25">
      <c r="C4618" t="s">
        <v>6731</v>
      </c>
      <c r="D4618">
        <v>20008</v>
      </c>
      <c r="E4618" s="1">
        <v>46078</v>
      </c>
      <c r="F4618">
        <f t="shared" si="9"/>
        <v>2</v>
      </c>
      <c r="G4618">
        <v>3</v>
      </c>
      <c r="H4618" t="s">
        <v>9790</v>
      </c>
      <c r="I4618" t="s">
        <v>129</v>
      </c>
      <c r="J4618" s="4">
        <v>-397.74</v>
      </c>
    </row>
    <row r="4619" spans="3:10" x14ac:dyDescent="0.25">
      <c r="C4619" t="s">
        <v>6731</v>
      </c>
      <c r="D4619">
        <v>20099</v>
      </c>
      <c r="E4619" s="1">
        <v>46078</v>
      </c>
      <c r="F4619">
        <f t="shared" si="9"/>
        <v>2</v>
      </c>
      <c r="G4619">
        <v>3</v>
      </c>
      <c r="H4619" t="s">
        <v>9790</v>
      </c>
      <c r="I4619" t="s">
        <v>129</v>
      </c>
      <c r="J4619" s="4">
        <v>-837.22</v>
      </c>
    </row>
    <row r="4620" spans="3:10" x14ac:dyDescent="0.25">
      <c r="C4620" t="s">
        <v>6731</v>
      </c>
      <c r="D4620">
        <v>30003</v>
      </c>
      <c r="E4620" s="1">
        <v>46078</v>
      </c>
      <c r="F4620">
        <f t="shared" si="9"/>
        <v>2</v>
      </c>
      <c r="G4620">
        <v>3</v>
      </c>
      <c r="H4620" t="s">
        <v>9790</v>
      </c>
      <c r="I4620" t="s">
        <v>129</v>
      </c>
      <c r="J4620" s="4">
        <v>-462.18</v>
      </c>
    </row>
    <row r="4621" spans="3:10" x14ac:dyDescent="0.25">
      <c r="C4621" t="s">
        <v>6731</v>
      </c>
      <c r="D4621">
        <v>10257</v>
      </c>
      <c r="E4621" s="1">
        <v>46078</v>
      </c>
      <c r="F4621">
        <f t="shared" ref="F4621:F4684" si="10">+MONTH(E4621)</f>
        <v>2</v>
      </c>
      <c r="G4621">
        <v>3</v>
      </c>
      <c r="H4621" t="s">
        <v>9791</v>
      </c>
      <c r="I4621" t="s">
        <v>129</v>
      </c>
      <c r="J4621" s="4">
        <v>-1036.2</v>
      </c>
    </row>
    <row r="4622" spans="3:10" x14ac:dyDescent="0.25">
      <c r="C4622" t="s">
        <v>6731</v>
      </c>
      <c r="D4622">
        <v>20104</v>
      </c>
      <c r="E4622" s="1">
        <v>46078</v>
      </c>
      <c r="F4622">
        <f t="shared" si="10"/>
        <v>2</v>
      </c>
      <c r="G4622">
        <v>3</v>
      </c>
      <c r="H4622" t="s">
        <v>9791</v>
      </c>
      <c r="I4622" t="s">
        <v>129</v>
      </c>
      <c r="J4622" s="4">
        <v>-1812.4</v>
      </c>
    </row>
    <row r="4623" spans="3:10" x14ac:dyDescent="0.25">
      <c r="C4623" t="s">
        <v>6731</v>
      </c>
      <c r="D4623">
        <v>10258</v>
      </c>
      <c r="E4623" s="1">
        <v>46078</v>
      </c>
      <c r="F4623">
        <f t="shared" si="10"/>
        <v>2</v>
      </c>
      <c r="G4623">
        <v>3</v>
      </c>
      <c r="H4623" t="s">
        <v>9792</v>
      </c>
      <c r="I4623" t="s">
        <v>129</v>
      </c>
      <c r="J4623" s="4">
        <v>-416.63</v>
      </c>
    </row>
    <row r="4624" spans="3:10" x14ac:dyDescent="0.25">
      <c r="C4624" t="s">
        <v>6731</v>
      </c>
      <c r="D4624">
        <v>20002</v>
      </c>
      <c r="E4624" s="1">
        <v>46078</v>
      </c>
      <c r="F4624">
        <f t="shared" si="10"/>
        <v>2</v>
      </c>
      <c r="G4624">
        <v>3</v>
      </c>
      <c r="H4624" t="s">
        <v>9792</v>
      </c>
      <c r="I4624" t="s">
        <v>129</v>
      </c>
      <c r="J4624" s="4">
        <v>-919.25</v>
      </c>
    </row>
    <row r="4625" spans="3:10" x14ac:dyDescent="0.25">
      <c r="C4625" t="s">
        <v>6731</v>
      </c>
      <c r="D4625">
        <v>20003</v>
      </c>
      <c r="E4625" s="1">
        <v>46078</v>
      </c>
      <c r="F4625">
        <f t="shared" si="10"/>
        <v>2</v>
      </c>
      <c r="G4625">
        <v>3</v>
      </c>
      <c r="H4625" t="s">
        <v>9792</v>
      </c>
      <c r="I4625" t="s">
        <v>129</v>
      </c>
      <c r="J4625" s="4">
        <v>-268.66000000000003</v>
      </c>
    </row>
    <row r="4626" spans="3:10" x14ac:dyDescent="0.25">
      <c r="C4626" t="s">
        <v>6731</v>
      </c>
      <c r="D4626">
        <v>20005</v>
      </c>
      <c r="E4626" s="1">
        <v>46078</v>
      </c>
      <c r="F4626">
        <f t="shared" si="10"/>
        <v>2</v>
      </c>
      <c r="G4626">
        <v>3</v>
      </c>
      <c r="H4626" t="s">
        <v>9792</v>
      </c>
      <c r="I4626" t="s">
        <v>129</v>
      </c>
      <c r="J4626" s="4">
        <v>-736.78</v>
      </c>
    </row>
    <row r="4627" spans="3:10" x14ac:dyDescent="0.25">
      <c r="C4627" t="s">
        <v>6731</v>
      </c>
      <c r="D4627">
        <v>20008</v>
      </c>
      <c r="E4627" s="1">
        <v>46078</v>
      </c>
      <c r="F4627">
        <f t="shared" si="10"/>
        <v>2</v>
      </c>
      <c r="G4627">
        <v>3</v>
      </c>
      <c r="H4627" t="s">
        <v>9792</v>
      </c>
      <c r="I4627" t="s">
        <v>129</v>
      </c>
      <c r="J4627" s="4">
        <v>-1121.52</v>
      </c>
    </row>
    <row r="4628" spans="3:10" x14ac:dyDescent="0.25">
      <c r="C4628" t="s">
        <v>6731</v>
      </c>
      <c r="D4628">
        <v>20009</v>
      </c>
      <c r="E4628" s="1">
        <v>46078</v>
      </c>
      <c r="F4628">
        <f t="shared" si="10"/>
        <v>2</v>
      </c>
      <c r="G4628">
        <v>3</v>
      </c>
      <c r="H4628" t="s">
        <v>9792</v>
      </c>
      <c r="I4628" t="s">
        <v>129</v>
      </c>
      <c r="J4628" s="4">
        <v>-555.5</v>
      </c>
    </row>
    <row r="4629" spans="3:10" x14ac:dyDescent="0.25">
      <c r="C4629" t="s">
        <v>6731</v>
      </c>
      <c r="D4629">
        <v>20010</v>
      </c>
      <c r="E4629" s="1">
        <v>46078</v>
      </c>
      <c r="F4629">
        <f t="shared" si="10"/>
        <v>2</v>
      </c>
      <c r="G4629">
        <v>3</v>
      </c>
      <c r="H4629" t="s">
        <v>9792</v>
      </c>
      <c r="I4629" t="s">
        <v>129</v>
      </c>
      <c r="J4629" s="4">
        <v>-347.44</v>
      </c>
    </row>
    <row r="4630" spans="3:10" x14ac:dyDescent="0.25">
      <c r="C4630" t="s">
        <v>6731</v>
      </c>
      <c r="D4630">
        <v>20099</v>
      </c>
      <c r="E4630" s="1">
        <v>46078</v>
      </c>
      <c r="F4630">
        <f t="shared" si="10"/>
        <v>2</v>
      </c>
      <c r="G4630">
        <v>3</v>
      </c>
      <c r="H4630" t="s">
        <v>9792</v>
      </c>
      <c r="I4630" t="s">
        <v>129</v>
      </c>
      <c r="J4630" s="4">
        <v>-2016.77</v>
      </c>
    </row>
    <row r="4631" spans="3:10" x14ac:dyDescent="0.25">
      <c r="C4631" t="s">
        <v>6731</v>
      </c>
      <c r="D4631">
        <v>30003</v>
      </c>
      <c r="E4631" s="1">
        <v>46078</v>
      </c>
      <c r="F4631">
        <f t="shared" si="10"/>
        <v>2</v>
      </c>
      <c r="G4631">
        <v>3</v>
      </c>
      <c r="H4631" t="s">
        <v>9792</v>
      </c>
      <c r="I4631" t="s">
        <v>129</v>
      </c>
      <c r="J4631" s="4">
        <v>-533.07999999999993</v>
      </c>
    </row>
    <row r="4632" spans="3:10" x14ac:dyDescent="0.25">
      <c r="C4632" t="s">
        <v>6731</v>
      </c>
      <c r="D4632">
        <v>30001</v>
      </c>
      <c r="E4632" s="1">
        <v>46078</v>
      </c>
      <c r="F4632">
        <f t="shared" si="10"/>
        <v>2</v>
      </c>
      <c r="G4632">
        <v>3</v>
      </c>
      <c r="H4632" t="s">
        <v>9792</v>
      </c>
      <c r="I4632" t="s">
        <v>129</v>
      </c>
      <c r="J4632" s="4">
        <v>-1484.49</v>
      </c>
    </row>
    <row r="4633" spans="3:10" x14ac:dyDescent="0.25">
      <c r="C4633" t="s">
        <v>6731</v>
      </c>
      <c r="D4633">
        <v>31001</v>
      </c>
      <c r="E4633" s="1">
        <v>46078</v>
      </c>
      <c r="F4633">
        <f t="shared" si="10"/>
        <v>2</v>
      </c>
      <c r="G4633">
        <v>3</v>
      </c>
      <c r="H4633" t="s">
        <v>9792</v>
      </c>
      <c r="I4633" t="s">
        <v>129</v>
      </c>
      <c r="J4633" s="4">
        <v>-398.19000000000005</v>
      </c>
    </row>
    <row r="4634" spans="3:10" x14ac:dyDescent="0.25">
      <c r="C4634" t="s">
        <v>6731</v>
      </c>
      <c r="D4634">
        <v>10258</v>
      </c>
      <c r="E4634" s="1">
        <v>46078</v>
      </c>
      <c r="F4634">
        <f t="shared" si="10"/>
        <v>2</v>
      </c>
      <c r="G4634">
        <v>3</v>
      </c>
      <c r="H4634" t="s">
        <v>1894</v>
      </c>
      <c r="I4634" t="s">
        <v>60</v>
      </c>
      <c r="J4634" s="4">
        <v>-3000</v>
      </c>
    </row>
    <row r="4635" spans="3:10" x14ac:dyDescent="0.25">
      <c r="C4635" t="s">
        <v>6731</v>
      </c>
      <c r="D4635">
        <v>10258</v>
      </c>
      <c r="E4635" s="1">
        <v>46078</v>
      </c>
      <c r="F4635">
        <f t="shared" si="10"/>
        <v>2</v>
      </c>
      <c r="G4635">
        <v>3</v>
      </c>
      <c r="H4635" t="s">
        <v>1898</v>
      </c>
      <c r="I4635" t="s">
        <v>60</v>
      </c>
      <c r="J4635" s="4">
        <v>-2000</v>
      </c>
    </row>
    <row r="4636" spans="3:10" x14ac:dyDescent="0.25">
      <c r="C4636" t="s">
        <v>6731</v>
      </c>
      <c r="D4636">
        <v>20104</v>
      </c>
      <c r="E4636" s="1">
        <v>46079</v>
      </c>
      <c r="F4636">
        <f t="shared" si="10"/>
        <v>2</v>
      </c>
      <c r="G4636">
        <v>3</v>
      </c>
      <c r="H4636" t="s">
        <v>1219</v>
      </c>
      <c r="I4636" t="s">
        <v>129</v>
      </c>
      <c r="J4636" s="4">
        <v>-136.66999999999999</v>
      </c>
    </row>
    <row r="4637" spans="3:10" x14ac:dyDescent="0.25">
      <c r="C4637" t="s">
        <v>6731</v>
      </c>
      <c r="D4637">
        <v>20104</v>
      </c>
      <c r="E4637" s="1">
        <v>46079</v>
      </c>
      <c r="F4637">
        <f t="shared" si="10"/>
        <v>2</v>
      </c>
      <c r="G4637">
        <v>3</v>
      </c>
      <c r="H4637" t="s">
        <v>1219</v>
      </c>
      <c r="I4637" t="s">
        <v>129</v>
      </c>
      <c r="J4637" s="4">
        <v>-92.8</v>
      </c>
    </row>
    <row r="4638" spans="3:10" x14ac:dyDescent="0.25">
      <c r="C4638" t="s">
        <v>6731</v>
      </c>
      <c r="D4638">
        <v>20004</v>
      </c>
      <c r="E4638" s="1">
        <v>46079</v>
      </c>
      <c r="F4638">
        <f t="shared" si="10"/>
        <v>2</v>
      </c>
      <c r="G4638">
        <v>3</v>
      </c>
      <c r="H4638" t="s">
        <v>9799</v>
      </c>
      <c r="I4638" t="s">
        <v>60</v>
      </c>
      <c r="J4638" s="4">
        <v>-70</v>
      </c>
    </row>
    <row r="4639" spans="3:10" x14ac:dyDescent="0.25">
      <c r="C4639" t="s">
        <v>6731</v>
      </c>
      <c r="D4639">
        <v>10248</v>
      </c>
      <c r="E4639" s="1">
        <v>46079</v>
      </c>
      <c r="F4639">
        <f t="shared" si="10"/>
        <v>2</v>
      </c>
      <c r="G4639">
        <v>3</v>
      </c>
      <c r="H4639" t="s">
        <v>1766</v>
      </c>
      <c r="I4639" t="s">
        <v>60</v>
      </c>
      <c r="J4639" s="4">
        <v>-12797.36</v>
      </c>
    </row>
    <row r="4640" spans="3:10" x14ac:dyDescent="0.25">
      <c r="C4640" t="s">
        <v>6731</v>
      </c>
      <c r="D4640">
        <v>30258</v>
      </c>
      <c r="E4640" s="1">
        <v>46079</v>
      </c>
      <c r="F4640">
        <f t="shared" si="10"/>
        <v>2</v>
      </c>
      <c r="G4640">
        <v>3</v>
      </c>
      <c r="H4640" t="s">
        <v>854</v>
      </c>
      <c r="I4640" t="s">
        <v>60</v>
      </c>
      <c r="J4640" s="4">
        <v>-171.2</v>
      </c>
    </row>
    <row r="4641" spans="3:10" x14ac:dyDescent="0.25">
      <c r="C4641" t="s">
        <v>6731</v>
      </c>
      <c r="D4641">
        <v>40001</v>
      </c>
      <c r="E4641" s="1">
        <v>46079</v>
      </c>
      <c r="F4641">
        <f t="shared" si="10"/>
        <v>2</v>
      </c>
      <c r="G4641">
        <v>3</v>
      </c>
      <c r="H4641" t="s">
        <v>1770</v>
      </c>
      <c r="I4641" t="s">
        <v>93</v>
      </c>
      <c r="J4641" s="4">
        <v>-4817903.57</v>
      </c>
    </row>
    <row r="4642" spans="3:10" x14ac:dyDescent="0.25">
      <c r="C4642" t="s">
        <v>6731</v>
      </c>
      <c r="D4642">
        <v>20005</v>
      </c>
      <c r="E4642" s="1">
        <v>46079</v>
      </c>
      <c r="F4642">
        <f t="shared" si="10"/>
        <v>2</v>
      </c>
      <c r="G4642">
        <v>3</v>
      </c>
      <c r="H4642" t="s">
        <v>1776</v>
      </c>
      <c r="I4642" t="s">
        <v>129</v>
      </c>
      <c r="J4642" s="4">
        <v>-8212.0300000000007</v>
      </c>
    </row>
    <row r="4643" spans="3:10" x14ac:dyDescent="0.25">
      <c r="C4643" t="s">
        <v>6731</v>
      </c>
      <c r="D4643">
        <v>40001</v>
      </c>
      <c r="E4643" s="1">
        <v>46079</v>
      </c>
      <c r="F4643">
        <f t="shared" si="10"/>
        <v>2</v>
      </c>
      <c r="G4643">
        <v>3</v>
      </c>
      <c r="H4643" t="s">
        <v>1776</v>
      </c>
      <c r="I4643" t="s">
        <v>129</v>
      </c>
      <c r="J4643" s="4">
        <v>-287.41000000000003</v>
      </c>
    </row>
    <row r="4644" spans="3:10" x14ac:dyDescent="0.25">
      <c r="C4644" t="s">
        <v>6731</v>
      </c>
      <c r="D4644">
        <v>30001</v>
      </c>
      <c r="E4644" s="1">
        <v>46079</v>
      </c>
      <c r="F4644">
        <f t="shared" si="10"/>
        <v>2</v>
      </c>
      <c r="G4644">
        <v>3</v>
      </c>
      <c r="H4644" t="s">
        <v>1335</v>
      </c>
      <c r="I4644" t="s">
        <v>60</v>
      </c>
      <c r="J4644" s="4">
        <v>-5886</v>
      </c>
    </row>
    <row r="4645" spans="3:10" x14ac:dyDescent="0.25">
      <c r="C4645" t="s">
        <v>6731</v>
      </c>
      <c r="D4645">
        <v>20104</v>
      </c>
      <c r="E4645" s="1">
        <v>46079</v>
      </c>
      <c r="F4645">
        <f t="shared" si="10"/>
        <v>2</v>
      </c>
      <c r="G4645">
        <v>3</v>
      </c>
      <c r="H4645" t="s">
        <v>923</v>
      </c>
      <c r="I4645" t="s">
        <v>60</v>
      </c>
      <c r="J4645" s="4">
        <v>-67.95</v>
      </c>
    </row>
    <row r="4646" spans="3:10" x14ac:dyDescent="0.25">
      <c r="C4646" t="s">
        <v>6731</v>
      </c>
      <c r="D4646">
        <v>10243</v>
      </c>
      <c r="E4646" s="1">
        <v>46079</v>
      </c>
      <c r="F4646">
        <f t="shared" si="10"/>
        <v>2</v>
      </c>
      <c r="G4646">
        <v>3</v>
      </c>
      <c r="H4646" t="s">
        <v>325</v>
      </c>
      <c r="I4646" t="s">
        <v>60</v>
      </c>
      <c r="J4646" s="4">
        <v>-26503.01</v>
      </c>
    </row>
    <row r="4647" spans="3:10" x14ac:dyDescent="0.25">
      <c r="C4647" t="s">
        <v>6731</v>
      </c>
      <c r="D4647">
        <v>30099</v>
      </c>
      <c r="E4647" s="1">
        <v>46079</v>
      </c>
      <c r="F4647">
        <f t="shared" si="10"/>
        <v>2</v>
      </c>
      <c r="G4647">
        <v>3</v>
      </c>
      <c r="H4647" t="s">
        <v>9749</v>
      </c>
      <c r="I4647" t="s">
        <v>60</v>
      </c>
      <c r="J4647" s="4">
        <v>-2000</v>
      </c>
    </row>
    <row r="4648" spans="3:10" x14ac:dyDescent="0.25">
      <c r="C4648" t="s">
        <v>6731</v>
      </c>
      <c r="D4648">
        <v>20020</v>
      </c>
      <c r="E4648" s="1">
        <v>46079</v>
      </c>
      <c r="F4648">
        <f t="shared" si="10"/>
        <v>2</v>
      </c>
      <c r="G4648">
        <v>3</v>
      </c>
      <c r="H4648" t="s">
        <v>144</v>
      </c>
      <c r="I4648" t="s">
        <v>129</v>
      </c>
      <c r="J4648" s="4">
        <v>-590</v>
      </c>
    </row>
    <row r="4649" spans="3:10" x14ac:dyDescent="0.25">
      <c r="C4649" t="s">
        <v>6731</v>
      </c>
      <c r="D4649">
        <v>20023</v>
      </c>
      <c r="E4649" s="1">
        <v>46079</v>
      </c>
      <c r="F4649">
        <f t="shared" si="10"/>
        <v>2</v>
      </c>
      <c r="G4649">
        <v>3</v>
      </c>
      <c r="H4649" t="s">
        <v>144</v>
      </c>
      <c r="I4649" t="s">
        <v>129</v>
      </c>
      <c r="J4649" s="4">
        <v>-692</v>
      </c>
    </row>
    <row r="4650" spans="3:10" x14ac:dyDescent="0.25">
      <c r="C4650" t="s">
        <v>6731</v>
      </c>
      <c r="D4650">
        <v>10258</v>
      </c>
      <c r="E4650" s="1">
        <v>46079</v>
      </c>
      <c r="F4650">
        <f t="shared" si="10"/>
        <v>2</v>
      </c>
      <c r="G4650">
        <v>3</v>
      </c>
      <c r="H4650" t="s">
        <v>9817</v>
      </c>
      <c r="I4650" t="s">
        <v>246</v>
      </c>
      <c r="J4650" s="4">
        <v>-31223.31</v>
      </c>
    </row>
    <row r="4651" spans="3:10" x14ac:dyDescent="0.25">
      <c r="C4651" t="s">
        <v>6731</v>
      </c>
      <c r="D4651">
        <v>20111</v>
      </c>
      <c r="E4651" s="1">
        <v>46079</v>
      </c>
      <c r="F4651">
        <f t="shared" si="10"/>
        <v>2</v>
      </c>
      <c r="G4651">
        <v>3</v>
      </c>
      <c r="H4651" t="s">
        <v>9817</v>
      </c>
      <c r="I4651" t="s">
        <v>246</v>
      </c>
      <c r="J4651" s="4">
        <v>-27769.65</v>
      </c>
    </row>
    <row r="4652" spans="3:10" x14ac:dyDescent="0.25">
      <c r="C4652" t="s">
        <v>6731</v>
      </c>
      <c r="D4652">
        <v>30258</v>
      </c>
      <c r="E4652" s="1">
        <v>46079</v>
      </c>
      <c r="F4652">
        <f t="shared" si="10"/>
        <v>2</v>
      </c>
      <c r="G4652">
        <v>3</v>
      </c>
      <c r="H4652" t="s">
        <v>9817</v>
      </c>
      <c r="I4652" t="s">
        <v>246</v>
      </c>
      <c r="J4652" s="4">
        <v>-5957.84</v>
      </c>
    </row>
    <row r="4653" spans="3:10" x14ac:dyDescent="0.25">
      <c r="C4653" t="s">
        <v>6731</v>
      </c>
      <c r="D4653">
        <v>30002</v>
      </c>
      <c r="E4653" s="1">
        <v>46079</v>
      </c>
      <c r="F4653">
        <f t="shared" si="10"/>
        <v>2</v>
      </c>
      <c r="G4653">
        <v>3</v>
      </c>
      <c r="H4653" t="s">
        <v>1435</v>
      </c>
      <c r="I4653" t="s">
        <v>60</v>
      </c>
      <c r="J4653" s="4">
        <v>-22840</v>
      </c>
    </row>
    <row r="4654" spans="3:10" x14ac:dyDescent="0.25">
      <c r="C4654" t="s">
        <v>6731</v>
      </c>
      <c r="D4654">
        <v>30002</v>
      </c>
      <c r="E4654" s="1">
        <v>46079</v>
      </c>
      <c r="F4654">
        <f t="shared" si="10"/>
        <v>2</v>
      </c>
      <c r="G4654">
        <v>3</v>
      </c>
      <c r="H4654" t="s">
        <v>1435</v>
      </c>
      <c r="I4654" t="s">
        <v>60</v>
      </c>
      <c r="J4654" s="4">
        <v>-6279.84</v>
      </c>
    </row>
    <row r="4655" spans="3:10" x14ac:dyDescent="0.25">
      <c r="C4655" t="s">
        <v>6731</v>
      </c>
      <c r="D4655">
        <v>10260</v>
      </c>
      <c r="E4655" s="1">
        <v>46079</v>
      </c>
      <c r="F4655">
        <f t="shared" si="10"/>
        <v>2</v>
      </c>
      <c r="G4655">
        <v>3</v>
      </c>
      <c r="H4655" t="s">
        <v>9822</v>
      </c>
      <c r="I4655" t="s">
        <v>129</v>
      </c>
      <c r="J4655" s="4">
        <v>-136.66999999999999</v>
      </c>
    </row>
    <row r="4656" spans="3:10" x14ac:dyDescent="0.25">
      <c r="C4656" t="s">
        <v>6731</v>
      </c>
      <c r="D4656">
        <v>40001</v>
      </c>
      <c r="E4656" s="1">
        <v>46079</v>
      </c>
      <c r="F4656">
        <f t="shared" si="10"/>
        <v>2</v>
      </c>
      <c r="G4656">
        <v>3</v>
      </c>
      <c r="H4656" t="s">
        <v>7782</v>
      </c>
      <c r="I4656" t="s">
        <v>155</v>
      </c>
      <c r="J4656" s="4">
        <v>-1007.63</v>
      </c>
    </row>
    <row r="4657" spans="3:10" x14ac:dyDescent="0.25">
      <c r="C4657" t="s">
        <v>6731</v>
      </c>
      <c r="D4657">
        <v>20104</v>
      </c>
      <c r="E4657" s="1">
        <v>46079</v>
      </c>
      <c r="F4657">
        <f t="shared" si="10"/>
        <v>2</v>
      </c>
      <c r="G4657">
        <v>3</v>
      </c>
      <c r="H4657" t="s">
        <v>9826</v>
      </c>
      <c r="I4657" t="s">
        <v>60</v>
      </c>
      <c r="J4657" s="4">
        <v>-5497.49</v>
      </c>
    </row>
    <row r="4658" spans="3:10" x14ac:dyDescent="0.25">
      <c r="C4658" t="s">
        <v>6731</v>
      </c>
      <c r="D4658">
        <v>20021</v>
      </c>
      <c r="E4658" s="1">
        <v>46079</v>
      </c>
      <c r="F4658">
        <f t="shared" si="10"/>
        <v>2</v>
      </c>
      <c r="G4658">
        <v>3</v>
      </c>
      <c r="H4658" t="s">
        <v>9828</v>
      </c>
      <c r="I4658" t="s">
        <v>129</v>
      </c>
      <c r="J4658" s="4">
        <v>-136.66999999999999</v>
      </c>
    </row>
    <row r="4659" spans="3:10" x14ac:dyDescent="0.25">
      <c r="C4659" t="s">
        <v>6731</v>
      </c>
      <c r="D4659">
        <v>30099</v>
      </c>
      <c r="E4659" s="1">
        <v>46079</v>
      </c>
      <c r="F4659">
        <f t="shared" si="10"/>
        <v>2</v>
      </c>
      <c r="G4659">
        <v>3</v>
      </c>
      <c r="H4659" t="s">
        <v>1568</v>
      </c>
      <c r="I4659" t="s">
        <v>60</v>
      </c>
      <c r="J4659" s="4">
        <v>-893.67</v>
      </c>
    </row>
    <row r="4660" spans="3:10" x14ac:dyDescent="0.25">
      <c r="C4660" t="s">
        <v>6731</v>
      </c>
      <c r="D4660" t="s">
        <v>8609</v>
      </c>
      <c r="E4660" s="1">
        <v>46079</v>
      </c>
      <c r="F4660">
        <f t="shared" si="10"/>
        <v>2</v>
      </c>
      <c r="G4660">
        <v>3</v>
      </c>
      <c r="H4660" t="s">
        <v>644</v>
      </c>
      <c r="I4660" t="s">
        <v>60</v>
      </c>
      <c r="J4660" s="4">
        <v>-140000</v>
      </c>
    </row>
    <row r="4661" spans="3:10" x14ac:dyDescent="0.25">
      <c r="C4661" t="s">
        <v>6731</v>
      </c>
      <c r="D4661">
        <v>40001</v>
      </c>
      <c r="E4661" s="1">
        <v>46079</v>
      </c>
      <c r="F4661">
        <f t="shared" si="10"/>
        <v>2</v>
      </c>
      <c r="G4661">
        <v>3</v>
      </c>
      <c r="H4661" t="s">
        <v>1835</v>
      </c>
      <c r="I4661" t="s">
        <v>60</v>
      </c>
      <c r="J4661" s="4">
        <v>-169372.08</v>
      </c>
    </row>
    <row r="4662" spans="3:10" x14ac:dyDescent="0.25">
      <c r="C4662" t="s">
        <v>6731</v>
      </c>
      <c r="D4662">
        <v>10258</v>
      </c>
      <c r="E4662" s="1">
        <v>46079</v>
      </c>
      <c r="F4662">
        <f t="shared" si="10"/>
        <v>2</v>
      </c>
      <c r="G4662">
        <v>3</v>
      </c>
      <c r="H4662" t="s">
        <v>475</v>
      </c>
      <c r="I4662" t="s">
        <v>60</v>
      </c>
      <c r="J4662" s="4">
        <v>-1022.06</v>
      </c>
    </row>
    <row r="4663" spans="3:10" x14ac:dyDescent="0.25">
      <c r="C4663" t="s">
        <v>6731</v>
      </c>
      <c r="D4663">
        <v>20004</v>
      </c>
      <c r="E4663" s="1">
        <v>46079</v>
      </c>
      <c r="F4663">
        <f t="shared" si="10"/>
        <v>2</v>
      </c>
      <c r="G4663">
        <v>3</v>
      </c>
      <c r="H4663" t="s">
        <v>9837</v>
      </c>
      <c r="I4663" t="s">
        <v>60</v>
      </c>
      <c r="J4663" s="4">
        <v>-347.6</v>
      </c>
    </row>
    <row r="4664" spans="3:10" x14ac:dyDescent="0.25">
      <c r="C4664" t="s">
        <v>6731</v>
      </c>
      <c r="D4664">
        <v>20010</v>
      </c>
      <c r="E4664" s="1">
        <v>46079</v>
      </c>
      <c r="F4664">
        <f t="shared" si="10"/>
        <v>2</v>
      </c>
      <c r="G4664">
        <v>3</v>
      </c>
      <c r="H4664" t="s">
        <v>740</v>
      </c>
      <c r="I4664" t="s">
        <v>129</v>
      </c>
      <c r="J4664" s="4">
        <v>-14.06</v>
      </c>
    </row>
    <row r="4665" spans="3:10" x14ac:dyDescent="0.25">
      <c r="C4665" t="s">
        <v>6731</v>
      </c>
      <c r="D4665">
        <v>20001</v>
      </c>
      <c r="E4665" s="1">
        <v>46079</v>
      </c>
      <c r="F4665">
        <f t="shared" si="10"/>
        <v>2</v>
      </c>
      <c r="G4665">
        <v>3</v>
      </c>
      <c r="H4665" t="s">
        <v>741</v>
      </c>
      <c r="I4665" t="s">
        <v>129</v>
      </c>
      <c r="J4665" s="4">
        <v>-230</v>
      </c>
    </row>
    <row r="4666" spans="3:10" x14ac:dyDescent="0.25">
      <c r="C4666" t="s">
        <v>6731</v>
      </c>
      <c r="D4666">
        <v>40001</v>
      </c>
      <c r="E4666" s="1">
        <v>46079</v>
      </c>
      <c r="F4666">
        <f t="shared" si="10"/>
        <v>2</v>
      </c>
      <c r="G4666">
        <v>3</v>
      </c>
      <c r="H4666" t="s">
        <v>276</v>
      </c>
      <c r="I4666" t="s">
        <v>129</v>
      </c>
      <c r="J4666" s="4">
        <v>-87.3</v>
      </c>
    </row>
    <row r="4667" spans="3:10" x14ac:dyDescent="0.25">
      <c r="C4667" t="s">
        <v>6731</v>
      </c>
      <c r="D4667">
        <v>10257</v>
      </c>
      <c r="E4667" s="1">
        <v>46079</v>
      </c>
      <c r="F4667">
        <f t="shared" si="10"/>
        <v>2</v>
      </c>
      <c r="G4667">
        <v>3</v>
      </c>
      <c r="H4667" t="s">
        <v>9840</v>
      </c>
      <c r="I4667" t="s">
        <v>129</v>
      </c>
      <c r="J4667" s="4">
        <v>-24.23</v>
      </c>
    </row>
    <row r="4668" spans="3:10" x14ac:dyDescent="0.25">
      <c r="C4668" t="s">
        <v>6731</v>
      </c>
      <c r="D4668">
        <v>10258</v>
      </c>
      <c r="E4668" s="1">
        <v>46079</v>
      </c>
      <c r="F4668">
        <f t="shared" si="10"/>
        <v>2</v>
      </c>
      <c r="G4668">
        <v>3</v>
      </c>
      <c r="H4668" t="s">
        <v>9840</v>
      </c>
      <c r="I4668" t="s">
        <v>129</v>
      </c>
      <c r="J4668" s="4">
        <v>-5597.13</v>
      </c>
    </row>
    <row r="4669" spans="3:10" x14ac:dyDescent="0.25">
      <c r="C4669" t="s">
        <v>6731</v>
      </c>
      <c r="D4669">
        <v>10260</v>
      </c>
      <c r="E4669" s="1">
        <v>46079</v>
      </c>
      <c r="F4669">
        <f t="shared" si="10"/>
        <v>2</v>
      </c>
      <c r="G4669">
        <v>3</v>
      </c>
      <c r="H4669" t="s">
        <v>9840</v>
      </c>
      <c r="I4669" t="s">
        <v>129</v>
      </c>
      <c r="J4669" s="4">
        <v>-508.83000000000015</v>
      </c>
    </row>
    <row r="4670" spans="3:10" x14ac:dyDescent="0.25">
      <c r="C4670" t="s">
        <v>6731</v>
      </c>
      <c r="D4670">
        <v>20001</v>
      </c>
      <c r="E4670" s="1">
        <v>46079</v>
      </c>
      <c r="F4670">
        <f t="shared" si="10"/>
        <v>2</v>
      </c>
      <c r="G4670">
        <v>3</v>
      </c>
      <c r="H4670" t="s">
        <v>9840</v>
      </c>
      <c r="I4670" t="s">
        <v>129</v>
      </c>
      <c r="J4670" s="4">
        <v>-72.69</v>
      </c>
    </row>
    <row r="4671" spans="3:10" x14ac:dyDescent="0.25">
      <c r="C4671" t="s">
        <v>6731</v>
      </c>
      <c r="D4671">
        <v>20002</v>
      </c>
      <c r="E4671" s="1">
        <v>46079</v>
      </c>
      <c r="F4671">
        <f t="shared" si="10"/>
        <v>2</v>
      </c>
      <c r="G4671">
        <v>3</v>
      </c>
      <c r="H4671" t="s">
        <v>9840</v>
      </c>
      <c r="I4671" t="s">
        <v>129</v>
      </c>
      <c r="J4671" s="4">
        <v>-314.99</v>
      </c>
    </row>
    <row r="4672" spans="3:10" x14ac:dyDescent="0.25">
      <c r="C4672" t="s">
        <v>6731</v>
      </c>
      <c r="D4672">
        <v>20003</v>
      </c>
      <c r="E4672" s="1">
        <v>46079</v>
      </c>
      <c r="F4672">
        <f t="shared" si="10"/>
        <v>2</v>
      </c>
      <c r="G4672">
        <v>3</v>
      </c>
      <c r="H4672" t="s">
        <v>9840</v>
      </c>
      <c r="I4672" t="s">
        <v>129</v>
      </c>
      <c r="J4672" s="4">
        <v>-72.69</v>
      </c>
    </row>
    <row r="4673" spans="3:10" x14ac:dyDescent="0.25">
      <c r="C4673" t="s">
        <v>6731</v>
      </c>
      <c r="D4673">
        <v>20004</v>
      </c>
      <c r="E4673" s="1">
        <v>46079</v>
      </c>
      <c r="F4673">
        <f t="shared" si="10"/>
        <v>2</v>
      </c>
      <c r="G4673">
        <v>3</v>
      </c>
      <c r="H4673" t="s">
        <v>9840</v>
      </c>
      <c r="I4673" t="s">
        <v>129</v>
      </c>
      <c r="J4673" s="4">
        <v>-169.60999999999999</v>
      </c>
    </row>
    <row r="4674" spans="3:10" x14ac:dyDescent="0.25">
      <c r="C4674" t="s">
        <v>6731</v>
      </c>
      <c r="D4674">
        <v>20005</v>
      </c>
      <c r="E4674" s="1">
        <v>46079</v>
      </c>
      <c r="F4674">
        <f t="shared" si="10"/>
        <v>2</v>
      </c>
      <c r="G4674">
        <v>3</v>
      </c>
      <c r="H4674" t="s">
        <v>9840</v>
      </c>
      <c r="I4674" t="s">
        <v>129</v>
      </c>
      <c r="J4674" s="4">
        <v>-314.99</v>
      </c>
    </row>
    <row r="4675" spans="3:10" x14ac:dyDescent="0.25">
      <c r="C4675" t="s">
        <v>6731</v>
      </c>
      <c r="D4675">
        <v>20006</v>
      </c>
      <c r="E4675" s="1">
        <v>46079</v>
      </c>
      <c r="F4675">
        <f t="shared" si="10"/>
        <v>2</v>
      </c>
      <c r="G4675">
        <v>3</v>
      </c>
      <c r="H4675" t="s">
        <v>9840</v>
      </c>
      <c r="I4675" t="s">
        <v>129</v>
      </c>
      <c r="J4675" s="4">
        <v>-72.69</v>
      </c>
    </row>
    <row r="4676" spans="3:10" x14ac:dyDescent="0.25">
      <c r="C4676" t="s">
        <v>6731</v>
      </c>
      <c r="D4676">
        <v>20008</v>
      </c>
      <c r="E4676" s="1">
        <v>46079</v>
      </c>
      <c r="F4676">
        <f t="shared" si="10"/>
        <v>2</v>
      </c>
      <c r="G4676">
        <v>3</v>
      </c>
      <c r="H4676" t="s">
        <v>9840</v>
      </c>
      <c r="I4676" t="s">
        <v>129</v>
      </c>
      <c r="J4676" s="4">
        <v>-169.60999999999999</v>
      </c>
    </row>
    <row r="4677" spans="3:10" x14ac:dyDescent="0.25">
      <c r="C4677" t="s">
        <v>6731</v>
      </c>
      <c r="D4677">
        <v>20009</v>
      </c>
      <c r="E4677" s="1">
        <v>46079</v>
      </c>
      <c r="F4677">
        <f t="shared" si="10"/>
        <v>2</v>
      </c>
      <c r="G4677">
        <v>3</v>
      </c>
      <c r="H4677" t="s">
        <v>9840</v>
      </c>
      <c r="I4677" t="s">
        <v>129</v>
      </c>
      <c r="J4677" s="4">
        <v>-169.60999999999999</v>
      </c>
    </row>
    <row r="4678" spans="3:10" x14ac:dyDescent="0.25">
      <c r="C4678" t="s">
        <v>6731</v>
      </c>
      <c r="D4678">
        <v>20010</v>
      </c>
      <c r="E4678" s="1">
        <v>46079</v>
      </c>
      <c r="F4678">
        <f t="shared" si="10"/>
        <v>2</v>
      </c>
      <c r="G4678">
        <v>3</v>
      </c>
      <c r="H4678" t="s">
        <v>9840</v>
      </c>
      <c r="I4678" t="s">
        <v>129</v>
      </c>
      <c r="J4678" s="4">
        <v>-169.60999999999999</v>
      </c>
    </row>
    <row r="4679" spans="3:10" x14ac:dyDescent="0.25">
      <c r="C4679" t="s">
        <v>6731</v>
      </c>
      <c r="D4679">
        <v>20013</v>
      </c>
      <c r="E4679" s="1">
        <v>46079</v>
      </c>
      <c r="F4679">
        <f t="shared" si="10"/>
        <v>2</v>
      </c>
      <c r="G4679">
        <v>3</v>
      </c>
      <c r="H4679" t="s">
        <v>9840</v>
      </c>
      <c r="I4679" t="s">
        <v>129</v>
      </c>
      <c r="J4679" s="4">
        <v>-24.23</v>
      </c>
    </row>
    <row r="4680" spans="3:10" x14ac:dyDescent="0.25">
      <c r="C4680" t="s">
        <v>6731</v>
      </c>
      <c r="D4680">
        <v>20017</v>
      </c>
      <c r="E4680" s="1">
        <v>46079</v>
      </c>
      <c r="F4680">
        <f t="shared" si="10"/>
        <v>2</v>
      </c>
      <c r="G4680">
        <v>3</v>
      </c>
      <c r="H4680" t="s">
        <v>9840</v>
      </c>
      <c r="I4680" t="s">
        <v>129</v>
      </c>
      <c r="J4680" s="4">
        <v>-48.46</v>
      </c>
    </row>
    <row r="4681" spans="3:10" x14ac:dyDescent="0.25">
      <c r="C4681" t="s">
        <v>6731</v>
      </c>
      <c r="D4681">
        <v>20021</v>
      </c>
      <c r="E4681" s="1">
        <v>46079</v>
      </c>
      <c r="F4681">
        <f t="shared" si="10"/>
        <v>2</v>
      </c>
      <c r="G4681">
        <v>3</v>
      </c>
      <c r="H4681" t="s">
        <v>9840</v>
      </c>
      <c r="I4681" t="s">
        <v>129</v>
      </c>
      <c r="J4681" s="4">
        <v>-24.23</v>
      </c>
    </row>
    <row r="4682" spans="3:10" x14ac:dyDescent="0.25">
      <c r="C4682" t="s">
        <v>6731</v>
      </c>
      <c r="D4682">
        <v>20023</v>
      </c>
      <c r="E4682" s="1">
        <v>46079</v>
      </c>
      <c r="F4682">
        <f t="shared" si="10"/>
        <v>2</v>
      </c>
      <c r="G4682">
        <v>3</v>
      </c>
      <c r="H4682" t="s">
        <v>9840</v>
      </c>
      <c r="I4682" t="s">
        <v>129</v>
      </c>
      <c r="J4682" s="4">
        <v>-121.15</v>
      </c>
    </row>
    <row r="4683" spans="3:10" x14ac:dyDescent="0.25">
      <c r="C4683" t="s">
        <v>6731</v>
      </c>
      <c r="D4683">
        <v>20024</v>
      </c>
      <c r="E4683" s="1">
        <v>46079</v>
      </c>
      <c r="F4683">
        <f t="shared" si="10"/>
        <v>2</v>
      </c>
      <c r="G4683">
        <v>3</v>
      </c>
      <c r="H4683" t="s">
        <v>9840</v>
      </c>
      <c r="I4683" t="s">
        <v>129</v>
      </c>
      <c r="J4683" s="4">
        <v>-48.46</v>
      </c>
    </row>
    <row r="4684" spans="3:10" x14ac:dyDescent="0.25">
      <c r="C4684" t="s">
        <v>6731</v>
      </c>
      <c r="D4684">
        <v>20029</v>
      </c>
      <c r="E4684" s="1">
        <v>46079</v>
      </c>
      <c r="F4684">
        <f t="shared" si="10"/>
        <v>2</v>
      </c>
      <c r="G4684">
        <v>3</v>
      </c>
      <c r="H4684" t="s">
        <v>9840</v>
      </c>
      <c r="I4684" t="s">
        <v>129</v>
      </c>
      <c r="J4684" s="4">
        <v>-72.69</v>
      </c>
    </row>
    <row r="4685" spans="3:10" x14ac:dyDescent="0.25">
      <c r="C4685" t="s">
        <v>6731</v>
      </c>
      <c r="D4685">
        <v>20099</v>
      </c>
      <c r="E4685" s="1">
        <v>46079</v>
      </c>
      <c r="F4685">
        <f t="shared" ref="F4685:F4748" si="11">+MONTH(E4685)</f>
        <v>2</v>
      </c>
      <c r="G4685">
        <v>3</v>
      </c>
      <c r="H4685" t="s">
        <v>9840</v>
      </c>
      <c r="I4685" t="s">
        <v>129</v>
      </c>
      <c r="J4685" s="4">
        <v>-314.99</v>
      </c>
    </row>
    <row r="4686" spans="3:10" x14ac:dyDescent="0.25">
      <c r="C4686" t="s">
        <v>6731</v>
      </c>
      <c r="D4686">
        <v>20100</v>
      </c>
      <c r="E4686" s="1">
        <v>46079</v>
      </c>
      <c r="F4686">
        <f t="shared" si="11"/>
        <v>2</v>
      </c>
      <c r="G4686">
        <v>3</v>
      </c>
      <c r="H4686" t="s">
        <v>9840</v>
      </c>
      <c r="I4686" t="s">
        <v>129</v>
      </c>
      <c r="J4686" s="4">
        <v>-1163.0400000000006</v>
      </c>
    </row>
    <row r="4687" spans="3:10" x14ac:dyDescent="0.25">
      <c r="C4687" t="s">
        <v>6731</v>
      </c>
      <c r="D4687">
        <v>20104</v>
      </c>
      <c r="E4687" s="1">
        <v>46079</v>
      </c>
      <c r="F4687">
        <f t="shared" si="11"/>
        <v>2</v>
      </c>
      <c r="G4687">
        <v>3</v>
      </c>
      <c r="H4687" t="s">
        <v>9840</v>
      </c>
      <c r="I4687" t="s">
        <v>129</v>
      </c>
      <c r="J4687" s="4">
        <v>-314.99</v>
      </c>
    </row>
    <row r="4688" spans="3:10" x14ac:dyDescent="0.25">
      <c r="C4688" t="s">
        <v>6731</v>
      </c>
      <c r="D4688">
        <v>20107</v>
      </c>
      <c r="E4688" s="1">
        <v>46079</v>
      </c>
      <c r="F4688">
        <f t="shared" si="11"/>
        <v>2</v>
      </c>
      <c r="G4688">
        <v>3</v>
      </c>
      <c r="H4688" t="s">
        <v>9840</v>
      </c>
      <c r="I4688" t="s">
        <v>129</v>
      </c>
      <c r="J4688" s="4">
        <v>-24.23</v>
      </c>
    </row>
    <row r="4689" spans="3:10" x14ac:dyDescent="0.25">
      <c r="C4689" t="s">
        <v>6731</v>
      </c>
      <c r="D4689">
        <v>20111</v>
      </c>
      <c r="E4689" s="1">
        <v>46079</v>
      </c>
      <c r="F4689">
        <f t="shared" si="11"/>
        <v>2</v>
      </c>
      <c r="G4689">
        <v>3</v>
      </c>
      <c r="H4689" t="s">
        <v>9840</v>
      </c>
      <c r="I4689" t="s">
        <v>129</v>
      </c>
      <c r="J4689" s="4">
        <v>-24.23</v>
      </c>
    </row>
    <row r="4690" spans="3:10" x14ac:dyDescent="0.25">
      <c r="C4690" t="s">
        <v>6731</v>
      </c>
      <c r="D4690">
        <v>30001</v>
      </c>
      <c r="E4690" s="1">
        <v>46079</v>
      </c>
      <c r="F4690">
        <f t="shared" si="11"/>
        <v>2</v>
      </c>
      <c r="G4690">
        <v>3</v>
      </c>
      <c r="H4690" t="s">
        <v>9840</v>
      </c>
      <c r="I4690" t="s">
        <v>129</v>
      </c>
      <c r="J4690" s="4">
        <v>-436.1400000000001</v>
      </c>
    </row>
    <row r="4691" spans="3:10" x14ac:dyDescent="0.25">
      <c r="C4691" t="s">
        <v>6731</v>
      </c>
      <c r="D4691">
        <v>30002</v>
      </c>
      <c r="E4691" s="1">
        <v>46079</v>
      </c>
      <c r="F4691">
        <f t="shared" si="11"/>
        <v>2</v>
      </c>
      <c r="G4691">
        <v>3</v>
      </c>
      <c r="H4691" t="s">
        <v>9840</v>
      </c>
      <c r="I4691" t="s">
        <v>129</v>
      </c>
      <c r="J4691" s="4">
        <v>-169.60999999999999</v>
      </c>
    </row>
    <row r="4692" spans="3:10" x14ac:dyDescent="0.25">
      <c r="C4692" t="s">
        <v>6731</v>
      </c>
      <c r="D4692">
        <v>30003</v>
      </c>
      <c r="E4692" s="1">
        <v>46079</v>
      </c>
      <c r="F4692">
        <f t="shared" si="11"/>
        <v>2</v>
      </c>
      <c r="G4692">
        <v>3</v>
      </c>
      <c r="H4692" t="s">
        <v>9840</v>
      </c>
      <c r="I4692" t="s">
        <v>129</v>
      </c>
      <c r="J4692" s="4">
        <v>-193.83999999999997</v>
      </c>
    </row>
    <row r="4693" spans="3:10" x14ac:dyDescent="0.25">
      <c r="C4693" t="s">
        <v>6731</v>
      </c>
      <c r="D4693">
        <v>30099</v>
      </c>
      <c r="E4693" s="1">
        <v>46079</v>
      </c>
      <c r="F4693">
        <f t="shared" si="11"/>
        <v>2</v>
      </c>
      <c r="G4693">
        <v>3</v>
      </c>
      <c r="H4693" t="s">
        <v>9840</v>
      </c>
      <c r="I4693" t="s">
        <v>129</v>
      </c>
      <c r="J4693" s="4">
        <v>-24.23</v>
      </c>
    </row>
    <row r="4694" spans="3:10" x14ac:dyDescent="0.25">
      <c r="C4694" t="s">
        <v>6731</v>
      </c>
      <c r="D4694">
        <v>30258</v>
      </c>
      <c r="E4694" s="1">
        <v>46079</v>
      </c>
      <c r="F4694">
        <f t="shared" si="11"/>
        <v>2</v>
      </c>
      <c r="G4694">
        <v>3</v>
      </c>
      <c r="H4694" t="s">
        <v>9840</v>
      </c>
      <c r="I4694" t="s">
        <v>129</v>
      </c>
      <c r="J4694" s="4">
        <v>-460.37000000000012</v>
      </c>
    </row>
    <row r="4695" spans="3:10" x14ac:dyDescent="0.25">
      <c r="C4695" t="s">
        <v>6731</v>
      </c>
      <c r="D4695">
        <v>31001</v>
      </c>
      <c r="E4695" s="1">
        <v>46079</v>
      </c>
      <c r="F4695">
        <f t="shared" si="11"/>
        <v>2</v>
      </c>
      <c r="G4695">
        <v>3</v>
      </c>
      <c r="H4695" t="s">
        <v>9840</v>
      </c>
      <c r="I4695" t="s">
        <v>129</v>
      </c>
      <c r="J4695" s="4">
        <v>-72.69</v>
      </c>
    </row>
    <row r="4696" spans="3:10" x14ac:dyDescent="0.25">
      <c r="C4696" t="s">
        <v>6731</v>
      </c>
      <c r="D4696">
        <v>10260</v>
      </c>
      <c r="E4696" s="1">
        <v>46079</v>
      </c>
      <c r="F4696">
        <f t="shared" si="11"/>
        <v>2</v>
      </c>
      <c r="G4696">
        <v>3</v>
      </c>
      <c r="H4696" t="s">
        <v>9840</v>
      </c>
      <c r="I4696" t="s">
        <v>129</v>
      </c>
      <c r="J4696" s="4">
        <v>-711.44</v>
      </c>
    </row>
    <row r="4697" spans="3:10" x14ac:dyDescent="0.25">
      <c r="C4697" t="s">
        <v>6731</v>
      </c>
      <c r="D4697">
        <v>20001</v>
      </c>
      <c r="E4697" s="1">
        <v>46079</v>
      </c>
      <c r="F4697">
        <f t="shared" si="11"/>
        <v>2</v>
      </c>
      <c r="G4697">
        <v>3</v>
      </c>
      <c r="H4697" t="s">
        <v>9840</v>
      </c>
      <c r="I4697" t="s">
        <v>129</v>
      </c>
      <c r="J4697" s="4">
        <v>-889.30000000000007</v>
      </c>
    </row>
    <row r="4698" spans="3:10" x14ac:dyDescent="0.25">
      <c r="C4698" t="s">
        <v>6731</v>
      </c>
      <c r="D4698">
        <v>20002</v>
      </c>
      <c r="E4698" s="1">
        <v>46079</v>
      </c>
      <c r="F4698">
        <f t="shared" si="11"/>
        <v>2</v>
      </c>
      <c r="G4698">
        <v>3</v>
      </c>
      <c r="H4698" t="s">
        <v>9840</v>
      </c>
      <c r="I4698" t="s">
        <v>129</v>
      </c>
      <c r="J4698" s="4">
        <v>-177.86</v>
      </c>
    </row>
    <row r="4699" spans="3:10" x14ac:dyDescent="0.25">
      <c r="C4699" t="s">
        <v>6731</v>
      </c>
      <c r="D4699">
        <v>20003</v>
      </c>
      <c r="E4699" s="1">
        <v>46079</v>
      </c>
      <c r="F4699">
        <f t="shared" si="11"/>
        <v>2</v>
      </c>
      <c r="G4699">
        <v>3</v>
      </c>
      <c r="H4699" t="s">
        <v>9840</v>
      </c>
      <c r="I4699" t="s">
        <v>129</v>
      </c>
      <c r="J4699" s="4">
        <v>-177.86</v>
      </c>
    </row>
    <row r="4700" spans="3:10" x14ac:dyDescent="0.25">
      <c r="C4700" t="s">
        <v>6731</v>
      </c>
      <c r="D4700">
        <v>20004</v>
      </c>
      <c r="E4700" s="1">
        <v>46079</v>
      </c>
      <c r="F4700">
        <f t="shared" si="11"/>
        <v>2</v>
      </c>
      <c r="G4700">
        <v>3</v>
      </c>
      <c r="H4700" t="s">
        <v>9840</v>
      </c>
      <c r="I4700" t="s">
        <v>129</v>
      </c>
      <c r="J4700" s="4">
        <v>-881.5</v>
      </c>
    </row>
    <row r="4701" spans="3:10" x14ac:dyDescent="0.25">
      <c r="C4701" t="s">
        <v>6731</v>
      </c>
      <c r="D4701">
        <v>20005</v>
      </c>
      <c r="E4701" s="1">
        <v>46079</v>
      </c>
      <c r="F4701">
        <f t="shared" si="11"/>
        <v>2</v>
      </c>
      <c r="G4701">
        <v>3</v>
      </c>
      <c r="H4701" t="s">
        <v>9840</v>
      </c>
      <c r="I4701" t="s">
        <v>129</v>
      </c>
      <c r="J4701" s="4">
        <v>-177.86</v>
      </c>
    </row>
    <row r="4702" spans="3:10" x14ac:dyDescent="0.25">
      <c r="C4702" t="s">
        <v>6731</v>
      </c>
      <c r="D4702">
        <v>20008</v>
      </c>
      <c r="E4702" s="1">
        <v>46079</v>
      </c>
      <c r="F4702">
        <f t="shared" si="11"/>
        <v>2</v>
      </c>
      <c r="G4702">
        <v>3</v>
      </c>
      <c r="H4702" t="s">
        <v>9840</v>
      </c>
      <c r="I4702" t="s">
        <v>129</v>
      </c>
      <c r="J4702" s="4">
        <v>-177.86</v>
      </c>
    </row>
    <row r="4703" spans="3:10" x14ac:dyDescent="0.25">
      <c r="C4703" t="s">
        <v>6731</v>
      </c>
      <c r="D4703">
        <v>20009</v>
      </c>
      <c r="E4703" s="1">
        <v>46079</v>
      </c>
      <c r="F4703">
        <f t="shared" si="11"/>
        <v>2</v>
      </c>
      <c r="G4703">
        <v>3</v>
      </c>
      <c r="H4703" t="s">
        <v>9840</v>
      </c>
      <c r="I4703" t="s">
        <v>129</v>
      </c>
      <c r="J4703" s="4">
        <v>-177.86</v>
      </c>
    </row>
    <row r="4704" spans="3:10" x14ac:dyDescent="0.25">
      <c r="C4704" t="s">
        <v>6731</v>
      </c>
      <c r="D4704">
        <v>20013</v>
      </c>
      <c r="E4704" s="1">
        <v>46079</v>
      </c>
      <c r="F4704">
        <f t="shared" si="11"/>
        <v>2</v>
      </c>
      <c r="G4704">
        <v>3</v>
      </c>
      <c r="H4704" t="s">
        <v>9840</v>
      </c>
      <c r="I4704" t="s">
        <v>129</v>
      </c>
      <c r="J4704" s="4">
        <v>-177.86</v>
      </c>
    </row>
    <row r="4705" spans="3:10" x14ac:dyDescent="0.25">
      <c r="C4705" t="s">
        <v>6731</v>
      </c>
      <c r="D4705">
        <v>20015</v>
      </c>
      <c r="E4705" s="1">
        <v>46079</v>
      </c>
      <c r="F4705">
        <f t="shared" si="11"/>
        <v>2</v>
      </c>
      <c r="G4705">
        <v>3</v>
      </c>
      <c r="H4705" t="s">
        <v>9840</v>
      </c>
      <c r="I4705" t="s">
        <v>129</v>
      </c>
      <c r="J4705" s="4">
        <v>-177.86</v>
      </c>
    </row>
    <row r="4706" spans="3:10" x14ac:dyDescent="0.25">
      <c r="C4706" t="s">
        <v>6731</v>
      </c>
      <c r="D4706">
        <v>20020</v>
      </c>
      <c r="E4706" s="1">
        <v>46079</v>
      </c>
      <c r="F4706">
        <f t="shared" si="11"/>
        <v>2</v>
      </c>
      <c r="G4706">
        <v>3</v>
      </c>
      <c r="H4706" t="s">
        <v>9840</v>
      </c>
      <c r="I4706" t="s">
        <v>129</v>
      </c>
      <c r="J4706" s="4">
        <v>-177.86</v>
      </c>
    </row>
    <row r="4707" spans="3:10" x14ac:dyDescent="0.25">
      <c r="C4707" t="s">
        <v>6731</v>
      </c>
      <c r="D4707">
        <v>20021</v>
      </c>
      <c r="E4707" s="1">
        <v>46079</v>
      </c>
      <c r="F4707">
        <f t="shared" si="11"/>
        <v>2</v>
      </c>
      <c r="G4707">
        <v>3</v>
      </c>
      <c r="H4707" t="s">
        <v>9840</v>
      </c>
      <c r="I4707" t="s">
        <v>129</v>
      </c>
      <c r="J4707" s="4">
        <v>-355.72</v>
      </c>
    </row>
    <row r="4708" spans="3:10" x14ac:dyDescent="0.25">
      <c r="C4708" t="s">
        <v>6731</v>
      </c>
      <c r="D4708">
        <v>20023</v>
      </c>
      <c r="E4708" s="1">
        <v>46079</v>
      </c>
      <c r="F4708">
        <f t="shared" si="11"/>
        <v>2</v>
      </c>
      <c r="G4708">
        <v>3</v>
      </c>
      <c r="H4708" t="s">
        <v>9840</v>
      </c>
      <c r="I4708" t="s">
        <v>129</v>
      </c>
      <c r="J4708" s="4">
        <v>-177.86</v>
      </c>
    </row>
    <row r="4709" spans="3:10" x14ac:dyDescent="0.25">
      <c r="C4709" t="s">
        <v>6731</v>
      </c>
      <c r="D4709">
        <v>20024</v>
      </c>
      <c r="E4709" s="1">
        <v>46079</v>
      </c>
      <c r="F4709">
        <f t="shared" si="11"/>
        <v>2</v>
      </c>
      <c r="G4709">
        <v>3</v>
      </c>
      <c r="H4709" t="s">
        <v>9840</v>
      </c>
      <c r="I4709" t="s">
        <v>129</v>
      </c>
      <c r="J4709" s="4">
        <v>-177.86</v>
      </c>
    </row>
    <row r="4710" spans="3:10" x14ac:dyDescent="0.25">
      <c r="C4710" t="s">
        <v>6731</v>
      </c>
      <c r="D4710">
        <v>20104</v>
      </c>
      <c r="E4710" s="1">
        <v>46079</v>
      </c>
      <c r="F4710">
        <f t="shared" si="11"/>
        <v>2</v>
      </c>
      <c r="G4710">
        <v>3</v>
      </c>
      <c r="H4710" t="s">
        <v>9840</v>
      </c>
      <c r="I4710" t="s">
        <v>129</v>
      </c>
      <c r="J4710" s="4">
        <v>-177.86</v>
      </c>
    </row>
    <row r="4711" spans="3:10" x14ac:dyDescent="0.25">
      <c r="C4711" t="s">
        <v>6731</v>
      </c>
      <c r="D4711">
        <v>20107</v>
      </c>
      <c r="E4711" s="1">
        <v>46079</v>
      </c>
      <c r="F4711">
        <f t="shared" si="11"/>
        <v>2</v>
      </c>
      <c r="G4711">
        <v>3</v>
      </c>
      <c r="H4711" t="s">
        <v>9840</v>
      </c>
      <c r="I4711" t="s">
        <v>129</v>
      </c>
      <c r="J4711" s="4">
        <v>-177.86</v>
      </c>
    </row>
    <row r="4712" spans="3:10" x14ac:dyDescent="0.25">
      <c r="C4712" t="s">
        <v>6731</v>
      </c>
      <c r="D4712">
        <v>20108</v>
      </c>
      <c r="E4712" s="1">
        <v>46079</v>
      </c>
      <c r="F4712">
        <f t="shared" si="11"/>
        <v>2</v>
      </c>
      <c r="G4712">
        <v>3</v>
      </c>
      <c r="H4712" t="s">
        <v>9840</v>
      </c>
      <c r="I4712" t="s">
        <v>129</v>
      </c>
      <c r="J4712" s="4">
        <v>-711.44</v>
      </c>
    </row>
    <row r="4713" spans="3:10" x14ac:dyDescent="0.25">
      <c r="C4713" t="s">
        <v>6731</v>
      </c>
      <c r="D4713">
        <v>30001</v>
      </c>
      <c r="E4713" s="1">
        <v>46079</v>
      </c>
      <c r="F4713">
        <f t="shared" si="11"/>
        <v>2</v>
      </c>
      <c r="G4713">
        <v>3</v>
      </c>
      <c r="H4713" t="s">
        <v>9840</v>
      </c>
      <c r="I4713" t="s">
        <v>129</v>
      </c>
      <c r="J4713" s="4">
        <v>-177.86</v>
      </c>
    </row>
    <row r="4714" spans="3:10" x14ac:dyDescent="0.25">
      <c r="C4714" t="s">
        <v>6731</v>
      </c>
      <c r="D4714">
        <v>30002</v>
      </c>
      <c r="E4714" s="1">
        <v>46079</v>
      </c>
      <c r="F4714">
        <f t="shared" si="11"/>
        <v>2</v>
      </c>
      <c r="G4714">
        <v>3</v>
      </c>
      <c r="H4714" t="s">
        <v>9840</v>
      </c>
      <c r="I4714" t="s">
        <v>129</v>
      </c>
      <c r="J4714" s="4">
        <v>-177.86</v>
      </c>
    </row>
    <row r="4715" spans="3:10" x14ac:dyDescent="0.25">
      <c r="C4715" t="s">
        <v>6731</v>
      </c>
      <c r="D4715">
        <v>20100</v>
      </c>
      <c r="E4715" s="1">
        <v>46079</v>
      </c>
      <c r="F4715">
        <f t="shared" si="11"/>
        <v>2</v>
      </c>
      <c r="G4715">
        <v>3</v>
      </c>
      <c r="H4715" t="s">
        <v>9840</v>
      </c>
      <c r="I4715" t="s">
        <v>129</v>
      </c>
      <c r="J4715" s="4">
        <v>-41.56</v>
      </c>
    </row>
    <row r="4716" spans="3:10" x14ac:dyDescent="0.25">
      <c r="C4716" t="s">
        <v>6731</v>
      </c>
      <c r="D4716">
        <v>10253</v>
      </c>
      <c r="E4716" s="1">
        <v>46079</v>
      </c>
      <c r="F4716">
        <f t="shared" si="11"/>
        <v>2</v>
      </c>
      <c r="G4716">
        <v>3</v>
      </c>
      <c r="H4716" t="s">
        <v>9840</v>
      </c>
      <c r="I4716" t="s">
        <v>129</v>
      </c>
      <c r="J4716" s="4">
        <v>-72.69</v>
      </c>
    </row>
    <row r="4717" spans="3:10" x14ac:dyDescent="0.25">
      <c r="C4717" t="s">
        <v>6731</v>
      </c>
      <c r="D4717">
        <v>40001</v>
      </c>
      <c r="E4717" s="1">
        <v>46079</v>
      </c>
      <c r="F4717">
        <f t="shared" si="11"/>
        <v>2</v>
      </c>
      <c r="G4717">
        <v>3</v>
      </c>
      <c r="H4717" t="s">
        <v>1890</v>
      </c>
      <c r="I4717" t="s">
        <v>60</v>
      </c>
      <c r="J4717" s="4">
        <v>-14490.36</v>
      </c>
    </row>
    <row r="4718" spans="3:10" x14ac:dyDescent="0.25">
      <c r="C4718" t="s">
        <v>6731</v>
      </c>
      <c r="D4718">
        <v>10248</v>
      </c>
      <c r="E4718" s="1">
        <v>46080</v>
      </c>
      <c r="F4718">
        <f t="shared" si="11"/>
        <v>2</v>
      </c>
      <c r="G4718">
        <v>3</v>
      </c>
      <c r="H4718" t="s">
        <v>601</v>
      </c>
      <c r="I4718" t="s">
        <v>129</v>
      </c>
      <c r="J4718" s="4">
        <v>-3249.32</v>
      </c>
    </row>
    <row r="4719" spans="3:10" x14ac:dyDescent="0.25">
      <c r="C4719" t="s">
        <v>6731</v>
      </c>
      <c r="D4719">
        <v>10257</v>
      </c>
      <c r="E4719" s="1">
        <v>46080</v>
      </c>
      <c r="F4719">
        <f t="shared" si="11"/>
        <v>2</v>
      </c>
      <c r="G4719">
        <v>3</v>
      </c>
      <c r="H4719" t="s">
        <v>840</v>
      </c>
      <c r="I4719" t="s">
        <v>129</v>
      </c>
      <c r="J4719" s="4">
        <v>-880</v>
      </c>
    </row>
    <row r="4720" spans="3:10" x14ac:dyDescent="0.25">
      <c r="C4720" t="s">
        <v>6731</v>
      </c>
      <c r="D4720">
        <v>10260</v>
      </c>
      <c r="E4720" s="1">
        <v>46080</v>
      </c>
      <c r="F4720">
        <f t="shared" si="11"/>
        <v>2</v>
      </c>
      <c r="G4720">
        <v>3</v>
      </c>
      <c r="H4720" t="s">
        <v>840</v>
      </c>
      <c r="I4720" t="s">
        <v>129</v>
      </c>
      <c r="J4720" s="4">
        <v>-13480</v>
      </c>
    </row>
    <row r="4721" spans="3:10" x14ac:dyDescent="0.25">
      <c r="C4721" t="s">
        <v>6731</v>
      </c>
      <c r="D4721">
        <v>20001</v>
      </c>
      <c r="E4721" s="1">
        <v>46080</v>
      </c>
      <c r="F4721">
        <f t="shared" si="11"/>
        <v>2</v>
      </c>
      <c r="G4721">
        <v>3</v>
      </c>
      <c r="H4721" t="s">
        <v>840</v>
      </c>
      <c r="I4721" t="s">
        <v>129</v>
      </c>
      <c r="J4721" s="4">
        <v>-3520</v>
      </c>
    </row>
    <row r="4722" spans="3:10" x14ac:dyDescent="0.25">
      <c r="C4722" t="s">
        <v>6731</v>
      </c>
      <c r="D4722">
        <v>20002</v>
      </c>
      <c r="E4722" s="1">
        <v>46080</v>
      </c>
      <c r="F4722">
        <f t="shared" si="11"/>
        <v>2</v>
      </c>
      <c r="G4722">
        <v>3</v>
      </c>
      <c r="H4722" t="s">
        <v>840</v>
      </c>
      <c r="I4722" t="s">
        <v>129</v>
      </c>
      <c r="J4722" s="4">
        <v>-5280</v>
      </c>
    </row>
    <row r="4723" spans="3:10" x14ac:dyDescent="0.25">
      <c r="C4723" t="s">
        <v>6731</v>
      </c>
      <c r="D4723">
        <v>20003</v>
      </c>
      <c r="E4723" s="1">
        <v>46080</v>
      </c>
      <c r="F4723">
        <f t="shared" si="11"/>
        <v>2</v>
      </c>
      <c r="G4723">
        <v>3</v>
      </c>
      <c r="H4723" t="s">
        <v>840</v>
      </c>
      <c r="I4723" t="s">
        <v>129</v>
      </c>
      <c r="J4723" s="4">
        <v>-880</v>
      </c>
    </row>
    <row r="4724" spans="3:10" x14ac:dyDescent="0.25">
      <c r="C4724" t="s">
        <v>6731</v>
      </c>
      <c r="D4724">
        <v>20004</v>
      </c>
      <c r="E4724" s="1">
        <v>46080</v>
      </c>
      <c r="F4724">
        <f t="shared" si="11"/>
        <v>2</v>
      </c>
      <c r="G4724">
        <v>3</v>
      </c>
      <c r="H4724" t="s">
        <v>840</v>
      </c>
      <c r="I4724" t="s">
        <v>129</v>
      </c>
      <c r="J4724" s="4">
        <v>-2640</v>
      </c>
    </row>
    <row r="4725" spans="3:10" x14ac:dyDescent="0.25">
      <c r="C4725" t="s">
        <v>6731</v>
      </c>
      <c r="D4725">
        <v>20005</v>
      </c>
      <c r="E4725" s="1">
        <v>46080</v>
      </c>
      <c r="F4725">
        <f t="shared" si="11"/>
        <v>2</v>
      </c>
      <c r="G4725">
        <v>3</v>
      </c>
      <c r="H4725" t="s">
        <v>840</v>
      </c>
      <c r="I4725" t="s">
        <v>129</v>
      </c>
      <c r="J4725" s="4">
        <v>-1680</v>
      </c>
    </row>
    <row r="4726" spans="3:10" x14ac:dyDescent="0.25">
      <c r="C4726" t="s">
        <v>6731</v>
      </c>
      <c r="D4726">
        <v>20006</v>
      </c>
      <c r="E4726" s="1">
        <v>46080</v>
      </c>
      <c r="F4726">
        <f t="shared" si="11"/>
        <v>2</v>
      </c>
      <c r="G4726">
        <v>3</v>
      </c>
      <c r="H4726" t="s">
        <v>840</v>
      </c>
      <c r="I4726" t="s">
        <v>129</v>
      </c>
      <c r="J4726" s="4">
        <v>-880</v>
      </c>
    </row>
    <row r="4727" spans="3:10" x14ac:dyDescent="0.25">
      <c r="C4727" t="s">
        <v>6731</v>
      </c>
      <c r="D4727">
        <v>20008</v>
      </c>
      <c r="E4727" s="1">
        <v>46080</v>
      </c>
      <c r="F4727">
        <f t="shared" si="11"/>
        <v>2</v>
      </c>
      <c r="G4727">
        <v>3</v>
      </c>
      <c r="H4727" t="s">
        <v>840</v>
      </c>
      <c r="I4727" t="s">
        <v>129</v>
      </c>
      <c r="J4727" s="4">
        <v>-5280</v>
      </c>
    </row>
    <row r="4728" spans="3:10" x14ac:dyDescent="0.25">
      <c r="C4728" t="s">
        <v>6731</v>
      </c>
      <c r="D4728">
        <v>20009</v>
      </c>
      <c r="E4728" s="1">
        <v>46080</v>
      </c>
      <c r="F4728">
        <f t="shared" si="11"/>
        <v>2</v>
      </c>
      <c r="G4728">
        <v>3</v>
      </c>
      <c r="H4728" t="s">
        <v>840</v>
      </c>
      <c r="I4728" t="s">
        <v>129</v>
      </c>
      <c r="J4728" s="4">
        <v>-1400</v>
      </c>
    </row>
    <row r="4729" spans="3:10" x14ac:dyDescent="0.25">
      <c r="C4729" t="s">
        <v>6731</v>
      </c>
      <c r="D4729">
        <v>20010</v>
      </c>
      <c r="E4729" s="1">
        <v>46080</v>
      </c>
      <c r="F4729">
        <f t="shared" si="11"/>
        <v>2</v>
      </c>
      <c r="G4729">
        <v>3</v>
      </c>
      <c r="H4729" t="s">
        <v>840</v>
      </c>
      <c r="I4729" t="s">
        <v>129</v>
      </c>
      <c r="J4729" s="4">
        <v>-1760</v>
      </c>
    </row>
    <row r="4730" spans="3:10" x14ac:dyDescent="0.25">
      <c r="C4730" t="s">
        <v>6731</v>
      </c>
      <c r="D4730">
        <v>20017</v>
      </c>
      <c r="E4730" s="1">
        <v>46080</v>
      </c>
      <c r="F4730">
        <f t="shared" si="11"/>
        <v>2</v>
      </c>
      <c r="G4730">
        <v>3</v>
      </c>
      <c r="H4730" t="s">
        <v>840</v>
      </c>
      <c r="I4730" t="s">
        <v>129</v>
      </c>
      <c r="J4730" s="4">
        <v>-880</v>
      </c>
    </row>
    <row r="4731" spans="3:10" x14ac:dyDescent="0.25">
      <c r="C4731" t="s">
        <v>6731</v>
      </c>
      <c r="D4731">
        <v>20023</v>
      </c>
      <c r="E4731" s="1">
        <v>46080</v>
      </c>
      <c r="F4731">
        <f t="shared" si="11"/>
        <v>2</v>
      </c>
      <c r="G4731">
        <v>3</v>
      </c>
      <c r="H4731" t="s">
        <v>840</v>
      </c>
      <c r="I4731" t="s">
        <v>129</v>
      </c>
      <c r="J4731" s="4">
        <v>-4400</v>
      </c>
    </row>
    <row r="4732" spans="3:10" x14ac:dyDescent="0.25">
      <c r="C4732" t="s">
        <v>6731</v>
      </c>
      <c r="D4732">
        <v>20024</v>
      </c>
      <c r="E4732" s="1">
        <v>46080</v>
      </c>
      <c r="F4732">
        <f t="shared" si="11"/>
        <v>2</v>
      </c>
      <c r="G4732">
        <v>3</v>
      </c>
      <c r="H4732" t="s">
        <v>840</v>
      </c>
      <c r="I4732" t="s">
        <v>129</v>
      </c>
      <c r="J4732" s="4">
        <v>-1720</v>
      </c>
    </row>
    <row r="4733" spans="3:10" x14ac:dyDescent="0.25">
      <c r="C4733" t="s">
        <v>6731</v>
      </c>
      <c r="D4733">
        <v>20099</v>
      </c>
      <c r="E4733" s="1">
        <v>46080</v>
      </c>
      <c r="F4733">
        <f t="shared" si="11"/>
        <v>2</v>
      </c>
      <c r="G4733">
        <v>3</v>
      </c>
      <c r="H4733" t="s">
        <v>840</v>
      </c>
      <c r="I4733" t="s">
        <v>129</v>
      </c>
      <c r="J4733" s="4">
        <v>-8760</v>
      </c>
    </row>
    <row r="4734" spans="3:10" x14ac:dyDescent="0.25">
      <c r="C4734" t="s">
        <v>6731</v>
      </c>
      <c r="D4734">
        <v>20104</v>
      </c>
      <c r="E4734" s="1">
        <v>46080</v>
      </c>
      <c r="F4734">
        <f t="shared" si="11"/>
        <v>2</v>
      </c>
      <c r="G4734">
        <v>3</v>
      </c>
      <c r="H4734" t="s">
        <v>840</v>
      </c>
      <c r="I4734" t="s">
        <v>129</v>
      </c>
      <c r="J4734" s="4">
        <v>-7000</v>
      </c>
    </row>
    <row r="4735" spans="3:10" x14ac:dyDescent="0.25">
      <c r="C4735" t="s">
        <v>6731</v>
      </c>
      <c r="D4735">
        <v>20108</v>
      </c>
      <c r="E4735" s="1">
        <v>46080</v>
      </c>
      <c r="F4735">
        <f t="shared" si="11"/>
        <v>2</v>
      </c>
      <c r="G4735">
        <v>3</v>
      </c>
      <c r="H4735" t="s">
        <v>840</v>
      </c>
      <c r="I4735" t="s">
        <v>129</v>
      </c>
      <c r="J4735" s="4">
        <v>-880</v>
      </c>
    </row>
    <row r="4736" spans="3:10" x14ac:dyDescent="0.25">
      <c r="C4736" t="s">
        <v>6731</v>
      </c>
      <c r="D4736">
        <v>30003</v>
      </c>
      <c r="E4736" s="1">
        <v>46080</v>
      </c>
      <c r="F4736">
        <f t="shared" si="11"/>
        <v>2</v>
      </c>
      <c r="G4736">
        <v>3</v>
      </c>
      <c r="H4736" t="s">
        <v>840</v>
      </c>
      <c r="I4736" t="s">
        <v>129</v>
      </c>
      <c r="J4736" s="4">
        <v>-2640</v>
      </c>
    </row>
    <row r="4737" spans="3:10" x14ac:dyDescent="0.25">
      <c r="C4737" t="s">
        <v>6731</v>
      </c>
      <c r="D4737">
        <v>10258</v>
      </c>
      <c r="E4737" s="1">
        <v>46080</v>
      </c>
      <c r="F4737">
        <f t="shared" si="11"/>
        <v>2</v>
      </c>
      <c r="G4737">
        <v>3</v>
      </c>
      <c r="H4737" t="s">
        <v>840</v>
      </c>
      <c r="I4737" t="s">
        <v>129</v>
      </c>
      <c r="J4737" s="4">
        <v>-67348.88</v>
      </c>
    </row>
    <row r="4738" spans="3:10" x14ac:dyDescent="0.25">
      <c r="C4738" t="s">
        <v>6731</v>
      </c>
      <c r="D4738">
        <v>30258</v>
      </c>
      <c r="E4738" s="1">
        <v>46080</v>
      </c>
      <c r="F4738">
        <f t="shared" si="11"/>
        <v>2</v>
      </c>
      <c r="G4738">
        <v>3</v>
      </c>
      <c r="H4738" t="s">
        <v>840</v>
      </c>
      <c r="I4738" t="s">
        <v>129</v>
      </c>
      <c r="J4738" s="4">
        <v>-12476.2</v>
      </c>
    </row>
    <row r="4739" spans="3:10" x14ac:dyDescent="0.25">
      <c r="C4739" t="s">
        <v>6731</v>
      </c>
      <c r="D4739">
        <v>20001</v>
      </c>
      <c r="E4739" s="1">
        <v>46080</v>
      </c>
      <c r="F4739">
        <f t="shared" si="11"/>
        <v>2</v>
      </c>
      <c r="G4739">
        <v>3</v>
      </c>
      <c r="H4739" t="s">
        <v>840</v>
      </c>
      <c r="I4739" t="s">
        <v>129</v>
      </c>
      <c r="J4739" s="4">
        <v>-1762.56</v>
      </c>
    </row>
    <row r="4740" spans="3:10" x14ac:dyDescent="0.25">
      <c r="C4740" t="s">
        <v>6731</v>
      </c>
      <c r="D4740">
        <v>10257</v>
      </c>
      <c r="E4740" s="1">
        <v>46080</v>
      </c>
      <c r="F4740">
        <f t="shared" si="11"/>
        <v>2</v>
      </c>
      <c r="G4740">
        <v>3</v>
      </c>
      <c r="H4740" t="s">
        <v>840</v>
      </c>
      <c r="I4740" t="s">
        <v>129</v>
      </c>
      <c r="J4740" s="4">
        <v>-8983.93</v>
      </c>
    </row>
    <row r="4741" spans="3:10" x14ac:dyDescent="0.25">
      <c r="C4741" t="s">
        <v>6731</v>
      </c>
      <c r="D4741">
        <v>10258</v>
      </c>
      <c r="E4741" s="1">
        <v>46080</v>
      </c>
      <c r="F4741">
        <f t="shared" si="11"/>
        <v>2</v>
      </c>
      <c r="G4741">
        <v>3</v>
      </c>
      <c r="H4741" t="s">
        <v>840</v>
      </c>
      <c r="I4741" t="s">
        <v>129</v>
      </c>
      <c r="J4741" s="4">
        <v>-881.28</v>
      </c>
    </row>
    <row r="4742" spans="3:10" x14ac:dyDescent="0.25">
      <c r="C4742" t="s">
        <v>6731</v>
      </c>
      <c r="D4742">
        <v>10260</v>
      </c>
      <c r="E4742" s="1">
        <v>46080</v>
      </c>
      <c r="F4742">
        <f t="shared" si="11"/>
        <v>2</v>
      </c>
      <c r="G4742">
        <v>3</v>
      </c>
      <c r="H4742" t="s">
        <v>840</v>
      </c>
      <c r="I4742" t="s">
        <v>129</v>
      </c>
      <c r="J4742" s="4">
        <v>-10575.36</v>
      </c>
    </row>
    <row r="4743" spans="3:10" x14ac:dyDescent="0.25">
      <c r="C4743" t="s">
        <v>6731</v>
      </c>
      <c r="D4743">
        <v>20001</v>
      </c>
      <c r="E4743" s="1">
        <v>46080</v>
      </c>
      <c r="F4743">
        <f t="shared" si="11"/>
        <v>2</v>
      </c>
      <c r="G4743">
        <v>3</v>
      </c>
      <c r="H4743" t="s">
        <v>840</v>
      </c>
      <c r="I4743" t="s">
        <v>129</v>
      </c>
      <c r="J4743" s="4">
        <v>-5287.6799999999994</v>
      </c>
    </row>
    <row r="4744" spans="3:10" x14ac:dyDescent="0.25">
      <c r="C4744" t="s">
        <v>6731</v>
      </c>
      <c r="D4744">
        <v>20002</v>
      </c>
      <c r="E4744" s="1">
        <v>46080</v>
      </c>
      <c r="F4744">
        <f t="shared" si="11"/>
        <v>2</v>
      </c>
      <c r="G4744">
        <v>3</v>
      </c>
      <c r="H4744" t="s">
        <v>840</v>
      </c>
      <c r="I4744" t="s">
        <v>129</v>
      </c>
      <c r="J4744" s="4">
        <v>-6448.9599999999991</v>
      </c>
    </row>
    <row r="4745" spans="3:10" x14ac:dyDescent="0.25">
      <c r="C4745" t="s">
        <v>6731</v>
      </c>
      <c r="D4745">
        <v>20003</v>
      </c>
      <c r="E4745" s="1">
        <v>46080</v>
      </c>
      <c r="F4745">
        <f t="shared" si="11"/>
        <v>2</v>
      </c>
      <c r="G4745">
        <v>3</v>
      </c>
      <c r="H4745" t="s">
        <v>840</v>
      </c>
      <c r="I4745" t="s">
        <v>129</v>
      </c>
      <c r="J4745" s="4">
        <v>-2643.84</v>
      </c>
    </row>
    <row r="4746" spans="3:10" x14ac:dyDescent="0.25">
      <c r="C4746" t="s">
        <v>6731</v>
      </c>
      <c r="D4746">
        <v>20004</v>
      </c>
      <c r="E4746" s="1">
        <v>46080</v>
      </c>
      <c r="F4746">
        <f t="shared" si="11"/>
        <v>2</v>
      </c>
      <c r="G4746">
        <v>3</v>
      </c>
      <c r="H4746" t="s">
        <v>840</v>
      </c>
      <c r="I4746" t="s">
        <v>129</v>
      </c>
      <c r="J4746" s="4">
        <v>-8012.7999999999984</v>
      </c>
    </row>
    <row r="4747" spans="3:10" x14ac:dyDescent="0.25">
      <c r="C4747" t="s">
        <v>6731</v>
      </c>
      <c r="D4747">
        <v>20005</v>
      </c>
      <c r="E4747" s="1">
        <v>46080</v>
      </c>
      <c r="F4747">
        <f t="shared" si="11"/>
        <v>2</v>
      </c>
      <c r="G4747">
        <v>3</v>
      </c>
      <c r="H4747" t="s">
        <v>840</v>
      </c>
      <c r="I4747" t="s">
        <v>129</v>
      </c>
      <c r="J4747" s="4">
        <v>-10294.08</v>
      </c>
    </row>
    <row r="4748" spans="3:10" x14ac:dyDescent="0.25">
      <c r="C4748" t="s">
        <v>6731</v>
      </c>
      <c r="D4748">
        <v>20006</v>
      </c>
      <c r="E4748" s="1">
        <v>46080</v>
      </c>
      <c r="F4748">
        <f t="shared" si="11"/>
        <v>2</v>
      </c>
      <c r="G4748">
        <v>3</v>
      </c>
      <c r="H4748" t="s">
        <v>840</v>
      </c>
      <c r="I4748" t="s">
        <v>129</v>
      </c>
      <c r="J4748" s="4">
        <v>-1762.56</v>
      </c>
    </row>
    <row r="4749" spans="3:10" x14ac:dyDescent="0.25">
      <c r="C4749" t="s">
        <v>6731</v>
      </c>
      <c r="D4749">
        <v>20008</v>
      </c>
      <c r="E4749" s="1">
        <v>46080</v>
      </c>
      <c r="F4749">
        <f t="shared" ref="F4749:F4812" si="12">+MONTH(E4749)</f>
        <v>2</v>
      </c>
      <c r="G4749">
        <v>3</v>
      </c>
      <c r="H4749" t="s">
        <v>840</v>
      </c>
      <c r="I4749" t="s">
        <v>129</v>
      </c>
      <c r="J4749" s="4">
        <v>-1762.56</v>
      </c>
    </row>
    <row r="4750" spans="3:10" x14ac:dyDescent="0.25">
      <c r="C4750" t="s">
        <v>6731</v>
      </c>
      <c r="D4750">
        <v>20009</v>
      </c>
      <c r="E4750" s="1">
        <v>46080</v>
      </c>
      <c r="F4750">
        <f t="shared" si="12"/>
        <v>2</v>
      </c>
      <c r="G4750">
        <v>3</v>
      </c>
      <c r="H4750" t="s">
        <v>840</v>
      </c>
      <c r="I4750" t="s">
        <v>129</v>
      </c>
      <c r="J4750" s="4">
        <v>-4486.3999999999996</v>
      </c>
    </row>
    <row r="4751" spans="3:10" x14ac:dyDescent="0.25">
      <c r="C4751" t="s">
        <v>6731</v>
      </c>
      <c r="D4751">
        <v>20010</v>
      </c>
      <c r="E4751" s="1">
        <v>46080</v>
      </c>
      <c r="F4751">
        <f t="shared" si="12"/>
        <v>2</v>
      </c>
      <c r="G4751">
        <v>3</v>
      </c>
      <c r="H4751" t="s">
        <v>840</v>
      </c>
      <c r="I4751" t="s">
        <v>129</v>
      </c>
      <c r="J4751" s="4">
        <v>-5007.6799999999994</v>
      </c>
    </row>
    <row r="4752" spans="3:10" x14ac:dyDescent="0.25">
      <c r="C4752" t="s">
        <v>6731</v>
      </c>
      <c r="D4752">
        <v>20013</v>
      </c>
      <c r="E4752" s="1">
        <v>46080</v>
      </c>
      <c r="F4752">
        <f t="shared" si="12"/>
        <v>2</v>
      </c>
      <c r="G4752">
        <v>3</v>
      </c>
      <c r="H4752" t="s">
        <v>840</v>
      </c>
      <c r="I4752" t="s">
        <v>129</v>
      </c>
      <c r="J4752" s="4">
        <v>-1762.56</v>
      </c>
    </row>
    <row r="4753" spans="3:10" x14ac:dyDescent="0.25">
      <c r="C4753" t="s">
        <v>6731</v>
      </c>
      <c r="D4753">
        <v>20015</v>
      </c>
      <c r="E4753" s="1">
        <v>46080</v>
      </c>
      <c r="F4753">
        <f t="shared" si="12"/>
        <v>2</v>
      </c>
      <c r="G4753">
        <v>3</v>
      </c>
      <c r="H4753" t="s">
        <v>840</v>
      </c>
      <c r="I4753" t="s">
        <v>129</v>
      </c>
      <c r="J4753" s="4">
        <v>-881.28</v>
      </c>
    </row>
    <row r="4754" spans="3:10" x14ac:dyDescent="0.25">
      <c r="C4754" t="s">
        <v>6731</v>
      </c>
      <c r="D4754">
        <v>20017</v>
      </c>
      <c r="E4754" s="1">
        <v>46080</v>
      </c>
      <c r="F4754">
        <f t="shared" si="12"/>
        <v>2</v>
      </c>
      <c r="G4754">
        <v>3</v>
      </c>
      <c r="H4754" t="s">
        <v>840</v>
      </c>
      <c r="I4754" t="s">
        <v>129</v>
      </c>
      <c r="J4754" s="4">
        <v>-1762.56</v>
      </c>
    </row>
    <row r="4755" spans="3:10" x14ac:dyDescent="0.25">
      <c r="C4755" t="s">
        <v>6731</v>
      </c>
      <c r="D4755">
        <v>20021</v>
      </c>
      <c r="E4755" s="1">
        <v>46080</v>
      </c>
      <c r="F4755">
        <f t="shared" si="12"/>
        <v>2</v>
      </c>
      <c r="G4755">
        <v>3</v>
      </c>
      <c r="H4755" t="s">
        <v>840</v>
      </c>
      <c r="I4755" t="s">
        <v>129</v>
      </c>
      <c r="J4755" s="4">
        <v>-2643.84</v>
      </c>
    </row>
    <row r="4756" spans="3:10" x14ac:dyDescent="0.25">
      <c r="C4756" t="s">
        <v>6731</v>
      </c>
      <c r="D4756">
        <v>20023</v>
      </c>
      <c r="E4756" s="1">
        <v>46080</v>
      </c>
      <c r="F4756">
        <f t="shared" si="12"/>
        <v>2</v>
      </c>
      <c r="G4756">
        <v>3</v>
      </c>
      <c r="H4756" t="s">
        <v>840</v>
      </c>
      <c r="I4756" t="s">
        <v>129</v>
      </c>
      <c r="J4756" s="4">
        <v>-3083.84</v>
      </c>
    </row>
    <row r="4757" spans="3:10" x14ac:dyDescent="0.25">
      <c r="C4757" t="s">
        <v>6731</v>
      </c>
      <c r="D4757">
        <v>20024</v>
      </c>
      <c r="E4757" s="1">
        <v>46080</v>
      </c>
      <c r="F4757">
        <f t="shared" si="12"/>
        <v>2</v>
      </c>
      <c r="G4757">
        <v>3</v>
      </c>
      <c r="H4757" t="s">
        <v>840</v>
      </c>
      <c r="I4757" t="s">
        <v>129</v>
      </c>
      <c r="J4757" s="4">
        <v>-1762.56</v>
      </c>
    </row>
    <row r="4758" spans="3:10" x14ac:dyDescent="0.25">
      <c r="C4758" t="s">
        <v>6731</v>
      </c>
      <c r="D4758">
        <v>20029</v>
      </c>
      <c r="E4758" s="1">
        <v>46080</v>
      </c>
      <c r="F4758">
        <f t="shared" si="12"/>
        <v>2</v>
      </c>
      <c r="G4758">
        <v>3</v>
      </c>
      <c r="H4758" t="s">
        <v>840</v>
      </c>
      <c r="I4758" t="s">
        <v>129</v>
      </c>
      <c r="J4758" s="4">
        <v>-1962.56</v>
      </c>
    </row>
    <row r="4759" spans="3:10" x14ac:dyDescent="0.25">
      <c r="C4759" t="s">
        <v>6731</v>
      </c>
      <c r="D4759">
        <v>20099</v>
      </c>
      <c r="E4759" s="1">
        <v>46080</v>
      </c>
      <c r="F4759">
        <f t="shared" si="12"/>
        <v>2</v>
      </c>
      <c r="G4759">
        <v>3</v>
      </c>
      <c r="H4759" t="s">
        <v>840</v>
      </c>
      <c r="I4759" t="s">
        <v>129</v>
      </c>
      <c r="J4759" s="4">
        <v>-1762.56</v>
      </c>
    </row>
    <row r="4760" spans="3:10" x14ac:dyDescent="0.25">
      <c r="C4760" t="s">
        <v>6731</v>
      </c>
      <c r="D4760">
        <v>20104</v>
      </c>
      <c r="E4760" s="1">
        <v>46080</v>
      </c>
      <c r="F4760">
        <f t="shared" si="12"/>
        <v>2</v>
      </c>
      <c r="G4760">
        <v>3</v>
      </c>
      <c r="H4760" t="s">
        <v>840</v>
      </c>
      <c r="I4760" t="s">
        <v>129</v>
      </c>
      <c r="J4760" s="4">
        <v>-5287.6799999999994</v>
      </c>
    </row>
    <row r="4761" spans="3:10" x14ac:dyDescent="0.25">
      <c r="C4761" t="s">
        <v>6731</v>
      </c>
      <c r="D4761">
        <v>20107</v>
      </c>
      <c r="E4761" s="1">
        <v>46080</v>
      </c>
      <c r="F4761">
        <f t="shared" si="12"/>
        <v>2</v>
      </c>
      <c r="G4761">
        <v>3</v>
      </c>
      <c r="H4761" t="s">
        <v>840</v>
      </c>
      <c r="I4761" t="s">
        <v>129</v>
      </c>
      <c r="J4761" s="4">
        <v>-1762.56</v>
      </c>
    </row>
    <row r="4762" spans="3:10" x14ac:dyDescent="0.25">
      <c r="C4762" t="s">
        <v>6731</v>
      </c>
      <c r="D4762">
        <v>20108</v>
      </c>
      <c r="E4762" s="1">
        <v>46080</v>
      </c>
      <c r="F4762">
        <f t="shared" si="12"/>
        <v>2</v>
      </c>
      <c r="G4762">
        <v>3</v>
      </c>
      <c r="H4762" t="s">
        <v>840</v>
      </c>
      <c r="I4762" t="s">
        <v>129</v>
      </c>
      <c r="J4762" s="4">
        <v>-2643.84</v>
      </c>
    </row>
    <row r="4763" spans="3:10" x14ac:dyDescent="0.25">
      <c r="C4763" t="s">
        <v>6731</v>
      </c>
      <c r="D4763">
        <v>30003</v>
      </c>
      <c r="E4763" s="1">
        <v>46080</v>
      </c>
      <c r="F4763">
        <f t="shared" si="12"/>
        <v>2</v>
      </c>
      <c r="G4763">
        <v>3</v>
      </c>
      <c r="H4763" t="s">
        <v>840</v>
      </c>
      <c r="I4763" t="s">
        <v>129</v>
      </c>
      <c r="J4763" s="4">
        <v>-5247.6799999999994</v>
      </c>
    </row>
    <row r="4764" spans="3:10" x14ac:dyDescent="0.25">
      <c r="C4764" t="s">
        <v>6731</v>
      </c>
      <c r="D4764">
        <v>20009</v>
      </c>
      <c r="E4764" s="1">
        <v>46080</v>
      </c>
      <c r="F4764">
        <f t="shared" si="12"/>
        <v>2</v>
      </c>
      <c r="G4764">
        <v>3</v>
      </c>
      <c r="H4764" t="s">
        <v>840</v>
      </c>
      <c r="I4764" t="s">
        <v>129</v>
      </c>
      <c r="J4764" s="4">
        <v>-880</v>
      </c>
    </row>
    <row r="4765" spans="3:10" x14ac:dyDescent="0.25">
      <c r="C4765" t="s">
        <v>6731</v>
      </c>
      <c r="D4765">
        <v>30001</v>
      </c>
      <c r="E4765" s="1">
        <v>46080</v>
      </c>
      <c r="F4765">
        <f t="shared" si="12"/>
        <v>2</v>
      </c>
      <c r="G4765">
        <v>3</v>
      </c>
      <c r="H4765" t="s">
        <v>840</v>
      </c>
      <c r="I4765" t="s">
        <v>129</v>
      </c>
      <c r="J4765" s="4">
        <v>-17480</v>
      </c>
    </row>
    <row r="4766" spans="3:10" x14ac:dyDescent="0.25">
      <c r="C4766" t="s">
        <v>6731</v>
      </c>
      <c r="D4766">
        <v>30002</v>
      </c>
      <c r="E4766" s="1">
        <v>46080</v>
      </c>
      <c r="F4766">
        <f t="shared" si="12"/>
        <v>2</v>
      </c>
      <c r="G4766">
        <v>3</v>
      </c>
      <c r="H4766" t="s">
        <v>840</v>
      </c>
      <c r="I4766" t="s">
        <v>129</v>
      </c>
      <c r="J4766" s="4">
        <v>-7680</v>
      </c>
    </row>
    <row r="4767" spans="3:10" x14ac:dyDescent="0.25">
      <c r="C4767" t="s">
        <v>6731</v>
      </c>
      <c r="D4767">
        <v>30099</v>
      </c>
      <c r="E4767" s="1">
        <v>46080</v>
      </c>
      <c r="F4767">
        <f t="shared" si="12"/>
        <v>2</v>
      </c>
      <c r="G4767">
        <v>3</v>
      </c>
      <c r="H4767" t="s">
        <v>840</v>
      </c>
      <c r="I4767" t="s">
        <v>129</v>
      </c>
      <c r="J4767" s="4">
        <v>-880</v>
      </c>
    </row>
    <row r="4768" spans="3:10" x14ac:dyDescent="0.25">
      <c r="C4768" t="s">
        <v>6731</v>
      </c>
      <c r="D4768">
        <v>31001</v>
      </c>
      <c r="E4768" s="1">
        <v>46080</v>
      </c>
      <c r="F4768">
        <f t="shared" si="12"/>
        <v>2</v>
      </c>
      <c r="G4768">
        <v>3</v>
      </c>
      <c r="H4768" t="s">
        <v>840</v>
      </c>
      <c r="I4768" t="s">
        <v>129</v>
      </c>
      <c r="J4768" s="4">
        <v>-2360</v>
      </c>
    </row>
    <row r="4769" spans="3:10" x14ac:dyDescent="0.25">
      <c r="C4769" t="s">
        <v>6731</v>
      </c>
      <c r="D4769">
        <v>30001</v>
      </c>
      <c r="E4769" s="1">
        <v>46080</v>
      </c>
      <c r="F4769">
        <f t="shared" si="12"/>
        <v>2</v>
      </c>
      <c r="G4769">
        <v>3</v>
      </c>
      <c r="H4769" t="s">
        <v>840</v>
      </c>
      <c r="I4769" t="s">
        <v>129</v>
      </c>
      <c r="J4769" s="4">
        <v>-2643.84</v>
      </c>
    </row>
    <row r="4770" spans="3:10" x14ac:dyDescent="0.25">
      <c r="C4770" t="s">
        <v>6731</v>
      </c>
      <c r="D4770">
        <v>30002</v>
      </c>
      <c r="E4770" s="1">
        <v>46080</v>
      </c>
      <c r="F4770">
        <f t="shared" si="12"/>
        <v>2</v>
      </c>
      <c r="G4770">
        <v>3</v>
      </c>
      <c r="H4770" t="s">
        <v>840</v>
      </c>
      <c r="I4770" t="s">
        <v>129</v>
      </c>
      <c r="J4770" s="4">
        <v>-881.28</v>
      </c>
    </row>
    <row r="4771" spans="3:10" x14ac:dyDescent="0.25">
      <c r="C4771" t="s">
        <v>6731</v>
      </c>
      <c r="D4771">
        <v>10257</v>
      </c>
      <c r="E4771" s="1">
        <v>46080</v>
      </c>
      <c r="F4771">
        <f t="shared" si="12"/>
        <v>2</v>
      </c>
      <c r="G4771">
        <v>3</v>
      </c>
      <c r="H4771" t="s">
        <v>840</v>
      </c>
      <c r="I4771" t="s">
        <v>129</v>
      </c>
      <c r="J4771" s="4">
        <v>-11725.52</v>
      </c>
    </row>
    <row r="4772" spans="3:10" x14ac:dyDescent="0.25">
      <c r="C4772" t="s">
        <v>6731</v>
      </c>
      <c r="D4772">
        <v>10258</v>
      </c>
      <c r="E4772" s="1">
        <v>46080</v>
      </c>
      <c r="F4772">
        <f t="shared" si="12"/>
        <v>2</v>
      </c>
      <c r="G4772">
        <v>3</v>
      </c>
      <c r="H4772" t="s">
        <v>840</v>
      </c>
      <c r="I4772" t="s">
        <v>129</v>
      </c>
      <c r="J4772" s="4">
        <v>-1165.68</v>
      </c>
    </row>
    <row r="4773" spans="3:10" x14ac:dyDescent="0.25">
      <c r="C4773" t="s">
        <v>6731</v>
      </c>
      <c r="D4773">
        <v>40001</v>
      </c>
      <c r="E4773" s="1">
        <v>46080</v>
      </c>
      <c r="F4773">
        <f t="shared" si="12"/>
        <v>2</v>
      </c>
      <c r="G4773">
        <v>3</v>
      </c>
      <c r="H4773" t="s">
        <v>1385</v>
      </c>
      <c r="I4773" t="s">
        <v>93</v>
      </c>
      <c r="J4773" s="4">
        <v>-724719.33</v>
      </c>
    </row>
    <row r="4774" spans="3:10" x14ac:dyDescent="0.25">
      <c r="C4774" t="s">
        <v>6731</v>
      </c>
      <c r="D4774">
        <v>20104</v>
      </c>
      <c r="E4774" s="1">
        <v>46080</v>
      </c>
      <c r="F4774">
        <f t="shared" si="12"/>
        <v>2</v>
      </c>
      <c r="G4774">
        <v>3</v>
      </c>
      <c r="H4774" t="s">
        <v>9841</v>
      </c>
      <c r="I4774" t="s">
        <v>60</v>
      </c>
      <c r="J4774" s="4">
        <v>-380000</v>
      </c>
    </row>
    <row r="4775" spans="3:10" x14ac:dyDescent="0.25">
      <c r="C4775" t="s">
        <v>6731</v>
      </c>
      <c r="D4775">
        <v>20104</v>
      </c>
      <c r="E4775" s="1">
        <v>46080</v>
      </c>
      <c r="F4775">
        <f t="shared" si="12"/>
        <v>2</v>
      </c>
      <c r="G4775">
        <v>3</v>
      </c>
      <c r="H4775" t="s">
        <v>6098</v>
      </c>
      <c r="I4775" t="s">
        <v>60</v>
      </c>
      <c r="J4775" s="4">
        <v>-2498.29</v>
      </c>
    </row>
    <row r="4776" spans="3:10" x14ac:dyDescent="0.25">
      <c r="C4776" t="s">
        <v>6731</v>
      </c>
      <c r="D4776">
        <v>10243</v>
      </c>
      <c r="E4776" s="1">
        <v>46080</v>
      </c>
      <c r="F4776">
        <f t="shared" si="12"/>
        <v>2</v>
      </c>
      <c r="G4776">
        <v>3</v>
      </c>
      <c r="H4776" t="s">
        <v>325</v>
      </c>
      <c r="I4776" t="s">
        <v>60</v>
      </c>
      <c r="J4776" s="4">
        <v>-2984012.02</v>
      </c>
    </row>
    <row r="4777" spans="3:10" x14ac:dyDescent="0.25">
      <c r="C4777" t="s">
        <v>6731</v>
      </c>
      <c r="D4777" t="s">
        <v>8609</v>
      </c>
      <c r="E4777" s="1">
        <v>46080</v>
      </c>
      <c r="F4777">
        <f t="shared" si="12"/>
        <v>2</v>
      </c>
      <c r="G4777">
        <v>3</v>
      </c>
      <c r="H4777" t="s">
        <v>1986</v>
      </c>
      <c r="I4777" t="s">
        <v>60</v>
      </c>
      <c r="J4777" s="4">
        <v>-85872.81</v>
      </c>
    </row>
    <row r="4778" spans="3:10" x14ac:dyDescent="0.25">
      <c r="C4778" t="s">
        <v>6731</v>
      </c>
      <c r="D4778">
        <v>20004</v>
      </c>
      <c r="E4778" s="1">
        <v>46080</v>
      </c>
      <c r="F4778">
        <f t="shared" si="12"/>
        <v>2</v>
      </c>
      <c r="G4778">
        <v>3</v>
      </c>
      <c r="H4778" t="s">
        <v>555</v>
      </c>
      <c r="I4778" t="s">
        <v>129</v>
      </c>
      <c r="J4778" s="4">
        <v>-250</v>
      </c>
    </row>
    <row r="4779" spans="3:10" x14ac:dyDescent="0.25">
      <c r="C4779" t="s">
        <v>6731</v>
      </c>
      <c r="D4779">
        <v>30099</v>
      </c>
      <c r="E4779" s="1">
        <v>46080</v>
      </c>
      <c r="F4779">
        <f t="shared" si="12"/>
        <v>2</v>
      </c>
      <c r="G4779">
        <v>3</v>
      </c>
      <c r="H4779" t="s">
        <v>756</v>
      </c>
      <c r="I4779" t="s">
        <v>60</v>
      </c>
      <c r="J4779" s="4">
        <v>-43.52</v>
      </c>
    </row>
    <row r="4780" spans="3:10" x14ac:dyDescent="0.25">
      <c r="C4780" t="s">
        <v>6731</v>
      </c>
      <c r="D4780">
        <v>20020</v>
      </c>
      <c r="E4780" s="1">
        <v>46080</v>
      </c>
      <c r="F4780">
        <f t="shared" si="12"/>
        <v>2</v>
      </c>
      <c r="G4780">
        <v>3</v>
      </c>
      <c r="H4780" t="s">
        <v>9851</v>
      </c>
      <c r="I4780" t="s">
        <v>60</v>
      </c>
      <c r="J4780" s="4">
        <v>-2365.5</v>
      </c>
    </row>
    <row r="4781" spans="3:10" x14ac:dyDescent="0.25">
      <c r="C4781" t="s">
        <v>6731</v>
      </c>
      <c r="D4781">
        <v>10258</v>
      </c>
      <c r="E4781" s="1">
        <v>46080</v>
      </c>
      <c r="F4781">
        <f t="shared" si="12"/>
        <v>2</v>
      </c>
      <c r="G4781">
        <v>3</v>
      </c>
      <c r="H4781" t="s">
        <v>9817</v>
      </c>
      <c r="I4781" t="s">
        <v>246</v>
      </c>
      <c r="J4781" s="4">
        <v>-76450.44</v>
      </c>
    </row>
    <row r="4782" spans="3:10" x14ac:dyDescent="0.25">
      <c r="C4782" t="s">
        <v>6731</v>
      </c>
      <c r="D4782">
        <v>30258</v>
      </c>
      <c r="E4782" s="1">
        <v>46080</v>
      </c>
      <c r="F4782">
        <f t="shared" si="12"/>
        <v>2</v>
      </c>
      <c r="G4782">
        <v>3</v>
      </c>
      <c r="H4782" t="s">
        <v>9817</v>
      </c>
      <c r="I4782" t="s">
        <v>246</v>
      </c>
      <c r="J4782" s="4">
        <v>-11880.91</v>
      </c>
    </row>
    <row r="4783" spans="3:10" x14ac:dyDescent="0.25">
      <c r="C4783" t="s">
        <v>6731</v>
      </c>
      <c r="D4783">
        <v>10258</v>
      </c>
      <c r="E4783" s="1">
        <v>46080</v>
      </c>
      <c r="F4783">
        <f t="shared" si="12"/>
        <v>2</v>
      </c>
      <c r="G4783">
        <v>3</v>
      </c>
      <c r="H4783" t="s">
        <v>153</v>
      </c>
      <c r="I4783" t="s">
        <v>129</v>
      </c>
      <c r="J4783" s="4">
        <v>-36013.19</v>
      </c>
    </row>
    <row r="4784" spans="3:10" x14ac:dyDescent="0.25">
      <c r="C4784" t="s">
        <v>6731</v>
      </c>
      <c r="D4784">
        <v>20001</v>
      </c>
      <c r="E4784" s="1">
        <v>46080</v>
      </c>
      <c r="F4784">
        <f t="shared" si="12"/>
        <v>2</v>
      </c>
      <c r="G4784">
        <v>3</v>
      </c>
      <c r="H4784" t="s">
        <v>2006</v>
      </c>
      <c r="I4784" t="s">
        <v>246</v>
      </c>
      <c r="J4784" s="4">
        <v>-76518.25</v>
      </c>
    </row>
    <row r="4785" spans="3:10" x14ac:dyDescent="0.25">
      <c r="C4785" t="s">
        <v>6731</v>
      </c>
      <c r="D4785">
        <v>30099</v>
      </c>
      <c r="E4785" s="1">
        <v>46080</v>
      </c>
      <c r="F4785">
        <f t="shared" si="12"/>
        <v>2</v>
      </c>
      <c r="G4785">
        <v>3</v>
      </c>
      <c r="H4785" t="s">
        <v>9855</v>
      </c>
      <c r="I4785" t="s">
        <v>60</v>
      </c>
      <c r="J4785" s="4">
        <v>-5026</v>
      </c>
    </row>
    <row r="4786" spans="3:10" x14ac:dyDescent="0.25">
      <c r="C4786" t="s">
        <v>6731</v>
      </c>
      <c r="D4786">
        <v>20001</v>
      </c>
      <c r="E4786" s="1">
        <v>46080</v>
      </c>
      <c r="F4786">
        <f t="shared" si="12"/>
        <v>2</v>
      </c>
      <c r="G4786">
        <v>3</v>
      </c>
      <c r="H4786" t="s">
        <v>1740</v>
      </c>
      <c r="I4786" t="s">
        <v>129</v>
      </c>
      <c r="J4786" s="4">
        <v>-230</v>
      </c>
    </row>
    <row r="4787" spans="3:10" x14ac:dyDescent="0.25">
      <c r="C4787" t="s">
        <v>6731</v>
      </c>
      <c r="D4787">
        <v>20004</v>
      </c>
      <c r="E4787" s="1">
        <v>46080</v>
      </c>
      <c r="F4787">
        <f t="shared" si="12"/>
        <v>2</v>
      </c>
      <c r="G4787">
        <v>3</v>
      </c>
      <c r="H4787" t="s">
        <v>2299</v>
      </c>
      <c r="I4787" t="s">
        <v>60</v>
      </c>
      <c r="J4787" s="4">
        <v>-40934</v>
      </c>
    </row>
    <row r="4788" spans="3:10" x14ac:dyDescent="0.25">
      <c r="C4788" t="s">
        <v>6731</v>
      </c>
      <c r="D4788">
        <v>20030</v>
      </c>
      <c r="E4788" s="1">
        <v>46080</v>
      </c>
      <c r="F4788">
        <f t="shared" si="12"/>
        <v>2</v>
      </c>
      <c r="G4788">
        <v>3</v>
      </c>
      <c r="H4788" t="s">
        <v>1744</v>
      </c>
      <c r="I4788" t="s">
        <v>60</v>
      </c>
      <c r="J4788" s="4">
        <v>-10978.8</v>
      </c>
    </row>
    <row r="4789" spans="3:10" x14ac:dyDescent="0.25">
      <c r="C4789" t="s">
        <v>6731</v>
      </c>
      <c r="D4789">
        <v>10258</v>
      </c>
      <c r="E4789" s="1">
        <v>46080</v>
      </c>
      <c r="F4789">
        <f t="shared" si="12"/>
        <v>2</v>
      </c>
      <c r="G4789">
        <v>3</v>
      </c>
      <c r="H4789" t="s">
        <v>710</v>
      </c>
      <c r="I4789" t="s">
        <v>60</v>
      </c>
      <c r="J4789" s="4">
        <v>-2298.69</v>
      </c>
    </row>
    <row r="4790" spans="3:10" x14ac:dyDescent="0.25">
      <c r="C4790" t="s">
        <v>6731</v>
      </c>
      <c r="D4790">
        <v>10258</v>
      </c>
      <c r="E4790" s="1">
        <v>46080</v>
      </c>
      <c r="F4790">
        <f t="shared" si="12"/>
        <v>2</v>
      </c>
      <c r="G4790">
        <v>3</v>
      </c>
      <c r="H4790" t="s">
        <v>710</v>
      </c>
      <c r="I4790" t="s">
        <v>60</v>
      </c>
      <c r="J4790" s="4">
        <v>-772.63</v>
      </c>
    </row>
    <row r="4791" spans="3:10" x14ac:dyDescent="0.25">
      <c r="C4791" t="s">
        <v>6731</v>
      </c>
      <c r="D4791">
        <v>20030</v>
      </c>
      <c r="E4791" s="1">
        <v>46080</v>
      </c>
      <c r="F4791">
        <f t="shared" si="12"/>
        <v>2</v>
      </c>
      <c r="G4791">
        <v>3</v>
      </c>
      <c r="H4791" t="s">
        <v>6461</v>
      </c>
      <c r="I4791" t="s">
        <v>155</v>
      </c>
      <c r="J4791" s="4">
        <v>-17144.3</v>
      </c>
    </row>
    <row r="4792" spans="3:10" x14ac:dyDescent="0.25">
      <c r="C4792" t="s">
        <v>6731</v>
      </c>
      <c r="D4792">
        <v>20104</v>
      </c>
      <c r="E4792" s="1">
        <v>46080</v>
      </c>
      <c r="F4792">
        <f t="shared" si="12"/>
        <v>2</v>
      </c>
      <c r="G4792">
        <v>3</v>
      </c>
      <c r="H4792" t="s">
        <v>6461</v>
      </c>
      <c r="I4792" t="s">
        <v>155</v>
      </c>
      <c r="J4792" s="4">
        <v>-18006.740000000002</v>
      </c>
    </row>
    <row r="4793" spans="3:10" x14ac:dyDescent="0.25">
      <c r="C4793" t="s">
        <v>6731</v>
      </c>
      <c r="D4793">
        <v>20104</v>
      </c>
      <c r="E4793" s="1">
        <v>46080</v>
      </c>
      <c r="F4793">
        <f t="shared" si="12"/>
        <v>2</v>
      </c>
      <c r="G4793">
        <v>3</v>
      </c>
      <c r="H4793" t="s">
        <v>6461</v>
      </c>
      <c r="I4793" t="s">
        <v>155</v>
      </c>
      <c r="J4793" s="4">
        <v>-15097.14</v>
      </c>
    </row>
    <row r="4794" spans="3:10" x14ac:dyDescent="0.25">
      <c r="C4794" t="s">
        <v>6731</v>
      </c>
      <c r="D4794">
        <v>20104</v>
      </c>
      <c r="E4794" s="1">
        <v>46080</v>
      </c>
      <c r="F4794">
        <f t="shared" si="12"/>
        <v>2</v>
      </c>
      <c r="G4794">
        <v>3</v>
      </c>
      <c r="H4794" t="s">
        <v>6461</v>
      </c>
      <c r="I4794" t="s">
        <v>155</v>
      </c>
      <c r="J4794" s="4">
        <v>-18544.88</v>
      </c>
    </row>
    <row r="4795" spans="3:10" x14ac:dyDescent="0.25">
      <c r="C4795" t="s">
        <v>6731</v>
      </c>
      <c r="D4795">
        <v>40001</v>
      </c>
      <c r="E4795" s="1">
        <v>46080</v>
      </c>
      <c r="F4795">
        <f t="shared" si="12"/>
        <v>2</v>
      </c>
      <c r="G4795">
        <v>3</v>
      </c>
      <c r="H4795" t="s">
        <v>2020</v>
      </c>
      <c r="I4795" t="s">
        <v>155</v>
      </c>
      <c r="J4795" s="4">
        <v>-79080.539999999994</v>
      </c>
    </row>
    <row r="4796" spans="3:10" x14ac:dyDescent="0.25">
      <c r="C4796" t="s">
        <v>6731</v>
      </c>
      <c r="D4796">
        <v>40001</v>
      </c>
      <c r="E4796" s="1">
        <v>46080</v>
      </c>
      <c r="F4796">
        <f t="shared" si="12"/>
        <v>2</v>
      </c>
      <c r="G4796">
        <v>3</v>
      </c>
      <c r="H4796" t="s">
        <v>2025</v>
      </c>
      <c r="I4796" t="s">
        <v>155</v>
      </c>
      <c r="J4796" s="4">
        <v>-11170.74</v>
      </c>
    </row>
    <row r="4797" spans="3:10" x14ac:dyDescent="0.25">
      <c r="C4797" t="s">
        <v>6731</v>
      </c>
      <c r="D4797">
        <v>40001</v>
      </c>
      <c r="E4797" s="1">
        <v>46080</v>
      </c>
      <c r="F4797">
        <f t="shared" si="12"/>
        <v>2</v>
      </c>
      <c r="G4797">
        <v>3</v>
      </c>
      <c r="H4797" t="s">
        <v>2030</v>
      </c>
      <c r="I4797" t="s">
        <v>155</v>
      </c>
      <c r="J4797" s="4">
        <v>-123498.04</v>
      </c>
    </row>
    <row r="4798" spans="3:10" x14ac:dyDescent="0.25">
      <c r="C4798" t="s">
        <v>6731</v>
      </c>
      <c r="D4798">
        <v>40001</v>
      </c>
      <c r="E4798" s="1">
        <v>46080</v>
      </c>
      <c r="F4798">
        <f t="shared" si="12"/>
        <v>2</v>
      </c>
      <c r="G4798">
        <v>3</v>
      </c>
      <c r="H4798" t="s">
        <v>2034</v>
      </c>
      <c r="I4798" t="s">
        <v>155</v>
      </c>
      <c r="J4798" s="4">
        <v>-29420.35</v>
      </c>
    </row>
    <row r="4799" spans="3:10" x14ac:dyDescent="0.25">
      <c r="C4799" t="s">
        <v>6731</v>
      </c>
      <c r="D4799">
        <v>40001</v>
      </c>
      <c r="E4799" s="1">
        <v>46080</v>
      </c>
      <c r="F4799">
        <f t="shared" si="12"/>
        <v>2</v>
      </c>
      <c r="G4799">
        <v>3</v>
      </c>
      <c r="H4799" t="s">
        <v>2039</v>
      </c>
      <c r="I4799" t="s">
        <v>155</v>
      </c>
      <c r="J4799" s="4">
        <v>-61817.02</v>
      </c>
    </row>
    <row r="4800" spans="3:10" x14ac:dyDescent="0.25">
      <c r="C4800" t="s">
        <v>6731</v>
      </c>
      <c r="D4800">
        <v>40001</v>
      </c>
      <c r="E4800" s="1">
        <v>46080</v>
      </c>
      <c r="F4800">
        <f t="shared" si="12"/>
        <v>2</v>
      </c>
      <c r="G4800">
        <v>3</v>
      </c>
      <c r="H4800" t="s">
        <v>2043</v>
      </c>
      <c r="I4800" t="s">
        <v>155</v>
      </c>
      <c r="J4800" s="4">
        <v>-177827.36</v>
      </c>
    </row>
    <row r="4801" spans="3:10" x14ac:dyDescent="0.25">
      <c r="C4801" t="s">
        <v>6731</v>
      </c>
      <c r="D4801">
        <v>40001</v>
      </c>
      <c r="E4801" s="1">
        <v>46080</v>
      </c>
      <c r="F4801">
        <f t="shared" si="12"/>
        <v>2</v>
      </c>
      <c r="G4801">
        <v>3</v>
      </c>
      <c r="H4801" t="s">
        <v>2047</v>
      </c>
      <c r="I4801" t="s">
        <v>155</v>
      </c>
      <c r="J4801" s="4">
        <v>-25796.3</v>
      </c>
    </row>
    <row r="4802" spans="3:10" x14ac:dyDescent="0.25">
      <c r="C4802" t="s">
        <v>6731</v>
      </c>
      <c r="D4802">
        <v>40001</v>
      </c>
      <c r="E4802" s="1">
        <v>46080</v>
      </c>
      <c r="F4802">
        <f t="shared" si="12"/>
        <v>2</v>
      </c>
      <c r="G4802">
        <v>3</v>
      </c>
      <c r="H4802" t="s">
        <v>2051</v>
      </c>
      <c r="I4802" t="s">
        <v>155</v>
      </c>
      <c r="J4802" s="4">
        <v>-10998.92</v>
      </c>
    </row>
    <row r="4803" spans="3:10" x14ac:dyDescent="0.25">
      <c r="C4803" t="s">
        <v>6731</v>
      </c>
      <c r="D4803">
        <v>40001</v>
      </c>
      <c r="E4803" s="1">
        <v>46080</v>
      </c>
      <c r="F4803">
        <f t="shared" si="12"/>
        <v>2</v>
      </c>
      <c r="G4803">
        <v>3</v>
      </c>
      <c r="H4803" t="s">
        <v>2054</v>
      </c>
      <c r="I4803" t="s">
        <v>155</v>
      </c>
      <c r="J4803" s="4">
        <v>-198406.48</v>
      </c>
    </row>
    <row r="4804" spans="3:10" x14ac:dyDescent="0.25">
      <c r="C4804" t="s">
        <v>6731</v>
      </c>
      <c r="D4804">
        <v>40001</v>
      </c>
      <c r="E4804" s="1">
        <v>46080</v>
      </c>
      <c r="F4804">
        <f t="shared" si="12"/>
        <v>2</v>
      </c>
      <c r="G4804">
        <v>3</v>
      </c>
      <c r="H4804" t="s">
        <v>2054</v>
      </c>
      <c r="I4804" t="s">
        <v>155</v>
      </c>
      <c r="J4804" s="4">
        <v>-158326.53</v>
      </c>
    </row>
    <row r="4805" spans="3:10" x14ac:dyDescent="0.25">
      <c r="C4805" t="s">
        <v>6731</v>
      </c>
      <c r="D4805">
        <v>40001</v>
      </c>
      <c r="E4805" s="1">
        <v>46080</v>
      </c>
      <c r="F4805">
        <f t="shared" si="12"/>
        <v>2</v>
      </c>
      <c r="G4805">
        <v>3</v>
      </c>
      <c r="H4805" t="s">
        <v>2061</v>
      </c>
      <c r="I4805" t="s">
        <v>155</v>
      </c>
      <c r="J4805" s="4">
        <v>-13502.68</v>
      </c>
    </row>
    <row r="4806" spans="3:10" x14ac:dyDescent="0.25">
      <c r="C4806" t="s">
        <v>6731</v>
      </c>
      <c r="D4806">
        <v>40001</v>
      </c>
      <c r="E4806" s="1">
        <v>46080</v>
      </c>
      <c r="F4806">
        <f t="shared" si="12"/>
        <v>2</v>
      </c>
      <c r="G4806">
        <v>3</v>
      </c>
      <c r="H4806" t="s">
        <v>2064</v>
      </c>
      <c r="I4806" t="s">
        <v>155</v>
      </c>
      <c r="J4806" s="4">
        <v>-42656.22</v>
      </c>
    </row>
    <row r="4807" spans="3:10" x14ac:dyDescent="0.25">
      <c r="C4807" t="s">
        <v>6731</v>
      </c>
      <c r="D4807">
        <v>40001</v>
      </c>
      <c r="E4807" s="1">
        <v>46080</v>
      </c>
      <c r="F4807">
        <f t="shared" si="12"/>
        <v>2</v>
      </c>
      <c r="G4807">
        <v>3</v>
      </c>
      <c r="H4807" t="s">
        <v>2068</v>
      </c>
      <c r="I4807" t="s">
        <v>155</v>
      </c>
      <c r="J4807" s="4">
        <v>-46469.54</v>
      </c>
    </row>
    <row r="4808" spans="3:10" x14ac:dyDescent="0.25">
      <c r="C4808" t="s">
        <v>6731</v>
      </c>
      <c r="D4808">
        <v>30002</v>
      </c>
      <c r="E4808" s="1">
        <v>46080</v>
      </c>
      <c r="F4808">
        <f t="shared" si="12"/>
        <v>2</v>
      </c>
      <c r="G4808">
        <v>3</v>
      </c>
      <c r="H4808" t="s">
        <v>9874</v>
      </c>
      <c r="I4808" t="s">
        <v>129</v>
      </c>
      <c r="J4808" s="4">
        <v>-143.78</v>
      </c>
    </row>
    <row r="4809" spans="3:10" x14ac:dyDescent="0.25">
      <c r="C4809" t="s">
        <v>6731</v>
      </c>
      <c r="D4809">
        <v>20003</v>
      </c>
      <c r="E4809" s="1">
        <v>46080</v>
      </c>
      <c r="F4809">
        <f t="shared" si="12"/>
        <v>2</v>
      </c>
      <c r="G4809">
        <v>3</v>
      </c>
      <c r="H4809" t="s">
        <v>1365</v>
      </c>
      <c r="I4809" t="s">
        <v>129</v>
      </c>
      <c r="J4809" s="4">
        <v>-230</v>
      </c>
    </row>
    <row r="4810" spans="3:10" x14ac:dyDescent="0.25">
      <c r="C4810" t="s">
        <v>6731</v>
      </c>
      <c r="D4810">
        <v>20108</v>
      </c>
      <c r="E4810" s="1">
        <v>46080</v>
      </c>
      <c r="F4810">
        <f t="shared" si="12"/>
        <v>2</v>
      </c>
      <c r="G4810">
        <v>3</v>
      </c>
      <c r="H4810" t="s">
        <v>9875</v>
      </c>
      <c r="I4810" t="s">
        <v>129</v>
      </c>
      <c r="J4810" s="4">
        <v>-204.77</v>
      </c>
    </row>
    <row r="4811" spans="3:10" x14ac:dyDescent="0.25">
      <c r="C4811" t="s">
        <v>6731</v>
      </c>
      <c r="D4811">
        <v>10257</v>
      </c>
      <c r="E4811" s="1">
        <v>46080</v>
      </c>
      <c r="F4811">
        <f t="shared" si="12"/>
        <v>2</v>
      </c>
      <c r="G4811">
        <v>3</v>
      </c>
      <c r="H4811" t="s">
        <v>9877</v>
      </c>
      <c r="I4811" t="s">
        <v>129</v>
      </c>
      <c r="J4811" s="4">
        <v>-72.69</v>
      </c>
    </row>
    <row r="4812" spans="3:10" x14ac:dyDescent="0.25">
      <c r="C4812" t="s">
        <v>6731</v>
      </c>
      <c r="D4812">
        <v>10258</v>
      </c>
      <c r="E4812" s="1">
        <v>46080</v>
      </c>
      <c r="F4812">
        <f t="shared" si="12"/>
        <v>2</v>
      </c>
      <c r="G4812">
        <v>3</v>
      </c>
      <c r="H4812" t="s">
        <v>9877</v>
      </c>
      <c r="I4812" t="s">
        <v>129</v>
      </c>
      <c r="J4812" s="4">
        <v>-6711.71</v>
      </c>
    </row>
    <row r="4813" spans="3:10" x14ac:dyDescent="0.25">
      <c r="C4813" t="s">
        <v>6731</v>
      </c>
      <c r="D4813">
        <v>10260</v>
      </c>
      <c r="E4813" s="1">
        <v>46080</v>
      </c>
      <c r="F4813">
        <f t="shared" ref="F4813:F4876" si="13">+MONTH(E4813)</f>
        <v>2</v>
      </c>
      <c r="G4813">
        <v>3</v>
      </c>
      <c r="H4813" t="s">
        <v>9877</v>
      </c>
      <c r="I4813" t="s">
        <v>129</v>
      </c>
      <c r="J4813" s="4">
        <v>-411.91000000000008</v>
      </c>
    </row>
    <row r="4814" spans="3:10" x14ac:dyDescent="0.25">
      <c r="C4814" t="s">
        <v>6731</v>
      </c>
      <c r="D4814">
        <v>20001</v>
      </c>
      <c r="E4814" s="1">
        <v>46080</v>
      </c>
      <c r="F4814">
        <f t="shared" si="13"/>
        <v>2</v>
      </c>
      <c r="G4814">
        <v>3</v>
      </c>
      <c r="H4814" t="s">
        <v>9877</v>
      </c>
      <c r="I4814" t="s">
        <v>129</v>
      </c>
      <c r="J4814" s="4">
        <v>-24.23</v>
      </c>
    </row>
    <row r="4815" spans="3:10" x14ac:dyDescent="0.25">
      <c r="C4815" t="s">
        <v>6731</v>
      </c>
      <c r="D4815">
        <v>20002</v>
      </c>
      <c r="E4815" s="1">
        <v>46080</v>
      </c>
      <c r="F4815">
        <f t="shared" si="13"/>
        <v>2</v>
      </c>
      <c r="G4815">
        <v>3</v>
      </c>
      <c r="H4815" t="s">
        <v>9877</v>
      </c>
      <c r="I4815" t="s">
        <v>129</v>
      </c>
      <c r="J4815" s="4">
        <v>-266.52999999999997</v>
      </c>
    </row>
    <row r="4816" spans="3:10" x14ac:dyDescent="0.25">
      <c r="C4816" t="s">
        <v>6731</v>
      </c>
      <c r="D4816">
        <v>20003</v>
      </c>
      <c r="E4816" s="1">
        <v>46080</v>
      </c>
      <c r="F4816">
        <f t="shared" si="13"/>
        <v>2</v>
      </c>
      <c r="G4816">
        <v>3</v>
      </c>
      <c r="H4816" t="s">
        <v>9877</v>
      </c>
      <c r="I4816" t="s">
        <v>129</v>
      </c>
      <c r="J4816" s="4">
        <v>-72.69</v>
      </c>
    </row>
    <row r="4817" spans="3:10" x14ac:dyDescent="0.25">
      <c r="C4817" t="s">
        <v>6731</v>
      </c>
      <c r="D4817">
        <v>20004</v>
      </c>
      <c r="E4817" s="1">
        <v>46080</v>
      </c>
      <c r="F4817">
        <f t="shared" si="13"/>
        <v>2</v>
      </c>
      <c r="G4817">
        <v>3</v>
      </c>
      <c r="H4817" t="s">
        <v>9877</v>
      </c>
      <c r="I4817" t="s">
        <v>129</v>
      </c>
      <c r="J4817" s="4">
        <v>-169.60999999999999</v>
      </c>
    </row>
    <row r="4818" spans="3:10" x14ac:dyDescent="0.25">
      <c r="C4818" t="s">
        <v>6731</v>
      </c>
      <c r="D4818">
        <v>20005</v>
      </c>
      <c r="E4818" s="1">
        <v>46080</v>
      </c>
      <c r="F4818">
        <f t="shared" si="13"/>
        <v>2</v>
      </c>
      <c r="G4818">
        <v>3</v>
      </c>
      <c r="H4818" t="s">
        <v>9877</v>
      </c>
      <c r="I4818" t="s">
        <v>129</v>
      </c>
      <c r="J4818" s="4">
        <v>-290.76</v>
      </c>
    </row>
    <row r="4819" spans="3:10" x14ac:dyDescent="0.25">
      <c r="C4819" t="s">
        <v>6731</v>
      </c>
      <c r="D4819">
        <v>20006</v>
      </c>
      <c r="E4819" s="1">
        <v>46080</v>
      </c>
      <c r="F4819">
        <f t="shared" si="13"/>
        <v>2</v>
      </c>
      <c r="G4819">
        <v>3</v>
      </c>
      <c r="H4819" t="s">
        <v>9877</v>
      </c>
      <c r="I4819" t="s">
        <v>129</v>
      </c>
      <c r="J4819" s="4">
        <v>-72.69</v>
      </c>
    </row>
    <row r="4820" spans="3:10" x14ac:dyDescent="0.25">
      <c r="C4820" t="s">
        <v>6731</v>
      </c>
      <c r="D4820">
        <v>20008</v>
      </c>
      <c r="E4820" s="1">
        <v>46080</v>
      </c>
      <c r="F4820">
        <f t="shared" si="13"/>
        <v>2</v>
      </c>
      <c r="G4820">
        <v>3</v>
      </c>
      <c r="H4820" t="s">
        <v>9877</v>
      </c>
      <c r="I4820" t="s">
        <v>129</v>
      </c>
      <c r="J4820" s="4">
        <v>-193.83999999999997</v>
      </c>
    </row>
    <row r="4821" spans="3:10" x14ac:dyDescent="0.25">
      <c r="C4821" t="s">
        <v>6731</v>
      </c>
      <c r="D4821">
        <v>20009</v>
      </c>
      <c r="E4821" s="1">
        <v>46080</v>
      </c>
      <c r="F4821">
        <f t="shared" si="13"/>
        <v>2</v>
      </c>
      <c r="G4821">
        <v>3</v>
      </c>
      <c r="H4821" t="s">
        <v>9877</v>
      </c>
      <c r="I4821" t="s">
        <v>129</v>
      </c>
      <c r="J4821" s="4">
        <v>-169.60999999999999</v>
      </c>
    </row>
    <row r="4822" spans="3:10" x14ac:dyDescent="0.25">
      <c r="C4822" t="s">
        <v>6731</v>
      </c>
      <c r="D4822">
        <v>20010</v>
      </c>
      <c r="E4822" s="1">
        <v>46080</v>
      </c>
      <c r="F4822">
        <f t="shared" si="13"/>
        <v>2</v>
      </c>
      <c r="G4822">
        <v>3</v>
      </c>
      <c r="H4822" t="s">
        <v>9877</v>
      </c>
      <c r="I4822" t="s">
        <v>129</v>
      </c>
      <c r="J4822" s="4">
        <v>-121.15</v>
      </c>
    </row>
    <row r="4823" spans="3:10" x14ac:dyDescent="0.25">
      <c r="C4823" t="s">
        <v>6731</v>
      </c>
      <c r="D4823">
        <v>20013</v>
      </c>
      <c r="E4823" s="1">
        <v>46080</v>
      </c>
      <c r="F4823">
        <f t="shared" si="13"/>
        <v>2</v>
      </c>
      <c r="G4823">
        <v>3</v>
      </c>
      <c r="H4823" t="s">
        <v>9877</v>
      </c>
      <c r="I4823" t="s">
        <v>129</v>
      </c>
      <c r="J4823" s="4">
        <v>-24.23</v>
      </c>
    </row>
    <row r="4824" spans="3:10" x14ac:dyDescent="0.25">
      <c r="C4824" t="s">
        <v>6731</v>
      </c>
      <c r="D4824">
        <v>20017</v>
      </c>
      <c r="E4824" s="1">
        <v>46080</v>
      </c>
      <c r="F4824">
        <f t="shared" si="13"/>
        <v>2</v>
      </c>
      <c r="G4824">
        <v>3</v>
      </c>
      <c r="H4824" t="s">
        <v>9877</v>
      </c>
      <c r="I4824" t="s">
        <v>129</v>
      </c>
      <c r="J4824" s="4">
        <v>-96.92</v>
      </c>
    </row>
    <row r="4825" spans="3:10" x14ac:dyDescent="0.25">
      <c r="C4825" t="s">
        <v>6731</v>
      </c>
      <c r="D4825">
        <v>20021</v>
      </c>
      <c r="E4825" s="1">
        <v>46080</v>
      </c>
      <c r="F4825">
        <f t="shared" si="13"/>
        <v>2</v>
      </c>
      <c r="G4825">
        <v>3</v>
      </c>
      <c r="H4825" t="s">
        <v>9877</v>
      </c>
      <c r="I4825" t="s">
        <v>129</v>
      </c>
      <c r="J4825" s="4">
        <v>-24.23</v>
      </c>
    </row>
    <row r="4826" spans="3:10" x14ac:dyDescent="0.25">
      <c r="C4826" t="s">
        <v>6731</v>
      </c>
      <c r="D4826">
        <v>20023</v>
      </c>
      <c r="E4826" s="1">
        <v>46080</v>
      </c>
      <c r="F4826">
        <f t="shared" si="13"/>
        <v>2</v>
      </c>
      <c r="G4826">
        <v>3</v>
      </c>
      <c r="H4826" t="s">
        <v>9877</v>
      </c>
      <c r="I4826" t="s">
        <v>129</v>
      </c>
      <c r="J4826" s="4">
        <v>-121.15</v>
      </c>
    </row>
    <row r="4827" spans="3:10" x14ac:dyDescent="0.25">
      <c r="C4827" t="s">
        <v>6731</v>
      </c>
      <c r="D4827">
        <v>20024</v>
      </c>
      <c r="E4827" s="1">
        <v>46080</v>
      </c>
      <c r="F4827">
        <f t="shared" si="13"/>
        <v>2</v>
      </c>
      <c r="G4827">
        <v>3</v>
      </c>
      <c r="H4827" t="s">
        <v>9877</v>
      </c>
      <c r="I4827" t="s">
        <v>129</v>
      </c>
      <c r="J4827" s="4">
        <v>-48.46</v>
      </c>
    </row>
    <row r="4828" spans="3:10" x14ac:dyDescent="0.25">
      <c r="C4828" t="s">
        <v>6731</v>
      </c>
      <c r="D4828">
        <v>20029</v>
      </c>
      <c r="E4828" s="1">
        <v>46080</v>
      </c>
      <c r="F4828">
        <f t="shared" si="13"/>
        <v>2</v>
      </c>
      <c r="G4828">
        <v>3</v>
      </c>
      <c r="H4828" t="s">
        <v>9877</v>
      </c>
      <c r="I4828" t="s">
        <v>129</v>
      </c>
      <c r="J4828" s="4">
        <v>-48.46</v>
      </c>
    </row>
    <row r="4829" spans="3:10" x14ac:dyDescent="0.25">
      <c r="C4829" t="s">
        <v>6731</v>
      </c>
      <c r="D4829">
        <v>20029</v>
      </c>
      <c r="E4829" s="1">
        <v>46080</v>
      </c>
      <c r="F4829">
        <f t="shared" si="13"/>
        <v>2</v>
      </c>
      <c r="G4829">
        <v>3</v>
      </c>
      <c r="H4829" t="s">
        <v>9877</v>
      </c>
      <c r="I4829" t="s">
        <v>129</v>
      </c>
      <c r="J4829" s="4">
        <v>-314.99</v>
      </c>
    </row>
    <row r="4830" spans="3:10" x14ac:dyDescent="0.25">
      <c r="C4830" t="s">
        <v>6731</v>
      </c>
      <c r="D4830">
        <v>20100</v>
      </c>
      <c r="E4830" s="1">
        <v>46080</v>
      </c>
      <c r="F4830">
        <f t="shared" si="13"/>
        <v>2</v>
      </c>
      <c r="G4830">
        <v>3</v>
      </c>
      <c r="H4830" t="s">
        <v>9877</v>
      </c>
      <c r="I4830" t="s">
        <v>129</v>
      </c>
      <c r="J4830" s="4">
        <v>-1163.0400000000006</v>
      </c>
    </row>
    <row r="4831" spans="3:10" x14ac:dyDescent="0.25">
      <c r="C4831" t="s">
        <v>6731</v>
      </c>
      <c r="D4831">
        <v>20104</v>
      </c>
      <c r="E4831" s="1">
        <v>46080</v>
      </c>
      <c r="F4831">
        <f t="shared" si="13"/>
        <v>2</v>
      </c>
      <c r="G4831">
        <v>3</v>
      </c>
      <c r="H4831" t="s">
        <v>9877</v>
      </c>
      <c r="I4831" t="s">
        <v>129</v>
      </c>
      <c r="J4831" s="4">
        <v>-266.52999999999997</v>
      </c>
    </row>
    <row r="4832" spans="3:10" x14ac:dyDescent="0.25">
      <c r="C4832" t="s">
        <v>6731</v>
      </c>
      <c r="D4832">
        <v>20107</v>
      </c>
      <c r="E4832" s="1">
        <v>46080</v>
      </c>
      <c r="F4832">
        <f t="shared" si="13"/>
        <v>2</v>
      </c>
      <c r="G4832">
        <v>3</v>
      </c>
      <c r="H4832" t="s">
        <v>9877</v>
      </c>
      <c r="I4832" t="s">
        <v>129</v>
      </c>
      <c r="J4832" s="4">
        <v>-24.23</v>
      </c>
    </row>
    <row r="4833" spans="3:10" x14ac:dyDescent="0.25">
      <c r="C4833" t="s">
        <v>6731</v>
      </c>
      <c r="D4833">
        <v>20111</v>
      </c>
      <c r="E4833" s="1">
        <v>46080</v>
      </c>
      <c r="F4833">
        <f t="shared" si="13"/>
        <v>2</v>
      </c>
      <c r="G4833">
        <v>3</v>
      </c>
      <c r="H4833" t="s">
        <v>9877</v>
      </c>
      <c r="I4833" t="s">
        <v>129</v>
      </c>
      <c r="J4833" s="4">
        <v>-24.23</v>
      </c>
    </row>
    <row r="4834" spans="3:10" x14ac:dyDescent="0.25">
      <c r="C4834" t="s">
        <v>6731</v>
      </c>
      <c r="D4834">
        <v>30001</v>
      </c>
      <c r="E4834" s="1">
        <v>46080</v>
      </c>
      <c r="F4834">
        <f t="shared" si="13"/>
        <v>2</v>
      </c>
      <c r="G4834">
        <v>3</v>
      </c>
      <c r="H4834" t="s">
        <v>9877</v>
      </c>
      <c r="I4834" t="s">
        <v>129</v>
      </c>
      <c r="J4834" s="4">
        <v>-436.1400000000001</v>
      </c>
    </row>
    <row r="4835" spans="3:10" x14ac:dyDescent="0.25">
      <c r="C4835" t="s">
        <v>6731</v>
      </c>
      <c r="D4835">
        <v>30002</v>
      </c>
      <c r="E4835" s="1">
        <v>46080</v>
      </c>
      <c r="F4835">
        <f t="shared" si="13"/>
        <v>2</v>
      </c>
      <c r="G4835">
        <v>3</v>
      </c>
      <c r="H4835" t="s">
        <v>9877</v>
      </c>
      <c r="I4835" t="s">
        <v>129</v>
      </c>
      <c r="J4835" s="4">
        <v>-169.60999999999999</v>
      </c>
    </row>
    <row r="4836" spans="3:10" x14ac:dyDescent="0.25">
      <c r="C4836" t="s">
        <v>6731</v>
      </c>
      <c r="D4836">
        <v>30003</v>
      </c>
      <c r="E4836" s="1">
        <v>46080</v>
      </c>
      <c r="F4836">
        <f t="shared" si="13"/>
        <v>2</v>
      </c>
      <c r="G4836">
        <v>3</v>
      </c>
      <c r="H4836" t="s">
        <v>9877</v>
      </c>
      <c r="I4836" t="s">
        <v>129</v>
      </c>
      <c r="J4836" s="4">
        <v>-193.83999999999997</v>
      </c>
    </row>
    <row r="4837" spans="3:10" x14ac:dyDescent="0.25">
      <c r="C4837" t="s">
        <v>6731</v>
      </c>
      <c r="D4837">
        <v>30099</v>
      </c>
      <c r="E4837" s="1">
        <v>46080</v>
      </c>
      <c r="F4837">
        <f t="shared" si="13"/>
        <v>2</v>
      </c>
      <c r="G4837">
        <v>3</v>
      </c>
      <c r="H4837" t="s">
        <v>9877</v>
      </c>
      <c r="I4837" t="s">
        <v>129</v>
      </c>
      <c r="J4837" s="4">
        <v>-24.23</v>
      </c>
    </row>
    <row r="4838" spans="3:10" x14ac:dyDescent="0.25">
      <c r="C4838" t="s">
        <v>6731</v>
      </c>
      <c r="D4838">
        <v>30258</v>
      </c>
      <c r="E4838" s="1">
        <v>46080</v>
      </c>
      <c r="F4838">
        <f t="shared" si="13"/>
        <v>2</v>
      </c>
      <c r="G4838">
        <v>3</v>
      </c>
      <c r="H4838" t="s">
        <v>9877</v>
      </c>
      <c r="I4838" t="s">
        <v>129</v>
      </c>
      <c r="J4838" s="4">
        <v>-460.37000000000012</v>
      </c>
    </row>
    <row r="4839" spans="3:10" x14ac:dyDescent="0.25">
      <c r="C4839" t="s">
        <v>6731</v>
      </c>
      <c r="D4839">
        <v>31001</v>
      </c>
      <c r="E4839" s="1">
        <v>46080</v>
      </c>
      <c r="F4839">
        <f t="shared" si="13"/>
        <v>2</v>
      </c>
      <c r="G4839">
        <v>3</v>
      </c>
      <c r="H4839" t="s">
        <v>9877</v>
      </c>
      <c r="I4839" t="s">
        <v>129</v>
      </c>
      <c r="J4839" s="4">
        <v>-72.69</v>
      </c>
    </row>
    <row r="4840" spans="3:10" x14ac:dyDescent="0.25">
      <c r="C4840" t="s">
        <v>6731</v>
      </c>
      <c r="D4840">
        <v>40001</v>
      </c>
      <c r="E4840" s="1">
        <v>46080</v>
      </c>
      <c r="F4840">
        <f t="shared" si="13"/>
        <v>2</v>
      </c>
      <c r="G4840">
        <v>3</v>
      </c>
      <c r="H4840" t="s">
        <v>9878</v>
      </c>
      <c r="I4840" t="s">
        <v>129</v>
      </c>
      <c r="J4840" s="4">
        <v>-255.93</v>
      </c>
    </row>
    <row r="4841" spans="3:10" x14ac:dyDescent="0.25">
      <c r="C4841" t="s">
        <v>6731</v>
      </c>
      <c r="D4841">
        <v>10260</v>
      </c>
      <c r="E4841" s="1">
        <v>46080</v>
      </c>
      <c r="F4841">
        <f t="shared" si="13"/>
        <v>2</v>
      </c>
      <c r="G4841">
        <v>3</v>
      </c>
      <c r="H4841" t="s">
        <v>9877</v>
      </c>
      <c r="I4841" t="s">
        <v>129</v>
      </c>
      <c r="J4841" s="4">
        <v>-711.44</v>
      </c>
    </row>
    <row r="4842" spans="3:10" x14ac:dyDescent="0.25">
      <c r="C4842" t="s">
        <v>6731</v>
      </c>
      <c r="D4842">
        <v>20001</v>
      </c>
      <c r="E4842" s="1">
        <v>46080</v>
      </c>
      <c r="F4842">
        <f t="shared" si="13"/>
        <v>2</v>
      </c>
      <c r="G4842">
        <v>3</v>
      </c>
      <c r="H4842" t="s">
        <v>9877</v>
      </c>
      <c r="I4842" t="s">
        <v>129</v>
      </c>
      <c r="J4842" s="4">
        <v>-889.30000000000007</v>
      </c>
    </row>
    <row r="4843" spans="3:10" x14ac:dyDescent="0.25">
      <c r="C4843" t="s">
        <v>6731</v>
      </c>
      <c r="D4843">
        <v>20002</v>
      </c>
      <c r="E4843" s="1">
        <v>46080</v>
      </c>
      <c r="F4843">
        <f t="shared" si="13"/>
        <v>2</v>
      </c>
      <c r="G4843">
        <v>3</v>
      </c>
      <c r="H4843" t="s">
        <v>9877</v>
      </c>
      <c r="I4843" t="s">
        <v>129</v>
      </c>
      <c r="J4843" s="4">
        <v>-177.86</v>
      </c>
    </row>
    <row r="4844" spans="3:10" x14ac:dyDescent="0.25">
      <c r="C4844" t="s">
        <v>6731</v>
      </c>
      <c r="D4844">
        <v>20003</v>
      </c>
      <c r="E4844" s="1">
        <v>46080</v>
      </c>
      <c r="F4844">
        <f t="shared" si="13"/>
        <v>2</v>
      </c>
      <c r="G4844">
        <v>3</v>
      </c>
      <c r="H4844" t="s">
        <v>9877</v>
      </c>
      <c r="I4844" t="s">
        <v>129</v>
      </c>
      <c r="J4844" s="4">
        <v>-177.86</v>
      </c>
    </row>
    <row r="4845" spans="3:10" x14ac:dyDescent="0.25">
      <c r="C4845" t="s">
        <v>6731</v>
      </c>
      <c r="D4845">
        <v>20004</v>
      </c>
      <c r="E4845" s="1">
        <v>46080</v>
      </c>
      <c r="F4845">
        <f t="shared" si="13"/>
        <v>2</v>
      </c>
      <c r="G4845">
        <v>3</v>
      </c>
      <c r="H4845" t="s">
        <v>9877</v>
      </c>
      <c r="I4845" t="s">
        <v>129</v>
      </c>
      <c r="J4845" s="4">
        <v>-881.5</v>
      </c>
    </row>
    <row r="4846" spans="3:10" x14ac:dyDescent="0.25">
      <c r="C4846" t="s">
        <v>6731</v>
      </c>
      <c r="D4846">
        <v>20005</v>
      </c>
      <c r="E4846" s="1">
        <v>46080</v>
      </c>
      <c r="F4846">
        <f t="shared" si="13"/>
        <v>2</v>
      </c>
      <c r="G4846">
        <v>3</v>
      </c>
      <c r="H4846" t="s">
        <v>9877</v>
      </c>
      <c r="I4846" t="s">
        <v>129</v>
      </c>
      <c r="J4846" s="4">
        <v>-177.86</v>
      </c>
    </row>
    <row r="4847" spans="3:10" x14ac:dyDescent="0.25">
      <c r="C4847" t="s">
        <v>6731</v>
      </c>
      <c r="D4847">
        <v>20008</v>
      </c>
      <c r="E4847" s="1">
        <v>46080</v>
      </c>
      <c r="F4847">
        <f t="shared" si="13"/>
        <v>2</v>
      </c>
      <c r="G4847">
        <v>3</v>
      </c>
      <c r="H4847" t="s">
        <v>9877</v>
      </c>
      <c r="I4847" t="s">
        <v>129</v>
      </c>
      <c r="J4847" s="4">
        <v>-177.86</v>
      </c>
    </row>
    <row r="4848" spans="3:10" x14ac:dyDescent="0.25">
      <c r="C4848" t="s">
        <v>6731</v>
      </c>
      <c r="D4848">
        <v>20009</v>
      </c>
      <c r="E4848" s="1">
        <v>46080</v>
      </c>
      <c r="F4848">
        <f t="shared" si="13"/>
        <v>2</v>
      </c>
      <c r="G4848">
        <v>3</v>
      </c>
      <c r="H4848" t="s">
        <v>9877</v>
      </c>
      <c r="I4848" t="s">
        <v>129</v>
      </c>
      <c r="J4848" s="4">
        <v>-177.86</v>
      </c>
    </row>
    <row r="4849" spans="3:10" x14ac:dyDescent="0.25">
      <c r="C4849" t="s">
        <v>6731</v>
      </c>
      <c r="D4849">
        <v>20013</v>
      </c>
      <c r="E4849" s="1">
        <v>46080</v>
      </c>
      <c r="F4849">
        <f t="shared" si="13"/>
        <v>2</v>
      </c>
      <c r="G4849">
        <v>3</v>
      </c>
      <c r="H4849" t="s">
        <v>9877</v>
      </c>
      <c r="I4849" t="s">
        <v>129</v>
      </c>
      <c r="J4849" s="4">
        <v>-177.86</v>
      </c>
    </row>
    <row r="4850" spans="3:10" x14ac:dyDescent="0.25">
      <c r="C4850" t="s">
        <v>6731</v>
      </c>
      <c r="D4850">
        <v>20015</v>
      </c>
      <c r="E4850" s="1">
        <v>46080</v>
      </c>
      <c r="F4850">
        <f t="shared" si="13"/>
        <v>2</v>
      </c>
      <c r="G4850">
        <v>3</v>
      </c>
      <c r="H4850" t="s">
        <v>9877</v>
      </c>
      <c r="I4850" t="s">
        <v>129</v>
      </c>
      <c r="J4850" s="4">
        <v>-177.86</v>
      </c>
    </row>
    <row r="4851" spans="3:10" x14ac:dyDescent="0.25">
      <c r="C4851" t="s">
        <v>6731</v>
      </c>
      <c r="D4851">
        <v>20020</v>
      </c>
      <c r="E4851" s="1">
        <v>46080</v>
      </c>
      <c r="F4851">
        <f t="shared" si="13"/>
        <v>2</v>
      </c>
      <c r="G4851">
        <v>3</v>
      </c>
      <c r="H4851" t="s">
        <v>9877</v>
      </c>
      <c r="I4851" t="s">
        <v>129</v>
      </c>
      <c r="J4851" s="4">
        <v>-177.86</v>
      </c>
    </row>
    <row r="4852" spans="3:10" x14ac:dyDescent="0.25">
      <c r="C4852" t="s">
        <v>6731</v>
      </c>
      <c r="D4852">
        <v>20021</v>
      </c>
      <c r="E4852" s="1">
        <v>46080</v>
      </c>
      <c r="F4852">
        <f t="shared" si="13"/>
        <v>2</v>
      </c>
      <c r="G4852">
        <v>3</v>
      </c>
      <c r="H4852" t="s">
        <v>9877</v>
      </c>
      <c r="I4852" t="s">
        <v>129</v>
      </c>
      <c r="J4852" s="4">
        <v>-355.72</v>
      </c>
    </row>
    <row r="4853" spans="3:10" x14ac:dyDescent="0.25">
      <c r="C4853" t="s">
        <v>6731</v>
      </c>
      <c r="D4853">
        <v>20023</v>
      </c>
      <c r="E4853" s="1">
        <v>46080</v>
      </c>
      <c r="F4853">
        <f t="shared" si="13"/>
        <v>2</v>
      </c>
      <c r="G4853">
        <v>3</v>
      </c>
      <c r="H4853" t="s">
        <v>9877</v>
      </c>
      <c r="I4853" t="s">
        <v>129</v>
      </c>
      <c r="J4853" s="4">
        <v>-177.86</v>
      </c>
    </row>
    <row r="4854" spans="3:10" x14ac:dyDescent="0.25">
      <c r="C4854" t="s">
        <v>6731</v>
      </c>
      <c r="D4854">
        <v>20024</v>
      </c>
      <c r="E4854" s="1">
        <v>46080</v>
      </c>
      <c r="F4854">
        <f t="shared" si="13"/>
        <v>2</v>
      </c>
      <c r="G4854">
        <v>3</v>
      </c>
      <c r="H4854" t="s">
        <v>9877</v>
      </c>
      <c r="I4854" t="s">
        <v>129</v>
      </c>
      <c r="J4854" s="4">
        <v>-177.86</v>
      </c>
    </row>
    <row r="4855" spans="3:10" x14ac:dyDescent="0.25">
      <c r="C4855" t="s">
        <v>6731</v>
      </c>
      <c r="D4855">
        <v>20104</v>
      </c>
      <c r="E4855" s="1">
        <v>46080</v>
      </c>
      <c r="F4855">
        <f t="shared" si="13"/>
        <v>2</v>
      </c>
      <c r="G4855">
        <v>3</v>
      </c>
      <c r="H4855" t="s">
        <v>9877</v>
      </c>
      <c r="I4855" t="s">
        <v>129</v>
      </c>
      <c r="J4855" s="4">
        <v>-177.86</v>
      </c>
    </row>
    <row r="4856" spans="3:10" x14ac:dyDescent="0.25">
      <c r="C4856" t="s">
        <v>6731</v>
      </c>
      <c r="D4856">
        <v>20107</v>
      </c>
      <c r="E4856" s="1">
        <v>46080</v>
      </c>
      <c r="F4856">
        <f t="shared" si="13"/>
        <v>2</v>
      </c>
      <c r="G4856">
        <v>3</v>
      </c>
      <c r="H4856" t="s">
        <v>9877</v>
      </c>
      <c r="I4856" t="s">
        <v>129</v>
      </c>
      <c r="J4856" s="4">
        <v>-177.86</v>
      </c>
    </row>
    <row r="4857" spans="3:10" x14ac:dyDescent="0.25">
      <c r="C4857" t="s">
        <v>6731</v>
      </c>
      <c r="D4857">
        <v>20108</v>
      </c>
      <c r="E4857" s="1">
        <v>46080</v>
      </c>
      <c r="F4857">
        <f t="shared" si="13"/>
        <v>2</v>
      </c>
      <c r="G4857">
        <v>3</v>
      </c>
      <c r="H4857" t="s">
        <v>9877</v>
      </c>
      <c r="I4857" t="s">
        <v>129</v>
      </c>
      <c r="J4857" s="4">
        <v>-711.44</v>
      </c>
    </row>
    <row r="4858" spans="3:10" x14ac:dyDescent="0.25">
      <c r="C4858" t="s">
        <v>6731</v>
      </c>
      <c r="D4858">
        <v>30001</v>
      </c>
      <c r="E4858" s="1">
        <v>46080</v>
      </c>
      <c r="F4858">
        <f t="shared" si="13"/>
        <v>2</v>
      </c>
      <c r="G4858">
        <v>3</v>
      </c>
      <c r="H4858" t="s">
        <v>9877</v>
      </c>
      <c r="I4858" t="s">
        <v>129</v>
      </c>
      <c r="J4858" s="4">
        <v>-177.86</v>
      </c>
    </row>
    <row r="4859" spans="3:10" x14ac:dyDescent="0.25">
      <c r="C4859" t="s">
        <v>6731</v>
      </c>
      <c r="D4859">
        <v>30002</v>
      </c>
      <c r="E4859" s="1">
        <v>46080</v>
      </c>
      <c r="F4859">
        <f t="shared" si="13"/>
        <v>2</v>
      </c>
      <c r="G4859">
        <v>3</v>
      </c>
      <c r="H4859" t="s">
        <v>9877</v>
      </c>
      <c r="I4859" t="s">
        <v>129</v>
      </c>
      <c r="J4859" s="4">
        <v>-177.86</v>
      </c>
    </row>
    <row r="4860" spans="3:10" x14ac:dyDescent="0.25">
      <c r="C4860" t="s">
        <v>6731</v>
      </c>
      <c r="D4860">
        <v>40001</v>
      </c>
      <c r="E4860" s="1">
        <v>46080</v>
      </c>
      <c r="F4860">
        <f t="shared" si="13"/>
        <v>2</v>
      </c>
      <c r="G4860">
        <v>3</v>
      </c>
      <c r="H4860" t="s">
        <v>9878</v>
      </c>
      <c r="I4860" t="s">
        <v>129</v>
      </c>
      <c r="J4860" s="4">
        <v>-127.84</v>
      </c>
    </row>
    <row r="4861" spans="3:10" x14ac:dyDescent="0.25">
      <c r="C4861" t="s">
        <v>6731</v>
      </c>
      <c r="D4861">
        <v>10253</v>
      </c>
      <c r="E4861" s="1">
        <v>46080</v>
      </c>
      <c r="F4861">
        <f t="shared" si="13"/>
        <v>2</v>
      </c>
      <c r="G4861">
        <v>3</v>
      </c>
      <c r="H4861" t="s">
        <v>9877</v>
      </c>
      <c r="I4861" t="s">
        <v>129</v>
      </c>
      <c r="J4861" s="4">
        <v>-72.69</v>
      </c>
    </row>
    <row r="4862" spans="3:10" x14ac:dyDescent="0.25">
      <c r="C4862" t="s">
        <v>6731</v>
      </c>
      <c r="D4862">
        <v>40001</v>
      </c>
      <c r="E4862" s="1">
        <v>46080</v>
      </c>
      <c r="F4862">
        <f t="shared" si="13"/>
        <v>2</v>
      </c>
      <c r="G4862">
        <v>3</v>
      </c>
      <c r="H4862" t="s">
        <v>9878</v>
      </c>
      <c r="I4862" t="s">
        <v>129</v>
      </c>
      <c r="J4862" s="4">
        <v>-1.53</v>
      </c>
    </row>
    <row r="4863" spans="3:10" x14ac:dyDescent="0.25">
      <c r="C4863" t="s">
        <v>6731</v>
      </c>
      <c r="D4863">
        <v>10001</v>
      </c>
      <c r="E4863" s="1">
        <v>46080</v>
      </c>
      <c r="F4863">
        <f t="shared" si="13"/>
        <v>2</v>
      </c>
      <c r="G4863">
        <v>3</v>
      </c>
      <c r="H4863" t="s">
        <v>9877</v>
      </c>
      <c r="I4863" t="s">
        <v>129</v>
      </c>
      <c r="J4863" s="4">
        <v>-41.56</v>
      </c>
    </row>
    <row r="4864" spans="3:10" x14ac:dyDescent="0.25">
      <c r="C4864" t="s">
        <v>6731</v>
      </c>
      <c r="D4864">
        <v>40001</v>
      </c>
      <c r="E4864" s="1">
        <v>46080</v>
      </c>
      <c r="F4864">
        <f t="shared" si="13"/>
        <v>2</v>
      </c>
      <c r="G4864">
        <v>3</v>
      </c>
      <c r="H4864" t="s">
        <v>9878</v>
      </c>
      <c r="I4864" t="s">
        <v>129</v>
      </c>
      <c r="J4864" s="4">
        <v>-0.88</v>
      </c>
    </row>
    <row r="4865" spans="3:10" x14ac:dyDescent="0.25">
      <c r="C4865" t="s">
        <v>6731</v>
      </c>
      <c r="D4865">
        <v>40001</v>
      </c>
      <c r="E4865" s="1">
        <v>46080</v>
      </c>
      <c r="F4865">
        <f t="shared" si="13"/>
        <v>2</v>
      </c>
      <c r="G4865">
        <v>3</v>
      </c>
      <c r="H4865" t="s">
        <v>276</v>
      </c>
      <c r="I4865" t="s">
        <v>129</v>
      </c>
      <c r="J4865" s="4">
        <v>-721.87</v>
      </c>
    </row>
    <row r="4866" spans="3:10" x14ac:dyDescent="0.25">
      <c r="C4866" t="s">
        <v>6731</v>
      </c>
      <c r="D4866">
        <v>40001</v>
      </c>
      <c r="E4866" s="1">
        <v>46080</v>
      </c>
      <c r="F4866">
        <f t="shared" si="13"/>
        <v>2</v>
      </c>
      <c r="G4866">
        <v>3</v>
      </c>
      <c r="H4866" t="s">
        <v>9879</v>
      </c>
      <c r="I4866" t="s">
        <v>155</v>
      </c>
      <c r="J4866" s="4">
        <v>-13500.49</v>
      </c>
    </row>
    <row r="4867" spans="3:10" x14ac:dyDescent="0.25">
      <c r="C4867" t="s">
        <v>6731</v>
      </c>
      <c r="D4867">
        <v>40001</v>
      </c>
      <c r="E4867" s="1">
        <v>46080</v>
      </c>
      <c r="F4867">
        <f t="shared" si="13"/>
        <v>2</v>
      </c>
      <c r="G4867">
        <v>3</v>
      </c>
      <c r="H4867" t="s">
        <v>9880</v>
      </c>
      <c r="I4867" t="s">
        <v>155</v>
      </c>
      <c r="J4867" s="4">
        <v>-2546.23</v>
      </c>
    </row>
    <row r="4868" spans="3:10" x14ac:dyDescent="0.25">
      <c r="C4868" t="s">
        <v>6731</v>
      </c>
      <c r="D4868">
        <v>30002</v>
      </c>
      <c r="E4868" s="1">
        <v>46080</v>
      </c>
      <c r="F4868">
        <f t="shared" si="13"/>
        <v>2</v>
      </c>
      <c r="G4868">
        <v>3</v>
      </c>
      <c r="H4868" t="s">
        <v>1945</v>
      </c>
      <c r="I4868" t="s">
        <v>60</v>
      </c>
      <c r="J4868" s="4">
        <v>-192234.07</v>
      </c>
    </row>
    <row r="4869" spans="3:10" x14ac:dyDescent="0.25">
      <c r="C4869" t="s">
        <v>6731</v>
      </c>
      <c r="D4869">
        <v>30002</v>
      </c>
      <c r="E4869" s="1">
        <v>46080</v>
      </c>
      <c r="F4869">
        <f t="shared" si="13"/>
        <v>2</v>
      </c>
      <c r="G4869">
        <v>3</v>
      </c>
      <c r="H4869" t="s">
        <v>1945</v>
      </c>
      <c r="I4869" t="s">
        <v>60</v>
      </c>
      <c r="J4869" s="4">
        <v>-1771.74</v>
      </c>
    </row>
    <row r="4870" spans="3:10" x14ac:dyDescent="0.25">
      <c r="C4870" t="s">
        <v>6731</v>
      </c>
      <c r="D4870">
        <v>20008</v>
      </c>
      <c r="E4870" s="1">
        <v>46080</v>
      </c>
      <c r="F4870">
        <f t="shared" si="13"/>
        <v>2</v>
      </c>
      <c r="G4870">
        <v>3</v>
      </c>
      <c r="H4870" t="s">
        <v>1197</v>
      </c>
      <c r="I4870" t="s">
        <v>60</v>
      </c>
      <c r="J4870" s="4">
        <v>-21253.34</v>
      </c>
    </row>
    <row r="4871" spans="3:10" x14ac:dyDescent="0.25">
      <c r="C4871" t="s">
        <v>6731</v>
      </c>
      <c r="D4871">
        <v>10257</v>
      </c>
      <c r="E4871" s="1">
        <v>46080</v>
      </c>
      <c r="F4871">
        <f t="shared" si="13"/>
        <v>2</v>
      </c>
      <c r="G4871">
        <v>3</v>
      </c>
      <c r="H4871" t="s">
        <v>7890</v>
      </c>
      <c r="I4871" t="s">
        <v>60</v>
      </c>
      <c r="J4871" s="4">
        <v>-660</v>
      </c>
    </row>
    <row r="4872" spans="3:10" x14ac:dyDescent="0.25">
      <c r="C4872" t="s">
        <v>6731</v>
      </c>
      <c r="D4872">
        <v>40001</v>
      </c>
      <c r="E4872" s="1">
        <v>46076</v>
      </c>
      <c r="F4872">
        <f t="shared" si="13"/>
        <v>2</v>
      </c>
      <c r="G4872">
        <v>3</v>
      </c>
      <c r="H4872" t="s">
        <v>2431</v>
      </c>
      <c r="I4872" t="s">
        <v>2432</v>
      </c>
      <c r="J4872" s="4">
        <v>1.9</v>
      </c>
    </row>
    <row r="4873" spans="3:10" x14ac:dyDescent="0.25">
      <c r="C4873" t="s">
        <v>6731</v>
      </c>
      <c r="D4873">
        <v>10258</v>
      </c>
      <c r="E4873" s="1">
        <v>46076</v>
      </c>
      <c r="F4873">
        <f t="shared" si="13"/>
        <v>2</v>
      </c>
      <c r="G4873">
        <v>3</v>
      </c>
      <c r="H4873" t="s">
        <v>2444</v>
      </c>
      <c r="I4873" t="s">
        <v>2432</v>
      </c>
      <c r="J4873" s="4">
        <v>1050</v>
      </c>
    </row>
    <row r="4874" spans="3:10" x14ac:dyDescent="0.25">
      <c r="C4874" t="s">
        <v>6731</v>
      </c>
      <c r="D4874">
        <v>40001</v>
      </c>
      <c r="E4874" s="1">
        <v>46077</v>
      </c>
      <c r="F4874">
        <f t="shared" si="13"/>
        <v>2</v>
      </c>
      <c r="G4874">
        <v>3</v>
      </c>
      <c r="H4874" t="s">
        <v>2431</v>
      </c>
      <c r="I4874" t="s">
        <v>2432</v>
      </c>
      <c r="J4874" s="4">
        <v>116.28</v>
      </c>
    </row>
    <row r="4875" spans="3:10" x14ac:dyDescent="0.25">
      <c r="C4875" t="s">
        <v>6731</v>
      </c>
      <c r="D4875">
        <v>10258</v>
      </c>
      <c r="E4875" s="1">
        <v>46077</v>
      </c>
      <c r="F4875">
        <f t="shared" si="13"/>
        <v>2</v>
      </c>
      <c r="G4875">
        <v>3</v>
      </c>
      <c r="H4875" t="s">
        <v>2444</v>
      </c>
      <c r="I4875" t="s">
        <v>2432</v>
      </c>
      <c r="J4875" s="4">
        <v>226</v>
      </c>
    </row>
    <row r="4876" spans="3:10" x14ac:dyDescent="0.25">
      <c r="C4876" t="s">
        <v>6731</v>
      </c>
      <c r="D4876">
        <v>10243</v>
      </c>
      <c r="E4876" s="1">
        <v>46077</v>
      </c>
      <c r="F4876">
        <f t="shared" si="13"/>
        <v>2</v>
      </c>
      <c r="G4876">
        <v>3</v>
      </c>
      <c r="H4876" t="s">
        <v>2449</v>
      </c>
      <c r="I4876" t="s">
        <v>2440</v>
      </c>
      <c r="J4876" s="4">
        <v>17205648.809999999</v>
      </c>
    </row>
    <row r="4877" spans="3:10" x14ac:dyDescent="0.25">
      <c r="C4877" t="s">
        <v>6731</v>
      </c>
      <c r="D4877">
        <v>31001</v>
      </c>
      <c r="E4877" s="1">
        <v>46078</v>
      </c>
      <c r="F4877">
        <f t="shared" ref="F4877:F4887" si="14">+MONTH(E4877)</f>
        <v>2</v>
      </c>
      <c r="G4877">
        <v>3</v>
      </c>
      <c r="H4877" t="s">
        <v>9891</v>
      </c>
      <c r="I4877" t="s">
        <v>2432</v>
      </c>
      <c r="J4877" s="4">
        <v>220.34</v>
      </c>
    </row>
    <row r="4878" spans="3:10" x14ac:dyDescent="0.25">
      <c r="C4878" t="s">
        <v>6731</v>
      </c>
      <c r="D4878" t="s">
        <v>8609</v>
      </c>
      <c r="E4878" s="1">
        <v>46078</v>
      </c>
      <c r="F4878">
        <f t="shared" si="14"/>
        <v>2</v>
      </c>
      <c r="G4878">
        <v>3</v>
      </c>
      <c r="H4878" t="s">
        <v>2453</v>
      </c>
      <c r="I4878" t="s">
        <v>2432</v>
      </c>
      <c r="J4878" s="4">
        <v>4497.4799999999996</v>
      </c>
    </row>
    <row r="4879" spans="3:10" x14ac:dyDescent="0.25">
      <c r="C4879" t="s">
        <v>6731</v>
      </c>
      <c r="D4879">
        <v>40001</v>
      </c>
      <c r="E4879" s="1">
        <v>46078</v>
      </c>
      <c r="F4879">
        <f t="shared" si="14"/>
        <v>2</v>
      </c>
      <c r="G4879">
        <v>3</v>
      </c>
      <c r="H4879" t="s">
        <v>2431</v>
      </c>
      <c r="I4879" t="s">
        <v>2432</v>
      </c>
      <c r="J4879" s="4">
        <v>2.08</v>
      </c>
    </row>
    <row r="4880" spans="3:10" x14ac:dyDescent="0.25">
      <c r="C4880" t="s">
        <v>6731</v>
      </c>
      <c r="D4880">
        <v>10260</v>
      </c>
      <c r="E4880" s="1">
        <v>46078</v>
      </c>
      <c r="F4880">
        <f t="shared" si="14"/>
        <v>2</v>
      </c>
      <c r="G4880">
        <v>3</v>
      </c>
      <c r="H4880" t="s">
        <v>2447</v>
      </c>
      <c r="I4880" t="s">
        <v>2440</v>
      </c>
      <c r="J4880" s="4">
        <v>247641.59</v>
      </c>
    </row>
    <row r="4881" spans="3:10" x14ac:dyDescent="0.25">
      <c r="C4881" t="s">
        <v>6731</v>
      </c>
      <c r="D4881">
        <v>10258</v>
      </c>
      <c r="E4881" s="1">
        <v>46078</v>
      </c>
      <c r="F4881">
        <f t="shared" si="14"/>
        <v>2</v>
      </c>
      <c r="G4881">
        <v>3</v>
      </c>
      <c r="H4881" t="s">
        <v>9893</v>
      </c>
      <c r="I4881" t="s">
        <v>2432</v>
      </c>
      <c r="J4881" s="4">
        <v>950</v>
      </c>
    </row>
    <row r="4882" spans="3:10" x14ac:dyDescent="0.25">
      <c r="C4882" t="s">
        <v>6731</v>
      </c>
      <c r="D4882" t="s">
        <v>8609</v>
      </c>
      <c r="E4882" s="1">
        <v>46078</v>
      </c>
      <c r="F4882">
        <f t="shared" si="14"/>
        <v>2</v>
      </c>
      <c r="G4882">
        <v>3</v>
      </c>
      <c r="H4882" t="s">
        <v>9646</v>
      </c>
      <c r="I4882" t="s">
        <v>2432</v>
      </c>
      <c r="J4882" s="4">
        <v>2000067.91</v>
      </c>
    </row>
    <row r="4883" spans="3:10" x14ac:dyDescent="0.25">
      <c r="C4883" t="s">
        <v>6731</v>
      </c>
      <c r="D4883">
        <v>10258</v>
      </c>
      <c r="E4883" s="1">
        <v>46079</v>
      </c>
      <c r="F4883">
        <f t="shared" si="14"/>
        <v>2</v>
      </c>
      <c r="G4883">
        <v>3</v>
      </c>
      <c r="H4883" t="s">
        <v>2444</v>
      </c>
      <c r="I4883" t="s">
        <v>2432</v>
      </c>
      <c r="J4883" s="4">
        <v>136.25</v>
      </c>
    </row>
    <row r="4884" spans="3:10" x14ac:dyDescent="0.25">
      <c r="C4884" t="s">
        <v>6731</v>
      </c>
      <c r="D4884">
        <v>40001</v>
      </c>
      <c r="E4884" s="1">
        <v>46079</v>
      </c>
      <c r="F4884">
        <f t="shared" si="14"/>
        <v>2</v>
      </c>
      <c r="G4884">
        <v>3</v>
      </c>
      <c r="H4884" t="s">
        <v>2431</v>
      </c>
      <c r="I4884" t="s">
        <v>2432</v>
      </c>
      <c r="J4884" s="4">
        <v>12139.37</v>
      </c>
    </row>
    <row r="4885" spans="3:10" x14ac:dyDescent="0.25">
      <c r="C4885" t="s">
        <v>6731</v>
      </c>
      <c r="D4885">
        <v>10260</v>
      </c>
      <c r="E4885" s="1">
        <v>46079</v>
      </c>
      <c r="F4885">
        <f t="shared" si="14"/>
        <v>2</v>
      </c>
      <c r="G4885">
        <v>3</v>
      </c>
      <c r="H4885" t="s">
        <v>2447</v>
      </c>
      <c r="I4885" t="s">
        <v>2440</v>
      </c>
      <c r="J4885" s="4">
        <v>1313287.8500000001</v>
      </c>
    </row>
    <row r="4886" spans="3:10" x14ac:dyDescent="0.25">
      <c r="C4886" t="s">
        <v>6731</v>
      </c>
      <c r="D4886" t="s">
        <v>8609</v>
      </c>
      <c r="E4886" s="1">
        <v>46080</v>
      </c>
      <c r="F4886">
        <f t="shared" si="14"/>
        <v>2</v>
      </c>
      <c r="G4886">
        <v>3</v>
      </c>
      <c r="H4886" t="s">
        <v>9646</v>
      </c>
      <c r="I4886" t="s">
        <v>2432</v>
      </c>
      <c r="J4886" s="4">
        <v>2014208.25</v>
      </c>
    </row>
    <row r="4887" spans="3:10" x14ac:dyDescent="0.25">
      <c r="C4887" t="s">
        <v>6731</v>
      </c>
      <c r="D4887">
        <v>40001</v>
      </c>
      <c r="E4887" s="1">
        <v>46080</v>
      </c>
      <c r="F4887">
        <f t="shared" si="14"/>
        <v>2</v>
      </c>
      <c r="G4887">
        <v>3</v>
      </c>
      <c r="H4887" t="s">
        <v>2431</v>
      </c>
      <c r="I4887" t="s">
        <v>2432</v>
      </c>
      <c r="J4887" s="4">
        <v>1242134.31</v>
      </c>
    </row>
  </sheetData>
  <autoFilter ref="C2:J4887" xr:uid="{F4288DBA-7FCC-4B20-88DD-12467DC94D22}">
    <filterColumn colId="2">
      <filters>
        <dateGroupItem year="2026" month="2" day="23" dateTimeGrouping="day"/>
        <dateGroupItem year="2026" month="2" day="24" dateTimeGrouping="day"/>
        <dateGroupItem year="2026" month="2" day="25" dateTimeGrouping="day"/>
        <dateGroupItem year="2026" month="2" day="26" dateTimeGrouping="day"/>
        <dateGroupItem year="2026" month="2" day="27" dateTimeGrouping="day"/>
      </filters>
    </filterColumn>
  </autoFilter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17CE2-66EF-4C73-B857-0F9D0106C449}">
  <dimension ref="A1:AB2424"/>
  <sheetViews>
    <sheetView showGridLines="0" zoomScaleNormal="100" workbookViewId="0">
      <pane ySplit="1" topLeftCell="A1972" activePane="bottomLeft" state="frozen"/>
      <selection activeCell="J1053" sqref="J1053"/>
      <selection pane="bottomLeft" activeCell="G1913" sqref="G1913"/>
    </sheetView>
  </sheetViews>
  <sheetFormatPr defaultColWidth="13.42578125" defaultRowHeight="12.75" x14ac:dyDescent="0.2"/>
  <cols>
    <col min="1" max="5" width="13.42578125" style="94"/>
    <col min="6" max="6" width="24.42578125" style="94" bestFit="1" customWidth="1"/>
    <col min="7" max="7" width="16.140625" style="95" bestFit="1" customWidth="1"/>
    <col min="8" max="11" width="13.42578125" style="97"/>
    <col min="12" max="13" width="13.42578125" style="98"/>
    <col min="14" max="14" width="20" style="121" bestFit="1" customWidth="1"/>
    <col min="15" max="16384" width="13.42578125" style="94"/>
  </cols>
  <sheetData>
    <row r="1" spans="1:26" ht="13.5" thickBot="1" x14ac:dyDescent="0.25">
      <c r="A1" s="92" t="s">
        <v>2456</v>
      </c>
      <c r="B1" s="92" t="s">
        <v>2457</v>
      </c>
      <c r="C1" s="92" t="s">
        <v>2458</v>
      </c>
      <c r="D1" s="92" t="s">
        <v>60</v>
      </c>
      <c r="E1" s="92" t="s">
        <v>2459</v>
      </c>
      <c r="F1" s="92" t="s">
        <v>2460</v>
      </c>
      <c r="G1" s="151" t="s">
        <v>2464</v>
      </c>
      <c r="H1" s="173" t="s">
        <v>2465</v>
      </c>
      <c r="I1" s="173" t="s">
        <v>2466</v>
      </c>
      <c r="J1" s="173" t="s">
        <v>2467</v>
      </c>
      <c r="K1" s="173" t="s">
        <v>2468</v>
      </c>
      <c r="L1" s="93" t="s">
        <v>2469</v>
      </c>
      <c r="M1" s="93" t="s">
        <v>49</v>
      </c>
      <c r="N1" s="146" t="s">
        <v>2470</v>
      </c>
      <c r="O1" s="92" t="s">
        <v>2471</v>
      </c>
      <c r="P1" s="92" t="s">
        <v>2472</v>
      </c>
      <c r="Q1" s="92" t="s">
        <v>2473</v>
      </c>
      <c r="R1" s="92" t="s">
        <v>2474</v>
      </c>
      <c r="S1" s="92" t="s">
        <v>2475</v>
      </c>
      <c r="T1" s="92" t="s">
        <v>2476</v>
      </c>
      <c r="U1" s="92" t="s">
        <v>2477</v>
      </c>
      <c r="V1" s="92" t="s">
        <v>2478</v>
      </c>
      <c r="W1" s="92" t="s">
        <v>2479</v>
      </c>
      <c r="X1" s="92" t="s">
        <v>2480</v>
      </c>
      <c r="Y1" s="92" t="s">
        <v>2481</v>
      </c>
      <c r="Z1" s="92" t="s">
        <v>2482</v>
      </c>
    </row>
    <row r="2" spans="1:26" s="99" customFormat="1" ht="13.5" thickTop="1" x14ac:dyDescent="0.2">
      <c r="A2" s="94" t="s">
        <v>2483</v>
      </c>
      <c r="B2" s="94" t="s">
        <v>2484</v>
      </c>
      <c r="C2" s="94" t="s">
        <v>2485</v>
      </c>
      <c r="D2" s="94" t="s">
        <v>2486</v>
      </c>
      <c r="E2" s="94" t="s">
        <v>2487</v>
      </c>
      <c r="F2" s="94" t="s">
        <v>2488</v>
      </c>
      <c r="G2" s="96">
        <v>-11760</v>
      </c>
      <c r="H2" s="97">
        <v>45992</v>
      </c>
      <c r="I2" s="97">
        <v>46023</v>
      </c>
      <c r="J2" s="97">
        <v>46024</v>
      </c>
      <c r="K2" s="97">
        <v>46000</v>
      </c>
      <c r="L2" s="94">
        <v>10256</v>
      </c>
      <c r="M2" s="98"/>
      <c r="N2" s="94" t="s">
        <v>60</v>
      </c>
      <c r="O2" s="94" t="s">
        <v>2489</v>
      </c>
      <c r="P2" s="94" t="s">
        <v>51</v>
      </c>
      <c r="Q2" s="94" t="s">
        <v>51</v>
      </c>
      <c r="R2" s="94" t="s">
        <v>51</v>
      </c>
      <c r="S2" s="94" t="s">
        <v>51</v>
      </c>
      <c r="T2" s="94" t="s">
        <v>51</v>
      </c>
      <c r="U2" s="94" t="s">
        <v>51</v>
      </c>
      <c r="V2" s="94" t="s">
        <v>51</v>
      </c>
      <c r="W2" s="94" t="s">
        <v>2490</v>
      </c>
      <c r="X2" s="94" t="s">
        <v>2491</v>
      </c>
      <c r="Y2" s="94" t="s">
        <v>2492</v>
      </c>
      <c r="Z2" s="94" t="s">
        <v>51</v>
      </c>
    </row>
    <row r="3" spans="1:26" s="99" customFormat="1" x14ac:dyDescent="0.2">
      <c r="A3" s="94" t="s">
        <v>2483</v>
      </c>
      <c r="B3" s="94" t="s">
        <v>2484</v>
      </c>
      <c r="C3" s="94" t="s">
        <v>2493</v>
      </c>
      <c r="D3" s="94" t="s">
        <v>2486</v>
      </c>
      <c r="E3" s="94" t="s">
        <v>2487</v>
      </c>
      <c r="F3" s="94" t="s">
        <v>2488</v>
      </c>
      <c r="G3" s="96">
        <v>-71.8</v>
      </c>
      <c r="H3" s="97">
        <v>45992</v>
      </c>
      <c r="I3" s="97">
        <v>46023</v>
      </c>
      <c r="J3" s="97">
        <v>46024</v>
      </c>
      <c r="K3" s="97">
        <v>46001</v>
      </c>
      <c r="L3" s="94">
        <v>10256</v>
      </c>
      <c r="M3" s="98"/>
      <c r="N3" s="94" t="s">
        <v>60</v>
      </c>
      <c r="O3" s="94" t="s">
        <v>2494</v>
      </c>
      <c r="P3" s="94" t="s">
        <v>51</v>
      </c>
      <c r="Q3" s="94" t="s">
        <v>51</v>
      </c>
      <c r="R3" s="94" t="s">
        <v>51</v>
      </c>
      <c r="S3" s="94" t="s">
        <v>51</v>
      </c>
      <c r="T3" s="94" t="s">
        <v>51</v>
      </c>
      <c r="U3" s="94" t="s">
        <v>51</v>
      </c>
      <c r="V3" s="94" t="s">
        <v>51</v>
      </c>
      <c r="W3" s="94" t="s">
        <v>2490</v>
      </c>
      <c r="X3" s="94" t="s">
        <v>2491</v>
      </c>
      <c r="Y3" s="94" t="s">
        <v>2492</v>
      </c>
      <c r="Z3" s="94" t="s">
        <v>51</v>
      </c>
    </row>
    <row r="4" spans="1:26" s="99" customFormat="1" x14ac:dyDescent="0.2">
      <c r="A4" s="94" t="s">
        <v>2483</v>
      </c>
      <c r="B4" s="94" t="s">
        <v>2484</v>
      </c>
      <c r="C4" s="94" t="s">
        <v>2495</v>
      </c>
      <c r="D4" s="94" t="s">
        <v>2496</v>
      </c>
      <c r="E4" s="94" t="s">
        <v>2487</v>
      </c>
      <c r="F4" s="94" t="s">
        <v>2497</v>
      </c>
      <c r="G4" s="96">
        <v>-47926.34</v>
      </c>
      <c r="H4" s="97">
        <v>45992</v>
      </c>
      <c r="I4" s="97">
        <v>46022</v>
      </c>
      <c r="J4" s="97">
        <v>46024</v>
      </c>
      <c r="K4" s="97">
        <v>46013</v>
      </c>
      <c r="L4" s="94">
        <v>10251</v>
      </c>
      <c r="M4" s="98"/>
      <c r="N4" s="94" t="s">
        <v>60</v>
      </c>
      <c r="O4" s="94" t="s">
        <v>2498</v>
      </c>
      <c r="P4" s="94" t="s">
        <v>51</v>
      </c>
      <c r="Q4" s="94" t="s">
        <v>51</v>
      </c>
      <c r="R4" s="94" t="s">
        <v>2499</v>
      </c>
      <c r="S4" s="94" t="s">
        <v>2500</v>
      </c>
      <c r="T4" s="94" t="s">
        <v>51</v>
      </c>
      <c r="U4" s="94" t="s">
        <v>2501</v>
      </c>
      <c r="V4" s="94" t="s">
        <v>2502</v>
      </c>
      <c r="W4" s="94" t="s">
        <v>2490</v>
      </c>
      <c r="X4" s="94" t="s">
        <v>2491</v>
      </c>
      <c r="Y4" s="94" t="s">
        <v>2503</v>
      </c>
      <c r="Z4" s="94" t="s">
        <v>2504</v>
      </c>
    </row>
    <row r="5" spans="1:26" s="99" customFormat="1" x14ac:dyDescent="0.2">
      <c r="A5" s="94" t="s">
        <v>2483</v>
      </c>
      <c r="B5" s="94" t="s">
        <v>2484</v>
      </c>
      <c r="C5" s="94" t="s">
        <v>2505</v>
      </c>
      <c r="D5" s="94" t="s">
        <v>2496</v>
      </c>
      <c r="E5" s="94" t="s">
        <v>2487</v>
      </c>
      <c r="F5" s="94" t="s">
        <v>2497</v>
      </c>
      <c r="G5" s="96">
        <v>-17724.09</v>
      </c>
      <c r="H5" s="97">
        <v>45992</v>
      </c>
      <c r="I5" s="97">
        <v>46022</v>
      </c>
      <c r="J5" s="97">
        <v>46024</v>
      </c>
      <c r="K5" s="97">
        <v>46013</v>
      </c>
      <c r="L5" s="94">
        <v>10256</v>
      </c>
      <c r="M5" s="98"/>
      <c r="N5" s="94" t="s">
        <v>60</v>
      </c>
      <c r="O5" s="94" t="s">
        <v>2506</v>
      </c>
      <c r="P5" s="94" t="s">
        <v>51</v>
      </c>
      <c r="Q5" s="94" t="s">
        <v>51</v>
      </c>
      <c r="R5" s="94" t="s">
        <v>2499</v>
      </c>
      <c r="S5" s="94" t="s">
        <v>2500</v>
      </c>
      <c r="T5" s="94" t="s">
        <v>51</v>
      </c>
      <c r="U5" s="94" t="s">
        <v>2501</v>
      </c>
      <c r="V5" s="94" t="s">
        <v>2502</v>
      </c>
      <c r="W5" s="94" t="s">
        <v>2490</v>
      </c>
      <c r="X5" s="94" t="s">
        <v>2491</v>
      </c>
      <c r="Y5" s="94" t="s">
        <v>2503</v>
      </c>
      <c r="Z5" s="94" t="s">
        <v>2504</v>
      </c>
    </row>
    <row r="6" spans="1:26" s="99" customFormat="1" x14ac:dyDescent="0.2">
      <c r="A6" s="94" t="s">
        <v>2483</v>
      </c>
      <c r="B6" s="94" t="s">
        <v>2484</v>
      </c>
      <c r="C6" s="94" t="s">
        <v>2507</v>
      </c>
      <c r="D6" s="94" t="s">
        <v>2496</v>
      </c>
      <c r="E6" s="94" t="s">
        <v>2487</v>
      </c>
      <c r="F6" s="94" t="s">
        <v>2497</v>
      </c>
      <c r="G6" s="96">
        <v>-11715.68</v>
      </c>
      <c r="H6" s="97">
        <v>45992</v>
      </c>
      <c r="I6" s="97">
        <v>46022</v>
      </c>
      <c r="J6" s="97">
        <v>46024</v>
      </c>
      <c r="K6" s="97">
        <v>46013</v>
      </c>
      <c r="L6" s="94">
        <v>10256</v>
      </c>
      <c r="M6" s="98"/>
      <c r="N6" s="94" t="s">
        <v>60</v>
      </c>
      <c r="O6" s="94" t="s">
        <v>2508</v>
      </c>
      <c r="P6" s="94" t="s">
        <v>51</v>
      </c>
      <c r="Q6" s="94" t="s">
        <v>51</v>
      </c>
      <c r="R6" s="94" t="s">
        <v>2499</v>
      </c>
      <c r="S6" s="94" t="s">
        <v>2500</v>
      </c>
      <c r="T6" s="94" t="s">
        <v>51</v>
      </c>
      <c r="U6" s="94" t="s">
        <v>2501</v>
      </c>
      <c r="V6" s="94" t="s">
        <v>2502</v>
      </c>
      <c r="W6" s="94" t="s">
        <v>2490</v>
      </c>
      <c r="X6" s="94" t="s">
        <v>2491</v>
      </c>
      <c r="Y6" s="94" t="s">
        <v>2503</v>
      </c>
      <c r="Z6" s="94" t="s">
        <v>2504</v>
      </c>
    </row>
    <row r="7" spans="1:26" s="99" customFormat="1" x14ac:dyDescent="0.2">
      <c r="A7" s="94" t="s">
        <v>2483</v>
      </c>
      <c r="B7" s="94" t="s">
        <v>2484</v>
      </c>
      <c r="C7" s="94" t="s">
        <v>2509</v>
      </c>
      <c r="D7" s="94" t="s">
        <v>2496</v>
      </c>
      <c r="E7" s="94" t="s">
        <v>2487</v>
      </c>
      <c r="F7" s="94" t="s">
        <v>2497</v>
      </c>
      <c r="G7" s="96">
        <v>-85110.53</v>
      </c>
      <c r="H7" s="97">
        <v>45992</v>
      </c>
      <c r="I7" s="97">
        <v>46022</v>
      </c>
      <c r="J7" s="97">
        <v>46024</v>
      </c>
      <c r="K7" s="97">
        <v>46013</v>
      </c>
      <c r="L7" s="94">
        <v>10251</v>
      </c>
      <c r="M7" s="98"/>
      <c r="N7" s="94" t="s">
        <v>60</v>
      </c>
      <c r="O7" s="94" t="s">
        <v>2510</v>
      </c>
      <c r="P7" s="94" t="s">
        <v>51</v>
      </c>
      <c r="Q7" s="94" t="s">
        <v>51</v>
      </c>
      <c r="R7" s="94" t="s">
        <v>2499</v>
      </c>
      <c r="S7" s="94" t="s">
        <v>2500</v>
      </c>
      <c r="T7" s="94" t="s">
        <v>51</v>
      </c>
      <c r="U7" s="94" t="s">
        <v>2501</v>
      </c>
      <c r="V7" s="94" t="s">
        <v>2502</v>
      </c>
      <c r="W7" s="94" t="s">
        <v>2490</v>
      </c>
      <c r="X7" s="94" t="s">
        <v>2491</v>
      </c>
      <c r="Y7" s="94" t="s">
        <v>2503</v>
      </c>
      <c r="Z7" s="94" t="s">
        <v>2504</v>
      </c>
    </row>
    <row r="8" spans="1:26" s="99" customFormat="1" x14ac:dyDescent="0.2">
      <c r="A8" s="94" t="s">
        <v>2483</v>
      </c>
      <c r="B8" s="94" t="s">
        <v>2484</v>
      </c>
      <c r="C8" s="94" t="s">
        <v>2511</v>
      </c>
      <c r="D8" s="94" t="s">
        <v>2496</v>
      </c>
      <c r="E8" s="94" t="s">
        <v>2487</v>
      </c>
      <c r="F8" s="94" t="s">
        <v>2497</v>
      </c>
      <c r="G8" s="96">
        <v>-73639.539999999994</v>
      </c>
      <c r="H8" s="97">
        <v>45992</v>
      </c>
      <c r="I8" s="97">
        <v>46022</v>
      </c>
      <c r="J8" s="97">
        <v>46024</v>
      </c>
      <c r="K8" s="97">
        <v>46013</v>
      </c>
      <c r="L8" s="94">
        <v>10251</v>
      </c>
      <c r="M8" s="98"/>
      <c r="N8" s="94" t="s">
        <v>60</v>
      </c>
      <c r="O8" s="94" t="s">
        <v>2512</v>
      </c>
      <c r="P8" s="94" t="s">
        <v>51</v>
      </c>
      <c r="Q8" s="94" t="s">
        <v>51</v>
      </c>
      <c r="R8" s="94" t="s">
        <v>2499</v>
      </c>
      <c r="S8" s="94" t="s">
        <v>2500</v>
      </c>
      <c r="T8" s="94" t="s">
        <v>51</v>
      </c>
      <c r="U8" s="94" t="s">
        <v>2501</v>
      </c>
      <c r="V8" s="94" t="s">
        <v>2502</v>
      </c>
      <c r="W8" s="94" t="s">
        <v>2490</v>
      </c>
      <c r="X8" s="94" t="s">
        <v>2491</v>
      </c>
      <c r="Y8" s="94" t="s">
        <v>2503</v>
      </c>
      <c r="Z8" s="94" t="s">
        <v>2504</v>
      </c>
    </row>
    <row r="9" spans="1:26" s="99" customFormat="1" x14ac:dyDescent="0.2">
      <c r="A9" s="94" t="s">
        <v>2483</v>
      </c>
      <c r="B9" s="94" t="s">
        <v>2484</v>
      </c>
      <c r="C9" s="94" t="s">
        <v>2513</v>
      </c>
      <c r="D9" s="94" t="s">
        <v>2514</v>
      </c>
      <c r="E9" s="94" t="s">
        <v>2487</v>
      </c>
      <c r="F9" s="94" t="s">
        <v>2515</v>
      </c>
      <c r="G9" s="96">
        <v>-1417.75</v>
      </c>
      <c r="H9" s="97">
        <v>45992</v>
      </c>
      <c r="I9" s="97">
        <v>46022</v>
      </c>
      <c r="J9" s="97">
        <v>46024</v>
      </c>
      <c r="K9" s="97">
        <v>46013</v>
      </c>
      <c r="L9" s="94">
        <v>10256</v>
      </c>
      <c r="M9" s="98"/>
      <c r="N9" s="94" t="s">
        <v>60</v>
      </c>
      <c r="O9" s="94" t="s">
        <v>2516</v>
      </c>
      <c r="P9" s="94" t="s">
        <v>51</v>
      </c>
      <c r="Q9" s="94" t="s">
        <v>51</v>
      </c>
      <c r="R9" s="94" t="s">
        <v>2517</v>
      </c>
      <c r="S9" s="94" t="s">
        <v>2518</v>
      </c>
      <c r="T9" s="94" t="s">
        <v>51</v>
      </c>
      <c r="U9" s="94" t="s">
        <v>2519</v>
      </c>
      <c r="V9" s="94" t="s">
        <v>2520</v>
      </c>
      <c r="W9" s="94" t="s">
        <v>2490</v>
      </c>
      <c r="X9" s="94" t="s">
        <v>2491</v>
      </c>
      <c r="Y9" s="94" t="s">
        <v>2521</v>
      </c>
      <c r="Z9" s="94" t="s">
        <v>2504</v>
      </c>
    </row>
    <row r="10" spans="1:26" s="99" customFormat="1" x14ac:dyDescent="0.2">
      <c r="A10" s="94" t="s">
        <v>2483</v>
      </c>
      <c r="B10" s="94" t="s">
        <v>2484</v>
      </c>
      <c r="C10" s="94" t="s">
        <v>2522</v>
      </c>
      <c r="D10" s="94" t="s">
        <v>2523</v>
      </c>
      <c r="E10" s="94" t="s">
        <v>2487</v>
      </c>
      <c r="F10" s="94" t="s">
        <v>2524</v>
      </c>
      <c r="G10" s="96">
        <v>-14256</v>
      </c>
      <c r="H10" s="97">
        <v>45994</v>
      </c>
      <c r="I10" s="97">
        <v>46024</v>
      </c>
      <c r="J10" s="97">
        <v>46024</v>
      </c>
      <c r="K10" s="97">
        <v>46014</v>
      </c>
      <c r="L10" s="94">
        <v>10256</v>
      </c>
      <c r="M10" s="98"/>
      <c r="N10" s="94" t="s">
        <v>60</v>
      </c>
      <c r="O10" s="94" t="s">
        <v>2525</v>
      </c>
      <c r="P10" s="94" t="s">
        <v>51</v>
      </c>
      <c r="Q10" s="94" t="s">
        <v>51</v>
      </c>
      <c r="R10" s="94" t="s">
        <v>51</v>
      </c>
      <c r="S10" s="94" t="s">
        <v>51</v>
      </c>
      <c r="T10" s="94" t="s">
        <v>51</v>
      </c>
      <c r="U10" s="94" t="s">
        <v>51</v>
      </c>
      <c r="V10" s="94" t="s">
        <v>51</v>
      </c>
      <c r="W10" s="94" t="s">
        <v>2490</v>
      </c>
      <c r="X10" s="94" t="s">
        <v>2491</v>
      </c>
      <c r="Y10" s="94" t="s">
        <v>2526</v>
      </c>
      <c r="Z10" s="94" t="s">
        <v>51</v>
      </c>
    </row>
    <row r="11" spans="1:26" s="99" customFormat="1" x14ac:dyDescent="0.2">
      <c r="A11" s="94" t="s">
        <v>2483</v>
      </c>
      <c r="B11" s="94" t="s">
        <v>2484</v>
      </c>
      <c r="C11" s="94" t="s">
        <v>2527</v>
      </c>
      <c r="D11" s="94" t="s">
        <v>2528</v>
      </c>
      <c r="E11" s="94" t="s">
        <v>2487</v>
      </c>
      <c r="F11" s="94" t="s">
        <v>2529</v>
      </c>
      <c r="G11" s="96">
        <v>-13756</v>
      </c>
      <c r="H11" s="97">
        <v>45992</v>
      </c>
      <c r="I11" s="97">
        <v>46022</v>
      </c>
      <c r="J11" s="97">
        <v>46024</v>
      </c>
      <c r="K11" s="97">
        <v>46014</v>
      </c>
      <c r="L11" s="94">
        <v>10256</v>
      </c>
      <c r="M11" s="98"/>
      <c r="N11" s="94" t="s">
        <v>60</v>
      </c>
      <c r="O11" s="94" t="s">
        <v>2530</v>
      </c>
      <c r="P11" s="94" t="s">
        <v>51</v>
      </c>
      <c r="Q11" s="94" t="s">
        <v>51</v>
      </c>
      <c r="R11" s="94" t="s">
        <v>51</v>
      </c>
      <c r="S11" s="94" t="s">
        <v>51</v>
      </c>
      <c r="T11" s="94" t="s">
        <v>51</v>
      </c>
      <c r="U11" s="94" t="s">
        <v>51</v>
      </c>
      <c r="V11" s="94" t="s">
        <v>51</v>
      </c>
      <c r="W11" s="94" t="s">
        <v>2490</v>
      </c>
      <c r="X11" s="94" t="s">
        <v>2491</v>
      </c>
      <c r="Y11" s="94" t="s">
        <v>2531</v>
      </c>
      <c r="Z11" s="94" t="s">
        <v>51</v>
      </c>
    </row>
    <row r="12" spans="1:26" s="99" customFormat="1" x14ac:dyDescent="0.2">
      <c r="A12" s="94" t="s">
        <v>2483</v>
      </c>
      <c r="B12" s="94" t="s">
        <v>2484</v>
      </c>
      <c r="C12" s="94" t="s">
        <v>2532</v>
      </c>
      <c r="D12" s="94" t="s">
        <v>2533</v>
      </c>
      <c r="E12" s="94" t="s">
        <v>2487</v>
      </c>
      <c r="F12" s="94" t="s">
        <v>2534</v>
      </c>
      <c r="G12" s="96">
        <v>-77051.62</v>
      </c>
      <c r="H12" s="97">
        <v>45993</v>
      </c>
      <c r="I12" s="97">
        <v>46023</v>
      </c>
      <c r="J12" s="97">
        <v>46024</v>
      </c>
      <c r="K12" s="97">
        <v>46000</v>
      </c>
      <c r="L12" s="94">
        <v>10251</v>
      </c>
      <c r="M12" s="98"/>
      <c r="N12" s="94" t="s">
        <v>60</v>
      </c>
      <c r="O12" s="94" t="s">
        <v>2535</v>
      </c>
      <c r="P12" s="94" t="s">
        <v>51</v>
      </c>
      <c r="Q12" s="94" t="s">
        <v>51</v>
      </c>
      <c r="R12" s="94" t="s">
        <v>2536</v>
      </c>
      <c r="S12" s="94" t="s">
        <v>2537</v>
      </c>
      <c r="T12" s="94" t="s">
        <v>51</v>
      </c>
      <c r="U12" s="94" t="s">
        <v>2538</v>
      </c>
      <c r="V12" s="94" t="s">
        <v>2539</v>
      </c>
      <c r="W12" s="94" t="s">
        <v>2490</v>
      </c>
      <c r="X12" s="94" t="s">
        <v>2491</v>
      </c>
      <c r="Y12" s="94" t="s">
        <v>2540</v>
      </c>
      <c r="Z12" s="94" t="s">
        <v>51</v>
      </c>
    </row>
    <row r="13" spans="1:26" s="99" customFormat="1" x14ac:dyDescent="0.2">
      <c r="A13" s="94" t="s">
        <v>2483</v>
      </c>
      <c r="B13" s="94" t="s">
        <v>2484</v>
      </c>
      <c r="C13" s="94" t="s">
        <v>2541</v>
      </c>
      <c r="D13" s="94" t="s">
        <v>2542</v>
      </c>
      <c r="E13" s="94" t="s">
        <v>2487</v>
      </c>
      <c r="F13" s="94" t="s">
        <v>2543</v>
      </c>
      <c r="G13" s="96">
        <v>-1644.6</v>
      </c>
      <c r="H13" s="97">
        <v>45994</v>
      </c>
      <c r="I13" s="97">
        <v>46024</v>
      </c>
      <c r="J13" s="97">
        <v>46024</v>
      </c>
      <c r="K13" s="97">
        <v>46014</v>
      </c>
      <c r="L13" s="94">
        <v>10256</v>
      </c>
      <c r="M13" s="98"/>
      <c r="N13" s="94" t="s">
        <v>60</v>
      </c>
      <c r="O13" s="94" t="s">
        <v>2544</v>
      </c>
      <c r="P13" s="94" t="s">
        <v>51</v>
      </c>
      <c r="Q13" s="94" t="s">
        <v>51</v>
      </c>
      <c r="R13" s="94" t="s">
        <v>51</v>
      </c>
      <c r="S13" s="94" t="s">
        <v>51</v>
      </c>
      <c r="T13" s="94" t="s">
        <v>51</v>
      </c>
      <c r="U13" s="94" t="s">
        <v>51</v>
      </c>
      <c r="V13" s="94" t="s">
        <v>51</v>
      </c>
      <c r="W13" s="94" t="s">
        <v>2490</v>
      </c>
      <c r="X13" s="94" t="s">
        <v>2491</v>
      </c>
      <c r="Y13" s="94" t="s">
        <v>2545</v>
      </c>
      <c r="Z13" s="94" t="s">
        <v>51</v>
      </c>
    </row>
    <row r="14" spans="1:26" s="99" customFormat="1" x14ac:dyDescent="0.2">
      <c r="A14" s="94" t="s">
        <v>2483</v>
      </c>
      <c r="B14" s="94" t="s">
        <v>2484</v>
      </c>
      <c r="C14" s="94" t="s">
        <v>2546</v>
      </c>
      <c r="D14" s="94" t="s">
        <v>2547</v>
      </c>
      <c r="E14" s="94" t="s">
        <v>2487</v>
      </c>
      <c r="F14" s="94" t="s">
        <v>2548</v>
      </c>
      <c r="G14" s="96">
        <v>-2700</v>
      </c>
      <c r="H14" s="97">
        <v>45993</v>
      </c>
      <c r="I14" s="97">
        <v>46023</v>
      </c>
      <c r="J14" s="97">
        <v>46024</v>
      </c>
      <c r="K14" s="97">
        <v>46001</v>
      </c>
      <c r="L14" s="94">
        <v>10251</v>
      </c>
      <c r="M14" s="98"/>
      <c r="N14" s="94" t="s">
        <v>60</v>
      </c>
      <c r="O14" s="94" t="s">
        <v>2549</v>
      </c>
      <c r="P14" s="94" t="s">
        <v>51</v>
      </c>
      <c r="Q14" s="94" t="s">
        <v>51</v>
      </c>
      <c r="R14" s="94" t="s">
        <v>51</v>
      </c>
      <c r="S14" s="94" t="s">
        <v>51</v>
      </c>
      <c r="T14" s="94" t="s">
        <v>51</v>
      </c>
      <c r="U14" s="94" t="s">
        <v>51</v>
      </c>
      <c r="V14" s="94" t="s">
        <v>51</v>
      </c>
      <c r="W14" s="94" t="s">
        <v>2490</v>
      </c>
      <c r="X14" s="94" t="s">
        <v>2491</v>
      </c>
      <c r="Y14" s="94" t="s">
        <v>2550</v>
      </c>
      <c r="Z14" s="94" t="s">
        <v>51</v>
      </c>
    </row>
    <row r="15" spans="1:26" s="99" customFormat="1" x14ac:dyDescent="0.2">
      <c r="A15" s="94" t="s">
        <v>2483</v>
      </c>
      <c r="B15" s="94" t="s">
        <v>2484</v>
      </c>
      <c r="C15" s="94" t="s">
        <v>2551</v>
      </c>
      <c r="D15" s="94" t="s">
        <v>2552</v>
      </c>
      <c r="E15" s="94" t="s">
        <v>2487</v>
      </c>
      <c r="F15" s="94" t="s">
        <v>2553</v>
      </c>
      <c r="G15" s="96">
        <v>-84515.59</v>
      </c>
      <c r="H15" s="97">
        <v>45987</v>
      </c>
      <c r="I15" s="97">
        <v>46023</v>
      </c>
      <c r="J15" s="97">
        <v>46024</v>
      </c>
      <c r="K15" s="97">
        <v>46000</v>
      </c>
      <c r="L15" s="94">
        <v>10251</v>
      </c>
      <c r="M15" s="98"/>
      <c r="N15" s="94" t="s">
        <v>60</v>
      </c>
      <c r="O15" s="94" t="s">
        <v>2554</v>
      </c>
      <c r="P15" s="94" t="s">
        <v>51</v>
      </c>
      <c r="Q15" s="94" t="s">
        <v>51</v>
      </c>
      <c r="R15" s="94" t="s">
        <v>51</v>
      </c>
      <c r="S15" s="94" t="s">
        <v>51</v>
      </c>
      <c r="T15" s="94" t="s">
        <v>51</v>
      </c>
      <c r="U15" s="94" t="s">
        <v>51</v>
      </c>
      <c r="V15" s="94" t="s">
        <v>51</v>
      </c>
      <c r="W15" s="94" t="s">
        <v>2490</v>
      </c>
      <c r="X15" s="94" t="s">
        <v>2491</v>
      </c>
      <c r="Y15" s="94" t="s">
        <v>2555</v>
      </c>
      <c r="Z15" s="94" t="s">
        <v>51</v>
      </c>
    </row>
    <row r="16" spans="1:26" s="99" customFormat="1" x14ac:dyDescent="0.2">
      <c r="A16" s="94" t="s">
        <v>2483</v>
      </c>
      <c r="B16" s="94" t="s">
        <v>2484</v>
      </c>
      <c r="C16" s="94" t="s">
        <v>2556</v>
      </c>
      <c r="D16" s="94" t="s">
        <v>2557</v>
      </c>
      <c r="E16" s="94" t="s">
        <v>2487</v>
      </c>
      <c r="F16" s="94" t="s">
        <v>2558</v>
      </c>
      <c r="G16" s="96">
        <v>-4800</v>
      </c>
      <c r="H16" s="97">
        <v>45993</v>
      </c>
      <c r="I16" s="97">
        <v>46023</v>
      </c>
      <c r="J16" s="97">
        <v>46024</v>
      </c>
      <c r="K16" s="97">
        <v>46000</v>
      </c>
      <c r="L16" s="94">
        <v>10256</v>
      </c>
      <c r="M16" s="98"/>
      <c r="N16" s="94" t="s">
        <v>60</v>
      </c>
      <c r="O16" s="94" t="s">
        <v>2559</v>
      </c>
      <c r="P16" s="94" t="s">
        <v>51</v>
      </c>
      <c r="Q16" s="94" t="s">
        <v>51</v>
      </c>
      <c r="R16" s="94" t="s">
        <v>51</v>
      </c>
      <c r="S16" s="94" t="s">
        <v>51</v>
      </c>
      <c r="T16" s="94" t="s">
        <v>51</v>
      </c>
      <c r="U16" s="94" t="s">
        <v>51</v>
      </c>
      <c r="V16" s="94" t="s">
        <v>51</v>
      </c>
      <c r="W16" s="94" t="s">
        <v>2490</v>
      </c>
      <c r="X16" s="94" t="s">
        <v>2491</v>
      </c>
      <c r="Y16" s="94" t="s">
        <v>2560</v>
      </c>
      <c r="Z16" s="94" t="s">
        <v>51</v>
      </c>
    </row>
    <row r="17" spans="1:26" s="99" customFormat="1" x14ac:dyDescent="0.2">
      <c r="A17" s="94" t="s">
        <v>2483</v>
      </c>
      <c r="B17" s="94" t="s">
        <v>2484</v>
      </c>
      <c r="C17" s="94" t="s">
        <v>2561</v>
      </c>
      <c r="D17" s="94" t="s">
        <v>2562</v>
      </c>
      <c r="E17" s="94" t="s">
        <v>2487</v>
      </c>
      <c r="F17" s="94" t="s">
        <v>2563</v>
      </c>
      <c r="G17" s="96">
        <v>-267.22000000000003</v>
      </c>
      <c r="H17" s="97">
        <v>45992</v>
      </c>
      <c r="I17" s="97">
        <v>46022</v>
      </c>
      <c r="J17" s="97">
        <v>46024</v>
      </c>
      <c r="K17" s="97">
        <v>46013</v>
      </c>
      <c r="L17" s="94">
        <v>20001</v>
      </c>
      <c r="M17" s="98"/>
      <c r="N17" s="94" t="s">
        <v>60</v>
      </c>
      <c r="O17" s="94" t="s">
        <v>2564</v>
      </c>
      <c r="P17" s="94" t="s">
        <v>51</v>
      </c>
      <c r="Q17" s="94" t="s">
        <v>51</v>
      </c>
      <c r="R17" s="94" t="s">
        <v>51</v>
      </c>
      <c r="S17" s="94" t="s">
        <v>51</v>
      </c>
      <c r="T17" s="94" t="s">
        <v>51</v>
      </c>
      <c r="U17" s="94" t="s">
        <v>51</v>
      </c>
      <c r="V17" s="94" t="s">
        <v>51</v>
      </c>
      <c r="W17" s="94" t="s">
        <v>2490</v>
      </c>
      <c r="X17" s="94" t="s">
        <v>2491</v>
      </c>
      <c r="Y17" s="94" t="s">
        <v>2565</v>
      </c>
      <c r="Z17" s="94" t="s">
        <v>51</v>
      </c>
    </row>
    <row r="18" spans="1:26" s="99" customFormat="1" x14ac:dyDescent="0.2">
      <c r="A18" s="94" t="s">
        <v>2483</v>
      </c>
      <c r="B18" s="94" t="s">
        <v>2484</v>
      </c>
      <c r="C18" s="94" t="s">
        <v>2566</v>
      </c>
      <c r="D18" s="94" t="s">
        <v>2567</v>
      </c>
      <c r="E18" s="94" t="s">
        <v>2487</v>
      </c>
      <c r="F18" s="94" t="s">
        <v>2568</v>
      </c>
      <c r="G18" s="96">
        <v>-125191.58</v>
      </c>
      <c r="H18" s="97">
        <v>45994</v>
      </c>
      <c r="I18" s="97">
        <v>46024</v>
      </c>
      <c r="J18" s="97">
        <v>46024</v>
      </c>
      <c r="K18" s="97">
        <v>46014</v>
      </c>
      <c r="L18" s="94">
        <v>10256</v>
      </c>
      <c r="M18" s="98"/>
      <c r="N18" s="94" t="s">
        <v>60</v>
      </c>
      <c r="O18" s="94" t="s">
        <v>2569</v>
      </c>
      <c r="P18" s="94" t="s">
        <v>51</v>
      </c>
      <c r="Q18" s="94" t="s">
        <v>51</v>
      </c>
      <c r="R18" s="94" t="s">
        <v>51</v>
      </c>
      <c r="S18" s="94" t="s">
        <v>51</v>
      </c>
      <c r="T18" s="94" t="s">
        <v>51</v>
      </c>
      <c r="U18" s="94" t="s">
        <v>51</v>
      </c>
      <c r="V18" s="94" t="s">
        <v>51</v>
      </c>
      <c r="W18" s="94" t="s">
        <v>2490</v>
      </c>
      <c r="X18" s="94" t="s">
        <v>2491</v>
      </c>
      <c r="Y18" s="94" t="s">
        <v>2570</v>
      </c>
      <c r="Z18" s="94" t="s">
        <v>51</v>
      </c>
    </row>
    <row r="19" spans="1:26" s="99" customFormat="1" x14ac:dyDescent="0.2">
      <c r="A19" s="94" t="s">
        <v>2483</v>
      </c>
      <c r="B19" s="94" t="s">
        <v>2484</v>
      </c>
      <c r="C19" s="94" t="s">
        <v>2571</v>
      </c>
      <c r="D19" s="94" t="s">
        <v>2572</v>
      </c>
      <c r="E19" s="94" t="s">
        <v>2487</v>
      </c>
      <c r="F19" s="94" t="s">
        <v>2573</v>
      </c>
      <c r="G19" s="96">
        <v>-21420.62</v>
      </c>
      <c r="H19" s="97">
        <v>45994</v>
      </c>
      <c r="I19" s="97">
        <v>46024</v>
      </c>
      <c r="J19" s="97">
        <v>46024</v>
      </c>
      <c r="K19" s="97">
        <v>46014</v>
      </c>
      <c r="L19" s="94">
        <v>10256</v>
      </c>
      <c r="M19" s="98"/>
      <c r="N19" s="94" t="s">
        <v>60</v>
      </c>
      <c r="O19" s="94" t="s">
        <v>2574</v>
      </c>
      <c r="P19" s="94" t="s">
        <v>51</v>
      </c>
      <c r="Q19" s="94" t="s">
        <v>51</v>
      </c>
      <c r="R19" s="94" t="s">
        <v>51</v>
      </c>
      <c r="S19" s="94" t="s">
        <v>51</v>
      </c>
      <c r="T19" s="94" t="s">
        <v>51</v>
      </c>
      <c r="U19" s="94" t="s">
        <v>51</v>
      </c>
      <c r="V19" s="94" t="s">
        <v>51</v>
      </c>
      <c r="W19" s="94" t="s">
        <v>2490</v>
      </c>
      <c r="X19" s="94" t="s">
        <v>2491</v>
      </c>
      <c r="Y19" s="94" t="s">
        <v>2575</v>
      </c>
      <c r="Z19" s="94" t="s">
        <v>51</v>
      </c>
    </row>
    <row r="20" spans="1:26" s="99" customFormat="1" x14ac:dyDescent="0.2">
      <c r="A20" s="94" t="s">
        <v>2483</v>
      </c>
      <c r="B20" s="94" t="s">
        <v>2484</v>
      </c>
      <c r="C20" s="94" t="s">
        <v>2576</v>
      </c>
      <c r="D20" s="94" t="s">
        <v>2577</v>
      </c>
      <c r="E20" s="94" t="s">
        <v>2487</v>
      </c>
      <c r="F20" s="94" t="s">
        <v>2578</v>
      </c>
      <c r="G20" s="96">
        <v>-826.75</v>
      </c>
      <c r="H20" s="97">
        <v>45992</v>
      </c>
      <c r="I20" s="97">
        <v>46022</v>
      </c>
      <c r="J20" s="97">
        <v>46024</v>
      </c>
      <c r="K20" s="97">
        <v>46014</v>
      </c>
      <c r="L20" s="94">
        <v>10251</v>
      </c>
      <c r="M20" s="98"/>
      <c r="N20" s="94" t="s">
        <v>60</v>
      </c>
      <c r="O20" s="94" t="s">
        <v>2579</v>
      </c>
      <c r="P20" s="94" t="s">
        <v>51</v>
      </c>
      <c r="Q20" s="94" t="s">
        <v>51</v>
      </c>
      <c r="R20" s="94" t="s">
        <v>51</v>
      </c>
      <c r="S20" s="94" t="s">
        <v>51</v>
      </c>
      <c r="T20" s="94" t="s">
        <v>51</v>
      </c>
      <c r="U20" s="94" t="s">
        <v>51</v>
      </c>
      <c r="V20" s="94" t="s">
        <v>51</v>
      </c>
      <c r="W20" s="94" t="s">
        <v>2490</v>
      </c>
      <c r="X20" s="94" t="s">
        <v>2491</v>
      </c>
      <c r="Y20" s="94" t="s">
        <v>2580</v>
      </c>
      <c r="Z20" s="94" t="s">
        <v>51</v>
      </c>
    </row>
    <row r="21" spans="1:26" s="99" customFormat="1" x14ac:dyDescent="0.2">
      <c r="A21" s="94" t="s">
        <v>2483</v>
      </c>
      <c r="B21" s="94" t="s">
        <v>2484</v>
      </c>
      <c r="C21" s="94" t="s">
        <v>2581</v>
      </c>
      <c r="D21" s="94" t="s">
        <v>2577</v>
      </c>
      <c r="E21" s="94" t="s">
        <v>2487</v>
      </c>
      <c r="F21" s="94" t="s">
        <v>2578</v>
      </c>
      <c r="G21" s="96">
        <v>-58.32</v>
      </c>
      <c r="H21" s="97">
        <v>45992</v>
      </c>
      <c r="I21" s="97">
        <v>46022</v>
      </c>
      <c r="J21" s="97">
        <v>46024</v>
      </c>
      <c r="K21" s="97">
        <v>46014</v>
      </c>
      <c r="L21" s="94">
        <v>10259</v>
      </c>
      <c r="M21" s="98"/>
      <c r="N21" s="94" t="s">
        <v>60</v>
      </c>
      <c r="O21" s="94" t="s">
        <v>2582</v>
      </c>
      <c r="P21" s="94" t="s">
        <v>51</v>
      </c>
      <c r="Q21" s="94" t="s">
        <v>51</v>
      </c>
      <c r="R21" s="94" t="s">
        <v>51</v>
      </c>
      <c r="S21" s="94" t="s">
        <v>51</v>
      </c>
      <c r="T21" s="94" t="s">
        <v>51</v>
      </c>
      <c r="U21" s="94" t="s">
        <v>51</v>
      </c>
      <c r="V21" s="94" t="s">
        <v>51</v>
      </c>
      <c r="W21" s="94" t="s">
        <v>2490</v>
      </c>
      <c r="X21" s="94" t="s">
        <v>2491</v>
      </c>
      <c r="Y21" s="94" t="s">
        <v>2580</v>
      </c>
      <c r="Z21" s="94" t="s">
        <v>51</v>
      </c>
    </row>
    <row r="22" spans="1:26" x14ac:dyDescent="0.2">
      <c r="A22" s="94" t="s">
        <v>2483</v>
      </c>
      <c r="B22" s="94" t="s">
        <v>2484</v>
      </c>
      <c r="C22" s="94" t="s">
        <v>2583</v>
      </c>
      <c r="D22" s="94" t="s">
        <v>2577</v>
      </c>
      <c r="E22" s="94" t="s">
        <v>2487</v>
      </c>
      <c r="F22" s="94" t="s">
        <v>2578</v>
      </c>
      <c r="G22" s="96">
        <v>-189</v>
      </c>
      <c r="H22" s="97">
        <v>45992</v>
      </c>
      <c r="I22" s="97">
        <v>46022</v>
      </c>
      <c r="J22" s="97">
        <v>46024</v>
      </c>
      <c r="K22" s="97">
        <v>46014</v>
      </c>
      <c r="L22" s="94">
        <v>10251</v>
      </c>
      <c r="N22" s="94" t="s">
        <v>60</v>
      </c>
      <c r="O22" s="94" t="s">
        <v>2584</v>
      </c>
      <c r="P22" s="94" t="s">
        <v>51</v>
      </c>
      <c r="Q22" s="94" t="s">
        <v>51</v>
      </c>
      <c r="R22" s="94" t="s">
        <v>51</v>
      </c>
      <c r="S22" s="94" t="s">
        <v>51</v>
      </c>
      <c r="T22" s="94" t="s">
        <v>51</v>
      </c>
      <c r="U22" s="94" t="s">
        <v>51</v>
      </c>
      <c r="V22" s="94" t="s">
        <v>51</v>
      </c>
      <c r="W22" s="94" t="s">
        <v>2490</v>
      </c>
      <c r="X22" s="94" t="s">
        <v>2491</v>
      </c>
      <c r="Y22" s="94" t="s">
        <v>2580</v>
      </c>
      <c r="Z22" s="94" t="s">
        <v>51</v>
      </c>
    </row>
    <row r="23" spans="1:26" x14ac:dyDescent="0.2">
      <c r="A23" s="94" t="s">
        <v>2483</v>
      </c>
      <c r="B23" s="94" t="s">
        <v>2484</v>
      </c>
      <c r="C23" s="94" t="s">
        <v>2585</v>
      </c>
      <c r="D23" s="94" t="s">
        <v>2577</v>
      </c>
      <c r="E23" s="94" t="s">
        <v>2487</v>
      </c>
      <c r="F23" s="94" t="s">
        <v>2578</v>
      </c>
      <c r="G23" s="96">
        <v>-148.57</v>
      </c>
      <c r="H23" s="97">
        <v>45992</v>
      </c>
      <c r="I23" s="97">
        <v>46022</v>
      </c>
      <c r="J23" s="97">
        <v>46024</v>
      </c>
      <c r="K23" s="97">
        <v>46014</v>
      </c>
      <c r="L23" s="94">
        <v>10256</v>
      </c>
      <c r="N23" s="94" t="s">
        <v>60</v>
      </c>
      <c r="O23" s="94" t="s">
        <v>2586</v>
      </c>
      <c r="P23" s="94" t="s">
        <v>51</v>
      </c>
      <c r="Q23" s="94" t="s">
        <v>51</v>
      </c>
      <c r="R23" s="94" t="s">
        <v>51</v>
      </c>
      <c r="S23" s="94" t="s">
        <v>51</v>
      </c>
      <c r="T23" s="94" t="s">
        <v>51</v>
      </c>
      <c r="U23" s="94" t="s">
        <v>51</v>
      </c>
      <c r="V23" s="94" t="s">
        <v>51</v>
      </c>
      <c r="W23" s="94" t="s">
        <v>2490</v>
      </c>
      <c r="X23" s="94" t="s">
        <v>2491</v>
      </c>
      <c r="Y23" s="94" t="s">
        <v>2580</v>
      </c>
      <c r="Z23" s="94" t="s">
        <v>51</v>
      </c>
    </row>
    <row r="24" spans="1:26" x14ac:dyDescent="0.2">
      <c r="A24" s="94" t="s">
        <v>2483</v>
      </c>
      <c r="B24" s="94" t="s">
        <v>2484</v>
      </c>
      <c r="C24" s="94" t="s">
        <v>2587</v>
      </c>
      <c r="D24" s="94" t="s">
        <v>2588</v>
      </c>
      <c r="E24" s="94" t="s">
        <v>2483</v>
      </c>
      <c r="F24" s="94" t="s">
        <v>2589</v>
      </c>
      <c r="G24" s="96">
        <v>-4485</v>
      </c>
      <c r="H24" s="97">
        <v>45992</v>
      </c>
      <c r="I24" s="97">
        <v>46022</v>
      </c>
      <c r="J24" s="97">
        <v>46024</v>
      </c>
      <c r="K24" s="97">
        <v>46014</v>
      </c>
      <c r="L24" s="94">
        <v>20001</v>
      </c>
      <c r="N24" s="94" t="s">
        <v>60</v>
      </c>
      <c r="O24" s="94" t="s">
        <v>2590</v>
      </c>
      <c r="P24" s="94" t="s">
        <v>51</v>
      </c>
      <c r="Q24" s="94" t="s">
        <v>51</v>
      </c>
      <c r="R24" s="94" t="s">
        <v>51</v>
      </c>
      <c r="S24" s="94" t="s">
        <v>51</v>
      </c>
      <c r="T24" s="94" t="s">
        <v>51</v>
      </c>
      <c r="U24" s="94" t="s">
        <v>51</v>
      </c>
      <c r="V24" s="94" t="s">
        <v>51</v>
      </c>
      <c r="W24" s="94" t="s">
        <v>2490</v>
      </c>
      <c r="X24" s="94" t="s">
        <v>2491</v>
      </c>
      <c r="Y24" s="94" t="s">
        <v>2591</v>
      </c>
      <c r="Z24" s="94" t="s">
        <v>51</v>
      </c>
    </row>
    <row r="25" spans="1:26" x14ac:dyDescent="0.2">
      <c r="A25" s="94" t="s">
        <v>2483</v>
      </c>
      <c r="B25" s="94" t="s">
        <v>2484</v>
      </c>
      <c r="C25" s="94" t="s">
        <v>2592</v>
      </c>
      <c r="D25" s="94" t="s">
        <v>2593</v>
      </c>
      <c r="E25" s="94" t="s">
        <v>2487</v>
      </c>
      <c r="F25" s="94" t="s">
        <v>2594</v>
      </c>
      <c r="G25" s="96">
        <v>-5239.5200000000004</v>
      </c>
      <c r="H25" s="97">
        <v>45994</v>
      </c>
      <c r="I25" s="97">
        <v>46022</v>
      </c>
      <c r="J25" s="97">
        <v>46024</v>
      </c>
      <c r="K25" s="97">
        <v>46008</v>
      </c>
      <c r="L25" s="94">
        <v>10256</v>
      </c>
      <c r="N25" s="94" t="s">
        <v>60</v>
      </c>
      <c r="O25" s="94" t="s">
        <v>2595</v>
      </c>
      <c r="P25" s="94" t="s">
        <v>51</v>
      </c>
      <c r="Q25" s="94" t="s">
        <v>51</v>
      </c>
      <c r="R25" s="94" t="s">
        <v>51</v>
      </c>
      <c r="S25" s="94" t="s">
        <v>51</v>
      </c>
      <c r="T25" s="94" t="s">
        <v>51</v>
      </c>
      <c r="U25" s="94" t="s">
        <v>51</v>
      </c>
      <c r="V25" s="94" t="s">
        <v>51</v>
      </c>
      <c r="W25" s="94" t="s">
        <v>2490</v>
      </c>
      <c r="X25" s="94" t="s">
        <v>2491</v>
      </c>
      <c r="Y25" s="94" t="s">
        <v>2596</v>
      </c>
      <c r="Z25" s="94" t="s">
        <v>51</v>
      </c>
    </row>
    <row r="26" spans="1:26" x14ac:dyDescent="0.2">
      <c r="A26" s="94" t="s">
        <v>2483</v>
      </c>
      <c r="B26" s="94" t="s">
        <v>2484</v>
      </c>
      <c r="C26" s="94" t="s">
        <v>2597</v>
      </c>
      <c r="D26" s="94" t="s">
        <v>2598</v>
      </c>
      <c r="E26" s="94" t="s">
        <v>2487</v>
      </c>
      <c r="F26" s="94" t="s">
        <v>2599</v>
      </c>
      <c r="G26" s="96">
        <v>-2975.38</v>
      </c>
      <c r="H26" s="97">
        <v>45964</v>
      </c>
      <c r="I26" s="97">
        <v>46024</v>
      </c>
      <c r="J26" s="97">
        <v>46024</v>
      </c>
      <c r="K26" s="97">
        <v>45988</v>
      </c>
      <c r="L26" s="94">
        <v>10256</v>
      </c>
      <c r="N26" s="94" t="s">
        <v>60</v>
      </c>
      <c r="O26" s="94" t="s">
        <v>2600</v>
      </c>
      <c r="P26" s="94" t="s">
        <v>51</v>
      </c>
      <c r="Q26" s="94" t="s">
        <v>51</v>
      </c>
      <c r="R26" s="94" t="s">
        <v>51</v>
      </c>
      <c r="S26" s="94" t="s">
        <v>51</v>
      </c>
      <c r="T26" s="94" t="s">
        <v>51</v>
      </c>
      <c r="U26" s="94" t="s">
        <v>51</v>
      </c>
      <c r="V26" s="94" t="s">
        <v>51</v>
      </c>
      <c r="W26" s="94" t="s">
        <v>2490</v>
      </c>
      <c r="X26" s="94" t="s">
        <v>2491</v>
      </c>
      <c r="Y26" s="94" t="s">
        <v>2601</v>
      </c>
      <c r="Z26" s="94" t="s">
        <v>51</v>
      </c>
    </row>
    <row r="27" spans="1:26" x14ac:dyDescent="0.2">
      <c r="A27" s="94" t="s">
        <v>2483</v>
      </c>
      <c r="B27" s="94" t="s">
        <v>2484</v>
      </c>
      <c r="C27" s="94" t="s">
        <v>2602</v>
      </c>
      <c r="D27" s="94" t="s">
        <v>2603</v>
      </c>
      <c r="E27" s="94" t="s">
        <v>2487</v>
      </c>
      <c r="F27" s="94" t="s">
        <v>2604</v>
      </c>
      <c r="G27" s="96">
        <v>-11939.88</v>
      </c>
      <c r="H27" s="97">
        <v>45979</v>
      </c>
      <c r="I27" s="97">
        <v>46024</v>
      </c>
      <c r="J27" s="97">
        <v>46024</v>
      </c>
      <c r="K27" s="97">
        <v>46000</v>
      </c>
      <c r="L27" s="94">
        <v>10256</v>
      </c>
      <c r="N27" s="94" t="s">
        <v>60</v>
      </c>
      <c r="O27" s="94" t="s">
        <v>2605</v>
      </c>
      <c r="P27" s="94" t="s">
        <v>51</v>
      </c>
      <c r="Q27" s="94" t="s">
        <v>51</v>
      </c>
      <c r="R27" s="94" t="s">
        <v>51</v>
      </c>
      <c r="S27" s="94" t="s">
        <v>51</v>
      </c>
      <c r="T27" s="94" t="s">
        <v>51</v>
      </c>
      <c r="U27" s="94" t="s">
        <v>51</v>
      </c>
      <c r="V27" s="94" t="s">
        <v>51</v>
      </c>
      <c r="W27" s="94" t="s">
        <v>2490</v>
      </c>
      <c r="X27" s="94" t="s">
        <v>2491</v>
      </c>
      <c r="Y27" s="94" t="s">
        <v>2606</v>
      </c>
      <c r="Z27" s="94" t="s">
        <v>51</v>
      </c>
    </row>
    <row r="28" spans="1:26" x14ac:dyDescent="0.2">
      <c r="A28" s="94" t="s">
        <v>2483</v>
      </c>
      <c r="B28" s="94" t="s">
        <v>2484</v>
      </c>
      <c r="C28" s="94" t="s">
        <v>2607</v>
      </c>
      <c r="D28" s="94" t="s">
        <v>2608</v>
      </c>
      <c r="E28" s="94" t="s">
        <v>2487</v>
      </c>
      <c r="F28" s="94" t="s">
        <v>2609</v>
      </c>
      <c r="G28" s="96">
        <v>-186019.88</v>
      </c>
      <c r="H28" s="97">
        <v>45993</v>
      </c>
      <c r="I28" s="97">
        <v>46022</v>
      </c>
      <c r="J28" s="97">
        <v>46024</v>
      </c>
      <c r="K28" s="97">
        <v>46000</v>
      </c>
      <c r="L28" s="94">
        <v>10251</v>
      </c>
      <c r="N28" s="94" t="s">
        <v>60</v>
      </c>
      <c r="O28" s="94" t="s">
        <v>2610</v>
      </c>
      <c r="P28" s="94" t="s">
        <v>51</v>
      </c>
      <c r="Q28" s="94" t="s">
        <v>51</v>
      </c>
      <c r="R28" s="94" t="s">
        <v>51</v>
      </c>
      <c r="S28" s="94" t="s">
        <v>51</v>
      </c>
      <c r="T28" s="94" t="s">
        <v>51</v>
      </c>
      <c r="U28" s="94" t="s">
        <v>51</v>
      </c>
      <c r="V28" s="94" t="s">
        <v>51</v>
      </c>
      <c r="W28" s="94" t="s">
        <v>2490</v>
      </c>
      <c r="X28" s="94" t="s">
        <v>2491</v>
      </c>
      <c r="Y28" s="94" t="s">
        <v>2611</v>
      </c>
      <c r="Z28" s="94" t="s">
        <v>51</v>
      </c>
    </row>
    <row r="29" spans="1:26" x14ac:dyDescent="0.2">
      <c r="A29" s="94" t="s">
        <v>2483</v>
      </c>
      <c r="B29" s="94" t="s">
        <v>2484</v>
      </c>
      <c r="C29" s="94" t="s">
        <v>2612</v>
      </c>
      <c r="D29" s="94" t="s">
        <v>2613</v>
      </c>
      <c r="E29" s="94" t="s">
        <v>2487</v>
      </c>
      <c r="F29" s="94" t="s">
        <v>2614</v>
      </c>
      <c r="G29" s="96">
        <v>-5250</v>
      </c>
      <c r="H29" s="97">
        <v>45980</v>
      </c>
      <c r="I29" s="97">
        <v>46022</v>
      </c>
      <c r="J29" s="97">
        <v>46024</v>
      </c>
      <c r="K29" s="97">
        <v>46013</v>
      </c>
      <c r="L29" s="94">
        <v>10251</v>
      </c>
      <c r="N29" s="94" t="s">
        <v>60</v>
      </c>
      <c r="O29" s="94" t="s">
        <v>2615</v>
      </c>
      <c r="P29" s="94" t="s">
        <v>51</v>
      </c>
      <c r="Q29" s="94" t="s">
        <v>51</v>
      </c>
      <c r="R29" s="94" t="s">
        <v>51</v>
      </c>
      <c r="S29" s="94" t="s">
        <v>51</v>
      </c>
      <c r="T29" s="94" t="s">
        <v>51</v>
      </c>
      <c r="U29" s="94" t="s">
        <v>51</v>
      </c>
      <c r="V29" s="94" t="s">
        <v>51</v>
      </c>
      <c r="W29" s="94" t="s">
        <v>2490</v>
      </c>
      <c r="X29" s="94" t="s">
        <v>2491</v>
      </c>
      <c r="Y29" s="94" t="s">
        <v>2616</v>
      </c>
      <c r="Z29" s="94" t="s">
        <v>51</v>
      </c>
    </row>
    <row r="30" spans="1:26" x14ac:dyDescent="0.2">
      <c r="A30" s="94" t="s">
        <v>2483</v>
      </c>
      <c r="B30" s="94" t="s">
        <v>2484</v>
      </c>
      <c r="C30" s="94" t="s">
        <v>2617</v>
      </c>
      <c r="D30" s="94" t="s">
        <v>2618</v>
      </c>
      <c r="E30" s="94" t="s">
        <v>2487</v>
      </c>
      <c r="F30" s="94" t="s">
        <v>2619</v>
      </c>
      <c r="G30" s="96">
        <v>-9093.93</v>
      </c>
      <c r="H30" s="97">
        <v>45994</v>
      </c>
      <c r="I30" s="97">
        <v>46022</v>
      </c>
      <c r="J30" s="97">
        <v>46024</v>
      </c>
      <c r="K30" s="97">
        <v>46014</v>
      </c>
      <c r="L30" s="94">
        <v>20001</v>
      </c>
      <c r="N30" s="94" t="s">
        <v>60</v>
      </c>
      <c r="O30" s="94" t="s">
        <v>2620</v>
      </c>
      <c r="P30" s="94" t="s">
        <v>51</v>
      </c>
      <c r="Q30" s="94" t="s">
        <v>51</v>
      </c>
      <c r="R30" s="94" t="s">
        <v>51</v>
      </c>
      <c r="S30" s="94" t="s">
        <v>51</v>
      </c>
      <c r="T30" s="94" t="s">
        <v>51</v>
      </c>
      <c r="U30" s="94" t="s">
        <v>51</v>
      </c>
      <c r="V30" s="94" t="s">
        <v>51</v>
      </c>
      <c r="W30" s="94" t="s">
        <v>2490</v>
      </c>
      <c r="X30" s="94" t="s">
        <v>2491</v>
      </c>
      <c r="Y30" s="94" t="s">
        <v>2621</v>
      </c>
      <c r="Z30" s="94" t="s">
        <v>51</v>
      </c>
    </row>
    <row r="31" spans="1:26" x14ac:dyDescent="0.2">
      <c r="A31" s="94" t="s">
        <v>2483</v>
      </c>
      <c r="B31" s="94" t="s">
        <v>2484</v>
      </c>
      <c r="C31" s="94" t="s">
        <v>2622</v>
      </c>
      <c r="D31" s="94" t="s">
        <v>2618</v>
      </c>
      <c r="E31" s="94" t="s">
        <v>2487</v>
      </c>
      <c r="F31" s="94" t="s">
        <v>2619</v>
      </c>
      <c r="G31" s="96">
        <v>-2867.72</v>
      </c>
      <c r="H31" s="97">
        <v>45994</v>
      </c>
      <c r="I31" s="97">
        <v>46022</v>
      </c>
      <c r="J31" s="97">
        <v>46024</v>
      </c>
      <c r="K31" s="97">
        <v>46014</v>
      </c>
      <c r="L31" s="94">
        <v>20001</v>
      </c>
      <c r="N31" s="94" t="s">
        <v>60</v>
      </c>
      <c r="O31" s="94" t="s">
        <v>2623</v>
      </c>
      <c r="P31" s="94" t="s">
        <v>51</v>
      </c>
      <c r="Q31" s="94" t="s">
        <v>51</v>
      </c>
      <c r="R31" s="94" t="s">
        <v>51</v>
      </c>
      <c r="S31" s="94" t="s">
        <v>51</v>
      </c>
      <c r="T31" s="94" t="s">
        <v>51</v>
      </c>
      <c r="U31" s="94" t="s">
        <v>51</v>
      </c>
      <c r="V31" s="94" t="s">
        <v>51</v>
      </c>
      <c r="W31" s="94" t="s">
        <v>2490</v>
      </c>
      <c r="X31" s="94" t="s">
        <v>2491</v>
      </c>
      <c r="Y31" s="94" t="s">
        <v>2621</v>
      </c>
      <c r="Z31" s="94" t="s">
        <v>51</v>
      </c>
    </row>
    <row r="32" spans="1:26" x14ac:dyDescent="0.2">
      <c r="A32" s="94" t="s">
        <v>2483</v>
      </c>
      <c r="B32" s="94" t="s">
        <v>2484</v>
      </c>
      <c r="C32" s="94" t="s">
        <v>2624</v>
      </c>
      <c r="D32" s="94" t="s">
        <v>2618</v>
      </c>
      <c r="E32" s="94" t="s">
        <v>2487</v>
      </c>
      <c r="F32" s="94" t="s">
        <v>2619</v>
      </c>
      <c r="G32" s="96">
        <v>-2046.14</v>
      </c>
      <c r="H32" s="97">
        <v>45994</v>
      </c>
      <c r="I32" s="97">
        <v>46022</v>
      </c>
      <c r="J32" s="97">
        <v>46024</v>
      </c>
      <c r="K32" s="97">
        <v>46014</v>
      </c>
      <c r="L32" s="94">
        <v>20001</v>
      </c>
      <c r="N32" s="94" t="s">
        <v>60</v>
      </c>
      <c r="O32" s="94" t="s">
        <v>2625</v>
      </c>
      <c r="P32" s="94" t="s">
        <v>51</v>
      </c>
      <c r="Q32" s="94" t="s">
        <v>51</v>
      </c>
      <c r="R32" s="94" t="s">
        <v>51</v>
      </c>
      <c r="S32" s="94" t="s">
        <v>51</v>
      </c>
      <c r="T32" s="94" t="s">
        <v>51</v>
      </c>
      <c r="U32" s="94" t="s">
        <v>51</v>
      </c>
      <c r="V32" s="94" t="s">
        <v>51</v>
      </c>
      <c r="W32" s="94" t="s">
        <v>2490</v>
      </c>
      <c r="X32" s="94" t="s">
        <v>2491</v>
      </c>
      <c r="Y32" s="94" t="s">
        <v>2621</v>
      </c>
      <c r="Z32" s="94" t="s">
        <v>51</v>
      </c>
    </row>
    <row r="33" spans="1:27" x14ac:dyDescent="0.2">
      <c r="A33" s="94" t="s">
        <v>2483</v>
      </c>
      <c r="B33" s="94" t="s">
        <v>2484</v>
      </c>
      <c r="C33" s="94" t="s">
        <v>2626</v>
      </c>
      <c r="D33" s="94" t="s">
        <v>2618</v>
      </c>
      <c r="E33" s="94" t="s">
        <v>2487</v>
      </c>
      <c r="F33" s="94" t="s">
        <v>2619</v>
      </c>
      <c r="G33" s="96">
        <v>-9793.31</v>
      </c>
      <c r="H33" s="97">
        <v>45996</v>
      </c>
      <c r="I33" s="97">
        <v>46024</v>
      </c>
      <c r="J33" s="97">
        <v>46024</v>
      </c>
      <c r="K33" s="97">
        <v>46014</v>
      </c>
      <c r="L33" s="94">
        <v>20001</v>
      </c>
      <c r="N33" s="94" t="s">
        <v>60</v>
      </c>
      <c r="O33" s="94" t="s">
        <v>2627</v>
      </c>
      <c r="P33" s="94" t="s">
        <v>51</v>
      </c>
      <c r="Q33" s="94" t="s">
        <v>51</v>
      </c>
      <c r="R33" s="94" t="s">
        <v>51</v>
      </c>
      <c r="S33" s="94" t="s">
        <v>51</v>
      </c>
      <c r="T33" s="94" t="s">
        <v>51</v>
      </c>
      <c r="U33" s="94" t="s">
        <v>51</v>
      </c>
      <c r="V33" s="94" t="s">
        <v>51</v>
      </c>
      <c r="W33" s="94" t="s">
        <v>2490</v>
      </c>
      <c r="X33" s="94" t="s">
        <v>2491</v>
      </c>
      <c r="Y33" s="94" t="s">
        <v>2621</v>
      </c>
      <c r="Z33" s="94" t="s">
        <v>51</v>
      </c>
    </row>
    <row r="34" spans="1:27" x14ac:dyDescent="0.2">
      <c r="A34" s="94" t="s">
        <v>2483</v>
      </c>
      <c r="B34" s="94" t="s">
        <v>2484</v>
      </c>
      <c r="C34" s="94" t="s">
        <v>2628</v>
      </c>
      <c r="D34" s="94" t="s">
        <v>2629</v>
      </c>
      <c r="E34" s="94" t="s">
        <v>2487</v>
      </c>
      <c r="F34" s="94" t="s">
        <v>2630</v>
      </c>
      <c r="G34" s="96">
        <v>-1423.5</v>
      </c>
      <c r="H34" s="97">
        <v>45993</v>
      </c>
      <c r="I34" s="97">
        <v>46022</v>
      </c>
      <c r="J34" s="97">
        <v>46024</v>
      </c>
      <c r="K34" s="97">
        <v>46014</v>
      </c>
      <c r="L34" s="94">
        <v>10251</v>
      </c>
      <c r="N34" s="94" t="s">
        <v>60</v>
      </c>
      <c r="O34" s="94" t="s">
        <v>2631</v>
      </c>
      <c r="P34" s="94" t="s">
        <v>51</v>
      </c>
      <c r="Q34" s="94" t="s">
        <v>51</v>
      </c>
      <c r="R34" s="94" t="s">
        <v>51</v>
      </c>
      <c r="S34" s="94" t="s">
        <v>51</v>
      </c>
      <c r="T34" s="94" t="s">
        <v>51</v>
      </c>
      <c r="U34" s="94" t="s">
        <v>51</v>
      </c>
      <c r="V34" s="94" t="s">
        <v>51</v>
      </c>
      <c r="W34" s="94" t="s">
        <v>2490</v>
      </c>
      <c r="X34" s="94" t="s">
        <v>2491</v>
      </c>
      <c r="Y34" s="94" t="s">
        <v>2632</v>
      </c>
      <c r="Z34" s="94" t="s">
        <v>51</v>
      </c>
    </row>
    <row r="35" spans="1:27" x14ac:dyDescent="0.2">
      <c r="A35" s="94" t="s">
        <v>2483</v>
      </c>
      <c r="B35" s="94" t="s">
        <v>2484</v>
      </c>
      <c r="C35" s="94" t="s">
        <v>2633</v>
      </c>
      <c r="D35" s="94" t="s">
        <v>2634</v>
      </c>
      <c r="E35" s="94" t="s">
        <v>2487</v>
      </c>
      <c r="F35" s="94" t="s">
        <v>2635</v>
      </c>
      <c r="G35" s="96">
        <v>-3282.06</v>
      </c>
      <c r="H35" s="97">
        <v>45992</v>
      </c>
      <c r="I35" s="97">
        <v>46022</v>
      </c>
      <c r="J35" s="97">
        <v>46024</v>
      </c>
      <c r="K35" s="97">
        <v>46014</v>
      </c>
      <c r="L35" s="94">
        <v>10256</v>
      </c>
      <c r="N35" s="94" t="s">
        <v>60</v>
      </c>
      <c r="O35" s="94" t="s">
        <v>2636</v>
      </c>
      <c r="P35" s="94" t="s">
        <v>51</v>
      </c>
      <c r="Q35" s="94" t="s">
        <v>51</v>
      </c>
      <c r="R35" s="94" t="s">
        <v>51</v>
      </c>
      <c r="S35" s="94" t="s">
        <v>51</v>
      </c>
      <c r="T35" s="94" t="s">
        <v>51</v>
      </c>
      <c r="U35" s="94" t="s">
        <v>51</v>
      </c>
      <c r="V35" s="94" t="s">
        <v>51</v>
      </c>
      <c r="W35" s="94" t="s">
        <v>2490</v>
      </c>
      <c r="X35" s="94" t="s">
        <v>2491</v>
      </c>
      <c r="Y35" s="94" t="s">
        <v>2637</v>
      </c>
      <c r="Z35" s="94" t="s">
        <v>51</v>
      </c>
    </row>
    <row r="36" spans="1:27" s="99" customFormat="1" x14ac:dyDescent="0.2">
      <c r="A36" s="94" t="s">
        <v>2483</v>
      </c>
      <c r="B36" s="94" t="s">
        <v>2484</v>
      </c>
      <c r="C36" s="94" t="s">
        <v>2638</v>
      </c>
      <c r="D36" s="94" t="s">
        <v>2639</v>
      </c>
      <c r="E36" s="94" t="s">
        <v>2487</v>
      </c>
      <c r="F36" s="94" t="s">
        <v>2640</v>
      </c>
      <c r="G36" s="96">
        <v>-1079.57</v>
      </c>
      <c r="H36" s="97">
        <v>45992</v>
      </c>
      <c r="I36" s="97">
        <v>46022</v>
      </c>
      <c r="J36" s="97">
        <v>46024</v>
      </c>
      <c r="K36" s="97">
        <v>46000</v>
      </c>
      <c r="L36" s="94">
        <v>10251</v>
      </c>
      <c r="M36" s="98"/>
      <c r="N36" s="94" t="s">
        <v>60</v>
      </c>
      <c r="O36" s="94" t="s">
        <v>2641</v>
      </c>
      <c r="P36" s="94" t="s">
        <v>51</v>
      </c>
      <c r="Q36" s="94" t="s">
        <v>51</v>
      </c>
      <c r="R36" s="94" t="s">
        <v>51</v>
      </c>
      <c r="S36" s="94" t="s">
        <v>51</v>
      </c>
      <c r="T36" s="94" t="s">
        <v>51</v>
      </c>
      <c r="U36" s="94" t="s">
        <v>51</v>
      </c>
      <c r="V36" s="94" t="s">
        <v>51</v>
      </c>
      <c r="W36" s="94" t="s">
        <v>2490</v>
      </c>
      <c r="X36" s="94" t="s">
        <v>2491</v>
      </c>
      <c r="Y36" s="94" t="s">
        <v>2642</v>
      </c>
      <c r="Z36" s="94" t="s">
        <v>51</v>
      </c>
    </row>
    <row r="37" spans="1:27" s="99" customFormat="1" x14ac:dyDescent="0.2">
      <c r="A37" s="94" t="s">
        <v>2483</v>
      </c>
      <c r="B37" s="94" t="s">
        <v>2484</v>
      </c>
      <c r="C37" s="94" t="s">
        <v>2643</v>
      </c>
      <c r="D37" s="94" t="s">
        <v>2639</v>
      </c>
      <c r="E37" s="94" t="s">
        <v>2487</v>
      </c>
      <c r="F37" s="94" t="s">
        <v>2640</v>
      </c>
      <c r="G37" s="96">
        <v>-2253.39</v>
      </c>
      <c r="H37" s="97">
        <v>45992</v>
      </c>
      <c r="I37" s="97">
        <v>46022</v>
      </c>
      <c r="J37" s="97">
        <v>46024</v>
      </c>
      <c r="K37" s="97">
        <v>46000</v>
      </c>
      <c r="L37" s="94">
        <v>10251</v>
      </c>
      <c r="M37" s="98"/>
      <c r="N37" s="94" t="s">
        <v>60</v>
      </c>
      <c r="O37" s="94" t="s">
        <v>2644</v>
      </c>
      <c r="P37" s="94" t="s">
        <v>51</v>
      </c>
      <c r="Q37" s="94" t="s">
        <v>51</v>
      </c>
      <c r="R37" s="94" t="s">
        <v>51</v>
      </c>
      <c r="S37" s="94" t="s">
        <v>51</v>
      </c>
      <c r="T37" s="94" t="s">
        <v>51</v>
      </c>
      <c r="U37" s="94" t="s">
        <v>51</v>
      </c>
      <c r="V37" s="94" t="s">
        <v>51</v>
      </c>
      <c r="W37" s="94" t="s">
        <v>2490</v>
      </c>
      <c r="X37" s="94" t="s">
        <v>2491</v>
      </c>
      <c r="Y37" s="94" t="s">
        <v>2642</v>
      </c>
      <c r="Z37" s="94" t="s">
        <v>51</v>
      </c>
    </row>
    <row r="38" spans="1:27" s="99" customFormat="1" x14ac:dyDescent="0.2">
      <c r="A38" s="94" t="s">
        <v>2483</v>
      </c>
      <c r="B38" s="94" t="s">
        <v>2484</v>
      </c>
      <c r="C38" s="94" t="s">
        <v>2645</v>
      </c>
      <c r="D38" s="94" t="s">
        <v>2646</v>
      </c>
      <c r="E38" s="94" t="s">
        <v>2487</v>
      </c>
      <c r="F38" s="94" t="s">
        <v>2647</v>
      </c>
      <c r="G38" s="96">
        <v>-23059.66</v>
      </c>
      <c r="H38" s="97">
        <v>45992</v>
      </c>
      <c r="I38" s="97">
        <v>46022</v>
      </c>
      <c r="J38" s="97">
        <v>46024</v>
      </c>
      <c r="K38" s="97">
        <v>46002</v>
      </c>
      <c r="L38" s="94">
        <v>10256</v>
      </c>
      <c r="M38" s="98"/>
      <c r="N38" s="94" t="s">
        <v>60</v>
      </c>
      <c r="O38" s="94" t="s">
        <v>2648</v>
      </c>
      <c r="P38" s="94" t="s">
        <v>51</v>
      </c>
      <c r="Q38" s="94" t="s">
        <v>51</v>
      </c>
      <c r="R38" s="94" t="s">
        <v>51</v>
      </c>
      <c r="S38" s="94" t="s">
        <v>51</v>
      </c>
      <c r="T38" s="94" t="s">
        <v>51</v>
      </c>
      <c r="U38" s="94" t="s">
        <v>51</v>
      </c>
      <c r="V38" s="94" t="s">
        <v>51</v>
      </c>
      <c r="W38" s="94" t="s">
        <v>2490</v>
      </c>
      <c r="X38" s="94" t="s">
        <v>2491</v>
      </c>
      <c r="Y38" s="94" t="s">
        <v>2649</v>
      </c>
      <c r="Z38" s="94" t="s">
        <v>51</v>
      </c>
    </row>
    <row r="39" spans="1:27" s="99" customFormat="1" x14ac:dyDescent="0.2">
      <c r="A39" s="94" t="s">
        <v>2483</v>
      </c>
      <c r="B39" s="94" t="s">
        <v>2484</v>
      </c>
      <c r="C39" s="94" t="s">
        <v>2650</v>
      </c>
      <c r="D39" s="94" t="s">
        <v>2651</v>
      </c>
      <c r="E39" s="94" t="s">
        <v>2487</v>
      </c>
      <c r="F39" s="94" t="s">
        <v>2652</v>
      </c>
      <c r="G39" s="96">
        <v>-1140</v>
      </c>
      <c r="H39" s="97">
        <v>45992</v>
      </c>
      <c r="I39" s="97">
        <v>46022</v>
      </c>
      <c r="J39" s="97">
        <v>46024</v>
      </c>
      <c r="K39" s="97">
        <v>46013</v>
      </c>
      <c r="L39" s="94">
        <v>10256</v>
      </c>
      <c r="M39" s="98"/>
      <c r="N39" s="94" t="s">
        <v>60</v>
      </c>
      <c r="O39" s="94" t="s">
        <v>2653</v>
      </c>
      <c r="P39" s="94" t="s">
        <v>51</v>
      </c>
      <c r="Q39" s="94" t="s">
        <v>51</v>
      </c>
      <c r="R39" s="94" t="s">
        <v>51</v>
      </c>
      <c r="S39" s="94" t="s">
        <v>51</v>
      </c>
      <c r="T39" s="94" t="s">
        <v>51</v>
      </c>
      <c r="U39" s="94" t="s">
        <v>51</v>
      </c>
      <c r="V39" s="94" t="s">
        <v>51</v>
      </c>
      <c r="W39" s="94" t="s">
        <v>2490</v>
      </c>
      <c r="X39" s="94" t="s">
        <v>2491</v>
      </c>
      <c r="Y39" s="94" t="s">
        <v>2654</v>
      </c>
      <c r="Z39" s="94" t="s">
        <v>51</v>
      </c>
    </row>
    <row r="40" spans="1:27" s="99" customFormat="1" x14ac:dyDescent="0.2">
      <c r="A40" s="94" t="s">
        <v>2483</v>
      </c>
      <c r="B40" s="94" t="s">
        <v>2484</v>
      </c>
      <c r="C40" s="94" t="s">
        <v>2655</v>
      </c>
      <c r="D40" s="94" t="s">
        <v>2656</v>
      </c>
      <c r="E40" s="94" t="s">
        <v>2487</v>
      </c>
      <c r="F40" s="94" t="s">
        <v>2657</v>
      </c>
      <c r="G40" s="96">
        <v>-62826.22</v>
      </c>
      <c r="H40" s="97">
        <v>45994</v>
      </c>
      <c r="I40" s="97">
        <v>46023</v>
      </c>
      <c r="J40" s="97">
        <v>46024</v>
      </c>
      <c r="K40" s="97">
        <v>46001</v>
      </c>
      <c r="L40" s="94">
        <v>10251</v>
      </c>
      <c r="M40" s="98"/>
      <c r="N40" s="94" t="s">
        <v>60</v>
      </c>
      <c r="O40" s="94" t="s">
        <v>2658</v>
      </c>
      <c r="P40" s="94" t="s">
        <v>51</v>
      </c>
      <c r="Q40" s="94" t="s">
        <v>51</v>
      </c>
      <c r="R40" s="94" t="s">
        <v>2536</v>
      </c>
      <c r="S40" s="94" t="s">
        <v>2659</v>
      </c>
      <c r="T40" s="94" t="s">
        <v>51</v>
      </c>
      <c r="U40" s="94" t="s">
        <v>2660</v>
      </c>
      <c r="V40" s="94" t="s">
        <v>2491</v>
      </c>
      <c r="W40" s="94" t="s">
        <v>2490</v>
      </c>
      <c r="X40" s="94" t="s">
        <v>2491</v>
      </c>
      <c r="Y40" s="94" t="s">
        <v>2661</v>
      </c>
      <c r="Z40" s="94" t="s">
        <v>2504</v>
      </c>
    </row>
    <row r="41" spans="1:27" s="100" customFormat="1" x14ac:dyDescent="0.2">
      <c r="A41" s="94" t="s">
        <v>2483</v>
      </c>
      <c r="B41" s="94" t="s">
        <v>2484</v>
      </c>
      <c r="C41" s="94" t="s">
        <v>2662</v>
      </c>
      <c r="D41" s="94" t="s">
        <v>2663</v>
      </c>
      <c r="E41" s="94" t="s">
        <v>2487</v>
      </c>
      <c r="F41" s="94" t="s">
        <v>2664</v>
      </c>
      <c r="G41" s="96">
        <v>-1180.47</v>
      </c>
      <c r="H41" s="97">
        <v>45992</v>
      </c>
      <c r="I41" s="97">
        <v>46022</v>
      </c>
      <c r="J41" s="97">
        <v>46024</v>
      </c>
      <c r="K41" s="97">
        <v>46014</v>
      </c>
      <c r="L41" s="94">
        <v>10256</v>
      </c>
      <c r="M41" s="98"/>
      <c r="N41" s="94" t="s">
        <v>60</v>
      </c>
      <c r="O41" s="94" t="s">
        <v>2665</v>
      </c>
      <c r="P41" s="94" t="s">
        <v>51</v>
      </c>
      <c r="Q41" s="94" t="s">
        <v>51</v>
      </c>
      <c r="R41" s="94" t="s">
        <v>51</v>
      </c>
      <c r="S41" s="94" t="s">
        <v>51</v>
      </c>
      <c r="T41" s="94" t="s">
        <v>51</v>
      </c>
      <c r="U41" s="94" t="s">
        <v>51</v>
      </c>
      <c r="V41" s="94" t="s">
        <v>51</v>
      </c>
      <c r="W41" s="94" t="s">
        <v>2490</v>
      </c>
      <c r="X41" s="94" t="s">
        <v>2491</v>
      </c>
      <c r="Y41" s="94" t="s">
        <v>2666</v>
      </c>
      <c r="Z41" s="94" t="s">
        <v>51</v>
      </c>
    </row>
    <row r="42" spans="1:27" s="101" customFormat="1" x14ac:dyDescent="0.2">
      <c r="A42" s="94" t="s">
        <v>2483</v>
      </c>
      <c r="B42" s="94" t="s">
        <v>2484</v>
      </c>
      <c r="C42" s="94" t="s">
        <v>2667</v>
      </c>
      <c r="D42" s="94" t="s">
        <v>2663</v>
      </c>
      <c r="E42" s="94" t="s">
        <v>2483</v>
      </c>
      <c r="F42" s="94" t="s">
        <v>2664</v>
      </c>
      <c r="G42" s="96">
        <v>-1668.42</v>
      </c>
      <c r="H42" s="97">
        <v>45993</v>
      </c>
      <c r="I42" s="97">
        <v>46023</v>
      </c>
      <c r="J42" s="97">
        <v>46024</v>
      </c>
      <c r="K42" s="97">
        <v>46020</v>
      </c>
      <c r="L42" s="94">
        <v>10256</v>
      </c>
      <c r="M42" s="98"/>
      <c r="N42" s="94" t="s">
        <v>60</v>
      </c>
      <c r="O42" s="94" t="s">
        <v>2668</v>
      </c>
      <c r="P42" s="94" t="s">
        <v>51</v>
      </c>
      <c r="Q42" s="94" t="s">
        <v>51</v>
      </c>
      <c r="R42" s="94" t="s">
        <v>51</v>
      </c>
      <c r="S42" s="94" t="s">
        <v>51</v>
      </c>
      <c r="T42" s="94" t="s">
        <v>51</v>
      </c>
      <c r="U42" s="94" t="s">
        <v>51</v>
      </c>
      <c r="V42" s="94" t="s">
        <v>51</v>
      </c>
      <c r="W42" s="94" t="s">
        <v>2490</v>
      </c>
      <c r="X42" s="94" t="s">
        <v>2491</v>
      </c>
      <c r="Y42" s="94" t="s">
        <v>2669</v>
      </c>
      <c r="Z42" s="94" t="s">
        <v>51</v>
      </c>
    </row>
    <row r="43" spans="1:27" s="99" customFormat="1" x14ac:dyDescent="0.2">
      <c r="A43" s="94" t="s">
        <v>2483</v>
      </c>
      <c r="B43" s="94" t="s">
        <v>2484</v>
      </c>
      <c r="C43" s="94" t="s">
        <v>2670</v>
      </c>
      <c r="D43" s="94" t="s">
        <v>2671</v>
      </c>
      <c r="E43" s="94" t="s">
        <v>2483</v>
      </c>
      <c r="F43" s="94" t="s">
        <v>2672</v>
      </c>
      <c r="G43" s="96">
        <v>-119.48</v>
      </c>
      <c r="H43" s="97">
        <v>45993</v>
      </c>
      <c r="I43" s="97">
        <v>46023</v>
      </c>
      <c r="J43" s="97">
        <v>46024</v>
      </c>
      <c r="K43" s="97">
        <v>46021</v>
      </c>
      <c r="L43" s="94">
        <v>10256</v>
      </c>
      <c r="M43" s="98"/>
      <c r="N43" s="94" t="s">
        <v>60</v>
      </c>
      <c r="O43" s="94" t="s">
        <v>2673</v>
      </c>
      <c r="P43" s="94" t="s">
        <v>51</v>
      </c>
      <c r="Q43" s="94" t="s">
        <v>51</v>
      </c>
      <c r="R43" s="94" t="s">
        <v>51</v>
      </c>
      <c r="S43" s="94" t="s">
        <v>51</v>
      </c>
      <c r="T43" s="94" t="s">
        <v>51</v>
      </c>
      <c r="U43" s="94" t="s">
        <v>51</v>
      </c>
      <c r="V43" s="94" t="s">
        <v>51</v>
      </c>
      <c r="W43" s="94" t="s">
        <v>2490</v>
      </c>
      <c r="X43" s="94" t="s">
        <v>2491</v>
      </c>
      <c r="Y43" s="94" t="s">
        <v>2674</v>
      </c>
      <c r="Z43" s="94" t="s">
        <v>51</v>
      </c>
    </row>
    <row r="44" spans="1:27" s="102" customFormat="1" x14ac:dyDescent="0.2">
      <c r="A44" s="94" t="s">
        <v>2483</v>
      </c>
      <c r="B44" s="94" t="s">
        <v>2484</v>
      </c>
      <c r="C44" s="94" t="s">
        <v>2675</v>
      </c>
      <c r="D44" s="94" t="s">
        <v>2676</v>
      </c>
      <c r="E44" s="94" t="s">
        <v>2487</v>
      </c>
      <c r="F44" s="94" t="s">
        <v>2677</v>
      </c>
      <c r="G44" s="96">
        <v>-1162.46</v>
      </c>
      <c r="H44" s="97">
        <v>45992</v>
      </c>
      <c r="I44" s="97">
        <v>46022</v>
      </c>
      <c r="J44" s="97">
        <v>46024</v>
      </c>
      <c r="K44" s="97">
        <v>46002</v>
      </c>
      <c r="L44" s="94">
        <v>10256</v>
      </c>
      <c r="M44" s="98"/>
      <c r="N44" s="94" t="s">
        <v>60</v>
      </c>
      <c r="O44" s="94" t="s">
        <v>2678</v>
      </c>
      <c r="P44" s="94" t="s">
        <v>51</v>
      </c>
      <c r="Q44" s="94" t="s">
        <v>51</v>
      </c>
      <c r="R44" s="94" t="s">
        <v>51</v>
      </c>
      <c r="S44" s="94" t="s">
        <v>51</v>
      </c>
      <c r="T44" s="94" t="s">
        <v>51</v>
      </c>
      <c r="U44" s="94" t="s">
        <v>51</v>
      </c>
      <c r="V44" s="94" t="s">
        <v>51</v>
      </c>
      <c r="W44" s="94" t="s">
        <v>2490</v>
      </c>
      <c r="X44" s="94" t="s">
        <v>2491</v>
      </c>
      <c r="Y44" s="94" t="s">
        <v>2679</v>
      </c>
      <c r="Z44" s="94" t="s">
        <v>51</v>
      </c>
    </row>
    <row r="45" spans="1:27" s="99" customFormat="1" x14ac:dyDescent="0.2">
      <c r="A45" s="94" t="s">
        <v>2483</v>
      </c>
      <c r="B45" s="94" t="s">
        <v>2484</v>
      </c>
      <c r="C45" s="94" t="s">
        <v>2680</v>
      </c>
      <c r="D45" s="94" t="s">
        <v>2676</v>
      </c>
      <c r="E45" s="94" t="s">
        <v>2487</v>
      </c>
      <c r="F45" s="94" t="s">
        <v>2677</v>
      </c>
      <c r="G45" s="96">
        <v>-518.57000000000005</v>
      </c>
      <c r="H45" s="97">
        <v>45993</v>
      </c>
      <c r="I45" s="97">
        <v>46023</v>
      </c>
      <c r="J45" s="97">
        <v>46024</v>
      </c>
      <c r="K45" s="97">
        <v>46002</v>
      </c>
      <c r="L45" s="94">
        <v>10256</v>
      </c>
      <c r="M45" s="98"/>
      <c r="N45" s="94" t="s">
        <v>60</v>
      </c>
      <c r="O45" s="94" t="s">
        <v>2681</v>
      </c>
      <c r="P45" s="94" t="s">
        <v>51</v>
      </c>
      <c r="Q45" s="94" t="s">
        <v>51</v>
      </c>
      <c r="R45" s="94" t="s">
        <v>51</v>
      </c>
      <c r="S45" s="94" t="s">
        <v>51</v>
      </c>
      <c r="T45" s="94" t="s">
        <v>51</v>
      </c>
      <c r="U45" s="94" t="s">
        <v>51</v>
      </c>
      <c r="V45" s="94" t="s">
        <v>51</v>
      </c>
      <c r="W45" s="94" t="s">
        <v>2490</v>
      </c>
      <c r="X45" s="94" t="s">
        <v>2491</v>
      </c>
      <c r="Y45" s="94" t="s">
        <v>2679</v>
      </c>
      <c r="Z45" s="94" t="s">
        <v>51</v>
      </c>
    </row>
    <row r="46" spans="1:27" x14ac:dyDescent="0.2">
      <c r="A46" s="94" t="s">
        <v>2483</v>
      </c>
      <c r="B46" s="94" t="s">
        <v>2484</v>
      </c>
      <c r="C46" s="94" t="s">
        <v>2682</v>
      </c>
      <c r="D46" s="94" t="s">
        <v>2676</v>
      </c>
      <c r="E46" s="94" t="s">
        <v>2487</v>
      </c>
      <c r="F46" s="94" t="s">
        <v>2677</v>
      </c>
      <c r="G46" s="96">
        <v>-693.11</v>
      </c>
      <c r="H46" s="97">
        <v>45994</v>
      </c>
      <c r="I46" s="97">
        <v>46024</v>
      </c>
      <c r="J46" s="97">
        <v>46024</v>
      </c>
      <c r="K46" s="97">
        <v>46002</v>
      </c>
      <c r="L46" s="94">
        <v>10251</v>
      </c>
      <c r="N46" s="94" t="s">
        <v>60</v>
      </c>
      <c r="O46" s="94" t="s">
        <v>2683</v>
      </c>
      <c r="P46" s="94" t="s">
        <v>51</v>
      </c>
      <c r="Q46" s="94" t="s">
        <v>51</v>
      </c>
      <c r="R46" s="94" t="s">
        <v>51</v>
      </c>
      <c r="S46" s="94" t="s">
        <v>51</v>
      </c>
      <c r="T46" s="94" t="s">
        <v>51</v>
      </c>
      <c r="U46" s="94" t="s">
        <v>51</v>
      </c>
      <c r="V46" s="94" t="s">
        <v>51</v>
      </c>
      <c r="W46" s="94" t="s">
        <v>2490</v>
      </c>
      <c r="X46" s="94" t="s">
        <v>2491</v>
      </c>
      <c r="Y46" s="94" t="s">
        <v>2679</v>
      </c>
      <c r="Z46" s="94" t="s">
        <v>51</v>
      </c>
      <c r="AA46" s="99"/>
    </row>
    <row r="47" spans="1:27" s="99" customFormat="1" x14ac:dyDescent="0.2">
      <c r="A47" s="94" t="s">
        <v>2483</v>
      </c>
      <c r="B47" s="94" t="s">
        <v>2484</v>
      </c>
      <c r="C47" s="94" t="s">
        <v>2684</v>
      </c>
      <c r="D47" s="94" t="s">
        <v>2676</v>
      </c>
      <c r="E47" s="94" t="s">
        <v>2487</v>
      </c>
      <c r="F47" s="94" t="s">
        <v>2677</v>
      </c>
      <c r="G47" s="96">
        <v>-790.48</v>
      </c>
      <c r="H47" s="97">
        <v>45994</v>
      </c>
      <c r="I47" s="97">
        <v>46024</v>
      </c>
      <c r="J47" s="97">
        <v>46024</v>
      </c>
      <c r="K47" s="97">
        <v>46014</v>
      </c>
      <c r="L47" s="94">
        <v>10256</v>
      </c>
      <c r="M47" s="98"/>
      <c r="N47" s="94" t="s">
        <v>60</v>
      </c>
      <c r="O47" s="94" t="s">
        <v>2685</v>
      </c>
      <c r="P47" s="94" t="s">
        <v>51</v>
      </c>
      <c r="Q47" s="94" t="s">
        <v>51</v>
      </c>
      <c r="R47" s="94" t="s">
        <v>51</v>
      </c>
      <c r="S47" s="94" t="s">
        <v>51</v>
      </c>
      <c r="T47" s="94" t="s">
        <v>51</v>
      </c>
      <c r="U47" s="94" t="s">
        <v>51</v>
      </c>
      <c r="V47" s="94" t="s">
        <v>51</v>
      </c>
      <c r="W47" s="94" t="s">
        <v>2490</v>
      </c>
      <c r="X47" s="94" t="s">
        <v>2491</v>
      </c>
      <c r="Y47" s="94" t="s">
        <v>2679</v>
      </c>
      <c r="Z47" s="94" t="s">
        <v>51</v>
      </c>
    </row>
    <row r="48" spans="1:27" s="99" customFormat="1" x14ac:dyDescent="0.2">
      <c r="A48" s="94" t="s">
        <v>2483</v>
      </c>
      <c r="B48" s="94" t="s">
        <v>2484</v>
      </c>
      <c r="C48" s="94" t="s">
        <v>2686</v>
      </c>
      <c r="D48" s="94" t="s">
        <v>2687</v>
      </c>
      <c r="E48" s="94" t="s">
        <v>2487</v>
      </c>
      <c r="F48" s="94" t="s">
        <v>2688</v>
      </c>
      <c r="G48" s="96">
        <v>-3174</v>
      </c>
      <c r="H48" s="97">
        <v>45888</v>
      </c>
      <c r="I48" s="97">
        <v>46022</v>
      </c>
      <c r="J48" s="97">
        <v>46024</v>
      </c>
      <c r="K48" s="97">
        <v>45901</v>
      </c>
      <c r="L48" s="94">
        <v>10251</v>
      </c>
      <c r="M48" s="98"/>
      <c r="N48" s="94" t="s">
        <v>60</v>
      </c>
      <c r="O48" s="94" t="s">
        <v>2689</v>
      </c>
      <c r="P48" s="94" t="s">
        <v>51</v>
      </c>
      <c r="Q48" s="94" t="s">
        <v>51</v>
      </c>
      <c r="R48" s="94" t="s">
        <v>51</v>
      </c>
      <c r="S48" s="94" t="s">
        <v>51</v>
      </c>
      <c r="T48" s="94" t="s">
        <v>51</v>
      </c>
      <c r="U48" s="94" t="s">
        <v>51</v>
      </c>
      <c r="V48" s="94" t="s">
        <v>51</v>
      </c>
      <c r="W48" s="94" t="s">
        <v>2490</v>
      </c>
      <c r="X48" s="94" t="s">
        <v>2491</v>
      </c>
      <c r="Y48" s="94" t="s">
        <v>2690</v>
      </c>
      <c r="Z48" s="94" t="s">
        <v>51</v>
      </c>
    </row>
    <row r="49" spans="1:26" s="99" customFormat="1" x14ac:dyDescent="0.2">
      <c r="A49" s="94" t="s">
        <v>2483</v>
      </c>
      <c r="B49" s="94" t="s">
        <v>2484</v>
      </c>
      <c r="C49" s="94" t="s">
        <v>2691</v>
      </c>
      <c r="D49" s="94" t="s">
        <v>2692</v>
      </c>
      <c r="E49" s="94" t="s">
        <v>2487</v>
      </c>
      <c r="F49" s="94" t="s">
        <v>2693</v>
      </c>
      <c r="G49" s="96">
        <v>-579.6</v>
      </c>
      <c r="H49" s="97">
        <v>45964</v>
      </c>
      <c r="I49" s="97">
        <v>46024</v>
      </c>
      <c r="J49" s="97">
        <v>46024</v>
      </c>
      <c r="K49" s="97">
        <v>45973</v>
      </c>
      <c r="L49" s="94">
        <v>10256</v>
      </c>
      <c r="M49" s="98"/>
      <c r="N49" s="94" t="s">
        <v>60</v>
      </c>
      <c r="O49" s="94" t="s">
        <v>2694</v>
      </c>
      <c r="P49" s="94" t="s">
        <v>51</v>
      </c>
      <c r="Q49" s="94" t="s">
        <v>51</v>
      </c>
      <c r="R49" s="94" t="s">
        <v>51</v>
      </c>
      <c r="S49" s="94" t="s">
        <v>51</v>
      </c>
      <c r="T49" s="94" t="s">
        <v>51</v>
      </c>
      <c r="U49" s="94" t="s">
        <v>51</v>
      </c>
      <c r="V49" s="94" t="s">
        <v>51</v>
      </c>
      <c r="W49" s="94" t="s">
        <v>2490</v>
      </c>
      <c r="X49" s="94" t="s">
        <v>2491</v>
      </c>
      <c r="Y49" s="94" t="s">
        <v>2695</v>
      </c>
      <c r="Z49" s="94" t="s">
        <v>51</v>
      </c>
    </row>
    <row r="50" spans="1:26" s="99" customFormat="1" x14ac:dyDescent="0.2">
      <c r="A50" s="94" t="s">
        <v>2483</v>
      </c>
      <c r="B50" s="94" t="s">
        <v>2484</v>
      </c>
      <c r="C50" s="94" t="s">
        <v>2696</v>
      </c>
      <c r="D50" s="94" t="s">
        <v>2692</v>
      </c>
      <c r="E50" s="94" t="s">
        <v>2487</v>
      </c>
      <c r="F50" s="94" t="s">
        <v>2693</v>
      </c>
      <c r="G50" s="96">
        <v>-3597</v>
      </c>
      <c r="H50" s="97">
        <v>45964</v>
      </c>
      <c r="I50" s="97">
        <v>46024</v>
      </c>
      <c r="J50" s="97">
        <v>46024</v>
      </c>
      <c r="K50" s="97">
        <v>45973</v>
      </c>
      <c r="L50" s="94">
        <v>10256</v>
      </c>
      <c r="M50" s="98"/>
      <c r="N50" s="94" t="s">
        <v>60</v>
      </c>
      <c r="O50" s="94" t="s">
        <v>2697</v>
      </c>
      <c r="P50" s="94" t="s">
        <v>51</v>
      </c>
      <c r="Q50" s="94" t="s">
        <v>51</v>
      </c>
      <c r="R50" s="94" t="s">
        <v>51</v>
      </c>
      <c r="S50" s="94" t="s">
        <v>51</v>
      </c>
      <c r="T50" s="94" t="s">
        <v>51</v>
      </c>
      <c r="U50" s="94" t="s">
        <v>51</v>
      </c>
      <c r="V50" s="94" t="s">
        <v>51</v>
      </c>
      <c r="W50" s="94" t="s">
        <v>2490</v>
      </c>
      <c r="X50" s="94" t="s">
        <v>2491</v>
      </c>
      <c r="Y50" s="94" t="s">
        <v>2695</v>
      </c>
      <c r="Z50" s="94" t="s">
        <v>51</v>
      </c>
    </row>
    <row r="51" spans="1:26" s="99" customFormat="1" x14ac:dyDescent="0.2">
      <c r="A51" s="94" t="s">
        <v>2483</v>
      </c>
      <c r="B51" s="94" t="s">
        <v>2484</v>
      </c>
      <c r="C51" s="94" t="s">
        <v>2698</v>
      </c>
      <c r="D51" s="94" t="s">
        <v>2692</v>
      </c>
      <c r="E51" s="94" t="s">
        <v>2487</v>
      </c>
      <c r="F51" s="94" t="s">
        <v>2693</v>
      </c>
      <c r="G51" s="96">
        <v>-524.61</v>
      </c>
      <c r="H51" s="97">
        <v>45964</v>
      </c>
      <c r="I51" s="97">
        <v>46024</v>
      </c>
      <c r="J51" s="97">
        <v>46024</v>
      </c>
      <c r="K51" s="97">
        <v>45973</v>
      </c>
      <c r="L51" s="94">
        <v>10256</v>
      </c>
      <c r="M51" s="98"/>
      <c r="N51" s="94" t="s">
        <v>60</v>
      </c>
      <c r="O51" s="94" t="s">
        <v>2699</v>
      </c>
      <c r="P51" s="94" t="s">
        <v>51</v>
      </c>
      <c r="Q51" s="94" t="s">
        <v>51</v>
      </c>
      <c r="R51" s="94" t="s">
        <v>51</v>
      </c>
      <c r="S51" s="94" t="s">
        <v>51</v>
      </c>
      <c r="T51" s="94" t="s">
        <v>51</v>
      </c>
      <c r="U51" s="94" t="s">
        <v>51</v>
      </c>
      <c r="V51" s="94" t="s">
        <v>51</v>
      </c>
      <c r="W51" s="94" t="s">
        <v>2490</v>
      </c>
      <c r="X51" s="94" t="s">
        <v>2491</v>
      </c>
      <c r="Y51" s="94" t="s">
        <v>2695</v>
      </c>
      <c r="Z51" s="94" t="s">
        <v>51</v>
      </c>
    </row>
    <row r="52" spans="1:26" s="99" customFormat="1" x14ac:dyDescent="0.2">
      <c r="A52" s="94" t="s">
        <v>2483</v>
      </c>
      <c r="B52" s="94" t="s">
        <v>2484</v>
      </c>
      <c r="C52" s="94" t="s">
        <v>2700</v>
      </c>
      <c r="D52" s="94" t="s">
        <v>2692</v>
      </c>
      <c r="E52" s="94" t="s">
        <v>2487</v>
      </c>
      <c r="F52" s="94" t="s">
        <v>2693</v>
      </c>
      <c r="G52" s="96">
        <v>-8578.4500000000007</v>
      </c>
      <c r="H52" s="97">
        <v>45964</v>
      </c>
      <c r="I52" s="97">
        <v>46024</v>
      </c>
      <c r="J52" s="97">
        <v>46024</v>
      </c>
      <c r="K52" s="97">
        <v>45966</v>
      </c>
      <c r="L52" s="94">
        <v>20001</v>
      </c>
      <c r="M52" s="98"/>
      <c r="N52" s="94" t="s">
        <v>60</v>
      </c>
      <c r="O52" s="94" t="s">
        <v>2701</v>
      </c>
      <c r="P52" s="94" t="s">
        <v>51</v>
      </c>
      <c r="Q52" s="94" t="s">
        <v>51</v>
      </c>
      <c r="R52" s="94" t="s">
        <v>51</v>
      </c>
      <c r="S52" s="94" t="s">
        <v>51</v>
      </c>
      <c r="T52" s="94" t="s">
        <v>51</v>
      </c>
      <c r="U52" s="94" t="s">
        <v>51</v>
      </c>
      <c r="V52" s="94" t="s">
        <v>51</v>
      </c>
      <c r="W52" s="94" t="s">
        <v>2490</v>
      </c>
      <c r="X52" s="94" t="s">
        <v>2491</v>
      </c>
      <c r="Y52" s="94" t="s">
        <v>2695</v>
      </c>
      <c r="Z52" s="94" t="s">
        <v>51</v>
      </c>
    </row>
    <row r="53" spans="1:26" s="99" customFormat="1" x14ac:dyDescent="0.2">
      <c r="A53" s="94" t="s">
        <v>2483</v>
      </c>
      <c r="B53" s="94" t="s">
        <v>2484</v>
      </c>
      <c r="C53" s="94" t="s">
        <v>2702</v>
      </c>
      <c r="D53" s="94" t="s">
        <v>2692</v>
      </c>
      <c r="E53" s="94" t="s">
        <v>2487</v>
      </c>
      <c r="F53" s="94" t="s">
        <v>2693</v>
      </c>
      <c r="G53" s="96">
        <v>-6394.47</v>
      </c>
      <c r="H53" s="97">
        <v>45964</v>
      </c>
      <c r="I53" s="97">
        <v>46024</v>
      </c>
      <c r="J53" s="97">
        <v>46024</v>
      </c>
      <c r="K53" s="97">
        <v>45968</v>
      </c>
      <c r="L53" s="94">
        <v>10256</v>
      </c>
      <c r="M53" s="98"/>
      <c r="N53" s="94" t="s">
        <v>60</v>
      </c>
      <c r="O53" s="94" t="s">
        <v>2703</v>
      </c>
      <c r="P53" s="94" t="s">
        <v>51</v>
      </c>
      <c r="Q53" s="94" t="s">
        <v>51</v>
      </c>
      <c r="R53" s="94" t="s">
        <v>51</v>
      </c>
      <c r="S53" s="94" t="s">
        <v>51</v>
      </c>
      <c r="T53" s="94" t="s">
        <v>51</v>
      </c>
      <c r="U53" s="94" t="s">
        <v>51</v>
      </c>
      <c r="V53" s="94" t="s">
        <v>51</v>
      </c>
      <c r="W53" s="94" t="s">
        <v>2490</v>
      </c>
      <c r="X53" s="94" t="s">
        <v>2491</v>
      </c>
      <c r="Y53" s="94" t="s">
        <v>2695</v>
      </c>
      <c r="Z53" s="94" t="s">
        <v>51</v>
      </c>
    </row>
    <row r="54" spans="1:26" s="99" customFormat="1" x14ac:dyDescent="0.2">
      <c r="A54" s="94" t="s">
        <v>2483</v>
      </c>
      <c r="B54" s="94" t="s">
        <v>2484</v>
      </c>
      <c r="C54" s="94" t="s">
        <v>2704</v>
      </c>
      <c r="D54" s="94" t="s">
        <v>2692</v>
      </c>
      <c r="E54" s="94" t="s">
        <v>2487</v>
      </c>
      <c r="F54" s="94" t="s">
        <v>2693</v>
      </c>
      <c r="G54" s="96">
        <v>-830.76</v>
      </c>
      <c r="H54" s="97">
        <v>45964</v>
      </c>
      <c r="I54" s="97">
        <v>46024</v>
      </c>
      <c r="J54" s="97">
        <v>46024</v>
      </c>
      <c r="K54" s="97">
        <v>45973</v>
      </c>
      <c r="L54" s="94">
        <v>10256</v>
      </c>
      <c r="M54" s="98"/>
      <c r="N54" s="94" t="s">
        <v>60</v>
      </c>
      <c r="O54" s="94" t="s">
        <v>2705</v>
      </c>
      <c r="P54" s="94" t="s">
        <v>51</v>
      </c>
      <c r="Q54" s="94" t="s">
        <v>51</v>
      </c>
      <c r="R54" s="94" t="s">
        <v>51</v>
      </c>
      <c r="S54" s="94" t="s">
        <v>51</v>
      </c>
      <c r="T54" s="94" t="s">
        <v>51</v>
      </c>
      <c r="U54" s="94" t="s">
        <v>51</v>
      </c>
      <c r="V54" s="94" t="s">
        <v>51</v>
      </c>
      <c r="W54" s="94" t="s">
        <v>2490</v>
      </c>
      <c r="X54" s="94" t="s">
        <v>2491</v>
      </c>
      <c r="Y54" s="94" t="s">
        <v>2695</v>
      </c>
      <c r="Z54" s="94" t="s">
        <v>51</v>
      </c>
    </row>
    <row r="55" spans="1:26" s="99" customFormat="1" x14ac:dyDescent="0.2">
      <c r="A55" s="94" t="s">
        <v>2483</v>
      </c>
      <c r="B55" s="94" t="s">
        <v>2484</v>
      </c>
      <c r="C55" s="94" t="s">
        <v>2706</v>
      </c>
      <c r="D55" s="94" t="s">
        <v>2692</v>
      </c>
      <c r="E55" s="94" t="s">
        <v>2487</v>
      </c>
      <c r="F55" s="94" t="s">
        <v>2693</v>
      </c>
      <c r="G55" s="96">
        <v>-3371.22</v>
      </c>
      <c r="H55" s="97">
        <v>45964</v>
      </c>
      <c r="I55" s="97">
        <v>46024</v>
      </c>
      <c r="J55" s="97">
        <v>46024</v>
      </c>
      <c r="K55" s="97">
        <v>46000</v>
      </c>
      <c r="L55" s="94">
        <v>10256</v>
      </c>
      <c r="M55" s="98"/>
      <c r="N55" s="94" t="s">
        <v>60</v>
      </c>
      <c r="O55" s="94" t="s">
        <v>2707</v>
      </c>
      <c r="P55" s="94" t="s">
        <v>51</v>
      </c>
      <c r="Q55" s="94" t="s">
        <v>51</v>
      </c>
      <c r="R55" s="94" t="s">
        <v>51</v>
      </c>
      <c r="S55" s="94" t="s">
        <v>51</v>
      </c>
      <c r="T55" s="94" t="s">
        <v>51</v>
      </c>
      <c r="U55" s="94" t="s">
        <v>51</v>
      </c>
      <c r="V55" s="94" t="s">
        <v>51</v>
      </c>
      <c r="W55" s="94" t="s">
        <v>2490</v>
      </c>
      <c r="X55" s="94" t="s">
        <v>2491</v>
      </c>
      <c r="Y55" s="94" t="s">
        <v>2695</v>
      </c>
      <c r="Z55" s="94" t="s">
        <v>51</v>
      </c>
    </row>
    <row r="56" spans="1:26" s="99" customFormat="1" x14ac:dyDescent="0.2">
      <c r="A56" s="94" t="s">
        <v>2483</v>
      </c>
      <c r="B56" s="94" t="s">
        <v>2484</v>
      </c>
      <c r="C56" s="94" t="s">
        <v>2708</v>
      </c>
      <c r="D56" s="94" t="s">
        <v>2692</v>
      </c>
      <c r="E56" s="94" t="s">
        <v>2487</v>
      </c>
      <c r="F56" s="94" t="s">
        <v>2693</v>
      </c>
      <c r="G56" s="96">
        <v>-5390.4</v>
      </c>
      <c r="H56" s="97">
        <v>45964</v>
      </c>
      <c r="I56" s="97">
        <v>46024</v>
      </c>
      <c r="J56" s="97">
        <v>46024</v>
      </c>
      <c r="K56" s="97">
        <v>45971</v>
      </c>
      <c r="L56" s="94">
        <v>10251</v>
      </c>
      <c r="M56" s="98"/>
      <c r="N56" s="94" t="s">
        <v>60</v>
      </c>
      <c r="O56" s="94" t="s">
        <v>2709</v>
      </c>
      <c r="P56" s="94" t="s">
        <v>51</v>
      </c>
      <c r="Q56" s="94" t="s">
        <v>51</v>
      </c>
      <c r="R56" s="94" t="s">
        <v>51</v>
      </c>
      <c r="S56" s="94" t="s">
        <v>51</v>
      </c>
      <c r="T56" s="94" t="s">
        <v>51</v>
      </c>
      <c r="U56" s="94" t="s">
        <v>51</v>
      </c>
      <c r="V56" s="94" t="s">
        <v>51</v>
      </c>
      <c r="W56" s="94" t="s">
        <v>2490</v>
      </c>
      <c r="X56" s="94" t="s">
        <v>2491</v>
      </c>
      <c r="Y56" s="94" t="s">
        <v>2695</v>
      </c>
      <c r="Z56" s="94" t="s">
        <v>51</v>
      </c>
    </row>
    <row r="57" spans="1:26" s="99" customFormat="1" x14ac:dyDescent="0.2">
      <c r="A57" s="94" t="s">
        <v>2483</v>
      </c>
      <c r="B57" s="94" t="s">
        <v>2484</v>
      </c>
      <c r="C57" s="94" t="s">
        <v>2710</v>
      </c>
      <c r="D57" s="94" t="s">
        <v>2711</v>
      </c>
      <c r="E57" s="94" t="s">
        <v>2487</v>
      </c>
      <c r="F57" s="94" t="s">
        <v>2712</v>
      </c>
      <c r="G57" s="96">
        <v>-10750</v>
      </c>
      <c r="H57" s="97">
        <v>45993</v>
      </c>
      <c r="I57" s="97">
        <v>46023</v>
      </c>
      <c r="J57" s="97">
        <v>46024</v>
      </c>
      <c r="K57" s="97">
        <v>46001</v>
      </c>
      <c r="L57" s="94">
        <v>10256</v>
      </c>
      <c r="M57" s="98"/>
      <c r="N57" s="94" t="s">
        <v>60</v>
      </c>
      <c r="O57" s="94" t="s">
        <v>2713</v>
      </c>
      <c r="P57" s="94" t="s">
        <v>51</v>
      </c>
      <c r="Q57" s="94" t="s">
        <v>51</v>
      </c>
      <c r="R57" s="94" t="s">
        <v>51</v>
      </c>
      <c r="S57" s="94" t="s">
        <v>51</v>
      </c>
      <c r="T57" s="94" t="s">
        <v>51</v>
      </c>
      <c r="U57" s="94" t="s">
        <v>51</v>
      </c>
      <c r="V57" s="94" t="s">
        <v>51</v>
      </c>
      <c r="W57" s="94" t="s">
        <v>2490</v>
      </c>
      <c r="X57" s="94" t="s">
        <v>2491</v>
      </c>
      <c r="Y57" s="94" t="s">
        <v>2714</v>
      </c>
      <c r="Z57" s="94" t="s">
        <v>51</v>
      </c>
    </row>
    <row r="58" spans="1:26" s="99" customFormat="1" x14ac:dyDescent="0.2">
      <c r="A58" s="94" t="s">
        <v>2483</v>
      </c>
      <c r="B58" s="94" t="s">
        <v>2484</v>
      </c>
      <c r="C58" s="94" t="s">
        <v>2715</v>
      </c>
      <c r="D58" s="94" t="s">
        <v>2711</v>
      </c>
      <c r="E58" s="94" t="s">
        <v>2487</v>
      </c>
      <c r="F58" s="94" t="s">
        <v>2712</v>
      </c>
      <c r="G58" s="96">
        <v>-101.5</v>
      </c>
      <c r="H58" s="97">
        <v>45993</v>
      </c>
      <c r="I58" s="97">
        <v>46023</v>
      </c>
      <c r="J58" s="97">
        <v>46024</v>
      </c>
      <c r="K58" s="97">
        <v>46001</v>
      </c>
      <c r="L58" s="94">
        <v>10256</v>
      </c>
      <c r="M58" s="98"/>
      <c r="N58" s="94" t="s">
        <v>60</v>
      </c>
      <c r="O58" s="94" t="s">
        <v>2716</v>
      </c>
      <c r="P58" s="94" t="s">
        <v>51</v>
      </c>
      <c r="Q58" s="94" t="s">
        <v>51</v>
      </c>
      <c r="R58" s="94" t="s">
        <v>51</v>
      </c>
      <c r="S58" s="94" t="s">
        <v>51</v>
      </c>
      <c r="T58" s="94" t="s">
        <v>51</v>
      </c>
      <c r="U58" s="94" t="s">
        <v>51</v>
      </c>
      <c r="V58" s="94" t="s">
        <v>51</v>
      </c>
      <c r="W58" s="94" t="s">
        <v>2490</v>
      </c>
      <c r="X58" s="94" t="s">
        <v>2491</v>
      </c>
      <c r="Y58" s="94" t="s">
        <v>2714</v>
      </c>
      <c r="Z58" s="94" t="s">
        <v>51</v>
      </c>
    </row>
    <row r="59" spans="1:26" s="99" customFormat="1" x14ac:dyDescent="0.2">
      <c r="A59" s="94" t="s">
        <v>2483</v>
      </c>
      <c r="B59" s="94" t="s">
        <v>2484</v>
      </c>
      <c r="C59" s="94" t="s">
        <v>2717</v>
      </c>
      <c r="D59" s="94" t="s">
        <v>2718</v>
      </c>
      <c r="E59" s="94" t="s">
        <v>2487</v>
      </c>
      <c r="F59" s="94" t="s">
        <v>2719</v>
      </c>
      <c r="G59" s="96">
        <v>-36318.550000000003</v>
      </c>
      <c r="H59" s="97">
        <v>45978</v>
      </c>
      <c r="I59" s="97">
        <v>46024</v>
      </c>
      <c r="J59" s="97">
        <v>46024</v>
      </c>
      <c r="K59" s="97">
        <v>46000</v>
      </c>
      <c r="L59" s="94">
        <v>10251</v>
      </c>
      <c r="M59" s="98"/>
      <c r="N59" s="94" t="s">
        <v>60</v>
      </c>
      <c r="O59" s="94" t="s">
        <v>2720</v>
      </c>
      <c r="P59" s="94" t="s">
        <v>51</v>
      </c>
      <c r="Q59" s="94" t="s">
        <v>51</v>
      </c>
      <c r="R59" s="94" t="s">
        <v>51</v>
      </c>
      <c r="S59" s="94" t="s">
        <v>51</v>
      </c>
      <c r="T59" s="94" t="s">
        <v>51</v>
      </c>
      <c r="U59" s="94" t="s">
        <v>51</v>
      </c>
      <c r="V59" s="94" t="s">
        <v>51</v>
      </c>
      <c r="W59" s="94" t="s">
        <v>2490</v>
      </c>
      <c r="X59" s="94" t="s">
        <v>2491</v>
      </c>
      <c r="Y59" s="94" t="s">
        <v>2721</v>
      </c>
      <c r="Z59" s="94" t="s">
        <v>51</v>
      </c>
    </row>
    <row r="60" spans="1:26" s="99" customFormat="1" x14ac:dyDescent="0.2">
      <c r="A60" s="94" t="s">
        <v>2483</v>
      </c>
      <c r="B60" s="94" t="s">
        <v>2484</v>
      </c>
      <c r="C60" s="94" t="s">
        <v>2722</v>
      </c>
      <c r="D60" s="94" t="s">
        <v>2718</v>
      </c>
      <c r="E60" s="94" t="s">
        <v>2487</v>
      </c>
      <c r="F60" s="94" t="s">
        <v>2719</v>
      </c>
      <c r="G60" s="96">
        <v>-18651.810000000001</v>
      </c>
      <c r="H60" s="97">
        <v>45978</v>
      </c>
      <c r="I60" s="97">
        <v>46024</v>
      </c>
      <c r="J60" s="97">
        <v>46024</v>
      </c>
      <c r="K60" s="97">
        <v>45988</v>
      </c>
      <c r="L60" s="94">
        <v>10251</v>
      </c>
      <c r="M60" s="98"/>
      <c r="N60" s="94" t="s">
        <v>60</v>
      </c>
      <c r="O60" s="94" t="s">
        <v>2723</v>
      </c>
      <c r="P60" s="94" t="s">
        <v>51</v>
      </c>
      <c r="Q60" s="94" t="s">
        <v>51</v>
      </c>
      <c r="R60" s="94" t="s">
        <v>51</v>
      </c>
      <c r="S60" s="94" t="s">
        <v>51</v>
      </c>
      <c r="T60" s="94" t="s">
        <v>51</v>
      </c>
      <c r="U60" s="94" t="s">
        <v>51</v>
      </c>
      <c r="V60" s="94" t="s">
        <v>51</v>
      </c>
      <c r="W60" s="94" t="s">
        <v>2490</v>
      </c>
      <c r="X60" s="94" t="s">
        <v>2491</v>
      </c>
      <c r="Y60" s="94" t="s">
        <v>2721</v>
      </c>
      <c r="Z60" s="94" t="s">
        <v>51</v>
      </c>
    </row>
    <row r="61" spans="1:26" s="99" customFormat="1" x14ac:dyDescent="0.2">
      <c r="A61" s="94" t="s">
        <v>2483</v>
      </c>
      <c r="B61" s="94" t="s">
        <v>2484</v>
      </c>
      <c r="C61" s="94" t="s">
        <v>2724</v>
      </c>
      <c r="D61" s="94" t="s">
        <v>2718</v>
      </c>
      <c r="E61" s="94" t="s">
        <v>2487</v>
      </c>
      <c r="F61" s="94" t="s">
        <v>2719</v>
      </c>
      <c r="G61" s="96">
        <v>-323.75</v>
      </c>
      <c r="H61" s="97">
        <v>45978</v>
      </c>
      <c r="I61" s="97">
        <v>46024</v>
      </c>
      <c r="J61" s="97">
        <v>46024</v>
      </c>
      <c r="K61" s="97">
        <v>45988</v>
      </c>
      <c r="L61" s="94">
        <v>10256</v>
      </c>
      <c r="M61" s="98"/>
      <c r="N61" s="94" t="s">
        <v>60</v>
      </c>
      <c r="O61" s="94" t="s">
        <v>2725</v>
      </c>
      <c r="P61" s="94" t="s">
        <v>51</v>
      </c>
      <c r="Q61" s="94" t="s">
        <v>51</v>
      </c>
      <c r="R61" s="94" t="s">
        <v>51</v>
      </c>
      <c r="S61" s="94" t="s">
        <v>51</v>
      </c>
      <c r="T61" s="94" t="s">
        <v>51</v>
      </c>
      <c r="U61" s="94" t="s">
        <v>51</v>
      </c>
      <c r="V61" s="94" t="s">
        <v>51</v>
      </c>
      <c r="W61" s="94" t="s">
        <v>2490</v>
      </c>
      <c r="X61" s="94" t="s">
        <v>2491</v>
      </c>
      <c r="Y61" s="94" t="s">
        <v>2721</v>
      </c>
      <c r="Z61" s="94" t="s">
        <v>51</v>
      </c>
    </row>
    <row r="62" spans="1:26" s="99" customFormat="1" x14ac:dyDescent="0.2">
      <c r="A62" s="94" t="s">
        <v>2483</v>
      </c>
      <c r="B62" s="94" t="s">
        <v>2484</v>
      </c>
      <c r="C62" s="94" t="s">
        <v>2726</v>
      </c>
      <c r="D62" s="94" t="s">
        <v>2718</v>
      </c>
      <c r="E62" s="94" t="s">
        <v>2487</v>
      </c>
      <c r="F62" s="94" t="s">
        <v>2719</v>
      </c>
      <c r="G62" s="96">
        <v>-1472.85</v>
      </c>
      <c r="H62" s="97">
        <v>45978</v>
      </c>
      <c r="I62" s="97">
        <v>46024</v>
      </c>
      <c r="J62" s="97">
        <v>46024</v>
      </c>
      <c r="K62" s="97">
        <v>45985</v>
      </c>
      <c r="L62" s="94">
        <v>10251</v>
      </c>
      <c r="M62" s="98"/>
      <c r="N62" s="94" t="s">
        <v>60</v>
      </c>
      <c r="O62" s="94" t="s">
        <v>2727</v>
      </c>
      <c r="P62" s="94" t="s">
        <v>51</v>
      </c>
      <c r="Q62" s="94" t="s">
        <v>51</v>
      </c>
      <c r="R62" s="94" t="s">
        <v>51</v>
      </c>
      <c r="S62" s="94" t="s">
        <v>51</v>
      </c>
      <c r="T62" s="94" t="s">
        <v>51</v>
      </c>
      <c r="U62" s="94" t="s">
        <v>51</v>
      </c>
      <c r="V62" s="94" t="s">
        <v>51</v>
      </c>
      <c r="W62" s="94" t="s">
        <v>2490</v>
      </c>
      <c r="X62" s="94" t="s">
        <v>2491</v>
      </c>
      <c r="Y62" s="94" t="s">
        <v>2721</v>
      </c>
      <c r="Z62" s="94" t="s">
        <v>51</v>
      </c>
    </row>
    <row r="63" spans="1:26" s="99" customFormat="1" x14ac:dyDescent="0.2">
      <c r="A63" s="94" t="s">
        <v>2483</v>
      </c>
      <c r="B63" s="94" t="s">
        <v>2484</v>
      </c>
      <c r="C63" s="94" t="s">
        <v>2728</v>
      </c>
      <c r="D63" s="94" t="s">
        <v>2718</v>
      </c>
      <c r="E63" s="94" t="s">
        <v>2487</v>
      </c>
      <c r="F63" s="94" t="s">
        <v>2719</v>
      </c>
      <c r="G63" s="96">
        <v>-115.5</v>
      </c>
      <c r="H63" s="97">
        <v>45978</v>
      </c>
      <c r="I63" s="97">
        <v>46024</v>
      </c>
      <c r="J63" s="97">
        <v>46024</v>
      </c>
      <c r="K63" s="97">
        <v>45985</v>
      </c>
      <c r="L63" s="94">
        <v>10251</v>
      </c>
      <c r="M63" s="98"/>
      <c r="N63" s="94" t="s">
        <v>60</v>
      </c>
      <c r="O63" s="94" t="s">
        <v>2729</v>
      </c>
      <c r="P63" s="94" t="s">
        <v>51</v>
      </c>
      <c r="Q63" s="94" t="s">
        <v>51</v>
      </c>
      <c r="R63" s="94" t="s">
        <v>51</v>
      </c>
      <c r="S63" s="94" t="s">
        <v>51</v>
      </c>
      <c r="T63" s="94" t="s">
        <v>51</v>
      </c>
      <c r="U63" s="94" t="s">
        <v>51</v>
      </c>
      <c r="V63" s="94" t="s">
        <v>51</v>
      </c>
      <c r="W63" s="94" t="s">
        <v>2490</v>
      </c>
      <c r="X63" s="94" t="s">
        <v>2491</v>
      </c>
      <c r="Y63" s="94" t="s">
        <v>2721</v>
      </c>
      <c r="Z63" s="94" t="s">
        <v>51</v>
      </c>
    </row>
    <row r="64" spans="1:26" s="99" customFormat="1" x14ac:dyDescent="0.2">
      <c r="A64" s="94" t="s">
        <v>2483</v>
      </c>
      <c r="B64" s="94" t="s">
        <v>2484</v>
      </c>
      <c r="C64" s="94" t="s">
        <v>2730</v>
      </c>
      <c r="D64" s="94" t="s">
        <v>2718</v>
      </c>
      <c r="E64" s="94" t="s">
        <v>2487</v>
      </c>
      <c r="F64" s="94" t="s">
        <v>2719</v>
      </c>
      <c r="G64" s="96">
        <v>-18712.86</v>
      </c>
      <c r="H64" s="97">
        <v>45978</v>
      </c>
      <c r="I64" s="97">
        <v>46024</v>
      </c>
      <c r="J64" s="97">
        <v>46024</v>
      </c>
      <c r="K64" s="97">
        <v>45993</v>
      </c>
      <c r="L64" s="94">
        <v>10251</v>
      </c>
      <c r="M64" s="98"/>
      <c r="N64" s="94" t="s">
        <v>60</v>
      </c>
      <c r="O64" s="94" t="s">
        <v>2731</v>
      </c>
      <c r="P64" s="94" t="s">
        <v>51</v>
      </c>
      <c r="Q64" s="94" t="s">
        <v>51</v>
      </c>
      <c r="R64" s="94" t="s">
        <v>51</v>
      </c>
      <c r="S64" s="94" t="s">
        <v>51</v>
      </c>
      <c r="T64" s="94" t="s">
        <v>51</v>
      </c>
      <c r="U64" s="94" t="s">
        <v>51</v>
      </c>
      <c r="V64" s="94" t="s">
        <v>51</v>
      </c>
      <c r="W64" s="94" t="s">
        <v>2490</v>
      </c>
      <c r="X64" s="94" t="s">
        <v>2491</v>
      </c>
      <c r="Y64" s="94" t="s">
        <v>2721</v>
      </c>
      <c r="Z64" s="94" t="s">
        <v>51</v>
      </c>
    </row>
    <row r="65" spans="1:26" s="99" customFormat="1" x14ac:dyDescent="0.2">
      <c r="A65" s="94" t="s">
        <v>2483</v>
      </c>
      <c r="B65" s="94" t="s">
        <v>2484</v>
      </c>
      <c r="C65" s="94" t="s">
        <v>2732</v>
      </c>
      <c r="D65" s="94" t="s">
        <v>2718</v>
      </c>
      <c r="E65" s="94" t="s">
        <v>2487</v>
      </c>
      <c r="F65" s="94" t="s">
        <v>2719</v>
      </c>
      <c r="G65" s="96">
        <v>-5371.31</v>
      </c>
      <c r="H65" s="97">
        <v>45979</v>
      </c>
      <c r="I65" s="97">
        <v>46024</v>
      </c>
      <c r="J65" s="97">
        <v>46024</v>
      </c>
      <c r="K65" s="97">
        <v>45988</v>
      </c>
      <c r="L65" s="94">
        <v>10256</v>
      </c>
      <c r="M65" s="98"/>
      <c r="N65" s="94" t="s">
        <v>60</v>
      </c>
      <c r="O65" s="94" t="s">
        <v>2733</v>
      </c>
      <c r="P65" s="94" t="s">
        <v>51</v>
      </c>
      <c r="Q65" s="94" t="s">
        <v>51</v>
      </c>
      <c r="R65" s="94" t="s">
        <v>51</v>
      </c>
      <c r="S65" s="94" t="s">
        <v>51</v>
      </c>
      <c r="T65" s="94" t="s">
        <v>51</v>
      </c>
      <c r="U65" s="94" t="s">
        <v>51</v>
      </c>
      <c r="V65" s="94" t="s">
        <v>51</v>
      </c>
      <c r="W65" s="94" t="s">
        <v>2490</v>
      </c>
      <c r="X65" s="94" t="s">
        <v>2491</v>
      </c>
      <c r="Y65" s="94" t="s">
        <v>2721</v>
      </c>
      <c r="Z65" s="94" t="s">
        <v>51</v>
      </c>
    </row>
    <row r="66" spans="1:26" s="99" customFormat="1" x14ac:dyDescent="0.2">
      <c r="A66" s="94" t="s">
        <v>2483</v>
      </c>
      <c r="B66" s="94" t="s">
        <v>2484</v>
      </c>
      <c r="C66" s="94" t="s">
        <v>2734</v>
      </c>
      <c r="D66" s="94" t="s">
        <v>2735</v>
      </c>
      <c r="E66" s="94" t="s">
        <v>2487</v>
      </c>
      <c r="F66" s="94" t="s">
        <v>2736</v>
      </c>
      <c r="G66" s="96">
        <v>-284.95</v>
      </c>
      <c r="H66" s="97">
        <v>45992</v>
      </c>
      <c r="I66" s="97">
        <v>46022</v>
      </c>
      <c r="J66" s="97">
        <v>46024</v>
      </c>
      <c r="K66" s="97">
        <v>46001</v>
      </c>
      <c r="L66" s="94">
        <v>10256</v>
      </c>
      <c r="M66" s="98"/>
      <c r="N66" s="94" t="s">
        <v>60</v>
      </c>
      <c r="O66" s="94" t="s">
        <v>2737</v>
      </c>
      <c r="P66" s="94" t="s">
        <v>51</v>
      </c>
      <c r="Q66" s="94" t="s">
        <v>51</v>
      </c>
      <c r="R66" s="94" t="s">
        <v>51</v>
      </c>
      <c r="S66" s="94" t="s">
        <v>51</v>
      </c>
      <c r="T66" s="94" t="s">
        <v>51</v>
      </c>
      <c r="U66" s="94" t="s">
        <v>51</v>
      </c>
      <c r="V66" s="94" t="s">
        <v>51</v>
      </c>
      <c r="W66" s="94" t="s">
        <v>2490</v>
      </c>
      <c r="X66" s="94" t="s">
        <v>2491</v>
      </c>
      <c r="Y66" s="94" t="s">
        <v>2738</v>
      </c>
      <c r="Z66" s="94" t="s">
        <v>51</v>
      </c>
    </row>
    <row r="67" spans="1:26" s="99" customFormat="1" x14ac:dyDescent="0.2">
      <c r="A67" s="94" t="s">
        <v>2483</v>
      </c>
      <c r="B67" s="94" t="s">
        <v>2484</v>
      </c>
      <c r="C67" s="94" t="s">
        <v>2739</v>
      </c>
      <c r="D67" s="94" t="s">
        <v>2735</v>
      </c>
      <c r="E67" s="94" t="s">
        <v>2487</v>
      </c>
      <c r="F67" s="94" t="s">
        <v>2736</v>
      </c>
      <c r="G67" s="96">
        <v>-4940.51</v>
      </c>
      <c r="H67" s="97">
        <v>45992</v>
      </c>
      <c r="I67" s="97">
        <v>46022</v>
      </c>
      <c r="J67" s="97">
        <v>46024</v>
      </c>
      <c r="K67" s="97">
        <v>46001</v>
      </c>
      <c r="L67" s="94">
        <v>10251</v>
      </c>
      <c r="M67" s="98"/>
      <c r="N67" s="94" t="s">
        <v>60</v>
      </c>
      <c r="O67" s="94" t="s">
        <v>2740</v>
      </c>
      <c r="P67" s="94" t="s">
        <v>51</v>
      </c>
      <c r="Q67" s="94" t="s">
        <v>51</v>
      </c>
      <c r="R67" s="94" t="s">
        <v>51</v>
      </c>
      <c r="S67" s="94" t="s">
        <v>51</v>
      </c>
      <c r="T67" s="94" t="s">
        <v>51</v>
      </c>
      <c r="U67" s="94" t="s">
        <v>51</v>
      </c>
      <c r="V67" s="94" t="s">
        <v>51</v>
      </c>
      <c r="W67" s="94" t="s">
        <v>2490</v>
      </c>
      <c r="X67" s="94" t="s">
        <v>2491</v>
      </c>
      <c r="Y67" s="94" t="s">
        <v>2738</v>
      </c>
      <c r="Z67" s="94" t="s">
        <v>51</v>
      </c>
    </row>
    <row r="68" spans="1:26" s="99" customFormat="1" x14ac:dyDescent="0.2">
      <c r="A68" s="94" t="s">
        <v>2483</v>
      </c>
      <c r="B68" s="94" t="s">
        <v>2484</v>
      </c>
      <c r="C68" s="94" t="s">
        <v>2741</v>
      </c>
      <c r="D68" s="94" t="s">
        <v>2742</v>
      </c>
      <c r="E68" s="94" t="s">
        <v>2487</v>
      </c>
      <c r="F68" s="94" t="s">
        <v>2743</v>
      </c>
      <c r="G68" s="96">
        <v>-1782</v>
      </c>
      <c r="H68" s="97">
        <v>45992</v>
      </c>
      <c r="I68" s="97">
        <v>46022</v>
      </c>
      <c r="J68" s="97">
        <v>46024</v>
      </c>
      <c r="K68" s="97">
        <v>46014</v>
      </c>
      <c r="L68" s="94">
        <v>10256</v>
      </c>
      <c r="M68" s="98"/>
      <c r="N68" s="94" t="s">
        <v>60</v>
      </c>
      <c r="O68" s="94" t="s">
        <v>2744</v>
      </c>
      <c r="P68" s="94" t="s">
        <v>51</v>
      </c>
      <c r="Q68" s="94" t="s">
        <v>51</v>
      </c>
      <c r="R68" s="94" t="s">
        <v>51</v>
      </c>
      <c r="S68" s="94" t="s">
        <v>51</v>
      </c>
      <c r="T68" s="94" t="s">
        <v>51</v>
      </c>
      <c r="U68" s="94" t="s">
        <v>51</v>
      </c>
      <c r="V68" s="94" t="s">
        <v>51</v>
      </c>
      <c r="W68" s="94" t="s">
        <v>2490</v>
      </c>
      <c r="X68" s="94" t="s">
        <v>2491</v>
      </c>
      <c r="Y68" s="94" t="s">
        <v>2745</v>
      </c>
      <c r="Z68" s="94" t="s">
        <v>51</v>
      </c>
    </row>
    <row r="69" spans="1:26" s="99" customFormat="1" x14ac:dyDescent="0.2">
      <c r="A69" s="94" t="s">
        <v>2483</v>
      </c>
      <c r="B69" s="94" t="s">
        <v>2484</v>
      </c>
      <c r="C69" s="94" t="s">
        <v>2746</v>
      </c>
      <c r="D69" s="94" t="s">
        <v>2742</v>
      </c>
      <c r="E69" s="94" t="s">
        <v>2487</v>
      </c>
      <c r="F69" s="94" t="s">
        <v>2743</v>
      </c>
      <c r="G69" s="96">
        <v>-14830.8</v>
      </c>
      <c r="H69" s="97">
        <v>45992</v>
      </c>
      <c r="I69" s="97">
        <v>46022</v>
      </c>
      <c r="J69" s="97">
        <v>46024</v>
      </c>
      <c r="K69" s="97">
        <v>46014</v>
      </c>
      <c r="L69" s="94">
        <v>10251</v>
      </c>
      <c r="M69" s="98"/>
      <c r="N69" s="94" t="s">
        <v>60</v>
      </c>
      <c r="O69" s="94" t="s">
        <v>2747</v>
      </c>
      <c r="P69" s="94" t="s">
        <v>51</v>
      </c>
      <c r="Q69" s="94" t="s">
        <v>51</v>
      </c>
      <c r="R69" s="94" t="s">
        <v>51</v>
      </c>
      <c r="S69" s="94" t="s">
        <v>51</v>
      </c>
      <c r="T69" s="94" t="s">
        <v>51</v>
      </c>
      <c r="U69" s="94" t="s">
        <v>51</v>
      </c>
      <c r="V69" s="94" t="s">
        <v>51</v>
      </c>
      <c r="W69" s="94" t="s">
        <v>2490</v>
      </c>
      <c r="X69" s="94" t="s">
        <v>2491</v>
      </c>
      <c r="Y69" s="94" t="s">
        <v>2745</v>
      </c>
      <c r="Z69" s="94" t="s">
        <v>51</v>
      </c>
    </row>
    <row r="70" spans="1:26" s="99" customFormat="1" x14ac:dyDescent="0.2">
      <c r="A70" s="94" t="s">
        <v>2483</v>
      </c>
      <c r="B70" s="94" t="s">
        <v>2484</v>
      </c>
      <c r="C70" s="94" t="s">
        <v>2748</v>
      </c>
      <c r="D70" s="94" t="s">
        <v>2749</v>
      </c>
      <c r="E70" s="94" t="s">
        <v>2483</v>
      </c>
      <c r="F70" s="94" t="s">
        <v>2750</v>
      </c>
      <c r="G70" s="96">
        <v>-5920</v>
      </c>
      <c r="H70" s="97">
        <v>45994</v>
      </c>
      <c r="I70" s="97">
        <v>46022</v>
      </c>
      <c r="J70" s="97">
        <v>46024</v>
      </c>
      <c r="K70" s="97">
        <v>46014</v>
      </c>
      <c r="L70" s="94">
        <v>10251</v>
      </c>
      <c r="M70" s="98"/>
      <c r="N70" s="94" t="s">
        <v>60</v>
      </c>
      <c r="O70" s="94" t="s">
        <v>2751</v>
      </c>
      <c r="P70" s="94" t="s">
        <v>51</v>
      </c>
      <c r="Q70" s="94" t="s">
        <v>51</v>
      </c>
      <c r="R70" s="94" t="s">
        <v>51</v>
      </c>
      <c r="S70" s="94" t="s">
        <v>51</v>
      </c>
      <c r="T70" s="94" t="s">
        <v>51</v>
      </c>
      <c r="U70" s="94" t="s">
        <v>51</v>
      </c>
      <c r="V70" s="94" t="s">
        <v>51</v>
      </c>
      <c r="W70" s="94" t="s">
        <v>2490</v>
      </c>
      <c r="X70" s="94" t="s">
        <v>2491</v>
      </c>
      <c r="Y70" s="94" t="s">
        <v>2752</v>
      </c>
      <c r="Z70" s="94" t="s">
        <v>51</v>
      </c>
    </row>
    <row r="71" spans="1:26" s="99" customFormat="1" x14ac:dyDescent="0.2">
      <c r="A71" s="94" t="s">
        <v>2483</v>
      </c>
      <c r="B71" s="94" t="s">
        <v>2484</v>
      </c>
      <c r="C71" s="94" t="s">
        <v>2753</v>
      </c>
      <c r="D71" s="94" t="s">
        <v>2749</v>
      </c>
      <c r="E71" s="94" t="s">
        <v>2483</v>
      </c>
      <c r="F71" s="94" t="s">
        <v>2750</v>
      </c>
      <c r="G71" s="96">
        <v>-5920</v>
      </c>
      <c r="H71" s="97">
        <v>45994</v>
      </c>
      <c r="I71" s="97">
        <v>46022</v>
      </c>
      <c r="J71" s="97">
        <v>46024</v>
      </c>
      <c r="K71" s="97">
        <v>46014</v>
      </c>
      <c r="L71" s="94">
        <v>10256</v>
      </c>
      <c r="M71" s="98"/>
      <c r="N71" s="94" t="s">
        <v>60</v>
      </c>
      <c r="O71" s="94" t="s">
        <v>2754</v>
      </c>
      <c r="P71" s="94" t="s">
        <v>51</v>
      </c>
      <c r="Q71" s="94" t="s">
        <v>51</v>
      </c>
      <c r="R71" s="94" t="s">
        <v>51</v>
      </c>
      <c r="S71" s="94" t="s">
        <v>51</v>
      </c>
      <c r="T71" s="94" t="s">
        <v>51</v>
      </c>
      <c r="U71" s="94" t="s">
        <v>51</v>
      </c>
      <c r="V71" s="94" t="s">
        <v>51</v>
      </c>
      <c r="W71" s="94" t="s">
        <v>2490</v>
      </c>
      <c r="X71" s="94" t="s">
        <v>2491</v>
      </c>
      <c r="Y71" s="94" t="s">
        <v>2752</v>
      </c>
      <c r="Z71" s="94" t="s">
        <v>51</v>
      </c>
    </row>
    <row r="72" spans="1:26" s="99" customFormat="1" x14ac:dyDescent="0.2">
      <c r="A72" s="99" t="s">
        <v>2483</v>
      </c>
      <c r="B72" s="99" t="s">
        <v>2484</v>
      </c>
      <c r="C72" s="99" t="s">
        <v>2755</v>
      </c>
      <c r="D72" s="99" t="s">
        <v>2756</v>
      </c>
      <c r="E72" s="99" t="s">
        <v>2487</v>
      </c>
      <c r="F72" s="99" t="s">
        <v>2757</v>
      </c>
      <c r="G72" s="96">
        <v>-1109.1199999999999</v>
      </c>
      <c r="H72" s="97">
        <v>45992</v>
      </c>
      <c r="I72" s="97">
        <v>46023</v>
      </c>
      <c r="J72" s="97">
        <v>46027</v>
      </c>
      <c r="K72" s="97">
        <v>46001</v>
      </c>
      <c r="L72" s="94">
        <v>20001</v>
      </c>
      <c r="M72" s="103"/>
      <c r="N72" s="94" t="s">
        <v>60</v>
      </c>
      <c r="O72" s="99" t="s">
        <v>2758</v>
      </c>
      <c r="P72" s="99" t="s">
        <v>51</v>
      </c>
      <c r="Q72" s="99" t="s">
        <v>51</v>
      </c>
      <c r="R72" s="99" t="s">
        <v>2759</v>
      </c>
      <c r="S72" s="99" t="s">
        <v>2760</v>
      </c>
      <c r="T72" s="99" t="s">
        <v>51</v>
      </c>
      <c r="U72" s="99" t="s">
        <v>2761</v>
      </c>
      <c r="V72" s="99" t="s">
        <v>2491</v>
      </c>
      <c r="W72" s="99" t="s">
        <v>2490</v>
      </c>
      <c r="X72" s="99" t="s">
        <v>2491</v>
      </c>
      <c r="Y72" s="99" t="s">
        <v>2762</v>
      </c>
      <c r="Z72" s="99" t="s">
        <v>2504</v>
      </c>
    </row>
    <row r="73" spans="1:26" s="99" customFormat="1" x14ac:dyDescent="0.2">
      <c r="A73" s="99" t="s">
        <v>2763</v>
      </c>
      <c r="B73" s="99" t="s">
        <v>2484</v>
      </c>
      <c r="C73" s="99" t="s">
        <v>2764</v>
      </c>
      <c r="D73" s="99" t="s">
        <v>2765</v>
      </c>
      <c r="E73" s="99" t="s">
        <v>2487</v>
      </c>
      <c r="F73" s="99" t="s">
        <v>2766</v>
      </c>
      <c r="G73" s="96">
        <v>-6324</v>
      </c>
      <c r="H73" s="97">
        <v>46020</v>
      </c>
      <c r="I73" s="97">
        <v>46027</v>
      </c>
      <c r="J73" s="97">
        <v>46027</v>
      </c>
      <c r="K73" s="97">
        <v>46021</v>
      </c>
      <c r="L73" s="94">
        <v>20001</v>
      </c>
      <c r="M73" s="103"/>
      <c r="N73" s="94" t="s">
        <v>60</v>
      </c>
      <c r="O73" s="99" t="s">
        <v>2767</v>
      </c>
      <c r="P73" s="99" t="s">
        <v>51</v>
      </c>
      <c r="Q73" s="99" t="s">
        <v>51</v>
      </c>
      <c r="R73" s="99" t="s">
        <v>51</v>
      </c>
      <c r="S73" s="99" t="s">
        <v>51</v>
      </c>
      <c r="T73" s="99" t="s">
        <v>51</v>
      </c>
      <c r="U73" s="99" t="s">
        <v>51</v>
      </c>
      <c r="V73" s="99" t="s">
        <v>51</v>
      </c>
      <c r="W73" s="99" t="s">
        <v>2490</v>
      </c>
      <c r="X73" s="99" t="s">
        <v>2491</v>
      </c>
      <c r="Y73" s="99" t="s">
        <v>2768</v>
      </c>
      <c r="Z73" s="99" t="s">
        <v>51</v>
      </c>
    </row>
    <row r="74" spans="1:26" s="99" customFormat="1" x14ac:dyDescent="0.2">
      <c r="A74" s="99" t="s">
        <v>2483</v>
      </c>
      <c r="B74" s="99" t="s">
        <v>2484</v>
      </c>
      <c r="C74" s="99" t="s">
        <v>2769</v>
      </c>
      <c r="D74" s="99" t="s">
        <v>2770</v>
      </c>
      <c r="E74" s="99" t="s">
        <v>2487</v>
      </c>
      <c r="F74" s="99" t="s">
        <v>2771</v>
      </c>
      <c r="G74" s="96">
        <v>-5411.7</v>
      </c>
      <c r="H74" s="97">
        <v>45996</v>
      </c>
      <c r="I74" s="97">
        <v>46027</v>
      </c>
      <c r="J74" s="97">
        <v>46027</v>
      </c>
      <c r="K74" s="97">
        <v>46021</v>
      </c>
      <c r="L74" s="94">
        <v>10256</v>
      </c>
      <c r="M74" s="103"/>
      <c r="N74" s="94" t="s">
        <v>60</v>
      </c>
      <c r="O74" s="99" t="s">
        <v>2772</v>
      </c>
      <c r="P74" s="99" t="s">
        <v>51</v>
      </c>
      <c r="Q74" s="99" t="s">
        <v>51</v>
      </c>
      <c r="R74" s="99" t="s">
        <v>2517</v>
      </c>
      <c r="S74" s="99" t="s">
        <v>2773</v>
      </c>
      <c r="T74" s="99" t="s">
        <v>51</v>
      </c>
      <c r="U74" s="99" t="s">
        <v>2774</v>
      </c>
      <c r="V74" s="99" t="s">
        <v>2775</v>
      </c>
      <c r="W74" s="99" t="s">
        <v>2490</v>
      </c>
      <c r="X74" s="99" t="s">
        <v>2491</v>
      </c>
      <c r="Y74" s="99" t="s">
        <v>2776</v>
      </c>
      <c r="Z74" s="99" t="s">
        <v>51</v>
      </c>
    </row>
    <row r="75" spans="1:26" s="99" customFormat="1" x14ac:dyDescent="0.2">
      <c r="A75" s="99" t="s">
        <v>2483</v>
      </c>
      <c r="B75" s="99" t="s">
        <v>2484</v>
      </c>
      <c r="C75" s="99" t="s">
        <v>2777</v>
      </c>
      <c r="D75" s="99" t="s">
        <v>2770</v>
      </c>
      <c r="E75" s="99" t="s">
        <v>2487</v>
      </c>
      <c r="F75" s="99" t="s">
        <v>2771</v>
      </c>
      <c r="G75" s="96">
        <v>-642.5</v>
      </c>
      <c r="H75" s="97">
        <v>45996</v>
      </c>
      <c r="I75" s="97">
        <v>46027</v>
      </c>
      <c r="J75" s="97">
        <v>46027</v>
      </c>
      <c r="K75" s="97">
        <v>46021</v>
      </c>
      <c r="L75" s="94">
        <v>20001</v>
      </c>
      <c r="M75" s="103"/>
      <c r="N75" s="94" t="s">
        <v>60</v>
      </c>
      <c r="O75" s="99" t="s">
        <v>2778</v>
      </c>
      <c r="P75" s="99" t="s">
        <v>51</v>
      </c>
      <c r="Q75" s="99" t="s">
        <v>51</v>
      </c>
      <c r="R75" s="99" t="s">
        <v>2517</v>
      </c>
      <c r="S75" s="99" t="s">
        <v>2773</v>
      </c>
      <c r="T75" s="99" t="s">
        <v>51</v>
      </c>
      <c r="U75" s="99" t="s">
        <v>2774</v>
      </c>
      <c r="V75" s="99" t="s">
        <v>2775</v>
      </c>
      <c r="W75" s="99" t="s">
        <v>2490</v>
      </c>
      <c r="X75" s="99" t="s">
        <v>2491</v>
      </c>
      <c r="Y75" s="99" t="s">
        <v>2776</v>
      </c>
      <c r="Z75" s="99" t="s">
        <v>51</v>
      </c>
    </row>
    <row r="76" spans="1:26" s="99" customFormat="1" x14ac:dyDescent="0.2">
      <c r="A76" s="99" t="s">
        <v>2483</v>
      </c>
      <c r="B76" s="99" t="s">
        <v>2484</v>
      </c>
      <c r="C76" s="99" t="s">
        <v>2779</v>
      </c>
      <c r="D76" s="99" t="s">
        <v>2770</v>
      </c>
      <c r="E76" s="99" t="s">
        <v>2487</v>
      </c>
      <c r="F76" s="99" t="s">
        <v>2771</v>
      </c>
      <c r="G76" s="96">
        <v>-365.7</v>
      </c>
      <c r="H76" s="97">
        <v>45996</v>
      </c>
      <c r="I76" s="97">
        <v>46027</v>
      </c>
      <c r="J76" s="97">
        <v>46027</v>
      </c>
      <c r="K76" s="97">
        <v>46021</v>
      </c>
      <c r="L76" s="94">
        <v>10256</v>
      </c>
      <c r="M76" s="103"/>
      <c r="N76" s="94" t="s">
        <v>60</v>
      </c>
      <c r="O76" s="99" t="s">
        <v>2780</v>
      </c>
      <c r="P76" s="99" t="s">
        <v>51</v>
      </c>
      <c r="Q76" s="99" t="s">
        <v>51</v>
      </c>
      <c r="R76" s="99" t="s">
        <v>2517</v>
      </c>
      <c r="S76" s="99" t="s">
        <v>2773</v>
      </c>
      <c r="T76" s="99" t="s">
        <v>51</v>
      </c>
      <c r="U76" s="99" t="s">
        <v>2774</v>
      </c>
      <c r="V76" s="99" t="s">
        <v>2775</v>
      </c>
      <c r="W76" s="99" t="s">
        <v>2490</v>
      </c>
      <c r="X76" s="99" t="s">
        <v>2491</v>
      </c>
      <c r="Y76" s="99" t="s">
        <v>2776</v>
      </c>
      <c r="Z76" s="99" t="s">
        <v>51</v>
      </c>
    </row>
    <row r="77" spans="1:26" s="99" customFormat="1" x14ac:dyDescent="0.2">
      <c r="A77" s="99" t="s">
        <v>2483</v>
      </c>
      <c r="B77" s="99" t="s">
        <v>2484</v>
      </c>
      <c r="C77" s="99" t="s">
        <v>2781</v>
      </c>
      <c r="D77" s="99" t="s">
        <v>2782</v>
      </c>
      <c r="E77" s="99" t="s">
        <v>2487</v>
      </c>
      <c r="F77" s="99" t="s">
        <v>2783</v>
      </c>
      <c r="G77" s="96">
        <v>-362.15</v>
      </c>
      <c r="H77" s="97">
        <v>45964</v>
      </c>
      <c r="I77" s="97">
        <v>46025</v>
      </c>
      <c r="J77" s="97">
        <v>46027</v>
      </c>
      <c r="K77" s="97">
        <v>45971</v>
      </c>
      <c r="L77" s="94">
        <v>10251</v>
      </c>
      <c r="M77" s="103"/>
      <c r="N77" s="94" t="s">
        <v>60</v>
      </c>
      <c r="O77" s="99" t="s">
        <v>2784</v>
      </c>
      <c r="P77" s="99" t="s">
        <v>51</v>
      </c>
      <c r="Q77" s="99" t="s">
        <v>51</v>
      </c>
      <c r="R77" s="99" t="s">
        <v>51</v>
      </c>
      <c r="S77" s="99" t="s">
        <v>51</v>
      </c>
      <c r="T77" s="99" t="s">
        <v>51</v>
      </c>
      <c r="U77" s="99" t="s">
        <v>51</v>
      </c>
      <c r="V77" s="99" t="s">
        <v>51</v>
      </c>
      <c r="W77" s="99" t="s">
        <v>2490</v>
      </c>
      <c r="X77" s="99" t="s">
        <v>2491</v>
      </c>
      <c r="Y77" s="99" t="s">
        <v>2785</v>
      </c>
      <c r="Z77" s="99" t="s">
        <v>51</v>
      </c>
    </row>
    <row r="78" spans="1:26" s="99" customFormat="1" x14ac:dyDescent="0.2">
      <c r="A78" s="99" t="s">
        <v>2483</v>
      </c>
      <c r="B78" s="99" t="s">
        <v>2484</v>
      </c>
      <c r="C78" s="99" t="s">
        <v>2786</v>
      </c>
      <c r="D78" s="99" t="s">
        <v>2782</v>
      </c>
      <c r="E78" s="99" t="s">
        <v>2487</v>
      </c>
      <c r="F78" s="99" t="s">
        <v>2783</v>
      </c>
      <c r="G78" s="96">
        <v>-376.5</v>
      </c>
      <c r="H78" s="97">
        <v>45964</v>
      </c>
      <c r="I78" s="97">
        <v>46024</v>
      </c>
      <c r="J78" s="97">
        <v>46027</v>
      </c>
      <c r="K78" s="97">
        <v>45971</v>
      </c>
      <c r="L78" s="94">
        <v>10251</v>
      </c>
      <c r="M78" s="103"/>
      <c r="N78" s="94" t="s">
        <v>60</v>
      </c>
      <c r="O78" s="99" t="s">
        <v>2787</v>
      </c>
      <c r="P78" s="99" t="s">
        <v>51</v>
      </c>
      <c r="Q78" s="99" t="s">
        <v>51</v>
      </c>
      <c r="R78" s="99" t="s">
        <v>51</v>
      </c>
      <c r="S78" s="99" t="s">
        <v>51</v>
      </c>
      <c r="T78" s="99" t="s">
        <v>51</v>
      </c>
      <c r="U78" s="99" t="s">
        <v>51</v>
      </c>
      <c r="V78" s="99" t="s">
        <v>51</v>
      </c>
      <c r="W78" s="99" t="s">
        <v>2490</v>
      </c>
      <c r="X78" s="99" t="s">
        <v>2491</v>
      </c>
      <c r="Y78" s="99" t="s">
        <v>2785</v>
      </c>
      <c r="Z78" s="99" t="s">
        <v>51</v>
      </c>
    </row>
    <row r="79" spans="1:26" s="99" customFormat="1" x14ac:dyDescent="0.2">
      <c r="A79" s="99" t="s">
        <v>2483</v>
      </c>
      <c r="B79" s="99" t="s">
        <v>2484</v>
      </c>
      <c r="C79" s="99" t="s">
        <v>2788</v>
      </c>
      <c r="D79" s="99" t="s">
        <v>2789</v>
      </c>
      <c r="E79" s="99" t="s">
        <v>2487</v>
      </c>
      <c r="F79" s="99" t="s">
        <v>2790</v>
      </c>
      <c r="G79" s="96">
        <v>-104330.2</v>
      </c>
      <c r="H79" s="97">
        <v>45897</v>
      </c>
      <c r="I79" s="97">
        <v>46027</v>
      </c>
      <c r="J79" s="97">
        <v>46027</v>
      </c>
      <c r="K79" s="97">
        <v>45930</v>
      </c>
      <c r="L79" s="94">
        <v>10259</v>
      </c>
      <c r="M79" s="103"/>
      <c r="N79" s="94" t="s">
        <v>60</v>
      </c>
      <c r="O79" s="99" t="s">
        <v>2791</v>
      </c>
      <c r="P79" s="99" t="s">
        <v>51</v>
      </c>
      <c r="Q79" s="99" t="s">
        <v>51</v>
      </c>
      <c r="R79" s="99" t="s">
        <v>51</v>
      </c>
      <c r="S79" s="99" t="s">
        <v>51</v>
      </c>
      <c r="T79" s="99" t="s">
        <v>51</v>
      </c>
      <c r="U79" s="99" t="s">
        <v>51</v>
      </c>
      <c r="V79" s="99" t="s">
        <v>51</v>
      </c>
      <c r="W79" s="99" t="s">
        <v>2490</v>
      </c>
      <c r="X79" s="99" t="s">
        <v>2491</v>
      </c>
      <c r="Y79" s="99" t="s">
        <v>2792</v>
      </c>
      <c r="Z79" s="99" t="s">
        <v>51</v>
      </c>
    </row>
    <row r="80" spans="1:26" s="99" customFormat="1" x14ac:dyDescent="0.2">
      <c r="A80" s="99" t="s">
        <v>2483</v>
      </c>
      <c r="B80" s="99" t="s">
        <v>2484</v>
      </c>
      <c r="C80" s="99" t="s">
        <v>2793</v>
      </c>
      <c r="D80" s="99" t="s">
        <v>2789</v>
      </c>
      <c r="E80" s="99" t="s">
        <v>2487</v>
      </c>
      <c r="F80" s="99" t="s">
        <v>2790</v>
      </c>
      <c r="G80" s="96">
        <v>-10824</v>
      </c>
      <c r="H80" s="97">
        <v>45961</v>
      </c>
      <c r="I80" s="97">
        <v>46027</v>
      </c>
      <c r="J80" s="97">
        <v>46027</v>
      </c>
      <c r="K80" s="97">
        <v>45979</v>
      </c>
      <c r="L80" s="94">
        <v>10251</v>
      </c>
      <c r="M80" s="103"/>
      <c r="N80" s="94" t="s">
        <v>60</v>
      </c>
      <c r="O80" s="99" t="s">
        <v>2794</v>
      </c>
      <c r="P80" s="99" t="s">
        <v>51</v>
      </c>
      <c r="Q80" s="99" t="s">
        <v>51</v>
      </c>
      <c r="R80" s="99" t="s">
        <v>51</v>
      </c>
      <c r="S80" s="99" t="s">
        <v>51</v>
      </c>
      <c r="T80" s="99" t="s">
        <v>51</v>
      </c>
      <c r="U80" s="99" t="s">
        <v>51</v>
      </c>
      <c r="V80" s="99" t="s">
        <v>51</v>
      </c>
      <c r="W80" s="99" t="s">
        <v>2490</v>
      </c>
      <c r="X80" s="99" t="s">
        <v>2491</v>
      </c>
      <c r="Y80" s="99" t="s">
        <v>2792</v>
      </c>
      <c r="Z80" s="99" t="s">
        <v>51</v>
      </c>
    </row>
    <row r="81" spans="1:26" s="99" customFormat="1" x14ac:dyDescent="0.2">
      <c r="A81" s="99" t="s">
        <v>2483</v>
      </c>
      <c r="B81" s="99" t="s">
        <v>2484</v>
      </c>
      <c r="C81" s="99" t="s">
        <v>2795</v>
      </c>
      <c r="D81" s="99" t="s">
        <v>2789</v>
      </c>
      <c r="E81" s="99" t="s">
        <v>2487</v>
      </c>
      <c r="F81" s="99" t="s">
        <v>2790</v>
      </c>
      <c r="G81" s="96">
        <v>-12414.24</v>
      </c>
      <c r="H81" s="97">
        <v>45987</v>
      </c>
      <c r="I81" s="97">
        <v>46027</v>
      </c>
      <c r="J81" s="97">
        <v>46027</v>
      </c>
      <c r="K81" s="97">
        <v>45995</v>
      </c>
      <c r="L81" s="94">
        <v>10256</v>
      </c>
      <c r="M81" s="103"/>
      <c r="N81" s="94" t="s">
        <v>60</v>
      </c>
      <c r="O81" s="99" t="s">
        <v>2796</v>
      </c>
      <c r="P81" s="99" t="s">
        <v>51</v>
      </c>
      <c r="Q81" s="99" t="s">
        <v>51</v>
      </c>
      <c r="R81" s="99" t="s">
        <v>51</v>
      </c>
      <c r="S81" s="99" t="s">
        <v>51</v>
      </c>
      <c r="T81" s="99" t="s">
        <v>51</v>
      </c>
      <c r="U81" s="99" t="s">
        <v>51</v>
      </c>
      <c r="V81" s="99" t="s">
        <v>51</v>
      </c>
      <c r="W81" s="99" t="s">
        <v>2490</v>
      </c>
      <c r="X81" s="99" t="s">
        <v>2491</v>
      </c>
      <c r="Y81" s="99" t="s">
        <v>2792</v>
      </c>
      <c r="Z81" s="99" t="s">
        <v>51</v>
      </c>
    </row>
    <row r="82" spans="1:26" s="99" customFormat="1" x14ac:dyDescent="0.2">
      <c r="A82" s="99" t="s">
        <v>2483</v>
      </c>
      <c r="B82" s="99" t="s">
        <v>2484</v>
      </c>
      <c r="C82" s="99" t="s">
        <v>2797</v>
      </c>
      <c r="D82" s="99" t="s">
        <v>2789</v>
      </c>
      <c r="E82" s="99" t="s">
        <v>2487</v>
      </c>
      <c r="F82" s="99" t="s">
        <v>2790</v>
      </c>
      <c r="G82" s="96">
        <v>-47154</v>
      </c>
      <c r="H82" s="97">
        <v>45989</v>
      </c>
      <c r="I82" s="97">
        <v>46027</v>
      </c>
      <c r="J82" s="97">
        <v>46027</v>
      </c>
      <c r="K82" s="97">
        <v>46006</v>
      </c>
      <c r="L82" s="94">
        <v>10256</v>
      </c>
      <c r="M82" s="103"/>
      <c r="N82" s="94" t="s">
        <v>60</v>
      </c>
      <c r="O82" s="99" t="s">
        <v>2798</v>
      </c>
      <c r="P82" s="99" t="s">
        <v>51</v>
      </c>
      <c r="Q82" s="99" t="s">
        <v>51</v>
      </c>
      <c r="R82" s="99" t="s">
        <v>51</v>
      </c>
      <c r="S82" s="99" t="s">
        <v>51</v>
      </c>
      <c r="T82" s="99" t="s">
        <v>51</v>
      </c>
      <c r="U82" s="99" t="s">
        <v>51</v>
      </c>
      <c r="V82" s="99" t="s">
        <v>51</v>
      </c>
      <c r="W82" s="99" t="s">
        <v>2490</v>
      </c>
      <c r="X82" s="99" t="s">
        <v>2491</v>
      </c>
      <c r="Y82" s="99" t="s">
        <v>2792</v>
      </c>
      <c r="Z82" s="99" t="s">
        <v>51</v>
      </c>
    </row>
    <row r="83" spans="1:26" s="99" customFormat="1" x14ac:dyDescent="0.2">
      <c r="A83" s="99" t="s">
        <v>2483</v>
      </c>
      <c r="B83" s="99" t="s">
        <v>2484</v>
      </c>
      <c r="C83" s="99" t="s">
        <v>2799</v>
      </c>
      <c r="D83" s="99" t="s">
        <v>2789</v>
      </c>
      <c r="E83" s="99" t="s">
        <v>2487</v>
      </c>
      <c r="F83" s="99" t="s">
        <v>2790</v>
      </c>
      <c r="G83" s="96">
        <v>-1170</v>
      </c>
      <c r="H83" s="97">
        <v>45995</v>
      </c>
      <c r="I83" s="97">
        <v>46027</v>
      </c>
      <c r="J83" s="97">
        <v>46027</v>
      </c>
      <c r="K83" s="97">
        <v>46000</v>
      </c>
      <c r="L83" s="94">
        <v>10256</v>
      </c>
      <c r="M83" s="103"/>
      <c r="N83" s="94" t="s">
        <v>60</v>
      </c>
      <c r="O83" s="99" t="s">
        <v>2800</v>
      </c>
      <c r="P83" s="99" t="s">
        <v>51</v>
      </c>
      <c r="Q83" s="99" t="s">
        <v>51</v>
      </c>
      <c r="R83" s="99" t="s">
        <v>51</v>
      </c>
      <c r="S83" s="99" t="s">
        <v>51</v>
      </c>
      <c r="T83" s="99" t="s">
        <v>51</v>
      </c>
      <c r="U83" s="99" t="s">
        <v>51</v>
      </c>
      <c r="V83" s="99" t="s">
        <v>51</v>
      </c>
      <c r="W83" s="99" t="s">
        <v>2490</v>
      </c>
      <c r="X83" s="99" t="s">
        <v>2491</v>
      </c>
      <c r="Y83" s="99" t="s">
        <v>2792</v>
      </c>
      <c r="Z83" s="99" t="s">
        <v>51</v>
      </c>
    </row>
    <row r="84" spans="1:26" s="99" customFormat="1" x14ac:dyDescent="0.2">
      <c r="A84" s="99" t="s">
        <v>2483</v>
      </c>
      <c r="B84" s="99" t="s">
        <v>2484</v>
      </c>
      <c r="C84" s="99" t="s">
        <v>2801</v>
      </c>
      <c r="D84" s="99" t="s">
        <v>2802</v>
      </c>
      <c r="E84" s="99" t="s">
        <v>2487</v>
      </c>
      <c r="F84" s="99" t="s">
        <v>2803</v>
      </c>
      <c r="G84" s="96">
        <v>-1727.8</v>
      </c>
      <c r="H84" s="97">
        <v>45980</v>
      </c>
      <c r="I84" s="97">
        <v>46025</v>
      </c>
      <c r="J84" s="97">
        <v>46027</v>
      </c>
      <c r="K84" s="97">
        <v>45988</v>
      </c>
      <c r="L84" s="94">
        <v>10256</v>
      </c>
      <c r="M84" s="103"/>
      <c r="N84" s="94" t="s">
        <v>60</v>
      </c>
      <c r="O84" s="99" t="s">
        <v>2804</v>
      </c>
      <c r="P84" s="99" t="s">
        <v>51</v>
      </c>
      <c r="Q84" s="99" t="s">
        <v>51</v>
      </c>
      <c r="R84" s="99" t="s">
        <v>51</v>
      </c>
      <c r="S84" s="99" t="s">
        <v>51</v>
      </c>
      <c r="T84" s="99" t="s">
        <v>51</v>
      </c>
      <c r="U84" s="99" t="s">
        <v>51</v>
      </c>
      <c r="V84" s="99" t="s">
        <v>51</v>
      </c>
      <c r="W84" s="99" t="s">
        <v>2490</v>
      </c>
      <c r="X84" s="99" t="s">
        <v>2491</v>
      </c>
      <c r="Y84" s="99" t="s">
        <v>2805</v>
      </c>
      <c r="Z84" s="99" t="s">
        <v>51</v>
      </c>
    </row>
    <row r="85" spans="1:26" s="99" customFormat="1" x14ac:dyDescent="0.2">
      <c r="A85" s="99" t="s">
        <v>2483</v>
      </c>
      <c r="B85" s="99" t="s">
        <v>2484</v>
      </c>
      <c r="C85" s="99" t="s">
        <v>2806</v>
      </c>
      <c r="D85" s="99" t="s">
        <v>2514</v>
      </c>
      <c r="E85" s="99" t="s">
        <v>2487</v>
      </c>
      <c r="F85" s="99" t="s">
        <v>2515</v>
      </c>
      <c r="G85" s="96">
        <v>-1569</v>
      </c>
      <c r="H85" s="97">
        <v>45938</v>
      </c>
      <c r="I85" s="97">
        <v>46027</v>
      </c>
      <c r="J85" s="97">
        <v>46027</v>
      </c>
      <c r="K85" s="97">
        <v>45953</v>
      </c>
      <c r="L85" s="94">
        <v>10259</v>
      </c>
      <c r="M85" s="103"/>
      <c r="N85" s="94" t="s">
        <v>60</v>
      </c>
      <c r="O85" s="99" t="s">
        <v>2807</v>
      </c>
      <c r="P85" s="99" t="s">
        <v>51</v>
      </c>
      <c r="Q85" s="99" t="s">
        <v>51</v>
      </c>
      <c r="R85" s="99" t="s">
        <v>2517</v>
      </c>
      <c r="S85" s="99" t="s">
        <v>2518</v>
      </c>
      <c r="T85" s="99" t="s">
        <v>51</v>
      </c>
      <c r="U85" s="99" t="s">
        <v>2519</v>
      </c>
      <c r="V85" s="99" t="s">
        <v>2520</v>
      </c>
      <c r="W85" s="99" t="s">
        <v>2490</v>
      </c>
      <c r="X85" s="99" t="s">
        <v>2491</v>
      </c>
      <c r="Y85" s="99" t="s">
        <v>2521</v>
      </c>
      <c r="Z85" s="99" t="s">
        <v>2504</v>
      </c>
    </row>
    <row r="86" spans="1:26" s="99" customFormat="1" x14ac:dyDescent="0.2">
      <c r="A86" s="99" t="s">
        <v>2483</v>
      </c>
      <c r="B86" s="99" t="s">
        <v>2484</v>
      </c>
      <c r="C86" s="99" t="s">
        <v>2808</v>
      </c>
      <c r="D86" s="99" t="s">
        <v>2514</v>
      </c>
      <c r="E86" s="99" t="s">
        <v>2487</v>
      </c>
      <c r="F86" s="99" t="s">
        <v>2515</v>
      </c>
      <c r="G86" s="96">
        <v>-2520</v>
      </c>
      <c r="H86" s="97">
        <v>45994</v>
      </c>
      <c r="I86" s="97">
        <v>46024</v>
      </c>
      <c r="J86" s="97">
        <v>46027</v>
      </c>
      <c r="K86" s="97">
        <v>46001</v>
      </c>
      <c r="L86" s="94">
        <v>10256</v>
      </c>
      <c r="M86" s="103"/>
      <c r="N86" s="94" t="s">
        <v>60</v>
      </c>
      <c r="O86" s="99" t="s">
        <v>2809</v>
      </c>
      <c r="P86" s="99" t="s">
        <v>51</v>
      </c>
      <c r="Q86" s="99" t="s">
        <v>51</v>
      </c>
      <c r="R86" s="99" t="s">
        <v>2517</v>
      </c>
      <c r="S86" s="99" t="s">
        <v>2518</v>
      </c>
      <c r="T86" s="99" t="s">
        <v>51</v>
      </c>
      <c r="U86" s="99" t="s">
        <v>2519</v>
      </c>
      <c r="V86" s="99" t="s">
        <v>2520</v>
      </c>
      <c r="W86" s="99" t="s">
        <v>2490</v>
      </c>
      <c r="X86" s="99" t="s">
        <v>2491</v>
      </c>
      <c r="Y86" s="99" t="s">
        <v>2521</v>
      </c>
      <c r="Z86" s="99" t="s">
        <v>2504</v>
      </c>
    </row>
    <row r="87" spans="1:26" s="99" customFormat="1" x14ac:dyDescent="0.2">
      <c r="A87" s="99" t="s">
        <v>2483</v>
      </c>
      <c r="B87" s="99" t="s">
        <v>2484</v>
      </c>
      <c r="C87" s="99" t="s">
        <v>2810</v>
      </c>
      <c r="D87" s="99" t="s">
        <v>2811</v>
      </c>
      <c r="E87" s="99" t="s">
        <v>2487</v>
      </c>
      <c r="F87" s="99" t="s">
        <v>2812</v>
      </c>
      <c r="G87" s="96">
        <v>-1928</v>
      </c>
      <c r="H87" s="97">
        <v>45992</v>
      </c>
      <c r="I87" s="97">
        <v>46023</v>
      </c>
      <c r="J87" s="97">
        <v>46027</v>
      </c>
      <c r="K87" s="97">
        <v>46014</v>
      </c>
      <c r="L87" s="94">
        <v>20001</v>
      </c>
      <c r="M87" s="103"/>
      <c r="N87" s="94" t="s">
        <v>60</v>
      </c>
      <c r="O87" s="99" t="s">
        <v>2813</v>
      </c>
      <c r="P87" s="99" t="s">
        <v>51</v>
      </c>
      <c r="Q87" s="99" t="s">
        <v>51</v>
      </c>
      <c r="R87" s="99" t="s">
        <v>51</v>
      </c>
      <c r="S87" s="99" t="s">
        <v>51</v>
      </c>
      <c r="T87" s="99" t="s">
        <v>51</v>
      </c>
      <c r="U87" s="99" t="s">
        <v>51</v>
      </c>
      <c r="V87" s="99" t="s">
        <v>51</v>
      </c>
      <c r="W87" s="99" t="s">
        <v>2490</v>
      </c>
      <c r="X87" s="99" t="s">
        <v>2491</v>
      </c>
      <c r="Y87" s="99" t="s">
        <v>2814</v>
      </c>
      <c r="Z87" s="99" t="s">
        <v>51</v>
      </c>
    </row>
    <row r="88" spans="1:26" s="99" customFormat="1" x14ac:dyDescent="0.2">
      <c r="A88" s="99" t="s">
        <v>2483</v>
      </c>
      <c r="B88" s="99" t="s">
        <v>2484</v>
      </c>
      <c r="C88" s="99" t="s">
        <v>2815</v>
      </c>
      <c r="D88" s="99" t="s">
        <v>2816</v>
      </c>
      <c r="E88" s="99" t="s">
        <v>2483</v>
      </c>
      <c r="F88" s="99" t="s">
        <v>2817</v>
      </c>
      <c r="G88" s="96">
        <v>-195.75</v>
      </c>
      <c r="H88" s="97">
        <v>45978</v>
      </c>
      <c r="I88" s="97">
        <v>46023</v>
      </c>
      <c r="J88" s="97">
        <v>46027</v>
      </c>
      <c r="K88" s="97">
        <v>45995</v>
      </c>
      <c r="L88" s="94">
        <v>10256</v>
      </c>
      <c r="M88" s="103"/>
      <c r="N88" s="94" t="s">
        <v>60</v>
      </c>
      <c r="O88" s="99" t="s">
        <v>2818</v>
      </c>
      <c r="P88" s="99" t="s">
        <v>51</v>
      </c>
      <c r="Q88" s="99" t="s">
        <v>51</v>
      </c>
      <c r="R88" s="99" t="s">
        <v>2819</v>
      </c>
      <c r="S88" s="99" t="s">
        <v>2820</v>
      </c>
      <c r="T88" s="99" t="s">
        <v>51</v>
      </c>
      <c r="U88" s="99" t="s">
        <v>2821</v>
      </c>
      <c r="V88" s="99" t="s">
        <v>2822</v>
      </c>
      <c r="W88" s="99" t="s">
        <v>2490</v>
      </c>
      <c r="X88" s="99" t="s">
        <v>2491</v>
      </c>
      <c r="Y88" s="99" t="s">
        <v>2823</v>
      </c>
      <c r="Z88" s="99" t="s">
        <v>51</v>
      </c>
    </row>
    <row r="89" spans="1:26" x14ac:dyDescent="0.2">
      <c r="A89" s="99" t="s">
        <v>2483</v>
      </c>
      <c r="B89" s="99" t="s">
        <v>2484</v>
      </c>
      <c r="C89" s="99" t="s">
        <v>2824</v>
      </c>
      <c r="D89" s="99" t="s">
        <v>2825</v>
      </c>
      <c r="E89" s="99" t="s">
        <v>2487</v>
      </c>
      <c r="F89" s="99" t="s">
        <v>2826</v>
      </c>
      <c r="G89" s="96">
        <v>-519.97</v>
      </c>
      <c r="H89" s="97">
        <v>45996</v>
      </c>
      <c r="I89" s="97">
        <v>46027</v>
      </c>
      <c r="J89" s="97">
        <v>46027</v>
      </c>
      <c r="K89" s="97">
        <v>46021</v>
      </c>
      <c r="L89" s="94">
        <v>20001</v>
      </c>
      <c r="M89" s="103"/>
      <c r="N89" s="94" t="s">
        <v>60</v>
      </c>
      <c r="O89" s="99" t="s">
        <v>2827</v>
      </c>
      <c r="P89" s="99" t="s">
        <v>51</v>
      </c>
      <c r="Q89" s="99" t="s">
        <v>51</v>
      </c>
      <c r="R89" s="99" t="s">
        <v>51</v>
      </c>
      <c r="S89" s="99" t="s">
        <v>51</v>
      </c>
      <c r="T89" s="99" t="s">
        <v>51</v>
      </c>
      <c r="U89" s="99" t="s">
        <v>51</v>
      </c>
      <c r="V89" s="99" t="s">
        <v>51</v>
      </c>
      <c r="W89" s="99" t="s">
        <v>2490</v>
      </c>
      <c r="X89" s="99" t="s">
        <v>2491</v>
      </c>
      <c r="Y89" s="99" t="s">
        <v>2828</v>
      </c>
      <c r="Z89" s="99" t="s">
        <v>51</v>
      </c>
    </row>
    <row r="90" spans="1:26" x14ac:dyDescent="0.2">
      <c r="A90" s="99" t="s">
        <v>2483</v>
      </c>
      <c r="B90" s="99" t="s">
        <v>2484</v>
      </c>
      <c r="C90" s="99" t="s">
        <v>2829</v>
      </c>
      <c r="D90" s="99" t="s">
        <v>2830</v>
      </c>
      <c r="E90" s="99" t="s">
        <v>2483</v>
      </c>
      <c r="F90" s="99" t="s">
        <v>2831</v>
      </c>
      <c r="G90" s="96">
        <v>-3199.59</v>
      </c>
      <c r="H90" s="97">
        <v>45996</v>
      </c>
      <c r="I90" s="97">
        <v>46026</v>
      </c>
      <c r="J90" s="97">
        <v>46027</v>
      </c>
      <c r="K90" s="97" t="s">
        <v>2832</v>
      </c>
      <c r="L90" s="94">
        <v>10256</v>
      </c>
      <c r="M90" s="103"/>
      <c r="N90" s="94" t="s">
        <v>60</v>
      </c>
      <c r="O90" s="99" t="s">
        <v>2833</v>
      </c>
      <c r="P90" s="99" t="s">
        <v>51</v>
      </c>
      <c r="Q90" s="99" t="s">
        <v>51</v>
      </c>
      <c r="R90" s="99" t="s">
        <v>51</v>
      </c>
      <c r="S90" s="99" t="s">
        <v>51</v>
      </c>
      <c r="T90" s="99" t="s">
        <v>51</v>
      </c>
      <c r="U90" s="99" t="s">
        <v>51</v>
      </c>
      <c r="V90" s="99" t="s">
        <v>51</v>
      </c>
      <c r="W90" s="99" t="s">
        <v>2490</v>
      </c>
      <c r="X90" s="99" t="s">
        <v>2491</v>
      </c>
      <c r="Y90" s="99" t="s">
        <v>2834</v>
      </c>
      <c r="Z90" s="99" t="s">
        <v>51</v>
      </c>
    </row>
    <row r="91" spans="1:26" x14ac:dyDescent="0.2">
      <c r="A91" s="99" t="s">
        <v>2483</v>
      </c>
      <c r="B91" s="99" t="s">
        <v>2484</v>
      </c>
      <c r="C91" s="99" t="s">
        <v>2835</v>
      </c>
      <c r="D91" s="99" t="s">
        <v>2836</v>
      </c>
      <c r="E91" s="99" t="s">
        <v>2487</v>
      </c>
      <c r="F91" s="99" t="s">
        <v>2837</v>
      </c>
      <c r="G91" s="96">
        <v>-1006.8</v>
      </c>
      <c r="H91" s="97">
        <v>45994</v>
      </c>
      <c r="I91" s="97">
        <v>46025</v>
      </c>
      <c r="J91" s="97">
        <v>46027</v>
      </c>
      <c r="K91" s="97">
        <v>46020</v>
      </c>
      <c r="L91" s="94">
        <v>20001</v>
      </c>
      <c r="M91" s="103"/>
      <c r="N91" s="94" t="s">
        <v>60</v>
      </c>
      <c r="O91" s="99" t="s">
        <v>2838</v>
      </c>
      <c r="P91" s="99" t="s">
        <v>51</v>
      </c>
      <c r="Q91" s="99" t="s">
        <v>51</v>
      </c>
      <c r="R91" s="99" t="s">
        <v>51</v>
      </c>
      <c r="S91" s="99" t="s">
        <v>51</v>
      </c>
      <c r="T91" s="99" t="s">
        <v>51</v>
      </c>
      <c r="U91" s="99" t="s">
        <v>51</v>
      </c>
      <c r="V91" s="99" t="s">
        <v>51</v>
      </c>
      <c r="W91" s="99" t="s">
        <v>2490</v>
      </c>
      <c r="X91" s="99" t="s">
        <v>2491</v>
      </c>
      <c r="Y91" s="99" t="s">
        <v>2839</v>
      </c>
      <c r="Z91" s="99" t="s">
        <v>51</v>
      </c>
    </row>
    <row r="92" spans="1:26" x14ac:dyDescent="0.2">
      <c r="A92" s="99" t="s">
        <v>2483</v>
      </c>
      <c r="B92" s="99" t="s">
        <v>2484</v>
      </c>
      <c r="C92" s="99" t="s">
        <v>2840</v>
      </c>
      <c r="D92" s="99" t="s">
        <v>2841</v>
      </c>
      <c r="E92" s="99" t="s">
        <v>2487</v>
      </c>
      <c r="F92" s="99" t="s">
        <v>2842</v>
      </c>
      <c r="G92" s="96">
        <v>-309.75</v>
      </c>
      <c r="H92" s="97">
        <v>45996</v>
      </c>
      <c r="I92" s="97">
        <v>46026</v>
      </c>
      <c r="J92" s="97">
        <v>46027</v>
      </c>
      <c r="K92" s="97">
        <v>46000</v>
      </c>
      <c r="L92" s="94">
        <v>10256</v>
      </c>
      <c r="M92" s="103"/>
      <c r="N92" s="94" t="s">
        <v>60</v>
      </c>
      <c r="O92" s="99" t="s">
        <v>2843</v>
      </c>
      <c r="P92" s="99" t="s">
        <v>51</v>
      </c>
      <c r="Q92" s="99" t="s">
        <v>51</v>
      </c>
      <c r="R92" s="99" t="s">
        <v>2819</v>
      </c>
      <c r="S92" s="99" t="s">
        <v>2844</v>
      </c>
      <c r="T92" s="99" t="s">
        <v>51</v>
      </c>
      <c r="U92" s="99" t="s">
        <v>2845</v>
      </c>
      <c r="V92" s="99" t="s">
        <v>2846</v>
      </c>
      <c r="W92" s="99" t="s">
        <v>2490</v>
      </c>
      <c r="X92" s="99" t="s">
        <v>2491</v>
      </c>
      <c r="Y92" s="99" t="s">
        <v>2847</v>
      </c>
      <c r="Z92" s="99" t="s">
        <v>2504</v>
      </c>
    </row>
    <row r="93" spans="1:26" x14ac:dyDescent="0.2">
      <c r="A93" s="99" t="s">
        <v>2483</v>
      </c>
      <c r="B93" s="99" t="s">
        <v>2484</v>
      </c>
      <c r="C93" s="99" t="s">
        <v>2848</v>
      </c>
      <c r="D93" s="99" t="s">
        <v>2528</v>
      </c>
      <c r="E93" s="99" t="s">
        <v>2487</v>
      </c>
      <c r="F93" s="99" t="s">
        <v>2529</v>
      </c>
      <c r="G93" s="96">
        <v>-4851.12</v>
      </c>
      <c r="H93" s="97">
        <v>45993</v>
      </c>
      <c r="I93" s="97">
        <v>46024</v>
      </c>
      <c r="J93" s="97">
        <v>46027</v>
      </c>
      <c r="K93" s="97">
        <v>46014</v>
      </c>
      <c r="L93" s="94">
        <v>10256</v>
      </c>
      <c r="M93" s="103"/>
      <c r="N93" s="94" t="s">
        <v>60</v>
      </c>
      <c r="O93" s="99" t="s">
        <v>2849</v>
      </c>
      <c r="P93" s="99" t="s">
        <v>51</v>
      </c>
      <c r="Q93" s="99" t="s">
        <v>51</v>
      </c>
      <c r="R93" s="99" t="s">
        <v>51</v>
      </c>
      <c r="S93" s="99" t="s">
        <v>51</v>
      </c>
      <c r="T93" s="99" t="s">
        <v>51</v>
      </c>
      <c r="U93" s="99" t="s">
        <v>51</v>
      </c>
      <c r="V93" s="99" t="s">
        <v>51</v>
      </c>
      <c r="W93" s="99" t="s">
        <v>2490</v>
      </c>
      <c r="X93" s="99" t="s">
        <v>2491</v>
      </c>
      <c r="Y93" s="99" t="s">
        <v>2531</v>
      </c>
      <c r="Z93" s="99" t="s">
        <v>51</v>
      </c>
    </row>
    <row r="94" spans="1:26" x14ac:dyDescent="0.2">
      <c r="A94" s="99" t="s">
        <v>2483</v>
      </c>
      <c r="B94" s="99" t="s">
        <v>2484</v>
      </c>
      <c r="C94" s="99" t="s">
        <v>2850</v>
      </c>
      <c r="D94" s="99" t="s">
        <v>2851</v>
      </c>
      <c r="E94" s="99" t="s">
        <v>2487</v>
      </c>
      <c r="F94" s="99" t="s">
        <v>2852</v>
      </c>
      <c r="G94" s="96">
        <v>-2165.3000000000002</v>
      </c>
      <c r="H94" s="97">
        <v>45965</v>
      </c>
      <c r="I94" s="97">
        <v>46027</v>
      </c>
      <c r="J94" s="97">
        <v>46027</v>
      </c>
      <c r="K94" s="97">
        <v>45968</v>
      </c>
      <c r="L94" s="94">
        <v>10251</v>
      </c>
      <c r="M94" s="103"/>
      <c r="N94" s="94" t="s">
        <v>60</v>
      </c>
      <c r="O94" s="99" t="s">
        <v>2853</v>
      </c>
      <c r="P94" s="99" t="s">
        <v>51</v>
      </c>
      <c r="Q94" s="99" t="s">
        <v>51</v>
      </c>
      <c r="R94" s="99" t="s">
        <v>51</v>
      </c>
      <c r="S94" s="99" t="s">
        <v>51</v>
      </c>
      <c r="T94" s="99" t="s">
        <v>51</v>
      </c>
      <c r="U94" s="99" t="s">
        <v>51</v>
      </c>
      <c r="V94" s="99" t="s">
        <v>51</v>
      </c>
      <c r="W94" s="99" t="s">
        <v>2490</v>
      </c>
      <c r="X94" s="99" t="s">
        <v>2491</v>
      </c>
      <c r="Y94" s="99" t="s">
        <v>2854</v>
      </c>
      <c r="Z94" s="99" t="s">
        <v>51</v>
      </c>
    </row>
    <row r="95" spans="1:26" x14ac:dyDescent="0.2">
      <c r="A95" s="99" t="s">
        <v>2483</v>
      </c>
      <c r="B95" s="99" t="s">
        <v>2484</v>
      </c>
      <c r="C95" s="99" t="s">
        <v>2855</v>
      </c>
      <c r="D95" s="99" t="s">
        <v>2851</v>
      </c>
      <c r="E95" s="99" t="s">
        <v>2487</v>
      </c>
      <c r="F95" s="99" t="s">
        <v>2852</v>
      </c>
      <c r="G95" s="96">
        <v>-31500</v>
      </c>
      <c r="H95" s="97">
        <v>45965</v>
      </c>
      <c r="I95" s="97">
        <v>46027</v>
      </c>
      <c r="J95" s="97">
        <v>46027</v>
      </c>
      <c r="K95" s="97">
        <v>45968</v>
      </c>
      <c r="L95" s="94">
        <v>10256</v>
      </c>
      <c r="M95" s="103"/>
      <c r="N95" s="94" t="s">
        <v>60</v>
      </c>
      <c r="O95" s="99" t="s">
        <v>2856</v>
      </c>
      <c r="P95" s="99" t="s">
        <v>51</v>
      </c>
      <c r="Q95" s="99" t="s">
        <v>51</v>
      </c>
      <c r="R95" s="99" t="s">
        <v>51</v>
      </c>
      <c r="S95" s="99" t="s">
        <v>51</v>
      </c>
      <c r="T95" s="99" t="s">
        <v>51</v>
      </c>
      <c r="U95" s="99" t="s">
        <v>51</v>
      </c>
      <c r="V95" s="99" t="s">
        <v>51</v>
      </c>
      <c r="W95" s="99" t="s">
        <v>2490</v>
      </c>
      <c r="X95" s="99" t="s">
        <v>2491</v>
      </c>
      <c r="Y95" s="99" t="s">
        <v>2854</v>
      </c>
      <c r="Z95" s="99" t="s">
        <v>51</v>
      </c>
    </row>
    <row r="96" spans="1:26" x14ac:dyDescent="0.2">
      <c r="A96" s="99" t="s">
        <v>2483</v>
      </c>
      <c r="B96" s="99" t="s">
        <v>2484</v>
      </c>
      <c r="C96" s="99" t="s">
        <v>2857</v>
      </c>
      <c r="D96" s="99" t="s">
        <v>2851</v>
      </c>
      <c r="E96" s="99" t="s">
        <v>2487</v>
      </c>
      <c r="F96" s="99" t="s">
        <v>2852</v>
      </c>
      <c r="G96" s="96">
        <v>-161.32</v>
      </c>
      <c r="H96" s="97">
        <v>45965</v>
      </c>
      <c r="I96" s="97">
        <v>46027</v>
      </c>
      <c r="J96" s="97">
        <v>46027</v>
      </c>
      <c r="K96" s="97">
        <v>45968</v>
      </c>
      <c r="L96" s="94">
        <v>10256</v>
      </c>
      <c r="M96" s="103"/>
      <c r="N96" s="94" t="s">
        <v>60</v>
      </c>
      <c r="O96" s="99" t="s">
        <v>2858</v>
      </c>
      <c r="P96" s="99" t="s">
        <v>51</v>
      </c>
      <c r="Q96" s="99" t="s">
        <v>51</v>
      </c>
      <c r="R96" s="99" t="s">
        <v>51</v>
      </c>
      <c r="S96" s="99" t="s">
        <v>51</v>
      </c>
      <c r="T96" s="99" t="s">
        <v>51</v>
      </c>
      <c r="U96" s="99" t="s">
        <v>51</v>
      </c>
      <c r="V96" s="99" t="s">
        <v>51</v>
      </c>
      <c r="W96" s="99" t="s">
        <v>2490</v>
      </c>
      <c r="X96" s="99" t="s">
        <v>2491</v>
      </c>
      <c r="Y96" s="99" t="s">
        <v>2854</v>
      </c>
      <c r="Z96" s="99" t="s">
        <v>51</v>
      </c>
    </row>
    <row r="97" spans="1:26" x14ac:dyDescent="0.2">
      <c r="A97" s="99" t="s">
        <v>2483</v>
      </c>
      <c r="B97" s="99" t="s">
        <v>2484</v>
      </c>
      <c r="C97" s="99" t="s">
        <v>2859</v>
      </c>
      <c r="D97" s="99" t="s">
        <v>2860</v>
      </c>
      <c r="E97" s="99" t="s">
        <v>2487</v>
      </c>
      <c r="F97" s="99" t="s">
        <v>2861</v>
      </c>
      <c r="G97" s="96">
        <v>-12080.97</v>
      </c>
      <c r="H97" s="97">
        <v>46009</v>
      </c>
      <c r="I97" s="97">
        <v>46027</v>
      </c>
      <c r="J97" s="97">
        <v>46027</v>
      </c>
      <c r="K97" s="97">
        <v>46020</v>
      </c>
      <c r="L97" s="94">
        <v>20001</v>
      </c>
      <c r="M97" s="103"/>
      <c r="N97" s="94" t="s">
        <v>60</v>
      </c>
      <c r="O97" s="99" t="s">
        <v>2862</v>
      </c>
      <c r="P97" s="99" t="s">
        <v>51</v>
      </c>
      <c r="Q97" s="99" t="s">
        <v>51</v>
      </c>
      <c r="R97" s="99" t="s">
        <v>2536</v>
      </c>
      <c r="S97" s="99" t="s">
        <v>2863</v>
      </c>
      <c r="T97" s="99" t="s">
        <v>51</v>
      </c>
      <c r="U97" s="99" t="s">
        <v>2864</v>
      </c>
      <c r="V97" s="99" t="s">
        <v>2520</v>
      </c>
      <c r="W97" s="99" t="s">
        <v>2490</v>
      </c>
      <c r="X97" s="99" t="s">
        <v>2491</v>
      </c>
      <c r="Y97" s="99" t="s">
        <v>2865</v>
      </c>
      <c r="Z97" s="99" t="s">
        <v>51</v>
      </c>
    </row>
    <row r="98" spans="1:26" x14ac:dyDescent="0.2">
      <c r="A98" s="99" t="s">
        <v>2483</v>
      </c>
      <c r="B98" s="99" t="s">
        <v>2484</v>
      </c>
      <c r="C98" s="99" t="s">
        <v>2866</v>
      </c>
      <c r="D98" s="99" t="s">
        <v>2860</v>
      </c>
      <c r="E98" s="99" t="s">
        <v>2487</v>
      </c>
      <c r="F98" s="99" t="s">
        <v>2861</v>
      </c>
      <c r="G98" s="96">
        <v>-230312.76</v>
      </c>
      <c r="H98" s="97">
        <v>46009</v>
      </c>
      <c r="I98" s="97">
        <v>46027</v>
      </c>
      <c r="J98" s="97">
        <v>46027</v>
      </c>
      <c r="K98" s="97">
        <v>45662</v>
      </c>
      <c r="L98" s="94">
        <v>20001</v>
      </c>
      <c r="M98" s="103"/>
      <c r="N98" s="94" t="s">
        <v>60</v>
      </c>
      <c r="O98" s="99"/>
      <c r="P98" s="99" t="s">
        <v>51</v>
      </c>
      <c r="Q98" s="99" t="s">
        <v>51</v>
      </c>
      <c r="R98" s="99" t="s">
        <v>2536</v>
      </c>
      <c r="S98" s="99" t="s">
        <v>2863</v>
      </c>
      <c r="T98" s="99" t="s">
        <v>51</v>
      </c>
      <c r="U98" s="99" t="s">
        <v>2864</v>
      </c>
      <c r="V98" s="99" t="s">
        <v>2520</v>
      </c>
      <c r="W98" s="99" t="s">
        <v>2490</v>
      </c>
      <c r="X98" s="99" t="s">
        <v>2491</v>
      </c>
      <c r="Y98" s="99" t="s">
        <v>2865</v>
      </c>
      <c r="Z98" s="99" t="s">
        <v>51</v>
      </c>
    </row>
    <row r="99" spans="1:26" s="99" customFormat="1" x14ac:dyDescent="0.2">
      <c r="A99" s="99" t="s">
        <v>2483</v>
      </c>
      <c r="B99" s="99" t="s">
        <v>2484</v>
      </c>
      <c r="C99" s="99" t="s">
        <v>2867</v>
      </c>
      <c r="D99" s="99" t="s">
        <v>2868</v>
      </c>
      <c r="E99" s="99" t="s">
        <v>2487</v>
      </c>
      <c r="F99" s="99" t="s">
        <v>2869</v>
      </c>
      <c r="G99" s="96">
        <v>-54400</v>
      </c>
      <c r="H99" s="97">
        <v>45996</v>
      </c>
      <c r="I99" s="97">
        <v>46025</v>
      </c>
      <c r="J99" s="97">
        <v>46027</v>
      </c>
      <c r="K99" s="97">
        <v>46003</v>
      </c>
      <c r="L99" s="94">
        <v>10251</v>
      </c>
      <c r="M99" s="103"/>
      <c r="N99" s="94" t="s">
        <v>60</v>
      </c>
      <c r="O99" s="99" t="s">
        <v>2870</v>
      </c>
      <c r="P99" s="99" t="s">
        <v>51</v>
      </c>
      <c r="Q99" s="99" t="s">
        <v>51</v>
      </c>
      <c r="R99" s="99" t="s">
        <v>2536</v>
      </c>
      <c r="S99" s="99" t="s">
        <v>2871</v>
      </c>
      <c r="T99" s="99" t="s">
        <v>51</v>
      </c>
      <c r="U99" s="99" t="s">
        <v>2872</v>
      </c>
      <c r="V99" s="99" t="s">
        <v>2502</v>
      </c>
      <c r="W99" s="99" t="s">
        <v>2490</v>
      </c>
      <c r="X99" s="99" t="s">
        <v>2491</v>
      </c>
      <c r="Y99" s="99" t="s">
        <v>2873</v>
      </c>
      <c r="Z99" s="99" t="s">
        <v>51</v>
      </c>
    </row>
    <row r="100" spans="1:26" s="102" customFormat="1" x14ac:dyDescent="0.2">
      <c r="A100" s="99" t="s">
        <v>2483</v>
      </c>
      <c r="B100" s="99" t="s">
        <v>2484</v>
      </c>
      <c r="C100" s="99" t="s">
        <v>74</v>
      </c>
      <c r="D100" s="99" t="s">
        <v>2874</v>
      </c>
      <c r="E100" s="99" t="s">
        <v>2487</v>
      </c>
      <c r="F100" s="99" t="s">
        <v>2875</v>
      </c>
      <c r="G100" s="96">
        <v>-73.95</v>
      </c>
      <c r="H100" s="97">
        <v>46006</v>
      </c>
      <c r="I100" s="97">
        <v>46027</v>
      </c>
      <c r="J100" s="97">
        <v>46027</v>
      </c>
      <c r="K100" s="97">
        <v>46020</v>
      </c>
      <c r="L100" s="94">
        <v>10256</v>
      </c>
      <c r="M100" s="103"/>
      <c r="N100" s="94" t="s">
        <v>60</v>
      </c>
      <c r="O100" s="99" t="s">
        <v>2876</v>
      </c>
      <c r="P100" s="99" t="s">
        <v>51</v>
      </c>
      <c r="Q100" s="99" t="s">
        <v>51</v>
      </c>
      <c r="R100" s="99" t="s">
        <v>51</v>
      </c>
      <c r="S100" s="99" t="s">
        <v>51</v>
      </c>
      <c r="T100" s="99" t="s">
        <v>51</v>
      </c>
      <c r="U100" s="99" t="s">
        <v>51</v>
      </c>
      <c r="V100" s="99" t="s">
        <v>51</v>
      </c>
      <c r="W100" s="99" t="s">
        <v>2490</v>
      </c>
      <c r="X100" s="99" t="s">
        <v>2491</v>
      </c>
      <c r="Y100" s="99" t="s">
        <v>2877</v>
      </c>
      <c r="Z100" s="99" t="s">
        <v>51</v>
      </c>
    </row>
    <row r="101" spans="1:26" s="99" customFormat="1" x14ac:dyDescent="0.2">
      <c r="A101" s="99" t="s">
        <v>2483</v>
      </c>
      <c r="B101" s="99" t="s">
        <v>2484</v>
      </c>
      <c r="C101" s="99" t="s">
        <v>2878</v>
      </c>
      <c r="D101" s="99" t="s">
        <v>2879</v>
      </c>
      <c r="E101" s="99" t="s">
        <v>2487</v>
      </c>
      <c r="F101" s="99" t="s">
        <v>2880</v>
      </c>
      <c r="G101" s="96">
        <v>-1807.5</v>
      </c>
      <c r="H101" s="97">
        <v>45995</v>
      </c>
      <c r="I101" s="97">
        <v>46025</v>
      </c>
      <c r="J101" s="97">
        <v>46027</v>
      </c>
      <c r="K101" s="97">
        <v>45995</v>
      </c>
      <c r="L101" s="94">
        <v>10251</v>
      </c>
      <c r="M101" s="103"/>
      <c r="N101" s="94" t="s">
        <v>60</v>
      </c>
      <c r="O101" s="99" t="s">
        <v>2881</v>
      </c>
      <c r="P101" s="99" t="s">
        <v>51</v>
      </c>
      <c r="Q101" s="99" t="s">
        <v>51</v>
      </c>
      <c r="R101" s="99" t="s">
        <v>51</v>
      </c>
      <c r="S101" s="99" t="s">
        <v>51</v>
      </c>
      <c r="T101" s="99" t="s">
        <v>51</v>
      </c>
      <c r="U101" s="99" t="s">
        <v>51</v>
      </c>
      <c r="V101" s="99" t="s">
        <v>51</v>
      </c>
      <c r="W101" s="99" t="s">
        <v>2490</v>
      </c>
      <c r="X101" s="99" t="s">
        <v>2491</v>
      </c>
      <c r="Y101" s="99" t="s">
        <v>2882</v>
      </c>
      <c r="Z101" s="99" t="s">
        <v>51</v>
      </c>
    </row>
    <row r="102" spans="1:26" s="99" customFormat="1" x14ac:dyDescent="0.2">
      <c r="A102" s="99" t="s">
        <v>2483</v>
      </c>
      <c r="B102" s="99" t="s">
        <v>2484</v>
      </c>
      <c r="C102" s="99" t="s">
        <v>2883</v>
      </c>
      <c r="D102" s="99" t="s">
        <v>2884</v>
      </c>
      <c r="E102" s="99" t="s">
        <v>2487</v>
      </c>
      <c r="F102" s="99" t="s">
        <v>2885</v>
      </c>
      <c r="G102" s="96">
        <v>-34400</v>
      </c>
      <c r="H102" s="97">
        <v>45996</v>
      </c>
      <c r="I102" s="97">
        <v>46027</v>
      </c>
      <c r="J102" s="97">
        <v>46027</v>
      </c>
      <c r="K102" s="97">
        <v>46021</v>
      </c>
      <c r="L102" s="94">
        <v>10256</v>
      </c>
      <c r="M102" s="103"/>
      <c r="N102" s="94" t="s">
        <v>60</v>
      </c>
      <c r="O102" s="99" t="s">
        <v>2886</v>
      </c>
      <c r="P102" s="99" t="s">
        <v>51</v>
      </c>
      <c r="Q102" s="99" t="s">
        <v>51</v>
      </c>
      <c r="R102" s="99" t="s">
        <v>51</v>
      </c>
      <c r="S102" s="99" t="s">
        <v>51</v>
      </c>
      <c r="T102" s="99" t="s">
        <v>51</v>
      </c>
      <c r="U102" s="99" t="s">
        <v>51</v>
      </c>
      <c r="V102" s="99" t="s">
        <v>51</v>
      </c>
      <c r="W102" s="99" t="s">
        <v>2490</v>
      </c>
      <c r="X102" s="99" t="s">
        <v>2491</v>
      </c>
      <c r="Y102" s="99" t="s">
        <v>2887</v>
      </c>
      <c r="Z102" s="99" t="s">
        <v>51</v>
      </c>
    </row>
    <row r="103" spans="1:26" s="99" customFormat="1" x14ac:dyDescent="0.2">
      <c r="A103" s="99" t="s">
        <v>2483</v>
      </c>
      <c r="B103" s="99" t="s">
        <v>2484</v>
      </c>
      <c r="C103" s="99" t="s">
        <v>2878</v>
      </c>
      <c r="D103" s="99" t="s">
        <v>2888</v>
      </c>
      <c r="E103" s="99" t="s">
        <v>2487</v>
      </c>
      <c r="F103" s="99" t="s">
        <v>2889</v>
      </c>
      <c r="G103" s="96">
        <v>-1599.5</v>
      </c>
      <c r="H103" s="97">
        <v>45996</v>
      </c>
      <c r="I103" s="97">
        <v>46026</v>
      </c>
      <c r="J103" s="97">
        <v>46027</v>
      </c>
      <c r="K103" s="97">
        <v>46020</v>
      </c>
      <c r="L103" s="94">
        <v>20001</v>
      </c>
      <c r="M103" s="103"/>
      <c r="N103" s="94" t="s">
        <v>60</v>
      </c>
      <c r="O103" s="99" t="s">
        <v>2890</v>
      </c>
      <c r="P103" s="99" t="s">
        <v>51</v>
      </c>
      <c r="Q103" s="99" t="s">
        <v>51</v>
      </c>
      <c r="R103" s="99" t="s">
        <v>51</v>
      </c>
      <c r="S103" s="99" t="s">
        <v>51</v>
      </c>
      <c r="T103" s="99" t="s">
        <v>51</v>
      </c>
      <c r="U103" s="99" t="s">
        <v>51</v>
      </c>
      <c r="V103" s="99" t="s">
        <v>51</v>
      </c>
      <c r="W103" s="99" t="s">
        <v>2490</v>
      </c>
      <c r="X103" s="99" t="s">
        <v>2491</v>
      </c>
      <c r="Y103" s="99" t="s">
        <v>2891</v>
      </c>
      <c r="Z103" s="99" t="s">
        <v>51</v>
      </c>
    </row>
    <row r="104" spans="1:26" s="99" customFormat="1" x14ac:dyDescent="0.2">
      <c r="A104" s="99" t="s">
        <v>2483</v>
      </c>
      <c r="B104" s="99" t="s">
        <v>2484</v>
      </c>
      <c r="C104" s="99" t="s">
        <v>2892</v>
      </c>
      <c r="D104" s="99" t="s">
        <v>2893</v>
      </c>
      <c r="E104" s="99" t="s">
        <v>2487</v>
      </c>
      <c r="F104" s="99" t="s">
        <v>2894</v>
      </c>
      <c r="G104" s="96">
        <v>-3374.64</v>
      </c>
      <c r="H104" s="97">
        <v>45993</v>
      </c>
      <c r="I104" s="97">
        <v>46023</v>
      </c>
      <c r="J104" s="97">
        <v>46027</v>
      </c>
      <c r="K104" s="97">
        <v>46001</v>
      </c>
      <c r="L104" s="94">
        <v>10256</v>
      </c>
      <c r="M104" s="103"/>
      <c r="N104" s="94" t="s">
        <v>60</v>
      </c>
      <c r="O104" s="99" t="s">
        <v>2895</v>
      </c>
      <c r="P104" s="99" t="s">
        <v>51</v>
      </c>
      <c r="Q104" s="99" t="s">
        <v>51</v>
      </c>
      <c r="R104" s="99" t="s">
        <v>2536</v>
      </c>
      <c r="S104" s="99" t="s">
        <v>2896</v>
      </c>
      <c r="T104" s="99" t="s">
        <v>51</v>
      </c>
      <c r="U104" s="99" t="s">
        <v>2897</v>
      </c>
      <c r="V104" s="99" t="s">
        <v>2898</v>
      </c>
      <c r="W104" s="99" t="s">
        <v>2490</v>
      </c>
      <c r="X104" s="99" t="s">
        <v>2491</v>
      </c>
      <c r="Y104" s="99" t="s">
        <v>2899</v>
      </c>
      <c r="Z104" s="99" t="s">
        <v>51</v>
      </c>
    </row>
    <row r="105" spans="1:26" s="99" customFormat="1" x14ac:dyDescent="0.2">
      <c r="F105" s="99" t="s">
        <v>2900</v>
      </c>
      <c r="G105" s="96">
        <v>-1056337.3700000001</v>
      </c>
      <c r="H105" s="97"/>
      <c r="I105" s="97"/>
      <c r="J105" s="97">
        <v>46027</v>
      </c>
      <c r="K105" s="97"/>
      <c r="L105" s="94" t="s">
        <v>8609</v>
      </c>
      <c r="M105" s="99" t="s">
        <v>93</v>
      </c>
      <c r="N105" s="99" t="s">
        <v>93</v>
      </c>
      <c r="O105" s="99" t="s">
        <v>2901</v>
      </c>
    </row>
    <row r="106" spans="1:26" s="99" customFormat="1" x14ac:dyDescent="0.2">
      <c r="A106" s="99" t="s">
        <v>2483</v>
      </c>
      <c r="B106" s="99" t="s">
        <v>2484</v>
      </c>
      <c r="C106" s="99" t="s">
        <v>2902</v>
      </c>
      <c r="D106" s="99" t="s">
        <v>2567</v>
      </c>
      <c r="E106" s="99" t="s">
        <v>2487</v>
      </c>
      <c r="F106" s="99" t="s">
        <v>2568</v>
      </c>
      <c r="G106" s="96">
        <v>-128185.69</v>
      </c>
      <c r="H106" s="97">
        <v>45994</v>
      </c>
      <c r="I106" s="97">
        <v>46024</v>
      </c>
      <c r="J106" s="97">
        <v>46027</v>
      </c>
      <c r="K106" s="97">
        <v>46014</v>
      </c>
      <c r="L106" s="94">
        <v>10256</v>
      </c>
      <c r="M106" s="103"/>
      <c r="N106" s="94" t="s">
        <v>60</v>
      </c>
      <c r="O106" s="99" t="s">
        <v>2903</v>
      </c>
      <c r="P106" s="99" t="s">
        <v>51</v>
      </c>
      <c r="Q106" s="99" t="s">
        <v>51</v>
      </c>
      <c r="R106" s="99" t="s">
        <v>51</v>
      </c>
      <c r="S106" s="99" t="s">
        <v>51</v>
      </c>
      <c r="T106" s="99" t="s">
        <v>51</v>
      </c>
      <c r="U106" s="99" t="s">
        <v>51</v>
      </c>
      <c r="V106" s="99" t="s">
        <v>51</v>
      </c>
      <c r="W106" s="99" t="s">
        <v>2490</v>
      </c>
      <c r="X106" s="99" t="s">
        <v>2491</v>
      </c>
      <c r="Y106" s="99" t="s">
        <v>2570</v>
      </c>
      <c r="Z106" s="99" t="s">
        <v>51</v>
      </c>
    </row>
    <row r="107" spans="1:26" s="99" customFormat="1" x14ac:dyDescent="0.2">
      <c r="A107" s="99" t="s">
        <v>2483</v>
      </c>
      <c r="B107" s="99" t="s">
        <v>2484</v>
      </c>
      <c r="C107" s="99" t="s">
        <v>2904</v>
      </c>
      <c r="D107" s="99" t="s">
        <v>2905</v>
      </c>
      <c r="E107" s="99" t="s">
        <v>2487</v>
      </c>
      <c r="F107" s="99" t="s">
        <v>2906</v>
      </c>
      <c r="G107" s="96">
        <v>-16726.5</v>
      </c>
      <c r="H107" s="97">
        <v>45996</v>
      </c>
      <c r="I107" s="97">
        <v>46027</v>
      </c>
      <c r="J107" s="97">
        <v>46027</v>
      </c>
      <c r="K107" s="97">
        <v>46020</v>
      </c>
      <c r="L107" s="94">
        <v>10256</v>
      </c>
      <c r="M107" s="103"/>
      <c r="N107" s="94" t="s">
        <v>60</v>
      </c>
      <c r="O107" s="99" t="s">
        <v>2907</v>
      </c>
      <c r="P107" s="99" t="s">
        <v>51</v>
      </c>
      <c r="Q107" s="99" t="s">
        <v>51</v>
      </c>
      <c r="R107" s="99" t="s">
        <v>51</v>
      </c>
      <c r="S107" s="99" t="s">
        <v>51</v>
      </c>
      <c r="T107" s="99" t="s">
        <v>51</v>
      </c>
      <c r="U107" s="99" t="s">
        <v>51</v>
      </c>
      <c r="V107" s="99" t="s">
        <v>51</v>
      </c>
      <c r="W107" s="99" t="s">
        <v>2490</v>
      </c>
      <c r="X107" s="99" t="s">
        <v>2491</v>
      </c>
      <c r="Y107" s="99" t="s">
        <v>2908</v>
      </c>
      <c r="Z107" s="99" t="s">
        <v>51</v>
      </c>
    </row>
    <row r="108" spans="1:26" s="99" customFormat="1" x14ac:dyDescent="0.2">
      <c r="A108" s="99" t="s">
        <v>2483</v>
      </c>
      <c r="B108" s="99" t="s">
        <v>2484</v>
      </c>
      <c r="C108" s="99" t="s">
        <v>2909</v>
      </c>
      <c r="D108" s="99" t="s">
        <v>2910</v>
      </c>
      <c r="E108" s="99" t="s">
        <v>2487</v>
      </c>
      <c r="F108" s="99" t="s">
        <v>2911</v>
      </c>
      <c r="G108" s="96">
        <v>-3574.04</v>
      </c>
      <c r="H108" s="97">
        <v>45995</v>
      </c>
      <c r="I108" s="97">
        <v>46025</v>
      </c>
      <c r="J108" s="97">
        <v>46027</v>
      </c>
      <c r="K108" s="97">
        <v>46021</v>
      </c>
      <c r="L108" s="94">
        <v>10251</v>
      </c>
      <c r="M108" s="103"/>
      <c r="N108" s="94" t="s">
        <v>60</v>
      </c>
      <c r="O108" s="99" t="s">
        <v>2912</v>
      </c>
      <c r="P108" s="99" t="s">
        <v>51</v>
      </c>
      <c r="Q108" s="99" t="s">
        <v>51</v>
      </c>
      <c r="R108" s="99" t="s">
        <v>2517</v>
      </c>
      <c r="S108" s="99" t="s">
        <v>2913</v>
      </c>
      <c r="T108" s="99" t="s">
        <v>51</v>
      </c>
      <c r="U108" s="99" t="s">
        <v>2914</v>
      </c>
      <c r="V108" s="99" t="s">
        <v>2915</v>
      </c>
      <c r="W108" s="99" t="s">
        <v>2490</v>
      </c>
      <c r="X108" s="99" t="s">
        <v>2491</v>
      </c>
      <c r="Y108" s="99" t="s">
        <v>2916</v>
      </c>
      <c r="Z108" s="99" t="s">
        <v>2504</v>
      </c>
    </row>
    <row r="109" spans="1:26" s="99" customFormat="1" x14ac:dyDescent="0.2">
      <c r="A109" s="99" t="s">
        <v>2483</v>
      </c>
      <c r="B109" s="99" t="s">
        <v>2484</v>
      </c>
      <c r="C109" s="99" t="s">
        <v>2917</v>
      </c>
      <c r="D109" s="99" t="s">
        <v>2910</v>
      </c>
      <c r="E109" s="99" t="s">
        <v>2487</v>
      </c>
      <c r="F109" s="99" t="s">
        <v>2911</v>
      </c>
      <c r="G109" s="96">
        <v>-2993.27</v>
      </c>
      <c r="H109" s="97">
        <v>45996</v>
      </c>
      <c r="I109" s="97">
        <v>46026</v>
      </c>
      <c r="J109" s="97">
        <v>46027</v>
      </c>
      <c r="K109" s="97">
        <v>46021</v>
      </c>
      <c r="L109" s="94">
        <v>10251</v>
      </c>
      <c r="M109" s="103"/>
      <c r="N109" s="94" t="s">
        <v>60</v>
      </c>
      <c r="O109" s="99" t="s">
        <v>2918</v>
      </c>
      <c r="P109" s="99" t="s">
        <v>51</v>
      </c>
      <c r="Q109" s="99" t="s">
        <v>51</v>
      </c>
      <c r="R109" s="99" t="s">
        <v>2517</v>
      </c>
      <c r="S109" s="99" t="s">
        <v>2913</v>
      </c>
      <c r="T109" s="99" t="s">
        <v>51</v>
      </c>
      <c r="U109" s="99" t="s">
        <v>2914</v>
      </c>
      <c r="V109" s="99" t="s">
        <v>2915</v>
      </c>
      <c r="W109" s="99" t="s">
        <v>2490</v>
      </c>
      <c r="X109" s="99" t="s">
        <v>2491</v>
      </c>
      <c r="Y109" s="99" t="s">
        <v>2916</v>
      </c>
      <c r="Z109" s="99" t="s">
        <v>2504</v>
      </c>
    </row>
    <row r="110" spans="1:26" s="99" customFormat="1" x14ac:dyDescent="0.2">
      <c r="A110" s="99" t="s">
        <v>2483</v>
      </c>
      <c r="B110" s="99" t="s">
        <v>2484</v>
      </c>
      <c r="C110" s="99" t="s">
        <v>2919</v>
      </c>
      <c r="D110" s="99" t="s">
        <v>2920</v>
      </c>
      <c r="E110" s="99" t="s">
        <v>2487</v>
      </c>
      <c r="F110" s="99" t="s">
        <v>2921</v>
      </c>
      <c r="G110" s="96">
        <v>-3817.5</v>
      </c>
      <c r="H110" s="97">
        <v>45994</v>
      </c>
      <c r="I110" s="97">
        <v>46025</v>
      </c>
      <c r="J110" s="97">
        <v>46027</v>
      </c>
      <c r="K110" s="97">
        <v>46014</v>
      </c>
      <c r="L110" s="94">
        <v>10256</v>
      </c>
      <c r="M110" s="103"/>
      <c r="N110" s="94" t="s">
        <v>60</v>
      </c>
      <c r="O110" s="99" t="s">
        <v>2922</v>
      </c>
      <c r="P110" s="99" t="s">
        <v>51</v>
      </c>
      <c r="Q110" s="99" t="s">
        <v>51</v>
      </c>
      <c r="R110" s="99" t="s">
        <v>51</v>
      </c>
      <c r="S110" s="99" t="s">
        <v>51</v>
      </c>
      <c r="T110" s="99" t="s">
        <v>51</v>
      </c>
      <c r="U110" s="99" t="s">
        <v>51</v>
      </c>
      <c r="V110" s="99" t="s">
        <v>51</v>
      </c>
      <c r="W110" s="99" t="s">
        <v>2490</v>
      </c>
      <c r="X110" s="99" t="s">
        <v>2491</v>
      </c>
      <c r="Y110" s="99" t="s">
        <v>2923</v>
      </c>
      <c r="Z110" s="99" t="s">
        <v>51</v>
      </c>
    </row>
    <row r="111" spans="1:26" s="99" customFormat="1" x14ac:dyDescent="0.2">
      <c r="A111" s="99" t="s">
        <v>2483</v>
      </c>
      <c r="B111" s="99" t="s">
        <v>2484</v>
      </c>
      <c r="C111" s="99" t="s">
        <v>2924</v>
      </c>
      <c r="D111" s="99" t="s">
        <v>2920</v>
      </c>
      <c r="E111" s="99" t="s">
        <v>2487</v>
      </c>
      <c r="F111" s="99" t="s">
        <v>2921</v>
      </c>
      <c r="G111" s="96">
        <v>-3817.5</v>
      </c>
      <c r="H111" s="97">
        <v>45994</v>
      </c>
      <c r="I111" s="97">
        <v>46025</v>
      </c>
      <c r="J111" s="97">
        <v>46027</v>
      </c>
      <c r="K111" s="97">
        <v>46014</v>
      </c>
      <c r="L111" s="94">
        <v>10251</v>
      </c>
      <c r="M111" s="103"/>
      <c r="N111" s="94" t="s">
        <v>60</v>
      </c>
      <c r="O111" s="99" t="s">
        <v>2925</v>
      </c>
      <c r="P111" s="99" t="s">
        <v>51</v>
      </c>
      <c r="Q111" s="99" t="s">
        <v>51</v>
      </c>
      <c r="R111" s="99" t="s">
        <v>51</v>
      </c>
      <c r="S111" s="99" t="s">
        <v>51</v>
      </c>
      <c r="T111" s="99" t="s">
        <v>51</v>
      </c>
      <c r="U111" s="99" t="s">
        <v>51</v>
      </c>
      <c r="V111" s="99" t="s">
        <v>51</v>
      </c>
      <c r="W111" s="99" t="s">
        <v>2490</v>
      </c>
      <c r="X111" s="99" t="s">
        <v>2491</v>
      </c>
      <c r="Y111" s="99" t="s">
        <v>2923</v>
      </c>
      <c r="Z111" s="99" t="s">
        <v>51</v>
      </c>
    </row>
    <row r="112" spans="1:26" s="99" customFormat="1" x14ac:dyDescent="0.2">
      <c r="A112" s="99" t="s">
        <v>2483</v>
      </c>
      <c r="B112" s="99" t="s">
        <v>2484</v>
      </c>
      <c r="C112" s="99" t="s">
        <v>2926</v>
      </c>
      <c r="D112" s="99" t="s">
        <v>2577</v>
      </c>
      <c r="E112" s="99" t="s">
        <v>2487</v>
      </c>
      <c r="F112" s="99" t="s">
        <v>2578</v>
      </c>
      <c r="G112" s="96">
        <v>-17.5</v>
      </c>
      <c r="H112" s="97">
        <v>45997</v>
      </c>
      <c r="I112" s="97">
        <v>46027</v>
      </c>
      <c r="J112" s="97">
        <v>46027</v>
      </c>
      <c r="K112" s="97">
        <v>46021</v>
      </c>
      <c r="L112" s="94">
        <v>10256</v>
      </c>
      <c r="M112" s="103"/>
      <c r="N112" s="94" t="s">
        <v>60</v>
      </c>
      <c r="O112" s="99" t="s">
        <v>2927</v>
      </c>
      <c r="P112" s="99" t="s">
        <v>51</v>
      </c>
      <c r="Q112" s="99" t="s">
        <v>51</v>
      </c>
      <c r="R112" s="99" t="s">
        <v>51</v>
      </c>
      <c r="S112" s="99" t="s">
        <v>51</v>
      </c>
      <c r="T112" s="99" t="s">
        <v>51</v>
      </c>
      <c r="U112" s="99" t="s">
        <v>51</v>
      </c>
      <c r="V112" s="99" t="s">
        <v>51</v>
      </c>
      <c r="W112" s="99" t="s">
        <v>2490</v>
      </c>
      <c r="X112" s="99" t="s">
        <v>2491</v>
      </c>
      <c r="Y112" s="99" t="s">
        <v>2580</v>
      </c>
      <c r="Z112" s="99" t="s">
        <v>51</v>
      </c>
    </row>
    <row r="113" spans="1:26" s="99" customFormat="1" x14ac:dyDescent="0.2">
      <c r="A113" s="99" t="s">
        <v>2483</v>
      </c>
      <c r="B113" s="99" t="s">
        <v>2484</v>
      </c>
      <c r="C113" s="99" t="s">
        <v>2928</v>
      </c>
      <c r="D113" s="99" t="s">
        <v>2577</v>
      </c>
      <c r="E113" s="99" t="s">
        <v>2487</v>
      </c>
      <c r="F113" s="99" t="s">
        <v>2578</v>
      </c>
      <c r="G113" s="96">
        <v>-75.040000000000006</v>
      </c>
      <c r="H113" s="97">
        <v>45997</v>
      </c>
      <c r="I113" s="97">
        <v>46027</v>
      </c>
      <c r="J113" s="97">
        <v>46027</v>
      </c>
      <c r="K113" s="97">
        <v>46021</v>
      </c>
      <c r="L113" s="94">
        <v>10256</v>
      </c>
      <c r="M113" s="103"/>
      <c r="N113" s="94" t="s">
        <v>60</v>
      </c>
      <c r="O113" s="99" t="s">
        <v>2929</v>
      </c>
      <c r="P113" s="99" t="s">
        <v>51</v>
      </c>
      <c r="Q113" s="99" t="s">
        <v>51</v>
      </c>
      <c r="R113" s="99" t="s">
        <v>51</v>
      </c>
      <c r="S113" s="99" t="s">
        <v>51</v>
      </c>
      <c r="T113" s="99" t="s">
        <v>51</v>
      </c>
      <c r="U113" s="99" t="s">
        <v>51</v>
      </c>
      <c r="V113" s="99" t="s">
        <v>51</v>
      </c>
      <c r="W113" s="99" t="s">
        <v>2490</v>
      </c>
      <c r="X113" s="99" t="s">
        <v>2491</v>
      </c>
      <c r="Y113" s="99" t="s">
        <v>2580</v>
      </c>
      <c r="Z113" s="99" t="s">
        <v>51</v>
      </c>
    </row>
    <row r="114" spans="1:26" s="99" customFormat="1" x14ac:dyDescent="0.2">
      <c r="A114" s="99" t="s">
        <v>2483</v>
      </c>
      <c r="B114" s="99" t="s">
        <v>2484</v>
      </c>
      <c r="C114" s="99" t="s">
        <v>2930</v>
      </c>
      <c r="D114" s="99" t="s">
        <v>2577</v>
      </c>
      <c r="E114" s="99" t="s">
        <v>2487</v>
      </c>
      <c r="F114" s="99" t="s">
        <v>2578</v>
      </c>
      <c r="G114" s="96">
        <v>-362</v>
      </c>
      <c r="H114" s="97">
        <v>45993</v>
      </c>
      <c r="I114" s="97">
        <v>46023</v>
      </c>
      <c r="J114" s="97">
        <v>46027</v>
      </c>
      <c r="K114" s="97">
        <v>46001</v>
      </c>
      <c r="L114" s="94">
        <v>10256</v>
      </c>
      <c r="M114" s="103"/>
      <c r="N114" s="94" t="s">
        <v>60</v>
      </c>
      <c r="O114" s="99" t="s">
        <v>2931</v>
      </c>
      <c r="P114" s="99" t="s">
        <v>51</v>
      </c>
      <c r="Q114" s="99" t="s">
        <v>51</v>
      </c>
      <c r="R114" s="99" t="s">
        <v>51</v>
      </c>
      <c r="S114" s="99" t="s">
        <v>51</v>
      </c>
      <c r="T114" s="99" t="s">
        <v>51</v>
      </c>
      <c r="U114" s="99" t="s">
        <v>51</v>
      </c>
      <c r="V114" s="99" t="s">
        <v>51</v>
      </c>
      <c r="W114" s="99" t="s">
        <v>2490</v>
      </c>
      <c r="X114" s="99" t="s">
        <v>2491</v>
      </c>
      <c r="Y114" s="99" t="s">
        <v>2580</v>
      </c>
      <c r="Z114" s="99" t="s">
        <v>51</v>
      </c>
    </row>
    <row r="115" spans="1:26" s="99" customFormat="1" x14ac:dyDescent="0.2">
      <c r="A115" s="99" t="s">
        <v>2483</v>
      </c>
      <c r="B115" s="99" t="s">
        <v>2484</v>
      </c>
      <c r="C115" s="99" t="s">
        <v>2932</v>
      </c>
      <c r="D115" s="99" t="s">
        <v>2577</v>
      </c>
      <c r="E115" s="99" t="s">
        <v>2487</v>
      </c>
      <c r="F115" s="99" t="s">
        <v>2578</v>
      </c>
      <c r="G115" s="96">
        <v>-315.05</v>
      </c>
      <c r="H115" s="97">
        <v>45994</v>
      </c>
      <c r="I115" s="97">
        <v>46024</v>
      </c>
      <c r="J115" s="97">
        <v>46027</v>
      </c>
      <c r="K115" s="97">
        <v>46014</v>
      </c>
      <c r="L115" s="94">
        <v>10256</v>
      </c>
      <c r="M115" s="103"/>
      <c r="N115" s="94" t="s">
        <v>60</v>
      </c>
      <c r="O115" s="99" t="s">
        <v>2933</v>
      </c>
      <c r="P115" s="99" t="s">
        <v>51</v>
      </c>
      <c r="Q115" s="99" t="s">
        <v>51</v>
      </c>
      <c r="R115" s="99" t="s">
        <v>51</v>
      </c>
      <c r="S115" s="99" t="s">
        <v>51</v>
      </c>
      <c r="T115" s="99" t="s">
        <v>51</v>
      </c>
      <c r="U115" s="99" t="s">
        <v>51</v>
      </c>
      <c r="V115" s="99" t="s">
        <v>51</v>
      </c>
      <c r="W115" s="99" t="s">
        <v>2490</v>
      </c>
      <c r="X115" s="99" t="s">
        <v>2491</v>
      </c>
      <c r="Y115" s="99" t="s">
        <v>2580</v>
      </c>
      <c r="Z115" s="99" t="s">
        <v>51</v>
      </c>
    </row>
    <row r="116" spans="1:26" s="99" customFormat="1" x14ac:dyDescent="0.2">
      <c r="A116" s="99" t="s">
        <v>2483</v>
      </c>
      <c r="B116" s="99" t="s">
        <v>2484</v>
      </c>
      <c r="C116" s="99" t="s">
        <v>2934</v>
      </c>
      <c r="D116" s="99" t="s">
        <v>2577</v>
      </c>
      <c r="E116" s="99" t="s">
        <v>2487</v>
      </c>
      <c r="F116" s="99" t="s">
        <v>2578</v>
      </c>
      <c r="G116" s="96">
        <v>-598.79999999999995</v>
      </c>
      <c r="H116" s="97">
        <v>45996</v>
      </c>
      <c r="I116" s="97">
        <v>46026</v>
      </c>
      <c r="J116" s="97">
        <v>46027</v>
      </c>
      <c r="K116" s="97">
        <v>46021</v>
      </c>
      <c r="L116" s="94">
        <v>10256</v>
      </c>
      <c r="M116" s="103"/>
      <c r="N116" s="94" t="s">
        <v>60</v>
      </c>
      <c r="O116" s="99" t="s">
        <v>2935</v>
      </c>
      <c r="P116" s="99" t="s">
        <v>51</v>
      </c>
      <c r="Q116" s="99" t="s">
        <v>51</v>
      </c>
      <c r="R116" s="99" t="s">
        <v>51</v>
      </c>
      <c r="S116" s="99" t="s">
        <v>51</v>
      </c>
      <c r="T116" s="99" t="s">
        <v>51</v>
      </c>
      <c r="U116" s="99" t="s">
        <v>51</v>
      </c>
      <c r="V116" s="99" t="s">
        <v>51</v>
      </c>
      <c r="W116" s="99" t="s">
        <v>2490</v>
      </c>
      <c r="X116" s="99" t="s">
        <v>2491</v>
      </c>
      <c r="Y116" s="99" t="s">
        <v>2580</v>
      </c>
      <c r="Z116" s="99" t="s">
        <v>51</v>
      </c>
    </row>
    <row r="117" spans="1:26" s="99" customFormat="1" x14ac:dyDescent="0.2">
      <c r="A117" s="99" t="s">
        <v>2483</v>
      </c>
      <c r="B117" s="99" t="s">
        <v>2484</v>
      </c>
      <c r="C117" s="99" t="s">
        <v>2936</v>
      </c>
      <c r="D117" s="99" t="s">
        <v>2577</v>
      </c>
      <c r="E117" s="99" t="s">
        <v>2487</v>
      </c>
      <c r="F117" s="99" t="s">
        <v>2578</v>
      </c>
      <c r="G117" s="96">
        <v>-164</v>
      </c>
      <c r="H117" s="97">
        <v>45996</v>
      </c>
      <c r="I117" s="97">
        <v>46026</v>
      </c>
      <c r="J117" s="97">
        <v>46027</v>
      </c>
      <c r="K117" s="97">
        <v>46021</v>
      </c>
      <c r="L117" s="94">
        <v>10251</v>
      </c>
      <c r="M117" s="103"/>
      <c r="N117" s="94" t="s">
        <v>60</v>
      </c>
      <c r="O117" s="99" t="s">
        <v>2937</v>
      </c>
      <c r="P117" s="99" t="s">
        <v>51</v>
      </c>
      <c r="Q117" s="99" t="s">
        <v>51</v>
      </c>
      <c r="R117" s="99" t="s">
        <v>51</v>
      </c>
      <c r="S117" s="99" t="s">
        <v>51</v>
      </c>
      <c r="T117" s="99" t="s">
        <v>51</v>
      </c>
      <c r="U117" s="99" t="s">
        <v>51</v>
      </c>
      <c r="V117" s="99" t="s">
        <v>51</v>
      </c>
      <c r="W117" s="99" t="s">
        <v>2490</v>
      </c>
      <c r="X117" s="99" t="s">
        <v>2491</v>
      </c>
      <c r="Y117" s="99" t="s">
        <v>2580</v>
      </c>
      <c r="Z117" s="99" t="s">
        <v>51</v>
      </c>
    </row>
    <row r="118" spans="1:26" s="99" customFormat="1" x14ac:dyDescent="0.2">
      <c r="A118" s="99" t="s">
        <v>2483</v>
      </c>
      <c r="B118" s="99" t="s">
        <v>2484</v>
      </c>
      <c r="C118" s="99" t="s">
        <v>2938</v>
      </c>
      <c r="D118" s="99" t="s">
        <v>2577</v>
      </c>
      <c r="E118" s="99" t="s">
        <v>2487</v>
      </c>
      <c r="F118" s="99" t="s">
        <v>2578</v>
      </c>
      <c r="G118" s="96">
        <v>-123</v>
      </c>
      <c r="H118" s="97">
        <v>45996</v>
      </c>
      <c r="I118" s="97">
        <v>46026</v>
      </c>
      <c r="J118" s="97">
        <v>46027</v>
      </c>
      <c r="K118" s="97">
        <v>46021</v>
      </c>
      <c r="L118" s="94">
        <v>10256</v>
      </c>
      <c r="M118" s="103"/>
      <c r="N118" s="94" t="s">
        <v>60</v>
      </c>
      <c r="O118" s="99" t="s">
        <v>2939</v>
      </c>
      <c r="P118" s="99" t="s">
        <v>51</v>
      </c>
      <c r="Q118" s="99" t="s">
        <v>51</v>
      </c>
      <c r="R118" s="99" t="s">
        <v>51</v>
      </c>
      <c r="S118" s="99" t="s">
        <v>51</v>
      </c>
      <c r="T118" s="99" t="s">
        <v>51</v>
      </c>
      <c r="U118" s="99" t="s">
        <v>51</v>
      </c>
      <c r="V118" s="99" t="s">
        <v>51</v>
      </c>
      <c r="W118" s="99" t="s">
        <v>2490</v>
      </c>
      <c r="X118" s="99" t="s">
        <v>2491</v>
      </c>
      <c r="Y118" s="99" t="s">
        <v>2580</v>
      </c>
      <c r="Z118" s="99" t="s">
        <v>51</v>
      </c>
    </row>
    <row r="119" spans="1:26" s="99" customFormat="1" x14ac:dyDescent="0.2">
      <c r="A119" s="99" t="s">
        <v>2483</v>
      </c>
      <c r="B119" s="99" t="s">
        <v>2484</v>
      </c>
      <c r="C119" s="99" t="s">
        <v>2940</v>
      </c>
      <c r="D119" s="99" t="s">
        <v>2577</v>
      </c>
      <c r="E119" s="99" t="s">
        <v>2487</v>
      </c>
      <c r="F119" s="99" t="s">
        <v>2578</v>
      </c>
      <c r="G119" s="96">
        <v>-499</v>
      </c>
      <c r="H119" s="97">
        <v>45996</v>
      </c>
      <c r="I119" s="97">
        <v>46026</v>
      </c>
      <c r="J119" s="97">
        <v>46027</v>
      </c>
      <c r="K119" s="97">
        <v>46021</v>
      </c>
      <c r="L119" s="94">
        <v>10251</v>
      </c>
      <c r="M119" s="103"/>
      <c r="N119" s="94" t="s">
        <v>60</v>
      </c>
      <c r="O119" s="99" t="s">
        <v>2941</v>
      </c>
      <c r="P119" s="99" t="s">
        <v>51</v>
      </c>
      <c r="Q119" s="99" t="s">
        <v>51</v>
      </c>
      <c r="R119" s="99" t="s">
        <v>51</v>
      </c>
      <c r="S119" s="99" t="s">
        <v>51</v>
      </c>
      <c r="T119" s="99" t="s">
        <v>51</v>
      </c>
      <c r="U119" s="99" t="s">
        <v>51</v>
      </c>
      <c r="V119" s="99" t="s">
        <v>51</v>
      </c>
      <c r="W119" s="99" t="s">
        <v>2490</v>
      </c>
      <c r="X119" s="99" t="s">
        <v>2491</v>
      </c>
      <c r="Y119" s="99" t="s">
        <v>2580</v>
      </c>
      <c r="Z119" s="99" t="s">
        <v>51</v>
      </c>
    </row>
    <row r="120" spans="1:26" s="99" customFormat="1" x14ac:dyDescent="0.2">
      <c r="A120" s="99" t="s">
        <v>2483</v>
      </c>
      <c r="B120" s="99" t="s">
        <v>2484</v>
      </c>
      <c r="C120" s="99" t="s">
        <v>2942</v>
      </c>
      <c r="D120" s="99" t="s">
        <v>2943</v>
      </c>
      <c r="E120" s="99" t="s">
        <v>2487</v>
      </c>
      <c r="F120" s="99" t="s">
        <v>2944</v>
      </c>
      <c r="G120" s="96">
        <v>-4960</v>
      </c>
      <c r="H120" s="97">
        <v>45978</v>
      </c>
      <c r="I120" s="97">
        <v>46023</v>
      </c>
      <c r="J120" s="97">
        <v>46027</v>
      </c>
      <c r="K120" s="97">
        <v>45985</v>
      </c>
      <c r="L120" s="94">
        <v>10251</v>
      </c>
      <c r="M120" s="103"/>
      <c r="N120" s="94" t="s">
        <v>60</v>
      </c>
      <c r="O120" s="99" t="s">
        <v>2945</v>
      </c>
      <c r="P120" s="99" t="s">
        <v>51</v>
      </c>
      <c r="Q120" s="99" t="s">
        <v>51</v>
      </c>
      <c r="R120" s="99" t="s">
        <v>51</v>
      </c>
      <c r="S120" s="99" t="s">
        <v>51</v>
      </c>
      <c r="T120" s="99" t="s">
        <v>51</v>
      </c>
      <c r="U120" s="99" t="s">
        <v>51</v>
      </c>
      <c r="V120" s="99" t="s">
        <v>51</v>
      </c>
      <c r="W120" s="99" t="s">
        <v>2490</v>
      </c>
      <c r="X120" s="99" t="s">
        <v>2491</v>
      </c>
      <c r="Y120" s="99" t="s">
        <v>2946</v>
      </c>
      <c r="Z120" s="99" t="s">
        <v>51</v>
      </c>
    </row>
    <row r="121" spans="1:26" s="99" customFormat="1" x14ac:dyDescent="0.2">
      <c r="A121" s="99" t="s">
        <v>2483</v>
      </c>
      <c r="B121" s="99" t="s">
        <v>2484</v>
      </c>
      <c r="C121" s="99" t="s">
        <v>2947</v>
      </c>
      <c r="D121" s="99" t="s">
        <v>2948</v>
      </c>
      <c r="E121" s="99" t="s">
        <v>2483</v>
      </c>
      <c r="F121" s="99" t="s">
        <v>2949</v>
      </c>
      <c r="G121" s="96">
        <v>-406.08</v>
      </c>
      <c r="H121" s="97">
        <v>45979</v>
      </c>
      <c r="I121" s="97">
        <v>46027</v>
      </c>
      <c r="J121" s="97">
        <v>46027</v>
      </c>
      <c r="K121" s="97">
        <v>45989</v>
      </c>
      <c r="L121" s="94">
        <v>10251</v>
      </c>
      <c r="M121" s="103"/>
      <c r="N121" s="94" t="s">
        <v>60</v>
      </c>
      <c r="O121" s="99" t="s">
        <v>2950</v>
      </c>
      <c r="P121" s="99" t="s">
        <v>51</v>
      </c>
      <c r="Q121" s="99" t="s">
        <v>51</v>
      </c>
      <c r="R121" s="99" t="s">
        <v>2536</v>
      </c>
      <c r="S121" s="99" t="s">
        <v>2951</v>
      </c>
      <c r="T121" s="99" t="s">
        <v>51</v>
      </c>
      <c r="U121" s="99" t="s">
        <v>2952</v>
      </c>
      <c r="V121" s="99" t="s">
        <v>2520</v>
      </c>
      <c r="W121" s="99" t="s">
        <v>2490</v>
      </c>
      <c r="X121" s="99" t="s">
        <v>2491</v>
      </c>
      <c r="Y121" s="99" t="s">
        <v>2953</v>
      </c>
      <c r="Z121" s="99" t="s">
        <v>51</v>
      </c>
    </row>
    <row r="122" spans="1:26" s="99" customFormat="1" x14ac:dyDescent="0.2">
      <c r="A122" s="99" t="s">
        <v>2483</v>
      </c>
      <c r="B122" s="99" t="s">
        <v>2484</v>
      </c>
      <c r="C122" s="99" t="s">
        <v>2954</v>
      </c>
      <c r="D122" s="99" t="s">
        <v>2955</v>
      </c>
      <c r="E122" s="99" t="s">
        <v>2483</v>
      </c>
      <c r="F122" s="99" t="s">
        <v>2956</v>
      </c>
      <c r="G122" s="96">
        <v>-657.78</v>
      </c>
      <c r="H122" s="97">
        <v>45965</v>
      </c>
      <c r="I122" s="97">
        <v>46025</v>
      </c>
      <c r="J122" s="97">
        <v>46027</v>
      </c>
      <c r="K122" s="97">
        <v>45985</v>
      </c>
      <c r="L122" s="94">
        <v>10256</v>
      </c>
      <c r="M122" s="103"/>
      <c r="N122" s="94" t="s">
        <v>60</v>
      </c>
      <c r="O122" s="99" t="s">
        <v>2957</v>
      </c>
      <c r="P122" s="99" t="s">
        <v>51</v>
      </c>
      <c r="Q122" s="99" t="s">
        <v>51</v>
      </c>
      <c r="R122" s="99" t="s">
        <v>51</v>
      </c>
      <c r="S122" s="99" t="s">
        <v>51</v>
      </c>
      <c r="T122" s="99" t="s">
        <v>51</v>
      </c>
      <c r="U122" s="99" t="s">
        <v>51</v>
      </c>
      <c r="V122" s="99" t="s">
        <v>51</v>
      </c>
      <c r="W122" s="99" t="s">
        <v>2490</v>
      </c>
      <c r="X122" s="99" t="s">
        <v>2491</v>
      </c>
      <c r="Y122" s="99" t="s">
        <v>2958</v>
      </c>
      <c r="Z122" s="99" t="s">
        <v>51</v>
      </c>
    </row>
    <row r="123" spans="1:26" s="99" customFormat="1" x14ac:dyDescent="0.2">
      <c r="A123" s="99" t="s">
        <v>2483</v>
      </c>
      <c r="B123" s="99" t="s">
        <v>2484</v>
      </c>
      <c r="C123" s="99" t="s">
        <v>2959</v>
      </c>
      <c r="D123" s="99" t="s">
        <v>2960</v>
      </c>
      <c r="E123" s="99" t="s">
        <v>2483</v>
      </c>
      <c r="F123" s="99" t="s">
        <v>2961</v>
      </c>
      <c r="G123" s="96">
        <v>-710.36</v>
      </c>
      <c r="H123" s="97">
        <v>45978</v>
      </c>
      <c r="I123" s="97">
        <v>46024</v>
      </c>
      <c r="J123" s="97">
        <v>46027</v>
      </c>
      <c r="K123" s="97">
        <v>45985</v>
      </c>
      <c r="L123" s="94">
        <v>10251</v>
      </c>
      <c r="M123" s="103"/>
      <c r="N123" s="94" t="s">
        <v>60</v>
      </c>
      <c r="O123" s="99" t="s">
        <v>2962</v>
      </c>
      <c r="P123" s="99" t="s">
        <v>51</v>
      </c>
      <c r="Q123" s="99" t="s">
        <v>51</v>
      </c>
      <c r="R123" s="99" t="s">
        <v>51</v>
      </c>
      <c r="S123" s="99" t="s">
        <v>51</v>
      </c>
      <c r="T123" s="99" t="s">
        <v>51</v>
      </c>
      <c r="U123" s="99" t="s">
        <v>51</v>
      </c>
      <c r="V123" s="99" t="s">
        <v>51</v>
      </c>
      <c r="W123" s="99" t="s">
        <v>2490</v>
      </c>
      <c r="X123" s="99" t="s">
        <v>2491</v>
      </c>
      <c r="Y123" s="99" t="s">
        <v>2963</v>
      </c>
      <c r="Z123" s="99" t="s">
        <v>51</v>
      </c>
    </row>
    <row r="124" spans="1:26" s="99" customFormat="1" x14ac:dyDescent="0.2">
      <c r="A124" s="99" t="s">
        <v>2483</v>
      </c>
      <c r="B124" s="99" t="s">
        <v>2484</v>
      </c>
      <c r="C124" s="99" t="s">
        <v>2964</v>
      </c>
      <c r="D124" s="99" t="s">
        <v>2965</v>
      </c>
      <c r="E124" s="99" t="s">
        <v>2487</v>
      </c>
      <c r="F124" s="99" t="s">
        <v>2966</v>
      </c>
      <c r="G124" s="96">
        <v>-18527.18</v>
      </c>
      <c r="H124" s="97">
        <v>45966</v>
      </c>
      <c r="I124" s="97">
        <v>46026</v>
      </c>
      <c r="J124" s="97">
        <v>46027</v>
      </c>
      <c r="K124" s="97">
        <v>46021</v>
      </c>
      <c r="L124" s="94">
        <v>10251</v>
      </c>
      <c r="M124" s="103"/>
      <c r="N124" s="94" t="s">
        <v>60</v>
      </c>
      <c r="O124" s="99" t="s">
        <v>2967</v>
      </c>
      <c r="P124" s="99" t="s">
        <v>51</v>
      </c>
      <c r="Q124" s="99" t="s">
        <v>51</v>
      </c>
      <c r="R124" s="99" t="s">
        <v>51</v>
      </c>
      <c r="S124" s="99" t="s">
        <v>51</v>
      </c>
      <c r="T124" s="99" t="s">
        <v>51</v>
      </c>
      <c r="U124" s="99" t="s">
        <v>51</v>
      </c>
      <c r="V124" s="99" t="s">
        <v>51</v>
      </c>
      <c r="W124" s="99" t="s">
        <v>2490</v>
      </c>
      <c r="X124" s="99" t="s">
        <v>2491</v>
      </c>
      <c r="Y124" s="99" t="s">
        <v>2968</v>
      </c>
      <c r="Z124" s="99" t="s">
        <v>51</v>
      </c>
    </row>
    <row r="125" spans="1:26" s="99" customFormat="1" x14ac:dyDescent="0.2">
      <c r="A125" s="99" t="s">
        <v>2483</v>
      </c>
      <c r="B125" s="99" t="s">
        <v>2484</v>
      </c>
      <c r="C125" s="99" t="s">
        <v>2969</v>
      </c>
      <c r="D125" s="99" t="s">
        <v>2970</v>
      </c>
      <c r="E125" s="99" t="s">
        <v>2487</v>
      </c>
      <c r="F125" s="99" t="s">
        <v>2971</v>
      </c>
      <c r="G125" s="96">
        <v>-1265.33</v>
      </c>
      <c r="H125" s="97">
        <v>45993</v>
      </c>
      <c r="I125" s="97">
        <v>46027</v>
      </c>
      <c r="J125" s="97">
        <v>46027</v>
      </c>
      <c r="K125" s="97">
        <v>46001</v>
      </c>
      <c r="L125" s="94">
        <v>10256</v>
      </c>
      <c r="M125" s="103"/>
      <c r="N125" s="94" t="s">
        <v>60</v>
      </c>
      <c r="O125" s="99" t="s">
        <v>2972</v>
      </c>
      <c r="P125" s="99" t="s">
        <v>51</v>
      </c>
      <c r="Q125" s="99" t="s">
        <v>51</v>
      </c>
      <c r="R125" s="99" t="s">
        <v>51</v>
      </c>
      <c r="S125" s="99" t="s">
        <v>51</v>
      </c>
      <c r="T125" s="99" t="s">
        <v>51</v>
      </c>
      <c r="U125" s="99" t="s">
        <v>51</v>
      </c>
      <c r="V125" s="99" t="s">
        <v>51</v>
      </c>
      <c r="W125" s="99" t="s">
        <v>2490</v>
      </c>
      <c r="X125" s="99" t="s">
        <v>2491</v>
      </c>
      <c r="Y125" s="99" t="s">
        <v>2973</v>
      </c>
      <c r="Z125" s="99" t="s">
        <v>51</v>
      </c>
    </row>
    <row r="126" spans="1:26" s="99" customFormat="1" x14ac:dyDescent="0.2">
      <c r="A126" s="99" t="s">
        <v>2483</v>
      </c>
      <c r="B126" s="99" t="s">
        <v>2484</v>
      </c>
      <c r="C126" s="99" t="s">
        <v>2974</v>
      </c>
      <c r="D126" s="99" t="s">
        <v>2975</v>
      </c>
      <c r="E126" s="99" t="s">
        <v>2487</v>
      </c>
      <c r="F126" s="99" t="s">
        <v>2976</v>
      </c>
      <c r="G126" s="96">
        <v>-3687.5</v>
      </c>
      <c r="H126" s="97">
        <v>45993</v>
      </c>
      <c r="I126" s="97">
        <v>46023</v>
      </c>
      <c r="J126" s="97">
        <v>46027</v>
      </c>
      <c r="K126" s="97">
        <v>46001</v>
      </c>
      <c r="L126" s="94">
        <v>10251</v>
      </c>
      <c r="M126" s="103"/>
      <c r="N126" s="94" t="s">
        <v>60</v>
      </c>
      <c r="O126" s="99" t="s">
        <v>2977</v>
      </c>
      <c r="P126" s="99" t="s">
        <v>51</v>
      </c>
      <c r="Q126" s="99" t="s">
        <v>51</v>
      </c>
      <c r="R126" s="99" t="s">
        <v>51</v>
      </c>
      <c r="S126" s="99" t="s">
        <v>51</v>
      </c>
      <c r="T126" s="99" t="s">
        <v>51</v>
      </c>
      <c r="U126" s="99" t="s">
        <v>51</v>
      </c>
      <c r="V126" s="99" t="s">
        <v>51</v>
      </c>
      <c r="W126" s="99" t="s">
        <v>2490</v>
      </c>
      <c r="X126" s="99" t="s">
        <v>2491</v>
      </c>
      <c r="Y126" s="99" t="s">
        <v>2978</v>
      </c>
      <c r="Z126" s="99" t="s">
        <v>51</v>
      </c>
    </row>
    <row r="127" spans="1:26" s="99" customFormat="1" x14ac:dyDescent="0.2">
      <c r="A127" s="99" t="s">
        <v>2483</v>
      </c>
      <c r="B127" s="99" t="s">
        <v>2484</v>
      </c>
      <c r="C127" s="99" t="s">
        <v>2979</v>
      </c>
      <c r="D127" s="99" t="s">
        <v>2975</v>
      </c>
      <c r="E127" s="99" t="s">
        <v>2487</v>
      </c>
      <c r="F127" s="99" t="s">
        <v>2976</v>
      </c>
      <c r="G127" s="96">
        <v>-3562.5</v>
      </c>
      <c r="H127" s="97">
        <v>45993</v>
      </c>
      <c r="I127" s="97">
        <v>46023</v>
      </c>
      <c r="J127" s="97">
        <v>46027</v>
      </c>
      <c r="K127" s="97">
        <v>46001</v>
      </c>
      <c r="L127" s="94">
        <v>10256</v>
      </c>
      <c r="M127" s="103"/>
      <c r="N127" s="94" t="s">
        <v>60</v>
      </c>
      <c r="O127" s="99" t="s">
        <v>2980</v>
      </c>
      <c r="P127" s="99" t="s">
        <v>51</v>
      </c>
      <c r="Q127" s="99" t="s">
        <v>51</v>
      </c>
      <c r="R127" s="99" t="s">
        <v>51</v>
      </c>
      <c r="S127" s="99" t="s">
        <v>51</v>
      </c>
      <c r="T127" s="99" t="s">
        <v>51</v>
      </c>
      <c r="U127" s="99" t="s">
        <v>51</v>
      </c>
      <c r="V127" s="99" t="s">
        <v>51</v>
      </c>
      <c r="W127" s="99" t="s">
        <v>2490</v>
      </c>
      <c r="X127" s="99" t="s">
        <v>2491</v>
      </c>
      <c r="Y127" s="99" t="s">
        <v>2978</v>
      </c>
      <c r="Z127" s="99" t="s">
        <v>51</v>
      </c>
    </row>
    <row r="128" spans="1:26" s="99" customFormat="1" x14ac:dyDescent="0.2">
      <c r="A128" s="99" t="s">
        <v>2483</v>
      </c>
      <c r="B128" s="99" t="s">
        <v>2484</v>
      </c>
      <c r="C128" s="99" t="s">
        <v>2981</v>
      </c>
      <c r="D128" s="99" t="s">
        <v>2975</v>
      </c>
      <c r="E128" s="99" t="s">
        <v>2487</v>
      </c>
      <c r="F128" s="99" t="s">
        <v>2976</v>
      </c>
      <c r="G128" s="96">
        <v>-142.5</v>
      </c>
      <c r="H128" s="97">
        <v>45995</v>
      </c>
      <c r="I128" s="97">
        <v>46025</v>
      </c>
      <c r="J128" s="97">
        <v>46027</v>
      </c>
      <c r="K128" s="97">
        <v>46021</v>
      </c>
      <c r="L128" s="94">
        <v>10251</v>
      </c>
      <c r="M128" s="103"/>
      <c r="N128" s="94" t="s">
        <v>60</v>
      </c>
      <c r="O128" s="99" t="s">
        <v>2982</v>
      </c>
      <c r="P128" s="99" t="s">
        <v>51</v>
      </c>
      <c r="Q128" s="99" t="s">
        <v>51</v>
      </c>
      <c r="R128" s="99" t="s">
        <v>51</v>
      </c>
      <c r="S128" s="99" t="s">
        <v>51</v>
      </c>
      <c r="T128" s="99" t="s">
        <v>51</v>
      </c>
      <c r="U128" s="99" t="s">
        <v>51</v>
      </c>
      <c r="V128" s="99" t="s">
        <v>51</v>
      </c>
      <c r="W128" s="99" t="s">
        <v>2490</v>
      </c>
      <c r="X128" s="99" t="s">
        <v>2491</v>
      </c>
      <c r="Y128" s="99" t="s">
        <v>2978</v>
      </c>
      <c r="Z128" s="99" t="s">
        <v>51</v>
      </c>
    </row>
    <row r="129" spans="1:26" s="99" customFormat="1" x14ac:dyDescent="0.2">
      <c r="A129" s="99" t="s">
        <v>2483</v>
      </c>
      <c r="B129" s="99" t="s">
        <v>2484</v>
      </c>
      <c r="C129" s="99" t="s">
        <v>2983</v>
      </c>
      <c r="D129" s="99" t="s">
        <v>2975</v>
      </c>
      <c r="E129" s="99" t="s">
        <v>2487</v>
      </c>
      <c r="F129" s="99" t="s">
        <v>2976</v>
      </c>
      <c r="G129" s="96">
        <v>-404</v>
      </c>
      <c r="H129" s="97">
        <v>45995</v>
      </c>
      <c r="I129" s="97">
        <v>46025</v>
      </c>
      <c r="J129" s="97">
        <v>46027</v>
      </c>
      <c r="K129" s="97">
        <v>46014</v>
      </c>
      <c r="L129" s="94">
        <v>10251</v>
      </c>
      <c r="M129" s="103"/>
      <c r="N129" s="94" t="s">
        <v>60</v>
      </c>
      <c r="O129" s="99" t="s">
        <v>2984</v>
      </c>
      <c r="P129" s="99" t="s">
        <v>51</v>
      </c>
      <c r="Q129" s="99" t="s">
        <v>51</v>
      </c>
      <c r="R129" s="99" t="s">
        <v>51</v>
      </c>
      <c r="S129" s="99" t="s">
        <v>51</v>
      </c>
      <c r="T129" s="99" t="s">
        <v>51</v>
      </c>
      <c r="U129" s="99" t="s">
        <v>51</v>
      </c>
      <c r="V129" s="99" t="s">
        <v>51</v>
      </c>
      <c r="W129" s="99" t="s">
        <v>2490</v>
      </c>
      <c r="X129" s="99" t="s">
        <v>2491</v>
      </c>
      <c r="Y129" s="99" t="s">
        <v>2978</v>
      </c>
      <c r="Z129" s="99" t="s">
        <v>51</v>
      </c>
    </row>
    <row r="130" spans="1:26" s="99" customFormat="1" x14ac:dyDescent="0.2">
      <c r="A130" s="99" t="s">
        <v>2483</v>
      </c>
      <c r="B130" s="99" t="s">
        <v>2484</v>
      </c>
      <c r="C130" s="99" t="s">
        <v>2985</v>
      </c>
      <c r="D130" s="99" t="s">
        <v>2598</v>
      </c>
      <c r="E130" s="99" t="s">
        <v>2487</v>
      </c>
      <c r="F130" s="99" t="s">
        <v>2599</v>
      </c>
      <c r="G130" s="96">
        <v>-154014.74</v>
      </c>
      <c r="H130" s="97">
        <v>45965</v>
      </c>
      <c r="I130" s="97">
        <v>46025</v>
      </c>
      <c r="J130" s="97">
        <v>46027</v>
      </c>
      <c r="K130" s="97">
        <v>45995</v>
      </c>
      <c r="L130" s="94">
        <v>10256</v>
      </c>
      <c r="M130" s="103"/>
      <c r="N130" s="94" t="s">
        <v>60</v>
      </c>
      <c r="O130" s="99" t="s">
        <v>2986</v>
      </c>
      <c r="P130" s="99" t="s">
        <v>51</v>
      </c>
      <c r="Q130" s="99" t="s">
        <v>51</v>
      </c>
      <c r="R130" s="99" t="s">
        <v>51</v>
      </c>
      <c r="S130" s="99" t="s">
        <v>51</v>
      </c>
      <c r="T130" s="99" t="s">
        <v>51</v>
      </c>
      <c r="U130" s="99" t="s">
        <v>51</v>
      </c>
      <c r="V130" s="99" t="s">
        <v>51</v>
      </c>
      <c r="W130" s="99" t="s">
        <v>2490</v>
      </c>
      <c r="X130" s="99" t="s">
        <v>2491</v>
      </c>
      <c r="Y130" s="99" t="s">
        <v>2601</v>
      </c>
      <c r="Z130" s="99" t="s">
        <v>51</v>
      </c>
    </row>
    <row r="131" spans="1:26" s="99" customFormat="1" x14ac:dyDescent="0.2">
      <c r="A131" s="99" t="s">
        <v>2483</v>
      </c>
      <c r="B131" s="99" t="s">
        <v>2484</v>
      </c>
      <c r="C131" s="99" t="s">
        <v>2987</v>
      </c>
      <c r="D131" s="99" t="s">
        <v>2608</v>
      </c>
      <c r="E131" s="99" t="s">
        <v>2487</v>
      </c>
      <c r="F131" s="99" t="s">
        <v>2609</v>
      </c>
      <c r="G131" s="96">
        <v>-168999.36</v>
      </c>
      <c r="H131" s="97">
        <v>45966</v>
      </c>
      <c r="I131" s="97">
        <v>46026</v>
      </c>
      <c r="J131" s="97">
        <v>46027</v>
      </c>
      <c r="K131" s="97">
        <v>45971</v>
      </c>
      <c r="L131" s="94">
        <v>10251</v>
      </c>
      <c r="M131" s="103"/>
      <c r="N131" s="94" t="s">
        <v>60</v>
      </c>
      <c r="O131" s="99" t="s">
        <v>2988</v>
      </c>
      <c r="P131" s="99" t="s">
        <v>51</v>
      </c>
      <c r="Q131" s="99" t="s">
        <v>51</v>
      </c>
      <c r="R131" s="99" t="s">
        <v>51</v>
      </c>
      <c r="S131" s="99" t="s">
        <v>51</v>
      </c>
      <c r="T131" s="99" t="s">
        <v>51</v>
      </c>
      <c r="U131" s="99" t="s">
        <v>51</v>
      </c>
      <c r="V131" s="99" t="s">
        <v>51</v>
      </c>
      <c r="W131" s="99" t="s">
        <v>2490</v>
      </c>
      <c r="X131" s="99" t="s">
        <v>2491</v>
      </c>
      <c r="Y131" s="99" t="s">
        <v>2611</v>
      </c>
      <c r="Z131" s="99" t="s">
        <v>51</v>
      </c>
    </row>
    <row r="132" spans="1:26" s="99" customFormat="1" x14ac:dyDescent="0.2">
      <c r="A132" s="99" t="s">
        <v>2483</v>
      </c>
      <c r="B132" s="99" t="s">
        <v>2484</v>
      </c>
      <c r="C132" s="99" t="s">
        <v>2989</v>
      </c>
      <c r="D132" s="99" t="s">
        <v>2608</v>
      </c>
      <c r="E132" s="99" t="s">
        <v>2487</v>
      </c>
      <c r="F132" s="99" t="s">
        <v>2609</v>
      </c>
      <c r="G132" s="96">
        <v>-148474.88</v>
      </c>
      <c r="H132" s="97">
        <v>45966</v>
      </c>
      <c r="I132" s="97">
        <v>46026</v>
      </c>
      <c r="J132" s="97">
        <v>46027</v>
      </c>
      <c r="K132" s="97">
        <v>45971</v>
      </c>
      <c r="L132" s="94">
        <v>10251</v>
      </c>
      <c r="M132" s="103"/>
      <c r="N132" s="94" t="s">
        <v>60</v>
      </c>
      <c r="O132" s="99" t="s">
        <v>2990</v>
      </c>
      <c r="P132" s="99" t="s">
        <v>51</v>
      </c>
      <c r="Q132" s="99" t="s">
        <v>51</v>
      </c>
      <c r="R132" s="99" t="s">
        <v>51</v>
      </c>
      <c r="S132" s="99" t="s">
        <v>51</v>
      </c>
      <c r="T132" s="99" t="s">
        <v>51</v>
      </c>
      <c r="U132" s="99" t="s">
        <v>51</v>
      </c>
      <c r="V132" s="99" t="s">
        <v>51</v>
      </c>
      <c r="W132" s="99" t="s">
        <v>2490</v>
      </c>
      <c r="X132" s="99" t="s">
        <v>2491</v>
      </c>
      <c r="Y132" s="99" t="s">
        <v>2611</v>
      </c>
      <c r="Z132" s="99" t="s">
        <v>51</v>
      </c>
    </row>
    <row r="133" spans="1:26" s="99" customFormat="1" x14ac:dyDescent="0.2">
      <c r="A133" s="99" t="s">
        <v>2483</v>
      </c>
      <c r="B133" s="99" t="s">
        <v>2484</v>
      </c>
      <c r="C133" s="99" t="s">
        <v>2991</v>
      </c>
      <c r="D133" s="99" t="s">
        <v>2992</v>
      </c>
      <c r="E133" s="99" t="s">
        <v>2487</v>
      </c>
      <c r="F133" s="99" t="s">
        <v>2993</v>
      </c>
      <c r="G133" s="96">
        <v>-2820.66</v>
      </c>
      <c r="H133" s="97">
        <v>45999</v>
      </c>
      <c r="I133" s="97">
        <v>46027</v>
      </c>
      <c r="J133" s="97">
        <v>46027</v>
      </c>
      <c r="K133" s="97">
        <v>46021</v>
      </c>
      <c r="L133" s="94">
        <v>20001</v>
      </c>
      <c r="M133" s="103"/>
      <c r="N133" s="94" t="s">
        <v>60</v>
      </c>
      <c r="O133" s="99" t="s">
        <v>2994</v>
      </c>
      <c r="P133" s="99" t="s">
        <v>51</v>
      </c>
      <c r="Q133" s="99" t="s">
        <v>51</v>
      </c>
      <c r="R133" s="99" t="s">
        <v>51</v>
      </c>
      <c r="S133" s="99" t="s">
        <v>51</v>
      </c>
      <c r="T133" s="99" t="s">
        <v>51</v>
      </c>
      <c r="U133" s="99" t="s">
        <v>51</v>
      </c>
      <c r="V133" s="99" t="s">
        <v>51</v>
      </c>
      <c r="W133" s="99" t="s">
        <v>2490</v>
      </c>
      <c r="X133" s="99" t="s">
        <v>2491</v>
      </c>
      <c r="Y133" s="99" t="s">
        <v>2995</v>
      </c>
      <c r="Z133" s="99" t="s">
        <v>51</v>
      </c>
    </row>
    <row r="134" spans="1:26" s="99" customFormat="1" x14ac:dyDescent="0.2">
      <c r="A134" s="99" t="s">
        <v>2483</v>
      </c>
      <c r="B134" s="99" t="s">
        <v>2484</v>
      </c>
      <c r="C134" s="99" t="s">
        <v>2996</v>
      </c>
      <c r="D134" s="99" t="s">
        <v>2997</v>
      </c>
      <c r="E134" s="99" t="s">
        <v>2487</v>
      </c>
      <c r="F134" s="99" t="s">
        <v>2998</v>
      </c>
      <c r="G134" s="96">
        <v>-2158.5500000000002</v>
      </c>
      <c r="H134" s="97">
        <v>45993</v>
      </c>
      <c r="I134" s="97">
        <v>46024</v>
      </c>
      <c r="J134" s="97">
        <v>46027</v>
      </c>
      <c r="K134" s="97">
        <v>45995</v>
      </c>
      <c r="L134" s="94">
        <v>10256</v>
      </c>
      <c r="M134" s="103"/>
      <c r="N134" s="94" t="s">
        <v>60</v>
      </c>
      <c r="O134" s="99" t="s">
        <v>2999</v>
      </c>
      <c r="P134" s="99" t="s">
        <v>51</v>
      </c>
      <c r="Q134" s="99" t="s">
        <v>51</v>
      </c>
      <c r="R134" s="99" t="s">
        <v>2536</v>
      </c>
      <c r="S134" s="99" t="s">
        <v>2871</v>
      </c>
      <c r="T134" s="99" t="s">
        <v>51</v>
      </c>
      <c r="U134" s="99" t="s">
        <v>3000</v>
      </c>
      <c r="V134" s="99" t="s">
        <v>3001</v>
      </c>
      <c r="W134" s="99" t="s">
        <v>2490</v>
      </c>
      <c r="X134" s="99" t="s">
        <v>2491</v>
      </c>
      <c r="Y134" s="99" t="s">
        <v>3002</v>
      </c>
      <c r="Z134" s="99" t="s">
        <v>51</v>
      </c>
    </row>
    <row r="135" spans="1:26" s="99" customFormat="1" x14ac:dyDescent="0.2">
      <c r="A135" s="99" t="s">
        <v>2483</v>
      </c>
      <c r="B135" s="99" t="s">
        <v>2484</v>
      </c>
      <c r="C135" s="99" t="s">
        <v>3003</v>
      </c>
      <c r="D135" s="99" t="s">
        <v>3004</v>
      </c>
      <c r="E135" s="99" t="s">
        <v>2487</v>
      </c>
      <c r="F135" s="99" t="s">
        <v>3005</v>
      </c>
      <c r="G135" s="96">
        <v>-1190.67</v>
      </c>
      <c r="H135" s="97">
        <v>45964</v>
      </c>
      <c r="I135" s="97">
        <v>46024</v>
      </c>
      <c r="J135" s="97">
        <v>46027</v>
      </c>
      <c r="K135" s="97">
        <v>45968</v>
      </c>
      <c r="L135" s="94">
        <v>10256</v>
      </c>
      <c r="M135" s="103"/>
      <c r="N135" s="94" t="s">
        <v>60</v>
      </c>
      <c r="O135" s="99" t="s">
        <v>3006</v>
      </c>
      <c r="P135" s="99" t="s">
        <v>51</v>
      </c>
      <c r="Q135" s="99" t="s">
        <v>51</v>
      </c>
      <c r="R135" s="99" t="s">
        <v>2517</v>
      </c>
      <c r="S135" s="99" t="s">
        <v>3007</v>
      </c>
      <c r="T135" s="99" t="s">
        <v>51</v>
      </c>
      <c r="U135" s="99" t="s">
        <v>3008</v>
      </c>
      <c r="V135" s="99" t="s">
        <v>2846</v>
      </c>
      <c r="W135" s="99" t="s">
        <v>2490</v>
      </c>
      <c r="X135" s="99" t="s">
        <v>2491</v>
      </c>
      <c r="Y135" s="99" t="s">
        <v>3009</v>
      </c>
      <c r="Z135" s="99" t="s">
        <v>51</v>
      </c>
    </row>
    <row r="136" spans="1:26" s="99" customFormat="1" x14ac:dyDescent="0.2">
      <c r="A136" s="99" t="s">
        <v>2483</v>
      </c>
      <c r="B136" s="99" t="s">
        <v>2484</v>
      </c>
      <c r="C136" s="99" t="s">
        <v>3010</v>
      </c>
      <c r="D136" s="99" t="s">
        <v>3004</v>
      </c>
      <c r="E136" s="99" t="s">
        <v>2487</v>
      </c>
      <c r="F136" s="99" t="s">
        <v>3005</v>
      </c>
      <c r="G136" s="96">
        <v>-6411.83</v>
      </c>
      <c r="H136" s="97">
        <v>45964</v>
      </c>
      <c r="I136" s="97">
        <v>46024</v>
      </c>
      <c r="J136" s="97">
        <v>46027</v>
      </c>
      <c r="K136" s="97">
        <v>45968</v>
      </c>
      <c r="L136" s="94">
        <v>10251</v>
      </c>
      <c r="M136" s="103"/>
      <c r="N136" s="94" t="s">
        <v>60</v>
      </c>
      <c r="O136" s="99" t="s">
        <v>3011</v>
      </c>
      <c r="P136" s="99" t="s">
        <v>51</v>
      </c>
      <c r="Q136" s="99" t="s">
        <v>51</v>
      </c>
      <c r="R136" s="99" t="s">
        <v>2517</v>
      </c>
      <c r="S136" s="99" t="s">
        <v>3007</v>
      </c>
      <c r="T136" s="99" t="s">
        <v>51</v>
      </c>
      <c r="U136" s="99" t="s">
        <v>3008</v>
      </c>
      <c r="V136" s="99" t="s">
        <v>2846</v>
      </c>
      <c r="W136" s="99" t="s">
        <v>2490</v>
      </c>
      <c r="X136" s="99" t="s">
        <v>2491</v>
      </c>
      <c r="Y136" s="99" t="s">
        <v>3009</v>
      </c>
      <c r="Z136" s="99" t="s">
        <v>51</v>
      </c>
    </row>
    <row r="137" spans="1:26" s="99" customFormat="1" x14ac:dyDescent="0.2">
      <c r="A137" s="99" t="s">
        <v>2483</v>
      </c>
      <c r="B137" s="99" t="s">
        <v>2484</v>
      </c>
      <c r="C137" s="99" t="s">
        <v>3012</v>
      </c>
      <c r="D137" s="99" t="s">
        <v>3004</v>
      </c>
      <c r="E137" s="99" t="s">
        <v>2487</v>
      </c>
      <c r="F137" s="99" t="s">
        <v>3005</v>
      </c>
      <c r="G137" s="96">
        <v>-9044.7000000000007</v>
      </c>
      <c r="H137" s="97">
        <v>45965</v>
      </c>
      <c r="I137" s="97">
        <v>46025</v>
      </c>
      <c r="J137" s="97">
        <v>46027</v>
      </c>
      <c r="K137" s="97">
        <v>45968</v>
      </c>
      <c r="L137" s="94">
        <v>10251</v>
      </c>
      <c r="M137" s="103"/>
      <c r="N137" s="94" t="s">
        <v>60</v>
      </c>
      <c r="O137" s="99" t="s">
        <v>3013</v>
      </c>
      <c r="P137" s="99" t="s">
        <v>51</v>
      </c>
      <c r="Q137" s="99" t="s">
        <v>51</v>
      </c>
      <c r="R137" s="99" t="s">
        <v>2517</v>
      </c>
      <c r="S137" s="99" t="s">
        <v>3007</v>
      </c>
      <c r="T137" s="99" t="s">
        <v>51</v>
      </c>
      <c r="U137" s="99" t="s">
        <v>3008</v>
      </c>
      <c r="V137" s="99" t="s">
        <v>2846</v>
      </c>
      <c r="W137" s="99" t="s">
        <v>2490</v>
      </c>
      <c r="X137" s="99" t="s">
        <v>2491</v>
      </c>
      <c r="Y137" s="99" t="s">
        <v>3009</v>
      </c>
      <c r="Z137" s="99" t="s">
        <v>51</v>
      </c>
    </row>
    <row r="138" spans="1:26" s="99" customFormat="1" x14ac:dyDescent="0.2">
      <c r="A138" s="99" t="s">
        <v>2483</v>
      </c>
      <c r="B138" s="99" t="s">
        <v>2484</v>
      </c>
      <c r="C138" s="99" t="s">
        <v>3014</v>
      </c>
      <c r="D138" s="99" t="s">
        <v>3004</v>
      </c>
      <c r="E138" s="99" t="s">
        <v>2487</v>
      </c>
      <c r="F138" s="99" t="s">
        <v>3005</v>
      </c>
      <c r="G138" s="96">
        <v>-3345.3</v>
      </c>
      <c r="H138" s="97">
        <v>45965</v>
      </c>
      <c r="I138" s="97">
        <v>46025</v>
      </c>
      <c r="J138" s="97">
        <v>46027</v>
      </c>
      <c r="K138" s="97">
        <v>45968</v>
      </c>
      <c r="L138" s="94">
        <v>10251</v>
      </c>
      <c r="M138" s="103"/>
      <c r="N138" s="94" t="s">
        <v>60</v>
      </c>
      <c r="O138" s="99" t="s">
        <v>3015</v>
      </c>
      <c r="P138" s="99" t="s">
        <v>51</v>
      </c>
      <c r="Q138" s="99" t="s">
        <v>51</v>
      </c>
      <c r="R138" s="99" t="s">
        <v>2517</v>
      </c>
      <c r="S138" s="99" t="s">
        <v>3007</v>
      </c>
      <c r="T138" s="99" t="s">
        <v>51</v>
      </c>
      <c r="U138" s="99" t="s">
        <v>3008</v>
      </c>
      <c r="V138" s="99" t="s">
        <v>2846</v>
      </c>
      <c r="W138" s="99" t="s">
        <v>2490</v>
      </c>
      <c r="X138" s="99" t="s">
        <v>2491</v>
      </c>
      <c r="Y138" s="99" t="s">
        <v>3009</v>
      </c>
      <c r="Z138" s="99" t="s">
        <v>51</v>
      </c>
    </row>
    <row r="139" spans="1:26" s="99" customFormat="1" x14ac:dyDescent="0.2">
      <c r="A139" s="99" t="s">
        <v>2483</v>
      </c>
      <c r="B139" s="99" t="s">
        <v>2484</v>
      </c>
      <c r="C139" s="99" t="s">
        <v>3016</v>
      </c>
      <c r="D139" s="99" t="s">
        <v>3004</v>
      </c>
      <c r="E139" s="99" t="s">
        <v>2487</v>
      </c>
      <c r="F139" s="99" t="s">
        <v>3005</v>
      </c>
      <c r="G139" s="96">
        <v>-998.43</v>
      </c>
      <c r="H139" s="97">
        <v>45978</v>
      </c>
      <c r="I139" s="97">
        <v>46023</v>
      </c>
      <c r="J139" s="97">
        <v>46027</v>
      </c>
      <c r="K139" s="97">
        <v>45987</v>
      </c>
      <c r="L139" s="94">
        <v>10256</v>
      </c>
      <c r="M139" s="103"/>
      <c r="N139" s="94" t="s">
        <v>60</v>
      </c>
      <c r="O139" s="99" t="s">
        <v>3017</v>
      </c>
      <c r="P139" s="99" t="s">
        <v>51</v>
      </c>
      <c r="Q139" s="99" t="s">
        <v>51</v>
      </c>
      <c r="R139" s="99" t="s">
        <v>2517</v>
      </c>
      <c r="S139" s="99" t="s">
        <v>3007</v>
      </c>
      <c r="T139" s="99" t="s">
        <v>51</v>
      </c>
      <c r="U139" s="99" t="s">
        <v>3008</v>
      </c>
      <c r="V139" s="99" t="s">
        <v>2846</v>
      </c>
      <c r="W139" s="99" t="s">
        <v>2490</v>
      </c>
      <c r="X139" s="99" t="s">
        <v>2491</v>
      </c>
      <c r="Y139" s="99" t="s">
        <v>3009</v>
      </c>
      <c r="Z139" s="99" t="s">
        <v>51</v>
      </c>
    </row>
    <row r="140" spans="1:26" s="99" customFormat="1" x14ac:dyDescent="0.2">
      <c r="A140" s="99" t="s">
        <v>2483</v>
      </c>
      <c r="B140" s="99" t="s">
        <v>2484</v>
      </c>
      <c r="C140" s="99" t="s">
        <v>3018</v>
      </c>
      <c r="D140" s="99" t="s">
        <v>3004</v>
      </c>
      <c r="E140" s="99" t="s">
        <v>2487</v>
      </c>
      <c r="F140" s="99" t="s">
        <v>3005</v>
      </c>
      <c r="G140" s="96">
        <v>-420</v>
      </c>
      <c r="H140" s="97">
        <v>45980</v>
      </c>
      <c r="I140" s="97">
        <v>46025</v>
      </c>
      <c r="J140" s="97">
        <v>46027</v>
      </c>
      <c r="K140" s="97">
        <v>45988</v>
      </c>
      <c r="L140" s="94">
        <v>10251</v>
      </c>
      <c r="M140" s="103"/>
      <c r="N140" s="94" t="s">
        <v>60</v>
      </c>
      <c r="O140" s="99" t="s">
        <v>3019</v>
      </c>
      <c r="P140" s="99" t="s">
        <v>51</v>
      </c>
      <c r="Q140" s="99" t="s">
        <v>51</v>
      </c>
      <c r="R140" s="99" t="s">
        <v>2517</v>
      </c>
      <c r="S140" s="99" t="s">
        <v>3007</v>
      </c>
      <c r="T140" s="99" t="s">
        <v>51</v>
      </c>
      <c r="U140" s="99" t="s">
        <v>3008</v>
      </c>
      <c r="V140" s="99" t="s">
        <v>2846</v>
      </c>
      <c r="W140" s="99" t="s">
        <v>2490</v>
      </c>
      <c r="X140" s="99" t="s">
        <v>2491</v>
      </c>
      <c r="Y140" s="99" t="s">
        <v>3009</v>
      </c>
      <c r="Z140" s="99" t="s">
        <v>51</v>
      </c>
    </row>
    <row r="141" spans="1:26" s="99" customFormat="1" x14ac:dyDescent="0.2">
      <c r="A141" s="99" t="s">
        <v>2483</v>
      </c>
      <c r="B141" s="99" t="s">
        <v>2484</v>
      </c>
      <c r="C141" s="99" t="s">
        <v>3020</v>
      </c>
      <c r="D141" s="99" t="s">
        <v>3004</v>
      </c>
      <c r="E141" s="99" t="s">
        <v>2487</v>
      </c>
      <c r="F141" s="99" t="s">
        <v>3005</v>
      </c>
      <c r="G141" s="96">
        <v>-1591.8</v>
      </c>
      <c r="H141" s="97">
        <v>45980</v>
      </c>
      <c r="I141" s="97">
        <v>46025</v>
      </c>
      <c r="J141" s="97">
        <v>46027</v>
      </c>
      <c r="K141" s="97">
        <v>45988</v>
      </c>
      <c r="L141" s="94">
        <v>10251</v>
      </c>
      <c r="M141" s="103"/>
      <c r="N141" s="94" t="s">
        <v>60</v>
      </c>
      <c r="O141" s="99" t="s">
        <v>3021</v>
      </c>
      <c r="P141" s="99" t="s">
        <v>51</v>
      </c>
      <c r="Q141" s="99" t="s">
        <v>51</v>
      </c>
      <c r="R141" s="99" t="s">
        <v>2517</v>
      </c>
      <c r="S141" s="99" t="s">
        <v>3007</v>
      </c>
      <c r="T141" s="99" t="s">
        <v>51</v>
      </c>
      <c r="U141" s="99" t="s">
        <v>3008</v>
      </c>
      <c r="V141" s="99" t="s">
        <v>2846</v>
      </c>
      <c r="W141" s="99" t="s">
        <v>2490</v>
      </c>
      <c r="X141" s="99" t="s">
        <v>2491</v>
      </c>
      <c r="Y141" s="99" t="s">
        <v>3009</v>
      </c>
      <c r="Z141" s="99" t="s">
        <v>51</v>
      </c>
    </row>
    <row r="142" spans="1:26" s="99" customFormat="1" x14ac:dyDescent="0.2">
      <c r="A142" s="99" t="s">
        <v>2483</v>
      </c>
      <c r="B142" s="99" t="s">
        <v>2484</v>
      </c>
      <c r="C142" s="99" t="s">
        <v>3022</v>
      </c>
      <c r="D142" s="99" t="s">
        <v>3004</v>
      </c>
      <c r="E142" s="99" t="s">
        <v>2487</v>
      </c>
      <c r="F142" s="99" t="s">
        <v>3005</v>
      </c>
      <c r="G142" s="96">
        <v>-123.9</v>
      </c>
      <c r="H142" s="97">
        <v>45992</v>
      </c>
      <c r="I142" s="97">
        <v>46023</v>
      </c>
      <c r="J142" s="97">
        <v>46027</v>
      </c>
      <c r="K142" s="97">
        <v>46001</v>
      </c>
      <c r="L142" s="94">
        <v>10256</v>
      </c>
      <c r="M142" s="103"/>
      <c r="N142" s="94" t="s">
        <v>60</v>
      </c>
      <c r="O142" s="99" t="s">
        <v>3023</v>
      </c>
      <c r="P142" s="99" t="s">
        <v>51</v>
      </c>
      <c r="Q142" s="99" t="s">
        <v>51</v>
      </c>
      <c r="R142" s="99" t="s">
        <v>2517</v>
      </c>
      <c r="S142" s="99" t="s">
        <v>3007</v>
      </c>
      <c r="T142" s="99" t="s">
        <v>51</v>
      </c>
      <c r="U142" s="99" t="s">
        <v>3008</v>
      </c>
      <c r="V142" s="99" t="s">
        <v>2846</v>
      </c>
      <c r="W142" s="99" t="s">
        <v>2490</v>
      </c>
      <c r="X142" s="99" t="s">
        <v>2491</v>
      </c>
      <c r="Y142" s="99" t="s">
        <v>3009</v>
      </c>
      <c r="Z142" s="99" t="s">
        <v>51</v>
      </c>
    </row>
    <row r="143" spans="1:26" s="99" customFormat="1" x14ac:dyDescent="0.2">
      <c r="A143" s="99" t="s">
        <v>2483</v>
      </c>
      <c r="B143" s="99" t="s">
        <v>2484</v>
      </c>
      <c r="C143" s="99" t="s">
        <v>3024</v>
      </c>
      <c r="D143" s="99" t="s">
        <v>3004</v>
      </c>
      <c r="E143" s="99" t="s">
        <v>2487</v>
      </c>
      <c r="F143" s="99" t="s">
        <v>3005</v>
      </c>
      <c r="G143" s="96">
        <v>-132.16</v>
      </c>
      <c r="H143" s="97">
        <v>45992</v>
      </c>
      <c r="I143" s="97">
        <v>46023</v>
      </c>
      <c r="J143" s="97">
        <v>46027</v>
      </c>
      <c r="K143" s="97">
        <v>45995</v>
      </c>
      <c r="L143" s="94">
        <v>10251</v>
      </c>
      <c r="M143" s="103"/>
      <c r="N143" s="94" t="s">
        <v>60</v>
      </c>
      <c r="O143" s="99" t="s">
        <v>3025</v>
      </c>
      <c r="P143" s="99" t="s">
        <v>51</v>
      </c>
      <c r="Q143" s="99" t="s">
        <v>51</v>
      </c>
      <c r="R143" s="99" t="s">
        <v>2517</v>
      </c>
      <c r="S143" s="99" t="s">
        <v>3007</v>
      </c>
      <c r="T143" s="99" t="s">
        <v>51</v>
      </c>
      <c r="U143" s="99" t="s">
        <v>3008</v>
      </c>
      <c r="V143" s="99" t="s">
        <v>2846</v>
      </c>
      <c r="W143" s="99" t="s">
        <v>2490</v>
      </c>
      <c r="X143" s="99" t="s">
        <v>2491</v>
      </c>
      <c r="Y143" s="99" t="s">
        <v>3009</v>
      </c>
      <c r="Z143" s="99" t="s">
        <v>51</v>
      </c>
    </row>
    <row r="144" spans="1:26" s="99" customFormat="1" x14ac:dyDescent="0.2">
      <c r="A144" s="99" t="s">
        <v>2483</v>
      </c>
      <c r="B144" s="99" t="s">
        <v>2484</v>
      </c>
      <c r="C144" s="99" t="s">
        <v>3026</v>
      </c>
      <c r="D144" s="99" t="s">
        <v>3004</v>
      </c>
      <c r="E144" s="99" t="s">
        <v>2487</v>
      </c>
      <c r="F144" s="99" t="s">
        <v>3005</v>
      </c>
      <c r="G144" s="96">
        <v>-762.42</v>
      </c>
      <c r="H144" s="97">
        <v>45992</v>
      </c>
      <c r="I144" s="97">
        <v>46023</v>
      </c>
      <c r="J144" s="97">
        <v>46027</v>
      </c>
      <c r="K144" s="97">
        <v>46001</v>
      </c>
      <c r="L144" s="94">
        <v>10256</v>
      </c>
      <c r="M144" s="103"/>
      <c r="N144" s="94" t="s">
        <v>60</v>
      </c>
      <c r="O144" s="99" t="s">
        <v>3027</v>
      </c>
      <c r="P144" s="99" t="s">
        <v>51</v>
      </c>
      <c r="Q144" s="99" t="s">
        <v>51</v>
      </c>
      <c r="R144" s="99" t="s">
        <v>2517</v>
      </c>
      <c r="S144" s="99" t="s">
        <v>3007</v>
      </c>
      <c r="T144" s="99" t="s">
        <v>51</v>
      </c>
      <c r="U144" s="99" t="s">
        <v>3008</v>
      </c>
      <c r="V144" s="99" t="s">
        <v>2846</v>
      </c>
      <c r="W144" s="99" t="s">
        <v>2490</v>
      </c>
      <c r="X144" s="99" t="s">
        <v>2491</v>
      </c>
      <c r="Y144" s="99" t="s">
        <v>3009</v>
      </c>
      <c r="Z144" s="99" t="s">
        <v>51</v>
      </c>
    </row>
    <row r="145" spans="1:26" s="99" customFormat="1" x14ac:dyDescent="0.2">
      <c r="A145" s="99" t="s">
        <v>2483</v>
      </c>
      <c r="B145" s="99" t="s">
        <v>2484</v>
      </c>
      <c r="C145" s="99" t="s">
        <v>3028</v>
      </c>
      <c r="D145" s="99" t="s">
        <v>3004</v>
      </c>
      <c r="E145" s="99" t="s">
        <v>2487</v>
      </c>
      <c r="F145" s="99" t="s">
        <v>3005</v>
      </c>
      <c r="G145" s="96">
        <v>-179.66</v>
      </c>
      <c r="H145" s="97">
        <v>45993</v>
      </c>
      <c r="I145" s="97">
        <v>46024</v>
      </c>
      <c r="J145" s="97">
        <v>46027</v>
      </c>
      <c r="K145" s="97">
        <v>46000</v>
      </c>
      <c r="L145" s="94">
        <v>10256</v>
      </c>
      <c r="M145" s="103"/>
      <c r="N145" s="94" t="s">
        <v>60</v>
      </c>
      <c r="O145" s="99" t="s">
        <v>3029</v>
      </c>
      <c r="P145" s="99" t="s">
        <v>51</v>
      </c>
      <c r="Q145" s="99" t="s">
        <v>51</v>
      </c>
      <c r="R145" s="99" t="s">
        <v>2517</v>
      </c>
      <c r="S145" s="99" t="s">
        <v>3007</v>
      </c>
      <c r="T145" s="99" t="s">
        <v>51</v>
      </c>
      <c r="U145" s="99" t="s">
        <v>3008</v>
      </c>
      <c r="V145" s="99" t="s">
        <v>2846</v>
      </c>
      <c r="W145" s="99" t="s">
        <v>2490</v>
      </c>
      <c r="X145" s="99" t="s">
        <v>2491</v>
      </c>
      <c r="Y145" s="99" t="s">
        <v>3009</v>
      </c>
      <c r="Z145" s="99" t="s">
        <v>51</v>
      </c>
    </row>
    <row r="146" spans="1:26" s="99" customFormat="1" x14ac:dyDescent="0.2">
      <c r="A146" s="99" t="s">
        <v>2483</v>
      </c>
      <c r="B146" s="99" t="s">
        <v>2484</v>
      </c>
      <c r="C146" s="99" t="s">
        <v>3030</v>
      </c>
      <c r="D146" s="99" t="s">
        <v>3031</v>
      </c>
      <c r="E146" s="99" t="s">
        <v>2487</v>
      </c>
      <c r="F146" s="99" t="s">
        <v>3032</v>
      </c>
      <c r="G146" s="96">
        <v>-497.7</v>
      </c>
      <c r="H146" s="97">
        <v>45995</v>
      </c>
      <c r="I146" s="97">
        <v>46025</v>
      </c>
      <c r="J146" s="97">
        <v>46027</v>
      </c>
      <c r="K146" s="97">
        <v>46014</v>
      </c>
      <c r="L146" s="94">
        <v>10256</v>
      </c>
      <c r="M146" s="103"/>
      <c r="N146" s="94" t="s">
        <v>60</v>
      </c>
      <c r="O146" s="99" t="s">
        <v>3033</v>
      </c>
      <c r="P146" s="99" t="s">
        <v>51</v>
      </c>
      <c r="Q146" s="99" t="s">
        <v>51</v>
      </c>
      <c r="R146" s="99" t="s">
        <v>51</v>
      </c>
      <c r="S146" s="99" t="s">
        <v>51</v>
      </c>
      <c r="T146" s="99" t="s">
        <v>51</v>
      </c>
      <c r="U146" s="99" t="s">
        <v>51</v>
      </c>
      <c r="V146" s="99" t="s">
        <v>51</v>
      </c>
      <c r="W146" s="99" t="s">
        <v>2490</v>
      </c>
      <c r="X146" s="99" t="s">
        <v>2491</v>
      </c>
      <c r="Y146" s="99" t="s">
        <v>3034</v>
      </c>
      <c r="Z146" s="99" t="s">
        <v>51</v>
      </c>
    </row>
    <row r="147" spans="1:26" s="99" customFormat="1" x14ac:dyDescent="0.2">
      <c r="A147" s="99" t="s">
        <v>2483</v>
      </c>
      <c r="B147" s="99" t="s">
        <v>2484</v>
      </c>
      <c r="C147" s="99" t="s">
        <v>3035</v>
      </c>
      <c r="D147" s="99" t="s">
        <v>3036</v>
      </c>
      <c r="E147" s="99" t="s">
        <v>2487</v>
      </c>
      <c r="F147" s="99" t="s">
        <v>3037</v>
      </c>
      <c r="G147" s="96">
        <v>-220</v>
      </c>
      <c r="H147" s="97">
        <v>45965</v>
      </c>
      <c r="I147" s="97">
        <v>46027</v>
      </c>
      <c r="J147" s="97">
        <v>46027</v>
      </c>
      <c r="K147" s="97">
        <v>45971</v>
      </c>
      <c r="L147" s="94">
        <v>10256</v>
      </c>
      <c r="M147" s="103"/>
      <c r="N147" s="94" t="s">
        <v>60</v>
      </c>
      <c r="O147" s="99" t="s">
        <v>3038</v>
      </c>
      <c r="P147" s="99" t="s">
        <v>51</v>
      </c>
      <c r="Q147" s="99" t="s">
        <v>51</v>
      </c>
      <c r="R147" s="99" t="s">
        <v>51</v>
      </c>
      <c r="S147" s="99" t="s">
        <v>51</v>
      </c>
      <c r="T147" s="99" t="s">
        <v>51</v>
      </c>
      <c r="U147" s="99" t="s">
        <v>51</v>
      </c>
      <c r="V147" s="99" t="s">
        <v>51</v>
      </c>
      <c r="W147" s="99" t="s">
        <v>2490</v>
      </c>
      <c r="X147" s="99" t="s">
        <v>2491</v>
      </c>
      <c r="Y147" s="99" t="s">
        <v>3039</v>
      </c>
      <c r="Z147" s="99" t="s">
        <v>51</v>
      </c>
    </row>
    <row r="148" spans="1:26" s="99" customFormat="1" x14ac:dyDescent="0.2">
      <c r="A148" s="99" t="s">
        <v>2483</v>
      </c>
      <c r="B148" s="99" t="s">
        <v>2484</v>
      </c>
      <c r="C148" s="99" t="s">
        <v>3040</v>
      </c>
      <c r="D148" s="99" t="s">
        <v>3041</v>
      </c>
      <c r="E148" s="99" t="s">
        <v>2487</v>
      </c>
      <c r="F148" s="99" t="s">
        <v>3042</v>
      </c>
      <c r="G148" s="96">
        <v>-751.69</v>
      </c>
      <c r="H148" s="97">
        <v>45936</v>
      </c>
      <c r="I148" s="97">
        <v>46026</v>
      </c>
      <c r="J148" s="97">
        <v>46027</v>
      </c>
      <c r="K148" s="97">
        <v>45953</v>
      </c>
      <c r="L148" s="94">
        <v>10256</v>
      </c>
      <c r="M148" s="103"/>
      <c r="N148" s="94" t="s">
        <v>60</v>
      </c>
      <c r="O148" s="99" t="s">
        <v>3043</v>
      </c>
      <c r="P148" s="99" t="s">
        <v>51</v>
      </c>
      <c r="Q148" s="99" t="s">
        <v>51</v>
      </c>
      <c r="R148" s="99" t="s">
        <v>51</v>
      </c>
      <c r="S148" s="99" t="s">
        <v>51</v>
      </c>
      <c r="T148" s="99" t="s">
        <v>51</v>
      </c>
      <c r="U148" s="99" t="s">
        <v>51</v>
      </c>
      <c r="V148" s="99" t="s">
        <v>51</v>
      </c>
      <c r="W148" s="99" t="s">
        <v>2490</v>
      </c>
      <c r="X148" s="99" t="s">
        <v>2491</v>
      </c>
      <c r="Y148" s="99" t="s">
        <v>3044</v>
      </c>
      <c r="Z148" s="99" t="s">
        <v>51</v>
      </c>
    </row>
    <row r="149" spans="1:26" s="99" customFormat="1" x14ac:dyDescent="0.2">
      <c r="A149" s="99" t="s">
        <v>2483</v>
      </c>
      <c r="B149" s="99" t="s">
        <v>2484</v>
      </c>
      <c r="C149" s="99" t="s">
        <v>3045</v>
      </c>
      <c r="D149" s="99" t="s">
        <v>2639</v>
      </c>
      <c r="E149" s="99" t="s">
        <v>2487</v>
      </c>
      <c r="F149" s="99" t="s">
        <v>2640</v>
      </c>
      <c r="G149" s="96">
        <v>-319.24</v>
      </c>
      <c r="H149" s="97">
        <v>45995</v>
      </c>
      <c r="I149" s="97">
        <v>46025</v>
      </c>
      <c r="J149" s="97">
        <v>46027</v>
      </c>
      <c r="K149" s="97">
        <v>46000</v>
      </c>
      <c r="L149" s="94">
        <v>10251</v>
      </c>
      <c r="M149" s="103"/>
      <c r="N149" s="94" t="s">
        <v>60</v>
      </c>
      <c r="O149" s="99" t="s">
        <v>3046</v>
      </c>
      <c r="P149" s="99" t="s">
        <v>51</v>
      </c>
      <c r="Q149" s="99" t="s">
        <v>51</v>
      </c>
      <c r="R149" s="99" t="s">
        <v>51</v>
      </c>
      <c r="S149" s="99" t="s">
        <v>51</v>
      </c>
      <c r="T149" s="99" t="s">
        <v>51</v>
      </c>
      <c r="U149" s="99" t="s">
        <v>51</v>
      </c>
      <c r="V149" s="99" t="s">
        <v>51</v>
      </c>
      <c r="W149" s="99" t="s">
        <v>2490</v>
      </c>
      <c r="X149" s="99" t="s">
        <v>2491</v>
      </c>
      <c r="Y149" s="99" t="s">
        <v>2642</v>
      </c>
      <c r="Z149" s="99" t="s">
        <v>51</v>
      </c>
    </row>
    <row r="150" spans="1:26" s="99" customFormat="1" x14ac:dyDescent="0.2">
      <c r="A150" s="99" t="s">
        <v>2483</v>
      </c>
      <c r="B150" s="99" t="s">
        <v>2484</v>
      </c>
      <c r="C150" s="99" t="s">
        <v>3047</v>
      </c>
      <c r="D150" s="99" t="s">
        <v>2639</v>
      </c>
      <c r="E150" s="99" t="s">
        <v>2487</v>
      </c>
      <c r="F150" s="99" t="s">
        <v>2640</v>
      </c>
      <c r="G150" s="96">
        <v>-192.22</v>
      </c>
      <c r="H150" s="97">
        <v>45995</v>
      </c>
      <c r="I150" s="97">
        <v>46025</v>
      </c>
      <c r="J150" s="97">
        <v>46027</v>
      </c>
      <c r="K150" s="97">
        <v>46000</v>
      </c>
      <c r="L150" s="94">
        <v>10256</v>
      </c>
      <c r="M150" s="103"/>
      <c r="N150" s="94" t="s">
        <v>60</v>
      </c>
      <c r="O150" s="99" t="s">
        <v>3048</v>
      </c>
      <c r="P150" s="99" t="s">
        <v>51</v>
      </c>
      <c r="Q150" s="99" t="s">
        <v>51</v>
      </c>
      <c r="R150" s="99" t="s">
        <v>51</v>
      </c>
      <c r="S150" s="99" t="s">
        <v>51</v>
      </c>
      <c r="T150" s="99" t="s">
        <v>51</v>
      </c>
      <c r="U150" s="99" t="s">
        <v>51</v>
      </c>
      <c r="V150" s="99" t="s">
        <v>51</v>
      </c>
      <c r="W150" s="99" t="s">
        <v>2490</v>
      </c>
      <c r="X150" s="99" t="s">
        <v>2491</v>
      </c>
      <c r="Y150" s="99" t="s">
        <v>2642</v>
      </c>
      <c r="Z150" s="99" t="s">
        <v>51</v>
      </c>
    </row>
    <row r="151" spans="1:26" s="99" customFormat="1" x14ac:dyDescent="0.2">
      <c r="A151" s="99" t="s">
        <v>2483</v>
      </c>
      <c r="B151" s="99" t="s">
        <v>2484</v>
      </c>
      <c r="C151" s="99" t="s">
        <v>3049</v>
      </c>
      <c r="D151" s="99" t="s">
        <v>3050</v>
      </c>
      <c r="E151" s="99" t="s">
        <v>2487</v>
      </c>
      <c r="F151" s="99" t="s">
        <v>3051</v>
      </c>
      <c r="G151" s="96">
        <v>-7000</v>
      </c>
      <c r="H151" s="97">
        <v>45995</v>
      </c>
      <c r="I151" s="97">
        <v>46025</v>
      </c>
      <c r="J151" s="97">
        <v>46027</v>
      </c>
      <c r="K151" s="97">
        <v>46014</v>
      </c>
      <c r="L151" s="94">
        <v>10251</v>
      </c>
      <c r="M151" s="103"/>
      <c r="N151" s="94" t="s">
        <v>60</v>
      </c>
      <c r="O151" s="99" t="s">
        <v>3052</v>
      </c>
      <c r="P151" s="99" t="s">
        <v>51</v>
      </c>
      <c r="Q151" s="99" t="s">
        <v>51</v>
      </c>
      <c r="R151" s="99" t="s">
        <v>2759</v>
      </c>
      <c r="S151" s="99" t="s">
        <v>3053</v>
      </c>
      <c r="T151" s="99" t="s">
        <v>51</v>
      </c>
      <c r="U151" s="99" t="s">
        <v>3054</v>
      </c>
      <c r="V151" s="99" t="s">
        <v>2539</v>
      </c>
      <c r="W151" s="99" t="s">
        <v>2490</v>
      </c>
      <c r="X151" s="99" t="s">
        <v>2491</v>
      </c>
      <c r="Y151" s="99" t="s">
        <v>3055</v>
      </c>
      <c r="Z151" s="99" t="s">
        <v>51</v>
      </c>
    </row>
    <row r="152" spans="1:26" s="99" customFormat="1" x14ac:dyDescent="0.2">
      <c r="A152" s="99" t="s">
        <v>2483</v>
      </c>
      <c r="B152" s="99" t="s">
        <v>2484</v>
      </c>
      <c r="C152" s="99" t="s">
        <v>3056</v>
      </c>
      <c r="D152" s="99" t="s">
        <v>3057</v>
      </c>
      <c r="E152" s="99" t="s">
        <v>2487</v>
      </c>
      <c r="F152" s="99" t="s">
        <v>3058</v>
      </c>
      <c r="G152" s="96">
        <v>-800</v>
      </c>
      <c r="H152" s="97">
        <v>45992</v>
      </c>
      <c r="I152" s="97">
        <v>46023</v>
      </c>
      <c r="J152" s="97">
        <v>46027</v>
      </c>
      <c r="K152" s="97">
        <v>46001</v>
      </c>
      <c r="L152" s="94">
        <v>10256</v>
      </c>
      <c r="M152" s="103"/>
      <c r="N152" s="94" t="s">
        <v>60</v>
      </c>
      <c r="O152" s="99" t="s">
        <v>3059</v>
      </c>
      <c r="P152" s="99" t="s">
        <v>51</v>
      </c>
      <c r="Q152" s="99" t="s">
        <v>51</v>
      </c>
      <c r="R152" s="99" t="s">
        <v>51</v>
      </c>
      <c r="S152" s="99" t="s">
        <v>51</v>
      </c>
      <c r="T152" s="99" t="s">
        <v>51</v>
      </c>
      <c r="U152" s="99" t="s">
        <v>51</v>
      </c>
      <c r="V152" s="99" t="s">
        <v>51</v>
      </c>
      <c r="W152" s="99" t="s">
        <v>2490</v>
      </c>
      <c r="X152" s="99" t="s">
        <v>2491</v>
      </c>
      <c r="Y152" s="99" t="s">
        <v>3060</v>
      </c>
      <c r="Z152" s="99" t="s">
        <v>51</v>
      </c>
    </row>
    <row r="153" spans="1:26" s="99" customFormat="1" x14ac:dyDescent="0.2">
      <c r="A153" s="99" t="s">
        <v>2483</v>
      </c>
      <c r="B153" s="99" t="s">
        <v>2484</v>
      </c>
      <c r="C153" s="99" t="s">
        <v>3061</v>
      </c>
      <c r="D153" s="99" t="s">
        <v>2651</v>
      </c>
      <c r="E153" s="99" t="s">
        <v>2487</v>
      </c>
      <c r="F153" s="99" t="s">
        <v>2652</v>
      </c>
      <c r="G153" s="96">
        <v>-2920</v>
      </c>
      <c r="H153" s="97">
        <v>45993</v>
      </c>
      <c r="I153" s="97">
        <v>46023</v>
      </c>
      <c r="J153" s="97">
        <v>46027</v>
      </c>
      <c r="K153" s="97">
        <v>46000</v>
      </c>
      <c r="L153" s="94">
        <v>10251</v>
      </c>
      <c r="M153" s="103"/>
      <c r="N153" s="94" t="s">
        <v>60</v>
      </c>
      <c r="O153" s="99" t="s">
        <v>3062</v>
      </c>
      <c r="P153" s="99" t="s">
        <v>51</v>
      </c>
      <c r="Q153" s="99" t="s">
        <v>51</v>
      </c>
      <c r="R153" s="99" t="s">
        <v>51</v>
      </c>
      <c r="S153" s="99" t="s">
        <v>51</v>
      </c>
      <c r="T153" s="99" t="s">
        <v>51</v>
      </c>
      <c r="U153" s="99" t="s">
        <v>51</v>
      </c>
      <c r="V153" s="99" t="s">
        <v>51</v>
      </c>
      <c r="W153" s="99" t="s">
        <v>2490</v>
      </c>
      <c r="X153" s="99" t="s">
        <v>2491</v>
      </c>
      <c r="Y153" s="99" t="s">
        <v>2654</v>
      </c>
      <c r="Z153" s="99" t="s">
        <v>51</v>
      </c>
    </row>
    <row r="154" spans="1:26" s="99" customFormat="1" x14ac:dyDescent="0.2">
      <c r="A154" s="99" t="s">
        <v>2483</v>
      </c>
      <c r="B154" s="99" t="s">
        <v>2484</v>
      </c>
      <c r="C154" s="99" t="s">
        <v>3063</v>
      </c>
      <c r="D154" s="99" t="s">
        <v>2651</v>
      </c>
      <c r="E154" s="99" t="s">
        <v>2487</v>
      </c>
      <c r="F154" s="99" t="s">
        <v>2652</v>
      </c>
      <c r="G154" s="96">
        <v>-2276.3000000000002</v>
      </c>
      <c r="H154" s="97">
        <v>45994</v>
      </c>
      <c r="I154" s="97">
        <v>46024</v>
      </c>
      <c r="J154" s="97">
        <v>46027</v>
      </c>
      <c r="K154" s="97">
        <v>46014</v>
      </c>
      <c r="L154" s="94">
        <v>10256</v>
      </c>
      <c r="M154" s="103"/>
      <c r="N154" s="94" t="s">
        <v>60</v>
      </c>
      <c r="O154" s="99" t="s">
        <v>3064</v>
      </c>
      <c r="P154" s="99" t="s">
        <v>51</v>
      </c>
      <c r="Q154" s="99" t="s">
        <v>51</v>
      </c>
      <c r="R154" s="99" t="s">
        <v>51</v>
      </c>
      <c r="S154" s="99" t="s">
        <v>51</v>
      </c>
      <c r="T154" s="99" t="s">
        <v>51</v>
      </c>
      <c r="U154" s="99" t="s">
        <v>51</v>
      </c>
      <c r="V154" s="99" t="s">
        <v>51</v>
      </c>
      <c r="W154" s="99" t="s">
        <v>2490</v>
      </c>
      <c r="X154" s="99" t="s">
        <v>2491</v>
      </c>
      <c r="Y154" s="99" t="s">
        <v>2654</v>
      </c>
      <c r="Z154" s="99" t="s">
        <v>51</v>
      </c>
    </row>
    <row r="155" spans="1:26" s="99" customFormat="1" x14ac:dyDescent="0.2">
      <c r="A155" s="99" t="s">
        <v>2483</v>
      </c>
      <c r="B155" s="99" t="s">
        <v>2484</v>
      </c>
      <c r="C155" s="99" t="s">
        <v>3065</v>
      </c>
      <c r="D155" s="99" t="s">
        <v>2651</v>
      </c>
      <c r="E155" s="99" t="s">
        <v>2487</v>
      </c>
      <c r="F155" s="99" t="s">
        <v>2652</v>
      </c>
      <c r="G155" s="96">
        <v>-3677.1</v>
      </c>
      <c r="H155" s="97">
        <v>45994</v>
      </c>
      <c r="I155" s="97">
        <v>46024</v>
      </c>
      <c r="J155" s="97">
        <v>46027</v>
      </c>
      <c r="K155" s="97">
        <v>46014</v>
      </c>
      <c r="L155" s="94">
        <v>10251</v>
      </c>
      <c r="M155" s="103"/>
      <c r="N155" s="94" t="s">
        <v>60</v>
      </c>
      <c r="O155" s="99" t="s">
        <v>3066</v>
      </c>
      <c r="P155" s="99" t="s">
        <v>51</v>
      </c>
      <c r="Q155" s="99" t="s">
        <v>51</v>
      </c>
      <c r="R155" s="99" t="s">
        <v>51</v>
      </c>
      <c r="S155" s="99" t="s">
        <v>51</v>
      </c>
      <c r="T155" s="99" t="s">
        <v>51</v>
      </c>
      <c r="U155" s="99" t="s">
        <v>51</v>
      </c>
      <c r="V155" s="99" t="s">
        <v>51</v>
      </c>
      <c r="W155" s="99" t="s">
        <v>2490</v>
      </c>
      <c r="X155" s="99" t="s">
        <v>2491</v>
      </c>
      <c r="Y155" s="99" t="s">
        <v>2654</v>
      </c>
      <c r="Z155" s="99" t="s">
        <v>51</v>
      </c>
    </row>
    <row r="156" spans="1:26" s="99" customFormat="1" x14ac:dyDescent="0.2">
      <c r="A156" s="99" t="s">
        <v>2483</v>
      </c>
      <c r="B156" s="99" t="s">
        <v>2484</v>
      </c>
      <c r="C156" s="99" t="s">
        <v>3067</v>
      </c>
      <c r="D156" s="99" t="s">
        <v>3068</v>
      </c>
      <c r="E156" s="99" t="s">
        <v>2487</v>
      </c>
      <c r="F156" s="99" t="s">
        <v>3069</v>
      </c>
      <c r="G156" s="96">
        <v>-860.35</v>
      </c>
      <c r="H156" s="97">
        <v>45995</v>
      </c>
      <c r="I156" s="97">
        <v>46027</v>
      </c>
      <c r="J156" s="97">
        <v>46027</v>
      </c>
      <c r="K156" s="97">
        <v>46000</v>
      </c>
      <c r="L156" s="94">
        <v>10256</v>
      </c>
      <c r="M156" s="103"/>
      <c r="N156" s="94" t="s">
        <v>60</v>
      </c>
      <c r="O156" s="99" t="s">
        <v>3070</v>
      </c>
      <c r="P156" s="99" t="s">
        <v>51</v>
      </c>
      <c r="Q156" s="99" t="s">
        <v>51</v>
      </c>
      <c r="R156" s="99" t="s">
        <v>51</v>
      </c>
      <c r="S156" s="99" t="s">
        <v>51</v>
      </c>
      <c r="T156" s="99" t="s">
        <v>51</v>
      </c>
      <c r="U156" s="99" t="s">
        <v>51</v>
      </c>
      <c r="V156" s="99" t="s">
        <v>51</v>
      </c>
      <c r="W156" s="99" t="s">
        <v>2490</v>
      </c>
      <c r="X156" s="99" t="s">
        <v>2491</v>
      </c>
      <c r="Y156" s="99" t="s">
        <v>3071</v>
      </c>
      <c r="Z156" s="99" t="s">
        <v>51</v>
      </c>
    </row>
    <row r="157" spans="1:26" s="99" customFormat="1" x14ac:dyDescent="0.2">
      <c r="A157" s="99" t="s">
        <v>2483</v>
      </c>
      <c r="B157" s="99" t="s">
        <v>2484</v>
      </c>
      <c r="C157" s="99" t="s">
        <v>3072</v>
      </c>
      <c r="D157" s="99" t="s">
        <v>3068</v>
      </c>
      <c r="E157" s="99" t="s">
        <v>2487</v>
      </c>
      <c r="F157" s="99" t="s">
        <v>3069</v>
      </c>
      <c r="G157" s="96">
        <v>-620.47</v>
      </c>
      <c r="H157" s="97">
        <v>45995</v>
      </c>
      <c r="I157" s="97">
        <v>46027</v>
      </c>
      <c r="J157" s="97">
        <v>46027</v>
      </c>
      <c r="K157" s="97">
        <v>46000</v>
      </c>
      <c r="L157" s="94">
        <v>10256</v>
      </c>
      <c r="M157" s="103"/>
      <c r="N157" s="94" t="s">
        <v>60</v>
      </c>
      <c r="O157" s="99" t="s">
        <v>3073</v>
      </c>
      <c r="P157" s="99" t="s">
        <v>51</v>
      </c>
      <c r="Q157" s="99" t="s">
        <v>51</v>
      </c>
      <c r="R157" s="99" t="s">
        <v>51</v>
      </c>
      <c r="S157" s="99" t="s">
        <v>51</v>
      </c>
      <c r="T157" s="99" t="s">
        <v>51</v>
      </c>
      <c r="U157" s="99" t="s">
        <v>51</v>
      </c>
      <c r="V157" s="99" t="s">
        <v>51</v>
      </c>
      <c r="W157" s="99" t="s">
        <v>2490</v>
      </c>
      <c r="X157" s="99" t="s">
        <v>2491</v>
      </c>
      <c r="Y157" s="99" t="s">
        <v>3071</v>
      </c>
      <c r="Z157" s="99" t="s">
        <v>51</v>
      </c>
    </row>
    <row r="158" spans="1:26" s="99" customFormat="1" x14ac:dyDescent="0.2">
      <c r="A158" s="99" t="s">
        <v>2483</v>
      </c>
      <c r="B158" s="99" t="s">
        <v>2484</v>
      </c>
      <c r="C158" s="99" t="s">
        <v>3074</v>
      </c>
      <c r="D158" s="99" t="s">
        <v>3068</v>
      </c>
      <c r="E158" s="99" t="s">
        <v>2487</v>
      </c>
      <c r="F158" s="99" t="s">
        <v>3069</v>
      </c>
      <c r="G158" s="96">
        <v>-1479.41</v>
      </c>
      <c r="H158" s="97">
        <v>45995</v>
      </c>
      <c r="I158" s="97">
        <v>46025</v>
      </c>
      <c r="J158" s="97">
        <v>46027</v>
      </c>
      <c r="K158" s="97">
        <v>46001</v>
      </c>
      <c r="L158" s="94">
        <v>10256</v>
      </c>
      <c r="M158" s="103"/>
      <c r="N158" s="94" t="s">
        <v>60</v>
      </c>
      <c r="O158" s="99" t="s">
        <v>3075</v>
      </c>
      <c r="P158" s="99" t="s">
        <v>51</v>
      </c>
      <c r="Q158" s="99" t="s">
        <v>51</v>
      </c>
      <c r="R158" s="99" t="s">
        <v>51</v>
      </c>
      <c r="S158" s="99" t="s">
        <v>51</v>
      </c>
      <c r="T158" s="99" t="s">
        <v>51</v>
      </c>
      <c r="U158" s="99" t="s">
        <v>51</v>
      </c>
      <c r="V158" s="99" t="s">
        <v>51</v>
      </c>
      <c r="W158" s="99" t="s">
        <v>2490</v>
      </c>
      <c r="X158" s="99" t="s">
        <v>2491</v>
      </c>
      <c r="Y158" s="99" t="s">
        <v>3071</v>
      </c>
      <c r="Z158" s="99" t="s">
        <v>51</v>
      </c>
    </row>
    <row r="159" spans="1:26" s="99" customFormat="1" x14ac:dyDescent="0.2">
      <c r="A159" s="99" t="s">
        <v>2483</v>
      </c>
      <c r="B159" s="99" t="s">
        <v>2484</v>
      </c>
      <c r="C159" s="99" t="s">
        <v>3076</v>
      </c>
      <c r="D159" s="99" t="s">
        <v>3077</v>
      </c>
      <c r="E159" s="99" t="s">
        <v>2487</v>
      </c>
      <c r="F159" s="99" t="s">
        <v>3078</v>
      </c>
      <c r="G159" s="96">
        <v>-56420.62</v>
      </c>
      <c r="H159" s="97">
        <v>45996</v>
      </c>
      <c r="I159" s="97">
        <v>46026</v>
      </c>
      <c r="J159" s="97">
        <v>46027</v>
      </c>
      <c r="K159" s="97">
        <v>46021</v>
      </c>
      <c r="L159" s="94">
        <v>10251</v>
      </c>
      <c r="M159" s="103"/>
      <c r="N159" s="94" t="s">
        <v>60</v>
      </c>
      <c r="O159" s="99" t="s">
        <v>3079</v>
      </c>
      <c r="P159" s="99" t="s">
        <v>51</v>
      </c>
      <c r="Q159" s="99" t="s">
        <v>51</v>
      </c>
      <c r="R159" s="99" t="s">
        <v>2536</v>
      </c>
      <c r="S159" s="99" t="s">
        <v>3080</v>
      </c>
      <c r="T159" s="99" t="s">
        <v>51</v>
      </c>
      <c r="U159" s="99" t="s">
        <v>3081</v>
      </c>
      <c r="V159" s="99" t="s">
        <v>2491</v>
      </c>
      <c r="W159" s="99" t="s">
        <v>2490</v>
      </c>
      <c r="X159" s="99" t="s">
        <v>2491</v>
      </c>
      <c r="Y159" s="99" t="s">
        <v>3082</v>
      </c>
      <c r="Z159" s="99" t="s">
        <v>2504</v>
      </c>
    </row>
    <row r="160" spans="1:26" s="99" customFormat="1" x14ac:dyDescent="0.2">
      <c r="A160" s="99" t="s">
        <v>2483</v>
      </c>
      <c r="B160" s="99" t="s">
        <v>2484</v>
      </c>
      <c r="C160" s="99" t="s">
        <v>2883</v>
      </c>
      <c r="D160" s="99" t="s">
        <v>3083</v>
      </c>
      <c r="E160" s="99" t="s">
        <v>2487</v>
      </c>
      <c r="F160" s="99" t="s">
        <v>3084</v>
      </c>
      <c r="G160" s="96">
        <v>-2750</v>
      </c>
      <c r="H160" s="97">
        <v>45992</v>
      </c>
      <c r="I160" s="97">
        <v>46023</v>
      </c>
      <c r="J160" s="97">
        <v>46027</v>
      </c>
      <c r="K160" s="97">
        <v>46013</v>
      </c>
      <c r="L160" s="94">
        <v>20001</v>
      </c>
      <c r="M160" s="103"/>
      <c r="N160" s="94" t="s">
        <v>60</v>
      </c>
      <c r="O160" s="99" t="s">
        <v>3085</v>
      </c>
      <c r="P160" s="99" t="s">
        <v>51</v>
      </c>
      <c r="Q160" s="99" t="s">
        <v>51</v>
      </c>
      <c r="R160" s="99" t="s">
        <v>51</v>
      </c>
      <c r="S160" s="99" t="s">
        <v>51</v>
      </c>
      <c r="T160" s="99" t="s">
        <v>51</v>
      </c>
      <c r="U160" s="99" t="s">
        <v>51</v>
      </c>
      <c r="V160" s="99" t="s">
        <v>51</v>
      </c>
      <c r="W160" s="99" t="s">
        <v>2490</v>
      </c>
      <c r="X160" s="99" t="s">
        <v>2491</v>
      </c>
      <c r="Y160" s="99" t="s">
        <v>3086</v>
      </c>
      <c r="Z160" s="99" t="s">
        <v>51</v>
      </c>
    </row>
    <row r="161" spans="1:28" s="99" customFormat="1" x14ac:dyDescent="0.2">
      <c r="A161" s="99" t="s">
        <v>2483</v>
      </c>
      <c r="B161" s="99" t="s">
        <v>2484</v>
      </c>
      <c r="C161" s="99" t="s">
        <v>3087</v>
      </c>
      <c r="D161" s="99" t="s">
        <v>3088</v>
      </c>
      <c r="E161" s="99" t="s">
        <v>2487</v>
      </c>
      <c r="F161" s="99" t="s">
        <v>3089</v>
      </c>
      <c r="G161" s="96">
        <v>-4590</v>
      </c>
      <c r="H161" s="97">
        <v>45995</v>
      </c>
      <c r="I161" s="97">
        <v>46025</v>
      </c>
      <c r="J161" s="97">
        <v>46027</v>
      </c>
      <c r="K161" s="97">
        <v>46000</v>
      </c>
      <c r="L161" s="94">
        <v>10256</v>
      </c>
      <c r="M161" s="103"/>
      <c r="N161" s="94" t="s">
        <v>60</v>
      </c>
      <c r="O161" s="99" t="s">
        <v>3090</v>
      </c>
      <c r="P161" s="99" t="s">
        <v>51</v>
      </c>
      <c r="Q161" s="99" t="s">
        <v>51</v>
      </c>
      <c r="R161" s="99" t="s">
        <v>2536</v>
      </c>
      <c r="S161" s="99" t="s">
        <v>3091</v>
      </c>
      <c r="T161" s="99" t="s">
        <v>51</v>
      </c>
      <c r="U161" s="99" t="s">
        <v>3092</v>
      </c>
      <c r="V161" s="99" t="s">
        <v>2520</v>
      </c>
      <c r="W161" s="99" t="s">
        <v>2490</v>
      </c>
      <c r="X161" s="99" t="s">
        <v>2491</v>
      </c>
      <c r="Y161" s="99" t="s">
        <v>3093</v>
      </c>
      <c r="Z161" s="99" t="s">
        <v>51</v>
      </c>
    </row>
    <row r="162" spans="1:28" s="99" customFormat="1" x14ac:dyDescent="0.2">
      <c r="A162" s="99" t="s">
        <v>2483</v>
      </c>
      <c r="B162" s="99" t="s">
        <v>2484</v>
      </c>
      <c r="C162" s="99" t="s">
        <v>3094</v>
      </c>
      <c r="D162" s="99" t="s">
        <v>3088</v>
      </c>
      <c r="E162" s="99" t="s">
        <v>2487</v>
      </c>
      <c r="F162" s="99" t="s">
        <v>3089</v>
      </c>
      <c r="G162" s="96">
        <v>-300</v>
      </c>
      <c r="H162" s="97">
        <v>45995</v>
      </c>
      <c r="I162" s="97">
        <v>46025</v>
      </c>
      <c r="J162" s="97">
        <v>46027</v>
      </c>
      <c r="K162" s="97">
        <v>46000</v>
      </c>
      <c r="L162" s="94">
        <v>10256</v>
      </c>
      <c r="M162" s="103"/>
      <c r="N162" s="94" t="s">
        <v>60</v>
      </c>
      <c r="O162" s="99" t="s">
        <v>3095</v>
      </c>
      <c r="P162" s="99" t="s">
        <v>51</v>
      </c>
      <c r="Q162" s="99" t="s">
        <v>51</v>
      </c>
      <c r="R162" s="99" t="s">
        <v>2536</v>
      </c>
      <c r="S162" s="99" t="s">
        <v>3091</v>
      </c>
      <c r="T162" s="99" t="s">
        <v>51</v>
      </c>
      <c r="U162" s="99" t="s">
        <v>3092</v>
      </c>
      <c r="V162" s="99" t="s">
        <v>2520</v>
      </c>
      <c r="W162" s="99" t="s">
        <v>2490</v>
      </c>
      <c r="X162" s="99" t="s">
        <v>2491</v>
      </c>
      <c r="Y162" s="99" t="s">
        <v>3093</v>
      </c>
      <c r="Z162" s="99" t="s">
        <v>51</v>
      </c>
    </row>
    <row r="163" spans="1:28" s="99" customFormat="1" x14ac:dyDescent="0.2">
      <c r="A163" s="99" t="s">
        <v>2483</v>
      </c>
      <c r="B163" s="99" t="s">
        <v>2484</v>
      </c>
      <c r="C163" s="99" t="s">
        <v>3096</v>
      </c>
      <c r="D163" s="99" t="s">
        <v>3088</v>
      </c>
      <c r="E163" s="99" t="s">
        <v>2487</v>
      </c>
      <c r="F163" s="99" t="s">
        <v>3089</v>
      </c>
      <c r="G163" s="96">
        <v>-98.09</v>
      </c>
      <c r="H163" s="97">
        <v>45995</v>
      </c>
      <c r="I163" s="97">
        <v>46025</v>
      </c>
      <c r="J163" s="97">
        <v>46027</v>
      </c>
      <c r="K163" s="97">
        <v>46000</v>
      </c>
      <c r="L163" s="94">
        <v>10256</v>
      </c>
      <c r="M163" s="103"/>
      <c r="N163" s="94" t="s">
        <v>60</v>
      </c>
      <c r="O163" s="99" t="s">
        <v>3097</v>
      </c>
      <c r="P163" s="99" t="s">
        <v>51</v>
      </c>
      <c r="Q163" s="99" t="s">
        <v>51</v>
      </c>
      <c r="R163" s="99" t="s">
        <v>2536</v>
      </c>
      <c r="S163" s="99" t="s">
        <v>3091</v>
      </c>
      <c r="T163" s="99" t="s">
        <v>51</v>
      </c>
      <c r="U163" s="99" t="s">
        <v>3092</v>
      </c>
      <c r="V163" s="99" t="s">
        <v>2520</v>
      </c>
      <c r="W163" s="99" t="s">
        <v>2490</v>
      </c>
      <c r="X163" s="99" t="s">
        <v>2491</v>
      </c>
      <c r="Y163" s="99" t="s">
        <v>3093</v>
      </c>
      <c r="Z163" s="99" t="s">
        <v>51</v>
      </c>
    </row>
    <row r="164" spans="1:28" s="99" customFormat="1" x14ac:dyDescent="0.2">
      <c r="A164" s="99" t="s">
        <v>2483</v>
      </c>
      <c r="B164" s="99" t="s">
        <v>2484</v>
      </c>
      <c r="C164" s="99" t="s">
        <v>3098</v>
      </c>
      <c r="D164" s="99" t="s">
        <v>3088</v>
      </c>
      <c r="E164" s="99" t="s">
        <v>2487</v>
      </c>
      <c r="F164" s="99" t="s">
        <v>3089</v>
      </c>
      <c r="G164" s="96">
        <v>-3660</v>
      </c>
      <c r="H164" s="97">
        <v>45995</v>
      </c>
      <c r="I164" s="97">
        <v>46025</v>
      </c>
      <c r="J164" s="97">
        <v>46027</v>
      </c>
      <c r="K164" s="97">
        <v>46000</v>
      </c>
      <c r="L164" s="94">
        <v>10256</v>
      </c>
      <c r="M164" s="103"/>
      <c r="N164" s="94" t="s">
        <v>60</v>
      </c>
      <c r="O164" s="99" t="s">
        <v>3099</v>
      </c>
      <c r="P164" s="99" t="s">
        <v>51</v>
      </c>
      <c r="Q164" s="99" t="s">
        <v>51</v>
      </c>
      <c r="R164" s="99" t="s">
        <v>2536</v>
      </c>
      <c r="S164" s="99" t="s">
        <v>3091</v>
      </c>
      <c r="T164" s="99" t="s">
        <v>51</v>
      </c>
      <c r="U164" s="99" t="s">
        <v>3092</v>
      </c>
      <c r="V164" s="99" t="s">
        <v>2520</v>
      </c>
      <c r="W164" s="99" t="s">
        <v>2490</v>
      </c>
      <c r="X164" s="99" t="s">
        <v>2491</v>
      </c>
      <c r="Y164" s="99" t="s">
        <v>3093</v>
      </c>
      <c r="Z164" s="99" t="s">
        <v>51</v>
      </c>
    </row>
    <row r="165" spans="1:28" s="99" customFormat="1" x14ac:dyDescent="0.2">
      <c r="A165" s="99" t="s">
        <v>2483</v>
      </c>
      <c r="B165" s="99" t="s">
        <v>2484</v>
      </c>
      <c r="C165" s="99" t="s">
        <v>3100</v>
      </c>
      <c r="D165" s="99" t="s">
        <v>2663</v>
      </c>
      <c r="E165" s="99" t="s">
        <v>2483</v>
      </c>
      <c r="F165" s="99" t="s">
        <v>2664</v>
      </c>
      <c r="G165" s="96">
        <v>-7292.03</v>
      </c>
      <c r="H165" s="97">
        <v>45996</v>
      </c>
      <c r="I165" s="97">
        <v>46026</v>
      </c>
      <c r="J165" s="97">
        <v>46027</v>
      </c>
      <c r="K165" s="97">
        <v>46020</v>
      </c>
      <c r="L165" s="94">
        <v>10256</v>
      </c>
      <c r="M165" s="103"/>
      <c r="N165" s="94" t="s">
        <v>60</v>
      </c>
      <c r="O165" s="99" t="s">
        <v>3101</v>
      </c>
      <c r="P165" s="99" t="s">
        <v>51</v>
      </c>
      <c r="Q165" s="99" t="s">
        <v>51</v>
      </c>
      <c r="R165" s="99" t="s">
        <v>51</v>
      </c>
      <c r="S165" s="99" t="s">
        <v>51</v>
      </c>
      <c r="T165" s="99" t="s">
        <v>51</v>
      </c>
      <c r="U165" s="99" t="s">
        <v>51</v>
      </c>
      <c r="V165" s="99" t="s">
        <v>51</v>
      </c>
      <c r="W165" s="99" t="s">
        <v>2490</v>
      </c>
      <c r="X165" s="99" t="s">
        <v>2491</v>
      </c>
      <c r="Y165" s="99" t="s">
        <v>2669</v>
      </c>
      <c r="Z165" s="99" t="s">
        <v>51</v>
      </c>
    </row>
    <row r="166" spans="1:28" s="100" customFormat="1" x14ac:dyDescent="0.2">
      <c r="A166" s="99" t="s">
        <v>2483</v>
      </c>
      <c r="B166" s="99" t="s">
        <v>2484</v>
      </c>
      <c r="C166" s="99" t="s">
        <v>3102</v>
      </c>
      <c r="D166" s="99" t="s">
        <v>2671</v>
      </c>
      <c r="E166" s="99" t="s">
        <v>2483</v>
      </c>
      <c r="F166" s="99" t="s">
        <v>2672</v>
      </c>
      <c r="G166" s="96">
        <v>-282.10000000000002</v>
      </c>
      <c r="H166" s="97">
        <v>45995</v>
      </c>
      <c r="I166" s="97">
        <v>46025</v>
      </c>
      <c r="J166" s="97">
        <v>46027</v>
      </c>
      <c r="K166" s="97">
        <v>46021</v>
      </c>
      <c r="L166" s="94">
        <v>10256</v>
      </c>
      <c r="M166" s="103"/>
      <c r="N166" s="94" t="s">
        <v>60</v>
      </c>
      <c r="O166" s="99" t="s">
        <v>3103</v>
      </c>
      <c r="P166" s="99" t="s">
        <v>51</v>
      </c>
      <c r="Q166" s="99" t="s">
        <v>51</v>
      </c>
      <c r="R166" s="99" t="s">
        <v>51</v>
      </c>
      <c r="S166" s="99" t="s">
        <v>51</v>
      </c>
      <c r="T166" s="99" t="s">
        <v>51</v>
      </c>
      <c r="U166" s="99" t="s">
        <v>51</v>
      </c>
      <c r="V166" s="99" t="s">
        <v>51</v>
      </c>
      <c r="W166" s="99" t="s">
        <v>2490</v>
      </c>
      <c r="X166" s="99" t="s">
        <v>2491</v>
      </c>
      <c r="Y166" s="99" t="s">
        <v>2674</v>
      </c>
      <c r="Z166" s="99" t="s">
        <v>51</v>
      </c>
    </row>
    <row r="167" spans="1:28" s="100" customFormat="1" x14ac:dyDescent="0.2">
      <c r="A167" s="99" t="s">
        <v>2483</v>
      </c>
      <c r="B167" s="99" t="s">
        <v>2484</v>
      </c>
      <c r="C167" s="99" t="s">
        <v>3104</v>
      </c>
      <c r="D167" s="99" t="s">
        <v>2671</v>
      </c>
      <c r="E167" s="99" t="s">
        <v>2483</v>
      </c>
      <c r="F167" s="99" t="s">
        <v>2672</v>
      </c>
      <c r="G167" s="96">
        <v>-260.3</v>
      </c>
      <c r="H167" s="97">
        <v>45995</v>
      </c>
      <c r="I167" s="97">
        <v>46025</v>
      </c>
      <c r="J167" s="97">
        <v>46027</v>
      </c>
      <c r="K167" s="97">
        <v>46021</v>
      </c>
      <c r="L167" s="94">
        <v>20001</v>
      </c>
      <c r="M167" s="103"/>
      <c r="N167" s="94" t="s">
        <v>60</v>
      </c>
      <c r="O167" s="99" t="s">
        <v>3105</v>
      </c>
      <c r="P167" s="99" t="s">
        <v>51</v>
      </c>
      <c r="Q167" s="99" t="s">
        <v>51</v>
      </c>
      <c r="R167" s="99" t="s">
        <v>51</v>
      </c>
      <c r="S167" s="99" t="s">
        <v>51</v>
      </c>
      <c r="T167" s="99" t="s">
        <v>51</v>
      </c>
      <c r="U167" s="99" t="s">
        <v>51</v>
      </c>
      <c r="V167" s="99" t="s">
        <v>51</v>
      </c>
      <c r="W167" s="99" t="s">
        <v>2490</v>
      </c>
      <c r="X167" s="99" t="s">
        <v>2491</v>
      </c>
      <c r="Y167" s="99" t="s">
        <v>2674</v>
      </c>
      <c r="Z167" s="99" t="s">
        <v>51</v>
      </c>
    </row>
    <row r="168" spans="1:28" s="100" customFormat="1" x14ac:dyDescent="0.2">
      <c r="A168" s="99" t="s">
        <v>2483</v>
      </c>
      <c r="B168" s="99" t="s">
        <v>2484</v>
      </c>
      <c r="C168" s="99" t="s">
        <v>3106</v>
      </c>
      <c r="D168" s="99" t="s">
        <v>2671</v>
      </c>
      <c r="E168" s="99" t="s">
        <v>2483</v>
      </c>
      <c r="F168" s="99" t="s">
        <v>2672</v>
      </c>
      <c r="G168" s="96">
        <v>-77.8</v>
      </c>
      <c r="H168" s="97">
        <v>45995</v>
      </c>
      <c r="I168" s="97">
        <v>46025</v>
      </c>
      <c r="J168" s="97">
        <v>46027</v>
      </c>
      <c r="K168" s="97">
        <v>46021</v>
      </c>
      <c r="L168" s="94">
        <v>10256</v>
      </c>
      <c r="M168" s="103"/>
      <c r="N168" s="94" t="s">
        <v>60</v>
      </c>
      <c r="O168" s="99" t="s">
        <v>3107</v>
      </c>
      <c r="P168" s="99" t="s">
        <v>51</v>
      </c>
      <c r="Q168" s="99" t="s">
        <v>51</v>
      </c>
      <c r="R168" s="99" t="s">
        <v>51</v>
      </c>
      <c r="S168" s="99" t="s">
        <v>51</v>
      </c>
      <c r="T168" s="99" t="s">
        <v>51</v>
      </c>
      <c r="U168" s="99" t="s">
        <v>51</v>
      </c>
      <c r="V168" s="99" t="s">
        <v>51</v>
      </c>
      <c r="W168" s="99" t="s">
        <v>2490</v>
      </c>
      <c r="X168" s="99" t="s">
        <v>2491</v>
      </c>
      <c r="Y168" s="99" t="s">
        <v>2674</v>
      </c>
      <c r="Z168" s="99" t="s">
        <v>51</v>
      </c>
    </row>
    <row r="169" spans="1:28" s="100" customFormat="1" x14ac:dyDescent="0.2">
      <c r="A169" s="99" t="s">
        <v>2483</v>
      </c>
      <c r="B169" s="99" t="s">
        <v>2484</v>
      </c>
      <c r="C169" s="99" t="s">
        <v>3108</v>
      </c>
      <c r="D169" s="99" t="s">
        <v>2671</v>
      </c>
      <c r="E169" s="99" t="s">
        <v>2483</v>
      </c>
      <c r="F169" s="99" t="s">
        <v>2672</v>
      </c>
      <c r="G169" s="96">
        <v>-84.14</v>
      </c>
      <c r="H169" s="97">
        <v>45995</v>
      </c>
      <c r="I169" s="97">
        <v>46025</v>
      </c>
      <c r="J169" s="97">
        <v>46027</v>
      </c>
      <c r="K169" s="97">
        <v>46021</v>
      </c>
      <c r="L169" s="94">
        <v>10251</v>
      </c>
      <c r="M169" s="103"/>
      <c r="N169" s="94" t="s">
        <v>60</v>
      </c>
      <c r="O169" s="99" t="s">
        <v>3109</v>
      </c>
      <c r="P169" s="99" t="s">
        <v>51</v>
      </c>
      <c r="Q169" s="99" t="s">
        <v>51</v>
      </c>
      <c r="R169" s="99" t="s">
        <v>51</v>
      </c>
      <c r="S169" s="99" t="s">
        <v>51</v>
      </c>
      <c r="T169" s="99" t="s">
        <v>51</v>
      </c>
      <c r="U169" s="99" t="s">
        <v>51</v>
      </c>
      <c r="V169" s="99" t="s">
        <v>51</v>
      </c>
      <c r="W169" s="99" t="s">
        <v>2490</v>
      </c>
      <c r="X169" s="99" t="s">
        <v>2491</v>
      </c>
      <c r="Y169" s="99" t="s">
        <v>2674</v>
      </c>
      <c r="Z169" s="99" t="s">
        <v>51</v>
      </c>
    </row>
    <row r="170" spans="1:28" s="101" customFormat="1" x14ac:dyDescent="0.2">
      <c r="A170" s="99" t="s">
        <v>2483</v>
      </c>
      <c r="B170" s="99" t="s">
        <v>2484</v>
      </c>
      <c r="C170" s="99" t="s">
        <v>3110</v>
      </c>
      <c r="D170" s="99" t="s">
        <v>2671</v>
      </c>
      <c r="E170" s="99" t="s">
        <v>2483</v>
      </c>
      <c r="F170" s="99" t="s">
        <v>2672</v>
      </c>
      <c r="G170" s="96">
        <v>-85.52</v>
      </c>
      <c r="H170" s="97">
        <v>45995</v>
      </c>
      <c r="I170" s="97">
        <v>46025</v>
      </c>
      <c r="J170" s="97">
        <v>46027</v>
      </c>
      <c r="K170" s="97">
        <v>46021</v>
      </c>
      <c r="L170" s="94">
        <v>10256</v>
      </c>
      <c r="M170" s="103"/>
      <c r="N170" s="94" t="s">
        <v>60</v>
      </c>
      <c r="O170" s="99" t="s">
        <v>3111</v>
      </c>
      <c r="P170" s="99" t="s">
        <v>51</v>
      </c>
      <c r="Q170" s="99" t="s">
        <v>51</v>
      </c>
      <c r="R170" s="99" t="s">
        <v>51</v>
      </c>
      <c r="S170" s="99" t="s">
        <v>51</v>
      </c>
      <c r="T170" s="99" t="s">
        <v>51</v>
      </c>
      <c r="U170" s="99" t="s">
        <v>51</v>
      </c>
      <c r="V170" s="99" t="s">
        <v>51</v>
      </c>
      <c r="W170" s="99" t="s">
        <v>2490</v>
      </c>
      <c r="X170" s="99" t="s">
        <v>2491</v>
      </c>
      <c r="Y170" s="99" t="s">
        <v>2674</v>
      </c>
      <c r="Z170" s="99" t="s">
        <v>51</v>
      </c>
      <c r="AA170" s="102"/>
      <c r="AB170" s="102"/>
    </row>
    <row r="171" spans="1:28" s="99" customFormat="1" x14ac:dyDescent="0.2">
      <c r="A171" s="99" t="s">
        <v>2483</v>
      </c>
      <c r="B171" s="99" t="s">
        <v>2484</v>
      </c>
      <c r="C171" s="99" t="s">
        <v>3112</v>
      </c>
      <c r="D171" s="99" t="s">
        <v>2671</v>
      </c>
      <c r="E171" s="99" t="s">
        <v>2483</v>
      </c>
      <c r="F171" s="99" t="s">
        <v>2672</v>
      </c>
      <c r="G171" s="96">
        <v>-135.72</v>
      </c>
      <c r="H171" s="97">
        <v>45996</v>
      </c>
      <c r="I171" s="97">
        <v>46026</v>
      </c>
      <c r="J171" s="97">
        <v>46027</v>
      </c>
      <c r="K171" s="97">
        <v>46021</v>
      </c>
      <c r="L171" s="94">
        <v>10256</v>
      </c>
      <c r="M171" s="103"/>
      <c r="N171" s="94" t="s">
        <v>60</v>
      </c>
      <c r="O171" s="99" t="s">
        <v>3113</v>
      </c>
      <c r="P171" s="99" t="s">
        <v>51</v>
      </c>
      <c r="Q171" s="99" t="s">
        <v>51</v>
      </c>
      <c r="R171" s="99" t="s">
        <v>51</v>
      </c>
      <c r="S171" s="99" t="s">
        <v>51</v>
      </c>
      <c r="T171" s="99" t="s">
        <v>51</v>
      </c>
      <c r="U171" s="99" t="s">
        <v>51</v>
      </c>
      <c r="V171" s="99" t="s">
        <v>51</v>
      </c>
      <c r="W171" s="99" t="s">
        <v>2490</v>
      </c>
      <c r="X171" s="99" t="s">
        <v>2491</v>
      </c>
      <c r="Y171" s="99" t="s">
        <v>2674</v>
      </c>
      <c r="Z171" s="99" t="s">
        <v>51</v>
      </c>
    </row>
    <row r="172" spans="1:28" s="99" customFormat="1" x14ac:dyDescent="0.2">
      <c r="A172" s="99" t="s">
        <v>2483</v>
      </c>
      <c r="B172" s="99" t="s">
        <v>2484</v>
      </c>
      <c r="C172" s="99" t="s">
        <v>3114</v>
      </c>
      <c r="D172" s="99" t="s">
        <v>2671</v>
      </c>
      <c r="E172" s="99" t="s">
        <v>2483</v>
      </c>
      <c r="F172" s="99" t="s">
        <v>2672</v>
      </c>
      <c r="G172" s="96">
        <v>-75.94</v>
      </c>
      <c r="H172" s="97">
        <v>45996</v>
      </c>
      <c r="I172" s="97">
        <v>46026</v>
      </c>
      <c r="J172" s="97">
        <v>46027</v>
      </c>
      <c r="K172" s="97">
        <v>46021</v>
      </c>
      <c r="L172" s="94">
        <v>10251</v>
      </c>
      <c r="M172" s="103"/>
      <c r="N172" s="94" t="s">
        <v>60</v>
      </c>
      <c r="O172" s="99" t="s">
        <v>3115</v>
      </c>
      <c r="P172" s="99" t="s">
        <v>51</v>
      </c>
      <c r="Q172" s="99" t="s">
        <v>51</v>
      </c>
      <c r="R172" s="99" t="s">
        <v>51</v>
      </c>
      <c r="S172" s="99" t="s">
        <v>51</v>
      </c>
      <c r="T172" s="99" t="s">
        <v>51</v>
      </c>
      <c r="U172" s="99" t="s">
        <v>51</v>
      </c>
      <c r="V172" s="99" t="s">
        <v>51</v>
      </c>
      <c r="W172" s="99" t="s">
        <v>2490</v>
      </c>
      <c r="X172" s="99" t="s">
        <v>2491</v>
      </c>
      <c r="Y172" s="99" t="s">
        <v>2674</v>
      </c>
      <c r="Z172" s="99" t="s">
        <v>51</v>
      </c>
    </row>
    <row r="173" spans="1:28" s="99" customFormat="1" x14ac:dyDescent="0.2">
      <c r="A173" s="99" t="s">
        <v>2483</v>
      </c>
      <c r="B173" s="99" t="s">
        <v>2484</v>
      </c>
      <c r="C173" s="99" t="s">
        <v>3116</v>
      </c>
      <c r="D173" s="99" t="s">
        <v>3117</v>
      </c>
      <c r="E173" s="99" t="s">
        <v>2487</v>
      </c>
      <c r="F173" s="99" t="s">
        <v>3118</v>
      </c>
      <c r="G173" s="96">
        <v>-79368.97</v>
      </c>
      <c r="H173" s="97">
        <v>45992</v>
      </c>
      <c r="I173" s="97">
        <v>46023</v>
      </c>
      <c r="J173" s="97">
        <v>46027</v>
      </c>
      <c r="K173" s="97">
        <v>46013</v>
      </c>
      <c r="L173" s="94">
        <v>20001</v>
      </c>
      <c r="M173" s="103"/>
      <c r="N173" s="94" t="s">
        <v>60</v>
      </c>
      <c r="O173" s="99" t="s">
        <v>3119</v>
      </c>
      <c r="P173" s="99" t="s">
        <v>51</v>
      </c>
      <c r="Q173" s="99" t="s">
        <v>51</v>
      </c>
      <c r="R173" s="99" t="s">
        <v>51</v>
      </c>
      <c r="S173" s="99" t="s">
        <v>51</v>
      </c>
      <c r="T173" s="99" t="s">
        <v>51</v>
      </c>
      <c r="U173" s="99" t="s">
        <v>51</v>
      </c>
      <c r="V173" s="99" t="s">
        <v>51</v>
      </c>
      <c r="W173" s="99" t="s">
        <v>2490</v>
      </c>
      <c r="X173" s="99" t="s">
        <v>2491</v>
      </c>
      <c r="Y173" s="99" t="s">
        <v>3120</v>
      </c>
      <c r="Z173" s="99" t="s">
        <v>51</v>
      </c>
    </row>
    <row r="174" spans="1:28" x14ac:dyDescent="0.2">
      <c r="A174" s="99" t="s">
        <v>2483</v>
      </c>
      <c r="B174" s="99" t="s">
        <v>2484</v>
      </c>
      <c r="C174" s="99" t="s">
        <v>3121</v>
      </c>
      <c r="D174" s="99" t="s">
        <v>3122</v>
      </c>
      <c r="E174" s="99" t="s">
        <v>2487</v>
      </c>
      <c r="F174" s="99" t="s">
        <v>3123</v>
      </c>
      <c r="G174" s="96">
        <v>-726.44</v>
      </c>
      <c r="H174" s="97">
        <v>45996</v>
      </c>
      <c r="I174" s="97">
        <v>46027</v>
      </c>
      <c r="J174" s="97">
        <v>46027</v>
      </c>
      <c r="K174" s="97">
        <v>46000</v>
      </c>
      <c r="L174" s="94">
        <v>10256</v>
      </c>
      <c r="M174" s="103"/>
      <c r="N174" s="94" t="s">
        <v>60</v>
      </c>
      <c r="O174" s="99" t="s">
        <v>3124</v>
      </c>
      <c r="P174" s="99" t="s">
        <v>51</v>
      </c>
      <c r="Q174" s="99" t="s">
        <v>51</v>
      </c>
      <c r="R174" s="99" t="s">
        <v>51</v>
      </c>
      <c r="S174" s="99" t="s">
        <v>51</v>
      </c>
      <c r="T174" s="99" t="s">
        <v>51</v>
      </c>
      <c r="U174" s="99" t="s">
        <v>51</v>
      </c>
      <c r="V174" s="99" t="s">
        <v>51</v>
      </c>
      <c r="W174" s="99" t="s">
        <v>2490</v>
      </c>
      <c r="X174" s="99" t="s">
        <v>2491</v>
      </c>
      <c r="Y174" s="99" t="s">
        <v>3125</v>
      </c>
      <c r="Z174" s="99" t="s">
        <v>51</v>
      </c>
    </row>
    <row r="175" spans="1:28" s="99" customFormat="1" x14ac:dyDescent="0.2">
      <c r="A175" s="99" t="s">
        <v>2483</v>
      </c>
      <c r="B175" s="99" t="s">
        <v>2484</v>
      </c>
      <c r="C175" s="99" t="s">
        <v>3126</v>
      </c>
      <c r="D175" s="99" t="s">
        <v>3127</v>
      </c>
      <c r="E175" s="99" t="s">
        <v>2487</v>
      </c>
      <c r="F175" s="99" t="s">
        <v>3128</v>
      </c>
      <c r="G175" s="96">
        <v>-3396.42</v>
      </c>
      <c r="H175" s="97">
        <v>45965</v>
      </c>
      <c r="I175" s="97">
        <v>46025</v>
      </c>
      <c r="J175" s="97">
        <v>46027</v>
      </c>
      <c r="K175" s="97">
        <v>45987</v>
      </c>
      <c r="L175" s="94">
        <v>10256</v>
      </c>
      <c r="M175" s="103"/>
      <c r="N175" s="94" t="s">
        <v>60</v>
      </c>
      <c r="O175" s="99" t="s">
        <v>3129</v>
      </c>
      <c r="P175" s="99" t="s">
        <v>51</v>
      </c>
      <c r="Q175" s="99" t="s">
        <v>51</v>
      </c>
      <c r="R175" s="99" t="s">
        <v>51</v>
      </c>
      <c r="S175" s="99" t="s">
        <v>51</v>
      </c>
      <c r="T175" s="99" t="s">
        <v>51</v>
      </c>
      <c r="U175" s="99" t="s">
        <v>51</v>
      </c>
      <c r="V175" s="99" t="s">
        <v>51</v>
      </c>
      <c r="W175" s="99" t="s">
        <v>2490</v>
      </c>
      <c r="X175" s="99" t="s">
        <v>2491</v>
      </c>
      <c r="Y175" s="99" t="s">
        <v>3130</v>
      </c>
      <c r="Z175" s="99" t="s">
        <v>51</v>
      </c>
    </row>
    <row r="176" spans="1:28" s="99" customFormat="1" x14ac:dyDescent="0.2">
      <c r="A176" s="99" t="s">
        <v>2483</v>
      </c>
      <c r="B176" s="99" t="s">
        <v>2484</v>
      </c>
      <c r="C176" s="99" t="s">
        <v>3131</v>
      </c>
      <c r="D176" s="99" t="s">
        <v>2676</v>
      </c>
      <c r="E176" s="99" t="s">
        <v>2487</v>
      </c>
      <c r="F176" s="99" t="s">
        <v>2677</v>
      </c>
      <c r="G176" s="96">
        <v>-1542.29</v>
      </c>
      <c r="H176" s="97">
        <v>45995</v>
      </c>
      <c r="I176" s="97">
        <v>46025</v>
      </c>
      <c r="J176" s="97">
        <v>46027</v>
      </c>
      <c r="K176" s="97">
        <v>46002</v>
      </c>
      <c r="L176" s="94">
        <v>10251</v>
      </c>
      <c r="M176" s="103"/>
      <c r="N176" s="94" t="s">
        <v>60</v>
      </c>
      <c r="O176" s="99" t="s">
        <v>3132</v>
      </c>
      <c r="P176" s="99" t="s">
        <v>51</v>
      </c>
      <c r="Q176" s="99" t="s">
        <v>51</v>
      </c>
      <c r="R176" s="99" t="s">
        <v>51</v>
      </c>
      <c r="S176" s="99" t="s">
        <v>51</v>
      </c>
      <c r="T176" s="99" t="s">
        <v>51</v>
      </c>
      <c r="U176" s="99" t="s">
        <v>51</v>
      </c>
      <c r="V176" s="99" t="s">
        <v>51</v>
      </c>
      <c r="W176" s="99" t="s">
        <v>2490</v>
      </c>
      <c r="X176" s="99" t="s">
        <v>2491</v>
      </c>
      <c r="Y176" s="99" t="s">
        <v>2679</v>
      </c>
      <c r="Z176" s="99" t="s">
        <v>51</v>
      </c>
    </row>
    <row r="177" spans="1:26" s="99" customFormat="1" x14ac:dyDescent="0.2">
      <c r="A177" s="99" t="s">
        <v>2483</v>
      </c>
      <c r="B177" s="99" t="s">
        <v>2484</v>
      </c>
      <c r="C177" s="99" t="s">
        <v>3133</v>
      </c>
      <c r="D177" s="99" t="s">
        <v>2676</v>
      </c>
      <c r="E177" s="99" t="s">
        <v>2487</v>
      </c>
      <c r="F177" s="99" t="s">
        <v>2677</v>
      </c>
      <c r="G177" s="96">
        <v>-2309.12</v>
      </c>
      <c r="H177" s="97">
        <v>45995</v>
      </c>
      <c r="I177" s="97">
        <v>46025</v>
      </c>
      <c r="J177" s="97">
        <v>46027</v>
      </c>
      <c r="K177" s="97">
        <v>46002</v>
      </c>
      <c r="L177" s="94">
        <v>10256</v>
      </c>
      <c r="M177" s="103"/>
      <c r="N177" s="94" t="s">
        <v>60</v>
      </c>
      <c r="O177" s="99" t="s">
        <v>3134</v>
      </c>
      <c r="P177" s="99" t="s">
        <v>51</v>
      </c>
      <c r="Q177" s="99" t="s">
        <v>51</v>
      </c>
      <c r="R177" s="99" t="s">
        <v>51</v>
      </c>
      <c r="S177" s="99" t="s">
        <v>51</v>
      </c>
      <c r="T177" s="99" t="s">
        <v>51</v>
      </c>
      <c r="U177" s="99" t="s">
        <v>51</v>
      </c>
      <c r="V177" s="99" t="s">
        <v>51</v>
      </c>
      <c r="W177" s="99" t="s">
        <v>2490</v>
      </c>
      <c r="X177" s="99" t="s">
        <v>2491</v>
      </c>
      <c r="Y177" s="99" t="s">
        <v>2679</v>
      </c>
      <c r="Z177" s="99" t="s">
        <v>51</v>
      </c>
    </row>
    <row r="178" spans="1:26" s="99" customFormat="1" x14ac:dyDescent="0.2">
      <c r="A178" s="99" t="s">
        <v>2483</v>
      </c>
      <c r="B178" s="99" t="s">
        <v>2484</v>
      </c>
      <c r="C178" s="99" t="s">
        <v>3135</v>
      </c>
      <c r="D178" s="99" t="s">
        <v>2676</v>
      </c>
      <c r="E178" s="99" t="s">
        <v>2487</v>
      </c>
      <c r="F178" s="99" t="s">
        <v>2677</v>
      </c>
      <c r="G178" s="96">
        <v>-373.63</v>
      </c>
      <c r="H178" s="97">
        <v>45995</v>
      </c>
      <c r="I178" s="97">
        <v>46025</v>
      </c>
      <c r="J178" s="97">
        <v>46027</v>
      </c>
      <c r="K178" s="97">
        <v>46002</v>
      </c>
      <c r="L178" s="94">
        <v>10256</v>
      </c>
      <c r="M178" s="103"/>
      <c r="N178" s="94" t="s">
        <v>60</v>
      </c>
      <c r="O178" s="99" t="s">
        <v>3136</v>
      </c>
      <c r="P178" s="99" t="s">
        <v>51</v>
      </c>
      <c r="Q178" s="99" t="s">
        <v>51</v>
      </c>
      <c r="R178" s="99" t="s">
        <v>51</v>
      </c>
      <c r="S178" s="99" t="s">
        <v>51</v>
      </c>
      <c r="T178" s="99" t="s">
        <v>51</v>
      </c>
      <c r="U178" s="99" t="s">
        <v>51</v>
      </c>
      <c r="V178" s="99" t="s">
        <v>51</v>
      </c>
      <c r="W178" s="99" t="s">
        <v>2490</v>
      </c>
      <c r="X178" s="99" t="s">
        <v>2491</v>
      </c>
      <c r="Y178" s="99" t="s">
        <v>2679</v>
      </c>
      <c r="Z178" s="99" t="s">
        <v>51</v>
      </c>
    </row>
    <row r="179" spans="1:26" s="99" customFormat="1" x14ac:dyDescent="0.2">
      <c r="A179" s="99" t="s">
        <v>2483</v>
      </c>
      <c r="B179" s="99" t="s">
        <v>2484</v>
      </c>
      <c r="C179" s="99" t="s">
        <v>3137</v>
      </c>
      <c r="D179" s="99" t="s">
        <v>2676</v>
      </c>
      <c r="E179" s="99" t="s">
        <v>2487</v>
      </c>
      <c r="F179" s="99" t="s">
        <v>2677</v>
      </c>
      <c r="G179" s="96">
        <v>-178.74</v>
      </c>
      <c r="H179" s="97">
        <v>45995</v>
      </c>
      <c r="I179" s="97">
        <v>46025</v>
      </c>
      <c r="J179" s="97">
        <v>46027</v>
      </c>
      <c r="K179" s="97">
        <v>46002</v>
      </c>
      <c r="L179" s="94">
        <v>10256</v>
      </c>
      <c r="M179" s="103"/>
      <c r="N179" s="94" t="s">
        <v>60</v>
      </c>
      <c r="O179" s="99" t="s">
        <v>3138</v>
      </c>
      <c r="P179" s="99" t="s">
        <v>51</v>
      </c>
      <c r="Q179" s="99" t="s">
        <v>51</v>
      </c>
      <c r="R179" s="99" t="s">
        <v>51</v>
      </c>
      <c r="S179" s="99" t="s">
        <v>51</v>
      </c>
      <c r="T179" s="99" t="s">
        <v>51</v>
      </c>
      <c r="U179" s="99" t="s">
        <v>51</v>
      </c>
      <c r="V179" s="99" t="s">
        <v>51</v>
      </c>
      <c r="W179" s="99" t="s">
        <v>2490</v>
      </c>
      <c r="X179" s="99" t="s">
        <v>2491</v>
      </c>
      <c r="Y179" s="99" t="s">
        <v>2679</v>
      </c>
      <c r="Z179" s="99" t="s">
        <v>51</v>
      </c>
    </row>
    <row r="180" spans="1:26" s="99" customFormat="1" x14ac:dyDescent="0.2">
      <c r="A180" s="99" t="s">
        <v>2483</v>
      </c>
      <c r="B180" s="99" t="s">
        <v>2484</v>
      </c>
      <c r="C180" s="99" t="s">
        <v>3139</v>
      </c>
      <c r="D180" s="99" t="s">
        <v>2676</v>
      </c>
      <c r="E180" s="99" t="s">
        <v>2487</v>
      </c>
      <c r="F180" s="99" t="s">
        <v>2677</v>
      </c>
      <c r="G180" s="96">
        <v>-728.52</v>
      </c>
      <c r="H180" s="97">
        <v>45995</v>
      </c>
      <c r="I180" s="97">
        <v>46025</v>
      </c>
      <c r="J180" s="97">
        <v>46027</v>
      </c>
      <c r="K180" s="97">
        <v>46002</v>
      </c>
      <c r="L180" s="94">
        <v>10256</v>
      </c>
      <c r="M180" s="103"/>
      <c r="N180" s="94" t="s">
        <v>60</v>
      </c>
      <c r="O180" s="99" t="s">
        <v>3140</v>
      </c>
      <c r="P180" s="99" t="s">
        <v>51</v>
      </c>
      <c r="Q180" s="99" t="s">
        <v>51</v>
      </c>
      <c r="R180" s="99" t="s">
        <v>51</v>
      </c>
      <c r="S180" s="99" t="s">
        <v>51</v>
      </c>
      <c r="T180" s="99" t="s">
        <v>51</v>
      </c>
      <c r="U180" s="99" t="s">
        <v>51</v>
      </c>
      <c r="V180" s="99" t="s">
        <v>51</v>
      </c>
      <c r="W180" s="99" t="s">
        <v>2490</v>
      </c>
      <c r="X180" s="99" t="s">
        <v>2491</v>
      </c>
      <c r="Y180" s="99" t="s">
        <v>2679</v>
      </c>
      <c r="Z180" s="99" t="s">
        <v>51</v>
      </c>
    </row>
    <row r="181" spans="1:26" s="99" customFormat="1" x14ac:dyDescent="0.2">
      <c r="A181" s="99" t="s">
        <v>2483</v>
      </c>
      <c r="B181" s="99" t="s">
        <v>2484</v>
      </c>
      <c r="C181" s="99" t="s">
        <v>3141</v>
      </c>
      <c r="D181" s="99" t="s">
        <v>2676</v>
      </c>
      <c r="E181" s="99" t="s">
        <v>2487</v>
      </c>
      <c r="F181" s="99" t="s">
        <v>2677</v>
      </c>
      <c r="G181" s="96">
        <v>-612.94000000000005</v>
      </c>
      <c r="H181" s="97">
        <v>45995</v>
      </c>
      <c r="I181" s="97">
        <v>46025</v>
      </c>
      <c r="J181" s="97">
        <v>46027</v>
      </c>
      <c r="K181" s="97">
        <v>46002</v>
      </c>
      <c r="L181" s="94">
        <v>10256</v>
      </c>
      <c r="M181" s="103"/>
      <c r="N181" s="94" t="s">
        <v>60</v>
      </c>
      <c r="O181" s="99" t="s">
        <v>3142</v>
      </c>
      <c r="P181" s="99" t="s">
        <v>51</v>
      </c>
      <c r="Q181" s="99" t="s">
        <v>51</v>
      </c>
      <c r="R181" s="99" t="s">
        <v>51</v>
      </c>
      <c r="S181" s="99" t="s">
        <v>51</v>
      </c>
      <c r="T181" s="99" t="s">
        <v>51</v>
      </c>
      <c r="U181" s="99" t="s">
        <v>51</v>
      </c>
      <c r="V181" s="99" t="s">
        <v>51</v>
      </c>
      <c r="W181" s="99" t="s">
        <v>2490</v>
      </c>
      <c r="X181" s="99" t="s">
        <v>2491</v>
      </c>
      <c r="Y181" s="99" t="s">
        <v>2679</v>
      </c>
      <c r="Z181" s="99" t="s">
        <v>51</v>
      </c>
    </row>
    <row r="182" spans="1:26" s="99" customFormat="1" x14ac:dyDescent="0.2">
      <c r="A182" s="99" t="s">
        <v>2483</v>
      </c>
      <c r="B182" s="99" t="s">
        <v>2484</v>
      </c>
      <c r="C182" s="99" t="s">
        <v>3143</v>
      </c>
      <c r="D182" s="99" t="s">
        <v>2676</v>
      </c>
      <c r="E182" s="99" t="s">
        <v>2487</v>
      </c>
      <c r="F182" s="99" t="s">
        <v>2677</v>
      </c>
      <c r="G182" s="96">
        <v>-1943.38</v>
      </c>
      <c r="H182" s="97">
        <v>45995</v>
      </c>
      <c r="I182" s="97">
        <v>46025</v>
      </c>
      <c r="J182" s="97">
        <v>46027</v>
      </c>
      <c r="K182" s="97">
        <v>46002</v>
      </c>
      <c r="L182" s="94">
        <v>10256</v>
      </c>
      <c r="M182" s="103"/>
      <c r="N182" s="94" t="s">
        <v>60</v>
      </c>
      <c r="O182" s="99" t="s">
        <v>3144</v>
      </c>
      <c r="P182" s="99" t="s">
        <v>51</v>
      </c>
      <c r="Q182" s="99" t="s">
        <v>51</v>
      </c>
      <c r="R182" s="99" t="s">
        <v>51</v>
      </c>
      <c r="S182" s="99" t="s">
        <v>51</v>
      </c>
      <c r="T182" s="99" t="s">
        <v>51</v>
      </c>
      <c r="U182" s="99" t="s">
        <v>51</v>
      </c>
      <c r="V182" s="99" t="s">
        <v>51</v>
      </c>
      <c r="W182" s="99" t="s">
        <v>2490</v>
      </c>
      <c r="X182" s="99" t="s">
        <v>2491</v>
      </c>
      <c r="Y182" s="99" t="s">
        <v>2679</v>
      </c>
      <c r="Z182" s="99" t="s">
        <v>51</v>
      </c>
    </row>
    <row r="183" spans="1:26" s="99" customFormat="1" x14ac:dyDescent="0.2">
      <c r="A183" s="99" t="s">
        <v>2483</v>
      </c>
      <c r="B183" s="99" t="s">
        <v>2484</v>
      </c>
      <c r="C183" s="99" t="s">
        <v>3145</v>
      </c>
      <c r="D183" s="99" t="s">
        <v>2676</v>
      </c>
      <c r="E183" s="99" t="s">
        <v>2487</v>
      </c>
      <c r="F183" s="99" t="s">
        <v>2677</v>
      </c>
      <c r="G183" s="96">
        <v>-2106.94</v>
      </c>
      <c r="H183" s="97">
        <v>45996</v>
      </c>
      <c r="I183" s="97">
        <v>46026</v>
      </c>
      <c r="J183" s="97">
        <v>46027</v>
      </c>
      <c r="K183" s="97">
        <v>46002</v>
      </c>
      <c r="L183" s="94">
        <v>10256</v>
      </c>
      <c r="M183" s="103"/>
      <c r="N183" s="94" t="s">
        <v>60</v>
      </c>
      <c r="O183" s="99" t="s">
        <v>3146</v>
      </c>
      <c r="P183" s="99" t="s">
        <v>51</v>
      </c>
      <c r="Q183" s="99" t="s">
        <v>51</v>
      </c>
      <c r="R183" s="99" t="s">
        <v>51</v>
      </c>
      <c r="S183" s="99" t="s">
        <v>51</v>
      </c>
      <c r="T183" s="99" t="s">
        <v>51</v>
      </c>
      <c r="U183" s="99" t="s">
        <v>51</v>
      </c>
      <c r="V183" s="99" t="s">
        <v>51</v>
      </c>
      <c r="W183" s="99" t="s">
        <v>2490</v>
      </c>
      <c r="X183" s="99" t="s">
        <v>2491</v>
      </c>
      <c r="Y183" s="99" t="s">
        <v>2679</v>
      </c>
      <c r="Z183" s="99" t="s">
        <v>51</v>
      </c>
    </row>
    <row r="184" spans="1:26" s="99" customFormat="1" x14ac:dyDescent="0.2">
      <c r="A184" s="99" t="s">
        <v>2483</v>
      </c>
      <c r="B184" s="99" t="s">
        <v>2484</v>
      </c>
      <c r="C184" s="99" t="s">
        <v>3147</v>
      </c>
      <c r="D184" s="99" t="s">
        <v>2676</v>
      </c>
      <c r="E184" s="99" t="s">
        <v>2487</v>
      </c>
      <c r="F184" s="99" t="s">
        <v>2677</v>
      </c>
      <c r="G184" s="96">
        <v>-2252.7199999999998</v>
      </c>
      <c r="H184" s="97">
        <v>45996</v>
      </c>
      <c r="I184" s="97">
        <v>46026</v>
      </c>
      <c r="J184" s="97">
        <v>46027</v>
      </c>
      <c r="K184" s="97">
        <v>46002</v>
      </c>
      <c r="L184" s="94">
        <v>10256</v>
      </c>
      <c r="M184" s="103"/>
      <c r="N184" s="94" t="s">
        <v>60</v>
      </c>
      <c r="O184" s="99" t="s">
        <v>3148</v>
      </c>
      <c r="P184" s="99" t="s">
        <v>51</v>
      </c>
      <c r="Q184" s="99" t="s">
        <v>51</v>
      </c>
      <c r="R184" s="99" t="s">
        <v>51</v>
      </c>
      <c r="S184" s="99" t="s">
        <v>51</v>
      </c>
      <c r="T184" s="99" t="s">
        <v>51</v>
      </c>
      <c r="U184" s="99" t="s">
        <v>51</v>
      </c>
      <c r="V184" s="99" t="s">
        <v>51</v>
      </c>
      <c r="W184" s="99" t="s">
        <v>2490</v>
      </c>
      <c r="X184" s="99" t="s">
        <v>2491</v>
      </c>
      <c r="Y184" s="99" t="s">
        <v>2679</v>
      </c>
      <c r="Z184" s="99" t="s">
        <v>51</v>
      </c>
    </row>
    <row r="185" spans="1:26" s="99" customFormat="1" x14ac:dyDescent="0.2">
      <c r="A185" s="99" t="s">
        <v>2483</v>
      </c>
      <c r="B185" s="99" t="s">
        <v>2484</v>
      </c>
      <c r="C185" s="99" t="s">
        <v>3149</v>
      </c>
      <c r="D185" s="99" t="s">
        <v>3150</v>
      </c>
      <c r="E185" s="99" t="s">
        <v>2487</v>
      </c>
      <c r="F185" s="99" t="s">
        <v>3151</v>
      </c>
      <c r="G185" s="96">
        <v>-3050</v>
      </c>
      <c r="H185" s="97">
        <v>45996</v>
      </c>
      <c r="I185" s="97">
        <v>46027</v>
      </c>
      <c r="J185" s="97">
        <v>46027</v>
      </c>
      <c r="K185" s="97">
        <v>46021</v>
      </c>
      <c r="L185" s="94">
        <v>10251</v>
      </c>
      <c r="M185" s="103"/>
      <c r="N185" s="94" t="s">
        <v>60</v>
      </c>
      <c r="O185" s="99" t="s">
        <v>3152</v>
      </c>
      <c r="P185" s="99" t="s">
        <v>51</v>
      </c>
      <c r="Q185" s="99" t="s">
        <v>51</v>
      </c>
      <c r="R185" s="99" t="s">
        <v>51</v>
      </c>
      <c r="S185" s="99" t="s">
        <v>51</v>
      </c>
      <c r="T185" s="99" t="s">
        <v>51</v>
      </c>
      <c r="U185" s="99" t="s">
        <v>51</v>
      </c>
      <c r="V185" s="99" t="s">
        <v>51</v>
      </c>
      <c r="W185" s="99" t="s">
        <v>2490</v>
      </c>
      <c r="X185" s="99" t="s">
        <v>2491</v>
      </c>
      <c r="Y185" s="99" t="s">
        <v>3153</v>
      </c>
      <c r="Z185" s="99" t="s">
        <v>51</v>
      </c>
    </row>
    <row r="186" spans="1:26" s="99" customFormat="1" x14ac:dyDescent="0.2">
      <c r="A186" s="99" t="s">
        <v>2483</v>
      </c>
      <c r="B186" s="99" t="s">
        <v>2484</v>
      </c>
      <c r="C186" s="99" t="s">
        <v>3154</v>
      </c>
      <c r="D186" s="99" t="s">
        <v>3150</v>
      </c>
      <c r="E186" s="99" t="s">
        <v>2487</v>
      </c>
      <c r="F186" s="99" t="s">
        <v>3151</v>
      </c>
      <c r="G186" s="96">
        <v>-4200</v>
      </c>
      <c r="H186" s="97">
        <v>45996</v>
      </c>
      <c r="I186" s="97">
        <v>46027</v>
      </c>
      <c r="J186" s="97">
        <v>46027</v>
      </c>
      <c r="K186" s="97">
        <v>46021</v>
      </c>
      <c r="L186" s="94">
        <v>10251</v>
      </c>
      <c r="M186" s="103"/>
      <c r="N186" s="94" t="s">
        <v>60</v>
      </c>
      <c r="O186" s="99" t="s">
        <v>3155</v>
      </c>
      <c r="P186" s="99" t="s">
        <v>51</v>
      </c>
      <c r="Q186" s="99" t="s">
        <v>51</v>
      </c>
      <c r="R186" s="99" t="s">
        <v>51</v>
      </c>
      <c r="S186" s="99" t="s">
        <v>51</v>
      </c>
      <c r="T186" s="99" t="s">
        <v>51</v>
      </c>
      <c r="U186" s="99" t="s">
        <v>51</v>
      </c>
      <c r="V186" s="99" t="s">
        <v>51</v>
      </c>
      <c r="W186" s="99" t="s">
        <v>2490</v>
      </c>
      <c r="X186" s="99" t="s">
        <v>2491</v>
      </c>
      <c r="Y186" s="99" t="s">
        <v>3153</v>
      </c>
      <c r="Z186" s="99" t="s">
        <v>51</v>
      </c>
    </row>
    <row r="187" spans="1:26" s="99" customFormat="1" x14ac:dyDescent="0.2">
      <c r="A187" s="99" t="s">
        <v>2483</v>
      </c>
      <c r="B187" s="99" t="s">
        <v>2484</v>
      </c>
      <c r="C187" s="99" t="s">
        <v>3156</v>
      </c>
      <c r="D187" s="99" t="s">
        <v>3150</v>
      </c>
      <c r="E187" s="99" t="s">
        <v>2487</v>
      </c>
      <c r="F187" s="99" t="s">
        <v>3151</v>
      </c>
      <c r="G187" s="96">
        <v>-5040</v>
      </c>
      <c r="H187" s="97">
        <v>45996</v>
      </c>
      <c r="I187" s="97">
        <v>46027</v>
      </c>
      <c r="J187" s="97">
        <v>46027</v>
      </c>
      <c r="K187" s="97">
        <v>46021</v>
      </c>
      <c r="L187" s="94">
        <v>10251</v>
      </c>
      <c r="M187" s="103"/>
      <c r="N187" s="94" t="s">
        <v>60</v>
      </c>
      <c r="O187" s="99" t="s">
        <v>3157</v>
      </c>
      <c r="P187" s="99" t="s">
        <v>51</v>
      </c>
      <c r="Q187" s="99" t="s">
        <v>51</v>
      </c>
      <c r="R187" s="99" t="s">
        <v>51</v>
      </c>
      <c r="S187" s="99" t="s">
        <v>51</v>
      </c>
      <c r="T187" s="99" t="s">
        <v>51</v>
      </c>
      <c r="U187" s="99" t="s">
        <v>51</v>
      </c>
      <c r="V187" s="99" t="s">
        <v>51</v>
      </c>
      <c r="W187" s="99" t="s">
        <v>2490</v>
      </c>
      <c r="X187" s="99" t="s">
        <v>2491</v>
      </c>
      <c r="Y187" s="99" t="s">
        <v>3153</v>
      </c>
      <c r="Z187" s="99" t="s">
        <v>51</v>
      </c>
    </row>
    <row r="188" spans="1:26" s="99" customFormat="1" x14ac:dyDescent="0.2">
      <c r="A188" s="99" t="s">
        <v>2483</v>
      </c>
      <c r="B188" s="99" t="s">
        <v>2484</v>
      </c>
      <c r="C188" s="99" t="s">
        <v>3158</v>
      </c>
      <c r="D188" s="99" t="s">
        <v>3150</v>
      </c>
      <c r="E188" s="99" t="s">
        <v>2487</v>
      </c>
      <c r="F188" s="99" t="s">
        <v>3151</v>
      </c>
      <c r="G188" s="96">
        <v>-11210</v>
      </c>
      <c r="H188" s="97">
        <v>45985</v>
      </c>
      <c r="I188" s="97">
        <v>46023</v>
      </c>
      <c r="J188" s="97">
        <v>46027</v>
      </c>
      <c r="K188" s="97">
        <v>46013</v>
      </c>
      <c r="L188" s="94">
        <v>10251</v>
      </c>
      <c r="M188" s="103"/>
      <c r="N188" s="94" t="s">
        <v>60</v>
      </c>
      <c r="O188" s="99" t="s">
        <v>3159</v>
      </c>
      <c r="P188" s="99" t="s">
        <v>51</v>
      </c>
      <c r="Q188" s="99" t="s">
        <v>51</v>
      </c>
      <c r="R188" s="99" t="s">
        <v>51</v>
      </c>
      <c r="S188" s="99" t="s">
        <v>51</v>
      </c>
      <c r="T188" s="99" t="s">
        <v>51</v>
      </c>
      <c r="U188" s="99" t="s">
        <v>51</v>
      </c>
      <c r="V188" s="99" t="s">
        <v>51</v>
      </c>
      <c r="W188" s="99" t="s">
        <v>2490</v>
      </c>
      <c r="X188" s="99" t="s">
        <v>2491</v>
      </c>
      <c r="Y188" s="99" t="s">
        <v>3153</v>
      </c>
      <c r="Z188" s="99" t="s">
        <v>51</v>
      </c>
    </row>
    <row r="189" spans="1:26" s="99" customFormat="1" x14ac:dyDescent="0.2">
      <c r="A189" s="99" t="s">
        <v>2483</v>
      </c>
      <c r="B189" s="99" t="s">
        <v>2484</v>
      </c>
      <c r="C189" s="99" t="s">
        <v>3160</v>
      </c>
      <c r="D189" s="99" t="s">
        <v>3161</v>
      </c>
      <c r="E189" s="99" t="s">
        <v>2487</v>
      </c>
      <c r="F189" s="99" t="s">
        <v>3162</v>
      </c>
      <c r="G189" s="96">
        <v>-620</v>
      </c>
      <c r="H189" s="97">
        <v>45994</v>
      </c>
      <c r="I189" s="97">
        <v>46024</v>
      </c>
      <c r="J189" s="97">
        <v>46027</v>
      </c>
      <c r="K189" s="97">
        <v>46014</v>
      </c>
      <c r="L189" s="94">
        <v>10256</v>
      </c>
      <c r="M189" s="103"/>
      <c r="N189" s="94" t="s">
        <v>60</v>
      </c>
      <c r="O189" s="99" t="s">
        <v>3163</v>
      </c>
      <c r="P189" s="99" t="s">
        <v>51</v>
      </c>
      <c r="Q189" s="99" t="s">
        <v>51</v>
      </c>
      <c r="R189" s="99" t="s">
        <v>51</v>
      </c>
      <c r="S189" s="99" t="s">
        <v>51</v>
      </c>
      <c r="T189" s="99" t="s">
        <v>51</v>
      </c>
      <c r="U189" s="99" t="s">
        <v>51</v>
      </c>
      <c r="V189" s="99" t="s">
        <v>51</v>
      </c>
      <c r="W189" s="99" t="s">
        <v>2490</v>
      </c>
      <c r="X189" s="99" t="s">
        <v>2491</v>
      </c>
      <c r="Y189" s="99" t="s">
        <v>3164</v>
      </c>
      <c r="Z189" s="99" t="s">
        <v>51</v>
      </c>
    </row>
    <row r="190" spans="1:26" s="99" customFormat="1" x14ac:dyDescent="0.2">
      <c r="A190" s="99" t="s">
        <v>2483</v>
      </c>
      <c r="B190" s="99" t="s">
        <v>2484</v>
      </c>
      <c r="C190" s="99" t="s">
        <v>3165</v>
      </c>
      <c r="D190" s="99" t="s">
        <v>3161</v>
      </c>
      <c r="E190" s="99" t="s">
        <v>2487</v>
      </c>
      <c r="F190" s="99" t="s">
        <v>3162</v>
      </c>
      <c r="G190" s="96">
        <v>-90017.8</v>
      </c>
      <c r="H190" s="97">
        <v>45996</v>
      </c>
      <c r="I190" s="97">
        <v>46026</v>
      </c>
      <c r="J190" s="97">
        <v>46027</v>
      </c>
      <c r="K190" s="97">
        <v>46021</v>
      </c>
      <c r="L190" s="94">
        <v>10256</v>
      </c>
      <c r="M190" s="103"/>
      <c r="N190" s="94" t="s">
        <v>60</v>
      </c>
      <c r="O190" s="99" t="s">
        <v>3166</v>
      </c>
      <c r="P190" s="99" t="s">
        <v>51</v>
      </c>
      <c r="Q190" s="99" t="s">
        <v>51</v>
      </c>
      <c r="R190" s="99" t="s">
        <v>51</v>
      </c>
      <c r="S190" s="99" t="s">
        <v>51</v>
      </c>
      <c r="T190" s="99" t="s">
        <v>51</v>
      </c>
      <c r="U190" s="99" t="s">
        <v>51</v>
      </c>
      <c r="V190" s="99" t="s">
        <v>51</v>
      </c>
      <c r="W190" s="99" t="s">
        <v>2490</v>
      </c>
      <c r="X190" s="99" t="s">
        <v>2491</v>
      </c>
      <c r="Y190" s="99" t="s">
        <v>3164</v>
      </c>
      <c r="Z190" s="99" t="s">
        <v>51</v>
      </c>
    </row>
    <row r="191" spans="1:26" s="99" customFormat="1" x14ac:dyDescent="0.2">
      <c r="A191" s="99" t="s">
        <v>2483</v>
      </c>
      <c r="B191" s="99" t="s">
        <v>2484</v>
      </c>
      <c r="C191" s="99" t="s">
        <v>3167</v>
      </c>
      <c r="D191" s="99" t="s">
        <v>3161</v>
      </c>
      <c r="E191" s="99" t="s">
        <v>2487</v>
      </c>
      <c r="F191" s="99" t="s">
        <v>3162</v>
      </c>
      <c r="G191" s="96">
        <v>-3932</v>
      </c>
      <c r="H191" s="97">
        <v>45996</v>
      </c>
      <c r="I191" s="97">
        <v>46026</v>
      </c>
      <c r="J191" s="97">
        <v>46027</v>
      </c>
      <c r="K191" s="97">
        <v>46021</v>
      </c>
      <c r="L191" s="94">
        <v>10256</v>
      </c>
      <c r="M191" s="103"/>
      <c r="N191" s="94" t="s">
        <v>60</v>
      </c>
      <c r="O191" s="99" t="s">
        <v>3168</v>
      </c>
      <c r="P191" s="99" t="s">
        <v>51</v>
      </c>
      <c r="Q191" s="99" t="s">
        <v>51</v>
      </c>
      <c r="R191" s="99" t="s">
        <v>51</v>
      </c>
      <c r="S191" s="99" t="s">
        <v>51</v>
      </c>
      <c r="T191" s="99" t="s">
        <v>51</v>
      </c>
      <c r="U191" s="99" t="s">
        <v>51</v>
      </c>
      <c r="V191" s="99" t="s">
        <v>51</v>
      </c>
      <c r="W191" s="99" t="s">
        <v>2490</v>
      </c>
      <c r="X191" s="99" t="s">
        <v>2491</v>
      </c>
      <c r="Y191" s="99" t="s">
        <v>3164</v>
      </c>
      <c r="Z191" s="99" t="s">
        <v>51</v>
      </c>
    </row>
    <row r="192" spans="1:26" s="99" customFormat="1" x14ac:dyDescent="0.2">
      <c r="A192" s="99" t="s">
        <v>2483</v>
      </c>
      <c r="B192" s="99" t="s">
        <v>2484</v>
      </c>
      <c r="C192" s="99" t="s">
        <v>3169</v>
      </c>
      <c r="D192" s="99" t="s">
        <v>3161</v>
      </c>
      <c r="E192" s="99" t="s">
        <v>2487</v>
      </c>
      <c r="F192" s="99" t="s">
        <v>3162</v>
      </c>
      <c r="G192" s="96">
        <v>-36932</v>
      </c>
      <c r="H192" s="97">
        <v>45996</v>
      </c>
      <c r="I192" s="97">
        <v>46026</v>
      </c>
      <c r="J192" s="97">
        <v>46027</v>
      </c>
      <c r="K192" s="97">
        <v>46021</v>
      </c>
      <c r="L192" s="94">
        <v>10256</v>
      </c>
      <c r="M192" s="103"/>
      <c r="N192" s="94" t="s">
        <v>60</v>
      </c>
      <c r="O192" s="99" t="s">
        <v>3170</v>
      </c>
      <c r="P192" s="99" t="s">
        <v>51</v>
      </c>
      <c r="Q192" s="99" t="s">
        <v>51</v>
      </c>
      <c r="R192" s="99" t="s">
        <v>51</v>
      </c>
      <c r="S192" s="99" t="s">
        <v>51</v>
      </c>
      <c r="T192" s="99" t="s">
        <v>51</v>
      </c>
      <c r="U192" s="99" t="s">
        <v>51</v>
      </c>
      <c r="V192" s="99" t="s">
        <v>51</v>
      </c>
      <c r="W192" s="99" t="s">
        <v>2490</v>
      </c>
      <c r="X192" s="99" t="s">
        <v>2491</v>
      </c>
      <c r="Y192" s="99" t="s">
        <v>3164</v>
      </c>
      <c r="Z192" s="99" t="s">
        <v>51</v>
      </c>
    </row>
    <row r="193" spans="1:26" s="99" customFormat="1" x14ac:dyDescent="0.2">
      <c r="A193" s="99" t="s">
        <v>2483</v>
      </c>
      <c r="B193" s="99" t="s">
        <v>2484</v>
      </c>
      <c r="C193" s="99" t="s">
        <v>3171</v>
      </c>
      <c r="D193" s="99" t="s">
        <v>3161</v>
      </c>
      <c r="E193" s="99" t="s">
        <v>2487</v>
      </c>
      <c r="F193" s="99" t="s">
        <v>3162</v>
      </c>
      <c r="G193" s="96">
        <v>-1730</v>
      </c>
      <c r="H193" s="97">
        <v>45996</v>
      </c>
      <c r="I193" s="97">
        <v>46026</v>
      </c>
      <c r="J193" s="97">
        <v>46027</v>
      </c>
      <c r="K193" s="97">
        <v>46021</v>
      </c>
      <c r="L193" s="94">
        <v>10256</v>
      </c>
      <c r="M193" s="103"/>
      <c r="N193" s="94" t="s">
        <v>60</v>
      </c>
      <c r="O193" s="99" t="s">
        <v>3172</v>
      </c>
      <c r="P193" s="99" t="s">
        <v>51</v>
      </c>
      <c r="Q193" s="99" t="s">
        <v>51</v>
      </c>
      <c r="R193" s="99" t="s">
        <v>51</v>
      </c>
      <c r="S193" s="99" t="s">
        <v>51</v>
      </c>
      <c r="T193" s="99" t="s">
        <v>51</v>
      </c>
      <c r="U193" s="99" t="s">
        <v>51</v>
      </c>
      <c r="V193" s="99" t="s">
        <v>51</v>
      </c>
      <c r="W193" s="99" t="s">
        <v>2490</v>
      </c>
      <c r="X193" s="99" t="s">
        <v>2491</v>
      </c>
      <c r="Y193" s="99" t="s">
        <v>3164</v>
      </c>
      <c r="Z193" s="99" t="s">
        <v>51</v>
      </c>
    </row>
    <row r="194" spans="1:26" s="99" customFormat="1" x14ac:dyDescent="0.2">
      <c r="A194" s="99" t="s">
        <v>2483</v>
      </c>
      <c r="B194" s="99" t="s">
        <v>2484</v>
      </c>
      <c r="C194" s="99" t="s">
        <v>3173</v>
      </c>
      <c r="D194" s="99" t="s">
        <v>3161</v>
      </c>
      <c r="E194" s="99" t="s">
        <v>2487</v>
      </c>
      <c r="F194" s="99" t="s">
        <v>3162</v>
      </c>
      <c r="G194" s="96">
        <v>-1395</v>
      </c>
      <c r="H194" s="97">
        <v>45996</v>
      </c>
      <c r="I194" s="97">
        <v>46026</v>
      </c>
      <c r="J194" s="97">
        <v>46027</v>
      </c>
      <c r="K194" s="97">
        <v>46021</v>
      </c>
      <c r="L194" s="94">
        <v>10256</v>
      </c>
      <c r="M194" s="103"/>
      <c r="N194" s="94" t="s">
        <v>60</v>
      </c>
      <c r="O194" s="99" t="s">
        <v>3174</v>
      </c>
      <c r="P194" s="99" t="s">
        <v>51</v>
      </c>
      <c r="Q194" s="99" t="s">
        <v>51</v>
      </c>
      <c r="R194" s="99" t="s">
        <v>51</v>
      </c>
      <c r="S194" s="99" t="s">
        <v>51</v>
      </c>
      <c r="T194" s="99" t="s">
        <v>51</v>
      </c>
      <c r="U194" s="99" t="s">
        <v>51</v>
      </c>
      <c r="V194" s="99" t="s">
        <v>51</v>
      </c>
      <c r="W194" s="99" t="s">
        <v>2490</v>
      </c>
      <c r="X194" s="99" t="s">
        <v>2491</v>
      </c>
      <c r="Y194" s="99" t="s">
        <v>3164</v>
      </c>
      <c r="Z194" s="99" t="s">
        <v>51</v>
      </c>
    </row>
    <row r="195" spans="1:26" s="99" customFormat="1" x14ac:dyDescent="0.2">
      <c r="A195" s="99" t="s">
        <v>2483</v>
      </c>
      <c r="B195" s="99" t="s">
        <v>2484</v>
      </c>
      <c r="C195" s="99" t="s">
        <v>3175</v>
      </c>
      <c r="D195" s="99" t="s">
        <v>3161</v>
      </c>
      <c r="E195" s="99" t="s">
        <v>2487</v>
      </c>
      <c r="F195" s="99" t="s">
        <v>3162</v>
      </c>
      <c r="G195" s="96">
        <v>-1919.69</v>
      </c>
      <c r="H195" s="97">
        <v>45996</v>
      </c>
      <c r="I195" s="97">
        <v>46026</v>
      </c>
      <c r="J195" s="97">
        <v>46027</v>
      </c>
      <c r="K195" s="97">
        <v>46021</v>
      </c>
      <c r="L195" s="94">
        <v>10251</v>
      </c>
      <c r="M195" s="103"/>
      <c r="N195" s="94" t="s">
        <v>60</v>
      </c>
      <c r="O195" s="99" t="s">
        <v>3176</v>
      </c>
      <c r="P195" s="99" t="s">
        <v>51</v>
      </c>
      <c r="Q195" s="99" t="s">
        <v>51</v>
      </c>
      <c r="R195" s="99" t="s">
        <v>51</v>
      </c>
      <c r="S195" s="99" t="s">
        <v>51</v>
      </c>
      <c r="T195" s="99" t="s">
        <v>51</v>
      </c>
      <c r="U195" s="99" t="s">
        <v>51</v>
      </c>
      <c r="V195" s="99" t="s">
        <v>51</v>
      </c>
      <c r="W195" s="99" t="s">
        <v>2490</v>
      </c>
      <c r="X195" s="99" t="s">
        <v>2491</v>
      </c>
      <c r="Y195" s="99" t="s">
        <v>3164</v>
      </c>
      <c r="Z195" s="99" t="s">
        <v>51</v>
      </c>
    </row>
    <row r="196" spans="1:26" s="99" customFormat="1" x14ac:dyDescent="0.2">
      <c r="A196" s="99" t="s">
        <v>2483</v>
      </c>
      <c r="B196" s="99" t="s">
        <v>2484</v>
      </c>
      <c r="C196" s="99" t="s">
        <v>3177</v>
      </c>
      <c r="D196" s="99" t="s">
        <v>3161</v>
      </c>
      <c r="E196" s="99" t="s">
        <v>2487</v>
      </c>
      <c r="F196" s="99" t="s">
        <v>3162</v>
      </c>
      <c r="G196" s="96">
        <v>-930</v>
      </c>
      <c r="H196" s="97">
        <v>45996</v>
      </c>
      <c r="I196" s="97">
        <v>46026</v>
      </c>
      <c r="J196" s="97">
        <v>46027</v>
      </c>
      <c r="K196" s="97">
        <v>46021</v>
      </c>
      <c r="L196" s="94">
        <v>10251</v>
      </c>
      <c r="M196" s="103"/>
      <c r="N196" s="94" t="s">
        <v>60</v>
      </c>
      <c r="O196" s="99" t="s">
        <v>3178</v>
      </c>
      <c r="P196" s="99" t="s">
        <v>51</v>
      </c>
      <c r="Q196" s="99" t="s">
        <v>51</v>
      </c>
      <c r="R196" s="99" t="s">
        <v>51</v>
      </c>
      <c r="S196" s="99" t="s">
        <v>51</v>
      </c>
      <c r="T196" s="99" t="s">
        <v>51</v>
      </c>
      <c r="U196" s="99" t="s">
        <v>51</v>
      </c>
      <c r="V196" s="99" t="s">
        <v>51</v>
      </c>
      <c r="W196" s="99" t="s">
        <v>2490</v>
      </c>
      <c r="X196" s="99" t="s">
        <v>2491</v>
      </c>
      <c r="Y196" s="99" t="s">
        <v>3164</v>
      </c>
      <c r="Z196" s="99" t="s">
        <v>51</v>
      </c>
    </row>
    <row r="197" spans="1:26" s="99" customFormat="1" x14ac:dyDescent="0.2">
      <c r="A197" s="99" t="s">
        <v>2483</v>
      </c>
      <c r="B197" s="99" t="s">
        <v>2484</v>
      </c>
      <c r="C197" s="99" t="s">
        <v>3179</v>
      </c>
      <c r="D197" s="99" t="s">
        <v>2711</v>
      </c>
      <c r="E197" s="99" t="s">
        <v>2487</v>
      </c>
      <c r="F197" s="99" t="s">
        <v>2712</v>
      </c>
      <c r="G197" s="96">
        <v>-188</v>
      </c>
      <c r="H197" s="97">
        <v>45996</v>
      </c>
      <c r="I197" s="97">
        <v>46026</v>
      </c>
      <c r="J197" s="97">
        <v>46027</v>
      </c>
      <c r="K197" s="97">
        <v>46021</v>
      </c>
      <c r="L197" s="94">
        <v>10256</v>
      </c>
      <c r="M197" s="103"/>
      <c r="N197" s="94" t="s">
        <v>60</v>
      </c>
      <c r="O197" s="99" t="s">
        <v>3180</v>
      </c>
      <c r="P197" s="99" t="s">
        <v>51</v>
      </c>
      <c r="Q197" s="99" t="s">
        <v>51</v>
      </c>
      <c r="R197" s="99" t="s">
        <v>51</v>
      </c>
      <c r="S197" s="99" t="s">
        <v>51</v>
      </c>
      <c r="T197" s="99" t="s">
        <v>51</v>
      </c>
      <c r="U197" s="99" t="s">
        <v>51</v>
      </c>
      <c r="V197" s="99" t="s">
        <v>51</v>
      </c>
      <c r="W197" s="99" t="s">
        <v>2490</v>
      </c>
      <c r="X197" s="99" t="s">
        <v>2491</v>
      </c>
      <c r="Y197" s="99" t="s">
        <v>2714</v>
      </c>
      <c r="Z197" s="99" t="s">
        <v>51</v>
      </c>
    </row>
    <row r="198" spans="1:26" s="99" customFormat="1" x14ac:dyDescent="0.2">
      <c r="A198" s="99" t="s">
        <v>2483</v>
      </c>
      <c r="B198" s="99" t="s">
        <v>2484</v>
      </c>
      <c r="C198" s="99" t="s">
        <v>3181</v>
      </c>
      <c r="D198" s="99" t="s">
        <v>3182</v>
      </c>
      <c r="E198" s="99" t="s">
        <v>2487</v>
      </c>
      <c r="F198" s="99" t="s">
        <v>3183</v>
      </c>
      <c r="G198" s="96">
        <v>-9300</v>
      </c>
      <c r="H198" s="97">
        <v>45994</v>
      </c>
      <c r="I198" s="97">
        <v>46025</v>
      </c>
      <c r="J198" s="97">
        <v>46027</v>
      </c>
      <c r="K198" s="97">
        <v>46020</v>
      </c>
      <c r="L198" s="94">
        <v>10251</v>
      </c>
      <c r="M198" s="103"/>
      <c r="N198" s="94" t="s">
        <v>60</v>
      </c>
      <c r="O198" s="99" t="s">
        <v>3184</v>
      </c>
      <c r="P198" s="99" t="s">
        <v>51</v>
      </c>
      <c r="Q198" s="99" t="s">
        <v>51</v>
      </c>
      <c r="R198" s="99" t="s">
        <v>51</v>
      </c>
      <c r="S198" s="99" t="s">
        <v>51</v>
      </c>
      <c r="T198" s="99" t="s">
        <v>51</v>
      </c>
      <c r="U198" s="99" t="s">
        <v>51</v>
      </c>
      <c r="V198" s="99" t="s">
        <v>51</v>
      </c>
      <c r="W198" s="99" t="s">
        <v>2490</v>
      </c>
      <c r="X198" s="99" t="s">
        <v>2491</v>
      </c>
      <c r="Y198" s="99" t="s">
        <v>3185</v>
      </c>
      <c r="Z198" s="99" t="s">
        <v>51</v>
      </c>
    </row>
    <row r="199" spans="1:26" s="99" customFormat="1" x14ac:dyDescent="0.2">
      <c r="A199" s="99" t="s">
        <v>2483</v>
      </c>
      <c r="B199" s="99" t="s">
        <v>2484</v>
      </c>
      <c r="C199" s="99" t="s">
        <v>3186</v>
      </c>
      <c r="D199" s="99" t="s">
        <v>2735</v>
      </c>
      <c r="E199" s="99" t="s">
        <v>2487</v>
      </c>
      <c r="F199" s="99" t="s">
        <v>2736</v>
      </c>
      <c r="G199" s="96">
        <v>-1466.15</v>
      </c>
      <c r="H199" s="97">
        <v>45995</v>
      </c>
      <c r="I199" s="97">
        <v>46025</v>
      </c>
      <c r="J199" s="97">
        <v>46027</v>
      </c>
      <c r="K199" s="97">
        <v>46002</v>
      </c>
      <c r="L199" s="94">
        <v>10256</v>
      </c>
      <c r="M199" s="103"/>
      <c r="N199" s="94" t="s">
        <v>60</v>
      </c>
      <c r="O199" s="99" t="s">
        <v>3187</v>
      </c>
      <c r="P199" s="99" t="s">
        <v>51</v>
      </c>
      <c r="Q199" s="99" t="s">
        <v>51</v>
      </c>
      <c r="R199" s="99" t="s">
        <v>51</v>
      </c>
      <c r="S199" s="99" t="s">
        <v>51</v>
      </c>
      <c r="T199" s="99" t="s">
        <v>51</v>
      </c>
      <c r="U199" s="99" t="s">
        <v>51</v>
      </c>
      <c r="V199" s="99" t="s">
        <v>51</v>
      </c>
      <c r="W199" s="99" t="s">
        <v>2490</v>
      </c>
      <c r="X199" s="99" t="s">
        <v>2491</v>
      </c>
      <c r="Y199" s="99" t="s">
        <v>2738</v>
      </c>
      <c r="Z199" s="99" t="s">
        <v>51</v>
      </c>
    </row>
    <row r="200" spans="1:26" s="99" customFormat="1" x14ac:dyDescent="0.2">
      <c r="A200" s="99" t="s">
        <v>2483</v>
      </c>
      <c r="B200" s="99" t="s">
        <v>2484</v>
      </c>
      <c r="C200" s="99" t="s">
        <v>3188</v>
      </c>
      <c r="D200" s="99" t="s">
        <v>3189</v>
      </c>
      <c r="E200" s="99" t="s">
        <v>2487</v>
      </c>
      <c r="F200" s="99" t="s">
        <v>3190</v>
      </c>
      <c r="G200" s="96">
        <v>-2430</v>
      </c>
      <c r="H200" s="97">
        <v>45995</v>
      </c>
      <c r="I200" s="97">
        <v>46026</v>
      </c>
      <c r="J200" s="97">
        <v>46027</v>
      </c>
      <c r="K200" s="97">
        <v>46014</v>
      </c>
      <c r="L200" s="94">
        <v>10256</v>
      </c>
      <c r="M200" s="103"/>
      <c r="N200" s="94" t="s">
        <v>60</v>
      </c>
      <c r="O200" s="99" t="s">
        <v>3191</v>
      </c>
      <c r="P200" s="99" t="s">
        <v>51</v>
      </c>
      <c r="Q200" s="99" t="s">
        <v>51</v>
      </c>
      <c r="R200" s="99" t="s">
        <v>2536</v>
      </c>
      <c r="S200" s="99" t="s">
        <v>3192</v>
      </c>
      <c r="T200" s="99" t="s">
        <v>51</v>
      </c>
      <c r="U200" s="99" t="s">
        <v>3193</v>
      </c>
      <c r="V200" s="99" t="s">
        <v>3001</v>
      </c>
      <c r="W200" s="99" t="s">
        <v>2490</v>
      </c>
      <c r="X200" s="99" t="s">
        <v>2491</v>
      </c>
      <c r="Y200" s="99" t="s">
        <v>3194</v>
      </c>
      <c r="Z200" s="99" t="s">
        <v>51</v>
      </c>
    </row>
    <row r="201" spans="1:26" s="99" customFormat="1" x14ac:dyDescent="0.2">
      <c r="A201" s="99" t="s">
        <v>2483</v>
      </c>
      <c r="B201" s="99" t="s">
        <v>2484</v>
      </c>
      <c r="C201" s="99" t="s">
        <v>3195</v>
      </c>
      <c r="D201" s="99" t="s">
        <v>3189</v>
      </c>
      <c r="E201" s="99" t="s">
        <v>2487</v>
      </c>
      <c r="F201" s="99" t="s">
        <v>3190</v>
      </c>
      <c r="G201" s="96">
        <v>-17364</v>
      </c>
      <c r="H201" s="97">
        <v>45995</v>
      </c>
      <c r="I201" s="97">
        <v>46026</v>
      </c>
      <c r="J201" s="97">
        <v>46027</v>
      </c>
      <c r="K201" s="97">
        <v>46021</v>
      </c>
      <c r="L201" s="94">
        <v>10256</v>
      </c>
      <c r="M201" s="103"/>
      <c r="N201" s="94" t="s">
        <v>60</v>
      </c>
      <c r="O201" s="99" t="s">
        <v>3196</v>
      </c>
      <c r="P201" s="99" t="s">
        <v>51</v>
      </c>
      <c r="Q201" s="99" t="s">
        <v>51</v>
      </c>
      <c r="R201" s="99" t="s">
        <v>2536</v>
      </c>
      <c r="S201" s="99" t="s">
        <v>3192</v>
      </c>
      <c r="T201" s="99" t="s">
        <v>51</v>
      </c>
      <c r="U201" s="99" t="s">
        <v>3193</v>
      </c>
      <c r="V201" s="99" t="s">
        <v>3001</v>
      </c>
      <c r="W201" s="99" t="s">
        <v>2490</v>
      </c>
      <c r="X201" s="99" t="s">
        <v>2491</v>
      </c>
      <c r="Y201" s="99" t="s">
        <v>3194</v>
      </c>
      <c r="Z201" s="99" t="s">
        <v>51</v>
      </c>
    </row>
    <row r="202" spans="1:26" x14ac:dyDescent="0.2">
      <c r="B202" s="104" t="s">
        <v>3197</v>
      </c>
      <c r="F202" s="94" t="s">
        <v>3198</v>
      </c>
      <c r="G202" s="96">
        <v>-50518.14</v>
      </c>
      <c r="J202" s="97">
        <v>46027</v>
      </c>
      <c r="L202" s="94" t="s">
        <v>8609</v>
      </c>
      <c r="M202" s="98" t="s">
        <v>150</v>
      </c>
      <c r="N202" s="94" t="s">
        <v>129</v>
      </c>
    </row>
    <row r="203" spans="1:26" s="99" customFormat="1" x14ac:dyDescent="0.2">
      <c r="A203" s="94" t="s">
        <v>2483</v>
      </c>
      <c r="B203" s="94" t="s">
        <v>2484</v>
      </c>
      <c r="C203" s="94" t="s">
        <v>3199</v>
      </c>
      <c r="D203" s="94" t="s">
        <v>3200</v>
      </c>
      <c r="E203" s="94" t="s">
        <v>2487</v>
      </c>
      <c r="F203" s="94" t="s">
        <v>3201</v>
      </c>
      <c r="G203" s="96">
        <v>-8235</v>
      </c>
      <c r="H203" s="97">
        <v>45938</v>
      </c>
      <c r="I203" s="97">
        <v>46028</v>
      </c>
      <c r="J203" s="97">
        <v>46028</v>
      </c>
      <c r="K203" s="97">
        <v>45959</v>
      </c>
      <c r="L203" s="94">
        <v>10256</v>
      </c>
      <c r="M203" s="98"/>
      <c r="N203" s="94" t="s">
        <v>60</v>
      </c>
      <c r="O203" s="94" t="s">
        <v>3202</v>
      </c>
      <c r="P203" s="94" t="s">
        <v>51</v>
      </c>
      <c r="Q203" s="94" t="s">
        <v>51</v>
      </c>
      <c r="R203" s="94" t="s">
        <v>51</v>
      </c>
      <c r="S203" s="94" t="s">
        <v>51</v>
      </c>
      <c r="T203" s="94" t="s">
        <v>51</v>
      </c>
      <c r="U203" s="94" t="s">
        <v>51</v>
      </c>
      <c r="V203" s="94" t="s">
        <v>51</v>
      </c>
      <c r="W203" s="94" t="s">
        <v>2490</v>
      </c>
      <c r="X203" s="94" t="s">
        <v>2491</v>
      </c>
      <c r="Y203" s="94" t="s">
        <v>3203</v>
      </c>
      <c r="Z203" s="94" t="s">
        <v>51</v>
      </c>
    </row>
    <row r="204" spans="1:26" s="99" customFormat="1" x14ac:dyDescent="0.2">
      <c r="A204" s="94" t="s">
        <v>2483</v>
      </c>
      <c r="B204" s="94" t="s">
        <v>2484</v>
      </c>
      <c r="C204" s="94" t="s">
        <v>3204</v>
      </c>
      <c r="D204" s="94" t="s">
        <v>2496</v>
      </c>
      <c r="E204" s="94" t="s">
        <v>2487</v>
      </c>
      <c r="F204" s="94" t="s">
        <v>2497</v>
      </c>
      <c r="G204" s="96">
        <v>-16562.8</v>
      </c>
      <c r="H204" s="97">
        <v>45992</v>
      </c>
      <c r="I204" s="97">
        <v>46022</v>
      </c>
      <c r="J204" s="97">
        <v>46028</v>
      </c>
      <c r="K204" s="97">
        <v>46021</v>
      </c>
      <c r="L204" s="94">
        <v>10256</v>
      </c>
      <c r="M204" s="98"/>
      <c r="N204" s="94" t="s">
        <v>60</v>
      </c>
      <c r="O204" s="94" t="s">
        <v>3205</v>
      </c>
      <c r="P204" s="94" t="s">
        <v>51</v>
      </c>
      <c r="Q204" s="94" t="s">
        <v>51</v>
      </c>
      <c r="R204" s="94" t="s">
        <v>2499</v>
      </c>
      <c r="S204" s="94" t="s">
        <v>2500</v>
      </c>
      <c r="T204" s="94" t="s">
        <v>51</v>
      </c>
      <c r="U204" s="94" t="s">
        <v>2501</v>
      </c>
      <c r="V204" s="94" t="s">
        <v>2502</v>
      </c>
      <c r="W204" s="94" t="s">
        <v>2490</v>
      </c>
      <c r="X204" s="94" t="s">
        <v>2491</v>
      </c>
      <c r="Y204" s="94" t="s">
        <v>2503</v>
      </c>
      <c r="Z204" s="94" t="s">
        <v>2504</v>
      </c>
    </row>
    <row r="205" spans="1:26" s="99" customFormat="1" x14ac:dyDescent="0.2">
      <c r="A205" s="94" t="s">
        <v>2483</v>
      </c>
      <c r="B205" s="94" t="s">
        <v>2484</v>
      </c>
      <c r="C205" s="94" t="s">
        <v>3206</v>
      </c>
      <c r="D205" s="94" t="s">
        <v>3207</v>
      </c>
      <c r="E205" s="94" t="s">
        <v>2487</v>
      </c>
      <c r="F205" s="94" t="s">
        <v>3208</v>
      </c>
      <c r="G205" s="96">
        <v>-14600</v>
      </c>
      <c r="H205" s="97">
        <v>46008</v>
      </c>
      <c r="I205" s="97">
        <v>46020</v>
      </c>
      <c r="J205" s="97">
        <v>46028</v>
      </c>
      <c r="K205" s="97">
        <v>46020</v>
      </c>
      <c r="L205" s="94">
        <v>10256</v>
      </c>
      <c r="M205" s="98"/>
      <c r="N205" s="94" t="s">
        <v>60</v>
      </c>
      <c r="O205" s="94" t="s">
        <v>3209</v>
      </c>
      <c r="P205" s="94" t="s">
        <v>51</v>
      </c>
      <c r="Q205" s="94" t="s">
        <v>51</v>
      </c>
      <c r="R205" s="94" t="s">
        <v>51</v>
      </c>
      <c r="S205" s="94" t="s">
        <v>51</v>
      </c>
      <c r="T205" s="94" t="s">
        <v>51</v>
      </c>
      <c r="U205" s="94" t="s">
        <v>51</v>
      </c>
      <c r="V205" s="94" t="s">
        <v>51</v>
      </c>
      <c r="W205" s="94" t="s">
        <v>2490</v>
      </c>
      <c r="X205" s="94" t="s">
        <v>2491</v>
      </c>
      <c r="Y205" s="94" t="s">
        <v>3210</v>
      </c>
      <c r="Z205" s="94" t="s">
        <v>51</v>
      </c>
    </row>
    <row r="206" spans="1:26" s="99" customFormat="1" x14ac:dyDescent="0.2">
      <c r="A206" s="94" t="s">
        <v>2483</v>
      </c>
      <c r="B206" s="94" t="s">
        <v>2484</v>
      </c>
      <c r="C206" s="94" t="s">
        <v>3211</v>
      </c>
      <c r="D206" s="94" t="s">
        <v>3207</v>
      </c>
      <c r="E206" s="94" t="s">
        <v>2487</v>
      </c>
      <c r="F206" s="94" t="s">
        <v>3208</v>
      </c>
      <c r="G206" s="96">
        <v>-9820</v>
      </c>
      <c r="H206" s="97">
        <v>46008</v>
      </c>
      <c r="I206" s="97">
        <v>46020</v>
      </c>
      <c r="J206" s="97">
        <v>46028</v>
      </c>
      <c r="K206" s="97">
        <v>46020</v>
      </c>
      <c r="L206" s="94">
        <v>10256</v>
      </c>
      <c r="M206" s="98"/>
      <c r="N206" s="94" t="s">
        <v>60</v>
      </c>
      <c r="O206" s="94" t="s">
        <v>3212</v>
      </c>
      <c r="P206" s="94" t="s">
        <v>51</v>
      </c>
      <c r="Q206" s="94" t="s">
        <v>51</v>
      </c>
      <c r="R206" s="94" t="s">
        <v>51</v>
      </c>
      <c r="S206" s="94" t="s">
        <v>51</v>
      </c>
      <c r="T206" s="94" t="s">
        <v>51</v>
      </c>
      <c r="U206" s="94" t="s">
        <v>51</v>
      </c>
      <c r="V206" s="94" t="s">
        <v>51</v>
      </c>
      <c r="W206" s="94" t="s">
        <v>2490</v>
      </c>
      <c r="X206" s="94" t="s">
        <v>2491</v>
      </c>
      <c r="Y206" s="94" t="s">
        <v>3210</v>
      </c>
      <c r="Z206" s="94" t="s">
        <v>51</v>
      </c>
    </row>
    <row r="207" spans="1:26" s="99" customFormat="1" x14ac:dyDescent="0.2">
      <c r="A207" s="94" t="s">
        <v>2483</v>
      </c>
      <c r="B207" s="94" t="s">
        <v>2484</v>
      </c>
      <c r="C207" s="94" t="s">
        <v>3213</v>
      </c>
      <c r="D207" s="94" t="s">
        <v>3214</v>
      </c>
      <c r="E207" s="94" t="s">
        <v>2487</v>
      </c>
      <c r="F207" s="94" t="s">
        <v>3215</v>
      </c>
      <c r="G207" s="96">
        <v>-4550</v>
      </c>
      <c r="H207" s="97">
        <v>45999</v>
      </c>
      <c r="I207" s="97">
        <v>46028</v>
      </c>
      <c r="J207" s="97">
        <v>46028</v>
      </c>
      <c r="K207" s="97">
        <v>46021</v>
      </c>
      <c r="L207" s="94">
        <v>10256</v>
      </c>
      <c r="M207" s="98"/>
      <c r="N207" s="94" t="s">
        <v>60</v>
      </c>
      <c r="O207" s="94" t="s">
        <v>3216</v>
      </c>
      <c r="P207" s="94" t="s">
        <v>51</v>
      </c>
      <c r="Q207" s="94" t="s">
        <v>51</v>
      </c>
      <c r="R207" s="94" t="s">
        <v>51</v>
      </c>
      <c r="S207" s="94" t="s">
        <v>51</v>
      </c>
      <c r="T207" s="94" t="s">
        <v>51</v>
      </c>
      <c r="U207" s="94" t="s">
        <v>51</v>
      </c>
      <c r="V207" s="94" t="s">
        <v>51</v>
      </c>
      <c r="W207" s="94" t="s">
        <v>2490</v>
      </c>
      <c r="X207" s="94" t="s">
        <v>2491</v>
      </c>
      <c r="Y207" s="94" t="s">
        <v>3217</v>
      </c>
      <c r="Z207" s="94" t="s">
        <v>51</v>
      </c>
    </row>
    <row r="208" spans="1:26" s="99" customFormat="1" x14ac:dyDescent="0.2">
      <c r="A208" s="94" t="s">
        <v>2483</v>
      </c>
      <c r="B208" s="94" t="s">
        <v>2484</v>
      </c>
      <c r="C208" s="94" t="s">
        <v>3218</v>
      </c>
      <c r="D208" s="94" t="s">
        <v>2851</v>
      </c>
      <c r="E208" s="94" t="s">
        <v>2487</v>
      </c>
      <c r="F208" s="94" t="s">
        <v>2852</v>
      </c>
      <c r="G208" s="96">
        <v>-24505.06</v>
      </c>
      <c r="H208" s="97">
        <v>45968</v>
      </c>
      <c r="I208" s="97">
        <v>46028</v>
      </c>
      <c r="J208" s="97">
        <v>46028</v>
      </c>
      <c r="K208" s="97">
        <v>45973</v>
      </c>
      <c r="L208" s="94">
        <v>10251</v>
      </c>
      <c r="M208" s="98"/>
      <c r="N208" s="94" t="s">
        <v>60</v>
      </c>
      <c r="O208" s="94" t="s">
        <v>3219</v>
      </c>
      <c r="P208" s="94" t="s">
        <v>51</v>
      </c>
      <c r="Q208" s="94" t="s">
        <v>51</v>
      </c>
      <c r="R208" s="94" t="s">
        <v>51</v>
      </c>
      <c r="S208" s="94" t="s">
        <v>51</v>
      </c>
      <c r="T208" s="94" t="s">
        <v>51</v>
      </c>
      <c r="U208" s="94" t="s">
        <v>51</v>
      </c>
      <c r="V208" s="94" t="s">
        <v>51</v>
      </c>
      <c r="W208" s="94" t="s">
        <v>2490</v>
      </c>
      <c r="X208" s="94" t="s">
        <v>2491</v>
      </c>
      <c r="Y208" s="94" t="s">
        <v>2854</v>
      </c>
      <c r="Z208" s="94" t="s">
        <v>51</v>
      </c>
    </row>
    <row r="209" spans="1:26" s="99" customFormat="1" x14ac:dyDescent="0.2">
      <c r="A209" s="94" t="s">
        <v>2483</v>
      </c>
      <c r="B209" s="94" t="s">
        <v>2484</v>
      </c>
      <c r="C209" s="94" t="s">
        <v>3220</v>
      </c>
      <c r="D209" s="94" t="s">
        <v>2851</v>
      </c>
      <c r="E209" s="94" t="s">
        <v>2487</v>
      </c>
      <c r="F209" s="94" t="s">
        <v>2852</v>
      </c>
      <c r="G209" s="96">
        <v>-147.82</v>
      </c>
      <c r="H209" s="97">
        <v>45968</v>
      </c>
      <c r="I209" s="97">
        <v>46028</v>
      </c>
      <c r="J209" s="97">
        <v>46028</v>
      </c>
      <c r="K209" s="97">
        <v>45973</v>
      </c>
      <c r="L209" s="94">
        <v>10251</v>
      </c>
      <c r="M209" s="98"/>
      <c r="N209" s="94" t="s">
        <v>60</v>
      </c>
      <c r="O209" s="94" t="s">
        <v>3221</v>
      </c>
      <c r="P209" s="94" t="s">
        <v>51</v>
      </c>
      <c r="Q209" s="94" t="s">
        <v>51</v>
      </c>
      <c r="R209" s="94" t="s">
        <v>51</v>
      </c>
      <c r="S209" s="94" t="s">
        <v>51</v>
      </c>
      <c r="T209" s="94" t="s">
        <v>51</v>
      </c>
      <c r="U209" s="94" t="s">
        <v>51</v>
      </c>
      <c r="V209" s="94" t="s">
        <v>51</v>
      </c>
      <c r="W209" s="94" t="s">
        <v>2490</v>
      </c>
      <c r="X209" s="94" t="s">
        <v>2491</v>
      </c>
      <c r="Y209" s="94" t="s">
        <v>2854</v>
      </c>
      <c r="Z209" s="94" t="s">
        <v>51</v>
      </c>
    </row>
    <row r="210" spans="1:26" s="99" customFormat="1" x14ac:dyDescent="0.2">
      <c r="A210" s="94" t="s">
        <v>2483</v>
      </c>
      <c r="B210" s="94" t="s">
        <v>2484</v>
      </c>
      <c r="C210" s="94" t="s">
        <v>3222</v>
      </c>
      <c r="D210" s="94" t="s">
        <v>3223</v>
      </c>
      <c r="E210" s="94" t="s">
        <v>2487</v>
      </c>
      <c r="F210" s="94" t="s">
        <v>3224</v>
      </c>
      <c r="G210" s="96">
        <v>-6930</v>
      </c>
      <c r="H210" s="97">
        <v>45989</v>
      </c>
      <c r="I210" s="97">
        <v>46028</v>
      </c>
      <c r="J210" s="97">
        <v>46028</v>
      </c>
      <c r="K210" s="97">
        <v>46006</v>
      </c>
      <c r="L210" s="94">
        <v>10256</v>
      </c>
      <c r="M210" s="98"/>
      <c r="N210" s="94" t="s">
        <v>60</v>
      </c>
      <c r="O210" s="94" t="s">
        <v>3225</v>
      </c>
      <c r="P210" s="94" t="s">
        <v>51</v>
      </c>
      <c r="Q210" s="94" t="s">
        <v>51</v>
      </c>
      <c r="R210" s="94" t="s">
        <v>51</v>
      </c>
      <c r="S210" s="94" t="s">
        <v>51</v>
      </c>
      <c r="T210" s="94" t="s">
        <v>51</v>
      </c>
      <c r="U210" s="94" t="s">
        <v>51</v>
      </c>
      <c r="V210" s="94" t="s">
        <v>51</v>
      </c>
      <c r="W210" s="94" t="s">
        <v>2490</v>
      </c>
      <c r="X210" s="94" t="s">
        <v>2491</v>
      </c>
      <c r="Y210" s="94" t="s">
        <v>3226</v>
      </c>
      <c r="Z210" s="94" t="s">
        <v>51</v>
      </c>
    </row>
    <row r="211" spans="1:26" s="99" customFormat="1" x14ac:dyDescent="0.2">
      <c r="A211" s="94" t="s">
        <v>2483</v>
      </c>
      <c r="B211" s="94" t="s">
        <v>2484</v>
      </c>
      <c r="C211" s="94" t="s">
        <v>3227</v>
      </c>
      <c r="D211" s="94" t="s">
        <v>3223</v>
      </c>
      <c r="E211" s="94" t="s">
        <v>2487</v>
      </c>
      <c r="F211" s="94" t="s">
        <v>3224</v>
      </c>
      <c r="G211" s="96">
        <v>-12400</v>
      </c>
      <c r="H211" s="97">
        <v>45989</v>
      </c>
      <c r="I211" s="97">
        <v>46028</v>
      </c>
      <c r="J211" s="97">
        <v>46028</v>
      </c>
      <c r="K211" s="97">
        <v>46006</v>
      </c>
      <c r="L211" s="94">
        <v>10256</v>
      </c>
      <c r="M211" s="98"/>
      <c r="N211" s="94" t="s">
        <v>60</v>
      </c>
      <c r="O211" s="94" t="s">
        <v>3228</v>
      </c>
      <c r="P211" s="94" t="s">
        <v>51</v>
      </c>
      <c r="Q211" s="94" t="s">
        <v>51</v>
      </c>
      <c r="R211" s="94" t="s">
        <v>51</v>
      </c>
      <c r="S211" s="94" t="s">
        <v>51</v>
      </c>
      <c r="T211" s="94" t="s">
        <v>51</v>
      </c>
      <c r="U211" s="94" t="s">
        <v>51</v>
      </c>
      <c r="V211" s="94" t="s">
        <v>51</v>
      </c>
      <c r="W211" s="94" t="s">
        <v>2490</v>
      </c>
      <c r="X211" s="94" t="s">
        <v>2491</v>
      </c>
      <c r="Y211" s="94" t="s">
        <v>3226</v>
      </c>
      <c r="Z211" s="94" t="s">
        <v>51</v>
      </c>
    </row>
    <row r="212" spans="1:26" s="99" customFormat="1" x14ac:dyDescent="0.2">
      <c r="A212" s="94" t="s">
        <v>2483</v>
      </c>
      <c r="B212" s="94" t="s">
        <v>2484</v>
      </c>
      <c r="C212" s="94" t="s">
        <v>875</v>
      </c>
      <c r="D212" s="94" t="s">
        <v>2552</v>
      </c>
      <c r="E212" s="94" t="s">
        <v>2487</v>
      </c>
      <c r="F212" s="94" t="s">
        <v>2553</v>
      </c>
      <c r="G212" s="96">
        <v>-2800</v>
      </c>
      <c r="H212" s="97">
        <v>46007</v>
      </c>
      <c r="I212" s="97">
        <v>46023</v>
      </c>
      <c r="J212" s="97">
        <v>46028</v>
      </c>
      <c r="K212" s="97">
        <v>46020</v>
      </c>
      <c r="L212" s="94">
        <v>10251</v>
      </c>
      <c r="M212" s="98"/>
      <c r="N212" s="94" t="s">
        <v>60</v>
      </c>
      <c r="O212" s="94" t="s">
        <v>3229</v>
      </c>
      <c r="P212" s="94" t="s">
        <v>51</v>
      </c>
      <c r="Q212" s="94" t="s">
        <v>51</v>
      </c>
      <c r="R212" s="94" t="s">
        <v>51</v>
      </c>
      <c r="S212" s="94" t="s">
        <v>51</v>
      </c>
      <c r="T212" s="94" t="s">
        <v>51</v>
      </c>
      <c r="U212" s="94" t="s">
        <v>51</v>
      </c>
      <c r="V212" s="94" t="s">
        <v>51</v>
      </c>
      <c r="W212" s="94" t="s">
        <v>2490</v>
      </c>
      <c r="X212" s="94" t="s">
        <v>2491</v>
      </c>
      <c r="Y212" s="94" t="s">
        <v>2555</v>
      </c>
      <c r="Z212" s="94" t="s">
        <v>51</v>
      </c>
    </row>
    <row r="213" spans="1:26" s="99" customFormat="1" x14ac:dyDescent="0.2">
      <c r="A213" s="94" t="s">
        <v>2483</v>
      </c>
      <c r="B213" s="94" t="s">
        <v>2484</v>
      </c>
      <c r="C213" s="94" t="s">
        <v>3230</v>
      </c>
      <c r="D213" s="94" t="s">
        <v>2910</v>
      </c>
      <c r="E213" s="94" t="s">
        <v>2487</v>
      </c>
      <c r="F213" s="94" t="s">
        <v>2911</v>
      </c>
      <c r="G213" s="96">
        <v>-2884.63</v>
      </c>
      <c r="H213" s="97">
        <v>45819</v>
      </c>
      <c r="I213" s="97">
        <v>45849</v>
      </c>
      <c r="J213" s="97">
        <v>46028</v>
      </c>
      <c r="K213" s="97">
        <v>46009</v>
      </c>
      <c r="L213" s="94">
        <v>10256</v>
      </c>
      <c r="M213" s="98"/>
      <c r="N213" s="94" t="s">
        <v>60</v>
      </c>
      <c r="O213" s="94" t="s">
        <v>3231</v>
      </c>
      <c r="P213" s="94" t="s">
        <v>51</v>
      </c>
      <c r="Q213" s="94" t="s">
        <v>51</v>
      </c>
      <c r="R213" s="94" t="s">
        <v>2517</v>
      </c>
      <c r="S213" s="94" t="s">
        <v>2913</v>
      </c>
      <c r="T213" s="94" t="s">
        <v>51</v>
      </c>
      <c r="U213" s="94" t="s">
        <v>2914</v>
      </c>
      <c r="V213" s="94" t="s">
        <v>2915</v>
      </c>
      <c r="W213" s="94" t="s">
        <v>2490</v>
      </c>
      <c r="X213" s="94" t="s">
        <v>2491</v>
      </c>
      <c r="Y213" s="94" t="s">
        <v>2916</v>
      </c>
      <c r="Z213" s="94" t="s">
        <v>2504</v>
      </c>
    </row>
    <row r="214" spans="1:26" s="99" customFormat="1" x14ac:dyDescent="0.2">
      <c r="A214" s="94" t="s">
        <v>2483</v>
      </c>
      <c r="B214" s="94" t="s">
        <v>2484</v>
      </c>
      <c r="C214" s="94" t="s">
        <v>3232</v>
      </c>
      <c r="D214" s="94" t="s">
        <v>2910</v>
      </c>
      <c r="E214" s="94" t="s">
        <v>2487</v>
      </c>
      <c r="F214" s="94" t="s">
        <v>2911</v>
      </c>
      <c r="G214" s="96">
        <v>-2855.59</v>
      </c>
      <c r="H214" s="97">
        <v>45819</v>
      </c>
      <c r="I214" s="97">
        <v>45849</v>
      </c>
      <c r="J214" s="97">
        <v>46028</v>
      </c>
      <c r="K214" s="97">
        <v>46006</v>
      </c>
      <c r="L214" s="94">
        <v>10256</v>
      </c>
      <c r="M214" s="98"/>
      <c r="N214" s="94" t="s">
        <v>60</v>
      </c>
      <c r="O214" s="94" t="s">
        <v>3233</v>
      </c>
      <c r="P214" s="94" t="s">
        <v>51</v>
      </c>
      <c r="Q214" s="94" t="s">
        <v>51</v>
      </c>
      <c r="R214" s="94" t="s">
        <v>2517</v>
      </c>
      <c r="S214" s="94" t="s">
        <v>2913</v>
      </c>
      <c r="T214" s="94" t="s">
        <v>51</v>
      </c>
      <c r="U214" s="94" t="s">
        <v>2914</v>
      </c>
      <c r="V214" s="94" t="s">
        <v>2915</v>
      </c>
      <c r="W214" s="94" t="s">
        <v>2490</v>
      </c>
      <c r="X214" s="94" t="s">
        <v>2491</v>
      </c>
      <c r="Y214" s="94" t="s">
        <v>2916</v>
      </c>
      <c r="Z214" s="94" t="s">
        <v>2504</v>
      </c>
    </row>
    <row r="215" spans="1:26" s="99" customFormat="1" x14ac:dyDescent="0.2">
      <c r="A215" s="94" t="s">
        <v>2483</v>
      </c>
      <c r="B215" s="94" t="s">
        <v>2484</v>
      </c>
      <c r="C215" s="94" t="s">
        <v>3234</v>
      </c>
      <c r="D215" s="94" t="s">
        <v>2910</v>
      </c>
      <c r="E215" s="94" t="s">
        <v>2487</v>
      </c>
      <c r="F215" s="94" t="s">
        <v>2911</v>
      </c>
      <c r="G215" s="96">
        <v>-2740.58</v>
      </c>
      <c r="H215" s="97">
        <v>45846</v>
      </c>
      <c r="I215" s="97">
        <v>45876</v>
      </c>
      <c r="J215" s="97">
        <v>46028</v>
      </c>
      <c r="K215" s="97">
        <v>46006</v>
      </c>
      <c r="L215" s="94">
        <v>10256</v>
      </c>
      <c r="M215" s="98"/>
      <c r="N215" s="94" t="s">
        <v>60</v>
      </c>
      <c r="O215" s="94" t="s">
        <v>3235</v>
      </c>
      <c r="P215" s="94" t="s">
        <v>51</v>
      </c>
      <c r="Q215" s="94" t="s">
        <v>51</v>
      </c>
      <c r="R215" s="94" t="s">
        <v>2517</v>
      </c>
      <c r="S215" s="94" t="s">
        <v>2913</v>
      </c>
      <c r="T215" s="94" t="s">
        <v>51</v>
      </c>
      <c r="U215" s="94" t="s">
        <v>2914</v>
      </c>
      <c r="V215" s="94" t="s">
        <v>2915</v>
      </c>
      <c r="W215" s="94" t="s">
        <v>2490</v>
      </c>
      <c r="X215" s="94" t="s">
        <v>2491</v>
      </c>
      <c r="Y215" s="94" t="s">
        <v>2916</v>
      </c>
      <c r="Z215" s="94" t="s">
        <v>2504</v>
      </c>
    </row>
    <row r="216" spans="1:26" s="99" customFormat="1" x14ac:dyDescent="0.2">
      <c r="A216" s="94" t="s">
        <v>2483</v>
      </c>
      <c r="B216" s="94" t="s">
        <v>2484</v>
      </c>
      <c r="C216" s="94" t="s">
        <v>3236</v>
      </c>
      <c r="D216" s="94" t="s">
        <v>2910</v>
      </c>
      <c r="E216" s="94" t="s">
        <v>2487</v>
      </c>
      <c r="F216" s="94" t="s">
        <v>2911</v>
      </c>
      <c r="G216" s="96">
        <v>-2759.81</v>
      </c>
      <c r="H216" s="97">
        <v>45848</v>
      </c>
      <c r="I216" s="97">
        <v>45878</v>
      </c>
      <c r="J216" s="97">
        <v>46028</v>
      </c>
      <c r="K216" s="97">
        <v>46006</v>
      </c>
      <c r="L216" s="94">
        <v>10256</v>
      </c>
      <c r="M216" s="98"/>
      <c r="N216" s="94" t="s">
        <v>60</v>
      </c>
      <c r="O216" s="94" t="s">
        <v>3237</v>
      </c>
      <c r="P216" s="94" t="s">
        <v>51</v>
      </c>
      <c r="Q216" s="94" t="s">
        <v>51</v>
      </c>
      <c r="R216" s="94" t="s">
        <v>2517</v>
      </c>
      <c r="S216" s="94" t="s">
        <v>2913</v>
      </c>
      <c r="T216" s="94" t="s">
        <v>51</v>
      </c>
      <c r="U216" s="94" t="s">
        <v>2914</v>
      </c>
      <c r="V216" s="94" t="s">
        <v>2915</v>
      </c>
      <c r="W216" s="94" t="s">
        <v>2490</v>
      </c>
      <c r="X216" s="94" t="s">
        <v>2491</v>
      </c>
      <c r="Y216" s="94" t="s">
        <v>2916</v>
      </c>
      <c r="Z216" s="94" t="s">
        <v>2504</v>
      </c>
    </row>
    <row r="217" spans="1:26" s="102" customFormat="1" x14ac:dyDescent="0.2">
      <c r="A217" s="94" t="s">
        <v>2483</v>
      </c>
      <c r="B217" s="94" t="s">
        <v>2484</v>
      </c>
      <c r="C217" s="94" t="s">
        <v>3238</v>
      </c>
      <c r="D217" s="94" t="s">
        <v>2910</v>
      </c>
      <c r="E217" s="94" t="s">
        <v>2487</v>
      </c>
      <c r="F217" s="94" t="s">
        <v>2911</v>
      </c>
      <c r="G217" s="96">
        <v>-2734.81</v>
      </c>
      <c r="H217" s="97">
        <v>45903</v>
      </c>
      <c r="I217" s="97">
        <v>45933</v>
      </c>
      <c r="J217" s="97">
        <v>46028</v>
      </c>
      <c r="K217" s="97">
        <v>46006</v>
      </c>
      <c r="L217" s="94">
        <v>10256</v>
      </c>
      <c r="M217" s="98"/>
      <c r="N217" s="94" t="s">
        <v>60</v>
      </c>
      <c r="O217" s="94" t="s">
        <v>3239</v>
      </c>
      <c r="P217" s="94" t="s">
        <v>51</v>
      </c>
      <c r="Q217" s="94" t="s">
        <v>51</v>
      </c>
      <c r="R217" s="94" t="s">
        <v>2517</v>
      </c>
      <c r="S217" s="94" t="s">
        <v>2913</v>
      </c>
      <c r="T217" s="94" t="s">
        <v>51</v>
      </c>
      <c r="U217" s="94" t="s">
        <v>2914</v>
      </c>
      <c r="V217" s="94" t="s">
        <v>2915</v>
      </c>
      <c r="W217" s="94" t="s">
        <v>2490</v>
      </c>
      <c r="X217" s="94" t="s">
        <v>2491</v>
      </c>
      <c r="Y217" s="94" t="s">
        <v>2916</v>
      </c>
      <c r="Z217" s="94" t="s">
        <v>2504</v>
      </c>
    </row>
    <row r="218" spans="1:26" s="99" customFormat="1" x14ac:dyDescent="0.2">
      <c r="A218" s="94" t="s">
        <v>2483</v>
      </c>
      <c r="B218" s="94" t="s">
        <v>2484</v>
      </c>
      <c r="C218" s="94" t="s">
        <v>3240</v>
      </c>
      <c r="D218" s="94" t="s">
        <v>2910</v>
      </c>
      <c r="E218" s="94" t="s">
        <v>2487</v>
      </c>
      <c r="F218" s="94" t="s">
        <v>2911</v>
      </c>
      <c r="G218" s="96">
        <v>-2920.6</v>
      </c>
      <c r="H218" s="97">
        <v>45905</v>
      </c>
      <c r="I218" s="97">
        <v>45935</v>
      </c>
      <c r="J218" s="97">
        <v>46028</v>
      </c>
      <c r="K218" s="97">
        <v>46006</v>
      </c>
      <c r="L218" s="94">
        <v>10256</v>
      </c>
      <c r="M218" s="98"/>
      <c r="N218" s="94" t="s">
        <v>60</v>
      </c>
      <c r="O218" s="94" t="s">
        <v>3241</v>
      </c>
      <c r="P218" s="94" t="s">
        <v>51</v>
      </c>
      <c r="Q218" s="94" t="s">
        <v>51</v>
      </c>
      <c r="R218" s="94" t="s">
        <v>2517</v>
      </c>
      <c r="S218" s="94" t="s">
        <v>2913</v>
      </c>
      <c r="T218" s="94" t="s">
        <v>51</v>
      </c>
      <c r="U218" s="94" t="s">
        <v>2914</v>
      </c>
      <c r="V218" s="94" t="s">
        <v>2915</v>
      </c>
      <c r="W218" s="94" t="s">
        <v>2490</v>
      </c>
      <c r="X218" s="94" t="s">
        <v>2491</v>
      </c>
      <c r="Y218" s="94" t="s">
        <v>2916</v>
      </c>
      <c r="Z218" s="94" t="s">
        <v>2504</v>
      </c>
    </row>
    <row r="219" spans="1:26" s="99" customFormat="1" x14ac:dyDescent="0.2">
      <c r="A219" s="94" t="s">
        <v>2483</v>
      </c>
      <c r="B219" s="94" t="s">
        <v>2484</v>
      </c>
      <c r="C219" s="94" t="s">
        <v>3242</v>
      </c>
      <c r="D219" s="94" t="s">
        <v>2910</v>
      </c>
      <c r="E219" s="94" t="s">
        <v>2487</v>
      </c>
      <c r="F219" s="94" t="s">
        <v>2911</v>
      </c>
      <c r="G219" s="96">
        <v>-2809.81</v>
      </c>
      <c r="H219" s="97">
        <v>45933</v>
      </c>
      <c r="I219" s="97">
        <v>45963</v>
      </c>
      <c r="J219" s="97">
        <v>46028</v>
      </c>
      <c r="K219" s="97">
        <v>46006</v>
      </c>
      <c r="L219" s="94">
        <v>10256</v>
      </c>
      <c r="M219" s="98"/>
      <c r="N219" s="94" t="s">
        <v>60</v>
      </c>
      <c r="O219" s="94" t="s">
        <v>3243</v>
      </c>
      <c r="P219" s="94" t="s">
        <v>51</v>
      </c>
      <c r="Q219" s="94" t="s">
        <v>51</v>
      </c>
      <c r="R219" s="94" t="s">
        <v>2517</v>
      </c>
      <c r="S219" s="94" t="s">
        <v>2913</v>
      </c>
      <c r="T219" s="94" t="s">
        <v>51</v>
      </c>
      <c r="U219" s="94" t="s">
        <v>2914</v>
      </c>
      <c r="V219" s="94" t="s">
        <v>2915</v>
      </c>
      <c r="W219" s="94" t="s">
        <v>2490</v>
      </c>
      <c r="X219" s="94" t="s">
        <v>2491</v>
      </c>
      <c r="Y219" s="94" t="s">
        <v>2916</v>
      </c>
      <c r="Z219" s="94" t="s">
        <v>2504</v>
      </c>
    </row>
    <row r="220" spans="1:26" s="99" customFormat="1" x14ac:dyDescent="0.2">
      <c r="A220" s="94" t="s">
        <v>2483</v>
      </c>
      <c r="B220" s="94" t="s">
        <v>2484</v>
      </c>
      <c r="C220" s="94" t="s">
        <v>3244</v>
      </c>
      <c r="D220" s="94" t="s">
        <v>2910</v>
      </c>
      <c r="E220" s="94" t="s">
        <v>2487</v>
      </c>
      <c r="F220" s="94" t="s">
        <v>2911</v>
      </c>
      <c r="G220" s="96">
        <v>-3125.19</v>
      </c>
      <c r="H220" s="97">
        <v>45934</v>
      </c>
      <c r="I220" s="97">
        <v>45964</v>
      </c>
      <c r="J220" s="97">
        <v>46028</v>
      </c>
      <c r="K220" s="97">
        <v>46006</v>
      </c>
      <c r="L220" s="94">
        <v>10256</v>
      </c>
      <c r="M220" s="98"/>
      <c r="N220" s="94" t="s">
        <v>60</v>
      </c>
      <c r="O220" s="94" t="s">
        <v>3245</v>
      </c>
      <c r="P220" s="94" t="s">
        <v>51</v>
      </c>
      <c r="Q220" s="94" t="s">
        <v>51</v>
      </c>
      <c r="R220" s="94" t="s">
        <v>2517</v>
      </c>
      <c r="S220" s="94" t="s">
        <v>2913</v>
      </c>
      <c r="T220" s="94" t="s">
        <v>51</v>
      </c>
      <c r="U220" s="94" t="s">
        <v>2914</v>
      </c>
      <c r="V220" s="94" t="s">
        <v>2915</v>
      </c>
      <c r="W220" s="94" t="s">
        <v>2490</v>
      </c>
      <c r="X220" s="94" t="s">
        <v>2491</v>
      </c>
      <c r="Y220" s="94" t="s">
        <v>2916</v>
      </c>
      <c r="Z220" s="94" t="s">
        <v>2504</v>
      </c>
    </row>
    <row r="221" spans="1:26" s="99" customFormat="1" x14ac:dyDescent="0.2">
      <c r="A221" s="94" t="s">
        <v>2483</v>
      </c>
      <c r="B221" s="94" t="s">
        <v>2484</v>
      </c>
      <c r="C221" s="94" t="s">
        <v>3246</v>
      </c>
      <c r="D221" s="94" t="s">
        <v>2910</v>
      </c>
      <c r="E221" s="94" t="s">
        <v>2487</v>
      </c>
      <c r="F221" s="94" t="s">
        <v>2911</v>
      </c>
      <c r="G221" s="96">
        <v>-3050.89</v>
      </c>
      <c r="H221" s="97">
        <v>45935</v>
      </c>
      <c r="I221" s="97">
        <v>45965</v>
      </c>
      <c r="J221" s="97">
        <v>46028</v>
      </c>
      <c r="K221" s="97">
        <v>46006</v>
      </c>
      <c r="L221" s="94">
        <v>10256</v>
      </c>
      <c r="M221" s="98"/>
      <c r="N221" s="94" t="s">
        <v>60</v>
      </c>
      <c r="O221" s="94" t="s">
        <v>3247</v>
      </c>
      <c r="P221" s="94" t="s">
        <v>51</v>
      </c>
      <c r="Q221" s="94" t="s">
        <v>51</v>
      </c>
      <c r="R221" s="94" t="s">
        <v>2517</v>
      </c>
      <c r="S221" s="94" t="s">
        <v>2913</v>
      </c>
      <c r="T221" s="94" t="s">
        <v>51</v>
      </c>
      <c r="U221" s="94" t="s">
        <v>2914</v>
      </c>
      <c r="V221" s="94" t="s">
        <v>2915</v>
      </c>
      <c r="W221" s="94" t="s">
        <v>2490</v>
      </c>
      <c r="X221" s="94" t="s">
        <v>2491</v>
      </c>
      <c r="Y221" s="94" t="s">
        <v>2916</v>
      </c>
      <c r="Z221" s="94" t="s">
        <v>2504</v>
      </c>
    </row>
    <row r="222" spans="1:26" s="102" customFormat="1" x14ac:dyDescent="0.2">
      <c r="A222" s="94" t="s">
        <v>2483</v>
      </c>
      <c r="B222" s="94" t="s">
        <v>2484</v>
      </c>
      <c r="C222" s="94" t="s">
        <v>3248</v>
      </c>
      <c r="D222" s="94" t="s">
        <v>2910</v>
      </c>
      <c r="E222" s="94" t="s">
        <v>2487</v>
      </c>
      <c r="F222" s="94" t="s">
        <v>2911</v>
      </c>
      <c r="G222" s="96">
        <v>-3083.71</v>
      </c>
      <c r="H222" s="97">
        <v>45936</v>
      </c>
      <c r="I222" s="97">
        <v>45966</v>
      </c>
      <c r="J222" s="97">
        <v>46028</v>
      </c>
      <c r="K222" s="97">
        <v>46007</v>
      </c>
      <c r="L222" s="94">
        <v>10256</v>
      </c>
      <c r="M222" s="98"/>
      <c r="N222" s="94" t="s">
        <v>60</v>
      </c>
      <c r="O222" s="94" t="s">
        <v>3249</v>
      </c>
      <c r="P222" s="94" t="s">
        <v>51</v>
      </c>
      <c r="Q222" s="94" t="s">
        <v>51</v>
      </c>
      <c r="R222" s="94" t="s">
        <v>2517</v>
      </c>
      <c r="S222" s="94" t="s">
        <v>2913</v>
      </c>
      <c r="T222" s="94" t="s">
        <v>51</v>
      </c>
      <c r="U222" s="94" t="s">
        <v>2914</v>
      </c>
      <c r="V222" s="94" t="s">
        <v>2915</v>
      </c>
      <c r="W222" s="94" t="s">
        <v>2490</v>
      </c>
      <c r="X222" s="94" t="s">
        <v>2491</v>
      </c>
      <c r="Y222" s="94" t="s">
        <v>2916</v>
      </c>
      <c r="Z222" s="94" t="s">
        <v>2504</v>
      </c>
    </row>
    <row r="223" spans="1:26" x14ac:dyDescent="0.2">
      <c r="A223" s="94" t="s">
        <v>2483</v>
      </c>
      <c r="B223" s="94" t="s">
        <v>2484</v>
      </c>
      <c r="C223" s="94" t="s">
        <v>3250</v>
      </c>
      <c r="D223" s="94" t="s">
        <v>2910</v>
      </c>
      <c r="E223" s="94" t="s">
        <v>2487</v>
      </c>
      <c r="F223" s="94" t="s">
        <v>2911</v>
      </c>
      <c r="G223" s="96">
        <v>-2734.82</v>
      </c>
      <c r="H223" s="97">
        <v>45937</v>
      </c>
      <c r="I223" s="97">
        <v>45967</v>
      </c>
      <c r="J223" s="97">
        <v>46028</v>
      </c>
      <c r="K223" s="97">
        <v>46007</v>
      </c>
      <c r="L223" s="94">
        <v>10256</v>
      </c>
      <c r="N223" s="94" t="s">
        <v>60</v>
      </c>
      <c r="O223" s="94" t="s">
        <v>3251</v>
      </c>
      <c r="P223" s="94" t="s">
        <v>51</v>
      </c>
      <c r="Q223" s="94" t="s">
        <v>51</v>
      </c>
      <c r="R223" s="94" t="s">
        <v>2517</v>
      </c>
      <c r="S223" s="94" t="s">
        <v>2913</v>
      </c>
      <c r="T223" s="94" t="s">
        <v>51</v>
      </c>
      <c r="U223" s="94" t="s">
        <v>2914</v>
      </c>
      <c r="V223" s="94" t="s">
        <v>2915</v>
      </c>
      <c r="W223" s="94" t="s">
        <v>2490</v>
      </c>
      <c r="X223" s="94" t="s">
        <v>2491</v>
      </c>
      <c r="Y223" s="94" t="s">
        <v>2916</v>
      </c>
      <c r="Z223" s="94" t="s">
        <v>2504</v>
      </c>
    </row>
    <row r="224" spans="1:26" x14ac:dyDescent="0.2">
      <c r="A224" s="94" t="s">
        <v>2483</v>
      </c>
      <c r="B224" s="94" t="s">
        <v>2484</v>
      </c>
      <c r="C224" s="94" t="s">
        <v>3252</v>
      </c>
      <c r="D224" s="94" t="s">
        <v>2910</v>
      </c>
      <c r="E224" s="94" t="s">
        <v>2487</v>
      </c>
      <c r="F224" s="94" t="s">
        <v>2911</v>
      </c>
      <c r="G224" s="96">
        <v>-2835.27</v>
      </c>
      <c r="H224" s="97">
        <v>45940</v>
      </c>
      <c r="I224" s="97">
        <v>45970</v>
      </c>
      <c r="J224" s="97">
        <v>46028</v>
      </c>
      <c r="K224" s="97">
        <v>46007</v>
      </c>
      <c r="L224" s="94">
        <v>10256</v>
      </c>
      <c r="N224" s="94" t="s">
        <v>60</v>
      </c>
      <c r="O224" s="94" t="s">
        <v>3253</v>
      </c>
      <c r="P224" s="94" t="s">
        <v>51</v>
      </c>
      <c r="Q224" s="94" t="s">
        <v>51</v>
      </c>
      <c r="R224" s="94" t="s">
        <v>2517</v>
      </c>
      <c r="S224" s="94" t="s">
        <v>2913</v>
      </c>
      <c r="T224" s="94" t="s">
        <v>51</v>
      </c>
      <c r="U224" s="94" t="s">
        <v>2914</v>
      </c>
      <c r="V224" s="94" t="s">
        <v>2915</v>
      </c>
      <c r="W224" s="94" t="s">
        <v>2490</v>
      </c>
      <c r="X224" s="94" t="s">
        <v>2491</v>
      </c>
      <c r="Y224" s="94" t="s">
        <v>2916</v>
      </c>
      <c r="Z224" s="94" t="s">
        <v>2504</v>
      </c>
    </row>
    <row r="225" spans="1:26" x14ac:dyDescent="0.2">
      <c r="A225" s="94" t="s">
        <v>2483</v>
      </c>
      <c r="B225" s="94" t="s">
        <v>2484</v>
      </c>
      <c r="C225" s="94" t="s">
        <v>3254</v>
      </c>
      <c r="D225" s="94" t="s">
        <v>2910</v>
      </c>
      <c r="E225" s="94" t="s">
        <v>2487</v>
      </c>
      <c r="F225" s="94" t="s">
        <v>2911</v>
      </c>
      <c r="G225" s="96">
        <v>-3096.99</v>
      </c>
      <c r="H225" s="97">
        <v>45942</v>
      </c>
      <c r="I225" s="97">
        <v>45972</v>
      </c>
      <c r="J225" s="97">
        <v>46028</v>
      </c>
      <c r="K225" s="97">
        <v>46008</v>
      </c>
      <c r="L225" s="94">
        <v>10256</v>
      </c>
      <c r="N225" s="94" t="s">
        <v>60</v>
      </c>
      <c r="O225" s="94" t="s">
        <v>3255</v>
      </c>
      <c r="P225" s="94" t="s">
        <v>51</v>
      </c>
      <c r="Q225" s="94" t="s">
        <v>51</v>
      </c>
      <c r="R225" s="94" t="s">
        <v>2517</v>
      </c>
      <c r="S225" s="94" t="s">
        <v>2913</v>
      </c>
      <c r="T225" s="94" t="s">
        <v>51</v>
      </c>
      <c r="U225" s="94" t="s">
        <v>2914</v>
      </c>
      <c r="V225" s="94" t="s">
        <v>2915</v>
      </c>
      <c r="W225" s="94" t="s">
        <v>2490</v>
      </c>
      <c r="X225" s="94" t="s">
        <v>2491</v>
      </c>
      <c r="Y225" s="94" t="s">
        <v>2916</v>
      </c>
      <c r="Z225" s="94" t="s">
        <v>2504</v>
      </c>
    </row>
    <row r="226" spans="1:26" x14ac:dyDescent="0.2">
      <c r="A226" s="94" t="s">
        <v>2483</v>
      </c>
      <c r="B226" s="94" t="s">
        <v>2484</v>
      </c>
      <c r="C226" s="94" t="s">
        <v>3256</v>
      </c>
      <c r="D226" s="94" t="s">
        <v>2910</v>
      </c>
      <c r="E226" s="94" t="s">
        <v>2487</v>
      </c>
      <c r="F226" s="94" t="s">
        <v>2911</v>
      </c>
      <c r="G226" s="96">
        <v>-2952.12</v>
      </c>
      <c r="H226" s="97">
        <v>45944</v>
      </c>
      <c r="I226" s="97">
        <v>45974</v>
      </c>
      <c r="J226" s="97">
        <v>46028</v>
      </c>
      <c r="K226" s="97">
        <v>46013</v>
      </c>
      <c r="L226" s="94">
        <v>10256</v>
      </c>
      <c r="N226" s="94" t="s">
        <v>60</v>
      </c>
      <c r="O226" s="94" t="s">
        <v>3257</v>
      </c>
      <c r="P226" s="94" t="s">
        <v>51</v>
      </c>
      <c r="Q226" s="94" t="s">
        <v>51</v>
      </c>
      <c r="R226" s="94" t="s">
        <v>2517</v>
      </c>
      <c r="S226" s="94" t="s">
        <v>2913</v>
      </c>
      <c r="T226" s="94" t="s">
        <v>51</v>
      </c>
      <c r="U226" s="94" t="s">
        <v>2914</v>
      </c>
      <c r="V226" s="94" t="s">
        <v>2915</v>
      </c>
      <c r="W226" s="94" t="s">
        <v>2490</v>
      </c>
      <c r="X226" s="94" t="s">
        <v>2491</v>
      </c>
      <c r="Y226" s="94" t="s">
        <v>2916</v>
      </c>
      <c r="Z226" s="94" t="s">
        <v>2504</v>
      </c>
    </row>
    <row r="227" spans="1:26" x14ac:dyDescent="0.2">
      <c r="A227" s="94" t="s">
        <v>2483</v>
      </c>
      <c r="B227" s="94" t="s">
        <v>2484</v>
      </c>
      <c r="C227" s="94" t="s">
        <v>3258</v>
      </c>
      <c r="D227" s="94" t="s">
        <v>2910</v>
      </c>
      <c r="E227" s="94" t="s">
        <v>2487</v>
      </c>
      <c r="F227" s="94" t="s">
        <v>2911</v>
      </c>
      <c r="G227" s="96">
        <v>-2742.39</v>
      </c>
      <c r="H227" s="97">
        <v>45945</v>
      </c>
      <c r="I227" s="97">
        <v>45975</v>
      </c>
      <c r="J227" s="97">
        <v>46028</v>
      </c>
      <c r="K227" s="97">
        <v>46008</v>
      </c>
      <c r="L227" s="94">
        <v>10256</v>
      </c>
      <c r="N227" s="94" t="s">
        <v>60</v>
      </c>
      <c r="O227" s="94" t="s">
        <v>3259</v>
      </c>
      <c r="P227" s="94" t="s">
        <v>51</v>
      </c>
      <c r="Q227" s="94" t="s">
        <v>51</v>
      </c>
      <c r="R227" s="94" t="s">
        <v>2517</v>
      </c>
      <c r="S227" s="94" t="s">
        <v>2913</v>
      </c>
      <c r="T227" s="94" t="s">
        <v>51</v>
      </c>
      <c r="U227" s="94" t="s">
        <v>2914</v>
      </c>
      <c r="V227" s="94" t="s">
        <v>2915</v>
      </c>
      <c r="W227" s="94" t="s">
        <v>2490</v>
      </c>
      <c r="X227" s="94" t="s">
        <v>2491</v>
      </c>
      <c r="Y227" s="94" t="s">
        <v>2916</v>
      </c>
      <c r="Z227" s="94" t="s">
        <v>2504</v>
      </c>
    </row>
    <row r="228" spans="1:26" x14ac:dyDescent="0.2">
      <c r="A228" s="94" t="s">
        <v>2483</v>
      </c>
      <c r="B228" s="94" t="s">
        <v>2484</v>
      </c>
      <c r="C228" s="94" t="s">
        <v>3260</v>
      </c>
      <c r="D228" s="94" t="s">
        <v>2910</v>
      </c>
      <c r="E228" s="94" t="s">
        <v>2487</v>
      </c>
      <c r="F228" s="94" t="s">
        <v>2911</v>
      </c>
      <c r="G228" s="96">
        <v>-3100.61</v>
      </c>
      <c r="H228" s="97">
        <v>45950</v>
      </c>
      <c r="I228" s="97">
        <v>45980</v>
      </c>
      <c r="J228" s="97">
        <v>46028</v>
      </c>
      <c r="K228" s="97">
        <v>46008</v>
      </c>
      <c r="L228" s="94">
        <v>10256</v>
      </c>
      <c r="N228" s="94" t="s">
        <v>60</v>
      </c>
      <c r="O228" s="94" t="s">
        <v>3261</v>
      </c>
      <c r="P228" s="94" t="s">
        <v>51</v>
      </c>
      <c r="Q228" s="94" t="s">
        <v>51</v>
      </c>
      <c r="R228" s="94" t="s">
        <v>2517</v>
      </c>
      <c r="S228" s="94" t="s">
        <v>2913</v>
      </c>
      <c r="T228" s="94" t="s">
        <v>51</v>
      </c>
      <c r="U228" s="94" t="s">
        <v>2914</v>
      </c>
      <c r="V228" s="94" t="s">
        <v>2915</v>
      </c>
      <c r="W228" s="94" t="s">
        <v>2490</v>
      </c>
      <c r="X228" s="94" t="s">
        <v>2491</v>
      </c>
      <c r="Y228" s="94" t="s">
        <v>2916</v>
      </c>
      <c r="Z228" s="94" t="s">
        <v>2504</v>
      </c>
    </row>
    <row r="229" spans="1:26" s="102" customFormat="1" x14ac:dyDescent="0.2">
      <c r="A229" s="94" t="s">
        <v>2483</v>
      </c>
      <c r="B229" s="94" t="s">
        <v>2484</v>
      </c>
      <c r="C229" s="94" t="s">
        <v>3262</v>
      </c>
      <c r="D229" s="94" t="s">
        <v>2910</v>
      </c>
      <c r="E229" s="94" t="s">
        <v>2487</v>
      </c>
      <c r="F229" s="94" t="s">
        <v>2911</v>
      </c>
      <c r="G229" s="96">
        <v>-2944.92</v>
      </c>
      <c r="H229" s="97">
        <v>45953</v>
      </c>
      <c r="I229" s="97">
        <v>45983</v>
      </c>
      <c r="J229" s="97">
        <v>46028</v>
      </c>
      <c r="K229" s="97">
        <v>46013</v>
      </c>
      <c r="L229" s="94">
        <v>10256</v>
      </c>
      <c r="M229" s="98"/>
      <c r="N229" s="94" t="s">
        <v>60</v>
      </c>
      <c r="O229" s="94" t="s">
        <v>3263</v>
      </c>
      <c r="P229" s="94" t="s">
        <v>51</v>
      </c>
      <c r="Q229" s="94" t="s">
        <v>51</v>
      </c>
      <c r="R229" s="94" t="s">
        <v>2517</v>
      </c>
      <c r="S229" s="94" t="s">
        <v>2913</v>
      </c>
      <c r="T229" s="94" t="s">
        <v>51</v>
      </c>
      <c r="U229" s="94" t="s">
        <v>2914</v>
      </c>
      <c r="V229" s="94" t="s">
        <v>2915</v>
      </c>
      <c r="W229" s="94" t="s">
        <v>2490</v>
      </c>
      <c r="X229" s="94" t="s">
        <v>2491</v>
      </c>
      <c r="Y229" s="94" t="s">
        <v>2916</v>
      </c>
      <c r="Z229" s="94" t="s">
        <v>2504</v>
      </c>
    </row>
    <row r="230" spans="1:26" x14ac:dyDescent="0.2">
      <c r="A230" s="94" t="s">
        <v>2483</v>
      </c>
      <c r="B230" s="94" t="s">
        <v>2484</v>
      </c>
      <c r="C230" s="94" t="s">
        <v>3264</v>
      </c>
      <c r="D230" s="94" t="s">
        <v>2910</v>
      </c>
      <c r="E230" s="94" t="s">
        <v>2487</v>
      </c>
      <c r="F230" s="94" t="s">
        <v>2911</v>
      </c>
      <c r="G230" s="96">
        <v>-2900.19</v>
      </c>
      <c r="H230" s="97">
        <v>45953</v>
      </c>
      <c r="I230" s="97">
        <v>45983</v>
      </c>
      <c r="J230" s="97">
        <v>46028</v>
      </c>
      <c r="K230" s="97">
        <v>46008</v>
      </c>
      <c r="L230" s="94">
        <v>10256</v>
      </c>
      <c r="N230" s="94" t="s">
        <v>60</v>
      </c>
      <c r="O230" s="94" t="s">
        <v>3265</v>
      </c>
      <c r="P230" s="94" t="s">
        <v>51</v>
      </c>
      <c r="Q230" s="94" t="s">
        <v>51</v>
      </c>
      <c r="R230" s="94" t="s">
        <v>2517</v>
      </c>
      <c r="S230" s="94" t="s">
        <v>2913</v>
      </c>
      <c r="T230" s="94" t="s">
        <v>51</v>
      </c>
      <c r="U230" s="94" t="s">
        <v>2914</v>
      </c>
      <c r="V230" s="94" t="s">
        <v>2915</v>
      </c>
      <c r="W230" s="94" t="s">
        <v>2490</v>
      </c>
      <c r="X230" s="94" t="s">
        <v>2491</v>
      </c>
      <c r="Y230" s="94" t="s">
        <v>2916</v>
      </c>
      <c r="Z230" s="94" t="s">
        <v>2504</v>
      </c>
    </row>
    <row r="231" spans="1:26" x14ac:dyDescent="0.2">
      <c r="A231" s="94" t="s">
        <v>2483</v>
      </c>
      <c r="B231" s="94" t="s">
        <v>2484</v>
      </c>
      <c r="C231" s="94" t="s">
        <v>3266</v>
      </c>
      <c r="D231" s="94" t="s">
        <v>2910</v>
      </c>
      <c r="E231" s="94" t="s">
        <v>2487</v>
      </c>
      <c r="F231" s="94" t="s">
        <v>2911</v>
      </c>
      <c r="G231" s="96">
        <v>-2771.98</v>
      </c>
      <c r="H231" s="97">
        <v>45953</v>
      </c>
      <c r="I231" s="97">
        <v>45983</v>
      </c>
      <c r="J231" s="97">
        <v>46028</v>
      </c>
      <c r="K231" s="97">
        <v>46008</v>
      </c>
      <c r="L231" s="94">
        <v>10256</v>
      </c>
      <c r="N231" s="94" t="s">
        <v>60</v>
      </c>
      <c r="O231" s="94" t="s">
        <v>3267</v>
      </c>
      <c r="P231" s="94" t="s">
        <v>51</v>
      </c>
      <c r="Q231" s="94" t="s">
        <v>51</v>
      </c>
      <c r="R231" s="94" t="s">
        <v>2517</v>
      </c>
      <c r="S231" s="94" t="s">
        <v>2913</v>
      </c>
      <c r="T231" s="94" t="s">
        <v>51</v>
      </c>
      <c r="U231" s="94" t="s">
        <v>2914</v>
      </c>
      <c r="V231" s="94" t="s">
        <v>2915</v>
      </c>
      <c r="W231" s="94" t="s">
        <v>2490</v>
      </c>
      <c r="X231" s="94" t="s">
        <v>2491</v>
      </c>
      <c r="Y231" s="94" t="s">
        <v>2916</v>
      </c>
      <c r="Z231" s="94" t="s">
        <v>2504</v>
      </c>
    </row>
    <row r="232" spans="1:26" x14ac:dyDescent="0.2">
      <c r="A232" s="94" t="s">
        <v>2483</v>
      </c>
      <c r="B232" s="94" t="s">
        <v>2484</v>
      </c>
      <c r="C232" s="94" t="s">
        <v>3268</v>
      </c>
      <c r="D232" s="94" t="s">
        <v>2910</v>
      </c>
      <c r="E232" s="94" t="s">
        <v>2487</v>
      </c>
      <c r="F232" s="94" t="s">
        <v>2911</v>
      </c>
      <c r="G232" s="96">
        <v>-2733.3</v>
      </c>
      <c r="H232" s="97">
        <v>45957</v>
      </c>
      <c r="I232" s="97">
        <v>45987</v>
      </c>
      <c r="J232" s="97">
        <v>46028</v>
      </c>
      <c r="K232" s="97">
        <v>46006</v>
      </c>
      <c r="L232" s="94">
        <v>10256</v>
      </c>
      <c r="N232" s="94" t="s">
        <v>60</v>
      </c>
      <c r="O232" s="94" t="s">
        <v>3269</v>
      </c>
      <c r="P232" s="94" t="s">
        <v>51</v>
      </c>
      <c r="Q232" s="94" t="s">
        <v>51</v>
      </c>
      <c r="R232" s="94" t="s">
        <v>2517</v>
      </c>
      <c r="S232" s="94" t="s">
        <v>2913</v>
      </c>
      <c r="T232" s="94" t="s">
        <v>51</v>
      </c>
      <c r="U232" s="94" t="s">
        <v>2914</v>
      </c>
      <c r="V232" s="94" t="s">
        <v>2915</v>
      </c>
      <c r="W232" s="94" t="s">
        <v>2490</v>
      </c>
      <c r="X232" s="94" t="s">
        <v>2491</v>
      </c>
      <c r="Y232" s="94" t="s">
        <v>2916</v>
      </c>
      <c r="Z232" s="94" t="s">
        <v>2504</v>
      </c>
    </row>
    <row r="233" spans="1:26" x14ac:dyDescent="0.2">
      <c r="A233" s="94" t="s">
        <v>2483</v>
      </c>
      <c r="B233" s="94" t="s">
        <v>2484</v>
      </c>
      <c r="C233" s="94" t="s">
        <v>3270</v>
      </c>
      <c r="D233" s="94" t="s">
        <v>2910</v>
      </c>
      <c r="E233" s="94" t="s">
        <v>2487</v>
      </c>
      <c r="F233" s="94" t="s">
        <v>2911</v>
      </c>
      <c r="G233" s="96">
        <v>-2825.19</v>
      </c>
      <c r="H233" s="97">
        <v>45959</v>
      </c>
      <c r="I233" s="97">
        <v>45989</v>
      </c>
      <c r="J233" s="97">
        <v>46028</v>
      </c>
      <c r="K233" s="97">
        <v>46008</v>
      </c>
      <c r="L233" s="94">
        <v>10256</v>
      </c>
      <c r="N233" s="94" t="s">
        <v>60</v>
      </c>
      <c r="O233" s="94" t="s">
        <v>3271</v>
      </c>
      <c r="P233" s="94" t="s">
        <v>51</v>
      </c>
      <c r="Q233" s="94" t="s">
        <v>51</v>
      </c>
      <c r="R233" s="94" t="s">
        <v>2517</v>
      </c>
      <c r="S233" s="94" t="s">
        <v>2913</v>
      </c>
      <c r="T233" s="94" t="s">
        <v>51</v>
      </c>
      <c r="U233" s="94" t="s">
        <v>2914</v>
      </c>
      <c r="V233" s="94" t="s">
        <v>2915</v>
      </c>
      <c r="W233" s="94" t="s">
        <v>2490</v>
      </c>
      <c r="X233" s="94" t="s">
        <v>2491</v>
      </c>
      <c r="Y233" s="94" t="s">
        <v>2916</v>
      </c>
      <c r="Z233" s="94" t="s">
        <v>2504</v>
      </c>
    </row>
    <row r="234" spans="1:26" x14ac:dyDescent="0.2">
      <c r="A234" s="94" t="s">
        <v>2483</v>
      </c>
      <c r="B234" s="94" t="s">
        <v>2484</v>
      </c>
      <c r="C234" s="94" t="s">
        <v>3272</v>
      </c>
      <c r="D234" s="94" t="s">
        <v>2910</v>
      </c>
      <c r="E234" s="94" t="s">
        <v>2487</v>
      </c>
      <c r="F234" s="94" t="s">
        <v>2911</v>
      </c>
      <c r="G234" s="96">
        <v>-3192.92</v>
      </c>
      <c r="H234" s="97">
        <v>45966</v>
      </c>
      <c r="I234" s="97">
        <v>45996</v>
      </c>
      <c r="J234" s="97">
        <v>46028</v>
      </c>
      <c r="K234" s="97">
        <v>46008</v>
      </c>
      <c r="L234" s="94">
        <v>10256</v>
      </c>
      <c r="N234" s="94" t="s">
        <v>60</v>
      </c>
      <c r="O234" s="94" t="s">
        <v>3273</v>
      </c>
      <c r="P234" s="94" t="s">
        <v>51</v>
      </c>
      <c r="Q234" s="94" t="s">
        <v>51</v>
      </c>
      <c r="R234" s="94" t="s">
        <v>2517</v>
      </c>
      <c r="S234" s="94" t="s">
        <v>2913</v>
      </c>
      <c r="T234" s="94" t="s">
        <v>51</v>
      </c>
      <c r="U234" s="94" t="s">
        <v>2914</v>
      </c>
      <c r="V234" s="94" t="s">
        <v>2915</v>
      </c>
      <c r="W234" s="94" t="s">
        <v>2490</v>
      </c>
      <c r="X234" s="94" t="s">
        <v>2491</v>
      </c>
      <c r="Y234" s="94" t="s">
        <v>2916</v>
      </c>
      <c r="Z234" s="94" t="s">
        <v>2504</v>
      </c>
    </row>
    <row r="235" spans="1:26" x14ac:dyDescent="0.2">
      <c r="A235" s="94" t="s">
        <v>2483</v>
      </c>
      <c r="B235" s="94" t="s">
        <v>2484</v>
      </c>
      <c r="C235" s="94" t="s">
        <v>3274</v>
      </c>
      <c r="D235" s="94" t="s">
        <v>2910</v>
      </c>
      <c r="E235" s="94" t="s">
        <v>2487</v>
      </c>
      <c r="F235" s="94" t="s">
        <v>2911</v>
      </c>
      <c r="G235" s="96">
        <v>-2750.19</v>
      </c>
      <c r="H235" s="97">
        <v>45969</v>
      </c>
      <c r="I235" s="97">
        <v>45999</v>
      </c>
      <c r="J235" s="97">
        <v>46028</v>
      </c>
      <c r="K235" s="97">
        <v>46008</v>
      </c>
      <c r="L235" s="94">
        <v>10256</v>
      </c>
      <c r="N235" s="94" t="s">
        <v>60</v>
      </c>
      <c r="O235" s="94" t="s">
        <v>3275</v>
      </c>
      <c r="P235" s="94" t="s">
        <v>51</v>
      </c>
      <c r="Q235" s="94" t="s">
        <v>51</v>
      </c>
      <c r="R235" s="94" t="s">
        <v>2517</v>
      </c>
      <c r="S235" s="94" t="s">
        <v>2913</v>
      </c>
      <c r="T235" s="94" t="s">
        <v>51</v>
      </c>
      <c r="U235" s="94" t="s">
        <v>2914</v>
      </c>
      <c r="V235" s="94" t="s">
        <v>2915</v>
      </c>
      <c r="W235" s="94" t="s">
        <v>2490</v>
      </c>
      <c r="X235" s="94" t="s">
        <v>2491</v>
      </c>
      <c r="Y235" s="94" t="s">
        <v>2916</v>
      </c>
      <c r="Z235" s="94" t="s">
        <v>2504</v>
      </c>
    </row>
    <row r="236" spans="1:26" x14ac:dyDescent="0.2">
      <c r="A236" s="94" t="s">
        <v>2483</v>
      </c>
      <c r="B236" s="94" t="s">
        <v>2484</v>
      </c>
      <c r="C236" s="94" t="s">
        <v>2732</v>
      </c>
      <c r="D236" s="94" t="s">
        <v>2910</v>
      </c>
      <c r="E236" s="94" t="s">
        <v>2487</v>
      </c>
      <c r="F236" s="94" t="s">
        <v>2911</v>
      </c>
      <c r="G236" s="96">
        <v>-2800.19</v>
      </c>
      <c r="H236" s="97">
        <v>45971</v>
      </c>
      <c r="I236" s="97">
        <v>46001</v>
      </c>
      <c r="J236" s="97">
        <v>46028</v>
      </c>
      <c r="K236" s="97">
        <v>46008</v>
      </c>
      <c r="L236" s="94">
        <v>10256</v>
      </c>
      <c r="N236" s="94" t="s">
        <v>60</v>
      </c>
      <c r="O236" s="94" t="s">
        <v>3276</v>
      </c>
      <c r="P236" s="94" t="s">
        <v>51</v>
      </c>
      <c r="Q236" s="94" t="s">
        <v>51</v>
      </c>
      <c r="R236" s="94" t="s">
        <v>2517</v>
      </c>
      <c r="S236" s="94" t="s">
        <v>2913</v>
      </c>
      <c r="T236" s="94" t="s">
        <v>51</v>
      </c>
      <c r="U236" s="94" t="s">
        <v>2914</v>
      </c>
      <c r="V236" s="94" t="s">
        <v>2915</v>
      </c>
      <c r="W236" s="94" t="s">
        <v>2490</v>
      </c>
      <c r="X236" s="94" t="s">
        <v>2491</v>
      </c>
      <c r="Y236" s="94" t="s">
        <v>2916</v>
      </c>
      <c r="Z236" s="94" t="s">
        <v>2504</v>
      </c>
    </row>
    <row r="237" spans="1:26" x14ac:dyDescent="0.2">
      <c r="A237" s="94" t="s">
        <v>2483</v>
      </c>
      <c r="B237" s="94" t="s">
        <v>2484</v>
      </c>
      <c r="C237" s="94" t="s">
        <v>3277</v>
      </c>
      <c r="D237" s="94" t="s">
        <v>2910</v>
      </c>
      <c r="E237" s="94" t="s">
        <v>2487</v>
      </c>
      <c r="F237" s="94" t="s">
        <v>2911</v>
      </c>
      <c r="G237" s="96">
        <v>-8567.34</v>
      </c>
      <c r="H237" s="97">
        <v>45993</v>
      </c>
      <c r="I237" s="97">
        <v>46023</v>
      </c>
      <c r="J237" s="97">
        <v>46028</v>
      </c>
      <c r="K237" s="97">
        <v>46021</v>
      </c>
      <c r="L237" s="94">
        <v>20001</v>
      </c>
      <c r="N237" s="94" t="s">
        <v>60</v>
      </c>
      <c r="O237" s="94" t="s">
        <v>3278</v>
      </c>
      <c r="P237" s="94" t="s">
        <v>51</v>
      </c>
      <c r="Q237" s="94" t="s">
        <v>51</v>
      </c>
      <c r="R237" s="94" t="s">
        <v>2517</v>
      </c>
      <c r="S237" s="94" t="s">
        <v>2913</v>
      </c>
      <c r="T237" s="94" t="s">
        <v>51</v>
      </c>
      <c r="U237" s="94" t="s">
        <v>2914</v>
      </c>
      <c r="V237" s="94" t="s">
        <v>2915</v>
      </c>
      <c r="W237" s="94" t="s">
        <v>2490</v>
      </c>
      <c r="X237" s="94" t="s">
        <v>2491</v>
      </c>
      <c r="Y237" s="94" t="s">
        <v>2916</v>
      </c>
      <c r="Z237" s="94" t="s">
        <v>2504</v>
      </c>
    </row>
    <row r="238" spans="1:26" x14ac:dyDescent="0.2">
      <c r="A238" s="94" t="s">
        <v>2483</v>
      </c>
      <c r="B238" s="94" t="s">
        <v>2484</v>
      </c>
      <c r="C238" s="94" t="s">
        <v>3279</v>
      </c>
      <c r="D238" s="94" t="s">
        <v>2910</v>
      </c>
      <c r="E238" s="94" t="s">
        <v>2487</v>
      </c>
      <c r="F238" s="94" t="s">
        <v>2911</v>
      </c>
      <c r="G238" s="96">
        <v>-4611.87</v>
      </c>
      <c r="H238" s="97">
        <v>45993</v>
      </c>
      <c r="I238" s="97">
        <v>46023</v>
      </c>
      <c r="J238" s="97">
        <v>46028</v>
      </c>
      <c r="K238" s="97">
        <v>46021</v>
      </c>
      <c r="L238" s="94">
        <v>10251</v>
      </c>
      <c r="N238" s="94" t="s">
        <v>60</v>
      </c>
      <c r="O238" s="94" t="s">
        <v>3280</v>
      </c>
      <c r="P238" s="94" t="s">
        <v>51</v>
      </c>
      <c r="Q238" s="94" t="s">
        <v>51</v>
      </c>
      <c r="R238" s="94" t="s">
        <v>2517</v>
      </c>
      <c r="S238" s="94" t="s">
        <v>2913</v>
      </c>
      <c r="T238" s="94" t="s">
        <v>51</v>
      </c>
      <c r="U238" s="94" t="s">
        <v>2914</v>
      </c>
      <c r="V238" s="94" t="s">
        <v>2915</v>
      </c>
      <c r="W238" s="94" t="s">
        <v>2490</v>
      </c>
      <c r="X238" s="94" t="s">
        <v>2491</v>
      </c>
      <c r="Y238" s="94" t="s">
        <v>2916</v>
      </c>
      <c r="Z238" s="94" t="s">
        <v>2504</v>
      </c>
    </row>
    <row r="239" spans="1:26" x14ac:dyDescent="0.2">
      <c r="A239" s="94" t="s">
        <v>2483</v>
      </c>
      <c r="B239" s="94" t="s">
        <v>2484</v>
      </c>
      <c r="C239" s="94" t="s">
        <v>3281</v>
      </c>
      <c r="D239" s="94" t="s">
        <v>2910</v>
      </c>
      <c r="E239" s="94" t="s">
        <v>2487</v>
      </c>
      <c r="F239" s="94" t="s">
        <v>2911</v>
      </c>
      <c r="G239" s="96">
        <v>-4215.26</v>
      </c>
      <c r="H239" s="97">
        <v>45994</v>
      </c>
      <c r="I239" s="97">
        <v>46024</v>
      </c>
      <c r="J239" s="97">
        <v>46028</v>
      </c>
      <c r="K239" s="97">
        <v>46021</v>
      </c>
      <c r="L239" s="94">
        <v>10251</v>
      </c>
      <c r="N239" s="94" t="s">
        <v>60</v>
      </c>
      <c r="O239" s="94" t="s">
        <v>3282</v>
      </c>
      <c r="P239" s="94" t="s">
        <v>51</v>
      </c>
      <c r="Q239" s="94" t="s">
        <v>51</v>
      </c>
      <c r="R239" s="94" t="s">
        <v>2517</v>
      </c>
      <c r="S239" s="94" t="s">
        <v>2913</v>
      </c>
      <c r="T239" s="94" t="s">
        <v>51</v>
      </c>
      <c r="U239" s="94" t="s">
        <v>2914</v>
      </c>
      <c r="V239" s="94" t="s">
        <v>2915</v>
      </c>
      <c r="W239" s="94" t="s">
        <v>2490</v>
      </c>
      <c r="X239" s="94" t="s">
        <v>2491</v>
      </c>
      <c r="Y239" s="94" t="s">
        <v>2916</v>
      </c>
      <c r="Z239" s="94" t="s">
        <v>2504</v>
      </c>
    </row>
    <row r="240" spans="1:26" x14ac:dyDescent="0.2">
      <c r="A240" s="94" t="s">
        <v>2483</v>
      </c>
      <c r="B240" s="94" t="s">
        <v>2484</v>
      </c>
      <c r="C240" s="94" t="s">
        <v>3283</v>
      </c>
      <c r="D240" s="94" t="s">
        <v>2910</v>
      </c>
      <c r="E240" s="94" t="s">
        <v>2487</v>
      </c>
      <c r="F240" s="94" t="s">
        <v>2911</v>
      </c>
      <c r="G240" s="96">
        <v>-4215.26</v>
      </c>
      <c r="H240" s="97">
        <v>45994</v>
      </c>
      <c r="I240" s="97">
        <v>46024</v>
      </c>
      <c r="J240" s="97">
        <v>46028</v>
      </c>
      <c r="K240" s="97">
        <v>46021</v>
      </c>
      <c r="L240" s="94">
        <v>10251</v>
      </c>
      <c r="N240" s="94" t="s">
        <v>60</v>
      </c>
      <c r="O240" s="94" t="s">
        <v>3284</v>
      </c>
      <c r="P240" s="94" t="s">
        <v>51</v>
      </c>
      <c r="Q240" s="94" t="s">
        <v>51</v>
      </c>
      <c r="R240" s="94" t="s">
        <v>2517</v>
      </c>
      <c r="S240" s="94" t="s">
        <v>2913</v>
      </c>
      <c r="T240" s="94" t="s">
        <v>51</v>
      </c>
      <c r="U240" s="94" t="s">
        <v>2914</v>
      </c>
      <c r="V240" s="94" t="s">
        <v>2915</v>
      </c>
      <c r="W240" s="94" t="s">
        <v>2490</v>
      </c>
      <c r="X240" s="94" t="s">
        <v>2491</v>
      </c>
      <c r="Y240" s="94" t="s">
        <v>2916</v>
      </c>
      <c r="Z240" s="94" t="s">
        <v>2504</v>
      </c>
    </row>
    <row r="241" spans="1:27" x14ac:dyDescent="0.2">
      <c r="A241" s="94" t="s">
        <v>2483</v>
      </c>
      <c r="B241" s="94" t="s">
        <v>2484</v>
      </c>
      <c r="C241" s="94" t="s">
        <v>3285</v>
      </c>
      <c r="D241" s="94" t="s">
        <v>2910</v>
      </c>
      <c r="E241" s="94" t="s">
        <v>2487</v>
      </c>
      <c r="F241" s="94" t="s">
        <v>2911</v>
      </c>
      <c r="G241" s="96">
        <v>-4195.21</v>
      </c>
      <c r="H241" s="97">
        <v>45905</v>
      </c>
      <c r="I241" s="97">
        <v>45935</v>
      </c>
      <c r="J241" s="97">
        <v>46028</v>
      </c>
      <c r="K241" s="97">
        <v>46021</v>
      </c>
      <c r="L241" s="94">
        <v>10241</v>
      </c>
      <c r="N241" s="94" t="s">
        <v>60</v>
      </c>
      <c r="O241" s="94" t="s">
        <v>3286</v>
      </c>
      <c r="P241" s="94" t="s">
        <v>51</v>
      </c>
      <c r="Q241" s="94" t="s">
        <v>51</v>
      </c>
      <c r="R241" s="94" t="s">
        <v>2517</v>
      </c>
      <c r="S241" s="94" t="s">
        <v>2913</v>
      </c>
      <c r="T241" s="94" t="s">
        <v>51</v>
      </c>
      <c r="U241" s="94" t="s">
        <v>2914</v>
      </c>
      <c r="V241" s="94" t="s">
        <v>2915</v>
      </c>
      <c r="W241" s="94" t="s">
        <v>2490</v>
      </c>
      <c r="X241" s="94" t="s">
        <v>2491</v>
      </c>
      <c r="Y241" s="94" t="s">
        <v>2916</v>
      </c>
      <c r="Z241" s="94" t="s">
        <v>2504</v>
      </c>
    </row>
    <row r="242" spans="1:27" x14ac:dyDescent="0.2">
      <c r="A242" s="94" t="s">
        <v>2483</v>
      </c>
      <c r="B242" s="94" t="s">
        <v>2484</v>
      </c>
      <c r="C242" s="94" t="s">
        <v>3287</v>
      </c>
      <c r="D242" s="94" t="s">
        <v>2910</v>
      </c>
      <c r="E242" s="94" t="s">
        <v>2487</v>
      </c>
      <c r="F242" s="94" t="s">
        <v>2911</v>
      </c>
      <c r="G242" s="96">
        <v>-4770.8500000000004</v>
      </c>
      <c r="H242" s="97">
        <v>45992</v>
      </c>
      <c r="I242" s="97">
        <v>46022</v>
      </c>
      <c r="J242" s="97">
        <v>46028</v>
      </c>
      <c r="K242" s="97">
        <v>46021</v>
      </c>
      <c r="L242" s="94">
        <v>10251</v>
      </c>
      <c r="N242" s="94" t="s">
        <v>60</v>
      </c>
      <c r="O242" s="94" t="s">
        <v>3288</v>
      </c>
      <c r="P242" s="94" t="s">
        <v>51</v>
      </c>
      <c r="Q242" s="94" t="s">
        <v>51</v>
      </c>
      <c r="R242" s="94" t="s">
        <v>2517</v>
      </c>
      <c r="S242" s="94" t="s">
        <v>2913</v>
      </c>
      <c r="T242" s="94" t="s">
        <v>51</v>
      </c>
      <c r="U242" s="94" t="s">
        <v>2914</v>
      </c>
      <c r="V242" s="94" t="s">
        <v>2915</v>
      </c>
      <c r="W242" s="94" t="s">
        <v>2490</v>
      </c>
      <c r="X242" s="94" t="s">
        <v>2491</v>
      </c>
      <c r="Y242" s="94" t="s">
        <v>2916</v>
      </c>
      <c r="Z242" s="94" t="s">
        <v>2504</v>
      </c>
    </row>
    <row r="243" spans="1:27" x14ac:dyDescent="0.2">
      <c r="A243" s="94" t="s">
        <v>2483</v>
      </c>
      <c r="B243" s="94" t="s">
        <v>2484</v>
      </c>
      <c r="C243" s="94" t="s">
        <v>3289</v>
      </c>
      <c r="D243" s="94" t="s">
        <v>2910</v>
      </c>
      <c r="E243" s="94" t="s">
        <v>2487</v>
      </c>
      <c r="F243" s="94" t="s">
        <v>2911</v>
      </c>
      <c r="G243" s="96">
        <v>-4770.8500000000004</v>
      </c>
      <c r="H243" s="97">
        <v>45992</v>
      </c>
      <c r="I243" s="97">
        <v>46022</v>
      </c>
      <c r="J243" s="97">
        <v>46028</v>
      </c>
      <c r="K243" s="97">
        <v>46021</v>
      </c>
      <c r="L243" s="94">
        <v>10251</v>
      </c>
      <c r="N243" s="94" t="s">
        <v>60</v>
      </c>
      <c r="O243" s="94" t="s">
        <v>3290</v>
      </c>
      <c r="P243" s="94" t="s">
        <v>51</v>
      </c>
      <c r="Q243" s="94" t="s">
        <v>51</v>
      </c>
      <c r="R243" s="94" t="s">
        <v>2517</v>
      </c>
      <c r="S243" s="94" t="s">
        <v>2913</v>
      </c>
      <c r="T243" s="94" t="s">
        <v>51</v>
      </c>
      <c r="U243" s="94" t="s">
        <v>2914</v>
      </c>
      <c r="V243" s="94" t="s">
        <v>2915</v>
      </c>
      <c r="W243" s="94" t="s">
        <v>2490</v>
      </c>
      <c r="X243" s="94" t="s">
        <v>2491</v>
      </c>
      <c r="Y243" s="94" t="s">
        <v>2916</v>
      </c>
      <c r="Z243" s="94" t="s">
        <v>2504</v>
      </c>
    </row>
    <row r="244" spans="1:27" x14ac:dyDescent="0.2">
      <c r="A244" s="94" t="s">
        <v>2483</v>
      </c>
      <c r="B244" s="94" t="s">
        <v>2484</v>
      </c>
      <c r="C244" s="94" t="s">
        <v>3291</v>
      </c>
      <c r="D244" s="94" t="s">
        <v>2910</v>
      </c>
      <c r="E244" s="94" t="s">
        <v>2487</v>
      </c>
      <c r="F244" s="94" t="s">
        <v>2911</v>
      </c>
      <c r="G244" s="96">
        <v>-3613.63</v>
      </c>
      <c r="H244" s="97">
        <v>45992</v>
      </c>
      <c r="I244" s="97">
        <v>46022</v>
      </c>
      <c r="J244" s="97">
        <v>46028</v>
      </c>
      <c r="K244" s="97">
        <v>46021</v>
      </c>
      <c r="L244" s="94">
        <v>10251</v>
      </c>
      <c r="N244" s="94" t="s">
        <v>60</v>
      </c>
      <c r="O244" s="94" t="s">
        <v>3292</v>
      </c>
      <c r="P244" s="94" t="s">
        <v>51</v>
      </c>
      <c r="Q244" s="94" t="s">
        <v>51</v>
      </c>
      <c r="R244" s="94" t="s">
        <v>2517</v>
      </c>
      <c r="S244" s="94" t="s">
        <v>2913</v>
      </c>
      <c r="T244" s="94" t="s">
        <v>51</v>
      </c>
      <c r="U244" s="94" t="s">
        <v>2914</v>
      </c>
      <c r="V244" s="94" t="s">
        <v>2915</v>
      </c>
      <c r="W244" s="94" t="s">
        <v>2490</v>
      </c>
      <c r="X244" s="94" t="s">
        <v>2491</v>
      </c>
      <c r="Y244" s="94" t="s">
        <v>2916</v>
      </c>
      <c r="Z244" s="94" t="s">
        <v>2504</v>
      </c>
      <c r="AA244" s="99"/>
    </row>
    <row r="245" spans="1:27" x14ac:dyDescent="0.2">
      <c r="A245" s="94" t="s">
        <v>2483</v>
      </c>
      <c r="B245" s="94" t="s">
        <v>2484</v>
      </c>
      <c r="C245" s="94" t="s">
        <v>3293</v>
      </c>
      <c r="D245" s="94" t="s">
        <v>2910</v>
      </c>
      <c r="E245" s="94" t="s">
        <v>2487</v>
      </c>
      <c r="F245" s="94" t="s">
        <v>2911</v>
      </c>
      <c r="G245" s="96">
        <v>-4434.95</v>
      </c>
      <c r="H245" s="97">
        <v>45992</v>
      </c>
      <c r="I245" s="97">
        <v>46022</v>
      </c>
      <c r="J245" s="97">
        <v>46028</v>
      </c>
      <c r="K245" s="97">
        <v>46021</v>
      </c>
      <c r="L245" s="94">
        <v>10251</v>
      </c>
      <c r="N245" s="94" t="s">
        <v>60</v>
      </c>
      <c r="O245" s="94" t="s">
        <v>3294</v>
      </c>
      <c r="P245" s="94" t="s">
        <v>51</v>
      </c>
      <c r="Q245" s="94" t="s">
        <v>51</v>
      </c>
      <c r="R245" s="94" t="s">
        <v>2517</v>
      </c>
      <c r="S245" s="94" t="s">
        <v>2913</v>
      </c>
      <c r="T245" s="94" t="s">
        <v>51</v>
      </c>
      <c r="U245" s="94" t="s">
        <v>2914</v>
      </c>
      <c r="V245" s="94" t="s">
        <v>2915</v>
      </c>
      <c r="W245" s="94" t="s">
        <v>2490</v>
      </c>
      <c r="X245" s="94" t="s">
        <v>2491</v>
      </c>
      <c r="Y245" s="94" t="s">
        <v>2916</v>
      </c>
      <c r="Z245" s="94" t="s">
        <v>2504</v>
      </c>
      <c r="AA245" s="99"/>
    </row>
    <row r="246" spans="1:27" x14ac:dyDescent="0.2">
      <c r="A246" s="94" t="s">
        <v>2483</v>
      </c>
      <c r="B246" s="94" t="s">
        <v>2484</v>
      </c>
      <c r="C246" s="94" t="s">
        <v>3295</v>
      </c>
      <c r="D246" s="94" t="s">
        <v>2910</v>
      </c>
      <c r="E246" s="94" t="s">
        <v>2487</v>
      </c>
      <c r="F246" s="94" t="s">
        <v>2911</v>
      </c>
      <c r="G246" s="96">
        <v>-4755.46</v>
      </c>
      <c r="H246" s="97">
        <v>45992</v>
      </c>
      <c r="I246" s="97">
        <v>46022</v>
      </c>
      <c r="J246" s="97">
        <v>46028</v>
      </c>
      <c r="K246" s="97">
        <v>46021</v>
      </c>
      <c r="L246" s="94">
        <v>10251</v>
      </c>
      <c r="N246" s="94" t="s">
        <v>60</v>
      </c>
      <c r="O246" s="94" t="s">
        <v>3296</v>
      </c>
      <c r="P246" s="94" t="s">
        <v>51</v>
      </c>
      <c r="Q246" s="94" t="s">
        <v>51</v>
      </c>
      <c r="R246" s="94" t="s">
        <v>2517</v>
      </c>
      <c r="S246" s="94" t="s">
        <v>2913</v>
      </c>
      <c r="T246" s="94" t="s">
        <v>51</v>
      </c>
      <c r="U246" s="94" t="s">
        <v>2914</v>
      </c>
      <c r="V246" s="94" t="s">
        <v>2915</v>
      </c>
      <c r="W246" s="94" t="s">
        <v>2490</v>
      </c>
      <c r="X246" s="94" t="s">
        <v>2491</v>
      </c>
      <c r="Y246" s="94" t="s">
        <v>2916</v>
      </c>
      <c r="Z246" s="94" t="s">
        <v>2504</v>
      </c>
      <c r="AA246" s="99"/>
    </row>
    <row r="247" spans="1:27" x14ac:dyDescent="0.2">
      <c r="A247" s="94" t="s">
        <v>2483</v>
      </c>
      <c r="B247" s="94" t="s">
        <v>2484</v>
      </c>
      <c r="C247" s="94" t="s">
        <v>3297</v>
      </c>
      <c r="D247" s="94" t="s">
        <v>2910</v>
      </c>
      <c r="E247" s="94" t="s">
        <v>2487</v>
      </c>
      <c r="F247" s="94" t="s">
        <v>2911</v>
      </c>
      <c r="G247" s="96">
        <v>-3598.24</v>
      </c>
      <c r="H247" s="97">
        <v>45992</v>
      </c>
      <c r="I247" s="97">
        <v>46022</v>
      </c>
      <c r="J247" s="97">
        <v>46028</v>
      </c>
      <c r="K247" s="97">
        <v>46021</v>
      </c>
      <c r="L247" s="94">
        <v>10251</v>
      </c>
      <c r="N247" s="94" t="s">
        <v>60</v>
      </c>
      <c r="O247" s="94" t="s">
        <v>3298</v>
      </c>
      <c r="P247" s="94" t="s">
        <v>51</v>
      </c>
      <c r="Q247" s="94" t="s">
        <v>51</v>
      </c>
      <c r="R247" s="94" t="s">
        <v>2517</v>
      </c>
      <c r="S247" s="94" t="s">
        <v>2913</v>
      </c>
      <c r="T247" s="94" t="s">
        <v>51</v>
      </c>
      <c r="U247" s="94" t="s">
        <v>2914</v>
      </c>
      <c r="V247" s="94" t="s">
        <v>2915</v>
      </c>
      <c r="W247" s="94" t="s">
        <v>2490</v>
      </c>
      <c r="X247" s="94" t="s">
        <v>2491</v>
      </c>
      <c r="Y247" s="94" t="s">
        <v>2916</v>
      </c>
      <c r="Z247" s="94" t="s">
        <v>2504</v>
      </c>
      <c r="AA247" s="99"/>
    </row>
    <row r="248" spans="1:27" x14ac:dyDescent="0.2">
      <c r="A248" s="94" t="s">
        <v>2483</v>
      </c>
      <c r="B248" s="94" t="s">
        <v>2484</v>
      </c>
      <c r="C248" s="94" t="s">
        <v>3299</v>
      </c>
      <c r="D248" s="94" t="s">
        <v>2943</v>
      </c>
      <c r="E248" s="94" t="s">
        <v>2487</v>
      </c>
      <c r="F248" s="94" t="s">
        <v>2944</v>
      </c>
      <c r="G248" s="96">
        <v>-2117</v>
      </c>
      <c r="H248" s="97">
        <v>45978</v>
      </c>
      <c r="I248" s="97">
        <v>46007</v>
      </c>
      <c r="J248" s="97">
        <v>46028</v>
      </c>
      <c r="K248" s="97">
        <v>46021</v>
      </c>
      <c r="L248" s="94">
        <v>10251</v>
      </c>
      <c r="N248" s="94" t="s">
        <v>60</v>
      </c>
      <c r="O248" s="94" t="s">
        <v>3300</v>
      </c>
      <c r="P248" s="94" t="s">
        <v>51</v>
      </c>
      <c r="Q248" s="94" t="s">
        <v>51</v>
      </c>
      <c r="R248" s="94" t="s">
        <v>51</v>
      </c>
      <c r="S248" s="94" t="s">
        <v>51</v>
      </c>
      <c r="T248" s="94" t="s">
        <v>51</v>
      </c>
      <c r="U248" s="94" t="s">
        <v>51</v>
      </c>
      <c r="V248" s="94" t="s">
        <v>51</v>
      </c>
      <c r="W248" s="94" t="s">
        <v>2490</v>
      </c>
      <c r="X248" s="94" t="s">
        <v>2491</v>
      </c>
      <c r="Y248" s="94" t="s">
        <v>2946</v>
      </c>
      <c r="Z248" s="94" t="s">
        <v>51</v>
      </c>
      <c r="AA248" s="99"/>
    </row>
    <row r="249" spans="1:27" x14ac:dyDescent="0.2">
      <c r="A249" s="94" t="s">
        <v>2483</v>
      </c>
      <c r="B249" s="94" t="s">
        <v>2484</v>
      </c>
      <c r="C249" s="94" t="s">
        <v>3301</v>
      </c>
      <c r="D249" s="94" t="s">
        <v>3302</v>
      </c>
      <c r="E249" s="94" t="s">
        <v>2487</v>
      </c>
      <c r="F249" s="94" t="s">
        <v>3303</v>
      </c>
      <c r="G249" s="96">
        <v>-8495</v>
      </c>
      <c r="H249" s="97">
        <v>45968</v>
      </c>
      <c r="I249" s="97">
        <v>46028</v>
      </c>
      <c r="J249" s="97">
        <v>46028</v>
      </c>
      <c r="K249" s="97">
        <v>45995</v>
      </c>
      <c r="L249" s="94">
        <v>10256</v>
      </c>
      <c r="N249" s="94" t="s">
        <v>60</v>
      </c>
      <c r="O249" s="94" t="s">
        <v>3304</v>
      </c>
      <c r="P249" s="94" t="s">
        <v>51</v>
      </c>
      <c r="Q249" s="94" t="s">
        <v>51</v>
      </c>
      <c r="R249" s="94" t="s">
        <v>51</v>
      </c>
      <c r="S249" s="94" t="s">
        <v>51</v>
      </c>
      <c r="T249" s="94" t="s">
        <v>51</v>
      </c>
      <c r="U249" s="94" t="s">
        <v>51</v>
      </c>
      <c r="V249" s="94" t="s">
        <v>51</v>
      </c>
      <c r="W249" s="94" t="s">
        <v>2490</v>
      </c>
      <c r="X249" s="94" t="s">
        <v>2491</v>
      </c>
      <c r="Y249" s="94" t="s">
        <v>3305</v>
      </c>
      <c r="Z249" s="94" t="s">
        <v>51</v>
      </c>
      <c r="AA249" s="99"/>
    </row>
    <row r="250" spans="1:27" x14ac:dyDescent="0.2">
      <c r="A250" s="94" t="s">
        <v>2483</v>
      </c>
      <c r="B250" s="94" t="s">
        <v>2484</v>
      </c>
      <c r="C250" s="94" t="s">
        <v>3306</v>
      </c>
      <c r="D250" s="94" t="s">
        <v>3302</v>
      </c>
      <c r="E250" s="94" t="s">
        <v>2487</v>
      </c>
      <c r="F250" s="94" t="s">
        <v>3303</v>
      </c>
      <c r="G250" s="96">
        <v>-8495</v>
      </c>
      <c r="H250" s="97">
        <v>45968</v>
      </c>
      <c r="I250" s="97">
        <v>46028</v>
      </c>
      <c r="J250" s="97">
        <v>46028</v>
      </c>
      <c r="K250" s="97">
        <v>45995</v>
      </c>
      <c r="L250" s="94">
        <v>10251</v>
      </c>
      <c r="N250" s="94" t="s">
        <v>60</v>
      </c>
      <c r="O250" s="94" t="s">
        <v>3307</v>
      </c>
      <c r="P250" s="94" t="s">
        <v>51</v>
      </c>
      <c r="Q250" s="94" t="s">
        <v>51</v>
      </c>
      <c r="R250" s="94" t="s">
        <v>51</v>
      </c>
      <c r="S250" s="94" t="s">
        <v>51</v>
      </c>
      <c r="T250" s="94" t="s">
        <v>51</v>
      </c>
      <c r="U250" s="94" t="s">
        <v>51</v>
      </c>
      <c r="V250" s="94" t="s">
        <v>51</v>
      </c>
      <c r="W250" s="94" t="s">
        <v>2490</v>
      </c>
      <c r="X250" s="94" t="s">
        <v>2491</v>
      </c>
      <c r="Y250" s="94" t="s">
        <v>3305</v>
      </c>
      <c r="Z250" s="94" t="s">
        <v>51</v>
      </c>
      <c r="AA250" s="99"/>
    </row>
    <row r="251" spans="1:27" s="99" customFormat="1" x14ac:dyDescent="0.2">
      <c r="A251" s="94" t="s">
        <v>2483</v>
      </c>
      <c r="B251" s="94" t="s">
        <v>2484</v>
      </c>
      <c r="C251" s="94" t="s">
        <v>3308</v>
      </c>
      <c r="D251" s="94" t="s">
        <v>3309</v>
      </c>
      <c r="E251" s="94" t="s">
        <v>2487</v>
      </c>
      <c r="F251" s="94" t="s">
        <v>3310</v>
      </c>
      <c r="G251" s="96">
        <v>-769.01</v>
      </c>
      <c r="H251" s="97">
        <v>45973</v>
      </c>
      <c r="I251" s="97">
        <v>46003</v>
      </c>
      <c r="J251" s="97">
        <v>46028</v>
      </c>
      <c r="K251" s="97">
        <v>46021</v>
      </c>
      <c r="L251" s="94">
        <v>20001</v>
      </c>
      <c r="M251" s="98"/>
      <c r="N251" s="94" t="s">
        <v>60</v>
      </c>
      <c r="O251" s="94" t="s">
        <v>3311</v>
      </c>
      <c r="P251" s="94" t="s">
        <v>51</v>
      </c>
      <c r="Q251" s="94" t="s">
        <v>51</v>
      </c>
      <c r="R251" s="94" t="s">
        <v>51</v>
      </c>
      <c r="S251" s="94" t="s">
        <v>51</v>
      </c>
      <c r="T251" s="94" t="s">
        <v>51</v>
      </c>
      <c r="U251" s="94" t="s">
        <v>51</v>
      </c>
      <c r="V251" s="94" t="s">
        <v>51</v>
      </c>
      <c r="W251" s="94" t="s">
        <v>2490</v>
      </c>
      <c r="X251" s="94" t="s">
        <v>2491</v>
      </c>
      <c r="Y251" s="94" t="s">
        <v>3312</v>
      </c>
      <c r="Z251" s="94" t="s">
        <v>51</v>
      </c>
    </row>
    <row r="252" spans="1:27" s="99" customFormat="1" x14ac:dyDescent="0.2">
      <c r="A252" s="94" t="s">
        <v>2483</v>
      </c>
      <c r="B252" s="94" t="s">
        <v>2484</v>
      </c>
      <c r="C252" s="94" t="s">
        <v>3313</v>
      </c>
      <c r="D252" s="94" t="s">
        <v>2975</v>
      </c>
      <c r="E252" s="94" t="s">
        <v>2487</v>
      </c>
      <c r="F252" s="94" t="s">
        <v>2976</v>
      </c>
      <c r="G252" s="96">
        <v>-6240</v>
      </c>
      <c r="H252" s="97">
        <v>45992</v>
      </c>
      <c r="I252" s="97">
        <v>46022</v>
      </c>
      <c r="J252" s="97">
        <v>46028</v>
      </c>
      <c r="K252" s="97">
        <v>46021</v>
      </c>
      <c r="L252" s="94">
        <v>10256</v>
      </c>
      <c r="M252" s="98"/>
      <c r="N252" s="94" t="s">
        <v>60</v>
      </c>
      <c r="O252" s="94" t="s">
        <v>3314</v>
      </c>
      <c r="P252" s="94" t="s">
        <v>51</v>
      </c>
      <c r="Q252" s="94" t="s">
        <v>51</v>
      </c>
      <c r="R252" s="94" t="s">
        <v>51</v>
      </c>
      <c r="S252" s="94" t="s">
        <v>51</v>
      </c>
      <c r="T252" s="94" t="s">
        <v>51</v>
      </c>
      <c r="U252" s="94" t="s">
        <v>51</v>
      </c>
      <c r="V252" s="94" t="s">
        <v>51</v>
      </c>
      <c r="W252" s="94" t="s">
        <v>2490</v>
      </c>
      <c r="X252" s="94" t="s">
        <v>2491</v>
      </c>
      <c r="Y252" s="94" t="s">
        <v>2978</v>
      </c>
      <c r="Z252" s="94" t="s">
        <v>51</v>
      </c>
    </row>
    <row r="253" spans="1:27" s="99" customFormat="1" x14ac:dyDescent="0.2">
      <c r="A253" s="94" t="s">
        <v>2483</v>
      </c>
      <c r="B253" s="94" t="s">
        <v>2484</v>
      </c>
      <c r="C253" s="94" t="s">
        <v>3315</v>
      </c>
      <c r="D253" s="94" t="s">
        <v>3316</v>
      </c>
      <c r="E253" s="94" t="s">
        <v>2487</v>
      </c>
      <c r="F253" s="94" t="s">
        <v>3317</v>
      </c>
      <c r="G253" s="96">
        <v>-13607.11</v>
      </c>
      <c r="H253" s="97">
        <v>45992</v>
      </c>
      <c r="I253" s="97">
        <v>46009</v>
      </c>
      <c r="J253" s="97">
        <v>46028</v>
      </c>
      <c r="K253" s="97">
        <v>46021</v>
      </c>
      <c r="L253" s="94">
        <v>10259</v>
      </c>
      <c r="M253" s="98"/>
      <c r="N253" s="94" t="s">
        <v>60</v>
      </c>
      <c r="O253" s="94" t="s">
        <v>3318</v>
      </c>
      <c r="P253" s="94" t="s">
        <v>51</v>
      </c>
      <c r="Q253" s="94" t="s">
        <v>51</v>
      </c>
      <c r="R253" s="94" t="s">
        <v>51</v>
      </c>
      <c r="S253" s="94" t="s">
        <v>51</v>
      </c>
      <c r="T253" s="94" t="s">
        <v>51</v>
      </c>
      <c r="U253" s="94" t="s">
        <v>51</v>
      </c>
      <c r="V253" s="94" t="s">
        <v>51</v>
      </c>
      <c r="W253" s="94" t="s">
        <v>2490</v>
      </c>
      <c r="X253" s="94" t="s">
        <v>2491</v>
      </c>
      <c r="Y253" s="94" t="s">
        <v>3319</v>
      </c>
      <c r="Z253" s="94" t="s">
        <v>51</v>
      </c>
    </row>
    <row r="254" spans="1:27" s="99" customFormat="1" x14ac:dyDescent="0.2">
      <c r="A254" s="94" t="s">
        <v>2483</v>
      </c>
      <c r="B254" s="94" t="s">
        <v>2484</v>
      </c>
      <c r="C254" s="94" t="s">
        <v>3320</v>
      </c>
      <c r="D254" s="94" t="s">
        <v>3004</v>
      </c>
      <c r="E254" s="94" t="s">
        <v>2487</v>
      </c>
      <c r="F254" s="94" t="s">
        <v>3005</v>
      </c>
      <c r="G254" s="96">
        <v>-4109.3500000000004</v>
      </c>
      <c r="H254" s="97">
        <v>45968</v>
      </c>
      <c r="I254" s="97">
        <v>46028</v>
      </c>
      <c r="J254" s="97">
        <v>46028</v>
      </c>
      <c r="K254" s="97">
        <v>45973</v>
      </c>
      <c r="L254" s="94">
        <v>10251</v>
      </c>
      <c r="M254" s="98"/>
      <c r="N254" s="94" t="s">
        <v>60</v>
      </c>
      <c r="O254" s="94" t="s">
        <v>3321</v>
      </c>
      <c r="P254" s="94" t="s">
        <v>51</v>
      </c>
      <c r="Q254" s="94" t="s">
        <v>51</v>
      </c>
      <c r="R254" s="94" t="s">
        <v>2517</v>
      </c>
      <c r="S254" s="94" t="s">
        <v>3007</v>
      </c>
      <c r="T254" s="94" t="s">
        <v>51</v>
      </c>
      <c r="U254" s="94" t="s">
        <v>3008</v>
      </c>
      <c r="V254" s="94" t="s">
        <v>2846</v>
      </c>
      <c r="W254" s="94" t="s">
        <v>2490</v>
      </c>
      <c r="X254" s="94" t="s">
        <v>2491</v>
      </c>
      <c r="Y254" s="94" t="s">
        <v>3009</v>
      </c>
      <c r="Z254" s="94" t="s">
        <v>51</v>
      </c>
    </row>
    <row r="255" spans="1:27" s="99" customFormat="1" x14ac:dyDescent="0.2">
      <c r="A255" s="94" t="s">
        <v>2483</v>
      </c>
      <c r="B255" s="94" t="s">
        <v>2484</v>
      </c>
      <c r="C255" s="94" t="s">
        <v>3322</v>
      </c>
      <c r="D255" s="94" t="s">
        <v>3323</v>
      </c>
      <c r="E255" s="94" t="s">
        <v>2487</v>
      </c>
      <c r="F255" s="94" t="s">
        <v>3324</v>
      </c>
      <c r="G255" s="96">
        <v>-2720</v>
      </c>
      <c r="H255" s="97">
        <v>45999</v>
      </c>
      <c r="I255" s="97">
        <v>46014</v>
      </c>
      <c r="J255" s="97">
        <v>46028</v>
      </c>
      <c r="K255" s="97">
        <v>46021</v>
      </c>
      <c r="L255" s="94">
        <v>20001</v>
      </c>
      <c r="M255" s="98"/>
      <c r="N255" s="94" t="s">
        <v>60</v>
      </c>
      <c r="O255" s="94" t="s">
        <v>3325</v>
      </c>
      <c r="P255" s="94" t="s">
        <v>51</v>
      </c>
      <c r="Q255" s="94" t="s">
        <v>51</v>
      </c>
      <c r="R255" s="94" t="s">
        <v>51</v>
      </c>
      <c r="S255" s="94" t="s">
        <v>51</v>
      </c>
      <c r="T255" s="94" t="s">
        <v>51</v>
      </c>
      <c r="U255" s="94" t="s">
        <v>51</v>
      </c>
      <c r="V255" s="94" t="s">
        <v>51</v>
      </c>
      <c r="W255" s="94" t="s">
        <v>2490</v>
      </c>
      <c r="X255" s="94" t="s">
        <v>2491</v>
      </c>
      <c r="Y255" s="94" t="s">
        <v>3326</v>
      </c>
      <c r="Z255" s="94" t="s">
        <v>51</v>
      </c>
    </row>
    <row r="256" spans="1:27" s="99" customFormat="1" x14ac:dyDescent="0.2">
      <c r="A256" s="94" t="s">
        <v>2483</v>
      </c>
      <c r="B256" s="94" t="s">
        <v>2484</v>
      </c>
      <c r="C256" s="94" t="s">
        <v>3327</v>
      </c>
      <c r="D256" s="94" t="s">
        <v>3323</v>
      </c>
      <c r="E256" s="94" t="s">
        <v>2487</v>
      </c>
      <c r="F256" s="94" t="s">
        <v>3324</v>
      </c>
      <c r="G256" s="96">
        <v>-2720</v>
      </c>
      <c r="H256" s="97">
        <v>45999</v>
      </c>
      <c r="I256" s="97">
        <v>46014</v>
      </c>
      <c r="J256" s="97">
        <v>46028</v>
      </c>
      <c r="K256" s="97">
        <v>46021</v>
      </c>
      <c r="L256" s="94">
        <v>20001</v>
      </c>
      <c r="M256" s="98"/>
      <c r="N256" s="94" t="s">
        <v>60</v>
      </c>
      <c r="O256" s="94" t="s">
        <v>3328</v>
      </c>
      <c r="P256" s="94" t="s">
        <v>51</v>
      </c>
      <c r="Q256" s="94" t="s">
        <v>51</v>
      </c>
      <c r="R256" s="94" t="s">
        <v>51</v>
      </c>
      <c r="S256" s="94" t="s">
        <v>51</v>
      </c>
      <c r="T256" s="94" t="s">
        <v>51</v>
      </c>
      <c r="U256" s="94" t="s">
        <v>51</v>
      </c>
      <c r="V256" s="94" t="s">
        <v>51</v>
      </c>
      <c r="W256" s="94" t="s">
        <v>2490</v>
      </c>
      <c r="X256" s="94" t="s">
        <v>2491</v>
      </c>
      <c r="Y256" s="94" t="s">
        <v>3326</v>
      </c>
      <c r="Z256" s="94" t="s">
        <v>51</v>
      </c>
    </row>
    <row r="257" spans="1:26" s="99" customFormat="1" x14ac:dyDescent="0.2">
      <c r="A257" s="94" t="s">
        <v>2483</v>
      </c>
      <c r="B257" s="94" t="s">
        <v>2484</v>
      </c>
      <c r="C257" s="94" t="s">
        <v>3329</v>
      </c>
      <c r="D257" s="94" t="s">
        <v>3330</v>
      </c>
      <c r="E257" s="94" t="s">
        <v>2487</v>
      </c>
      <c r="F257" s="94" t="s">
        <v>3331</v>
      </c>
      <c r="G257" s="96">
        <v>-58450</v>
      </c>
      <c r="H257" s="97">
        <v>45995</v>
      </c>
      <c r="I257" s="97">
        <v>46024</v>
      </c>
      <c r="J257" s="97">
        <v>46028</v>
      </c>
      <c r="K257" s="97">
        <v>46021</v>
      </c>
      <c r="L257" s="94">
        <v>10256</v>
      </c>
      <c r="M257" s="98"/>
      <c r="N257" s="94" t="s">
        <v>60</v>
      </c>
      <c r="O257" s="94" t="s">
        <v>3332</v>
      </c>
      <c r="P257" s="94" t="s">
        <v>51</v>
      </c>
      <c r="Q257" s="94" t="s">
        <v>51</v>
      </c>
      <c r="R257" s="94" t="s">
        <v>51</v>
      </c>
      <c r="S257" s="94" t="s">
        <v>51</v>
      </c>
      <c r="T257" s="94" t="s">
        <v>51</v>
      </c>
      <c r="U257" s="94" t="s">
        <v>51</v>
      </c>
      <c r="V257" s="94" t="s">
        <v>51</v>
      </c>
      <c r="W257" s="94" t="s">
        <v>2490</v>
      </c>
      <c r="X257" s="94" t="s">
        <v>2491</v>
      </c>
      <c r="Y257" s="94" t="s">
        <v>3333</v>
      </c>
      <c r="Z257" s="94" t="s">
        <v>51</v>
      </c>
    </row>
    <row r="258" spans="1:26" s="99" customFormat="1" x14ac:dyDescent="0.2">
      <c r="A258" s="94" t="s">
        <v>2483</v>
      </c>
      <c r="B258" s="94" t="s">
        <v>2484</v>
      </c>
      <c r="C258" s="94" t="s">
        <v>3334</v>
      </c>
      <c r="D258" s="94" t="s">
        <v>2651</v>
      </c>
      <c r="E258" s="94" t="s">
        <v>2487</v>
      </c>
      <c r="F258" s="94" t="s">
        <v>2652</v>
      </c>
      <c r="G258" s="96">
        <v>-9100</v>
      </c>
      <c r="H258" s="97">
        <v>45992</v>
      </c>
      <c r="I258" s="97">
        <v>46022</v>
      </c>
      <c r="J258" s="97">
        <v>46028</v>
      </c>
      <c r="K258" s="97">
        <v>46021</v>
      </c>
      <c r="L258" s="94">
        <v>20001</v>
      </c>
      <c r="M258" s="98"/>
      <c r="N258" s="94" t="s">
        <v>60</v>
      </c>
      <c r="O258" s="94" t="s">
        <v>3335</v>
      </c>
      <c r="P258" s="94" t="s">
        <v>51</v>
      </c>
      <c r="Q258" s="94" t="s">
        <v>51</v>
      </c>
      <c r="R258" s="94" t="s">
        <v>51</v>
      </c>
      <c r="S258" s="94" t="s">
        <v>51</v>
      </c>
      <c r="T258" s="94" t="s">
        <v>51</v>
      </c>
      <c r="U258" s="94" t="s">
        <v>51</v>
      </c>
      <c r="V258" s="94" t="s">
        <v>51</v>
      </c>
      <c r="W258" s="94" t="s">
        <v>2490</v>
      </c>
      <c r="X258" s="94" t="s">
        <v>2491</v>
      </c>
      <c r="Y258" s="94" t="s">
        <v>2654</v>
      </c>
      <c r="Z258" s="94" t="s">
        <v>51</v>
      </c>
    </row>
    <row r="259" spans="1:26" s="99" customFormat="1" x14ac:dyDescent="0.2">
      <c r="A259" s="94" t="s">
        <v>2483</v>
      </c>
      <c r="B259" s="94" t="s">
        <v>2484</v>
      </c>
      <c r="C259" s="94" t="s">
        <v>3336</v>
      </c>
      <c r="D259" s="94" t="s">
        <v>2651</v>
      </c>
      <c r="E259" s="94" t="s">
        <v>2487</v>
      </c>
      <c r="F259" s="94" t="s">
        <v>2652</v>
      </c>
      <c r="G259" s="96">
        <v>-15800</v>
      </c>
      <c r="H259" s="97">
        <v>45992</v>
      </c>
      <c r="I259" s="97">
        <v>46022</v>
      </c>
      <c r="J259" s="97">
        <v>46028</v>
      </c>
      <c r="K259" s="97">
        <v>46021</v>
      </c>
      <c r="L259" s="94">
        <v>10256</v>
      </c>
      <c r="M259" s="98"/>
      <c r="N259" s="94" t="s">
        <v>60</v>
      </c>
      <c r="O259" s="94" t="s">
        <v>3337</v>
      </c>
      <c r="P259" s="94" t="s">
        <v>51</v>
      </c>
      <c r="Q259" s="94" t="s">
        <v>51</v>
      </c>
      <c r="R259" s="94" t="s">
        <v>51</v>
      </c>
      <c r="S259" s="94" t="s">
        <v>51</v>
      </c>
      <c r="T259" s="94" t="s">
        <v>51</v>
      </c>
      <c r="U259" s="94" t="s">
        <v>51</v>
      </c>
      <c r="V259" s="94" t="s">
        <v>51</v>
      </c>
      <c r="W259" s="94" t="s">
        <v>2490</v>
      </c>
      <c r="X259" s="94" t="s">
        <v>2491</v>
      </c>
      <c r="Y259" s="94" t="s">
        <v>2654</v>
      </c>
      <c r="Z259" s="94" t="s">
        <v>51</v>
      </c>
    </row>
    <row r="260" spans="1:26" s="99" customFormat="1" x14ac:dyDescent="0.2">
      <c r="A260" s="94" t="s">
        <v>2483</v>
      </c>
      <c r="B260" s="94" t="s">
        <v>2484</v>
      </c>
      <c r="C260" s="94" t="s">
        <v>3338</v>
      </c>
      <c r="D260" s="94" t="s">
        <v>2651</v>
      </c>
      <c r="E260" s="94" t="s">
        <v>2487</v>
      </c>
      <c r="F260" s="94" t="s">
        <v>2652</v>
      </c>
      <c r="G260" s="96">
        <v>-15800</v>
      </c>
      <c r="H260" s="97">
        <v>45992</v>
      </c>
      <c r="I260" s="97">
        <v>46022</v>
      </c>
      <c r="J260" s="97">
        <v>46028</v>
      </c>
      <c r="K260" s="97">
        <v>46021</v>
      </c>
      <c r="L260" s="94">
        <v>10251</v>
      </c>
      <c r="M260" s="98"/>
      <c r="N260" s="94" t="s">
        <v>60</v>
      </c>
      <c r="O260" s="94" t="s">
        <v>3339</v>
      </c>
      <c r="P260" s="94" t="s">
        <v>51</v>
      </c>
      <c r="Q260" s="94" t="s">
        <v>51</v>
      </c>
      <c r="R260" s="94" t="s">
        <v>51</v>
      </c>
      <c r="S260" s="94" t="s">
        <v>51</v>
      </c>
      <c r="T260" s="94" t="s">
        <v>51</v>
      </c>
      <c r="U260" s="94" t="s">
        <v>51</v>
      </c>
      <c r="V260" s="94" t="s">
        <v>51</v>
      </c>
      <c r="W260" s="94" t="s">
        <v>2490</v>
      </c>
      <c r="X260" s="94" t="s">
        <v>2491</v>
      </c>
      <c r="Y260" s="94" t="s">
        <v>2654</v>
      </c>
      <c r="Z260" s="94" t="s">
        <v>51</v>
      </c>
    </row>
    <row r="261" spans="1:26" s="99" customFormat="1" x14ac:dyDescent="0.2">
      <c r="A261" s="99" t="s">
        <v>2763</v>
      </c>
      <c r="B261" s="99" t="s">
        <v>3340</v>
      </c>
      <c r="C261" s="99" t="s">
        <v>3341</v>
      </c>
      <c r="D261" s="99" t="s">
        <v>3342</v>
      </c>
      <c r="E261" s="99" t="s">
        <v>2487</v>
      </c>
      <c r="F261" s="99" t="s">
        <v>3343</v>
      </c>
      <c r="G261" s="96">
        <v>-6958.25</v>
      </c>
      <c r="H261" s="97">
        <v>46008</v>
      </c>
      <c r="I261" s="97">
        <v>46015</v>
      </c>
      <c r="J261" s="97">
        <v>46028</v>
      </c>
      <c r="K261" s="97">
        <v>46008</v>
      </c>
      <c r="L261" s="94">
        <v>10256</v>
      </c>
      <c r="M261" s="103" t="s">
        <v>245</v>
      </c>
      <c r="N261" s="105" t="s">
        <v>246</v>
      </c>
      <c r="O261" s="99" t="s">
        <v>3344</v>
      </c>
      <c r="P261" s="99" t="s">
        <v>51</v>
      </c>
      <c r="Q261" s="99" t="s">
        <v>51</v>
      </c>
      <c r="R261" s="99" t="s">
        <v>51</v>
      </c>
      <c r="S261" s="99" t="s">
        <v>51</v>
      </c>
      <c r="T261" s="99" t="s">
        <v>51</v>
      </c>
      <c r="U261" s="99" t="s">
        <v>51</v>
      </c>
      <c r="V261" s="99" t="s">
        <v>51</v>
      </c>
      <c r="W261" s="99" t="s">
        <v>2490</v>
      </c>
      <c r="X261" s="99" t="s">
        <v>2491</v>
      </c>
      <c r="Y261" s="99" t="s">
        <v>3345</v>
      </c>
      <c r="Z261" s="99" t="s">
        <v>51</v>
      </c>
    </row>
    <row r="262" spans="1:26" x14ac:dyDescent="0.2">
      <c r="A262" s="94" t="s">
        <v>2483</v>
      </c>
      <c r="B262" s="94" t="s">
        <v>2484</v>
      </c>
      <c r="C262" s="94" t="s">
        <v>3346</v>
      </c>
      <c r="D262" s="94" t="s">
        <v>2663</v>
      </c>
      <c r="E262" s="94" t="s">
        <v>2483</v>
      </c>
      <c r="F262" s="94" t="s">
        <v>2664</v>
      </c>
      <c r="G262" s="96">
        <v>-1021.45</v>
      </c>
      <c r="H262" s="97">
        <v>45992</v>
      </c>
      <c r="I262" s="97">
        <v>46022</v>
      </c>
      <c r="J262" s="97">
        <v>46028</v>
      </c>
      <c r="K262" s="97">
        <v>46021</v>
      </c>
      <c r="L262" s="94">
        <v>10256</v>
      </c>
      <c r="N262" s="94" t="s">
        <v>60</v>
      </c>
      <c r="O262" s="94" t="s">
        <v>3347</v>
      </c>
      <c r="P262" s="94" t="s">
        <v>51</v>
      </c>
      <c r="Q262" s="94" t="s">
        <v>51</v>
      </c>
      <c r="R262" s="94" t="s">
        <v>51</v>
      </c>
      <c r="S262" s="94" t="s">
        <v>51</v>
      </c>
      <c r="T262" s="94" t="s">
        <v>51</v>
      </c>
      <c r="U262" s="94" t="s">
        <v>51</v>
      </c>
      <c r="V262" s="94" t="s">
        <v>51</v>
      </c>
      <c r="W262" s="94" t="s">
        <v>2490</v>
      </c>
      <c r="X262" s="94" t="s">
        <v>2491</v>
      </c>
      <c r="Y262" s="94" t="s">
        <v>2669</v>
      </c>
      <c r="Z262" s="94" t="s">
        <v>51</v>
      </c>
    </row>
    <row r="263" spans="1:26" x14ac:dyDescent="0.2">
      <c r="A263" s="94" t="s">
        <v>2483</v>
      </c>
      <c r="B263" s="94" t="s">
        <v>2484</v>
      </c>
      <c r="C263" s="94" t="s">
        <v>3348</v>
      </c>
      <c r="D263" s="94" t="s">
        <v>2671</v>
      </c>
      <c r="E263" s="94" t="s">
        <v>2483</v>
      </c>
      <c r="F263" s="94" t="s">
        <v>2672</v>
      </c>
      <c r="G263" s="96">
        <v>-77.61</v>
      </c>
      <c r="H263" s="97">
        <v>45986</v>
      </c>
      <c r="I263" s="97">
        <v>46014</v>
      </c>
      <c r="J263" s="97">
        <v>46028</v>
      </c>
      <c r="K263" s="97">
        <v>46010</v>
      </c>
      <c r="L263" s="94">
        <v>10256</v>
      </c>
      <c r="N263" s="94" t="s">
        <v>60</v>
      </c>
      <c r="O263" s="94" t="s">
        <v>3349</v>
      </c>
      <c r="P263" s="94" t="s">
        <v>51</v>
      </c>
      <c r="Q263" s="94" t="s">
        <v>51</v>
      </c>
      <c r="R263" s="94" t="s">
        <v>51</v>
      </c>
      <c r="S263" s="94" t="s">
        <v>51</v>
      </c>
      <c r="T263" s="94" t="s">
        <v>51</v>
      </c>
      <c r="U263" s="94" t="s">
        <v>51</v>
      </c>
      <c r="V263" s="94" t="s">
        <v>51</v>
      </c>
      <c r="W263" s="94" t="s">
        <v>2490</v>
      </c>
      <c r="X263" s="94" t="s">
        <v>2491</v>
      </c>
      <c r="Y263" s="94" t="s">
        <v>2674</v>
      </c>
      <c r="Z263" s="94" t="s">
        <v>51</v>
      </c>
    </row>
    <row r="264" spans="1:26" x14ac:dyDescent="0.2">
      <c r="A264" s="94" t="s">
        <v>2483</v>
      </c>
      <c r="B264" s="94" t="s">
        <v>2484</v>
      </c>
      <c r="C264" s="94" t="s">
        <v>3350</v>
      </c>
      <c r="D264" s="94" t="s">
        <v>2671</v>
      </c>
      <c r="E264" s="94" t="s">
        <v>2483</v>
      </c>
      <c r="F264" s="94" t="s">
        <v>2672</v>
      </c>
      <c r="G264" s="96">
        <v>-770.06</v>
      </c>
      <c r="H264" s="97">
        <v>45986</v>
      </c>
      <c r="I264" s="97">
        <v>46014</v>
      </c>
      <c r="J264" s="97">
        <v>46028</v>
      </c>
      <c r="K264" s="97">
        <v>46009</v>
      </c>
      <c r="L264" s="94">
        <v>10256</v>
      </c>
      <c r="N264" s="94" t="s">
        <v>60</v>
      </c>
      <c r="O264" s="94" t="s">
        <v>3351</v>
      </c>
      <c r="P264" s="94" t="s">
        <v>51</v>
      </c>
      <c r="Q264" s="94" t="s">
        <v>51</v>
      </c>
      <c r="R264" s="94" t="s">
        <v>51</v>
      </c>
      <c r="S264" s="94" t="s">
        <v>51</v>
      </c>
      <c r="T264" s="94" t="s">
        <v>51</v>
      </c>
      <c r="U264" s="94" t="s">
        <v>51</v>
      </c>
      <c r="V264" s="94" t="s">
        <v>51</v>
      </c>
      <c r="W264" s="94" t="s">
        <v>2490</v>
      </c>
      <c r="X264" s="94" t="s">
        <v>2491</v>
      </c>
      <c r="Y264" s="94" t="s">
        <v>2674</v>
      </c>
      <c r="Z264" s="94" t="s">
        <v>51</v>
      </c>
    </row>
    <row r="265" spans="1:26" x14ac:dyDescent="0.2">
      <c r="A265" s="99" t="s">
        <v>2763</v>
      </c>
      <c r="B265" s="99" t="s">
        <v>3340</v>
      </c>
      <c r="C265" s="99" t="s">
        <v>3352</v>
      </c>
      <c r="D265" s="99" t="s">
        <v>3353</v>
      </c>
      <c r="E265" s="99" t="s">
        <v>2487</v>
      </c>
      <c r="F265" s="99" t="s">
        <v>246</v>
      </c>
      <c r="G265" s="96">
        <v>-2196</v>
      </c>
      <c r="H265" s="97">
        <v>46008</v>
      </c>
      <c r="I265" s="97">
        <v>46010</v>
      </c>
      <c r="J265" s="97">
        <v>46028</v>
      </c>
      <c r="K265" s="97">
        <v>46008</v>
      </c>
      <c r="L265" s="94">
        <v>10256</v>
      </c>
      <c r="M265" s="105" t="s">
        <v>246</v>
      </c>
      <c r="N265" s="105" t="s">
        <v>246</v>
      </c>
      <c r="O265" s="99" t="s">
        <v>3354</v>
      </c>
      <c r="P265" s="99" t="s">
        <v>51</v>
      </c>
      <c r="Q265" s="99" t="s">
        <v>51</v>
      </c>
      <c r="R265" s="99" t="s">
        <v>51</v>
      </c>
      <c r="S265" s="99" t="s">
        <v>51</v>
      </c>
      <c r="T265" s="99" t="s">
        <v>51</v>
      </c>
      <c r="U265" s="99" t="s">
        <v>51</v>
      </c>
      <c r="V265" s="99" t="s">
        <v>51</v>
      </c>
      <c r="W265" s="99" t="s">
        <v>2490</v>
      </c>
      <c r="X265" s="99" t="s">
        <v>2491</v>
      </c>
      <c r="Y265" s="99" t="s">
        <v>3345</v>
      </c>
      <c r="Z265" s="99" t="s">
        <v>51</v>
      </c>
    </row>
    <row r="266" spans="1:26" x14ac:dyDescent="0.2">
      <c r="A266" s="94" t="s">
        <v>2483</v>
      </c>
      <c r="B266" s="94" t="s">
        <v>2484</v>
      </c>
      <c r="C266" s="94" t="s">
        <v>3355</v>
      </c>
      <c r="D266" s="94" t="s">
        <v>3356</v>
      </c>
      <c r="E266" s="94" t="s">
        <v>2487</v>
      </c>
      <c r="F266" s="94" t="s">
        <v>3357</v>
      </c>
      <c r="G266" s="96">
        <v>-18869.3</v>
      </c>
      <c r="H266" s="97">
        <v>45987</v>
      </c>
      <c r="I266" s="97">
        <v>46019</v>
      </c>
      <c r="J266" s="97">
        <v>46028</v>
      </c>
      <c r="K266" s="97">
        <v>46021</v>
      </c>
      <c r="L266" s="94">
        <v>10256</v>
      </c>
      <c r="N266" s="94" t="s">
        <v>60</v>
      </c>
      <c r="O266" s="94" t="s">
        <v>3358</v>
      </c>
      <c r="P266" s="94" t="s">
        <v>51</v>
      </c>
      <c r="Q266" s="94" t="s">
        <v>51</v>
      </c>
      <c r="R266" s="94" t="s">
        <v>51</v>
      </c>
      <c r="S266" s="94" t="s">
        <v>51</v>
      </c>
      <c r="T266" s="94" t="s">
        <v>51</v>
      </c>
      <c r="U266" s="94" t="s">
        <v>51</v>
      </c>
      <c r="V266" s="94" t="s">
        <v>51</v>
      </c>
      <c r="W266" s="94" t="s">
        <v>2490</v>
      </c>
      <c r="X266" s="94" t="s">
        <v>2491</v>
      </c>
      <c r="Y266" s="94" t="s">
        <v>3359</v>
      </c>
      <c r="Z266" s="94" t="s">
        <v>51</v>
      </c>
    </row>
    <row r="267" spans="1:26" x14ac:dyDescent="0.2">
      <c r="A267" s="94" t="s">
        <v>2483</v>
      </c>
      <c r="B267" s="94" t="s">
        <v>2484</v>
      </c>
      <c r="C267" s="94" t="s">
        <v>3360</v>
      </c>
      <c r="D267" s="94" t="s">
        <v>2676</v>
      </c>
      <c r="E267" s="94" t="s">
        <v>2487</v>
      </c>
      <c r="F267" s="94" t="s">
        <v>2677</v>
      </c>
      <c r="G267" s="96">
        <v>-1333.84</v>
      </c>
      <c r="H267" s="97">
        <v>45967</v>
      </c>
      <c r="I267" s="97">
        <v>45997</v>
      </c>
      <c r="J267" s="97">
        <v>46028</v>
      </c>
      <c r="K267" s="97">
        <v>46021</v>
      </c>
      <c r="L267" s="94">
        <v>10256</v>
      </c>
      <c r="N267" s="94" t="s">
        <v>60</v>
      </c>
      <c r="O267" s="94" t="s">
        <v>3361</v>
      </c>
      <c r="P267" s="94" t="s">
        <v>51</v>
      </c>
      <c r="Q267" s="94" t="s">
        <v>51</v>
      </c>
      <c r="R267" s="94" t="s">
        <v>51</v>
      </c>
      <c r="S267" s="94" t="s">
        <v>51</v>
      </c>
      <c r="T267" s="94" t="s">
        <v>51</v>
      </c>
      <c r="U267" s="94" t="s">
        <v>51</v>
      </c>
      <c r="V267" s="94" t="s">
        <v>51</v>
      </c>
      <c r="W267" s="94" t="s">
        <v>2490</v>
      </c>
      <c r="X267" s="94" t="s">
        <v>2491</v>
      </c>
      <c r="Y267" s="94" t="s">
        <v>2679</v>
      </c>
      <c r="Z267" s="94" t="s">
        <v>51</v>
      </c>
    </row>
    <row r="268" spans="1:26" x14ac:dyDescent="0.2">
      <c r="A268" s="94" t="s">
        <v>2483</v>
      </c>
      <c r="B268" s="94" t="s">
        <v>2484</v>
      </c>
      <c r="C268" s="94" t="s">
        <v>3362</v>
      </c>
      <c r="D268" s="94" t="s">
        <v>3150</v>
      </c>
      <c r="E268" s="94" t="s">
        <v>2487</v>
      </c>
      <c r="F268" s="94" t="s">
        <v>3151</v>
      </c>
      <c r="G268" s="96">
        <v>-30680</v>
      </c>
      <c r="H268" s="97">
        <v>45980</v>
      </c>
      <c r="I268" s="97">
        <v>45992</v>
      </c>
      <c r="J268" s="97">
        <v>46028</v>
      </c>
      <c r="K268" s="97">
        <v>46021</v>
      </c>
      <c r="L268" s="94">
        <v>10251</v>
      </c>
      <c r="N268" s="94" t="s">
        <v>60</v>
      </c>
      <c r="O268" s="94" t="s">
        <v>3363</v>
      </c>
      <c r="P268" s="94" t="s">
        <v>51</v>
      </c>
      <c r="Q268" s="94" t="s">
        <v>51</v>
      </c>
      <c r="R268" s="94" t="s">
        <v>51</v>
      </c>
      <c r="S268" s="94" t="s">
        <v>51</v>
      </c>
      <c r="T268" s="94" t="s">
        <v>51</v>
      </c>
      <c r="U268" s="94" t="s">
        <v>51</v>
      </c>
      <c r="V268" s="94" t="s">
        <v>51</v>
      </c>
      <c r="W268" s="94" t="s">
        <v>2490</v>
      </c>
      <c r="X268" s="94" t="s">
        <v>2491</v>
      </c>
      <c r="Y268" s="94" t="s">
        <v>3153</v>
      </c>
      <c r="Z268" s="94" t="s">
        <v>51</v>
      </c>
    </row>
    <row r="269" spans="1:26" x14ac:dyDescent="0.2">
      <c r="A269" s="94" t="s">
        <v>2483</v>
      </c>
      <c r="B269" s="94" t="s">
        <v>2484</v>
      </c>
      <c r="C269" s="94" t="s">
        <v>3364</v>
      </c>
      <c r="D269" s="94" t="s">
        <v>3150</v>
      </c>
      <c r="E269" s="94" t="s">
        <v>2487</v>
      </c>
      <c r="F269" s="94" t="s">
        <v>3151</v>
      </c>
      <c r="G269" s="96">
        <v>-30168.67</v>
      </c>
      <c r="H269" s="97">
        <v>45980</v>
      </c>
      <c r="I269" s="97">
        <v>45992</v>
      </c>
      <c r="J269" s="97">
        <v>46028</v>
      </c>
      <c r="K269" s="97">
        <v>46021</v>
      </c>
      <c r="L269" s="94">
        <v>10251</v>
      </c>
      <c r="N269" s="94" t="s">
        <v>60</v>
      </c>
      <c r="O269" s="94" t="s">
        <v>3365</v>
      </c>
      <c r="P269" s="94" t="s">
        <v>51</v>
      </c>
      <c r="Q269" s="94" t="s">
        <v>51</v>
      </c>
      <c r="R269" s="94" t="s">
        <v>51</v>
      </c>
      <c r="S269" s="94" t="s">
        <v>51</v>
      </c>
      <c r="T269" s="94" t="s">
        <v>51</v>
      </c>
      <c r="U269" s="94" t="s">
        <v>51</v>
      </c>
      <c r="V269" s="94" t="s">
        <v>51</v>
      </c>
      <c r="W269" s="94" t="s">
        <v>2490</v>
      </c>
      <c r="X269" s="94" t="s">
        <v>2491</v>
      </c>
      <c r="Y269" s="94" t="s">
        <v>3153</v>
      </c>
      <c r="Z269" s="94" t="s">
        <v>51</v>
      </c>
    </row>
    <row r="270" spans="1:26" x14ac:dyDescent="0.2">
      <c r="A270" s="94" t="s">
        <v>2483</v>
      </c>
      <c r="B270" s="94" t="s">
        <v>2484</v>
      </c>
      <c r="C270" s="94" t="s">
        <v>3366</v>
      </c>
      <c r="D270" s="94" t="s">
        <v>3150</v>
      </c>
      <c r="E270" s="94" t="s">
        <v>2487</v>
      </c>
      <c r="F270" s="94" t="s">
        <v>3151</v>
      </c>
      <c r="G270" s="96">
        <v>-33470</v>
      </c>
      <c r="H270" s="97">
        <v>45980</v>
      </c>
      <c r="I270" s="97">
        <v>45992</v>
      </c>
      <c r="J270" s="97">
        <v>46028</v>
      </c>
      <c r="K270" s="97">
        <v>46021</v>
      </c>
      <c r="L270" s="94">
        <v>10256</v>
      </c>
      <c r="N270" s="94" t="s">
        <v>60</v>
      </c>
      <c r="O270" s="94" t="s">
        <v>3367</v>
      </c>
      <c r="P270" s="94" t="s">
        <v>51</v>
      </c>
      <c r="Q270" s="94" t="s">
        <v>51</v>
      </c>
      <c r="R270" s="94" t="s">
        <v>51</v>
      </c>
      <c r="S270" s="94" t="s">
        <v>51</v>
      </c>
      <c r="T270" s="94" t="s">
        <v>51</v>
      </c>
      <c r="U270" s="94" t="s">
        <v>51</v>
      </c>
      <c r="V270" s="94" t="s">
        <v>51</v>
      </c>
      <c r="W270" s="94" t="s">
        <v>2490</v>
      </c>
      <c r="X270" s="94" t="s">
        <v>2491</v>
      </c>
      <c r="Y270" s="94" t="s">
        <v>3153</v>
      </c>
      <c r="Z270" s="94" t="s">
        <v>51</v>
      </c>
    </row>
    <row r="271" spans="1:26" x14ac:dyDescent="0.2">
      <c r="A271" s="94" t="s">
        <v>2483</v>
      </c>
      <c r="B271" s="94" t="s">
        <v>2484</v>
      </c>
      <c r="C271" s="94" t="s">
        <v>3368</v>
      </c>
      <c r="D271" s="94" t="s">
        <v>3150</v>
      </c>
      <c r="E271" s="94" t="s">
        <v>2487</v>
      </c>
      <c r="F271" s="94" t="s">
        <v>3151</v>
      </c>
      <c r="G271" s="96">
        <v>-33175</v>
      </c>
      <c r="H271" s="97">
        <v>45980</v>
      </c>
      <c r="I271" s="97">
        <v>45992</v>
      </c>
      <c r="J271" s="97">
        <v>46028</v>
      </c>
      <c r="K271" s="97">
        <v>46021</v>
      </c>
      <c r="L271" s="94">
        <v>10256</v>
      </c>
      <c r="N271" s="94" t="s">
        <v>60</v>
      </c>
      <c r="O271" s="94" t="s">
        <v>3369</v>
      </c>
      <c r="P271" s="94" t="s">
        <v>51</v>
      </c>
      <c r="Q271" s="94" t="s">
        <v>51</v>
      </c>
      <c r="R271" s="94" t="s">
        <v>51</v>
      </c>
      <c r="S271" s="94" t="s">
        <v>51</v>
      </c>
      <c r="T271" s="94" t="s">
        <v>51</v>
      </c>
      <c r="U271" s="94" t="s">
        <v>51</v>
      </c>
      <c r="V271" s="94" t="s">
        <v>51</v>
      </c>
      <c r="W271" s="94" t="s">
        <v>2490</v>
      </c>
      <c r="X271" s="94" t="s">
        <v>2491</v>
      </c>
      <c r="Y271" s="94" t="s">
        <v>3153</v>
      </c>
      <c r="Z271" s="94" t="s">
        <v>51</v>
      </c>
    </row>
    <row r="272" spans="1:26" x14ac:dyDescent="0.2">
      <c r="A272" s="94" t="s">
        <v>2483</v>
      </c>
      <c r="B272" s="94" t="s">
        <v>2484</v>
      </c>
      <c r="C272" s="94" t="s">
        <v>3370</v>
      </c>
      <c r="D272" s="94" t="s">
        <v>3371</v>
      </c>
      <c r="E272" s="94" t="s">
        <v>2487</v>
      </c>
      <c r="F272" s="94" t="s">
        <v>3372</v>
      </c>
      <c r="G272" s="96">
        <v>-29187.119999999999</v>
      </c>
      <c r="H272" s="97">
        <v>45968</v>
      </c>
      <c r="I272" s="97">
        <v>46028</v>
      </c>
      <c r="J272" s="97">
        <v>46028</v>
      </c>
      <c r="K272" s="97">
        <v>45968</v>
      </c>
      <c r="L272" s="94">
        <v>10256</v>
      </c>
      <c r="N272" s="94" t="s">
        <v>60</v>
      </c>
      <c r="O272" s="94" t="s">
        <v>3373</v>
      </c>
      <c r="P272" s="94" t="s">
        <v>51</v>
      </c>
      <c r="Q272" s="94" t="s">
        <v>51</v>
      </c>
      <c r="R272" s="94" t="s">
        <v>51</v>
      </c>
      <c r="S272" s="94" t="s">
        <v>51</v>
      </c>
      <c r="T272" s="94" t="s">
        <v>51</v>
      </c>
      <c r="U272" s="94" t="s">
        <v>51</v>
      </c>
      <c r="V272" s="94" t="s">
        <v>51</v>
      </c>
      <c r="W272" s="94" t="s">
        <v>2490</v>
      </c>
      <c r="X272" s="94" t="s">
        <v>2491</v>
      </c>
      <c r="Y272" s="94" t="s">
        <v>3374</v>
      </c>
      <c r="Z272" s="94" t="s">
        <v>51</v>
      </c>
    </row>
    <row r="273" spans="1:26" x14ac:dyDescent="0.2">
      <c r="A273" s="94" t="s">
        <v>2483</v>
      </c>
      <c r="B273" s="94" t="s">
        <v>2484</v>
      </c>
      <c r="C273" s="94" t="s">
        <v>3375</v>
      </c>
      <c r="D273" s="94" t="s">
        <v>3376</v>
      </c>
      <c r="E273" s="94" t="s">
        <v>3377</v>
      </c>
      <c r="F273" s="94" t="s">
        <v>3378</v>
      </c>
      <c r="G273" s="96">
        <v>-25842.44</v>
      </c>
      <c r="H273" s="97">
        <v>45968</v>
      </c>
      <c r="I273" s="97">
        <v>46028</v>
      </c>
      <c r="J273" s="97">
        <v>46028</v>
      </c>
      <c r="K273" s="97">
        <v>45989</v>
      </c>
      <c r="L273" s="94">
        <v>10256</v>
      </c>
      <c r="N273" s="94" t="s">
        <v>60</v>
      </c>
      <c r="O273" s="94" t="s">
        <v>3379</v>
      </c>
      <c r="P273" s="94" t="s">
        <v>51</v>
      </c>
      <c r="Q273" s="94" t="s">
        <v>51</v>
      </c>
      <c r="R273" s="94" t="s">
        <v>51</v>
      </c>
      <c r="S273" s="94" t="s">
        <v>51</v>
      </c>
      <c r="T273" s="94" t="s">
        <v>51</v>
      </c>
      <c r="U273" s="94" t="s">
        <v>51</v>
      </c>
      <c r="V273" s="94" t="s">
        <v>51</v>
      </c>
      <c r="W273" s="94" t="s">
        <v>2490</v>
      </c>
      <c r="X273" s="94" t="s">
        <v>2491</v>
      </c>
      <c r="Y273" s="94" t="s">
        <v>3380</v>
      </c>
      <c r="Z273" s="94" t="s">
        <v>51</v>
      </c>
    </row>
    <row r="274" spans="1:26" x14ac:dyDescent="0.2">
      <c r="A274" s="94" t="s">
        <v>2483</v>
      </c>
      <c r="B274" s="94" t="s">
        <v>2484</v>
      </c>
      <c r="C274" s="94" t="s">
        <v>3381</v>
      </c>
      <c r="D274" s="94" t="s">
        <v>3376</v>
      </c>
      <c r="E274" s="94" t="s">
        <v>3377</v>
      </c>
      <c r="F274" s="94" t="s">
        <v>3378</v>
      </c>
      <c r="G274" s="96">
        <v>-43932.15</v>
      </c>
      <c r="H274" s="97">
        <v>45968</v>
      </c>
      <c r="I274" s="97">
        <v>46028</v>
      </c>
      <c r="J274" s="97">
        <v>46028</v>
      </c>
      <c r="K274" s="97">
        <v>45989</v>
      </c>
      <c r="L274" s="94">
        <v>10256</v>
      </c>
      <c r="N274" s="94" t="s">
        <v>60</v>
      </c>
      <c r="O274" s="94" t="s">
        <v>3382</v>
      </c>
      <c r="P274" s="94" t="s">
        <v>51</v>
      </c>
      <c r="Q274" s="94" t="s">
        <v>51</v>
      </c>
      <c r="R274" s="94" t="s">
        <v>51</v>
      </c>
      <c r="S274" s="94" t="s">
        <v>51</v>
      </c>
      <c r="T274" s="94" t="s">
        <v>51</v>
      </c>
      <c r="U274" s="94" t="s">
        <v>51</v>
      </c>
      <c r="V274" s="94" t="s">
        <v>51</v>
      </c>
      <c r="W274" s="94" t="s">
        <v>2490</v>
      </c>
      <c r="X274" s="94" t="s">
        <v>2491</v>
      </c>
      <c r="Y274" s="94" t="s">
        <v>3380</v>
      </c>
      <c r="Z274" s="94" t="s">
        <v>51</v>
      </c>
    </row>
    <row r="275" spans="1:26" x14ac:dyDescent="0.2">
      <c r="A275" s="99" t="s">
        <v>2763</v>
      </c>
      <c r="B275" s="99" t="s">
        <v>3383</v>
      </c>
      <c r="C275" s="99" t="s">
        <v>3384</v>
      </c>
      <c r="D275" s="99" t="s">
        <v>3385</v>
      </c>
      <c r="E275" s="99" t="s">
        <v>2487</v>
      </c>
      <c r="F275" s="99" t="s">
        <v>3386</v>
      </c>
      <c r="G275" s="96">
        <v>-44051.360000000001</v>
      </c>
      <c r="H275" s="97">
        <v>45854</v>
      </c>
      <c r="I275" s="97">
        <v>46029</v>
      </c>
      <c r="J275" s="97">
        <v>46029</v>
      </c>
      <c r="K275" s="97">
        <v>45854</v>
      </c>
      <c r="L275" s="94" t="s">
        <v>8609</v>
      </c>
      <c r="M275" s="103" t="s">
        <v>865</v>
      </c>
      <c r="N275" s="99" t="s">
        <v>93</v>
      </c>
      <c r="O275" s="99" t="s">
        <v>3387</v>
      </c>
      <c r="P275" s="99" t="s">
        <v>51</v>
      </c>
      <c r="Q275" s="99" t="s">
        <v>51</v>
      </c>
      <c r="R275" s="99" t="s">
        <v>51</v>
      </c>
      <c r="S275" s="99" t="s">
        <v>51</v>
      </c>
      <c r="T275" s="99" t="s">
        <v>51</v>
      </c>
      <c r="U275" s="99" t="s">
        <v>51</v>
      </c>
      <c r="V275" s="99" t="s">
        <v>51</v>
      </c>
      <c r="W275" s="99" t="s">
        <v>2490</v>
      </c>
      <c r="X275" s="99" t="s">
        <v>2491</v>
      </c>
      <c r="Y275" s="99" t="s">
        <v>3388</v>
      </c>
      <c r="Z275" s="99" t="s">
        <v>51</v>
      </c>
    </row>
    <row r="276" spans="1:26" x14ac:dyDescent="0.2">
      <c r="A276" s="99" t="s">
        <v>2483</v>
      </c>
      <c r="B276" s="99" t="s">
        <v>2484</v>
      </c>
      <c r="C276" s="99" t="s">
        <v>3389</v>
      </c>
      <c r="D276" s="99" t="s">
        <v>3390</v>
      </c>
      <c r="E276" s="99" t="s">
        <v>2487</v>
      </c>
      <c r="F276" s="99" t="s">
        <v>3391</v>
      </c>
      <c r="G276" s="96">
        <v>-12150</v>
      </c>
      <c r="H276" s="97">
        <v>45999</v>
      </c>
      <c r="I276" s="97">
        <v>46029</v>
      </c>
      <c r="J276" s="97">
        <v>46029</v>
      </c>
      <c r="K276" s="97">
        <v>46021</v>
      </c>
      <c r="L276" s="94">
        <v>10256</v>
      </c>
      <c r="M276" s="103"/>
      <c r="N276" s="94" t="s">
        <v>60</v>
      </c>
      <c r="O276" s="99" t="s">
        <v>3392</v>
      </c>
      <c r="P276" s="99" t="s">
        <v>51</v>
      </c>
      <c r="Q276" s="99" t="s">
        <v>51</v>
      </c>
      <c r="R276" s="99" t="s">
        <v>2536</v>
      </c>
      <c r="S276" s="99" t="s">
        <v>3393</v>
      </c>
      <c r="T276" s="99" t="s">
        <v>51</v>
      </c>
      <c r="U276" s="99" t="s">
        <v>3394</v>
      </c>
      <c r="V276" s="99" t="s">
        <v>2898</v>
      </c>
      <c r="W276" s="99" t="s">
        <v>2490</v>
      </c>
      <c r="X276" s="99" t="s">
        <v>2491</v>
      </c>
      <c r="Y276" s="99" t="s">
        <v>3395</v>
      </c>
      <c r="Z276" s="99" t="s">
        <v>51</v>
      </c>
    </row>
    <row r="277" spans="1:26" x14ac:dyDescent="0.2">
      <c r="A277" s="99" t="s">
        <v>2483</v>
      </c>
      <c r="B277" s="99" t="s">
        <v>2484</v>
      </c>
      <c r="C277" s="99" t="s">
        <v>3396</v>
      </c>
      <c r="D277" s="99" t="s">
        <v>2577</v>
      </c>
      <c r="E277" s="99" t="s">
        <v>2487</v>
      </c>
      <c r="F277" s="99" t="s">
        <v>2578</v>
      </c>
      <c r="G277" s="96">
        <v>-94</v>
      </c>
      <c r="H277" s="97">
        <v>45999</v>
      </c>
      <c r="I277" s="97">
        <v>46029</v>
      </c>
      <c r="J277" s="97">
        <v>46029</v>
      </c>
      <c r="K277" s="97">
        <v>46021</v>
      </c>
      <c r="L277" s="94">
        <v>20001</v>
      </c>
      <c r="M277" s="103"/>
      <c r="N277" s="94" t="s">
        <v>60</v>
      </c>
      <c r="O277" s="99" t="s">
        <v>3397</v>
      </c>
      <c r="P277" s="99" t="s">
        <v>51</v>
      </c>
      <c r="Q277" s="99" t="s">
        <v>51</v>
      </c>
      <c r="R277" s="99" t="s">
        <v>51</v>
      </c>
      <c r="S277" s="99" t="s">
        <v>51</v>
      </c>
      <c r="T277" s="99" t="s">
        <v>51</v>
      </c>
      <c r="U277" s="99" t="s">
        <v>51</v>
      </c>
      <c r="V277" s="99" t="s">
        <v>51</v>
      </c>
      <c r="W277" s="99" t="s">
        <v>2490</v>
      </c>
      <c r="X277" s="99" t="s">
        <v>2491</v>
      </c>
      <c r="Y277" s="99" t="s">
        <v>2580</v>
      </c>
      <c r="Z277" s="99" t="s">
        <v>51</v>
      </c>
    </row>
    <row r="278" spans="1:26" x14ac:dyDescent="0.2">
      <c r="A278" s="99" t="s">
        <v>2483</v>
      </c>
      <c r="B278" s="99" t="s">
        <v>2484</v>
      </c>
      <c r="C278" s="99" t="s">
        <v>3398</v>
      </c>
      <c r="D278" s="99" t="s">
        <v>2577</v>
      </c>
      <c r="E278" s="99" t="s">
        <v>2487</v>
      </c>
      <c r="F278" s="99" t="s">
        <v>2578</v>
      </c>
      <c r="G278" s="96">
        <v>-29.58</v>
      </c>
      <c r="H278" s="97">
        <v>45999</v>
      </c>
      <c r="I278" s="97">
        <v>46029</v>
      </c>
      <c r="J278" s="97">
        <v>46029</v>
      </c>
      <c r="K278" s="97">
        <v>46021</v>
      </c>
      <c r="L278" s="94">
        <v>20001</v>
      </c>
      <c r="M278" s="103"/>
      <c r="N278" s="94" t="s">
        <v>60</v>
      </c>
      <c r="O278" s="99" t="s">
        <v>3399</v>
      </c>
      <c r="P278" s="99" t="s">
        <v>51</v>
      </c>
      <c r="Q278" s="99" t="s">
        <v>51</v>
      </c>
      <c r="R278" s="99" t="s">
        <v>51</v>
      </c>
      <c r="S278" s="99" t="s">
        <v>51</v>
      </c>
      <c r="T278" s="99" t="s">
        <v>51</v>
      </c>
      <c r="U278" s="99" t="s">
        <v>51</v>
      </c>
      <c r="V278" s="99" t="s">
        <v>51</v>
      </c>
      <c r="W278" s="99" t="s">
        <v>2490</v>
      </c>
      <c r="X278" s="99" t="s">
        <v>2491</v>
      </c>
      <c r="Y278" s="99" t="s">
        <v>2580</v>
      </c>
      <c r="Z278" s="99" t="s">
        <v>51</v>
      </c>
    </row>
    <row r="279" spans="1:26" x14ac:dyDescent="0.2">
      <c r="A279" s="99" t="s">
        <v>2483</v>
      </c>
      <c r="B279" s="99" t="s">
        <v>2484</v>
      </c>
      <c r="C279" s="99" t="s">
        <v>3400</v>
      </c>
      <c r="D279" s="99" t="s">
        <v>3401</v>
      </c>
      <c r="E279" s="99" t="s">
        <v>2487</v>
      </c>
      <c r="F279" s="99" t="s">
        <v>3402</v>
      </c>
      <c r="G279" s="96">
        <v>-7829.12</v>
      </c>
      <c r="H279" s="97">
        <v>45999</v>
      </c>
      <c r="I279" s="97">
        <v>46029</v>
      </c>
      <c r="J279" s="97">
        <v>46029</v>
      </c>
      <c r="K279" s="97">
        <v>46002</v>
      </c>
      <c r="L279" s="94">
        <v>10251</v>
      </c>
      <c r="M279" s="103"/>
      <c r="N279" s="94" t="s">
        <v>60</v>
      </c>
      <c r="O279" s="99" t="s">
        <v>3403</v>
      </c>
      <c r="P279" s="99" t="s">
        <v>51</v>
      </c>
      <c r="Q279" s="99" t="s">
        <v>51</v>
      </c>
      <c r="R279" s="99" t="s">
        <v>3404</v>
      </c>
      <c r="S279" s="99" t="s">
        <v>3405</v>
      </c>
      <c r="T279" s="99" t="s">
        <v>51</v>
      </c>
      <c r="U279" s="99" t="s">
        <v>3406</v>
      </c>
      <c r="V279" s="99" t="s">
        <v>2539</v>
      </c>
      <c r="W279" s="99" t="s">
        <v>2490</v>
      </c>
      <c r="X279" s="99" t="s">
        <v>2491</v>
      </c>
      <c r="Y279" s="99" t="s">
        <v>3407</v>
      </c>
      <c r="Z279" s="99" t="s">
        <v>51</v>
      </c>
    </row>
    <row r="280" spans="1:26" x14ac:dyDescent="0.2">
      <c r="A280" s="99" t="s">
        <v>2483</v>
      </c>
      <c r="B280" s="99" t="s">
        <v>2484</v>
      </c>
      <c r="C280" s="99" t="s">
        <v>3408</v>
      </c>
      <c r="D280" s="99" t="s">
        <v>3409</v>
      </c>
      <c r="E280" s="99" t="s">
        <v>2487</v>
      </c>
      <c r="F280" s="99" t="s">
        <v>3410</v>
      </c>
      <c r="G280" s="96">
        <v>-1927.2</v>
      </c>
      <c r="H280" s="97">
        <v>45999</v>
      </c>
      <c r="I280" s="97">
        <v>46029</v>
      </c>
      <c r="J280" s="97">
        <v>46029</v>
      </c>
      <c r="K280" s="97">
        <v>46020</v>
      </c>
      <c r="L280" s="94">
        <v>20001</v>
      </c>
      <c r="M280" s="103"/>
      <c r="N280" s="94" t="s">
        <v>60</v>
      </c>
      <c r="O280" s="99" t="s">
        <v>3411</v>
      </c>
      <c r="P280" s="99" t="s">
        <v>51</v>
      </c>
      <c r="Q280" s="99" t="s">
        <v>51</v>
      </c>
      <c r="R280" s="99" t="s">
        <v>51</v>
      </c>
      <c r="S280" s="99" t="s">
        <v>51</v>
      </c>
      <c r="T280" s="99" t="s">
        <v>51</v>
      </c>
      <c r="U280" s="99" t="s">
        <v>51</v>
      </c>
      <c r="V280" s="99" t="s">
        <v>51</v>
      </c>
      <c r="W280" s="99" t="s">
        <v>2490</v>
      </c>
      <c r="X280" s="99" t="s">
        <v>2491</v>
      </c>
      <c r="Y280" s="99" t="s">
        <v>3412</v>
      </c>
      <c r="Z280" s="99" t="s">
        <v>51</v>
      </c>
    </row>
    <row r="281" spans="1:26" x14ac:dyDescent="0.2">
      <c r="A281" s="99" t="s">
        <v>2483</v>
      </c>
      <c r="B281" s="99" t="s">
        <v>2484</v>
      </c>
      <c r="C281" s="99" t="s">
        <v>3413</v>
      </c>
      <c r="D281" s="99" t="s">
        <v>3414</v>
      </c>
      <c r="E281" s="99" t="s">
        <v>2487</v>
      </c>
      <c r="F281" s="99" t="s">
        <v>3415</v>
      </c>
      <c r="G281" s="96">
        <v>-2030</v>
      </c>
      <c r="H281" s="97">
        <v>46001</v>
      </c>
      <c r="I281" s="97">
        <v>46029</v>
      </c>
      <c r="J281" s="97">
        <v>46029</v>
      </c>
      <c r="K281" s="97">
        <v>46002</v>
      </c>
      <c r="L281" s="94">
        <v>20001</v>
      </c>
      <c r="M281" s="103"/>
      <c r="N281" s="94" t="s">
        <v>60</v>
      </c>
      <c r="O281" s="99" t="s">
        <v>3416</v>
      </c>
      <c r="P281" s="99" t="s">
        <v>51</v>
      </c>
      <c r="Q281" s="99" t="s">
        <v>51</v>
      </c>
      <c r="R281" s="99" t="s">
        <v>51</v>
      </c>
      <c r="S281" s="99" t="s">
        <v>51</v>
      </c>
      <c r="T281" s="99" t="s">
        <v>51</v>
      </c>
      <c r="U281" s="99" t="s">
        <v>51</v>
      </c>
      <c r="V281" s="99" t="s">
        <v>51</v>
      </c>
      <c r="W281" s="99" t="s">
        <v>2490</v>
      </c>
      <c r="X281" s="99" t="s">
        <v>2491</v>
      </c>
      <c r="Y281" s="99" t="s">
        <v>3417</v>
      </c>
      <c r="Z281" s="99" t="s">
        <v>51</v>
      </c>
    </row>
    <row r="282" spans="1:26" x14ac:dyDescent="0.2">
      <c r="A282" s="99" t="s">
        <v>2483</v>
      </c>
      <c r="B282" s="99" t="s">
        <v>2484</v>
      </c>
      <c r="C282" s="99" t="s">
        <v>3418</v>
      </c>
      <c r="D282" s="99" t="s">
        <v>3414</v>
      </c>
      <c r="E282" s="99" t="s">
        <v>2487</v>
      </c>
      <c r="F282" s="99" t="s">
        <v>3415</v>
      </c>
      <c r="G282" s="96">
        <v>-2670</v>
      </c>
      <c r="H282" s="97">
        <v>46001</v>
      </c>
      <c r="I282" s="97">
        <v>46029</v>
      </c>
      <c r="J282" s="97">
        <v>46029</v>
      </c>
      <c r="K282" s="97">
        <v>46020</v>
      </c>
      <c r="L282" s="94">
        <v>10256</v>
      </c>
      <c r="M282" s="103"/>
      <c r="N282" s="94" t="s">
        <v>60</v>
      </c>
      <c r="O282" s="99" t="s">
        <v>3419</v>
      </c>
      <c r="P282" s="99" t="s">
        <v>51</v>
      </c>
      <c r="Q282" s="99" t="s">
        <v>51</v>
      </c>
      <c r="R282" s="99" t="s">
        <v>51</v>
      </c>
      <c r="S282" s="99" t="s">
        <v>51</v>
      </c>
      <c r="T282" s="99" t="s">
        <v>51</v>
      </c>
      <c r="U282" s="99" t="s">
        <v>51</v>
      </c>
      <c r="V282" s="99" t="s">
        <v>51</v>
      </c>
      <c r="W282" s="99" t="s">
        <v>2490</v>
      </c>
      <c r="X282" s="99" t="s">
        <v>2491</v>
      </c>
      <c r="Y282" s="99" t="s">
        <v>3417</v>
      </c>
      <c r="Z282" s="99" t="s">
        <v>51</v>
      </c>
    </row>
    <row r="283" spans="1:26" x14ac:dyDescent="0.2">
      <c r="A283" s="99" t="s">
        <v>2483</v>
      </c>
      <c r="B283" s="99" t="s">
        <v>2484</v>
      </c>
      <c r="C283" s="99" t="s">
        <v>3420</v>
      </c>
      <c r="D283" s="99" t="s">
        <v>3421</v>
      </c>
      <c r="E283" s="99" t="s">
        <v>2487</v>
      </c>
      <c r="F283" s="99" t="s">
        <v>3422</v>
      </c>
      <c r="G283" s="96">
        <v>-3558.32</v>
      </c>
      <c r="H283" s="97">
        <v>45999</v>
      </c>
      <c r="I283" s="97">
        <v>46029</v>
      </c>
      <c r="J283" s="97">
        <v>46029</v>
      </c>
      <c r="K283" s="97">
        <v>46006</v>
      </c>
      <c r="L283" s="94">
        <v>10256</v>
      </c>
      <c r="M283" s="103"/>
      <c r="N283" s="94" t="s">
        <v>60</v>
      </c>
      <c r="O283" s="99" t="s">
        <v>3423</v>
      </c>
      <c r="P283" s="99" t="s">
        <v>51</v>
      </c>
      <c r="Q283" s="99" t="s">
        <v>51</v>
      </c>
      <c r="R283" s="99" t="s">
        <v>51</v>
      </c>
      <c r="S283" s="99" t="s">
        <v>51</v>
      </c>
      <c r="T283" s="99" t="s">
        <v>51</v>
      </c>
      <c r="U283" s="99" t="s">
        <v>51</v>
      </c>
      <c r="V283" s="99" t="s">
        <v>51</v>
      </c>
      <c r="W283" s="99" t="s">
        <v>2490</v>
      </c>
      <c r="X283" s="99" t="s">
        <v>2491</v>
      </c>
      <c r="Y283" s="99" t="s">
        <v>3424</v>
      </c>
      <c r="Z283" s="99" t="s">
        <v>51</v>
      </c>
    </row>
    <row r="284" spans="1:26" x14ac:dyDescent="0.2">
      <c r="A284" s="99" t="s">
        <v>2483</v>
      </c>
      <c r="B284" s="99" t="s">
        <v>2484</v>
      </c>
      <c r="C284" s="99" t="s">
        <v>3425</v>
      </c>
      <c r="D284" s="99" t="s">
        <v>3421</v>
      </c>
      <c r="E284" s="99" t="s">
        <v>2487</v>
      </c>
      <c r="F284" s="99" t="s">
        <v>3422</v>
      </c>
      <c r="G284" s="96">
        <v>-70.81</v>
      </c>
      <c r="H284" s="97">
        <v>45999</v>
      </c>
      <c r="I284" s="97">
        <v>46029</v>
      </c>
      <c r="J284" s="97">
        <v>46029</v>
      </c>
      <c r="K284" s="97">
        <v>46008</v>
      </c>
      <c r="L284" s="94">
        <v>10256</v>
      </c>
      <c r="M284" s="103"/>
      <c r="N284" s="94" t="s">
        <v>60</v>
      </c>
      <c r="O284" s="99" t="s">
        <v>3426</v>
      </c>
      <c r="P284" s="99" t="s">
        <v>51</v>
      </c>
      <c r="Q284" s="99" t="s">
        <v>51</v>
      </c>
      <c r="R284" s="99" t="s">
        <v>51</v>
      </c>
      <c r="S284" s="99" t="s">
        <v>51</v>
      </c>
      <c r="T284" s="99" t="s">
        <v>51</v>
      </c>
      <c r="U284" s="99" t="s">
        <v>51</v>
      </c>
      <c r="V284" s="99" t="s">
        <v>51</v>
      </c>
      <c r="W284" s="99" t="s">
        <v>2490</v>
      </c>
      <c r="X284" s="99" t="s">
        <v>2491</v>
      </c>
      <c r="Y284" s="99" t="s">
        <v>3424</v>
      </c>
      <c r="Z284" s="99" t="s">
        <v>51</v>
      </c>
    </row>
    <row r="285" spans="1:26" x14ac:dyDescent="0.2">
      <c r="A285" s="99" t="s">
        <v>2483</v>
      </c>
      <c r="B285" s="99" t="s">
        <v>2484</v>
      </c>
      <c r="C285" s="99" t="s">
        <v>3427</v>
      </c>
      <c r="D285" s="99" t="s">
        <v>3421</v>
      </c>
      <c r="E285" s="99" t="s">
        <v>2487</v>
      </c>
      <c r="F285" s="99" t="s">
        <v>3422</v>
      </c>
      <c r="G285" s="96">
        <v>-2262.91</v>
      </c>
      <c r="H285" s="97">
        <v>45999</v>
      </c>
      <c r="I285" s="97">
        <v>46029</v>
      </c>
      <c r="J285" s="97">
        <v>46029</v>
      </c>
      <c r="K285" s="97">
        <v>46006</v>
      </c>
      <c r="L285" s="94">
        <v>10256</v>
      </c>
      <c r="M285" s="103"/>
      <c r="N285" s="94" t="s">
        <v>60</v>
      </c>
      <c r="O285" s="99" t="s">
        <v>3428</v>
      </c>
      <c r="P285" s="99" t="s">
        <v>51</v>
      </c>
      <c r="Q285" s="99" t="s">
        <v>51</v>
      </c>
      <c r="R285" s="99" t="s">
        <v>51</v>
      </c>
      <c r="S285" s="99" t="s">
        <v>51</v>
      </c>
      <c r="T285" s="99" t="s">
        <v>51</v>
      </c>
      <c r="U285" s="99" t="s">
        <v>51</v>
      </c>
      <c r="V285" s="99" t="s">
        <v>51</v>
      </c>
      <c r="W285" s="99" t="s">
        <v>2490</v>
      </c>
      <c r="X285" s="99" t="s">
        <v>2491</v>
      </c>
      <c r="Y285" s="99" t="s">
        <v>3424</v>
      </c>
      <c r="Z285" s="99" t="s">
        <v>51</v>
      </c>
    </row>
    <row r="286" spans="1:26" x14ac:dyDescent="0.2">
      <c r="A286" s="99" t="s">
        <v>2483</v>
      </c>
      <c r="B286" s="99" t="s">
        <v>2484</v>
      </c>
      <c r="C286" s="99" t="s">
        <v>3429</v>
      </c>
      <c r="D286" s="99" t="s">
        <v>3430</v>
      </c>
      <c r="E286" s="99" t="s">
        <v>2487</v>
      </c>
      <c r="F286" s="99" t="s">
        <v>3431</v>
      </c>
      <c r="G286" s="96">
        <v>-35818</v>
      </c>
      <c r="H286" s="97">
        <v>45999</v>
      </c>
      <c r="I286" s="97">
        <v>46029</v>
      </c>
      <c r="J286" s="97">
        <v>46029</v>
      </c>
      <c r="K286" s="97">
        <v>46020</v>
      </c>
      <c r="L286" s="94">
        <v>10251</v>
      </c>
      <c r="M286" s="103"/>
      <c r="N286" s="94" t="s">
        <v>60</v>
      </c>
      <c r="O286" s="99" t="s">
        <v>3432</v>
      </c>
      <c r="P286" s="99" t="s">
        <v>51</v>
      </c>
      <c r="Q286" s="99" t="s">
        <v>51</v>
      </c>
      <c r="R286" s="99" t="s">
        <v>51</v>
      </c>
      <c r="S286" s="99" t="s">
        <v>51</v>
      </c>
      <c r="T286" s="99" t="s">
        <v>51</v>
      </c>
      <c r="U286" s="99" t="s">
        <v>51</v>
      </c>
      <c r="V286" s="99" t="s">
        <v>51</v>
      </c>
      <c r="W286" s="99" t="s">
        <v>2490</v>
      </c>
      <c r="X286" s="99" t="s">
        <v>2491</v>
      </c>
      <c r="Y286" s="99" t="s">
        <v>3433</v>
      </c>
      <c r="Z286" s="99" t="s">
        <v>51</v>
      </c>
    </row>
    <row r="287" spans="1:26" x14ac:dyDescent="0.2">
      <c r="A287" s="99" t="s">
        <v>2483</v>
      </c>
      <c r="B287" s="99" t="s">
        <v>2484</v>
      </c>
      <c r="C287" s="99" t="s">
        <v>3434</v>
      </c>
      <c r="D287" s="99" t="s">
        <v>3430</v>
      </c>
      <c r="E287" s="99" t="s">
        <v>2487</v>
      </c>
      <c r="F287" s="99" t="s">
        <v>3431</v>
      </c>
      <c r="G287" s="96">
        <v>-23360</v>
      </c>
      <c r="H287" s="97">
        <v>45999</v>
      </c>
      <c r="I287" s="97">
        <v>46029</v>
      </c>
      <c r="J287" s="97">
        <v>46029</v>
      </c>
      <c r="K287" s="97">
        <v>46000</v>
      </c>
      <c r="L287" s="94">
        <v>10251</v>
      </c>
      <c r="M287" s="103"/>
      <c r="N287" s="94" t="s">
        <v>60</v>
      </c>
      <c r="O287" s="99" t="s">
        <v>3435</v>
      </c>
      <c r="P287" s="99" t="s">
        <v>51</v>
      </c>
      <c r="Q287" s="99" t="s">
        <v>51</v>
      </c>
      <c r="R287" s="99" t="s">
        <v>51</v>
      </c>
      <c r="S287" s="99" t="s">
        <v>51</v>
      </c>
      <c r="T287" s="99" t="s">
        <v>51</v>
      </c>
      <c r="U287" s="99" t="s">
        <v>51</v>
      </c>
      <c r="V287" s="99" t="s">
        <v>51</v>
      </c>
      <c r="W287" s="99" t="s">
        <v>2490</v>
      </c>
      <c r="X287" s="99" t="s">
        <v>2491</v>
      </c>
      <c r="Y287" s="99" t="s">
        <v>3433</v>
      </c>
      <c r="Z287" s="99" t="s">
        <v>51</v>
      </c>
    </row>
    <row r="288" spans="1:26" x14ac:dyDescent="0.2">
      <c r="A288" s="99" t="s">
        <v>2483</v>
      </c>
      <c r="B288" s="99" t="s">
        <v>2484</v>
      </c>
      <c r="C288" s="99" t="s">
        <v>3436</v>
      </c>
      <c r="D288" s="99" t="s">
        <v>3430</v>
      </c>
      <c r="E288" s="99" t="s">
        <v>2487</v>
      </c>
      <c r="F288" s="99" t="s">
        <v>3431</v>
      </c>
      <c r="G288" s="96">
        <v>-10425.9</v>
      </c>
      <c r="H288" s="97">
        <v>45999</v>
      </c>
      <c r="I288" s="97">
        <v>46029</v>
      </c>
      <c r="J288" s="97">
        <v>46029</v>
      </c>
      <c r="K288" s="97">
        <v>46020</v>
      </c>
      <c r="L288" s="94">
        <v>10251</v>
      </c>
      <c r="M288" s="103"/>
      <c r="N288" s="94" t="s">
        <v>60</v>
      </c>
      <c r="O288" s="99" t="s">
        <v>3437</v>
      </c>
      <c r="P288" s="99" t="s">
        <v>51</v>
      </c>
      <c r="Q288" s="99" t="s">
        <v>51</v>
      </c>
      <c r="R288" s="99" t="s">
        <v>51</v>
      </c>
      <c r="S288" s="99" t="s">
        <v>51</v>
      </c>
      <c r="T288" s="99" t="s">
        <v>51</v>
      </c>
      <c r="U288" s="99" t="s">
        <v>51</v>
      </c>
      <c r="V288" s="99" t="s">
        <v>51</v>
      </c>
      <c r="W288" s="99" t="s">
        <v>2490</v>
      </c>
      <c r="X288" s="99" t="s">
        <v>2491</v>
      </c>
      <c r="Y288" s="99" t="s">
        <v>3433</v>
      </c>
      <c r="Z288" s="99" t="s">
        <v>51</v>
      </c>
    </row>
    <row r="289" spans="1:26" x14ac:dyDescent="0.2">
      <c r="A289" s="99" t="s">
        <v>2483</v>
      </c>
      <c r="B289" s="99" t="s">
        <v>2484</v>
      </c>
      <c r="C289" s="99" t="s">
        <v>3438</v>
      </c>
      <c r="D289" s="99" t="s">
        <v>3439</v>
      </c>
      <c r="E289" s="99" t="s">
        <v>2487</v>
      </c>
      <c r="F289" s="99" t="s">
        <v>3440</v>
      </c>
      <c r="G289" s="96">
        <v>-12975.8</v>
      </c>
      <c r="H289" s="97">
        <v>45999</v>
      </c>
      <c r="I289" s="97">
        <v>46029</v>
      </c>
      <c r="J289" s="97">
        <v>46029</v>
      </c>
      <c r="K289" s="97">
        <v>46021</v>
      </c>
      <c r="L289" s="94">
        <v>20001</v>
      </c>
      <c r="M289" s="103"/>
      <c r="N289" s="94" t="s">
        <v>60</v>
      </c>
      <c r="O289" s="99" t="s">
        <v>3441</v>
      </c>
      <c r="P289" s="99" t="s">
        <v>51</v>
      </c>
      <c r="Q289" s="99" t="s">
        <v>51</v>
      </c>
      <c r="R289" s="99" t="s">
        <v>51</v>
      </c>
      <c r="S289" s="99" t="s">
        <v>51</v>
      </c>
      <c r="T289" s="99" t="s">
        <v>51</v>
      </c>
      <c r="U289" s="99" t="s">
        <v>51</v>
      </c>
      <c r="V289" s="99" t="s">
        <v>51</v>
      </c>
      <c r="W289" s="99" t="s">
        <v>2490</v>
      </c>
      <c r="X289" s="99" t="s">
        <v>2491</v>
      </c>
      <c r="Y289" s="99" t="s">
        <v>3442</v>
      </c>
      <c r="Z289" s="99" t="s">
        <v>51</v>
      </c>
    </row>
    <row r="290" spans="1:26" x14ac:dyDescent="0.2">
      <c r="A290" s="99" t="s">
        <v>2763</v>
      </c>
      <c r="B290" s="99" t="s">
        <v>3340</v>
      </c>
      <c r="C290" s="99" t="s">
        <v>3443</v>
      </c>
      <c r="D290" s="99" t="s">
        <v>3444</v>
      </c>
      <c r="E290" s="99" t="s">
        <v>2487</v>
      </c>
      <c r="F290" s="99" t="s">
        <v>3445</v>
      </c>
      <c r="G290" s="96">
        <v>-66980.850000000006</v>
      </c>
      <c r="H290" s="97">
        <v>46028</v>
      </c>
      <c r="I290" s="97">
        <v>46029</v>
      </c>
      <c r="J290" s="97">
        <v>46029</v>
      </c>
      <c r="K290" s="97">
        <v>46028</v>
      </c>
      <c r="L290" s="94">
        <v>10251</v>
      </c>
      <c r="M290" s="103" t="s">
        <v>646</v>
      </c>
      <c r="N290" s="105" t="s">
        <v>246</v>
      </c>
      <c r="O290" s="99" t="s">
        <v>3446</v>
      </c>
      <c r="P290" s="99" t="s">
        <v>51</v>
      </c>
      <c r="Q290" s="99" t="s">
        <v>51</v>
      </c>
      <c r="R290" s="99" t="s">
        <v>51</v>
      </c>
      <c r="S290" s="99" t="s">
        <v>51</v>
      </c>
      <c r="T290" s="99" t="s">
        <v>51</v>
      </c>
      <c r="U290" s="99" t="s">
        <v>51</v>
      </c>
      <c r="V290" s="99" t="s">
        <v>51</v>
      </c>
      <c r="W290" s="99" t="s">
        <v>2490</v>
      </c>
      <c r="X290" s="99" t="s">
        <v>2491</v>
      </c>
      <c r="Y290" s="99" t="s">
        <v>3345</v>
      </c>
      <c r="Z290" s="99" t="s">
        <v>51</v>
      </c>
    </row>
    <row r="291" spans="1:26" x14ac:dyDescent="0.2">
      <c r="A291" s="99" t="s">
        <v>2763</v>
      </c>
      <c r="B291" s="99" t="s">
        <v>3340</v>
      </c>
      <c r="C291" s="99" t="s">
        <v>3443</v>
      </c>
      <c r="D291" s="99" t="s">
        <v>3444</v>
      </c>
      <c r="E291" s="99" t="s">
        <v>2487</v>
      </c>
      <c r="F291" s="99" t="s">
        <v>3445</v>
      </c>
      <c r="G291" s="96">
        <v>-51885.73</v>
      </c>
      <c r="H291" s="97">
        <v>46028</v>
      </c>
      <c r="I291" s="97">
        <v>46029</v>
      </c>
      <c r="J291" s="97">
        <v>46029</v>
      </c>
      <c r="K291" s="97">
        <v>46028</v>
      </c>
      <c r="L291" s="94">
        <v>10256</v>
      </c>
      <c r="M291" s="103" t="s">
        <v>646</v>
      </c>
      <c r="N291" s="105" t="s">
        <v>246</v>
      </c>
      <c r="O291" s="99" t="s">
        <v>3446</v>
      </c>
      <c r="P291" s="99" t="s">
        <v>51</v>
      </c>
      <c r="Q291" s="99" t="s">
        <v>51</v>
      </c>
      <c r="R291" s="99" t="s">
        <v>51</v>
      </c>
      <c r="S291" s="99" t="s">
        <v>51</v>
      </c>
      <c r="T291" s="99" t="s">
        <v>51</v>
      </c>
      <c r="U291" s="99" t="s">
        <v>51</v>
      </c>
      <c r="V291" s="99" t="s">
        <v>51</v>
      </c>
      <c r="W291" s="99" t="s">
        <v>2490</v>
      </c>
      <c r="X291" s="99" t="s">
        <v>2491</v>
      </c>
      <c r="Y291" s="99" t="s">
        <v>3345</v>
      </c>
      <c r="Z291" s="99" t="s">
        <v>51</v>
      </c>
    </row>
    <row r="292" spans="1:26" x14ac:dyDescent="0.2">
      <c r="A292" s="99" t="s">
        <v>2763</v>
      </c>
      <c r="B292" s="99" t="s">
        <v>3340</v>
      </c>
      <c r="C292" s="99" t="s">
        <v>3443</v>
      </c>
      <c r="D292" s="99" t="s">
        <v>3444</v>
      </c>
      <c r="E292" s="99" t="s">
        <v>2487</v>
      </c>
      <c r="F292" s="99" t="s">
        <v>3445</v>
      </c>
      <c r="G292" s="96">
        <v>-13083.01</v>
      </c>
      <c r="H292" s="97">
        <v>46028</v>
      </c>
      <c r="I292" s="97">
        <v>46029</v>
      </c>
      <c r="J292" s="97">
        <v>46029</v>
      </c>
      <c r="K292" s="97">
        <v>46028</v>
      </c>
      <c r="L292" s="94">
        <v>20001</v>
      </c>
      <c r="M292" s="103" t="s">
        <v>646</v>
      </c>
      <c r="N292" s="105" t="s">
        <v>246</v>
      </c>
      <c r="O292" s="99" t="s">
        <v>3446</v>
      </c>
      <c r="P292" s="99" t="s">
        <v>51</v>
      </c>
      <c r="Q292" s="99" t="s">
        <v>51</v>
      </c>
      <c r="R292" s="99" t="s">
        <v>51</v>
      </c>
      <c r="S292" s="99" t="s">
        <v>51</v>
      </c>
      <c r="T292" s="99" t="s">
        <v>51</v>
      </c>
      <c r="U292" s="99" t="s">
        <v>51</v>
      </c>
      <c r="V292" s="99" t="s">
        <v>51</v>
      </c>
      <c r="W292" s="99" t="s">
        <v>2490</v>
      </c>
      <c r="X292" s="99" t="s">
        <v>2491</v>
      </c>
      <c r="Y292" s="99" t="s">
        <v>3345</v>
      </c>
      <c r="Z292" s="99" t="s">
        <v>51</v>
      </c>
    </row>
    <row r="293" spans="1:26" x14ac:dyDescent="0.2">
      <c r="A293" s="99" t="s">
        <v>2483</v>
      </c>
      <c r="B293" s="99" t="s">
        <v>2484</v>
      </c>
      <c r="C293" s="99" t="s">
        <v>3447</v>
      </c>
      <c r="D293" s="99" t="s">
        <v>2671</v>
      </c>
      <c r="E293" s="99" t="s">
        <v>2483</v>
      </c>
      <c r="F293" s="99" t="s">
        <v>2672</v>
      </c>
      <c r="G293" s="96">
        <v>-77.61</v>
      </c>
      <c r="H293" s="97">
        <v>45974</v>
      </c>
      <c r="I293" s="97">
        <v>46003</v>
      </c>
      <c r="J293" s="97">
        <v>46029</v>
      </c>
      <c r="K293" s="97">
        <v>45996</v>
      </c>
      <c r="L293" s="94">
        <v>10256</v>
      </c>
      <c r="M293" s="103"/>
      <c r="N293" s="94" t="s">
        <v>60</v>
      </c>
      <c r="O293" s="99" t="s">
        <v>3448</v>
      </c>
      <c r="P293" s="99" t="s">
        <v>51</v>
      </c>
      <c r="Q293" s="99" t="s">
        <v>51</v>
      </c>
      <c r="R293" s="99" t="s">
        <v>51</v>
      </c>
      <c r="S293" s="99" t="s">
        <v>51</v>
      </c>
      <c r="T293" s="99" t="s">
        <v>51</v>
      </c>
      <c r="U293" s="99" t="s">
        <v>51</v>
      </c>
      <c r="V293" s="99" t="s">
        <v>51</v>
      </c>
      <c r="W293" s="99" t="s">
        <v>2490</v>
      </c>
      <c r="X293" s="99" t="s">
        <v>2491</v>
      </c>
      <c r="Y293" s="99" t="s">
        <v>2674</v>
      </c>
      <c r="Z293" s="99" t="s">
        <v>51</v>
      </c>
    </row>
    <row r="294" spans="1:26" x14ac:dyDescent="0.2">
      <c r="A294" s="99" t="s">
        <v>2763</v>
      </c>
      <c r="B294" s="99" t="s">
        <v>3340</v>
      </c>
      <c r="C294" s="99" t="s">
        <v>3449</v>
      </c>
      <c r="D294" s="99" t="s">
        <v>3353</v>
      </c>
      <c r="E294" s="99" t="s">
        <v>2487</v>
      </c>
      <c r="F294" s="99" t="s">
        <v>246</v>
      </c>
      <c r="G294" s="96">
        <v>-3870189</v>
      </c>
      <c r="H294" s="97">
        <v>46028</v>
      </c>
      <c r="I294" s="97">
        <v>46029</v>
      </c>
      <c r="J294" s="97">
        <v>46029</v>
      </c>
      <c r="K294" s="97">
        <v>46028</v>
      </c>
      <c r="L294" s="94">
        <v>10251</v>
      </c>
      <c r="M294" s="105" t="s">
        <v>246</v>
      </c>
      <c r="N294" s="105" t="s">
        <v>246</v>
      </c>
      <c r="O294" s="99" t="s">
        <v>3450</v>
      </c>
      <c r="P294" s="99" t="s">
        <v>51</v>
      </c>
      <c r="Q294" s="99" t="s">
        <v>51</v>
      </c>
      <c r="R294" s="99" t="s">
        <v>51</v>
      </c>
      <c r="S294" s="99" t="s">
        <v>51</v>
      </c>
      <c r="T294" s="99" t="s">
        <v>51</v>
      </c>
      <c r="U294" s="99" t="s">
        <v>51</v>
      </c>
      <c r="V294" s="99" t="s">
        <v>51</v>
      </c>
      <c r="W294" s="99" t="s">
        <v>2490</v>
      </c>
      <c r="X294" s="99" t="s">
        <v>2491</v>
      </c>
      <c r="Y294" s="99" t="s">
        <v>3345</v>
      </c>
      <c r="Z294" s="99" t="s">
        <v>51</v>
      </c>
    </row>
    <row r="295" spans="1:26" x14ac:dyDescent="0.2">
      <c r="A295" s="99" t="s">
        <v>2763</v>
      </c>
      <c r="B295" s="99" t="s">
        <v>3340</v>
      </c>
      <c r="C295" s="99" t="s">
        <v>3449</v>
      </c>
      <c r="D295" s="99" t="s">
        <v>3353</v>
      </c>
      <c r="E295" s="99" t="s">
        <v>2487</v>
      </c>
      <c r="F295" s="99" t="s">
        <v>246</v>
      </c>
      <c r="G295" s="96">
        <v>-4170416</v>
      </c>
      <c r="H295" s="97">
        <v>46028</v>
      </c>
      <c r="I295" s="97">
        <v>46029</v>
      </c>
      <c r="J295" s="97">
        <v>46029</v>
      </c>
      <c r="K295" s="97">
        <v>46028</v>
      </c>
      <c r="L295" s="94">
        <v>10256</v>
      </c>
      <c r="M295" s="105" t="s">
        <v>246</v>
      </c>
      <c r="N295" s="105" t="s">
        <v>246</v>
      </c>
      <c r="O295" s="99" t="s">
        <v>3450</v>
      </c>
      <c r="P295" s="99" t="s">
        <v>51</v>
      </c>
      <c r="Q295" s="99" t="s">
        <v>51</v>
      </c>
      <c r="R295" s="99" t="s">
        <v>51</v>
      </c>
      <c r="S295" s="99" t="s">
        <v>51</v>
      </c>
      <c r="T295" s="99" t="s">
        <v>51</v>
      </c>
      <c r="U295" s="99" t="s">
        <v>51</v>
      </c>
      <c r="V295" s="99" t="s">
        <v>51</v>
      </c>
      <c r="W295" s="99" t="s">
        <v>2490</v>
      </c>
      <c r="X295" s="99" t="s">
        <v>2491</v>
      </c>
      <c r="Y295" s="99" t="s">
        <v>3345</v>
      </c>
      <c r="Z295" s="99" t="s">
        <v>51</v>
      </c>
    </row>
    <row r="296" spans="1:26" x14ac:dyDescent="0.2">
      <c r="A296" s="99" t="s">
        <v>2763</v>
      </c>
      <c r="B296" s="99" t="s">
        <v>3340</v>
      </c>
      <c r="C296" s="99" t="s">
        <v>3449</v>
      </c>
      <c r="D296" s="99" t="s">
        <v>3353</v>
      </c>
      <c r="E296" s="99" t="s">
        <v>2487</v>
      </c>
      <c r="F296" s="99" t="s">
        <v>246</v>
      </c>
      <c r="G296" s="96">
        <v>-325284</v>
      </c>
      <c r="H296" s="97">
        <v>46028</v>
      </c>
      <c r="I296" s="97">
        <v>46029</v>
      </c>
      <c r="J296" s="97">
        <v>46029</v>
      </c>
      <c r="K296" s="97">
        <v>46028</v>
      </c>
      <c r="L296" s="94">
        <v>10259</v>
      </c>
      <c r="M296" s="105" t="s">
        <v>246</v>
      </c>
      <c r="N296" s="105" t="s">
        <v>246</v>
      </c>
      <c r="O296" s="99" t="s">
        <v>3450</v>
      </c>
      <c r="P296" s="99" t="s">
        <v>51</v>
      </c>
      <c r="Q296" s="99" t="s">
        <v>51</v>
      </c>
      <c r="R296" s="99" t="s">
        <v>51</v>
      </c>
      <c r="S296" s="99" t="s">
        <v>51</v>
      </c>
      <c r="T296" s="99" t="s">
        <v>51</v>
      </c>
      <c r="U296" s="99" t="s">
        <v>51</v>
      </c>
      <c r="V296" s="99" t="s">
        <v>51</v>
      </c>
      <c r="W296" s="99" t="s">
        <v>2490</v>
      </c>
      <c r="X296" s="99" t="s">
        <v>2491</v>
      </c>
      <c r="Y296" s="99" t="s">
        <v>3345</v>
      </c>
      <c r="Z296" s="99" t="s">
        <v>51</v>
      </c>
    </row>
    <row r="297" spans="1:26" x14ac:dyDescent="0.2">
      <c r="A297" s="99" t="s">
        <v>2763</v>
      </c>
      <c r="B297" s="99" t="s">
        <v>3340</v>
      </c>
      <c r="C297" s="99" t="s">
        <v>3449</v>
      </c>
      <c r="D297" s="99" t="s">
        <v>3353</v>
      </c>
      <c r="E297" s="99" t="s">
        <v>2487</v>
      </c>
      <c r="F297" s="99" t="s">
        <v>246</v>
      </c>
      <c r="G297" s="96">
        <v>-193815</v>
      </c>
      <c r="H297" s="97">
        <v>46028</v>
      </c>
      <c r="I297" s="97">
        <v>46029</v>
      </c>
      <c r="J297" s="97">
        <v>46029</v>
      </c>
      <c r="K297" s="97">
        <v>46028</v>
      </c>
      <c r="L297" s="94">
        <v>20001</v>
      </c>
      <c r="M297" s="105" t="s">
        <v>246</v>
      </c>
      <c r="N297" s="105" t="s">
        <v>246</v>
      </c>
      <c r="O297" s="99" t="s">
        <v>3450</v>
      </c>
      <c r="P297" s="99" t="s">
        <v>51</v>
      </c>
      <c r="Q297" s="99" t="s">
        <v>51</v>
      </c>
      <c r="R297" s="99" t="s">
        <v>51</v>
      </c>
      <c r="S297" s="99" t="s">
        <v>51</v>
      </c>
      <c r="T297" s="99" t="s">
        <v>51</v>
      </c>
      <c r="U297" s="99" t="s">
        <v>51</v>
      </c>
      <c r="V297" s="99" t="s">
        <v>51</v>
      </c>
      <c r="W297" s="99" t="s">
        <v>2490</v>
      </c>
      <c r="X297" s="99" t="s">
        <v>2491</v>
      </c>
      <c r="Y297" s="99" t="s">
        <v>3345</v>
      </c>
      <c r="Z297" s="99" t="s">
        <v>51</v>
      </c>
    </row>
    <row r="298" spans="1:26" x14ac:dyDescent="0.2">
      <c r="A298" s="99" t="s">
        <v>2763</v>
      </c>
      <c r="B298" s="99" t="s">
        <v>3340</v>
      </c>
      <c r="C298" s="99" t="s">
        <v>3449</v>
      </c>
      <c r="D298" s="99" t="s">
        <v>3353</v>
      </c>
      <c r="E298" s="99" t="s">
        <v>2487</v>
      </c>
      <c r="F298" s="99" t="s">
        <v>246</v>
      </c>
      <c r="G298" s="96">
        <v>-180408</v>
      </c>
      <c r="H298" s="97">
        <v>46028</v>
      </c>
      <c r="I298" s="97">
        <v>46029</v>
      </c>
      <c r="J298" s="97">
        <v>46029</v>
      </c>
      <c r="K298" s="97">
        <v>46028</v>
      </c>
      <c r="L298" s="94">
        <v>10251</v>
      </c>
      <c r="M298" s="105" t="s">
        <v>246</v>
      </c>
      <c r="N298" s="105" t="s">
        <v>246</v>
      </c>
      <c r="O298" s="99" t="s">
        <v>3450</v>
      </c>
      <c r="P298" s="99" t="s">
        <v>51</v>
      </c>
      <c r="Q298" s="99" t="s">
        <v>51</v>
      </c>
      <c r="R298" s="99" t="s">
        <v>51</v>
      </c>
      <c r="S298" s="99" t="s">
        <v>51</v>
      </c>
      <c r="T298" s="99" t="s">
        <v>51</v>
      </c>
      <c r="U298" s="99" t="s">
        <v>51</v>
      </c>
      <c r="V298" s="99" t="s">
        <v>51</v>
      </c>
      <c r="W298" s="99" t="s">
        <v>2490</v>
      </c>
      <c r="X298" s="99" t="s">
        <v>2491</v>
      </c>
      <c r="Y298" s="99" t="s">
        <v>3345</v>
      </c>
      <c r="Z298" s="99" t="s">
        <v>51</v>
      </c>
    </row>
    <row r="299" spans="1:26" x14ac:dyDescent="0.2">
      <c r="A299" s="99" t="s">
        <v>2763</v>
      </c>
      <c r="B299" s="99" t="s">
        <v>3340</v>
      </c>
      <c r="C299" s="99" t="s">
        <v>3449</v>
      </c>
      <c r="D299" s="99" t="s">
        <v>3353</v>
      </c>
      <c r="E299" s="99" t="s">
        <v>2487</v>
      </c>
      <c r="F299" s="99" t="s">
        <v>246</v>
      </c>
      <c r="G299" s="96">
        <v>-226798</v>
      </c>
      <c r="H299" s="97">
        <v>46028</v>
      </c>
      <c r="I299" s="97">
        <v>46029</v>
      </c>
      <c r="J299" s="97">
        <v>46029</v>
      </c>
      <c r="K299" s="97">
        <v>46028</v>
      </c>
      <c r="L299" s="94">
        <v>10256</v>
      </c>
      <c r="M299" s="105" t="s">
        <v>246</v>
      </c>
      <c r="N299" s="105" t="s">
        <v>246</v>
      </c>
      <c r="O299" s="99" t="s">
        <v>3450</v>
      </c>
      <c r="P299" s="99" t="s">
        <v>51</v>
      </c>
      <c r="Q299" s="99" t="s">
        <v>51</v>
      </c>
      <c r="R299" s="99" t="s">
        <v>51</v>
      </c>
      <c r="S299" s="99" t="s">
        <v>51</v>
      </c>
      <c r="T299" s="99" t="s">
        <v>51</v>
      </c>
      <c r="U299" s="99" t="s">
        <v>51</v>
      </c>
      <c r="V299" s="99" t="s">
        <v>51</v>
      </c>
      <c r="W299" s="99" t="s">
        <v>2490</v>
      </c>
      <c r="X299" s="99" t="s">
        <v>2491</v>
      </c>
      <c r="Y299" s="99" t="s">
        <v>3345</v>
      </c>
      <c r="Z299" s="99" t="s">
        <v>51</v>
      </c>
    </row>
    <row r="300" spans="1:26" x14ac:dyDescent="0.2">
      <c r="A300" s="99" t="s">
        <v>2763</v>
      </c>
      <c r="B300" s="99" t="s">
        <v>3340</v>
      </c>
      <c r="C300" s="99" t="s">
        <v>3449</v>
      </c>
      <c r="D300" s="99" t="s">
        <v>3353</v>
      </c>
      <c r="E300" s="99" t="s">
        <v>2487</v>
      </c>
      <c r="F300" s="99" t="s">
        <v>246</v>
      </c>
      <c r="G300" s="96">
        <v>-18989</v>
      </c>
      <c r="H300" s="97">
        <v>46028</v>
      </c>
      <c r="I300" s="97">
        <v>46029</v>
      </c>
      <c r="J300" s="97">
        <v>46029</v>
      </c>
      <c r="K300" s="97">
        <v>46028</v>
      </c>
      <c r="L300" s="94">
        <v>10259</v>
      </c>
      <c r="M300" s="105" t="s">
        <v>246</v>
      </c>
      <c r="N300" s="105" t="s">
        <v>246</v>
      </c>
      <c r="O300" s="99" t="s">
        <v>3450</v>
      </c>
      <c r="P300" s="99" t="s">
        <v>51</v>
      </c>
      <c r="Q300" s="99" t="s">
        <v>51</v>
      </c>
      <c r="R300" s="99" t="s">
        <v>51</v>
      </c>
      <c r="S300" s="99" t="s">
        <v>51</v>
      </c>
      <c r="T300" s="99" t="s">
        <v>51</v>
      </c>
      <c r="U300" s="99" t="s">
        <v>51</v>
      </c>
      <c r="V300" s="99" t="s">
        <v>51</v>
      </c>
      <c r="W300" s="99" t="s">
        <v>2490</v>
      </c>
      <c r="X300" s="99" t="s">
        <v>2491</v>
      </c>
      <c r="Y300" s="99" t="s">
        <v>3345</v>
      </c>
      <c r="Z300" s="99" t="s">
        <v>51</v>
      </c>
    </row>
    <row r="301" spans="1:26" x14ac:dyDescent="0.2">
      <c r="A301" s="99" t="s">
        <v>2763</v>
      </c>
      <c r="B301" s="99" t="s">
        <v>3340</v>
      </c>
      <c r="C301" s="99" t="s">
        <v>3449</v>
      </c>
      <c r="D301" s="99" t="s">
        <v>3353</v>
      </c>
      <c r="E301" s="99" t="s">
        <v>2487</v>
      </c>
      <c r="F301" s="99" t="s">
        <v>246</v>
      </c>
      <c r="G301" s="96">
        <v>-9805</v>
      </c>
      <c r="H301" s="97">
        <v>46028</v>
      </c>
      <c r="I301" s="97">
        <v>46029</v>
      </c>
      <c r="J301" s="97">
        <v>46029</v>
      </c>
      <c r="K301" s="97">
        <v>46028</v>
      </c>
      <c r="L301" s="94">
        <v>20001</v>
      </c>
      <c r="M301" s="105" t="s">
        <v>246</v>
      </c>
      <c r="N301" s="105" t="s">
        <v>246</v>
      </c>
      <c r="O301" s="99" t="s">
        <v>3450</v>
      </c>
      <c r="P301" s="99" t="s">
        <v>51</v>
      </c>
      <c r="Q301" s="99" t="s">
        <v>51</v>
      </c>
      <c r="R301" s="99" t="s">
        <v>51</v>
      </c>
      <c r="S301" s="99" t="s">
        <v>51</v>
      </c>
      <c r="T301" s="99" t="s">
        <v>51</v>
      </c>
      <c r="U301" s="99" t="s">
        <v>51</v>
      </c>
      <c r="V301" s="99" t="s">
        <v>51</v>
      </c>
      <c r="W301" s="99" t="s">
        <v>2490</v>
      </c>
      <c r="X301" s="99" t="s">
        <v>2491</v>
      </c>
      <c r="Y301" s="99" t="s">
        <v>3345</v>
      </c>
      <c r="Z301" s="99" t="s">
        <v>51</v>
      </c>
    </row>
    <row r="302" spans="1:26" x14ac:dyDescent="0.2">
      <c r="A302" s="94" t="s">
        <v>2483</v>
      </c>
      <c r="B302" s="94" t="s">
        <v>2484</v>
      </c>
      <c r="C302" s="94" t="s">
        <v>3451</v>
      </c>
      <c r="D302" s="94" t="s">
        <v>2770</v>
      </c>
      <c r="E302" s="94" t="s">
        <v>2487</v>
      </c>
      <c r="F302" s="94" t="s">
        <v>2771</v>
      </c>
      <c r="G302" s="96">
        <v>-3153.5</v>
      </c>
      <c r="H302" s="97">
        <v>46000</v>
      </c>
      <c r="I302" s="97">
        <v>46030</v>
      </c>
      <c r="J302" s="97">
        <v>46030</v>
      </c>
      <c r="K302" s="97">
        <v>46021</v>
      </c>
      <c r="L302" s="94">
        <v>10256</v>
      </c>
      <c r="N302" s="94" t="s">
        <v>60</v>
      </c>
      <c r="O302" s="94" t="s">
        <v>3452</v>
      </c>
      <c r="P302" s="94" t="s">
        <v>51</v>
      </c>
      <c r="Q302" s="94" t="s">
        <v>51</v>
      </c>
      <c r="R302" s="94" t="s">
        <v>2517</v>
      </c>
      <c r="S302" s="94" t="s">
        <v>2773</v>
      </c>
      <c r="T302" s="94" t="s">
        <v>51</v>
      </c>
      <c r="U302" s="94" t="s">
        <v>2774</v>
      </c>
      <c r="V302" s="94" t="s">
        <v>2775</v>
      </c>
      <c r="W302" s="94" t="s">
        <v>2490</v>
      </c>
      <c r="X302" s="94" t="s">
        <v>2491</v>
      </c>
      <c r="Y302" s="94" t="s">
        <v>2776</v>
      </c>
      <c r="Z302" s="94" t="s">
        <v>51</v>
      </c>
    </row>
    <row r="303" spans="1:26" x14ac:dyDescent="0.2">
      <c r="A303" s="94" t="s">
        <v>2483</v>
      </c>
      <c r="B303" s="94" t="s">
        <v>2484</v>
      </c>
      <c r="C303" s="94" t="s">
        <v>380</v>
      </c>
      <c r="D303" s="94" t="s">
        <v>3453</v>
      </c>
      <c r="E303" s="94" t="s">
        <v>2487</v>
      </c>
      <c r="F303" s="94" t="s">
        <v>3454</v>
      </c>
      <c r="G303" s="96">
        <v>-680</v>
      </c>
      <c r="H303" s="97">
        <v>45999</v>
      </c>
      <c r="I303" s="97">
        <v>46030</v>
      </c>
      <c r="J303" s="97">
        <v>46030</v>
      </c>
      <c r="K303" s="97">
        <v>46020</v>
      </c>
      <c r="L303" s="94">
        <v>20001</v>
      </c>
      <c r="N303" s="94" t="s">
        <v>60</v>
      </c>
      <c r="O303" s="94" t="s">
        <v>3455</v>
      </c>
      <c r="P303" s="94" t="s">
        <v>51</v>
      </c>
      <c r="Q303" s="94" t="s">
        <v>51</v>
      </c>
      <c r="R303" s="94" t="s">
        <v>51</v>
      </c>
      <c r="S303" s="94" t="s">
        <v>51</v>
      </c>
      <c r="T303" s="94" t="s">
        <v>51</v>
      </c>
      <c r="U303" s="94" t="s">
        <v>51</v>
      </c>
      <c r="V303" s="94" t="s">
        <v>51</v>
      </c>
      <c r="W303" s="94" t="s">
        <v>2490</v>
      </c>
      <c r="X303" s="94" t="s">
        <v>2491</v>
      </c>
      <c r="Y303" s="94" t="s">
        <v>3456</v>
      </c>
      <c r="Z303" s="94" t="s">
        <v>51</v>
      </c>
    </row>
    <row r="304" spans="1:26" x14ac:dyDescent="0.2">
      <c r="A304" s="94" t="s">
        <v>2483</v>
      </c>
      <c r="B304" s="94" t="s">
        <v>2484</v>
      </c>
      <c r="C304" s="94" t="s">
        <v>3457</v>
      </c>
      <c r="D304" s="94" t="s">
        <v>2816</v>
      </c>
      <c r="E304" s="94" t="s">
        <v>2483</v>
      </c>
      <c r="F304" s="94" t="s">
        <v>2817</v>
      </c>
      <c r="G304" s="96">
        <v>-1097.0999999999999</v>
      </c>
      <c r="H304" s="97">
        <v>45985</v>
      </c>
      <c r="I304" s="97">
        <v>46030</v>
      </c>
      <c r="J304" s="97">
        <v>46030</v>
      </c>
      <c r="K304" s="97">
        <v>46021</v>
      </c>
      <c r="L304" s="94">
        <v>10256</v>
      </c>
      <c r="N304" s="94" t="s">
        <v>60</v>
      </c>
      <c r="O304" s="94" t="s">
        <v>3458</v>
      </c>
      <c r="P304" s="94" t="s">
        <v>51</v>
      </c>
      <c r="Q304" s="94" t="s">
        <v>51</v>
      </c>
      <c r="R304" s="94" t="s">
        <v>2819</v>
      </c>
      <c r="S304" s="94" t="s">
        <v>2820</v>
      </c>
      <c r="T304" s="94" t="s">
        <v>51</v>
      </c>
      <c r="U304" s="94" t="s">
        <v>2821</v>
      </c>
      <c r="V304" s="94" t="s">
        <v>2822</v>
      </c>
      <c r="W304" s="94" t="s">
        <v>2490</v>
      </c>
      <c r="X304" s="94" t="s">
        <v>2491</v>
      </c>
      <c r="Y304" s="94" t="s">
        <v>2823</v>
      </c>
      <c r="Z304" s="94" t="s">
        <v>51</v>
      </c>
    </row>
    <row r="305" spans="1:26" x14ac:dyDescent="0.2">
      <c r="A305" s="94" t="s">
        <v>2483</v>
      </c>
      <c r="B305" s="94" t="s">
        <v>2484</v>
      </c>
      <c r="C305" s="94" t="s">
        <v>3459</v>
      </c>
      <c r="D305" s="94" t="s">
        <v>3460</v>
      </c>
      <c r="E305" s="94" t="s">
        <v>2487</v>
      </c>
      <c r="F305" s="94" t="s">
        <v>3461</v>
      </c>
      <c r="G305" s="96">
        <v>-300</v>
      </c>
      <c r="H305" s="97">
        <v>46000</v>
      </c>
      <c r="I305" s="97">
        <v>46030</v>
      </c>
      <c r="J305" s="97">
        <v>46030</v>
      </c>
      <c r="K305" s="97">
        <v>46020</v>
      </c>
      <c r="L305" s="94">
        <v>10251</v>
      </c>
      <c r="N305" s="94" t="s">
        <v>60</v>
      </c>
      <c r="O305" s="94" t="s">
        <v>3462</v>
      </c>
      <c r="P305" s="94" t="s">
        <v>51</v>
      </c>
      <c r="Q305" s="94" t="s">
        <v>51</v>
      </c>
      <c r="R305" s="94" t="s">
        <v>51</v>
      </c>
      <c r="S305" s="94" t="s">
        <v>51</v>
      </c>
      <c r="T305" s="94" t="s">
        <v>51</v>
      </c>
      <c r="U305" s="94" t="s">
        <v>51</v>
      </c>
      <c r="V305" s="94" t="s">
        <v>51</v>
      </c>
      <c r="W305" s="94" t="s">
        <v>2490</v>
      </c>
      <c r="X305" s="94" t="s">
        <v>2491</v>
      </c>
      <c r="Y305" s="94" t="s">
        <v>3463</v>
      </c>
      <c r="Z305" s="94" t="s">
        <v>51</v>
      </c>
    </row>
    <row r="306" spans="1:26" x14ac:dyDescent="0.2">
      <c r="A306" s="94" t="s">
        <v>2483</v>
      </c>
      <c r="B306" s="94" t="s">
        <v>2484</v>
      </c>
      <c r="C306" s="94" t="s">
        <v>3464</v>
      </c>
      <c r="D306" s="94" t="s">
        <v>3465</v>
      </c>
      <c r="E306" s="94" t="s">
        <v>2487</v>
      </c>
      <c r="F306" s="94" t="s">
        <v>3466</v>
      </c>
      <c r="G306" s="96">
        <v>-75</v>
      </c>
      <c r="H306" s="97">
        <v>45999</v>
      </c>
      <c r="I306" s="97">
        <v>46030</v>
      </c>
      <c r="J306" s="97">
        <v>46030</v>
      </c>
      <c r="K306" s="97">
        <v>46020</v>
      </c>
      <c r="L306" s="94">
        <v>20001</v>
      </c>
      <c r="N306" s="94" t="s">
        <v>60</v>
      </c>
      <c r="O306" s="94" t="s">
        <v>3467</v>
      </c>
      <c r="P306" s="94" t="s">
        <v>51</v>
      </c>
      <c r="Q306" s="94" t="s">
        <v>51</v>
      </c>
      <c r="R306" s="94" t="s">
        <v>51</v>
      </c>
      <c r="S306" s="94" t="s">
        <v>51</v>
      </c>
      <c r="T306" s="94" t="s">
        <v>51</v>
      </c>
      <c r="U306" s="94" t="s">
        <v>51</v>
      </c>
      <c r="V306" s="94" t="s">
        <v>51</v>
      </c>
      <c r="W306" s="94" t="s">
        <v>2490</v>
      </c>
      <c r="X306" s="94" t="s">
        <v>2491</v>
      </c>
      <c r="Y306" s="94" t="s">
        <v>3468</v>
      </c>
      <c r="Z306" s="94" t="s">
        <v>51</v>
      </c>
    </row>
    <row r="307" spans="1:26" x14ac:dyDescent="0.2">
      <c r="A307" s="99" t="s">
        <v>2763</v>
      </c>
      <c r="B307" s="99" t="s">
        <v>3340</v>
      </c>
      <c r="C307" s="99" t="s">
        <v>3469</v>
      </c>
      <c r="D307" s="99" t="s">
        <v>3470</v>
      </c>
      <c r="E307" s="99" t="s">
        <v>2487</v>
      </c>
      <c r="F307" s="99" t="s">
        <v>3471</v>
      </c>
      <c r="G307" s="96">
        <v>-9080</v>
      </c>
      <c r="H307" s="97">
        <v>46020</v>
      </c>
      <c r="I307" s="97">
        <v>46030</v>
      </c>
      <c r="J307" s="97">
        <v>46030</v>
      </c>
      <c r="K307" s="97">
        <v>46020</v>
      </c>
      <c r="L307" s="94">
        <v>10256</v>
      </c>
      <c r="M307" s="103" t="s">
        <v>353</v>
      </c>
      <c r="N307" s="105" t="s">
        <v>246</v>
      </c>
      <c r="O307" s="99" t="s">
        <v>3472</v>
      </c>
      <c r="P307" s="99" t="s">
        <v>51</v>
      </c>
      <c r="Q307" s="99" t="s">
        <v>51</v>
      </c>
      <c r="R307" s="99" t="s">
        <v>51</v>
      </c>
      <c r="S307" s="99" t="s">
        <v>51</v>
      </c>
      <c r="T307" s="99" t="s">
        <v>51</v>
      </c>
      <c r="U307" s="99" t="s">
        <v>51</v>
      </c>
      <c r="V307" s="99" t="s">
        <v>51</v>
      </c>
      <c r="W307" s="99" t="s">
        <v>2490</v>
      </c>
      <c r="X307" s="99" t="s">
        <v>2491</v>
      </c>
      <c r="Y307" s="99" t="s">
        <v>3345</v>
      </c>
      <c r="Z307" s="99" t="s">
        <v>51</v>
      </c>
    </row>
    <row r="308" spans="1:26" x14ac:dyDescent="0.2">
      <c r="A308" s="99" t="s">
        <v>2763</v>
      </c>
      <c r="B308" s="99" t="s">
        <v>3340</v>
      </c>
      <c r="C308" s="99" t="s">
        <v>3473</v>
      </c>
      <c r="D308" s="99" t="s">
        <v>3470</v>
      </c>
      <c r="E308" s="99" t="s">
        <v>2487</v>
      </c>
      <c r="F308" s="99" t="s">
        <v>3471</v>
      </c>
      <c r="G308" s="96">
        <v>-5635</v>
      </c>
      <c r="H308" s="97">
        <v>46020</v>
      </c>
      <c r="I308" s="97">
        <v>46030</v>
      </c>
      <c r="J308" s="97">
        <v>46030</v>
      </c>
      <c r="K308" s="97">
        <v>46020</v>
      </c>
      <c r="L308" s="94">
        <v>10256</v>
      </c>
      <c r="M308" s="103" t="s">
        <v>353</v>
      </c>
      <c r="N308" s="105" t="s">
        <v>246</v>
      </c>
      <c r="O308" s="99" t="s">
        <v>3474</v>
      </c>
      <c r="P308" s="99" t="s">
        <v>51</v>
      </c>
      <c r="Q308" s="99" t="s">
        <v>51</v>
      </c>
      <c r="R308" s="99" t="s">
        <v>51</v>
      </c>
      <c r="S308" s="99" t="s">
        <v>51</v>
      </c>
      <c r="T308" s="99" t="s">
        <v>51</v>
      </c>
      <c r="U308" s="99" t="s">
        <v>51</v>
      </c>
      <c r="V308" s="99" t="s">
        <v>51</v>
      </c>
      <c r="W308" s="99" t="s">
        <v>2490</v>
      </c>
      <c r="X308" s="99" t="s">
        <v>2491</v>
      </c>
      <c r="Y308" s="99" t="s">
        <v>3345</v>
      </c>
      <c r="Z308" s="99" t="s">
        <v>51</v>
      </c>
    </row>
    <row r="309" spans="1:26" x14ac:dyDescent="0.2">
      <c r="A309" s="99" t="s">
        <v>2763</v>
      </c>
      <c r="B309" s="99" t="s">
        <v>3340</v>
      </c>
      <c r="C309" s="99" t="s">
        <v>3475</v>
      </c>
      <c r="D309" s="99" t="s">
        <v>3470</v>
      </c>
      <c r="E309" s="99" t="s">
        <v>2487</v>
      </c>
      <c r="F309" s="99" t="s">
        <v>3471</v>
      </c>
      <c r="G309" s="96">
        <v>-6905</v>
      </c>
      <c r="H309" s="97">
        <v>46020</v>
      </c>
      <c r="I309" s="97">
        <v>46030</v>
      </c>
      <c r="J309" s="97">
        <v>46030</v>
      </c>
      <c r="K309" s="97">
        <v>46020</v>
      </c>
      <c r="L309" s="94">
        <v>10251</v>
      </c>
      <c r="M309" s="103" t="s">
        <v>353</v>
      </c>
      <c r="N309" s="105" t="s">
        <v>246</v>
      </c>
      <c r="O309" s="99" t="s">
        <v>3476</v>
      </c>
      <c r="P309" s="99" t="s">
        <v>51</v>
      </c>
      <c r="Q309" s="99" t="s">
        <v>51</v>
      </c>
      <c r="R309" s="99" t="s">
        <v>51</v>
      </c>
      <c r="S309" s="99" t="s">
        <v>51</v>
      </c>
      <c r="T309" s="99" t="s">
        <v>51</v>
      </c>
      <c r="U309" s="99" t="s">
        <v>51</v>
      </c>
      <c r="V309" s="99" t="s">
        <v>51</v>
      </c>
      <c r="W309" s="99" t="s">
        <v>2490</v>
      </c>
      <c r="X309" s="99" t="s">
        <v>2491</v>
      </c>
      <c r="Y309" s="99" t="s">
        <v>3345</v>
      </c>
      <c r="Z309" s="99" t="s">
        <v>51</v>
      </c>
    </row>
    <row r="310" spans="1:26" x14ac:dyDescent="0.2">
      <c r="A310" s="99" t="s">
        <v>2763</v>
      </c>
      <c r="B310" s="99" t="s">
        <v>3340</v>
      </c>
      <c r="C310" s="99" t="s">
        <v>3477</v>
      </c>
      <c r="D310" s="99" t="s">
        <v>3470</v>
      </c>
      <c r="E310" s="99" t="s">
        <v>2487</v>
      </c>
      <c r="F310" s="99" t="s">
        <v>3471</v>
      </c>
      <c r="G310" s="96">
        <v>-11985</v>
      </c>
      <c r="H310" s="97">
        <v>46020</v>
      </c>
      <c r="I310" s="97">
        <v>46030</v>
      </c>
      <c r="J310" s="97">
        <v>46030</v>
      </c>
      <c r="K310" s="97">
        <v>46020</v>
      </c>
      <c r="L310" s="94">
        <v>10251</v>
      </c>
      <c r="M310" s="103" t="s">
        <v>353</v>
      </c>
      <c r="N310" s="105" t="s">
        <v>246</v>
      </c>
      <c r="O310" s="99" t="s">
        <v>3478</v>
      </c>
      <c r="P310" s="99" t="s">
        <v>51</v>
      </c>
      <c r="Q310" s="99" t="s">
        <v>51</v>
      </c>
      <c r="R310" s="99" t="s">
        <v>51</v>
      </c>
      <c r="S310" s="99" t="s">
        <v>51</v>
      </c>
      <c r="T310" s="99" t="s">
        <v>51</v>
      </c>
      <c r="U310" s="99" t="s">
        <v>51</v>
      </c>
      <c r="V310" s="99" t="s">
        <v>51</v>
      </c>
      <c r="W310" s="99" t="s">
        <v>2490</v>
      </c>
      <c r="X310" s="99" t="s">
        <v>2491</v>
      </c>
      <c r="Y310" s="99" t="s">
        <v>3345</v>
      </c>
      <c r="Z310" s="99" t="s">
        <v>51</v>
      </c>
    </row>
    <row r="311" spans="1:26" x14ac:dyDescent="0.2">
      <c r="A311" s="99" t="s">
        <v>2763</v>
      </c>
      <c r="B311" s="99" t="s">
        <v>3340</v>
      </c>
      <c r="C311" s="99" t="s">
        <v>3479</v>
      </c>
      <c r="D311" s="99" t="s">
        <v>3470</v>
      </c>
      <c r="E311" s="99" t="s">
        <v>2487</v>
      </c>
      <c r="F311" s="99" t="s">
        <v>3471</v>
      </c>
      <c r="G311" s="96">
        <v>-3715</v>
      </c>
      <c r="H311" s="97">
        <v>46020</v>
      </c>
      <c r="I311" s="97">
        <v>46030</v>
      </c>
      <c r="J311" s="97">
        <v>46030</v>
      </c>
      <c r="K311" s="97">
        <v>46020</v>
      </c>
      <c r="L311" s="94">
        <v>10256</v>
      </c>
      <c r="M311" s="103" t="s">
        <v>353</v>
      </c>
      <c r="N311" s="105" t="s">
        <v>246</v>
      </c>
      <c r="O311" s="99" t="s">
        <v>3480</v>
      </c>
      <c r="P311" s="99" t="s">
        <v>51</v>
      </c>
      <c r="Q311" s="99" t="s">
        <v>51</v>
      </c>
      <c r="R311" s="99" t="s">
        <v>51</v>
      </c>
      <c r="S311" s="99" t="s">
        <v>51</v>
      </c>
      <c r="T311" s="99" t="s">
        <v>51</v>
      </c>
      <c r="U311" s="99" t="s">
        <v>51</v>
      </c>
      <c r="V311" s="99" t="s">
        <v>51</v>
      </c>
      <c r="W311" s="99" t="s">
        <v>2490</v>
      </c>
      <c r="X311" s="99" t="s">
        <v>2491</v>
      </c>
      <c r="Y311" s="99" t="s">
        <v>3345</v>
      </c>
      <c r="Z311" s="99" t="s">
        <v>51</v>
      </c>
    </row>
    <row r="312" spans="1:26" x14ac:dyDescent="0.2">
      <c r="A312" s="99" t="s">
        <v>2763</v>
      </c>
      <c r="B312" s="99" t="s">
        <v>3340</v>
      </c>
      <c r="C312" s="99" t="s">
        <v>3481</v>
      </c>
      <c r="D312" s="99" t="s">
        <v>3470</v>
      </c>
      <c r="E312" s="99" t="s">
        <v>2487</v>
      </c>
      <c r="F312" s="99" t="s">
        <v>3471</v>
      </c>
      <c r="G312" s="96">
        <v>-6070</v>
      </c>
      <c r="H312" s="97">
        <v>46020</v>
      </c>
      <c r="I312" s="97">
        <v>46030</v>
      </c>
      <c r="J312" s="97">
        <v>46030</v>
      </c>
      <c r="K312" s="97">
        <v>46020</v>
      </c>
      <c r="L312" s="94">
        <v>10251</v>
      </c>
      <c r="M312" s="103" t="s">
        <v>353</v>
      </c>
      <c r="N312" s="105" t="s">
        <v>246</v>
      </c>
      <c r="O312" s="99" t="s">
        <v>3482</v>
      </c>
      <c r="P312" s="99" t="s">
        <v>51</v>
      </c>
      <c r="Q312" s="99" t="s">
        <v>51</v>
      </c>
      <c r="R312" s="99" t="s">
        <v>51</v>
      </c>
      <c r="S312" s="99" t="s">
        <v>51</v>
      </c>
      <c r="T312" s="99" t="s">
        <v>51</v>
      </c>
      <c r="U312" s="99" t="s">
        <v>51</v>
      </c>
      <c r="V312" s="99" t="s">
        <v>51</v>
      </c>
      <c r="W312" s="99" t="s">
        <v>2490</v>
      </c>
      <c r="X312" s="99" t="s">
        <v>2491</v>
      </c>
      <c r="Y312" s="99" t="s">
        <v>3345</v>
      </c>
      <c r="Z312" s="99" t="s">
        <v>51</v>
      </c>
    </row>
    <row r="313" spans="1:26" x14ac:dyDescent="0.2">
      <c r="A313" s="99" t="s">
        <v>2763</v>
      </c>
      <c r="B313" s="99" t="s">
        <v>3340</v>
      </c>
      <c r="C313" s="99" t="s">
        <v>3483</v>
      </c>
      <c r="D313" s="99" t="s">
        <v>3470</v>
      </c>
      <c r="E313" s="99" t="s">
        <v>2487</v>
      </c>
      <c r="F313" s="99" t="s">
        <v>3471</v>
      </c>
      <c r="G313" s="96">
        <v>-5440</v>
      </c>
      <c r="H313" s="97">
        <v>46020</v>
      </c>
      <c r="I313" s="97">
        <v>46030</v>
      </c>
      <c r="J313" s="97">
        <v>46030</v>
      </c>
      <c r="K313" s="97">
        <v>46020</v>
      </c>
      <c r="L313" s="94">
        <v>10251</v>
      </c>
      <c r="M313" s="103" t="s">
        <v>353</v>
      </c>
      <c r="N313" s="105" t="s">
        <v>246</v>
      </c>
      <c r="O313" s="99" t="s">
        <v>3484</v>
      </c>
      <c r="P313" s="99" t="s">
        <v>51</v>
      </c>
      <c r="Q313" s="99" t="s">
        <v>51</v>
      </c>
      <c r="R313" s="99" t="s">
        <v>51</v>
      </c>
      <c r="S313" s="99" t="s">
        <v>51</v>
      </c>
      <c r="T313" s="99" t="s">
        <v>51</v>
      </c>
      <c r="U313" s="99" t="s">
        <v>51</v>
      </c>
      <c r="V313" s="99" t="s">
        <v>51</v>
      </c>
      <c r="W313" s="99" t="s">
        <v>2490</v>
      </c>
      <c r="X313" s="99" t="s">
        <v>2491</v>
      </c>
      <c r="Y313" s="99" t="s">
        <v>3345</v>
      </c>
      <c r="Z313" s="99" t="s">
        <v>51</v>
      </c>
    </row>
    <row r="314" spans="1:26" x14ac:dyDescent="0.2">
      <c r="A314" s="99" t="s">
        <v>2763</v>
      </c>
      <c r="B314" s="99" t="s">
        <v>3340</v>
      </c>
      <c r="C314" s="99" t="s">
        <v>3485</v>
      </c>
      <c r="D314" s="99" t="s">
        <v>3470</v>
      </c>
      <c r="E314" s="99" t="s">
        <v>2487</v>
      </c>
      <c r="F314" s="99" t="s">
        <v>3471</v>
      </c>
      <c r="G314" s="96">
        <v>-6385</v>
      </c>
      <c r="H314" s="97">
        <v>46020</v>
      </c>
      <c r="I314" s="97">
        <v>46030</v>
      </c>
      <c r="J314" s="97">
        <v>46030</v>
      </c>
      <c r="K314" s="97">
        <v>46020</v>
      </c>
      <c r="L314" s="94">
        <v>10251</v>
      </c>
      <c r="M314" s="103" t="s">
        <v>353</v>
      </c>
      <c r="N314" s="105" t="s">
        <v>246</v>
      </c>
      <c r="O314" s="99" t="s">
        <v>3486</v>
      </c>
      <c r="P314" s="99" t="s">
        <v>51</v>
      </c>
      <c r="Q314" s="99" t="s">
        <v>51</v>
      </c>
      <c r="R314" s="99" t="s">
        <v>51</v>
      </c>
      <c r="S314" s="99" t="s">
        <v>51</v>
      </c>
      <c r="T314" s="99" t="s">
        <v>51</v>
      </c>
      <c r="U314" s="99" t="s">
        <v>51</v>
      </c>
      <c r="V314" s="99" t="s">
        <v>51</v>
      </c>
      <c r="W314" s="99" t="s">
        <v>2490</v>
      </c>
      <c r="X314" s="99" t="s">
        <v>2491</v>
      </c>
      <c r="Y314" s="99" t="s">
        <v>3345</v>
      </c>
      <c r="Z314" s="99" t="s">
        <v>51</v>
      </c>
    </row>
    <row r="315" spans="1:26" x14ac:dyDescent="0.2">
      <c r="A315" s="99" t="s">
        <v>2763</v>
      </c>
      <c r="B315" s="99" t="s">
        <v>3340</v>
      </c>
      <c r="C315" s="99" t="s">
        <v>3487</v>
      </c>
      <c r="D315" s="99" t="s">
        <v>3470</v>
      </c>
      <c r="E315" s="99" t="s">
        <v>2487</v>
      </c>
      <c r="F315" s="99" t="s">
        <v>3471</v>
      </c>
      <c r="G315" s="96">
        <v>-3155</v>
      </c>
      <c r="H315" s="97">
        <v>46020</v>
      </c>
      <c r="I315" s="97">
        <v>46030</v>
      </c>
      <c r="J315" s="97">
        <v>46030</v>
      </c>
      <c r="K315" s="97">
        <v>46020</v>
      </c>
      <c r="L315" s="94">
        <v>10251</v>
      </c>
      <c r="M315" s="103" t="s">
        <v>353</v>
      </c>
      <c r="N315" s="105" t="s">
        <v>246</v>
      </c>
      <c r="O315" s="99" t="s">
        <v>3488</v>
      </c>
      <c r="P315" s="99" t="s">
        <v>51</v>
      </c>
      <c r="Q315" s="99" t="s">
        <v>51</v>
      </c>
      <c r="R315" s="99" t="s">
        <v>51</v>
      </c>
      <c r="S315" s="99" t="s">
        <v>51</v>
      </c>
      <c r="T315" s="99" t="s">
        <v>51</v>
      </c>
      <c r="U315" s="99" t="s">
        <v>51</v>
      </c>
      <c r="V315" s="99" t="s">
        <v>51</v>
      </c>
      <c r="W315" s="99" t="s">
        <v>2490</v>
      </c>
      <c r="X315" s="99" t="s">
        <v>2491</v>
      </c>
      <c r="Y315" s="99" t="s">
        <v>3345</v>
      </c>
      <c r="Z315" s="99" t="s">
        <v>51</v>
      </c>
    </row>
    <row r="316" spans="1:26" x14ac:dyDescent="0.2">
      <c r="A316" s="99" t="s">
        <v>2763</v>
      </c>
      <c r="B316" s="99" t="s">
        <v>3340</v>
      </c>
      <c r="C316" s="99" t="s">
        <v>3489</v>
      </c>
      <c r="D316" s="99" t="s">
        <v>3470</v>
      </c>
      <c r="E316" s="99" t="s">
        <v>2487</v>
      </c>
      <c r="F316" s="99" t="s">
        <v>3471</v>
      </c>
      <c r="G316" s="96">
        <v>-10135</v>
      </c>
      <c r="H316" s="97">
        <v>46020</v>
      </c>
      <c r="I316" s="97">
        <v>46030</v>
      </c>
      <c r="J316" s="97">
        <v>46030</v>
      </c>
      <c r="K316" s="97">
        <v>46020</v>
      </c>
      <c r="L316" s="94">
        <v>10251</v>
      </c>
      <c r="M316" s="103" t="s">
        <v>353</v>
      </c>
      <c r="N316" s="105" t="s">
        <v>246</v>
      </c>
      <c r="O316" s="99" t="s">
        <v>3490</v>
      </c>
      <c r="P316" s="99" t="s">
        <v>51</v>
      </c>
      <c r="Q316" s="99" t="s">
        <v>51</v>
      </c>
      <c r="R316" s="99" t="s">
        <v>51</v>
      </c>
      <c r="S316" s="99" t="s">
        <v>51</v>
      </c>
      <c r="T316" s="99" t="s">
        <v>51</v>
      </c>
      <c r="U316" s="99" t="s">
        <v>51</v>
      </c>
      <c r="V316" s="99" t="s">
        <v>51</v>
      </c>
      <c r="W316" s="99" t="s">
        <v>2490</v>
      </c>
      <c r="X316" s="99" t="s">
        <v>2491</v>
      </c>
      <c r="Y316" s="99" t="s">
        <v>3345</v>
      </c>
      <c r="Z316" s="99" t="s">
        <v>51</v>
      </c>
    </row>
    <row r="317" spans="1:26" x14ac:dyDescent="0.2">
      <c r="A317" s="99" t="s">
        <v>2763</v>
      </c>
      <c r="B317" s="99" t="s">
        <v>3340</v>
      </c>
      <c r="C317" s="99" t="s">
        <v>3491</v>
      </c>
      <c r="D317" s="99" t="s">
        <v>3470</v>
      </c>
      <c r="E317" s="99" t="s">
        <v>2487</v>
      </c>
      <c r="F317" s="99" t="s">
        <v>3471</v>
      </c>
      <c r="G317" s="96">
        <v>-2440</v>
      </c>
      <c r="H317" s="97">
        <v>46020</v>
      </c>
      <c r="I317" s="97">
        <v>46030</v>
      </c>
      <c r="J317" s="97">
        <v>46030</v>
      </c>
      <c r="K317" s="97">
        <v>46020</v>
      </c>
      <c r="L317" s="94">
        <v>10251</v>
      </c>
      <c r="M317" s="103" t="s">
        <v>353</v>
      </c>
      <c r="N317" s="105" t="s">
        <v>246</v>
      </c>
      <c r="O317" s="99" t="s">
        <v>3492</v>
      </c>
      <c r="P317" s="99" t="s">
        <v>51</v>
      </c>
      <c r="Q317" s="99" t="s">
        <v>51</v>
      </c>
      <c r="R317" s="99" t="s">
        <v>51</v>
      </c>
      <c r="S317" s="99" t="s">
        <v>51</v>
      </c>
      <c r="T317" s="99" t="s">
        <v>51</v>
      </c>
      <c r="U317" s="99" t="s">
        <v>51</v>
      </c>
      <c r="V317" s="99" t="s">
        <v>51</v>
      </c>
      <c r="W317" s="99" t="s">
        <v>2490</v>
      </c>
      <c r="X317" s="99" t="s">
        <v>2491</v>
      </c>
      <c r="Y317" s="99" t="s">
        <v>3345</v>
      </c>
      <c r="Z317" s="99" t="s">
        <v>51</v>
      </c>
    </row>
    <row r="318" spans="1:26" x14ac:dyDescent="0.2">
      <c r="A318" s="99" t="s">
        <v>2763</v>
      </c>
      <c r="B318" s="99" t="s">
        <v>3340</v>
      </c>
      <c r="C318" s="99" t="s">
        <v>3493</v>
      </c>
      <c r="D318" s="99" t="s">
        <v>3470</v>
      </c>
      <c r="E318" s="99" t="s">
        <v>2487</v>
      </c>
      <c r="F318" s="99" t="s">
        <v>3471</v>
      </c>
      <c r="G318" s="96">
        <v>-6500</v>
      </c>
      <c r="H318" s="97">
        <v>46020</v>
      </c>
      <c r="I318" s="97">
        <v>46030</v>
      </c>
      <c r="J318" s="97">
        <v>46030</v>
      </c>
      <c r="K318" s="97">
        <v>46020</v>
      </c>
      <c r="L318" s="94">
        <v>10251</v>
      </c>
      <c r="M318" s="103" t="s">
        <v>353</v>
      </c>
      <c r="N318" s="105" t="s">
        <v>246</v>
      </c>
      <c r="O318" s="99" t="s">
        <v>3494</v>
      </c>
      <c r="P318" s="99" t="s">
        <v>51</v>
      </c>
      <c r="Q318" s="99" t="s">
        <v>51</v>
      </c>
      <c r="R318" s="99" t="s">
        <v>51</v>
      </c>
      <c r="S318" s="99" t="s">
        <v>51</v>
      </c>
      <c r="T318" s="99" t="s">
        <v>51</v>
      </c>
      <c r="U318" s="99" t="s">
        <v>51</v>
      </c>
      <c r="V318" s="99" t="s">
        <v>51</v>
      </c>
      <c r="W318" s="99" t="s">
        <v>2490</v>
      </c>
      <c r="X318" s="99" t="s">
        <v>2491</v>
      </c>
      <c r="Y318" s="99" t="s">
        <v>3345</v>
      </c>
      <c r="Z318" s="99" t="s">
        <v>51</v>
      </c>
    </row>
    <row r="319" spans="1:26" x14ac:dyDescent="0.2">
      <c r="A319" s="94" t="s">
        <v>2483</v>
      </c>
      <c r="B319" s="94" t="s">
        <v>2484</v>
      </c>
      <c r="C319" s="94" t="s">
        <v>3495</v>
      </c>
      <c r="D319" s="94" t="s">
        <v>2910</v>
      </c>
      <c r="E319" s="94" t="s">
        <v>2487</v>
      </c>
      <c r="F319" s="94" t="s">
        <v>2911</v>
      </c>
      <c r="G319" s="96">
        <v>-4237.26</v>
      </c>
      <c r="H319" s="97">
        <v>46000</v>
      </c>
      <c r="I319" s="97">
        <v>46030</v>
      </c>
      <c r="J319" s="97">
        <v>46030</v>
      </c>
      <c r="K319" s="97">
        <v>46021</v>
      </c>
      <c r="L319" s="94">
        <v>10251</v>
      </c>
      <c r="N319" s="94" t="s">
        <v>60</v>
      </c>
      <c r="O319" s="94" t="s">
        <v>3496</v>
      </c>
      <c r="P319" s="94" t="s">
        <v>51</v>
      </c>
      <c r="Q319" s="94" t="s">
        <v>51</v>
      </c>
      <c r="R319" s="94" t="s">
        <v>2517</v>
      </c>
      <c r="S319" s="94" t="s">
        <v>2913</v>
      </c>
      <c r="T319" s="94" t="s">
        <v>51</v>
      </c>
      <c r="U319" s="94" t="s">
        <v>2914</v>
      </c>
      <c r="V319" s="94" t="s">
        <v>2915</v>
      </c>
      <c r="W319" s="94" t="s">
        <v>2490</v>
      </c>
      <c r="X319" s="94" t="s">
        <v>2491</v>
      </c>
      <c r="Y319" s="94" t="s">
        <v>2916</v>
      </c>
      <c r="Z319" s="94" t="s">
        <v>2504</v>
      </c>
    </row>
    <row r="320" spans="1:26" x14ac:dyDescent="0.2">
      <c r="A320" s="94" t="s">
        <v>2483</v>
      </c>
      <c r="B320" s="94" t="s">
        <v>2484</v>
      </c>
      <c r="C320" s="94" t="s">
        <v>3497</v>
      </c>
      <c r="D320" s="94" t="s">
        <v>2910</v>
      </c>
      <c r="E320" s="94" t="s">
        <v>2487</v>
      </c>
      <c r="F320" s="94" t="s">
        <v>2911</v>
      </c>
      <c r="G320" s="96">
        <v>-4770.8500000000004</v>
      </c>
      <c r="H320" s="97">
        <v>46000</v>
      </c>
      <c r="I320" s="97">
        <v>46030</v>
      </c>
      <c r="J320" s="97">
        <v>46030</v>
      </c>
      <c r="K320" s="97">
        <v>46021</v>
      </c>
      <c r="L320" s="94">
        <v>10251</v>
      </c>
      <c r="N320" s="94" t="s">
        <v>60</v>
      </c>
      <c r="O320" s="94" t="s">
        <v>3498</v>
      </c>
      <c r="P320" s="94" t="s">
        <v>51</v>
      </c>
      <c r="Q320" s="94" t="s">
        <v>51</v>
      </c>
      <c r="R320" s="94" t="s">
        <v>2517</v>
      </c>
      <c r="S320" s="94" t="s">
        <v>2913</v>
      </c>
      <c r="T320" s="94" t="s">
        <v>51</v>
      </c>
      <c r="U320" s="94" t="s">
        <v>2914</v>
      </c>
      <c r="V320" s="94" t="s">
        <v>2915</v>
      </c>
      <c r="W320" s="94" t="s">
        <v>2490</v>
      </c>
      <c r="X320" s="94" t="s">
        <v>2491</v>
      </c>
      <c r="Y320" s="94" t="s">
        <v>2916</v>
      </c>
      <c r="Z320" s="94" t="s">
        <v>2504</v>
      </c>
    </row>
    <row r="321" spans="1:26" x14ac:dyDescent="0.2">
      <c r="A321" s="94" t="s">
        <v>2483</v>
      </c>
      <c r="B321" s="94" t="s">
        <v>2484</v>
      </c>
      <c r="C321" s="94" t="s">
        <v>3499</v>
      </c>
      <c r="D321" s="94" t="s">
        <v>2577</v>
      </c>
      <c r="E321" s="94" t="s">
        <v>2487</v>
      </c>
      <c r="F321" s="94" t="s">
        <v>2578</v>
      </c>
      <c r="G321" s="96">
        <v>-338.25</v>
      </c>
      <c r="H321" s="97">
        <v>46000</v>
      </c>
      <c r="I321" s="97">
        <v>46030</v>
      </c>
      <c r="J321" s="97">
        <v>46030</v>
      </c>
      <c r="K321" s="97">
        <v>46021</v>
      </c>
      <c r="L321" s="94">
        <v>10256</v>
      </c>
      <c r="N321" s="94" t="s">
        <v>60</v>
      </c>
      <c r="O321" s="94" t="s">
        <v>3500</v>
      </c>
      <c r="P321" s="94" t="s">
        <v>51</v>
      </c>
      <c r="Q321" s="94" t="s">
        <v>51</v>
      </c>
      <c r="R321" s="94" t="s">
        <v>51</v>
      </c>
      <c r="S321" s="94" t="s">
        <v>51</v>
      </c>
      <c r="T321" s="94" t="s">
        <v>51</v>
      </c>
      <c r="U321" s="94" t="s">
        <v>51</v>
      </c>
      <c r="V321" s="94" t="s">
        <v>51</v>
      </c>
      <c r="W321" s="94" t="s">
        <v>2490</v>
      </c>
      <c r="X321" s="94" t="s">
        <v>2491</v>
      </c>
      <c r="Y321" s="94" t="s">
        <v>2580</v>
      </c>
      <c r="Z321" s="94" t="s">
        <v>51</v>
      </c>
    </row>
    <row r="322" spans="1:26" x14ac:dyDescent="0.2">
      <c r="A322" s="94" t="s">
        <v>2483</v>
      </c>
      <c r="B322" s="94" t="s">
        <v>2484</v>
      </c>
      <c r="C322" s="94" t="s">
        <v>3501</v>
      </c>
      <c r="D322" s="94" t="s">
        <v>3502</v>
      </c>
      <c r="E322" s="94" t="s">
        <v>2487</v>
      </c>
      <c r="F322" s="94" t="s">
        <v>3503</v>
      </c>
      <c r="G322" s="96">
        <v>-19386.900000000001</v>
      </c>
      <c r="H322" s="97">
        <v>46003</v>
      </c>
      <c r="I322" s="97">
        <v>46030</v>
      </c>
      <c r="J322" s="97">
        <v>46030</v>
      </c>
      <c r="K322" s="97">
        <v>46020</v>
      </c>
      <c r="L322" s="94">
        <v>10256</v>
      </c>
      <c r="N322" s="94" t="s">
        <v>60</v>
      </c>
      <c r="O322" s="94" t="s">
        <v>3504</v>
      </c>
      <c r="P322" s="94" t="s">
        <v>51</v>
      </c>
      <c r="Q322" s="94" t="s">
        <v>51</v>
      </c>
      <c r="R322" s="94" t="s">
        <v>51</v>
      </c>
      <c r="S322" s="94" t="s">
        <v>51</v>
      </c>
      <c r="T322" s="94" t="s">
        <v>51</v>
      </c>
      <c r="U322" s="94" t="s">
        <v>51</v>
      </c>
      <c r="V322" s="94" t="s">
        <v>51</v>
      </c>
      <c r="W322" s="94" t="s">
        <v>2490</v>
      </c>
      <c r="X322" s="94" t="s">
        <v>2491</v>
      </c>
      <c r="Y322" s="94" t="s">
        <v>3505</v>
      </c>
      <c r="Z322" s="94" t="s">
        <v>51</v>
      </c>
    </row>
    <row r="323" spans="1:26" x14ac:dyDescent="0.2">
      <c r="A323" s="94" t="s">
        <v>2483</v>
      </c>
      <c r="B323" s="94" t="s">
        <v>2484</v>
      </c>
      <c r="C323" s="94" t="s">
        <v>3506</v>
      </c>
      <c r="D323" s="94" t="s">
        <v>3507</v>
      </c>
      <c r="E323" s="94" t="s">
        <v>2487</v>
      </c>
      <c r="F323" s="94" t="s">
        <v>3508</v>
      </c>
      <c r="G323" s="96">
        <v>-1185</v>
      </c>
      <c r="H323" s="97">
        <v>46000</v>
      </c>
      <c r="I323" s="97">
        <v>46030</v>
      </c>
      <c r="J323" s="97">
        <v>46030</v>
      </c>
      <c r="K323" s="97">
        <v>46021</v>
      </c>
      <c r="L323" s="94">
        <v>10256</v>
      </c>
      <c r="N323" s="94" t="s">
        <v>60</v>
      </c>
      <c r="O323" s="94" t="s">
        <v>3509</v>
      </c>
      <c r="P323" s="94" t="s">
        <v>51</v>
      </c>
      <c r="Q323" s="94" t="s">
        <v>51</v>
      </c>
      <c r="R323" s="94" t="s">
        <v>51</v>
      </c>
      <c r="S323" s="94" t="s">
        <v>51</v>
      </c>
      <c r="T323" s="94" t="s">
        <v>51</v>
      </c>
      <c r="U323" s="94" t="s">
        <v>51</v>
      </c>
      <c r="V323" s="94" t="s">
        <v>51</v>
      </c>
      <c r="W323" s="94" t="s">
        <v>2490</v>
      </c>
      <c r="X323" s="94" t="s">
        <v>2491</v>
      </c>
      <c r="Y323" s="94" t="s">
        <v>3510</v>
      </c>
      <c r="Z323" s="94" t="s">
        <v>51</v>
      </c>
    </row>
    <row r="324" spans="1:26" x14ac:dyDescent="0.2">
      <c r="A324" s="94" t="s">
        <v>2483</v>
      </c>
      <c r="B324" s="94" t="s">
        <v>2484</v>
      </c>
      <c r="C324" s="94" t="s">
        <v>3511</v>
      </c>
      <c r="D324" s="94" t="s">
        <v>3512</v>
      </c>
      <c r="E324" s="94" t="s">
        <v>2487</v>
      </c>
      <c r="F324" s="94" t="s">
        <v>3513</v>
      </c>
      <c r="G324" s="96">
        <v>-750</v>
      </c>
      <c r="H324" s="97">
        <v>45999</v>
      </c>
      <c r="I324" s="97">
        <v>46030</v>
      </c>
      <c r="J324" s="97">
        <v>46030</v>
      </c>
      <c r="K324" s="97">
        <v>46020</v>
      </c>
      <c r="L324" s="94">
        <v>20001</v>
      </c>
      <c r="N324" s="94" t="s">
        <v>60</v>
      </c>
      <c r="O324" s="94" t="s">
        <v>3514</v>
      </c>
      <c r="P324" s="94" t="s">
        <v>51</v>
      </c>
      <c r="Q324" s="94" t="s">
        <v>51</v>
      </c>
      <c r="R324" s="94" t="s">
        <v>51</v>
      </c>
      <c r="S324" s="94" t="s">
        <v>51</v>
      </c>
      <c r="T324" s="94" t="s">
        <v>51</v>
      </c>
      <c r="U324" s="94" t="s">
        <v>51</v>
      </c>
      <c r="V324" s="94" t="s">
        <v>51</v>
      </c>
      <c r="W324" s="94" t="s">
        <v>2490</v>
      </c>
      <c r="X324" s="94" t="s">
        <v>2491</v>
      </c>
      <c r="Y324" s="94" t="s">
        <v>3515</v>
      </c>
      <c r="Z324" s="94" t="s">
        <v>51</v>
      </c>
    </row>
    <row r="325" spans="1:26" x14ac:dyDescent="0.2">
      <c r="A325" s="94" t="s">
        <v>2483</v>
      </c>
      <c r="B325" s="94" t="s">
        <v>2484</v>
      </c>
      <c r="C325" s="94" t="s">
        <v>3516</v>
      </c>
      <c r="D325" s="94" t="s">
        <v>3512</v>
      </c>
      <c r="E325" s="94" t="s">
        <v>2487</v>
      </c>
      <c r="F325" s="94" t="s">
        <v>3513</v>
      </c>
      <c r="G325" s="96">
        <v>-2150</v>
      </c>
      <c r="H325" s="97">
        <v>45999</v>
      </c>
      <c r="I325" s="97">
        <v>46030</v>
      </c>
      <c r="J325" s="97">
        <v>46030</v>
      </c>
      <c r="K325" s="97">
        <v>46020</v>
      </c>
      <c r="L325" s="94">
        <v>20001</v>
      </c>
      <c r="N325" s="94" t="s">
        <v>60</v>
      </c>
      <c r="O325" s="94" t="s">
        <v>3517</v>
      </c>
      <c r="P325" s="94" t="s">
        <v>51</v>
      </c>
      <c r="Q325" s="94" t="s">
        <v>51</v>
      </c>
      <c r="R325" s="94" t="s">
        <v>51</v>
      </c>
      <c r="S325" s="94" t="s">
        <v>51</v>
      </c>
      <c r="T325" s="94" t="s">
        <v>51</v>
      </c>
      <c r="U325" s="94" t="s">
        <v>51</v>
      </c>
      <c r="V325" s="94" t="s">
        <v>51</v>
      </c>
      <c r="W325" s="94" t="s">
        <v>2490</v>
      </c>
      <c r="X325" s="94" t="s">
        <v>2491</v>
      </c>
      <c r="Y325" s="94" t="s">
        <v>3515</v>
      </c>
      <c r="Z325" s="94" t="s">
        <v>51</v>
      </c>
    </row>
    <row r="326" spans="1:26" x14ac:dyDescent="0.2">
      <c r="A326" s="94" t="s">
        <v>2483</v>
      </c>
      <c r="B326" s="94" t="s">
        <v>2484</v>
      </c>
      <c r="C326" s="94" t="s">
        <v>945</v>
      </c>
      <c r="D326" s="94" t="s">
        <v>3518</v>
      </c>
      <c r="E326" s="94" t="s">
        <v>2487</v>
      </c>
      <c r="F326" s="94" t="s">
        <v>3519</v>
      </c>
      <c r="G326" s="96">
        <v>-32719.200000000001</v>
      </c>
      <c r="H326" s="97">
        <v>46000</v>
      </c>
      <c r="I326" s="97">
        <v>46030</v>
      </c>
      <c r="J326" s="97">
        <v>46030</v>
      </c>
      <c r="K326" s="97">
        <v>46028</v>
      </c>
      <c r="L326" s="94">
        <v>10256</v>
      </c>
      <c r="N326" s="94" t="s">
        <v>60</v>
      </c>
      <c r="O326" s="94" t="s">
        <v>3520</v>
      </c>
      <c r="P326" s="94" t="s">
        <v>51</v>
      </c>
      <c r="Q326" s="94" t="s">
        <v>51</v>
      </c>
      <c r="R326" s="94" t="s">
        <v>51</v>
      </c>
      <c r="S326" s="94" t="s">
        <v>51</v>
      </c>
      <c r="T326" s="94" t="s">
        <v>51</v>
      </c>
      <c r="U326" s="94" t="s">
        <v>51</v>
      </c>
      <c r="V326" s="94" t="s">
        <v>51</v>
      </c>
      <c r="W326" s="94" t="s">
        <v>2490</v>
      </c>
      <c r="X326" s="94" t="s">
        <v>2491</v>
      </c>
      <c r="Y326" s="94" t="s">
        <v>3521</v>
      </c>
      <c r="Z326" s="94" t="s">
        <v>51</v>
      </c>
    </row>
    <row r="327" spans="1:26" x14ac:dyDescent="0.2">
      <c r="A327" s="94" t="s">
        <v>2483</v>
      </c>
      <c r="B327" s="94" t="s">
        <v>2484</v>
      </c>
      <c r="C327" s="94" t="s">
        <v>3522</v>
      </c>
      <c r="D327" s="94" t="s">
        <v>2603</v>
      </c>
      <c r="E327" s="94" t="s">
        <v>2487</v>
      </c>
      <c r="F327" s="94" t="s">
        <v>2604</v>
      </c>
      <c r="G327" s="96">
        <v>-27711.94</v>
      </c>
      <c r="H327" s="97">
        <v>45985</v>
      </c>
      <c r="I327" s="97">
        <v>46030</v>
      </c>
      <c r="J327" s="97">
        <v>46030</v>
      </c>
      <c r="K327" s="97">
        <v>46009</v>
      </c>
      <c r="L327" s="94">
        <v>10256</v>
      </c>
      <c r="N327" s="94" t="s">
        <v>60</v>
      </c>
      <c r="O327" s="94" t="s">
        <v>3523</v>
      </c>
      <c r="P327" s="94" t="s">
        <v>51</v>
      </c>
      <c r="Q327" s="94" t="s">
        <v>51</v>
      </c>
      <c r="R327" s="94" t="s">
        <v>51</v>
      </c>
      <c r="S327" s="94" t="s">
        <v>51</v>
      </c>
      <c r="T327" s="94" t="s">
        <v>51</v>
      </c>
      <c r="U327" s="94" t="s">
        <v>51</v>
      </c>
      <c r="V327" s="94" t="s">
        <v>51</v>
      </c>
      <c r="W327" s="94" t="s">
        <v>2490</v>
      </c>
      <c r="X327" s="94" t="s">
        <v>2491</v>
      </c>
      <c r="Y327" s="94" t="s">
        <v>2606</v>
      </c>
      <c r="Z327" s="94" t="s">
        <v>51</v>
      </c>
    </row>
    <row r="328" spans="1:26" x14ac:dyDescent="0.2">
      <c r="A328" s="94" t="s">
        <v>2483</v>
      </c>
      <c r="B328" s="94" t="s">
        <v>2484</v>
      </c>
      <c r="C328" s="94" t="s">
        <v>3524</v>
      </c>
      <c r="D328" s="94" t="s">
        <v>3525</v>
      </c>
      <c r="E328" s="94" t="s">
        <v>2487</v>
      </c>
      <c r="F328" s="94" t="s">
        <v>3526</v>
      </c>
      <c r="G328" s="96">
        <v>-1560</v>
      </c>
      <c r="H328" s="97">
        <v>46000</v>
      </c>
      <c r="I328" s="97">
        <v>46030</v>
      </c>
      <c r="J328" s="97">
        <v>46030</v>
      </c>
      <c r="K328" s="97">
        <v>46020</v>
      </c>
      <c r="L328" s="94">
        <v>10256</v>
      </c>
      <c r="N328" s="94" t="s">
        <v>60</v>
      </c>
      <c r="O328" s="94" t="s">
        <v>3527</v>
      </c>
      <c r="P328" s="94" t="s">
        <v>51</v>
      </c>
      <c r="Q328" s="94" t="s">
        <v>51</v>
      </c>
      <c r="R328" s="94" t="s">
        <v>51</v>
      </c>
      <c r="S328" s="94" t="s">
        <v>51</v>
      </c>
      <c r="T328" s="94" t="s">
        <v>51</v>
      </c>
      <c r="U328" s="94" t="s">
        <v>51</v>
      </c>
      <c r="V328" s="94" t="s">
        <v>51</v>
      </c>
      <c r="W328" s="94" t="s">
        <v>2490</v>
      </c>
      <c r="X328" s="94" t="s">
        <v>2491</v>
      </c>
      <c r="Y328" s="94" t="s">
        <v>3528</v>
      </c>
      <c r="Z328" s="94" t="s">
        <v>51</v>
      </c>
    </row>
    <row r="329" spans="1:26" x14ac:dyDescent="0.2">
      <c r="A329" s="94" t="s">
        <v>2483</v>
      </c>
      <c r="B329" s="94" t="s">
        <v>2484</v>
      </c>
      <c r="C329" s="94" t="s">
        <v>3529</v>
      </c>
      <c r="D329" s="94" t="s">
        <v>3525</v>
      </c>
      <c r="E329" s="94" t="s">
        <v>2487</v>
      </c>
      <c r="F329" s="94" t="s">
        <v>3526</v>
      </c>
      <c r="G329" s="96">
        <v>-700</v>
      </c>
      <c r="H329" s="97">
        <v>46000</v>
      </c>
      <c r="I329" s="97">
        <v>46030</v>
      </c>
      <c r="J329" s="97">
        <v>46030</v>
      </c>
      <c r="K329" s="97">
        <v>46020</v>
      </c>
      <c r="L329" s="94">
        <v>20001</v>
      </c>
      <c r="N329" s="94" t="s">
        <v>60</v>
      </c>
      <c r="O329" s="94" t="s">
        <v>3530</v>
      </c>
      <c r="P329" s="94" t="s">
        <v>51</v>
      </c>
      <c r="Q329" s="94" t="s">
        <v>51</v>
      </c>
      <c r="R329" s="94" t="s">
        <v>51</v>
      </c>
      <c r="S329" s="94" t="s">
        <v>51</v>
      </c>
      <c r="T329" s="94" t="s">
        <v>51</v>
      </c>
      <c r="U329" s="94" t="s">
        <v>51</v>
      </c>
      <c r="V329" s="94" t="s">
        <v>51</v>
      </c>
      <c r="W329" s="94" t="s">
        <v>2490</v>
      </c>
      <c r="X329" s="94" t="s">
        <v>2491</v>
      </c>
      <c r="Y329" s="94" t="s">
        <v>3528</v>
      </c>
      <c r="Z329" s="94" t="s">
        <v>51</v>
      </c>
    </row>
    <row r="330" spans="1:26" x14ac:dyDescent="0.2">
      <c r="A330" s="94" t="s">
        <v>2483</v>
      </c>
      <c r="B330" s="94" t="s">
        <v>2484</v>
      </c>
      <c r="C330" s="94" t="s">
        <v>3531</v>
      </c>
      <c r="D330" s="94" t="s">
        <v>3532</v>
      </c>
      <c r="E330" s="94" t="s">
        <v>2487</v>
      </c>
      <c r="F330" s="94" t="s">
        <v>3533</v>
      </c>
      <c r="G330" s="96">
        <v>-34170</v>
      </c>
      <c r="H330" s="97">
        <v>46000</v>
      </c>
      <c r="I330" s="97">
        <v>46030</v>
      </c>
      <c r="J330" s="97">
        <v>46030</v>
      </c>
      <c r="K330" s="97">
        <v>46021</v>
      </c>
      <c r="L330" s="94">
        <v>20001</v>
      </c>
      <c r="N330" s="94" t="s">
        <v>60</v>
      </c>
      <c r="O330" s="94" t="s">
        <v>3534</v>
      </c>
      <c r="P330" s="94" t="s">
        <v>51</v>
      </c>
      <c r="Q330" s="94" t="s">
        <v>51</v>
      </c>
      <c r="R330" s="94" t="s">
        <v>51</v>
      </c>
      <c r="S330" s="94" t="s">
        <v>51</v>
      </c>
      <c r="T330" s="94" t="s">
        <v>51</v>
      </c>
      <c r="U330" s="94" t="s">
        <v>51</v>
      </c>
      <c r="V330" s="94" t="s">
        <v>51</v>
      </c>
      <c r="W330" s="94" t="s">
        <v>2490</v>
      </c>
      <c r="X330" s="94" t="s">
        <v>2491</v>
      </c>
      <c r="Y330" s="94" t="s">
        <v>3535</v>
      </c>
      <c r="Z330" s="94" t="s">
        <v>51</v>
      </c>
    </row>
    <row r="331" spans="1:26" x14ac:dyDescent="0.2">
      <c r="A331" s="94" t="s">
        <v>2483</v>
      </c>
      <c r="B331" s="94" t="s">
        <v>2484</v>
      </c>
      <c r="C331" s="94" t="s">
        <v>3536</v>
      </c>
      <c r="D331" s="94" t="s">
        <v>3537</v>
      </c>
      <c r="E331" s="94" t="s">
        <v>2487</v>
      </c>
      <c r="F331" s="94" t="s">
        <v>3538</v>
      </c>
      <c r="G331" s="96">
        <v>-7720.58</v>
      </c>
      <c r="H331" s="97">
        <v>45999</v>
      </c>
      <c r="I331" s="97">
        <v>46030</v>
      </c>
      <c r="J331" s="97">
        <v>46030</v>
      </c>
      <c r="K331" s="97">
        <v>46020</v>
      </c>
      <c r="L331" s="94">
        <v>10256</v>
      </c>
      <c r="N331" s="94" t="s">
        <v>60</v>
      </c>
      <c r="O331" s="94" t="s">
        <v>3539</v>
      </c>
      <c r="P331" s="94" t="s">
        <v>51</v>
      </c>
      <c r="Q331" s="94" t="s">
        <v>51</v>
      </c>
      <c r="R331" s="94" t="s">
        <v>3540</v>
      </c>
      <c r="S331" s="94" t="s">
        <v>3541</v>
      </c>
      <c r="T331" s="94" t="s">
        <v>51</v>
      </c>
      <c r="U331" s="94" t="s">
        <v>3542</v>
      </c>
      <c r="V331" s="94" t="s">
        <v>2502</v>
      </c>
      <c r="W331" s="94" t="s">
        <v>2490</v>
      </c>
      <c r="X331" s="94" t="s">
        <v>2491</v>
      </c>
      <c r="Y331" s="94" t="s">
        <v>3543</v>
      </c>
      <c r="Z331" s="94" t="s">
        <v>51</v>
      </c>
    </row>
    <row r="332" spans="1:26" x14ac:dyDescent="0.2">
      <c r="A332" s="94" t="s">
        <v>2483</v>
      </c>
      <c r="B332" s="94" t="s">
        <v>2484</v>
      </c>
      <c r="C332" s="94" t="s">
        <v>3544</v>
      </c>
      <c r="D332" s="94" t="s">
        <v>3537</v>
      </c>
      <c r="E332" s="94" t="s">
        <v>2487</v>
      </c>
      <c r="F332" s="94" t="s">
        <v>3538</v>
      </c>
      <c r="G332" s="96">
        <v>-6727.5</v>
      </c>
      <c r="H332" s="97">
        <v>45999</v>
      </c>
      <c r="I332" s="97">
        <v>46030</v>
      </c>
      <c r="J332" s="97">
        <v>46030</v>
      </c>
      <c r="K332" s="97">
        <v>46002</v>
      </c>
      <c r="L332" s="94">
        <v>20001</v>
      </c>
      <c r="N332" s="94" t="s">
        <v>60</v>
      </c>
      <c r="O332" s="94" t="s">
        <v>3545</v>
      </c>
      <c r="P332" s="94" t="s">
        <v>51</v>
      </c>
      <c r="Q332" s="94" t="s">
        <v>51</v>
      </c>
      <c r="R332" s="94" t="s">
        <v>3540</v>
      </c>
      <c r="S332" s="94" t="s">
        <v>3541</v>
      </c>
      <c r="T332" s="94" t="s">
        <v>51</v>
      </c>
      <c r="U332" s="94" t="s">
        <v>3542</v>
      </c>
      <c r="V332" s="94" t="s">
        <v>2502</v>
      </c>
      <c r="W332" s="94" t="s">
        <v>2490</v>
      </c>
      <c r="X332" s="94" t="s">
        <v>2491</v>
      </c>
      <c r="Y332" s="94" t="s">
        <v>3543</v>
      </c>
      <c r="Z332" s="94" t="s">
        <v>51</v>
      </c>
    </row>
    <row r="333" spans="1:26" x14ac:dyDescent="0.2">
      <c r="A333" s="94" t="s">
        <v>2483</v>
      </c>
      <c r="B333" s="94" t="s">
        <v>2484</v>
      </c>
      <c r="C333" s="94" t="s">
        <v>3546</v>
      </c>
      <c r="D333" s="94" t="s">
        <v>3547</v>
      </c>
      <c r="E333" s="94" t="s">
        <v>2487</v>
      </c>
      <c r="F333" s="94" t="s">
        <v>3548</v>
      </c>
      <c r="G333" s="96">
        <v>-365</v>
      </c>
      <c r="H333" s="97">
        <v>45999</v>
      </c>
      <c r="I333" s="97">
        <v>46030</v>
      </c>
      <c r="J333" s="97">
        <v>46030</v>
      </c>
      <c r="K333" s="97">
        <v>46020</v>
      </c>
      <c r="L333" s="94">
        <v>20001</v>
      </c>
      <c r="N333" s="94" t="s">
        <v>60</v>
      </c>
      <c r="O333" s="94" t="s">
        <v>3549</v>
      </c>
      <c r="P333" s="94" t="s">
        <v>51</v>
      </c>
      <c r="Q333" s="94" t="s">
        <v>51</v>
      </c>
      <c r="R333" s="94" t="s">
        <v>51</v>
      </c>
      <c r="S333" s="94" t="s">
        <v>51</v>
      </c>
      <c r="T333" s="94" t="s">
        <v>51</v>
      </c>
      <c r="U333" s="94" t="s">
        <v>51</v>
      </c>
      <c r="V333" s="94" t="s">
        <v>51</v>
      </c>
      <c r="W333" s="94" t="s">
        <v>2490</v>
      </c>
      <c r="X333" s="94" t="s">
        <v>2491</v>
      </c>
      <c r="Y333" s="94" t="s">
        <v>3550</v>
      </c>
      <c r="Z333" s="94" t="s">
        <v>51</v>
      </c>
    </row>
    <row r="334" spans="1:26" x14ac:dyDescent="0.2">
      <c r="A334" s="94" t="s">
        <v>2483</v>
      </c>
      <c r="B334" s="94" t="s">
        <v>2484</v>
      </c>
      <c r="C334" s="94" t="s">
        <v>3551</v>
      </c>
      <c r="D334" s="94" t="s">
        <v>3004</v>
      </c>
      <c r="E334" s="94" t="s">
        <v>2487</v>
      </c>
      <c r="F334" s="94" t="s">
        <v>3005</v>
      </c>
      <c r="G334" s="96">
        <v>-157.97</v>
      </c>
      <c r="H334" s="97">
        <v>45985</v>
      </c>
      <c r="I334" s="97">
        <v>46030</v>
      </c>
      <c r="J334" s="97">
        <v>46030</v>
      </c>
      <c r="K334" s="97">
        <v>45989</v>
      </c>
      <c r="L334" s="94">
        <v>10256</v>
      </c>
      <c r="N334" s="94" t="s">
        <v>60</v>
      </c>
      <c r="O334" s="94" t="s">
        <v>3552</v>
      </c>
      <c r="P334" s="94" t="s">
        <v>51</v>
      </c>
      <c r="Q334" s="94" t="s">
        <v>51</v>
      </c>
      <c r="R334" s="94" t="s">
        <v>2517</v>
      </c>
      <c r="S334" s="94" t="s">
        <v>3007</v>
      </c>
      <c r="T334" s="94" t="s">
        <v>51</v>
      </c>
      <c r="U334" s="94" t="s">
        <v>3008</v>
      </c>
      <c r="V334" s="94" t="s">
        <v>2846</v>
      </c>
      <c r="W334" s="94" t="s">
        <v>2490</v>
      </c>
      <c r="X334" s="94" t="s">
        <v>2491</v>
      </c>
      <c r="Y334" s="94" t="s">
        <v>3009</v>
      </c>
      <c r="Z334" s="94" t="s">
        <v>51</v>
      </c>
    </row>
    <row r="335" spans="1:26" s="102" customFormat="1" x14ac:dyDescent="0.2">
      <c r="A335" s="94" t="s">
        <v>2483</v>
      </c>
      <c r="B335" s="94" t="s">
        <v>2484</v>
      </c>
      <c r="C335" s="94" t="s">
        <v>3553</v>
      </c>
      <c r="D335" s="94" t="s">
        <v>3004</v>
      </c>
      <c r="E335" s="94" t="s">
        <v>2487</v>
      </c>
      <c r="F335" s="94" t="s">
        <v>3005</v>
      </c>
      <c r="G335" s="96">
        <v>-1132.6500000000001</v>
      </c>
      <c r="H335" s="97">
        <v>45985</v>
      </c>
      <c r="I335" s="97">
        <v>46030</v>
      </c>
      <c r="J335" s="97">
        <v>46030</v>
      </c>
      <c r="K335" s="97">
        <v>45989</v>
      </c>
      <c r="L335" s="94">
        <v>10256</v>
      </c>
      <c r="M335" s="98"/>
      <c r="N335" s="94" t="s">
        <v>60</v>
      </c>
      <c r="O335" s="94" t="s">
        <v>3554</v>
      </c>
      <c r="P335" s="94" t="s">
        <v>51</v>
      </c>
      <c r="Q335" s="94" t="s">
        <v>51</v>
      </c>
      <c r="R335" s="94" t="s">
        <v>2517</v>
      </c>
      <c r="S335" s="94" t="s">
        <v>3007</v>
      </c>
      <c r="T335" s="94" t="s">
        <v>51</v>
      </c>
      <c r="U335" s="94" t="s">
        <v>3008</v>
      </c>
      <c r="V335" s="94" t="s">
        <v>2846</v>
      </c>
      <c r="W335" s="94" t="s">
        <v>2490</v>
      </c>
      <c r="X335" s="94" t="s">
        <v>2491</v>
      </c>
      <c r="Y335" s="94" t="s">
        <v>3009</v>
      </c>
      <c r="Z335" s="94" t="s">
        <v>51</v>
      </c>
    </row>
    <row r="336" spans="1:26" x14ac:dyDescent="0.2">
      <c r="A336" s="94" t="s">
        <v>2483</v>
      </c>
      <c r="B336" s="94" t="s">
        <v>2484</v>
      </c>
      <c r="C336" s="94" t="s">
        <v>3555</v>
      </c>
      <c r="D336" s="94" t="s">
        <v>3031</v>
      </c>
      <c r="E336" s="94" t="s">
        <v>2487</v>
      </c>
      <c r="F336" s="94" t="s">
        <v>3032</v>
      </c>
      <c r="G336" s="96">
        <v>-184.25</v>
      </c>
      <c r="H336" s="97">
        <v>46000</v>
      </c>
      <c r="I336" s="97">
        <v>46030</v>
      </c>
      <c r="J336" s="97">
        <v>46030</v>
      </c>
      <c r="K336" s="97">
        <v>46020</v>
      </c>
      <c r="L336" s="94">
        <v>10251</v>
      </c>
      <c r="N336" s="94" t="s">
        <v>60</v>
      </c>
      <c r="O336" s="94" t="s">
        <v>3556</v>
      </c>
      <c r="P336" s="94" t="s">
        <v>51</v>
      </c>
      <c r="Q336" s="94" t="s">
        <v>51</v>
      </c>
      <c r="R336" s="94" t="s">
        <v>51</v>
      </c>
      <c r="S336" s="94" t="s">
        <v>51</v>
      </c>
      <c r="T336" s="94" t="s">
        <v>51</v>
      </c>
      <c r="U336" s="94" t="s">
        <v>51</v>
      </c>
      <c r="V336" s="94" t="s">
        <v>51</v>
      </c>
      <c r="W336" s="94" t="s">
        <v>2490</v>
      </c>
      <c r="X336" s="94" t="s">
        <v>2491</v>
      </c>
      <c r="Y336" s="94" t="s">
        <v>3034</v>
      </c>
      <c r="Z336" s="94" t="s">
        <v>51</v>
      </c>
    </row>
    <row r="337" spans="1:26" x14ac:dyDescent="0.2">
      <c r="A337" s="94" t="s">
        <v>2483</v>
      </c>
      <c r="B337" s="94" t="s">
        <v>2484</v>
      </c>
      <c r="C337" s="94" t="s">
        <v>3557</v>
      </c>
      <c r="D337" s="94" t="s">
        <v>3031</v>
      </c>
      <c r="E337" s="94" t="s">
        <v>2487</v>
      </c>
      <c r="F337" s="94" t="s">
        <v>3032</v>
      </c>
      <c r="G337" s="96">
        <v>-184.25</v>
      </c>
      <c r="H337" s="97">
        <v>46000</v>
      </c>
      <c r="I337" s="97">
        <v>46030</v>
      </c>
      <c r="J337" s="97">
        <v>46030</v>
      </c>
      <c r="K337" s="97">
        <v>46020</v>
      </c>
      <c r="L337" s="94">
        <v>10256</v>
      </c>
      <c r="N337" s="94" t="s">
        <v>60</v>
      </c>
      <c r="O337" s="94" t="s">
        <v>3558</v>
      </c>
      <c r="P337" s="94" t="s">
        <v>51</v>
      </c>
      <c r="Q337" s="94" t="s">
        <v>51</v>
      </c>
      <c r="R337" s="94" t="s">
        <v>51</v>
      </c>
      <c r="S337" s="94" t="s">
        <v>51</v>
      </c>
      <c r="T337" s="94" t="s">
        <v>51</v>
      </c>
      <c r="U337" s="94" t="s">
        <v>51</v>
      </c>
      <c r="V337" s="94" t="s">
        <v>51</v>
      </c>
      <c r="W337" s="94" t="s">
        <v>2490</v>
      </c>
      <c r="X337" s="94" t="s">
        <v>2491</v>
      </c>
      <c r="Y337" s="94" t="s">
        <v>3034</v>
      </c>
      <c r="Z337" s="94" t="s">
        <v>51</v>
      </c>
    </row>
    <row r="338" spans="1:26" x14ac:dyDescent="0.2">
      <c r="A338" s="99" t="s">
        <v>2763</v>
      </c>
      <c r="B338" s="99" t="s">
        <v>3340</v>
      </c>
      <c r="C338" s="99" t="s">
        <v>3559</v>
      </c>
      <c r="D338" s="99" t="s">
        <v>3444</v>
      </c>
      <c r="E338" s="99" t="s">
        <v>2487</v>
      </c>
      <c r="F338" s="99" t="s">
        <v>3445</v>
      </c>
      <c r="G338" s="96">
        <v>-1516.97</v>
      </c>
      <c r="H338" s="97">
        <v>46020</v>
      </c>
      <c r="I338" s="97">
        <v>46030</v>
      </c>
      <c r="J338" s="97">
        <v>46030</v>
      </c>
      <c r="K338" s="97">
        <v>46020</v>
      </c>
      <c r="L338" s="94">
        <v>10251</v>
      </c>
      <c r="M338" s="103" t="s">
        <v>646</v>
      </c>
      <c r="N338" s="105" t="s">
        <v>246</v>
      </c>
      <c r="O338" s="99" t="s">
        <v>3560</v>
      </c>
      <c r="P338" s="99" t="s">
        <v>51</v>
      </c>
      <c r="Q338" s="99" t="s">
        <v>51</v>
      </c>
      <c r="R338" s="99" t="s">
        <v>51</v>
      </c>
      <c r="S338" s="99" t="s">
        <v>51</v>
      </c>
      <c r="T338" s="99" t="s">
        <v>51</v>
      </c>
      <c r="U338" s="99" t="s">
        <v>51</v>
      </c>
      <c r="V338" s="99" t="s">
        <v>51</v>
      </c>
      <c r="W338" s="99" t="s">
        <v>2490</v>
      </c>
      <c r="X338" s="99" t="s">
        <v>2491</v>
      </c>
      <c r="Y338" s="99" t="s">
        <v>3345</v>
      </c>
      <c r="Z338" s="99" t="s">
        <v>51</v>
      </c>
    </row>
    <row r="339" spans="1:26" x14ac:dyDescent="0.2">
      <c r="A339" s="99" t="s">
        <v>2763</v>
      </c>
      <c r="B339" s="99" t="s">
        <v>3340</v>
      </c>
      <c r="C339" s="99" t="s">
        <v>3561</v>
      </c>
      <c r="D339" s="99" t="s">
        <v>3444</v>
      </c>
      <c r="E339" s="99" t="s">
        <v>2487</v>
      </c>
      <c r="F339" s="99" t="s">
        <v>3445</v>
      </c>
      <c r="G339" s="96">
        <v>-782.4</v>
      </c>
      <c r="H339" s="97">
        <v>46028</v>
      </c>
      <c r="I339" s="97">
        <v>46030</v>
      </c>
      <c r="J339" s="97">
        <v>46030</v>
      </c>
      <c r="K339" s="97">
        <v>46028</v>
      </c>
      <c r="L339" s="94">
        <v>10256</v>
      </c>
      <c r="M339" s="103" t="s">
        <v>646</v>
      </c>
      <c r="N339" s="105" t="s">
        <v>246</v>
      </c>
      <c r="O339" s="99" t="s">
        <v>3562</v>
      </c>
      <c r="P339" s="99" t="s">
        <v>51</v>
      </c>
      <c r="Q339" s="99" t="s">
        <v>51</v>
      </c>
      <c r="R339" s="99" t="s">
        <v>51</v>
      </c>
      <c r="S339" s="99" t="s">
        <v>51</v>
      </c>
      <c r="T339" s="99" t="s">
        <v>51</v>
      </c>
      <c r="U339" s="99" t="s">
        <v>51</v>
      </c>
      <c r="V339" s="99" t="s">
        <v>51</v>
      </c>
      <c r="W339" s="99" t="s">
        <v>2490</v>
      </c>
      <c r="X339" s="99" t="s">
        <v>2491</v>
      </c>
      <c r="Y339" s="99" t="s">
        <v>3345</v>
      </c>
      <c r="Z339" s="99" t="s">
        <v>51</v>
      </c>
    </row>
    <row r="340" spans="1:26" x14ac:dyDescent="0.2">
      <c r="A340" s="99" t="s">
        <v>2763</v>
      </c>
      <c r="B340" s="99" t="s">
        <v>3340</v>
      </c>
      <c r="C340" s="99" t="s">
        <v>3563</v>
      </c>
      <c r="D340" s="99" t="s">
        <v>3444</v>
      </c>
      <c r="E340" s="99" t="s">
        <v>2487</v>
      </c>
      <c r="F340" s="99" t="s">
        <v>3445</v>
      </c>
      <c r="G340" s="96">
        <v>-1674.36</v>
      </c>
      <c r="H340" s="97">
        <v>46028</v>
      </c>
      <c r="I340" s="97">
        <v>46030</v>
      </c>
      <c r="J340" s="97">
        <v>46030</v>
      </c>
      <c r="K340" s="97">
        <v>46028</v>
      </c>
      <c r="L340" s="94">
        <v>10251</v>
      </c>
      <c r="M340" s="103" t="s">
        <v>646</v>
      </c>
      <c r="N340" s="105" t="s">
        <v>246</v>
      </c>
      <c r="O340" s="99" t="s">
        <v>3562</v>
      </c>
      <c r="P340" s="99" t="s">
        <v>51</v>
      </c>
      <c r="Q340" s="99" t="s">
        <v>51</v>
      </c>
      <c r="R340" s="99" t="s">
        <v>51</v>
      </c>
      <c r="S340" s="99" t="s">
        <v>51</v>
      </c>
      <c r="T340" s="99" t="s">
        <v>51</v>
      </c>
      <c r="U340" s="99" t="s">
        <v>51</v>
      </c>
      <c r="V340" s="99" t="s">
        <v>51</v>
      </c>
      <c r="W340" s="99" t="s">
        <v>2490</v>
      </c>
      <c r="X340" s="99" t="s">
        <v>2491</v>
      </c>
      <c r="Y340" s="99" t="s">
        <v>3345</v>
      </c>
      <c r="Z340" s="99" t="s">
        <v>51</v>
      </c>
    </row>
    <row r="341" spans="1:26" x14ac:dyDescent="0.2">
      <c r="A341" s="99" t="s">
        <v>2763</v>
      </c>
      <c r="B341" s="99" t="s">
        <v>3340</v>
      </c>
      <c r="C341" s="99" t="s">
        <v>3564</v>
      </c>
      <c r="D341" s="99" t="s">
        <v>3444</v>
      </c>
      <c r="E341" s="99" t="s">
        <v>2487</v>
      </c>
      <c r="F341" s="99" t="s">
        <v>3445</v>
      </c>
      <c r="G341" s="96">
        <v>-782.03</v>
      </c>
      <c r="H341" s="97">
        <v>46028</v>
      </c>
      <c r="I341" s="97">
        <v>46030</v>
      </c>
      <c r="J341" s="97">
        <v>46030</v>
      </c>
      <c r="K341" s="97">
        <v>46028</v>
      </c>
      <c r="L341" s="94">
        <v>10251</v>
      </c>
      <c r="M341" s="103" t="s">
        <v>646</v>
      </c>
      <c r="N341" s="105" t="s">
        <v>246</v>
      </c>
      <c r="O341" s="99" t="s">
        <v>3562</v>
      </c>
      <c r="P341" s="99" t="s">
        <v>51</v>
      </c>
      <c r="Q341" s="99" t="s">
        <v>51</v>
      </c>
      <c r="R341" s="99" t="s">
        <v>51</v>
      </c>
      <c r="S341" s="99" t="s">
        <v>51</v>
      </c>
      <c r="T341" s="99" t="s">
        <v>51</v>
      </c>
      <c r="U341" s="99" t="s">
        <v>51</v>
      </c>
      <c r="V341" s="99" t="s">
        <v>51</v>
      </c>
      <c r="W341" s="99" t="s">
        <v>2490</v>
      </c>
      <c r="X341" s="99" t="s">
        <v>2491</v>
      </c>
      <c r="Y341" s="99" t="s">
        <v>3345</v>
      </c>
      <c r="Z341" s="99" t="s">
        <v>51</v>
      </c>
    </row>
    <row r="342" spans="1:26" x14ac:dyDescent="0.2">
      <c r="A342" s="94" t="s">
        <v>2483</v>
      </c>
      <c r="B342" s="94" t="s">
        <v>2484</v>
      </c>
      <c r="C342" s="94" t="s">
        <v>3565</v>
      </c>
      <c r="D342" s="94" t="s">
        <v>3050</v>
      </c>
      <c r="E342" s="94" t="s">
        <v>2487</v>
      </c>
      <c r="F342" s="94" t="s">
        <v>3051</v>
      </c>
      <c r="G342" s="96">
        <v>-2460</v>
      </c>
      <c r="H342" s="97">
        <v>46000</v>
      </c>
      <c r="I342" s="97">
        <v>46030</v>
      </c>
      <c r="J342" s="97">
        <v>46030</v>
      </c>
      <c r="K342" s="97">
        <v>46021</v>
      </c>
      <c r="L342" s="94">
        <v>10251</v>
      </c>
      <c r="N342" s="94" t="s">
        <v>60</v>
      </c>
      <c r="O342" s="94" t="s">
        <v>3566</v>
      </c>
      <c r="P342" s="94" t="s">
        <v>51</v>
      </c>
      <c r="Q342" s="94" t="s">
        <v>51</v>
      </c>
      <c r="R342" s="94" t="s">
        <v>2759</v>
      </c>
      <c r="S342" s="94" t="s">
        <v>3053</v>
      </c>
      <c r="T342" s="94" t="s">
        <v>51</v>
      </c>
      <c r="U342" s="94" t="s">
        <v>3054</v>
      </c>
      <c r="V342" s="94" t="s">
        <v>2539</v>
      </c>
      <c r="W342" s="94" t="s">
        <v>2490</v>
      </c>
      <c r="X342" s="94" t="s">
        <v>2491</v>
      </c>
      <c r="Y342" s="94" t="s">
        <v>3055</v>
      </c>
      <c r="Z342" s="94" t="s">
        <v>51</v>
      </c>
    </row>
    <row r="343" spans="1:26" x14ac:dyDescent="0.2">
      <c r="A343" s="94" t="s">
        <v>2483</v>
      </c>
      <c r="B343" s="94" t="s">
        <v>2484</v>
      </c>
      <c r="C343" s="94" t="s">
        <v>3567</v>
      </c>
      <c r="D343" s="94" t="s">
        <v>3050</v>
      </c>
      <c r="E343" s="94" t="s">
        <v>2487</v>
      </c>
      <c r="F343" s="94" t="s">
        <v>3051</v>
      </c>
      <c r="G343" s="96">
        <v>-2460</v>
      </c>
      <c r="H343" s="97">
        <v>46000</v>
      </c>
      <c r="I343" s="97">
        <v>46030</v>
      </c>
      <c r="J343" s="97">
        <v>46030</v>
      </c>
      <c r="K343" s="97">
        <v>46021</v>
      </c>
      <c r="L343" s="94">
        <v>10256</v>
      </c>
      <c r="N343" s="94" t="s">
        <v>60</v>
      </c>
      <c r="O343" s="94" t="s">
        <v>3568</v>
      </c>
      <c r="P343" s="94" t="s">
        <v>51</v>
      </c>
      <c r="Q343" s="94" t="s">
        <v>51</v>
      </c>
      <c r="R343" s="94" t="s">
        <v>2759</v>
      </c>
      <c r="S343" s="94" t="s">
        <v>3053</v>
      </c>
      <c r="T343" s="94" t="s">
        <v>51</v>
      </c>
      <c r="U343" s="94" t="s">
        <v>3054</v>
      </c>
      <c r="V343" s="94" t="s">
        <v>2539</v>
      </c>
      <c r="W343" s="94" t="s">
        <v>2490</v>
      </c>
      <c r="X343" s="94" t="s">
        <v>2491</v>
      </c>
      <c r="Y343" s="94" t="s">
        <v>3055</v>
      </c>
      <c r="Z343" s="94" t="s">
        <v>51</v>
      </c>
    </row>
    <row r="344" spans="1:26" x14ac:dyDescent="0.2">
      <c r="A344" s="94" t="s">
        <v>2483</v>
      </c>
      <c r="B344" s="94" t="s">
        <v>2484</v>
      </c>
      <c r="C344" s="94" t="s">
        <v>3569</v>
      </c>
      <c r="D344" s="94" t="s">
        <v>3068</v>
      </c>
      <c r="E344" s="94" t="s">
        <v>2487</v>
      </c>
      <c r="F344" s="94" t="s">
        <v>3069</v>
      </c>
      <c r="G344" s="96">
        <v>-2339.08</v>
      </c>
      <c r="H344" s="97">
        <v>45985</v>
      </c>
      <c r="I344" s="97">
        <v>46030</v>
      </c>
      <c r="J344" s="97">
        <v>46030</v>
      </c>
      <c r="K344" s="97">
        <v>45989</v>
      </c>
      <c r="L344" s="94">
        <v>10256</v>
      </c>
      <c r="N344" s="94" t="s">
        <v>60</v>
      </c>
      <c r="O344" s="94" t="s">
        <v>3570</v>
      </c>
      <c r="P344" s="94" t="s">
        <v>51</v>
      </c>
      <c r="Q344" s="94" t="s">
        <v>51</v>
      </c>
      <c r="R344" s="94" t="s">
        <v>51</v>
      </c>
      <c r="S344" s="94" t="s">
        <v>51</v>
      </c>
      <c r="T344" s="94" t="s">
        <v>51</v>
      </c>
      <c r="U344" s="94" t="s">
        <v>51</v>
      </c>
      <c r="V344" s="94" t="s">
        <v>51</v>
      </c>
      <c r="W344" s="94" t="s">
        <v>2490</v>
      </c>
      <c r="X344" s="94" t="s">
        <v>2491</v>
      </c>
      <c r="Y344" s="94" t="s">
        <v>3071</v>
      </c>
      <c r="Z344" s="94" t="s">
        <v>51</v>
      </c>
    </row>
    <row r="345" spans="1:26" x14ac:dyDescent="0.2">
      <c r="A345" s="94" t="s">
        <v>2483</v>
      </c>
      <c r="B345" s="94" t="s">
        <v>2484</v>
      </c>
      <c r="C345" s="94" t="s">
        <v>3571</v>
      </c>
      <c r="D345" s="94" t="s">
        <v>3068</v>
      </c>
      <c r="E345" s="94" t="s">
        <v>2487</v>
      </c>
      <c r="F345" s="94" t="s">
        <v>3069</v>
      </c>
      <c r="G345" s="96">
        <v>-528.32000000000005</v>
      </c>
      <c r="H345" s="97">
        <v>45985</v>
      </c>
      <c r="I345" s="97">
        <v>46030</v>
      </c>
      <c r="J345" s="97">
        <v>46030</v>
      </c>
      <c r="K345" s="97">
        <v>45995</v>
      </c>
      <c r="L345" s="94">
        <v>10256</v>
      </c>
      <c r="N345" s="94" t="s">
        <v>60</v>
      </c>
      <c r="O345" s="94" t="s">
        <v>3572</v>
      </c>
      <c r="P345" s="94" t="s">
        <v>51</v>
      </c>
      <c r="Q345" s="94" t="s">
        <v>51</v>
      </c>
      <c r="R345" s="94" t="s">
        <v>51</v>
      </c>
      <c r="S345" s="94" t="s">
        <v>51</v>
      </c>
      <c r="T345" s="94" t="s">
        <v>51</v>
      </c>
      <c r="U345" s="94" t="s">
        <v>51</v>
      </c>
      <c r="V345" s="94" t="s">
        <v>51</v>
      </c>
      <c r="W345" s="94" t="s">
        <v>2490</v>
      </c>
      <c r="X345" s="94" t="s">
        <v>2491</v>
      </c>
      <c r="Y345" s="94" t="s">
        <v>3071</v>
      </c>
      <c r="Z345" s="94" t="s">
        <v>51</v>
      </c>
    </row>
    <row r="346" spans="1:26" x14ac:dyDescent="0.2">
      <c r="A346" s="94" t="s">
        <v>2483</v>
      </c>
      <c r="B346" s="94" t="s">
        <v>2484</v>
      </c>
      <c r="C346" s="94" t="s">
        <v>3573</v>
      </c>
      <c r="D346" s="94" t="s">
        <v>2656</v>
      </c>
      <c r="E346" s="94" t="s">
        <v>2487</v>
      </c>
      <c r="F346" s="94" t="s">
        <v>2657</v>
      </c>
      <c r="G346" s="96">
        <v>-1521.98</v>
      </c>
      <c r="H346" s="97">
        <v>46001</v>
      </c>
      <c r="I346" s="97">
        <v>46030</v>
      </c>
      <c r="J346" s="97">
        <v>46030</v>
      </c>
      <c r="K346" s="97">
        <v>46008</v>
      </c>
      <c r="L346" s="94">
        <v>10251</v>
      </c>
      <c r="N346" s="94" t="s">
        <v>60</v>
      </c>
      <c r="O346" s="94" t="s">
        <v>3574</v>
      </c>
      <c r="P346" s="94" t="s">
        <v>51</v>
      </c>
      <c r="Q346" s="94" t="s">
        <v>51</v>
      </c>
      <c r="R346" s="94" t="s">
        <v>2536</v>
      </c>
      <c r="S346" s="94" t="s">
        <v>2659</v>
      </c>
      <c r="T346" s="94" t="s">
        <v>51</v>
      </c>
      <c r="U346" s="94" t="s">
        <v>2660</v>
      </c>
      <c r="V346" s="94" t="s">
        <v>2491</v>
      </c>
      <c r="W346" s="94" t="s">
        <v>2490</v>
      </c>
      <c r="X346" s="94" t="s">
        <v>2491</v>
      </c>
      <c r="Y346" s="94" t="s">
        <v>2661</v>
      </c>
      <c r="Z346" s="94" t="s">
        <v>2504</v>
      </c>
    </row>
    <row r="347" spans="1:26" x14ac:dyDescent="0.2">
      <c r="A347" s="99"/>
      <c r="B347" s="99"/>
      <c r="C347" s="99"/>
      <c r="D347" s="99"/>
      <c r="E347" s="99"/>
      <c r="F347" s="99" t="s">
        <v>327</v>
      </c>
      <c r="G347" s="96">
        <v>-2005.74</v>
      </c>
      <c r="J347" s="97">
        <v>46030</v>
      </c>
      <c r="L347" s="94">
        <v>20001</v>
      </c>
      <c r="M347" s="103"/>
      <c r="N347" s="99" t="s">
        <v>129</v>
      </c>
      <c r="O347" s="99" t="s">
        <v>327</v>
      </c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</row>
    <row r="348" spans="1:26" x14ac:dyDescent="0.2">
      <c r="A348" s="94" t="s">
        <v>2483</v>
      </c>
      <c r="B348" s="94" t="s">
        <v>2484</v>
      </c>
      <c r="C348" s="94">
        <v>1479746</v>
      </c>
      <c r="D348" s="94" t="s">
        <v>2671</v>
      </c>
      <c r="E348" s="94" t="s">
        <v>2483</v>
      </c>
      <c r="F348" s="94" t="s">
        <v>2672</v>
      </c>
      <c r="G348" s="96">
        <v>-1331.26</v>
      </c>
      <c r="H348" s="97">
        <v>46000</v>
      </c>
      <c r="I348" s="97">
        <v>46030</v>
      </c>
      <c r="J348" s="97">
        <v>46030</v>
      </c>
      <c r="K348" s="97">
        <v>46021</v>
      </c>
      <c r="L348" s="94">
        <v>10256</v>
      </c>
      <c r="N348" s="94" t="s">
        <v>60</v>
      </c>
      <c r="O348" s="94" t="s">
        <v>3575</v>
      </c>
      <c r="P348" s="94" t="s">
        <v>51</v>
      </c>
      <c r="Q348" s="94" t="s">
        <v>51</v>
      </c>
      <c r="R348" s="94" t="s">
        <v>51</v>
      </c>
      <c r="S348" s="94" t="s">
        <v>51</v>
      </c>
      <c r="T348" s="94" t="s">
        <v>51</v>
      </c>
      <c r="U348" s="94" t="s">
        <v>51</v>
      </c>
      <c r="V348" s="94" t="s">
        <v>51</v>
      </c>
      <c r="W348" s="94" t="s">
        <v>2490</v>
      </c>
      <c r="X348" s="94" t="s">
        <v>2491</v>
      </c>
      <c r="Y348" s="94" t="s">
        <v>2674</v>
      </c>
      <c r="Z348" s="94" t="s">
        <v>51</v>
      </c>
    </row>
    <row r="349" spans="1:26" x14ac:dyDescent="0.2">
      <c r="A349" s="94" t="s">
        <v>2483</v>
      </c>
      <c r="B349" s="94" t="s">
        <v>2484</v>
      </c>
      <c r="C349" s="94" t="s">
        <v>3576</v>
      </c>
      <c r="D349" s="94" t="s">
        <v>3577</v>
      </c>
      <c r="E349" s="94" t="s">
        <v>2487</v>
      </c>
      <c r="F349" s="94" t="s">
        <v>3578</v>
      </c>
      <c r="G349" s="96">
        <v>-6887.5</v>
      </c>
      <c r="H349" s="97">
        <v>46009</v>
      </c>
      <c r="I349" s="97">
        <v>46030</v>
      </c>
      <c r="J349" s="97">
        <v>46030</v>
      </c>
      <c r="K349" s="97">
        <v>46020</v>
      </c>
      <c r="L349" s="94">
        <v>20001</v>
      </c>
      <c r="N349" s="94" t="s">
        <v>60</v>
      </c>
      <c r="O349" s="94" t="s">
        <v>3579</v>
      </c>
      <c r="P349" s="94" t="s">
        <v>51</v>
      </c>
      <c r="Q349" s="94" t="s">
        <v>51</v>
      </c>
      <c r="R349" s="94" t="s">
        <v>51</v>
      </c>
      <c r="S349" s="94" t="s">
        <v>51</v>
      </c>
      <c r="T349" s="94" t="s">
        <v>51</v>
      </c>
      <c r="U349" s="94" t="s">
        <v>51</v>
      </c>
      <c r="V349" s="94" t="s">
        <v>51</v>
      </c>
      <c r="W349" s="94" t="s">
        <v>2490</v>
      </c>
      <c r="X349" s="94" t="s">
        <v>2491</v>
      </c>
      <c r="Y349" s="94" t="s">
        <v>3580</v>
      </c>
      <c r="Z349" s="94" t="s">
        <v>51</v>
      </c>
    </row>
    <row r="350" spans="1:26" x14ac:dyDescent="0.2">
      <c r="A350" s="94" t="s">
        <v>2483</v>
      </c>
      <c r="B350" s="94" t="s">
        <v>2484</v>
      </c>
      <c r="C350" s="94" t="s">
        <v>3581</v>
      </c>
      <c r="D350" s="94" t="s">
        <v>2676</v>
      </c>
      <c r="E350" s="94" t="s">
        <v>2487</v>
      </c>
      <c r="F350" s="94" t="s">
        <v>2677</v>
      </c>
      <c r="G350" s="96">
        <v>-7281.66</v>
      </c>
      <c r="H350" s="97">
        <v>46000</v>
      </c>
      <c r="I350" s="97">
        <v>46030</v>
      </c>
      <c r="J350" s="97">
        <v>46030</v>
      </c>
      <c r="K350" s="97">
        <v>46014</v>
      </c>
      <c r="L350" s="94">
        <v>10256</v>
      </c>
      <c r="N350" s="94" t="s">
        <v>60</v>
      </c>
      <c r="O350" s="94" t="s">
        <v>3582</v>
      </c>
      <c r="P350" s="94" t="s">
        <v>51</v>
      </c>
      <c r="Q350" s="94" t="s">
        <v>51</v>
      </c>
      <c r="R350" s="94" t="s">
        <v>51</v>
      </c>
      <c r="S350" s="94" t="s">
        <v>51</v>
      </c>
      <c r="T350" s="94" t="s">
        <v>51</v>
      </c>
      <c r="U350" s="94" t="s">
        <v>51</v>
      </c>
      <c r="V350" s="94" t="s">
        <v>51</v>
      </c>
      <c r="W350" s="94" t="s">
        <v>2490</v>
      </c>
      <c r="X350" s="94" t="s">
        <v>2491</v>
      </c>
      <c r="Y350" s="94" t="s">
        <v>2679</v>
      </c>
      <c r="Z350" s="94" t="s">
        <v>51</v>
      </c>
    </row>
    <row r="351" spans="1:26" x14ac:dyDescent="0.2">
      <c r="A351" s="94" t="s">
        <v>2483</v>
      </c>
      <c r="B351" s="94" t="s">
        <v>2484</v>
      </c>
      <c r="C351" s="94" t="s">
        <v>3583</v>
      </c>
      <c r="D351" s="94" t="s">
        <v>2676</v>
      </c>
      <c r="E351" s="94" t="s">
        <v>2487</v>
      </c>
      <c r="F351" s="94" t="s">
        <v>2677</v>
      </c>
      <c r="G351" s="96">
        <v>-2485</v>
      </c>
      <c r="H351" s="97">
        <v>46000</v>
      </c>
      <c r="I351" s="97">
        <v>46030</v>
      </c>
      <c r="J351" s="97">
        <v>46030</v>
      </c>
      <c r="K351" s="97">
        <v>46010</v>
      </c>
      <c r="L351" s="94">
        <v>10256</v>
      </c>
      <c r="N351" s="94" t="s">
        <v>60</v>
      </c>
      <c r="O351" s="94" t="s">
        <v>3584</v>
      </c>
      <c r="P351" s="94" t="s">
        <v>51</v>
      </c>
      <c r="Q351" s="94" t="s">
        <v>51</v>
      </c>
      <c r="R351" s="94" t="s">
        <v>51</v>
      </c>
      <c r="S351" s="94" t="s">
        <v>51</v>
      </c>
      <c r="T351" s="94" t="s">
        <v>51</v>
      </c>
      <c r="U351" s="94" t="s">
        <v>51</v>
      </c>
      <c r="V351" s="94" t="s">
        <v>51</v>
      </c>
      <c r="W351" s="94" t="s">
        <v>2490</v>
      </c>
      <c r="X351" s="94" t="s">
        <v>2491</v>
      </c>
      <c r="Y351" s="94" t="s">
        <v>2679</v>
      </c>
      <c r="Z351" s="94" t="s">
        <v>51</v>
      </c>
    </row>
    <row r="352" spans="1:26" x14ac:dyDescent="0.2">
      <c r="A352" s="94" t="s">
        <v>2483</v>
      </c>
      <c r="B352" s="94" t="s">
        <v>2484</v>
      </c>
      <c r="C352" s="94" t="s">
        <v>3585</v>
      </c>
      <c r="D352" s="94" t="s">
        <v>2676</v>
      </c>
      <c r="E352" s="94" t="s">
        <v>2487</v>
      </c>
      <c r="F352" s="94" t="s">
        <v>2677</v>
      </c>
      <c r="G352" s="96">
        <v>-6376.42</v>
      </c>
      <c r="H352" s="97">
        <v>46000</v>
      </c>
      <c r="I352" s="97">
        <v>46030</v>
      </c>
      <c r="J352" s="97">
        <v>46030</v>
      </c>
      <c r="K352" s="97">
        <v>46010</v>
      </c>
      <c r="L352" s="94">
        <v>10256</v>
      </c>
      <c r="N352" s="94" t="s">
        <v>60</v>
      </c>
      <c r="O352" s="94" t="s">
        <v>3586</v>
      </c>
      <c r="P352" s="94" t="s">
        <v>51</v>
      </c>
      <c r="Q352" s="94" t="s">
        <v>51</v>
      </c>
      <c r="R352" s="94" t="s">
        <v>51</v>
      </c>
      <c r="S352" s="94" t="s">
        <v>51</v>
      </c>
      <c r="T352" s="94" t="s">
        <v>51</v>
      </c>
      <c r="U352" s="94" t="s">
        <v>51</v>
      </c>
      <c r="V352" s="94" t="s">
        <v>51</v>
      </c>
      <c r="W352" s="94" t="s">
        <v>2490</v>
      </c>
      <c r="X352" s="94" t="s">
        <v>2491</v>
      </c>
      <c r="Y352" s="94" t="s">
        <v>2679</v>
      </c>
      <c r="Z352" s="94" t="s">
        <v>51</v>
      </c>
    </row>
    <row r="353" spans="1:26" x14ac:dyDescent="0.2">
      <c r="A353" s="94" t="s">
        <v>2483</v>
      </c>
      <c r="B353" s="94" t="s">
        <v>2484</v>
      </c>
      <c r="C353" s="94" t="s">
        <v>3587</v>
      </c>
      <c r="D353" s="94" t="s">
        <v>2676</v>
      </c>
      <c r="E353" s="94" t="s">
        <v>2487</v>
      </c>
      <c r="F353" s="94" t="s">
        <v>2677</v>
      </c>
      <c r="G353" s="96">
        <v>-637.39</v>
      </c>
      <c r="H353" s="97">
        <v>46000</v>
      </c>
      <c r="I353" s="97">
        <v>46030</v>
      </c>
      <c r="J353" s="97">
        <v>46030</v>
      </c>
      <c r="K353" s="97">
        <v>46020</v>
      </c>
      <c r="L353" s="94">
        <v>10256</v>
      </c>
      <c r="N353" s="94" t="s">
        <v>60</v>
      </c>
      <c r="O353" s="94" t="s">
        <v>3588</v>
      </c>
      <c r="P353" s="94" t="s">
        <v>51</v>
      </c>
      <c r="Q353" s="94" t="s">
        <v>51</v>
      </c>
      <c r="R353" s="94" t="s">
        <v>51</v>
      </c>
      <c r="S353" s="94" t="s">
        <v>51</v>
      </c>
      <c r="T353" s="94" t="s">
        <v>51</v>
      </c>
      <c r="U353" s="94" t="s">
        <v>51</v>
      </c>
      <c r="V353" s="94" t="s">
        <v>51</v>
      </c>
      <c r="W353" s="94" t="s">
        <v>2490</v>
      </c>
      <c r="X353" s="94" t="s">
        <v>2491</v>
      </c>
      <c r="Y353" s="94" t="s">
        <v>2679</v>
      </c>
      <c r="Z353" s="94" t="s">
        <v>51</v>
      </c>
    </row>
    <row r="354" spans="1:26" x14ac:dyDescent="0.2">
      <c r="A354" s="94" t="s">
        <v>2483</v>
      </c>
      <c r="B354" s="94" t="s">
        <v>2484</v>
      </c>
      <c r="C354" s="94" t="s">
        <v>3589</v>
      </c>
      <c r="D354" s="94" t="s">
        <v>2676</v>
      </c>
      <c r="E354" s="94" t="s">
        <v>2487</v>
      </c>
      <c r="F354" s="94" t="s">
        <v>2677</v>
      </c>
      <c r="G354" s="96">
        <v>-849.63</v>
      </c>
      <c r="H354" s="97">
        <v>46000</v>
      </c>
      <c r="I354" s="97">
        <v>46030</v>
      </c>
      <c r="J354" s="97">
        <v>46030</v>
      </c>
      <c r="K354" s="97">
        <v>46020</v>
      </c>
      <c r="L354" s="94">
        <v>10256</v>
      </c>
      <c r="N354" s="94" t="s">
        <v>60</v>
      </c>
      <c r="O354" s="94" t="s">
        <v>3590</v>
      </c>
      <c r="P354" s="94" t="s">
        <v>51</v>
      </c>
      <c r="Q354" s="94" t="s">
        <v>51</v>
      </c>
      <c r="R354" s="94" t="s">
        <v>51</v>
      </c>
      <c r="S354" s="94" t="s">
        <v>51</v>
      </c>
      <c r="T354" s="94" t="s">
        <v>51</v>
      </c>
      <c r="U354" s="94" t="s">
        <v>51</v>
      </c>
      <c r="V354" s="94" t="s">
        <v>51</v>
      </c>
      <c r="W354" s="94" t="s">
        <v>2490</v>
      </c>
      <c r="X354" s="94" t="s">
        <v>2491</v>
      </c>
      <c r="Y354" s="94" t="s">
        <v>2679</v>
      </c>
      <c r="Z354" s="94" t="s">
        <v>51</v>
      </c>
    </row>
    <row r="355" spans="1:26" x14ac:dyDescent="0.2">
      <c r="A355" s="94" t="s">
        <v>2483</v>
      </c>
      <c r="B355" s="94" t="s">
        <v>2484</v>
      </c>
      <c r="C355" s="94" t="s">
        <v>3591</v>
      </c>
      <c r="D355" s="94" t="s">
        <v>2711</v>
      </c>
      <c r="E355" s="94" t="s">
        <v>2487</v>
      </c>
      <c r="F355" s="94" t="s">
        <v>2712</v>
      </c>
      <c r="G355" s="96">
        <v>-462</v>
      </c>
      <c r="H355" s="97">
        <v>45985</v>
      </c>
      <c r="I355" s="97">
        <v>46030</v>
      </c>
      <c r="J355" s="97">
        <v>46030</v>
      </c>
      <c r="K355" s="97">
        <v>45993</v>
      </c>
      <c r="L355" s="94">
        <v>10251</v>
      </c>
      <c r="N355" s="94" t="s">
        <v>60</v>
      </c>
      <c r="O355" s="94" t="s">
        <v>3592</v>
      </c>
      <c r="P355" s="94" t="s">
        <v>51</v>
      </c>
      <c r="Q355" s="94" t="s">
        <v>51</v>
      </c>
      <c r="R355" s="94" t="s">
        <v>51</v>
      </c>
      <c r="S355" s="94" t="s">
        <v>51</v>
      </c>
      <c r="T355" s="94" t="s">
        <v>51</v>
      </c>
      <c r="U355" s="94" t="s">
        <v>51</v>
      </c>
      <c r="V355" s="94" t="s">
        <v>51</v>
      </c>
      <c r="W355" s="94" t="s">
        <v>2490</v>
      </c>
      <c r="X355" s="94" t="s">
        <v>2491</v>
      </c>
      <c r="Y355" s="94" t="s">
        <v>2714</v>
      </c>
      <c r="Z355" s="94" t="s">
        <v>51</v>
      </c>
    </row>
    <row r="356" spans="1:26" x14ac:dyDescent="0.2">
      <c r="A356" s="94" t="s">
        <v>2483</v>
      </c>
      <c r="B356" s="94" t="s">
        <v>2484</v>
      </c>
      <c r="C356" s="94" t="s">
        <v>3593</v>
      </c>
      <c r="D356" s="94" t="s">
        <v>2742</v>
      </c>
      <c r="E356" s="94" t="s">
        <v>2487</v>
      </c>
      <c r="F356" s="94" t="s">
        <v>2743</v>
      </c>
      <c r="G356" s="96">
        <v>-2480.5</v>
      </c>
      <c r="H356" s="97">
        <v>46000</v>
      </c>
      <c r="I356" s="97">
        <v>46030</v>
      </c>
      <c r="J356" s="97">
        <v>46030</v>
      </c>
      <c r="K356" s="97">
        <v>46021</v>
      </c>
      <c r="L356" s="94">
        <v>10251</v>
      </c>
      <c r="N356" s="94" t="s">
        <v>60</v>
      </c>
      <c r="O356" s="94" t="s">
        <v>3594</v>
      </c>
      <c r="P356" s="94" t="s">
        <v>51</v>
      </c>
      <c r="Q356" s="94" t="s">
        <v>51</v>
      </c>
      <c r="R356" s="94" t="s">
        <v>51</v>
      </c>
      <c r="S356" s="94" t="s">
        <v>51</v>
      </c>
      <c r="T356" s="94" t="s">
        <v>51</v>
      </c>
      <c r="U356" s="94" t="s">
        <v>51</v>
      </c>
      <c r="V356" s="94" t="s">
        <v>51</v>
      </c>
      <c r="W356" s="94" t="s">
        <v>2490</v>
      </c>
      <c r="X356" s="94" t="s">
        <v>2491</v>
      </c>
      <c r="Y356" s="94" t="s">
        <v>2745</v>
      </c>
      <c r="Z356" s="94" t="s">
        <v>51</v>
      </c>
    </row>
    <row r="357" spans="1:26" x14ac:dyDescent="0.2">
      <c r="A357" s="99" t="s">
        <v>2483</v>
      </c>
      <c r="B357" s="99" t="s">
        <v>2484</v>
      </c>
      <c r="C357" s="99" t="s">
        <v>3595</v>
      </c>
      <c r="D357" s="99" t="s">
        <v>2816</v>
      </c>
      <c r="E357" s="99" t="s">
        <v>2483</v>
      </c>
      <c r="F357" s="99" t="s">
        <v>2817</v>
      </c>
      <c r="G357" s="96">
        <v>-548.54999999999995</v>
      </c>
      <c r="H357" s="97">
        <v>45986</v>
      </c>
      <c r="I357" s="97">
        <v>46031</v>
      </c>
      <c r="J357" s="97">
        <v>46031</v>
      </c>
      <c r="K357" s="97">
        <v>46021</v>
      </c>
      <c r="L357" s="94">
        <v>20001</v>
      </c>
      <c r="M357" s="103"/>
      <c r="N357" s="94" t="s">
        <v>60</v>
      </c>
      <c r="O357" s="99" t="s">
        <v>3596</v>
      </c>
      <c r="P357" s="99" t="s">
        <v>51</v>
      </c>
      <c r="Q357" s="99" t="s">
        <v>51</v>
      </c>
      <c r="R357" s="99" t="s">
        <v>2819</v>
      </c>
      <c r="S357" s="99" t="s">
        <v>2820</v>
      </c>
      <c r="T357" s="99" t="s">
        <v>51</v>
      </c>
      <c r="U357" s="99" t="s">
        <v>2821</v>
      </c>
      <c r="V357" s="99" t="s">
        <v>2822</v>
      </c>
      <c r="W357" s="99" t="s">
        <v>2490</v>
      </c>
      <c r="X357" s="99" t="s">
        <v>2491</v>
      </c>
      <c r="Y357" s="99" t="s">
        <v>2823</v>
      </c>
      <c r="Z357" s="99" t="s">
        <v>51</v>
      </c>
    </row>
    <row r="358" spans="1:26" x14ac:dyDescent="0.2">
      <c r="A358" s="99" t="s">
        <v>2483</v>
      </c>
      <c r="B358" s="99" t="s">
        <v>2484</v>
      </c>
      <c r="C358" s="99" t="s">
        <v>3597</v>
      </c>
      <c r="D358" s="99" t="s">
        <v>3598</v>
      </c>
      <c r="E358" s="99" t="s">
        <v>2487</v>
      </c>
      <c r="F358" s="99" t="s">
        <v>3599</v>
      </c>
      <c r="G358" s="96">
        <v>-1011</v>
      </c>
      <c r="H358" s="97">
        <v>46000</v>
      </c>
      <c r="I358" s="97">
        <v>46031</v>
      </c>
      <c r="J358" s="97">
        <v>46031</v>
      </c>
      <c r="K358" s="97">
        <v>46021</v>
      </c>
      <c r="L358" s="94">
        <v>10256</v>
      </c>
      <c r="M358" s="103"/>
      <c r="N358" s="94" t="s">
        <v>60</v>
      </c>
      <c r="O358" s="99" t="s">
        <v>3600</v>
      </c>
      <c r="P358" s="99" t="s">
        <v>51</v>
      </c>
      <c r="Q358" s="99" t="s">
        <v>51</v>
      </c>
      <c r="R358" s="99" t="s">
        <v>51</v>
      </c>
      <c r="S358" s="99" t="s">
        <v>51</v>
      </c>
      <c r="T358" s="99" t="s">
        <v>51</v>
      </c>
      <c r="U358" s="99" t="s">
        <v>51</v>
      </c>
      <c r="V358" s="99" t="s">
        <v>51</v>
      </c>
      <c r="W358" s="99" t="s">
        <v>2490</v>
      </c>
      <c r="X358" s="99" t="s">
        <v>2491</v>
      </c>
      <c r="Y358" s="99" t="s">
        <v>3601</v>
      </c>
      <c r="Z358" s="99" t="s">
        <v>51</v>
      </c>
    </row>
    <row r="359" spans="1:26" x14ac:dyDescent="0.2">
      <c r="A359" s="99" t="s">
        <v>2483</v>
      </c>
      <c r="B359" s="99" t="s">
        <v>2484</v>
      </c>
      <c r="C359" s="99" t="s">
        <v>3602</v>
      </c>
      <c r="D359" s="99" t="s">
        <v>3603</v>
      </c>
      <c r="E359" s="99" t="s">
        <v>2487</v>
      </c>
      <c r="F359" s="99" t="s">
        <v>3604</v>
      </c>
      <c r="G359" s="96">
        <v>-6326.09</v>
      </c>
      <c r="H359" s="97">
        <v>45986</v>
      </c>
      <c r="I359" s="97">
        <v>46031</v>
      </c>
      <c r="J359" s="97">
        <v>46031</v>
      </c>
      <c r="K359" s="97">
        <v>46001</v>
      </c>
      <c r="L359" s="94">
        <v>10256</v>
      </c>
      <c r="M359" s="103"/>
      <c r="N359" s="94" t="s">
        <v>60</v>
      </c>
      <c r="O359" s="99" t="s">
        <v>3605</v>
      </c>
      <c r="P359" s="99" t="s">
        <v>51</v>
      </c>
      <c r="Q359" s="99" t="s">
        <v>51</v>
      </c>
      <c r="R359" s="99" t="s">
        <v>2536</v>
      </c>
      <c r="S359" s="99" t="s">
        <v>3606</v>
      </c>
      <c r="T359" s="99" t="s">
        <v>51</v>
      </c>
      <c r="U359" s="99" t="s">
        <v>3607</v>
      </c>
      <c r="V359" s="99" t="s">
        <v>2520</v>
      </c>
      <c r="W359" s="99" t="s">
        <v>2490</v>
      </c>
      <c r="X359" s="99" t="s">
        <v>2491</v>
      </c>
      <c r="Y359" s="99" t="s">
        <v>3608</v>
      </c>
      <c r="Z359" s="99" t="s">
        <v>51</v>
      </c>
    </row>
    <row r="360" spans="1:26" x14ac:dyDescent="0.2">
      <c r="A360" s="99" t="s">
        <v>2483</v>
      </c>
      <c r="B360" s="99" t="s">
        <v>2484</v>
      </c>
      <c r="C360" s="99" t="s">
        <v>3609</v>
      </c>
      <c r="D360" s="99" t="s">
        <v>2572</v>
      </c>
      <c r="E360" s="99" t="s">
        <v>2487</v>
      </c>
      <c r="F360" s="99" t="s">
        <v>2573</v>
      </c>
      <c r="G360" s="96">
        <v>-12124.4</v>
      </c>
      <c r="H360" s="97">
        <v>45972</v>
      </c>
      <c r="I360" s="97">
        <v>46031</v>
      </c>
      <c r="J360" s="97">
        <v>46031</v>
      </c>
      <c r="K360" s="97">
        <v>45993</v>
      </c>
      <c r="L360" s="94">
        <v>10251</v>
      </c>
      <c r="M360" s="103"/>
      <c r="N360" s="94" t="s">
        <v>60</v>
      </c>
      <c r="O360" s="99" t="s">
        <v>3610</v>
      </c>
      <c r="P360" s="99" t="s">
        <v>51</v>
      </c>
      <c r="Q360" s="99" t="s">
        <v>51</v>
      </c>
      <c r="R360" s="99" t="s">
        <v>51</v>
      </c>
      <c r="S360" s="99" t="s">
        <v>51</v>
      </c>
      <c r="T360" s="99" t="s">
        <v>51</v>
      </c>
      <c r="U360" s="99" t="s">
        <v>51</v>
      </c>
      <c r="V360" s="99" t="s">
        <v>51</v>
      </c>
      <c r="W360" s="99" t="s">
        <v>2490</v>
      </c>
      <c r="X360" s="99" t="s">
        <v>2491</v>
      </c>
      <c r="Y360" s="99" t="s">
        <v>2575</v>
      </c>
      <c r="Z360" s="99" t="s">
        <v>51</v>
      </c>
    </row>
    <row r="361" spans="1:26" x14ac:dyDescent="0.2">
      <c r="A361" s="99" t="s">
        <v>2483</v>
      </c>
      <c r="B361" s="99" t="s">
        <v>2484</v>
      </c>
      <c r="C361" s="99" t="s">
        <v>3611</v>
      </c>
      <c r="D361" s="99" t="s">
        <v>2572</v>
      </c>
      <c r="E361" s="99" t="s">
        <v>2487</v>
      </c>
      <c r="F361" s="99" t="s">
        <v>2573</v>
      </c>
      <c r="G361" s="96">
        <v>-1098.05</v>
      </c>
      <c r="H361" s="97">
        <v>46001</v>
      </c>
      <c r="I361" s="97">
        <v>46031</v>
      </c>
      <c r="J361" s="97">
        <v>46031</v>
      </c>
      <c r="K361" s="97">
        <v>46021</v>
      </c>
      <c r="L361" s="94">
        <v>10256</v>
      </c>
      <c r="M361" s="103"/>
      <c r="N361" s="94" t="s">
        <v>60</v>
      </c>
      <c r="O361" s="99" t="s">
        <v>3612</v>
      </c>
      <c r="P361" s="99" t="s">
        <v>51</v>
      </c>
      <c r="Q361" s="99" t="s">
        <v>51</v>
      </c>
      <c r="R361" s="99" t="s">
        <v>51</v>
      </c>
      <c r="S361" s="99" t="s">
        <v>51</v>
      </c>
      <c r="T361" s="99" t="s">
        <v>51</v>
      </c>
      <c r="U361" s="99" t="s">
        <v>51</v>
      </c>
      <c r="V361" s="99" t="s">
        <v>51</v>
      </c>
      <c r="W361" s="99" t="s">
        <v>2490</v>
      </c>
      <c r="X361" s="99" t="s">
        <v>2491</v>
      </c>
      <c r="Y361" s="99" t="s">
        <v>2575</v>
      </c>
      <c r="Z361" s="99" t="s">
        <v>51</v>
      </c>
    </row>
    <row r="362" spans="1:26" x14ac:dyDescent="0.2">
      <c r="A362" s="99" t="s">
        <v>2483</v>
      </c>
      <c r="B362" s="99" t="s">
        <v>2484</v>
      </c>
      <c r="C362" s="99" t="s">
        <v>3613</v>
      </c>
      <c r="D362" s="99" t="s">
        <v>2572</v>
      </c>
      <c r="E362" s="99" t="s">
        <v>2487</v>
      </c>
      <c r="F362" s="99" t="s">
        <v>2573</v>
      </c>
      <c r="G362" s="96">
        <v>-779.81</v>
      </c>
      <c r="H362" s="97">
        <v>46002</v>
      </c>
      <c r="I362" s="97">
        <v>46031</v>
      </c>
      <c r="J362" s="97">
        <v>46031</v>
      </c>
      <c r="K362" s="97">
        <v>46021</v>
      </c>
      <c r="L362" s="94">
        <v>10256</v>
      </c>
      <c r="M362" s="103"/>
      <c r="N362" s="94" t="s">
        <v>60</v>
      </c>
      <c r="O362" s="99" t="s">
        <v>3614</v>
      </c>
      <c r="P362" s="99" t="s">
        <v>51</v>
      </c>
      <c r="Q362" s="99" t="s">
        <v>51</v>
      </c>
      <c r="R362" s="99" t="s">
        <v>51</v>
      </c>
      <c r="S362" s="99" t="s">
        <v>51</v>
      </c>
      <c r="T362" s="99" t="s">
        <v>51</v>
      </c>
      <c r="U362" s="99" t="s">
        <v>51</v>
      </c>
      <c r="V362" s="99" t="s">
        <v>51</v>
      </c>
      <c r="W362" s="99" t="s">
        <v>2490</v>
      </c>
      <c r="X362" s="99" t="s">
        <v>2491</v>
      </c>
      <c r="Y362" s="99" t="s">
        <v>2575</v>
      </c>
      <c r="Z362" s="99" t="s">
        <v>51</v>
      </c>
    </row>
    <row r="363" spans="1:26" x14ac:dyDescent="0.2">
      <c r="A363" s="99" t="s">
        <v>2483</v>
      </c>
      <c r="B363" s="99" t="s">
        <v>2484</v>
      </c>
      <c r="C363" s="99" t="s">
        <v>3615</v>
      </c>
      <c r="D363" s="99" t="s">
        <v>2577</v>
      </c>
      <c r="E363" s="99" t="s">
        <v>2487</v>
      </c>
      <c r="F363" s="99" t="s">
        <v>2578</v>
      </c>
      <c r="G363" s="96">
        <v>-320.06</v>
      </c>
      <c r="H363" s="97">
        <v>46001</v>
      </c>
      <c r="I363" s="97">
        <v>46031</v>
      </c>
      <c r="J363" s="97">
        <v>46031</v>
      </c>
      <c r="K363" s="97">
        <v>46021</v>
      </c>
      <c r="L363" s="94">
        <v>10256</v>
      </c>
      <c r="M363" s="103"/>
      <c r="N363" s="94" t="s">
        <v>60</v>
      </c>
      <c r="O363" s="99" t="s">
        <v>3616</v>
      </c>
      <c r="P363" s="99" t="s">
        <v>51</v>
      </c>
      <c r="Q363" s="99" t="s">
        <v>51</v>
      </c>
      <c r="R363" s="99" t="s">
        <v>51</v>
      </c>
      <c r="S363" s="99" t="s">
        <v>51</v>
      </c>
      <c r="T363" s="99" t="s">
        <v>51</v>
      </c>
      <c r="U363" s="99" t="s">
        <v>51</v>
      </c>
      <c r="V363" s="99" t="s">
        <v>51</v>
      </c>
      <c r="W363" s="99" t="s">
        <v>2490</v>
      </c>
      <c r="X363" s="99" t="s">
        <v>2491</v>
      </c>
      <c r="Y363" s="99" t="s">
        <v>2580</v>
      </c>
      <c r="Z363" s="99" t="s">
        <v>51</v>
      </c>
    </row>
    <row r="364" spans="1:26" x14ac:dyDescent="0.2">
      <c r="A364" s="99" t="s">
        <v>2483</v>
      </c>
      <c r="B364" s="99" t="s">
        <v>2484</v>
      </c>
      <c r="C364" s="99" t="s">
        <v>3617</v>
      </c>
      <c r="D364" s="99" t="s">
        <v>2970</v>
      </c>
      <c r="E364" s="99" t="s">
        <v>2487</v>
      </c>
      <c r="F364" s="99" t="s">
        <v>2971</v>
      </c>
      <c r="G364" s="96">
        <v>-1147.23</v>
      </c>
      <c r="H364" s="97">
        <v>46001</v>
      </c>
      <c r="I364" s="97">
        <v>46031</v>
      </c>
      <c r="J364" s="97">
        <v>46031</v>
      </c>
      <c r="K364" s="97">
        <v>46020</v>
      </c>
      <c r="L364" s="94">
        <v>10256</v>
      </c>
      <c r="M364" s="103"/>
      <c r="N364" s="94" t="s">
        <v>60</v>
      </c>
      <c r="O364" s="99" t="s">
        <v>3618</v>
      </c>
      <c r="P364" s="99" t="s">
        <v>51</v>
      </c>
      <c r="Q364" s="99" t="s">
        <v>51</v>
      </c>
      <c r="R364" s="99" t="s">
        <v>51</v>
      </c>
      <c r="S364" s="99" t="s">
        <v>51</v>
      </c>
      <c r="T364" s="99" t="s">
        <v>51</v>
      </c>
      <c r="U364" s="99" t="s">
        <v>51</v>
      </c>
      <c r="V364" s="99" t="s">
        <v>51</v>
      </c>
      <c r="W364" s="99" t="s">
        <v>2490</v>
      </c>
      <c r="X364" s="99" t="s">
        <v>2491</v>
      </c>
      <c r="Y364" s="99" t="s">
        <v>2973</v>
      </c>
      <c r="Z364" s="99" t="s">
        <v>51</v>
      </c>
    </row>
    <row r="365" spans="1:26" x14ac:dyDescent="0.2">
      <c r="A365" s="99" t="s">
        <v>2483</v>
      </c>
      <c r="B365" s="99" t="s">
        <v>2484</v>
      </c>
      <c r="C365" s="99" t="s">
        <v>3619</v>
      </c>
      <c r="D365" s="99" t="s">
        <v>3620</v>
      </c>
      <c r="E365" s="99" t="s">
        <v>2487</v>
      </c>
      <c r="F365" s="99" t="s">
        <v>3621</v>
      </c>
      <c r="G365" s="96">
        <v>-67200</v>
      </c>
      <c r="H365" s="97">
        <v>45971</v>
      </c>
      <c r="I365" s="97">
        <v>46031</v>
      </c>
      <c r="J365" s="97">
        <v>46031</v>
      </c>
      <c r="K365" s="97">
        <v>45988</v>
      </c>
      <c r="L365" s="94">
        <v>10256</v>
      </c>
      <c r="M365" s="103"/>
      <c r="N365" s="94" t="s">
        <v>60</v>
      </c>
      <c r="O365" s="99" t="s">
        <v>3622</v>
      </c>
      <c r="P365" s="99" t="s">
        <v>51</v>
      </c>
      <c r="Q365" s="99" t="s">
        <v>51</v>
      </c>
      <c r="R365" s="99" t="s">
        <v>51</v>
      </c>
      <c r="S365" s="99" t="s">
        <v>51</v>
      </c>
      <c r="T365" s="99" t="s">
        <v>51</v>
      </c>
      <c r="U365" s="99" t="s">
        <v>51</v>
      </c>
      <c r="V365" s="99" t="s">
        <v>51</v>
      </c>
      <c r="W365" s="99" t="s">
        <v>2490</v>
      </c>
      <c r="X365" s="99" t="s">
        <v>2491</v>
      </c>
      <c r="Y365" s="99" t="s">
        <v>3623</v>
      </c>
      <c r="Z365" s="99" t="s">
        <v>51</v>
      </c>
    </row>
    <row r="366" spans="1:26" x14ac:dyDescent="0.2">
      <c r="A366" s="99" t="s">
        <v>2483</v>
      </c>
      <c r="B366" s="99" t="s">
        <v>2484</v>
      </c>
      <c r="C366" s="99" t="s">
        <v>514</v>
      </c>
      <c r="D366" s="99" t="s">
        <v>3620</v>
      </c>
      <c r="E366" s="99" t="s">
        <v>2487</v>
      </c>
      <c r="F366" s="99" t="s">
        <v>3621</v>
      </c>
      <c r="G366" s="96">
        <v>-3960</v>
      </c>
      <c r="H366" s="97">
        <v>45971</v>
      </c>
      <c r="I366" s="97">
        <v>46031</v>
      </c>
      <c r="J366" s="97">
        <v>46031</v>
      </c>
      <c r="K366" s="97">
        <v>45988</v>
      </c>
      <c r="L366" s="94">
        <v>10256</v>
      </c>
      <c r="M366" s="103"/>
      <c r="N366" s="94" t="s">
        <v>60</v>
      </c>
      <c r="O366" s="99" t="s">
        <v>3624</v>
      </c>
      <c r="P366" s="99" t="s">
        <v>51</v>
      </c>
      <c r="Q366" s="99" t="s">
        <v>51</v>
      </c>
      <c r="R366" s="99" t="s">
        <v>51</v>
      </c>
      <c r="S366" s="99" t="s">
        <v>51</v>
      </c>
      <c r="T366" s="99" t="s">
        <v>51</v>
      </c>
      <c r="U366" s="99" t="s">
        <v>51</v>
      </c>
      <c r="V366" s="99" t="s">
        <v>51</v>
      </c>
      <c r="W366" s="99" t="s">
        <v>2490</v>
      </c>
      <c r="X366" s="99" t="s">
        <v>2491</v>
      </c>
      <c r="Y366" s="99" t="s">
        <v>3623</v>
      </c>
      <c r="Z366" s="99" t="s">
        <v>51</v>
      </c>
    </row>
    <row r="367" spans="1:26" x14ac:dyDescent="0.2">
      <c r="A367" s="99" t="s">
        <v>2483</v>
      </c>
      <c r="B367" s="99" t="s">
        <v>2484</v>
      </c>
      <c r="C367" s="99" t="s">
        <v>3625</v>
      </c>
      <c r="D367" s="99" t="s">
        <v>3620</v>
      </c>
      <c r="E367" s="99" t="s">
        <v>2487</v>
      </c>
      <c r="F367" s="99" t="s">
        <v>3621</v>
      </c>
      <c r="G367" s="96">
        <v>-67200</v>
      </c>
      <c r="H367" s="97">
        <v>45971</v>
      </c>
      <c r="I367" s="97">
        <v>46031</v>
      </c>
      <c r="J367" s="97">
        <v>46031</v>
      </c>
      <c r="K367" s="97">
        <v>45988</v>
      </c>
      <c r="L367" s="94">
        <v>10251</v>
      </c>
      <c r="M367" s="103"/>
      <c r="N367" s="94" t="s">
        <v>60</v>
      </c>
      <c r="O367" s="99" t="s">
        <v>3626</v>
      </c>
      <c r="P367" s="99" t="s">
        <v>51</v>
      </c>
      <c r="Q367" s="99" t="s">
        <v>51</v>
      </c>
      <c r="R367" s="99" t="s">
        <v>51</v>
      </c>
      <c r="S367" s="99" t="s">
        <v>51</v>
      </c>
      <c r="T367" s="99" t="s">
        <v>51</v>
      </c>
      <c r="U367" s="99" t="s">
        <v>51</v>
      </c>
      <c r="V367" s="99" t="s">
        <v>51</v>
      </c>
      <c r="W367" s="99" t="s">
        <v>2490</v>
      </c>
      <c r="X367" s="99" t="s">
        <v>2491</v>
      </c>
      <c r="Y367" s="99" t="s">
        <v>3623</v>
      </c>
      <c r="Z367" s="99" t="s">
        <v>51</v>
      </c>
    </row>
    <row r="368" spans="1:26" x14ac:dyDescent="0.2">
      <c r="A368" s="99" t="s">
        <v>2483</v>
      </c>
      <c r="B368" s="99" t="s">
        <v>2484</v>
      </c>
      <c r="C368" s="99" t="s">
        <v>3627</v>
      </c>
      <c r="D368" s="99" t="s">
        <v>3620</v>
      </c>
      <c r="E368" s="99" t="s">
        <v>2487</v>
      </c>
      <c r="F368" s="99" t="s">
        <v>3621</v>
      </c>
      <c r="G368" s="96">
        <v>-3960</v>
      </c>
      <c r="H368" s="97">
        <v>45971</v>
      </c>
      <c r="I368" s="97">
        <v>46031</v>
      </c>
      <c r="J368" s="97">
        <v>46031</v>
      </c>
      <c r="K368" s="97">
        <v>45988</v>
      </c>
      <c r="L368" s="94">
        <v>10251</v>
      </c>
      <c r="M368" s="103"/>
      <c r="N368" s="94" t="s">
        <v>60</v>
      </c>
      <c r="O368" s="99" t="s">
        <v>3628</v>
      </c>
      <c r="P368" s="99" t="s">
        <v>51</v>
      </c>
      <c r="Q368" s="99" t="s">
        <v>51</v>
      </c>
      <c r="R368" s="99" t="s">
        <v>51</v>
      </c>
      <c r="S368" s="99" t="s">
        <v>51</v>
      </c>
      <c r="T368" s="99" t="s">
        <v>51</v>
      </c>
      <c r="U368" s="99" t="s">
        <v>51</v>
      </c>
      <c r="V368" s="99" t="s">
        <v>51</v>
      </c>
      <c r="W368" s="99" t="s">
        <v>2490</v>
      </c>
      <c r="X368" s="99" t="s">
        <v>2491</v>
      </c>
      <c r="Y368" s="99" t="s">
        <v>3623</v>
      </c>
      <c r="Z368" s="99" t="s">
        <v>51</v>
      </c>
    </row>
    <row r="369" spans="1:26" x14ac:dyDescent="0.2">
      <c r="A369" s="99" t="s">
        <v>2483</v>
      </c>
      <c r="B369" s="99" t="s">
        <v>2484</v>
      </c>
      <c r="C369" s="99" t="s">
        <v>3629</v>
      </c>
      <c r="D369" s="99" t="s">
        <v>3630</v>
      </c>
      <c r="E369" s="99" t="s">
        <v>2483</v>
      </c>
      <c r="F369" s="99" t="s">
        <v>3631</v>
      </c>
      <c r="G369" s="96">
        <v>-60640</v>
      </c>
      <c r="H369" s="97">
        <v>45971</v>
      </c>
      <c r="I369" s="97">
        <v>46031</v>
      </c>
      <c r="J369" s="97">
        <v>46031</v>
      </c>
      <c r="K369" s="97">
        <v>46021</v>
      </c>
      <c r="L369" s="94">
        <v>10256</v>
      </c>
      <c r="M369" s="103"/>
      <c r="N369" s="94" t="s">
        <v>60</v>
      </c>
      <c r="O369" s="99" t="s">
        <v>3632</v>
      </c>
      <c r="P369" s="99" t="s">
        <v>51</v>
      </c>
      <c r="Q369" s="99" t="s">
        <v>51</v>
      </c>
      <c r="R369" s="99" t="s">
        <v>51</v>
      </c>
      <c r="S369" s="99" t="s">
        <v>51</v>
      </c>
      <c r="T369" s="99" t="s">
        <v>51</v>
      </c>
      <c r="U369" s="99" t="s">
        <v>51</v>
      </c>
      <c r="V369" s="99" t="s">
        <v>51</v>
      </c>
      <c r="W369" s="99" t="s">
        <v>2490</v>
      </c>
      <c r="X369" s="99" t="s">
        <v>2491</v>
      </c>
      <c r="Y369" s="99" t="s">
        <v>3633</v>
      </c>
      <c r="Z369" s="99" t="s">
        <v>51</v>
      </c>
    </row>
    <row r="370" spans="1:26" x14ac:dyDescent="0.2">
      <c r="A370" s="99" t="s">
        <v>2483</v>
      </c>
      <c r="B370" s="99" t="s">
        <v>2484</v>
      </c>
      <c r="C370" s="99" t="s">
        <v>3634</v>
      </c>
      <c r="D370" s="99" t="s">
        <v>2975</v>
      </c>
      <c r="E370" s="99" t="s">
        <v>2487</v>
      </c>
      <c r="F370" s="99" t="s">
        <v>2976</v>
      </c>
      <c r="G370" s="96">
        <v>-39900</v>
      </c>
      <c r="H370" s="97">
        <v>45972</v>
      </c>
      <c r="I370" s="97">
        <v>46031</v>
      </c>
      <c r="J370" s="97">
        <v>46031</v>
      </c>
      <c r="K370" s="97">
        <v>45993</v>
      </c>
      <c r="L370" s="94">
        <v>10251</v>
      </c>
      <c r="M370" s="103"/>
      <c r="N370" s="94" t="s">
        <v>60</v>
      </c>
      <c r="O370" s="99" t="s">
        <v>3635</v>
      </c>
      <c r="P370" s="99" t="s">
        <v>51</v>
      </c>
      <c r="Q370" s="99" t="s">
        <v>51</v>
      </c>
      <c r="R370" s="99" t="s">
        <v>51</v>
      </c>
      <c r="S370" s="99" t="s">
        <v>51</v>
      </c>
      <c r="T370" s="99" t="s">
        <v>51</v>
      </c>
      <c r="U370" s="99" t="s">
        <v>51</v>
      </c>
      <c r="V370" s="99" t="s">
        <v>51</v>
      </c>
      <c r="W370" s="99" t="s">
        <v>2490</v>
      </c>
      <c r="X370" s="99" t="s">
        <v>2491</v>
      </c>
      <c r="Y370" s="99" t="s">
        <v>2978</v>
      </c>
      <c r="Z370" s="99" t="s">
        <v>51</v>
      </c>
    </row>
    <row r="371" spans="1:26" x14ac:dyDescent="0.2">
      <c r="A371" s="99" t="s">
        <v>2483</v>
      </c>
      <c r="B371" s="99" t="s">
        <v>2484</v>
      </c>
      <c r="C371" s="99" t="s">
        <v>3636</v>
      </c>
      <c r="D371" s="99" t="s">
        <v>2975</v>
      </c>
      <c r="E371" s="99" t="s">
        <v>2487</v>
      </c>
      <c r="F371" s="99" t="s">
        <v>2976</v>
      </c>
      <c r="G371" s="96">
        <v>-11015</v>
      </c>
      <c r="H371" s="97">
        <v>46001</v>
      </c>
      <c r="I371" s="97">
        <v>46031</v>
      </c>
      <c r="J371" s="97">
        <v>46031</v>
      </c>
      <c r="K371" s="97">
        <v>46021</v>
      </c>
      <c r="L371" s="94">
        <v>10256</v>
      </c>
      <c r="M371" s="103"/>
      <c r="N371" s="94" t="s">
        <v>60</v>
      </c>
      <c r="O371" s="99" t="s">
        <v>3637</v>
      </c>
      <c r="P371" s="99" t="s">
        <v>51</v>
      </c>
      <c r="Q371" s="99" t="s">
        <v>51</v>
      </c>
      <c r="R371" s="99" t="s">
        <v>51</v>
      </c>
      <c r="S371" s="99" t="s">
        <v>51</v>
      </c>
      <c r="T371" s="99" t="s">
        <v>51</v>
      </c>
      <c r="U371" s="99" t="s">
        <v>51</v>
      </c>
      <c r="V371" s="99" t="s">
        <v>51</v>
      </c>
      <c r="W371" s="99" t="s">
        <v>2490</v>
      </c>
      <c r="X371" s="99" t="s">
        <v>2491</v>
      </c>
      <c r="Y371" s="99" t="s">
        <v>2978</v>
      </c>
      <c r="Z371" s="99" t="s">
        <v>51</v>
      </c>
    </row>
    <row r="372" spans="1:26" x14ac:dyDescent="0.2">
      <c r="A372" s="99" t="s">
        <v>2483</v>
      </c>
      <c r="B372" s="99" t="s">
        <v>2484</v>
      </c>
      <c r="C372" s="99" t="s">
        <v>3638</v>
      </c>
      <c r="D372" s="99" t="s">
        <v>2975</v>
      </c>
      <c r="E372" s="99" t="s">
        <v>2487</v>
      </c>
      <c r="F372" s="99" t="s">
        <v>2976</v>
      </c>
      <c r="G372" s="96">
        <v>-11015</v>
      </c>
      <c r="H372" s="97">
        <v>46001</v>
      </c>
      <c r="I372" s="97">
        <v>46031</v>
      </c>
      <c r="J372" s="97">
        <v>46031</v>
      </c>
      <c r="K372" s="97">
        <v>46021</v>
      </c>
      <c r="L372" s="94">
        <v>10251</v>
      </c>
      <c r="M372" s="103"/>
      <c r="N372" s="94" t="s">
        <v>60</v>
      </c>
      <c r="O372" s="99" t="s">
        <v>3639</v>
      </c>
      <c r="P372" s="99" t="s">
        <v>51</v>
      </c>
      <c r="Q372" s="99" t="s">
        <v>51</v>
      </c>
      <c r="R372" s="99" t="s">
        <v>51</v>
      </c>
      <c r="S372" s="99" t="s">
        <v>51</v>
      </c>
      <c r="T372" s="99" t="s">
        <v>51</v>
      </c>
      <c r="U372" s="99" t="s">
        <v>51</v>
      </c>
      <c r="V372" s="99" t="s">
        <v>51</v>
      </c>
      <c r="W372" s="99" t="s">
        <v>2490</v>
      </c>
      <c r="X372" s="99" t="s">
        <v>2491</v>
      </c>
      <c r="Y372" s="99" t="s">
        <v>2978</v>
      </c>
      <c r="Z372" s="99" t="s">
        <v>51</v>
      </c>
    </row>
    <row r="373" spans="1:26" x14ac:dyDescent="0.2">
      <c r="A373" s="99" t="s">
        <v>2483</v>
      </c>
      <c r="B373" s="99" t="s">
        <v>2484</v>
      </c>
      <c r="C373" s="99" t="s">
        <v>3640</v>
      </c>
      <c r="D373" s="99" t="s">
        <v>2603</v>
      </c>
      <c r="E373" s="99" t="s">
        <v>2487</v>
      </c>
      <c r="F373" s="99" t="s">
        <v>2604</v>
      </c>
      <c r="G373" s="96">
        <v>-1017.61</v>
      </c>
      <c r="H373" s="97">
        <v>45986</v>
      </c>
      <c r="I373" s="97">
        <v>46031</v>
      </c>
      <c r="J373" s="97">
        <v>46031</v>
      </c>
      <c r="K373" s="97">
        <v>46014</v>
      </c>
      <c r="L373" s="94">
        <v>10256</v>
      </c>
      <c r="M373" s="103"/>
      <c r="N373" s="94" t="s">
        <v>60</v>
      </c>
      <c r="O373" s="99" t="s">
        <v>3641</v>
      </c>
      <c r="P373" s="99" t="s">
        <v>51</v>
      </c>
      <c r="Q373" s="99" t="s">
        <v>51</v>
      </c>
      <c r="R373" s="99" t="s">
        <v>51</v>
      </c>
      <c r="S373" s="99" t="s">
        <v>51</v>
      </c>
      <c r="T373" s="99" t="s">
        <v>51</v>
      </c>
      <c r="U373" s="99" t="s">
        <v>51</v>
      </c>
      <c r="V373" s="99" t="s">
        <v>51</v>
      </c>
      <c r="W373" s="99" t="s">
        <v>2490</v>
      </c>
      <c r="X373" s="99" t="s">
        <v>2491</v>
      </c>
      <c r="Y373" s="99" t="s">
        <v>2606</v>
      </c>
      <c r="Z373" s="99" t="s">
        <v>51</v>
      </c>
    </row>
    <row r="374" spans="1:26" x14ac:dyDescent="0.2">
      <c r="A374" s="99" t="s">
        <v>2483</v>
      </c>
      <c r="B374" s="99" t="s">
        <v>2484</v>
      </c>
      <c r="C374" s="99" t="s">
        <v>3642</v>
      </c>
      <c r="D374" s="99" t="s">
        <v>2603</v>
      </c>
      <c r="E374" s="99" t="s">
        <v>2487</v>
      </c>
      <c r="F374" s="99" t="s">
        <v>2604</v>
      </c>
      <c r="G374" s="96">
        <v>-3705.48</v>
      </c>
      <c r="H374" s="97">
        <v>45986</v>
      </c>
      <c r="I374" s="97">
        <v>46031</v>
      </c>
      <c r="J374" s="97">
        <v>46031</v>
      </c>
      <c r="K374" s="97">
        <v>46014</v>
      </c>
      <c r="L374" s="94">
        <v>10256</v>
      </c>
      <c r="M374" s="103"/>
      <c r="N374" s="94" t="s">
        <v>60</v>
      </c>
      <c r="O374" s="99" t="s">
        <v>3643</v>
      </c>
      <c r="P374" s="99" t="s">
        <v>51</v>
      </c>
      <c r="Q374" s="99" t="s">
        <v>51</v>
      </c>
      <c r="R374" s="99" t="s">
        <v>51</v>
      </c>
      <c r="S374" s="99" t="s">
        <v>51</v>
      </c>
      <c r="T374" s="99" t="s">
        <v>51</v>
      </c>
      <c r="U374" s="99" t="s">
        <v>51</v>
      </c>
      <c r="V374" s="99" t="s">
        <v>51</v>
      </c>
      <c r="W374" s="99" t="s">
        <v>2490</v>
      </c>
      <c r="X374" s="99" t="s">
        <v>2491</v>
      </c>
      <c r="Y374" s="99" t="s">
        <v>2606</v>
      </c>
      <c r="Z374" s="99" t="s">
        <v>51</v>
      </c>
    </row>
    <row r="375" spans="1:26" x14ac:dyDescent="0.2">
      <c r="A375" s="99" t="s">
        <v>2483</v>
      </c>
      <c r="B375" s="99" t="s">
        <v>2484</v>
      </c>
      <c r="C375" s="99" t="s">
        <v>3644</v>
      </c>
      <c r="D375" s="99" t="s">
        <v>2603</v>
      </c>
      <c r="E375" s="99" t="s">
        <v>2487</v>
      </c>
      <c r="F375" s="99" t="s">
        <v>2604</v>
      </c>
      <c r="G375" s="96">
        <v>-2717.19</v>
      </c>
      <c r="H375" s="97">
        <v>45986</v>
      </c>
      <c r="I375" s="97">
        <v>46031</v>
      </c>
      <c r="J375" s="97">
        <v>46031</v>
      </c>
      <c r="K375" s="97">
        <v>46000</v>
      </c>
      <c r="L375" s="94">
        <v>10256</v>
      </c>
      <c r="M375" s="103"/>
      <c r="N375" s="94" t="s">
        <v>60</v>
      </c>
      <c r="O375" s="99" t="s">
        <v>3645</v>
      </c>
      <c r="P375" s="99" t="s">
        <v>51</v>
      </c>
      <c r="Q375" s="99" t="s">
        <v>51</v>
      </c>
      <c r="R375" s="99" t="s">
        <v>51</v>
      </c>
      <c r="S375" s="99" t="s">
        <v>51</v>
      </c>
      <c r="T375" s="99" t="s">
        <v>51</v>
      </c>
      <c r="U375" s="99" t="s">
        <v>51</v>
      </c>
      <c r="V375" s="99" t="s">
        <v>51</v>
      </c>
      <c r="W375" s="99" t="s">
        <v>2490</v>
      </c>
      <c r="X375" s="99" t="s">
        <v>2491</v>
      </c>
      <c r="Y375" s="99" t="s">
        <v>2606</v>
      </c>
      <c r="Z375" s="99" t="s">
        <v>51</v>
      </c>
    </row>
    <row r="376" spans="1:26" x14ac:dyDescent="0.2">
      <c r="A376" s="99" t="s">
        <v>2483</v>
      </c>
      <c r="B376" s="99" t="s">
        <v>2484</v>
      </c>
      <c r="C376" s="99" t="s">
        <v>3646</v>
      </c>
      <c r="D376" s="99" t="s">
        <v>3004</v>
      </c>
      <c r="E376" s="99" t="s">
        <v>2487</v>
      </c>
      <c r="F376" s="99" t="s">
        <v>3005</v>
      </c>
      <c r="G376" s="96">
        <v>-2896.18</v>
      </c>
      <c r="H376" s="97">
        <v>45971</v>
      </c>
      <c r="I376" s="97">
        <v>46031</v>
      </c>
      <c r="J376" s="97">
        <v>46031</v>
      </c>
      <c r="K376" s="97">
        <v>45974</v>
      </c>
      <c r="L376" s="94">
        <v>10251</v>
      </c>
      <c r="M376" s="103"/>
      <c r="N376" s="94" t="s">
        <v>60</v>
      </c>
      <c r="O376" s="99" t="s">
        <v>3647</v>
      </c>
      <c r="P376" s="99" t="s">
        <v>51</v>
      </c>
      <c r="Q376" s="99" t="s">
        <v>51</v>
      </c>
      <c r="R376" s="99" t="s">
        <v>2517</v>
      </c>
      <c r="S376" s="99" t="s">
        <v>3007</v>
      </c>
      <c r="T376" s="99" t="s">
        <v>51</v>
      </c>
      <c r="U376" s="99" t="s">
        <v>3008</v>
      </c>
      <c r="V376" s="99" t="s">
        <v>2846</v>
      </c>
      <c r="W376" s="99" t="s">
        <v>2490</v>
      </c>
      <c r="X376" s="99" t="s">
        <v>2491</v>
      </c>
      <c r="Y376" s="99" t="s">
        <v>3009</v>
      </c>
      <c r="Z376" s="99" t="s">
        <v>51</v>
      </c>
    </row>
    <row r="377" spans="1:26" x14ac:dyDescent="0.2">
      <c r="A377" s="99" t="s">
        <v>2483</v>
      </c>
      <c r="B377" s="99" t="s">
        <v>2484</v>
      </c>
      <c r="C377" s="99" t="s">
        <v>3648</v>
      </c>
      <c r="D377" s="99" t="s">
        <v>3004</v>
      </c>
      <c r="E377" s="99" t="s">
        <v>2487</v>
      </c>
      <c r="F377" s="99" t="s">
        <v>3005</v>
      </c>
      <c r="G377" s="96">
        <v>-5420.63</v>
      </c>
      <c r="H377" s="97">
        <v>45971</v>
      </c>
      <c r="I377" s="97">
        <v>46031</v>
      </c>
      <c r="J377" s="97">
        <v>46031</v>
      </c>
      <c r="K377" s="97">
        <v>45973</v>
      </c>
      <c r="L377" s="94">
        <v>10251</v>
      </c>
      <c r="M377" s="103"/>
      <c r="N377" s="94" t="s">
        <v>60</v>
      </c>
      <c r="O377" s="99" t="s">
        <v>3649</v>
      </c>
      <c r="P377" s="99" t="s">
        <v>51</v>
      </c>
      <c r="Q377" s="99" t="s">
        <v>51</v>
      </c>
      <c r="R377" s="99" t="s">
        <v>2517</v>
      </c>
      <c r="S377" s="99" t="s">
        <v>3007</v>
      </c>
      <c r="T377" s="99" t="s">
        <v>51</v>
      </c>
      <c r="U377" s="99" t="s">
        <v>3008</v>
      </c>
      <c r="V377" s="99" t="s">
        <v>2846</v>
      </c>
      <c r="W377" s="99" t="s">
        <v>2490</v>
      </c>
      <c r="X377" s="99" t="s">
        <v>2491</v>
      </c>
      <c r="Y377" s="99" t="s">
        <v>3009</v>
      </c>
      <c r="Z377" s="99" t="s">
        <v>51</v>
      </c>
    </row>
    <row r="378" spans="1:26" x14ac:dyDescent="0.2">
      <c r="A378" s="99" t="s">
        <v>2483</v>
      </c>
      <c r="B378" s="99" t="s">
        <v>2484</v>
      </c>
      <c r="C378" s="99" t="s">
        <v>3650</v>
      </c>
      <c r="D378" s="99" t="s">
        <v>3004</v>
      </c>
      <c r="E378" s="99" t="s">
        <v>2487</v>
      </c>
      <c r="F378" s="99" t="s">
        <v>3005</v>
      </c>
      <c r="G378" s="96">
        <v>-846.65</v>
      </c>
      <c r="H378" s="97">
        <v>45971</v>
      </c>
      <c r="I378" s="97">
        <v>46031</v>
      </c>
      <c r="J378" s="97">
        <v>46031</v>
      </c>
      <c r="K378" s="97">
        <v>45985</v>
      </c>
      <c r="L378" s="94">
        <v>10256</v>
      </c>
      <c r="M378" s="103"/>
      <c r="N378" s="94" t="s">
        <v>60</v>
      </c>
      <c r="O378" s="99" t="s">
        <v>3651</v>
      </c>
      <c r="P378" s="99" t="s">
        <v>51</v>
      </c>
      <c r="Q378" s="99" t="s">
        <v>51</v>
      </c>
      <c r="R378" s="99" t="s">
        <v>2517</v>
      </c>
      <c r="S378" s="99" t="s">
        <v>3007</v>
      </c>
      <c r="T378" s="99" t="s">
        <v>51</v>
      </c>
      <c r="U378" s="99" t="s">
        <v>3008</v>
      </c>
      <c r="V378" s="99" t="s">
        <v>2846</v>
      </c>
      <c r="W378" s="99" t="s">
        <v>2490</v>
      </c>
      <c r="X378" s="99" t="s">
        <v>2491</v>
      </c>
      <c r="Y378" s="99" t="s">
        <v>3009</v>
      </c>
      <c r="Z378" s="99" t="s">
        <v>51</v>
      </c>
    </row>
    <row r="379" spans="1:26" x14ac:dyDescent="0.2">
      <c r="A379" s="99" t="s">
        <v>2483</v>
      </c>
      <c r="B379" s="99" t="s">
        <v>2484</v>
      </c>
      <c r="C379" s="99" t="s">
        <v>3652</v>
      </c>
      <c r="D379" s="99" t="s">
        <v>3088</v>
      </c>
      <c r="E379" s="99" t="s">
        <v>2487</v>
      </c>
      <c r="F379" s="99" t="s">
        <v>3089</v>
      </c>
      <c r="G379" s="96">
        <v>-444.6</v>
      </c>
      <c r="H379" s="97">
        <v>46001</v>
      </c>
      <c r="I379" s="97">
        <v>46031</v>
      </c>
      <c r="J379" s="97">
        <v>46031</v>
      </c>
      <c r="K379" s="97">
        <v>46006</v>
      </c>
      <c r="L379" s="94">
        <v>10256</v>
      </c>
      <c r="M379" s="103"/>
      <c r="N379" s="94" t="s">
        <v>60</v>
      </c>
      <c r="O379" s="99" t="s">
        <v>3653</v>
      </c>
      <c r="P379" s="99" t="s">
        <v>51</v>
      </c>
      <c r="Q379" s="99" t="s">
        <v>51</v>
      </c>
      <c r="R379" s="99" t="s">
        <v>2536</v>
      </c>
      <c r="S379" s="99" t="s">
        <v>3091</v>
      </c>
      <c r="T379" s="99" t="s">
        <v>51</v>
      </c>
      <c r="U379" s="99" t="s">
        <v>3092</v>
      </c>
      <c r="V379" s="99" t="s">
        <v>2520</v>
      </c>
      <c r="W379" s="99" t="s">
        <v>2490</v>
      </c>
      <c r="X379" s="99" t="s">
        <v>2491</v>
      </c>
      <c r="Y379" s="99" t="s">
        <v>3093</v>
      </c>
      <c r="Z379" s="99" t="s">
        <v>51</v>
      </c>
    </row>
    <row r="380" spans="1:26" x14ac:dyDescent="0.2">
      <c r="A380" s="99" t="s">
        <v>2483</v>
      </c>
      <c r="B380" s="99" t="s">
        <v>2484</v>
      </c>
      <c r="C380" s="99" t="s">
        <v>3654</v>
      </c>
      <c r="D380" s="99" t="s">
        <v>2671</v>
      </c>
      <c r="E380" s="99" t="s">
        <v>2483</v>
      </c>
      <c r="F380" s="99" t="s">
        <v>2672</v>
      </c>
      <c r="G380" s="96">
        <v>-240.4</v>
      </c>
      <c r="H380" s="97">
        <v>46001</v>
      </c>
      <c r="I380" s="97">
        <v>46031</v>
      </c>
      <c r="J380" s="97">
        <v>46031</v>
      </c>
      <c r="K380" s="97">
        <v>46021</v>
      </c>
      <c r="L380" s="94">
        <v>20001</v>
      </c>
      <c r="M380" s="103"/>
      <c r="N380" s="94" t="s">
        <v>60</v>
      </c>
      <c r="O380" s="99" t="s">
        <v>3655</v>
      </c>
      <c r="P380" s="99" t="s">
        <v>51</v>
      </c>
      <c r="Q380" s="99" t="s">
        <v>51</v>
      </c>
      <c r="R380" s="99" t="s">
        <v>51</v>
      </c>
      <c r="S380" s="99" t="s">
        <v>51</v>
      </c>
      <c r="T380" s="99" t="s">
        <v>51</v>
      </c>
      <c r="U380" s="99" t="s">
        <v>51</v>
      </c>
      <c r="V380" s="99" t="s">
        <v>51</v>
      </c>
      <c r="W380" s="99" t="s">
        <v>2490</v>
      </c>
      <c r="X380" s="99" t="s">
        <v>2491</v>
      </c>
      <c r="Y380" s="99" t="s">
        <v>2674</v>
      </c>
      <c r="Z380" s="99" t="s">
        <v>51</v>
      </c>
    </row>
    <row r="381" spans="1:26" x14ac:dyDescent="0.2">
      <c r="A381" s="99" t="s">
        <v>2483</v>
      </c>
      <c r="B381" s="99" t="s">
        <v>2484</v>
      </c>
      <c r="C381" s="99" t="s">
        <v>3656</v>
      </c>
      <c r="D381" s="99" t="s">
        <v>2671</v>
      </c>
      <c r="E381" s="99" t="s">
        <v>3377</v>
      </c>
      <c r="F381" s="99" t="s">
        <v>2672</v>
      </c>
      <c r="G381" s="96">
        <v>-107.26</v>
      </c>
      <c r="H381" s="97">
        <v>46001</v>
      </c>
      <c r="I381" s="97">
        <v>46031</v>
      </c>
      <c r="J381" s="97">
        <v>46031</v>
      </c>
      <c r="K381" s="97">
        <v>46020</v>
      </c>
      <c r="L381" s="94">
        <v>10256</v>
      </c>
      <c r="M381" s="103"/>
      <c r="N381" s="94" t="s">
        <v>60</v>
      </c>
      <c r="O381" s="99" t="s">
        <v>3657</v>
      </c>
      <c r="P381" s="99" t="s">
        <v>51</v>
      </c>
      <c r="Q381" s="99" t="s">
        <v>51</v>
      </c>
      <c r="R381" s="99" t="s">
        <v>51</v>
      </c>
      <c r="S381" s="99" t="s">
        <v>51</v>
      </c>
      <c r="T381" s="99" t="s">
        <v>51</v>
      </c>
      <c r="U381" s="99" t="s">
        <v>51</v>
      </c>
      <c r="V381" s="99" t="s">
        <v>51</v>
      </c>
      <c r="W381" s="99" t="s">
        <v>2490</v>
      </c>
      <c r="X381" s="99" t="s">
        <v>2491</v>
      </c>
      <c r="Y381" s="99" t="s">
        <v>3658</v>
      </c>
      <c r="Z381" s="99" t="s">
        <v>51</v>
      </c>
    </row>
    <row r="382" spans="1:26" x14ac:dyDescent="0.2">
      <c r="A382" s="99" t="s">
        <v>2483</v>
      </c>
      <c r="B382" s="99" t="s">
        <v>2484</v>
      </c>
      <c r="C382" s="99" t="s">
        <v>3659</v>
      </c>
      <c r="D382" s="99" t="s">
        <v>3660</v>
      </c>
      <c r="E382" s="99" t="s">
        <v>2487</v>
      </c>
      <c r="F382" s="99" t="s">
        <v>3661</v>
      </c>
      <c r="G382" s="96">
        <v>-22436.22</v>
      </c>
      <c r="H382" s="97">
        <v>45986</v>
      </c>
      <c r="I382" s="97">
        <v>46031</v>
      </c>
      <c r="J382" s="97">
        <v>46031</v>
      </c>
      <c r="K382" s="97">
        <v>45993</v>
      </c>
      <c r="L382" s="94">
        <v>10251</v>
      </c>
      <c r="M382" s="103"/>
      <c r="N382" s="94" t="s">
        <v>60</v>
      </c>
      <c r="O382" s="99" t="s">
        <v>3662</v>
      </c>
      <c r="P382" s="99" t="s">
        <v>51</v>
      </c>
      <c r="Q382" s="99" t="s">
        <v>51</v>
      </c>
      <c r="R382" s="99" t="s">
        <v>51</v>
      </c>
      <c r="S382" s="99" t="s">
        <v>51</v>
      </c>
      <c r="T382" s="99" t="s">
        <v>51</v>
      </c>
      <c r="U382" s="99" t="s">
        <v>51</v>
      </c>
      <c r="V382" s="99" t="s">
        <v>51</v>
      </c>
      <c r="W382" s="99" t="s">
        <v>2490</v>
      </c>
      <c r="X382" s="99" t="s">
        <v>2491</v>
      </c>
      <c r="Y382" s="99" t="s">
        <v>3663</v>
      </c>
      <c r="Z382" s="99" t="s">
        <v>51</v>
      </c>
    </row>
    <row r="383" spans="1:26" x14ac:dyDescent="0.2">
      <c r="A383" s="99" t="s">
        <v>2483</v>
      </c>
      <c r="B383" s="99" t="s">
        <v>155</v>
      </c>
      <c r="C383" s="99" t="s">
        <v>3664</v>
      </c>
      <c r="D383" s="99" t="s">
        <v>3665</v>
      </c>
      <c r="E383" s="99" t="s">
        <v>2487</v>
      </c>
      <c r="F383" s="99" t="s">
        <v>3666</v>
      </c>
      <c r="G383" s="96">
        <v>-126.34</v>
      </c>
      <c r="H383" s="97">
        <v>46030</v>
      </c>
      <c r="I383" s="97">
        <v>46031</v>
      </c>
      <c r="J383" s="97">
        <v>46031</v>
      </c>
      <c r="K383" s="97">
        <v>46030</v>
      </c>
      <c r="L383" s="94">
        <v>10256</v>
      </c>
      <c r="M383" s="103" t="s">
        <v>155</v>
      </c>
      <c r="N383" s="105" t="s">
        <v>129</v>
      </c>
      <c r="O383" s="99" t="s">
        <v>3667</v>
      </c>
      <c r="P383" s="99" t="s">
        <v>51</v>
      </c>
      <c r="Q383" s="99" t="s">
        <v>51</v>
      </c>
      <c r="R383" s="99" t="s">
        <v>51</v>
      </c>
      <c r="S383" s="99" t="s">
        <v>51</v>
      </c>
      <c r="T383" s="99" t="s">
        <v>51</v>
      </c>
      <c r="U383" s="99" t="s">
        <v>51</v>
      </c>
      <c r="V383" s="99" t="s">
        <v>51</v>
      </c>
      <c r="W383" s="99" t="s">
        <v>2490</v>
      </c>
      <c r="X383" s="99" t="s">
        <v>2491</v>
      </c>
      <c r="Y383" s="99" t="s">
        <v>3668</v>
      </c>
      <c r="Z383" s="99" t="s">
        <v>51</v>
      </c>
    </row>
    <row r="384" spans="1:26" x14ac:dyDescent="0.2">
      <c r="A384" s="99" t="s">
        <v>2483</v>
      </c>
      <c r="B384" s="99" t="s">
        <v>155</v>
      </c>
      <c r="C384" s="99" t="s">
        <v>3669</v>
      </c>
      <c r="D384" s="99" t="s">
        <v>3665</v>
      </c>
      <c r="E384" s="99" t="s">
        <v>2487</v>
      </c>
      <c r="F384" s="99" t="s">
        <v>3666</v>
      </c>
      <c r="G384" s="96">
        <v>-126.34</v>
      </c>
      <c r="H384" s="97">
        <v>46030</v>
      </c>
      <c r="I384" s="97">
        <v>46031</v>
      </c>
      <c r="J384" s="97">
        <v>46031</v>
      </c>
      <c r="K384" s="97">
        <v>46030</v>
      </c>
      <c r="L384" s="94">
        <v>10256</v>
      </c>
      <c r="M384" s="103" t="s">
        <v>155</v>
      </c>
      <c r="N384" s="105" t="s">
        <v>129</v>
      </c>
      <c r="O384" s="99" t="s">
        <v>3670</v>
      </c>
      <c r="P384" s="99" t="s">
        <v>51</v>
      </c>
      <c r="Q384" s="99" t="s">
        <v>51</v>
      </c>
      <c r="R384" s="99" t="s">
        <v>51</v>
      </c>
      <c r="S384" s="99" t="s">
        <v>51</v>
      </c>
      <c r="T384" s="99" t="s">
        <v>51</v>
      </c>
      <c r="U384" s="99" t="s">
        <v>51</v>
      </c>
      <c r="V384" s="99" t="s">
        <v>51</v>
      </c>
      <c r="W384" s="99" t="s">
        <v>2490</v>
      </c>
      <c r="X384" s="99" t="s">
        <v>2491</v>
      </c>
      <c r="Y384" s="99" t="s">
        <v>3668</v>
      </c>
      <c r="Z384" s="99" t="s">
        <v>51</v>
      </c>
    </row>
    <row r="385" spans="1:26" x14ac:dyDescent="0.2">
      <c r="A385" s="99" t="s">
        <v>2483</v>
      </c>
      <c r="B385" s="99" t="s">
        <v>155</v>
      </c>
      <c r="C385" s="99" t="s">
        <v>3671</v>
      </c>
      <c r="D385" s="99" t="s">
        <v>3665</v>
      </c>
      <c r="E385" s="99" t="s">
        <v>2487</v>
      </c>
      <c r="F385" s="99" t="s">
        <v>3666</v>
      </c>
      <c r="G385" s="96">
        <v>-126.34</v>
      </c>
      <c r="H385" s="97">
        <v>46030</v>
      </c>
      <c r="I385" s="97">
        <v>46031</v>
      </c>
      <c r="J385" s="97">
        <v>46031</v>
      </c>
      <c r="K385" s="97">
        <v>46030</v>
      </c>
      <c r="L385" s="94">
        <v>10256</v>
      </c>
      <c r="M385" s="103" t="s">
        <v>155</v>
      </c>
      <c r="N385" s="105" t="s">
        <v>129</v>
      </c>
      <c r="O385" s="99" t="s">
        <v>3672</v>
      </c>
      <c r="P385" s="99" t="s">
        <v>51</v>
      </c>
      <c r="Q385" s="99" t="s">
        <v>51</v>
      </c>
      <c r="R385" s="99" t="s">
        <v>51</v>
      </c>
      <c r="S385" s="99" t="s">
        <v>51</v>
      </c>
      <c r="T385" s="99" t="s">
        <v>51</v>
      </c>
      <c r="U385" s="99" t="s">
        <v>51</v>
      </c>
      <c r="V385" s="99" t="s">
        <v>51</v>
      </c>
      <c r="W385" s="99" t="s">
        <v>2490</v>
      </c>
      <c r="X385" s="99" t="s">
        <v>2491</v>
      </c>
      <c r="Y385" s="99" t="s">
        <v>3668</v>
      </c>
      <c r="Z385" s="99" t="s">
        <v>51</v>
      </c>
    </row>
    <row r="386" spans="1:26" x14ac:dyDescent="0.2">
      <c r="A386" s="99" t="s">
        <v>2483</v>
      </c>
      <c r="B386" s="99" t="s">
        <v>155</v>
      </c>
      <c r="C386" s="99" t="s">
        <v>3673</v>
      </c>
      <c r="D386" s="99" t="s">
        <v>3665</v>
      </c>
      <c r="E386" s="99" t="s">
        <v>2487</v>
      </c>
      <c r="F386" s="99" t="s">
        <v>3666</v>
      </c>
      <c r="G386" s="96">
        <v>-126.34</v>
      </c>
      <c r="H386" s="97">
        <v>46030</v>
      </c>
      <c r="I386" s="97">
        <v>46031</v>
      </c>
      <c r="J386" s="97">
        <v>46031</v>
      </c>
      <c r="K386" s="97">
        <v>46030</v>
      </c>
      <c r="L386" s="94">
        <v>10256</v>
      </c>
      <c r="M386" s="103" t="s">
        <v>155</v>
      </c>
      <c r="N386" s="105" t="s">
        <v>129</v>
      </c>
      <c r="O386" s="99" t="s">
        <v>3674</v>
      </c>
      <c r="P386" s="99" t="s">
        <v>51</v>
      </c>
      <c r="Q386" s="99" t="s">
        <v>51</v>
      </c>
      <c r="R386" s="99" t="s">
        <v>51</v>
      </c>
      <c r="S386" s="99" t="s">
        <v>51</v>
      </c>
      <c r="T386" s="99" t="s">
        <v>51</v>
      </c>
      <c r="U386" s="99" t="s">
        <v>51</v>
      </c>
      <c r="V386" s="99" t="s">
        <v>51</v>
      </c>
      <c r="W386" s="99" t="s">
        <v>2490</v>
      </c>
      <c r="X386" s="99" t="s">
        <v>2491</v>
      </c>
      <c r="Y386" s="99" t="s">
        <v>3668</v>
      </c>
      <c r="Z386" s="99" t="s">
        <v>51</v>
      </c>
    </row>
    <row r="387" spans="1:26" x14ac:dyDescent="0.2">
      <c r="A387" s="99" t="s">
        <v>2483</v>
      </c>
      <c r="B387" s="99" t="s">
        <v>155</v>
      </c>
      <c r="C387" s="99" t="s">
        <v>3675</v>
      </c>
      <c r="D387" s="99" t="s">
        <v>3665</v>
      </c>
      <c r="E387" s="99" t="s">
        <v>2487</v>
      </c>
      <c r="F387" s="99" t="s">
        <v>3666</v>
      </c>
      <c r="G387" s="96">
        <v>-126.34</v>
      </c>
      <c r="H387" s="97">
        <v>46030</v>
      </c>
      <c r="I387" s="97">
        <v>46031</v>
      </c>
      <c r="J387" s="97">
        <v>46031</v>
      </c>
      <c r="K387" s="97">
        <v>46030</v>
      </c>
      <c r="L387" s="94">
        <v>10256</v>
      </c>
      <c r="M387" s="103" t="s">
        <v>155</v>
      </c>
      <c r="N387" s="105" t="s">
        <v>129</v>
      </c>
      <c r="O387" s="99" t="s">
        <v>3676</v>
      </c>
      <c r="P387" s="99" t="s">
        <v>51</v>
      </c>
      <c r="Q387" s="99" t="s">
        <v>51</v>
      </c>
      <c r="R387" s="99" t="s">
        <v>51</v>
      </c>
      <c r="S387" s="99" t="s">
        <v>51</v>
      </c>
      <c r="T387" s="99" t="s">
        <v>51</v>
      </c>
      <c r="U387" s="99" t="s">
        <v>51</v>
      </c>
      <c r="V387" s="99" t="s">
        <v>51</v>
      </c>
      <c r="W387" s="99" t="s">
        <v>2490</v>
      </c>
      <c r="X387" s="99" t="s">
        <v>2491</v>
      </c>
      <c r="Y387" s="99" t="s">
        <v>3668</v>
      </c>
      <c r="Z387" s="99" t="s">
        <v>51</v>
      </c>
    </row>
    <row r="388" spans="1:26" x14ac:dyDescent="0.2">
      <c r="A388" s="99" t="s">
        <v>2483</v>
      </c>
      <c r="B388" s="99" t="s">
        <v>155</v>
      </c>
      <c r="C388" s="99" t="s">
        <v>3677</v>
      </c>
      <c r="D388" s="99" t="s">
        <v>3665</v>
      </c>
      <c r="E388" s="99" t="s">
        <v>2487</v>
      </c>
      <c r="F388" s="99" t="s">
        <v>3666</v>
      </c>
      <c r="G388" s="96">
        <v>-126.34</v>
      </c>
      <c r="H388" s="97">
        <v>46030</v>
      </c>
      <c r="I388" s="97">
        <v>46031</v>
      </c>
      <c r="J388" s="97">
        <v>46031</v>
      </c>
      <c r="K388" s="97">
        <v>46030</v>
      </c>
      <c r="L388" s="94">
        <v>10256</v>
      </c>
      <c r="M388" s="103" t="s">
        <v>155</v>
      </c>
      <c r="N388" s="105" t="s">
        <v>129</v>
      </c>
      <c r="O388" s="99" t="s">
        <v>3678</v>
      </c>
      <c r="P388" s="99" t="s">
        <v>51</v>
      </c>
      <c r="Q388" s="99" t="s">
        <v>51</v>
      </c>
      <c r="R388" s="99" t="s">
        <v>51</v>
      </c>
      <c r="S388" s="99" t="s">
        <v>51</v>
      </c>
      <c r="T388" s="99" t="s">
        <v>51</v>
      </c>
      <c r="U388" s="99" t="s">
        <v>51</v>
      </c>
      <c r="V388" s="99" t="s">
        <v>51</v>
      </c>
      <c r="W388" s="99" t="s">
        <v>2490</v>
      </c>
      <c r="X388" s="99" t="s">
        <v>2491</v>
      </c>
      <c r="Y388" s="99" t="s">
        <v>3668</v>
      </c>
      <c r="Z388" s="99" t="s">
        <v>51</v>
      </c>
    </row>
    <row r="389" spans="1:26" x14ac:dyDescent="0.2">
      <c r="A389" s="99" t="s">
        <v>2483</v>
      </c>
      <c r="B389" s="99" t="s">
        <v>155</v>
      </c>
      <c r="C389" s="99" t="s">
        <v>3679</v>
      </c>
      <c r="D389" s="99" t="s">
        <v>3665</v>
      </c>
      <c r="E389" s="99" t="s">
        <v>2487</v>
      </c>
      <c r="F389" s="99" t="s">
        <v>3666</v>
      </c>
      <c r="G389" s="96">
        <v>-126.34</v>
      </c>
      <c r="H389" s="97">
        <v>46030</v>
      </c>
      <c r="I389" s="97">
        <v>46031</v>
      </c>
      <c r="J389" s="97">
        <v>46031</v>
      </c>
      <c r="K389" s="97">
        <v>46030</v>
      </c>
      <c r="L389" s="94">
        <v>10256</v>
      </c>
      <c r="M389" s="103" t="s">
        <v>155</v>
      </c>
      <c r="N389" s="105" t="s">
        <v>129</v>
      </c>
      <c r="O389" s="99" t="s">
        <v>3680</v>
      </c>
      <c r="P389" s="99" t="s">
        <v>51</v>
      </c>
      <c r="Q389" s="99" t="s">
        <v>51</v>
      </c>
      <c r="R389" s="99" t="s">
        <v>51</v>
      </c>
      <c r="S389" s="99" t="s">
        <v>51</v>
      </c>
      <c r="T389" s="99" t="s">
        <v>51</v>
      </c>
      <c r="U389" s="99" t="s">
        <v>51</v>
      </c>
      <c r="V389" s="99" t="s">
        <v>51</v>
      </c>
      <c r="W389" s="99" t="s">
        <v>2490</v>
      </c>
      <c r="X389" s="99" t="s">
        <v>2491</v>
      </c>
      <c r="Y389" s="99" t="s">
        <v>3668</v>
      </c>
      <c r="Z389" s="99" t="s">
        <v>51</v>
      </c>
    </row>
    <row r="390" spans="1:26" x14ac:dyDescent="0.2">
      <c r="A390" s="99" t="s">
        <v>2483</v>
      </c>
      <c r="B390" s="99" t="s">
        <v>155</v>
      </c>
      <c r="C390" s="99" t="s">
        <v>3681</v>
      </c>
      <c r="D390" s="99" t="s">
        <v>3665</v>
      </c>
      <c r="E390" s="99" t="s">
        <v>2487</v>
      </c>
      <c r="F390" s="99" t="s">
        <v>3666</v>
      </c>
      <c r="G390" s="96">
        <v>-126.34</v>
      </c>
      <c r="H390" s="97">
        <v>46030</v>
      </c>
      <c r="I390" s="97">
        <v>46031</v>
      </c>
      <c r="J390" s="97">
        <v>46031</v>
      </c>
      <c r="K390" s="97">
        <v>46030</v>
      </c>
      <c r="L390" s="94">
        <v>10256</v>
      </c>
      <c r="M390" s="103" t="s">
        <v>155</v>
      </c>
      <c r="N390" s="105" t="s">
        <v>129</v>
      </c>
      <c r="O390" s="99" t="s">
        <v>3682</v>
      </c>
      <c r="P390" s="99" t="s">
        <v>51</v>
      </c>
      <c r="Q390" s="99" t="s">
        <v>51</v>
      </c>
      <c r="R390" s="99" t="s">
        <v>51</v>
      </c>
      <c r="S390" s="99" t="s">
        <v>51</v>
      </c>
      <c r="T390" s="99" t="s">
        <v>51</v>
      </c>
      <c r="U390" s="99" t="s">
        <v>51</v>
      </c>
      <c r="V390" s="99" t="s">
        <v>51</v>
      </c>
      <c r="W390" s="99" t="s">
        <v>2490</v>
      </c>
      <c r="X390" s="99" t="s">
        <v>2491</v>
      </c>
      <c r="Y390" s="99" t="s">
        <v>3668</v>
      </c>
      <c r="Z390" s="99" t="s">
        <v>51</v>
      </c>
    </row>
    <row r="391" spans="1:26" x14ac:dyDescent="0.2">
      <c r="A391" s="99" t="s">
        <v>2483</v>
      </c>
      <c r="B391" s="99" t="s">
        <v>155</v>
      </c>
      <c r="C391" s="99" t="s">
        <v>3683</v>
      </c>
      <c r="D391" s="99" t="s">
        <v>3665</v>
      </c>
      <c r="E391" s="99" t="s">
        <v>2487</v>
      </c>
      <c r="F391" s="99" t="s">
        <v>3666</v>
      </c>
      <c r="G391" s="96">
        <v>-126.34</v>
      </c>
      <c r="H391" s="97">
        <v>46030</v>
      </c>
      <c r="I391" s="97">
        <v>46031</v>
      </c>
      <c r="J391" s="97">
        <v>46031</v>
      </c>
      <c r="K391" s="97">
        <v>46031</v>
      </c>
      <c r="L391" s="94">
        <v>10256</v>
      </c>
      <c r="M391" s="103" t="s">
        <v>155</v>
      </c>
      <c r="N391" s="105" t="s">
        <v>129</v>
      </c>
      <c r="O391" s="99" t="s">
        <v>3684</v>
      </c>
      <c r="P391" s="99" t="s">
        <v>51</v>
      </c>
      <c r="Q391" s="99" t="s">
        <v>51</v>
      </c>
      <c r="R391" s="99" t="s">
        <v>51</v>
      </c>
      <c r="S391" s="99" t="s">
        <v>51</v>
      </c>
      <c r="T391" s="99" t="s">
        <v>51</v>
      </c>
      <c r="U391" s="99" t="s">
        <v>51</v>
      </c>
      <c r="V391" s="99" t="s">
        <v>51</v>
      </c>
      <c r="W391" s="99" t="s">
        <v>2490</v>
      </c>
      <c r="X391" s="99" t="s">
        <v>2491</v>
      </c>
      <c r="Y391" s="99" t="s">
        <v>3668</v>
      </c>
      <c r="Z391" s="99" t="s">
        <v>51</v>
      </c>
    </row>
    <row r="392" spans="1:26" x14ac:dyDescent="0.2">
      <c r="A392" s="99" t="s">
        <v>2483</v>
      </c>
      <c r="B392" s="99" t="s">
        <v>155</v>
      </c>
      <c r="C392" s="99" t="s">
        <v>3685</v>
      </c>
      <c r="D392" s="99" t="s">
        <v>3665</v>
      </c>
      <c r="E392" s="99" t="s">
        <v>2487</v>
      </c>
      <c r="F392" s="99" t="s">
        <v>3666</v>
      </c>
      <c r="G392" s="96">
        <v>-126.34</v>
      </c>
      <c r="H392" s="97">
        <v>46030</v>
      </c>
      <c r="I392" s="97">
        <v>46031</v>
      </c>
      <c r="J392" s="97">
        <v>46031</v>
      </c>
      <c r="K392" s="97">
        <v>46031</v>
      </c>
      <c r="L392" s="94">
        <v>10256</v>
      </c>
      <c r="M392" s="103" t="s">
        <v>155</v>
      </c>
      <c r="N392" s="105" t="s">
        <v>129</v>
      </c>
      <c r="O392" s="99" t="s">
        <v>3686</v>
      </c>
      <c r="P392" s="99" t="s">
        <v>51</v>
      </c>
      <c r="Q392" s="99" t="s">
        <v>51</v>
      </c>
      <c r="R392" s="99" t="s">
        <v>51</v>
      </c>
      <c r="S392" s="99" t="s">
        <v>51</v>
      </c>
      <c r="T392" s="99" t="s">
        <v>51</v>
      </c>
      <c r="U392" s="99" t="s">
        <v>51</v>
      </c>
      <c r="V392" s="99" t="s">
        <v>51</v>
      </c>
      <c r="W392" s="99" t="s">
        <v>2490</v>
      </c>
      <c r="X392" s="99" t="s">
        <v>2491</v>
      </c>
      <c r="Y392" s="99" t="s">
        <v>3668</v>
      </c>
      <c r="Z392" s="99" t="s">
        <v>51</v>
      </c>
    </row>
    <row r="393" spans="1:26" x14ac:dyDescent="0.2">
      <c r="A393" s="99" t="s">
        <v>2483</v>
      </c>
      <c r="B393" s="99" t="s">
        <v>155</v>
      </c>
      <c r="C393" s="99" t="s">
        <v>3687</v>
      </c>
      <c r="D393" s="99" t="s">
        <v>3665</v>
      </c>
      <c r="E393" s="99" t="s">
        <v>2487</v>
      </c>
      <c r="F393" s="99" t="s">
        <v>3666</v>
      </c>
      <c r="G393" s="96">
        <v>-126.34</v>
      </c>
      <c r="H393" s="97">
        <v>46030</v>
      </c>
      <c r="I393" s="97">
        <v>46031</v>
      </c>
      <c r="J393" s="97">
        <v>46031</v>
      </c>
      <c r="K393" s="97">
        <v>46031</v>
      </c>
      <c r="L393" s="94">
        <v>10256</v>
      </c>
      <c r="M393" s="103" t="s">
        <v>155</v>
      </c>
      <c r="N393" s="105" t="s">
        <v>129</v>
      </c>
      <c r="O393" s="99" t="s">
        <v>3688</v>
      </c>
      <c r="P393" s="99" t="s">
        <v>51</v>
      </c>
      <c r="Q393" s="99" t="s">
        <v>51</v>
      </c>
      <c r="R393" s="99" t="s">
        <v>51</v>
      </c>
      <c r="S393" s="99" t="s">
        <v>51</v>
      </c>
      <c r="T393" s="99" t="s">
        <v>51</v>
      </c>
      <c r="U393" s="99" t="s">
        <v>51</v>
      </c>
      <c r="V393" s="99" t="s">
        <v>51</v>
      </c>
      <c r="W393" s="99" t="s">
        <v>2490</v>
      </c>
      <c r="X393" s="99" t="s">
        <v>2491</v>
      </c>
      <c r="Y393" s="99" t="s">
        <v>3668</v>
      </c>
      <c r="Z393" s="99" t="s">
        <v>51</v>
      </c>
    </row>
    <row r="394" spans="1:26" x14ac:dyDescent="0.2">
      <c r="A394" s="99" t="s">
        <v>2483</v>
      </c>
      <c r="B394" s="99" t="s">
        <v>155</v>
      </c>
      <c r="C394" s="99" t="s">
        <v>3689</v>
      </c>
      <c r="D394" s="99" t="s">
        <v>3665</v>
      </c>
      <c r="E394" s="99" t="s">
        <v>2487</v>
      </c>
      <c r="F394" s="99" t="s">
        <v>3666</v>
      </c>
      <c r="G394" s="96">
        <v>-126.34</v>
      </c>
      <c r="H394" s="97">
        <v>46030</v>
      </c>
      <c r="I394" s="97">
        <v>46031</v>
      </c>
      <c r="J394" s="97">
        <v>46031</v>
      </c>
      <c r="K394" s="97">
        <v>46031</v>
      </c>
      <c r="L394" s="94">
        <v>10256</v>
      </c>
      <c r="M394" s="103" t="s">
        <v>155</v>
      </c>
      <c r="N394" s="105" t="s">
        <v>129</v>
      </c>
      <c r="O394" s="99" t="s">
        <v>3690</v>
      </c>
      <c r="P394" s="99" t="s">
        <v>51</v>
      </c>
      <c r="Q394" s="99" t="s">
        <v>51</v>
      </c>
      <c r="R394" s="99" t="s">
        <v>51</v>
      </c>
      <c r="S394" s="99" t="s">
        <v>51</v>
      </c>
      <c r="T394" s="99" t="s">
        <v>51</v>
      </c>
      <c r="U394" s="99" t="s">
        <v>51</v>
      </c>
      <c r="V394" s="99" t="s">
        <v>51</v>
      </c>
      <c r="W394" s="99" t="s">
        <v>2490</v>
      </c>
      <c r="X394" s="99" t="s">
        <v>2491</v>
      </c>
      <c r="Y394" s="99" t="s">
        <v>3668</v>
      </c>
      <c r="Z394" s="99" t="s">
        <v>51</v>
      </c>
    </row>
    <row r="395" spans="1:26" x14ac:dyDescent="0.2">
      <c r="A395" s="99" t="s">
        <v>2483</v>
      </c>
      <c r="B395" s="99" t="s">
        <v>155</v>
      </c>
      <c r="C395" s="99" t="s">
        <v>3691</v>
      </c>
      <c r="D395" s="99" t="s">
        <v>3665</v>
      </c>
      <c r="E395" s="99" t="s">
        <v>2487</v>
      </c>
      <c r="F395" s="99" t="s">
        <v>3666</v>
      </c>
      <c r="G395" s="96">
        <v>-126.34</v>
      </c>
      <c r="H395" s="97">
        <v>46030</v>
      </c>
      <c r="I395" s="97">
        <v>46031</v>
      </c>
      <c r="J395" s="97">
        <v>46031</v>
      </c>
      <c r="K395" s="97">
        <v>46030</v>
      </c>
      <c r="L395" s="94">
        <v>10251</v>
      </c>
      <c r="M395" s="103" t="s">
        <v>155</v>
      </c>
      <c r="N395" s="105" t="s">
        <v>129</v>
      </c>
      <c r="O395" s="99" t="s">
        <v>3692</v>
      </c>
      <c r="P395" s="99" t="s">
        <v>51</v>
      </c>
      <c r="Q395" s="99" t="s">
        <v>51</v>
      </c>
      <c r="R395" s="99" t="s">
        <v>51</v>
      </c>
      <c r="S395" s="99" t="s">
        <v>51</v>
      </c>
      <c r="T395" s="99" t="s">
        <v>51</v>
      </c>
      <c r="U395" s="99" t="s">
        <v>51</v>
      </c>
      <c r="V395" s="99" t="s">
        <v>51</v>
      </c>
      <c r="W395" s="99" t="s">
        <v>2490</v>
      </c>
      <c r="X395" s="99" t="s">
        <v>2491</v>
      </c>
      <c r="Y395" s="99" t="s">
        <v>3668</v>
      </c>
      <c r="Z395" s="99" t="s">
        <v>51</v>
      </c>
    </row>
    <row r="396" spans="1:26" x14ac:dyDescent="0.2">
      <c r="A396" s="99" t="s">
        <v>2483</v>
      </c>
      <c r="B396" s="99" t="s">
        <v>155</v>
      </c>
      <c r="C396" s="99" t="s">
        <v>3693</v>
      </c>
      <c r="D396" s="99" t="s">
        <v>3665</v>
      </c>
      <c r="E396" s="99" t="s">
        <v>2487</v>
      </c>
      <c r="F396" s="99" t="s">
        <v>3666</v>
      </c>
      <c r="G396" s="96">
        <v>-379.02</v>
      </c>
      <c r="H396" s="97">
        <v>46030</v>
      </c>
      <c r="I396" s="97">
        <v>46031</v>
      </c>
      <c r="J396" s="97">
        <v>46031</v>
      </c>
      <c r="K396" s="97">
        <v>46031</v>
      </c>
      <c r="L396" s="94">
        <v>10256</v>
      </c>
      <c r="M396" s="103" t="s">
        <v>155</v>
      </c>
      <c r="N396" s="105" t="s">
        <v>129</v>
      </c>
      <c r="O396" s="99" t="s">
        <v>3694</v>
      </c>
      <c r="P396" s="99" t="s">
        <v>51</v>
      </c>
      <c r="Q396" s="99" t="s">
        <v>51</v>
      </c>
      <c r="R396" s="99" t="s">
        <v>51</v>
      </c>
      <c r="S396" s="99" t="s">
        <v>51</v>
      </c>
      <c r="T396" s="99" t="s">
        <v>51</v>
      </c>
      <c r="U396" s="99" t="s">
        <v>51</v>
      </c>
      <c r="V396" s="99" t="s">
        <v>51</v>
      </c>
      <c r="W396" s="99" t="s">
        <v>2490</v>
      </c>
      <c r="X396" s="99" t="s">
        <v>2491</v>
      </c>
      <c r="Y396" s="99" t="s">
        <v>3668</v>
      </c>
      <c r="Z396" s="99" t="s">
        <v>51</v>
      </c>
    </row>
    <row r="397" spans="1:26" x14ac:dyDescent="0.2">
      <c r="A397" s="99" t="s">
        <v>2763</v>
      </c>
      <c r="B397" s="99" t="s">
        <v>3695</v>
      </c>
      <c r="C397" s="99" t="s">
        <v>3696</v>
      </c>
      <c r="D397" s="99" t="s">
        <v>3697</v>
      </c>
      <c r="E397" s="99" t="s">
        <v>2487</v>
      </c>
      <c r="F397" s="99" t="s">
        <v>3698</v>
      </c>
      <c r="G397" s="96">
        <v>-2427.1999999999998</v>
      </c>
      <c r="H397" s="97">
        <v>46028</v>
      </c>
      <c r="I397" s="97">
        <v>46031</v>
      </c>
      <c r="J397" s="97">
        <v>46031</v>
      </c>
      <c r="K397" s="97">
        <v>46028</v>
      </c>
      <c r="L397" s="94" t="s">
        <v>8609</v>
      </c>
      <c r="M397" s="103" t="s">
        <v>1966</v>
      </c>
      <c r="N397" s="105" t="s">
        <v>129</v>
      </c>
      <c r="O397" s="99" t="s">
        <v>3699</v>
      </c>
      <c r="P397" s="99" t="s">
        <v>51</v>
      </c>
      <c r="Q397" s="99" t="s">
        <v>51</v>
      </c>
      <c r="R397" s="99" t="s">
        <v>51</v>
      </c>
      <c r="S397" s="99" t="s">
        <v>51</v>
      </c>
      <c r="T397" s="99" t="s">
        <v>51</v>
      </c>
      <c r="U397" s="99" t="s">
        <v>51</v>
      </c>
      <c r="V397" s="99" t="s">
        <v>51</v>
      </c>
      <c r="W397" s="99" t="s">
        <v>2490</v>
      </c>
      <c r="X397" s="99" t="s">
        <v>2491</v>
      </c>
      <c r="Y397" s="99" t="s">
        <v>3700</v>
      </c>
      <c r="Z397" s="99" t="s">
        <v>51</v>
      </c>
    </row>
    <row r="398" spans="1:26" x14ac:dyDescent="0.2">
      <c r="A398" s="99" t="s">
        <v>2483</v>
      </c>
      <c r="B398" s="99" t="s">
        <v>2484</v>
      </c>
      <c r="C398" s="99" t="s">
        <v>3701</v>
      </c>
      <c r="D398" s="99" t="s">
        <v>2718</v>
      </c>
      <c r="E398" s="99" t="s">
        <v>2487</v>
      </c>
      <c r="F398" s="99" t="s">
        <v>2719</v>
      </c>
      <c r="G398" s="96">
        <v>-3580.87</v>
      </c>
      <c r="H398" s="97">
        <v>45986</v>
      </c>
      <c r="I398" s="97">
        <v>46031</v>
      </c>
      <c r="J398" s="97">
        <v>46031</v>
      </c>
      <c r="K398" s="97">
        <v>46000</v>
      </c>
      <c r="L398" s="94">
        <v>10256</v>
      </c>
      <c r="M398" s="103"/>
      <c r="N398" s="94" t="s">
        <v>60</v>
      </c>
      <c r="O398" s="99" t="s">
        <v>3702</v>
      </c>
      <c r="P398" s="99" t="s">
        <v>51</v>
      </c>
      <c r="Q398" s="99" t="s">
        <v>51</v>
      </c>
      <c r="R398" s="99" t="s">
        <v>51</v>
      </c>
      <c r="S398" s="99" t="s">
        <v>51</v>
      </c>
      <c r="T398" s="99" t="s">
        <v>51</v>
      </c>
      <c r="U398" s="99" t="s">
        <v>51</v>
      </c>
      <c r="V398" s="99" t="s">
        <v>51</v>
      </c>
      <c r="W398" s="99" t="s">
        <v>2490</v>
      </c>
      <c r="X398" s="99" t="s">
        <v>2491</v>
      </c>
      <c r="Y398" s="99" t="s">
        <v>2721</v>
      </c>
      <c r="Z398" s="99" t="s">
        <v>51</v>
      </c>
    </row>
    <row r="399" spans="1:26" x14ac:dyDescent="0.2">
      <c r="A399" s="99" t="s">
        <v>2483</v>
      </c>
      <c r="B399" s="99" t="s">
        <v>2484</v>
      </c>
      <c r="C399" s="99" t="s">
        <v>3703</v>
      </c>
      <c r="D399" s="99" t="s">
        <v>2718</v>
      </c>
      <c r="E399" s="99" t="s">
        <v>2487</v>
      </c>
      <c r="F399" s="99" t="s">
        <v>2719</v>
      </c>
      <c r="G399" s="96">
        <v>-2439.2399999999998</v>
      </c>
      <c r="H399" s="97">
        <v>45986</v>
      </c>
      <c r="I399" s="97">
        <v>46031</v>
      </c>
      <c r="J399" s="97">
        <v>46031</v>
      </c>
      <c r="K399" s="97">
        <v>46000</v>
      </c>
      <c r="L399" s="94">
        <v>10256</v>
      </c>
      <c r="M399" s="103"/>
      <c r="N399" s="94" t="s">
        <v>60</v>
      </c>
      <c r="O399" s="99" t="s">
        <v>3704</v>
      </c>
      <c r="P399" s="99" t="s">
        <v>51</v>
      </c>
      <c r="Q399" s="99" t="s">
        <v>51</v>
      </c>
      <c r="R399" s="99" t="s">
        <v>51</v>
      </c>
      <c r="S399" s="99" t="s">
        <v>51</v>
      </c>
      <c r="T399" s="99" t="s">
        <v>51</v>
      </c>
      <c r="U399" s="99" t="s">
        <v>51</v>
      </c>
      <c r="V399" s="99" t="s">
        <v>51</v>
      </c>
      <c r="W399" s="99" t="s">
        <v>2490</v>
      </c>
      <c r="X399" s="99" t="s">
        <v>2491</v>
      </c>
      <c r="Y399" s="99" t="s">
        <v>2721</v>
      </c>
      <c r="Z399" s="99" t="s">
        <v>51</v>
      </c>
    </row>
    <row r="400" spans="1:26" x14ac:dyDescent="0.2">
      <c r="A400" s="99" t="s">
        <v>2483</v>
      </c>
      <c r="B400" s="99" t="s">
        <v>2484</v>
      </c>
      <c r="C400" s="99" t="s">
        <v>3705</v>
      </c>
      <c r="D400" s="99" t="s">
        <v>2742</v>
      </c>
      <c r="E400" s="99" t="s">
        <v>2487</v>
      </c>
      <c r="F400" s="99" t="s">
        <v>2743</v>
      </c>
      <c r="G400" s="96">
        <v>-590</v>
      </c>
      <c r="H400" s="97">
        <v>46001</v>
      </c>
      <c r="I400" s="97">
        <v>46031</v>
      </c>
      <c r="J400" s="97">
        <v>46031</v>
      </c>
      <c r="K400" s="97">
        <v>46020</v>
      </c>
      <c r="L400" s="94">
        <v>10251</v>
      </c>
      <c r="M400" s="103"/>
      <c r="N400" s="94" t="s">
        <v>60</v>
      </c>
      <c r="O400" s="99" t="s">
        <v>3706</v>
      </c>
      <c r="P400" s="99" t="s">
        <v>51</v>
      </c>
      <c r="Q400" s="99" t="s">
        <v>51</v>
      </c>
      <c r="R400" s="99" t="s">
        <v>51</v>
      </c>
      <c r="S400" s="99" t="s">
        <v>51</v>
      </c>
      <c r="T400" s="99" t="s">
        <v>51</v>
      </c>
      <c r="U400" s="99" t="s">
        <v>51</v>
      </c>
      <c r="V400" s="99" t="s">
        <v>51</v>
      </c>
      <c r="W400" s="99" t="s">
        <v>2490</v>
      </c>
      <c r="X400" s="99" t="s">
        <v>2491</v>
      </c>
      <c r="Y400" s="99" t="s">
        <v>2745</v>
      </c>
      <c r="Z400" s="99" t="s">
        <v>51</v>
      </c>
    </row>
    <row r="401" spans="1:26" x14ac:dyDescent="0.2">
      <c r="A401" s="99" t="s">
        <v>2483</v>
      </c>
      <c r="B401" s="99" t="s">
        <v>2484</v>
      </c>
      <c r="C401" s="99" t="s">
        <v>3707</v>
      </c>
      <c r="D401" s="99" t="s">
        <v>2742</v>
      </c>
      <c r="E401" s="99" t="s">
        <v>2487</v>
      </c>
      <c r="F401" s="99" t="s">
        <v>2743</v>
      </c>
      <c r="G401" s="96">
        <v>-1524.5</v>
      </c>
      <c r="H401" s="97">
        <v>46001</v>
      </c>
      <c r="I401" s="97">
        <v>46031</v>
      </c>
      <c r="J401" s="97">
        <v>46031</v>
      </c>
      <c r="K401" s="97">
        <v>46020</v>
      </c>
      <c r="L401" s="94">
        <v>10256</v>
      </c>
      <c r="M401" s="103"/>
      <c r="N401" s="94" t="s">
        <v>60</v>
      </c>
      <c r="O401" s="99" t="s">
        <v>3708</v>
      </c>
      <c r="P401" s="99" t="s">
        <v>51</v>
      </c>
      <c r="Q401" s="99" t="s">
        <v>51</v>
      </c>
      <c r="R401" s="99" t="s">
        <v>51</v>
      </c>
      <c r="S401" s="99" t="s">
        <v>51</v>
      </c>
      <c r="T401" s="99" t="s">
        <v>51</v>
      </c>
      <c r="U401" s="99" t="s">
        <v>51</v>
      </c>
      <c r="V401" s="99" t="s">
        <v>51</v>
      </c>
      <c r="W401" s="99" t="s">
        <v>2490</v>
      </c>
      <c r="X401" s="99" t="s">
        <v>2491</v>
      </c>
      <c r="Y401" s="99" t="s">
        <v>2745</v>
      </c>
      <c r="Z401" s="99" t="s">
        <v>51</v>
      </c>
    </row>
    <row r="402" spans="1:26" x14ac:dyDescent="0.2">
      <c r="A402" s="99" t="s">
        <v>2483</v>
      </c>
      <c r="B402" s="99" t="s">
        <v>2484</v>
      </c>
      <c r="C402" s="99" t="s">
        <v>3709</v>
      </c>
      <c r="D402" s="99" t="s">
        <v>3710</v>
      </c>
      <c r="E402" s="99" t="s">
        <v>2487</v>
      </c>
      <c r="F402" s="99" t="s">
        <v>3711</v>
      </c>
      <c r="G402" s="96">
        <v>-75695.66</v>
      </c>
      <c r="H402" s="97">
        <v>46001</v>
      </c>
      <c r="I402" s="97">
        <v>46031</v>
      </c>
      <c r="J402" s="97">
        <v>46031</v>
      </c>
      <c r="K402" s="97">
        <v>46021</v>
      </c>
      <c r="L402" s="94">
        <v>10256</v>
      </c>
      <c r="M402" s="103"/>
      <c r="N402" s="94" t="s">
        <v>60</v>
      </c>
      <c r="O402" s="99" t="s">
        <v>3712</v>
      </c>
      <c r="P402" s="99" t="s">
        <v>51</v>
      </c>
      <c r="Q402" s="99" t="s">
        <v>51</v>
      </c>
      <c r="R402" s="99" t="s">
        <v>2536</v>
      </c>
      <c r="S402" s="99" t="s">
        <v>3713</v>
      </c>
      <c r="T402" s="99" t="s">
        <v>51</v>
      </c>
      <c r="U402" s="99" t="s">
        <v>3714</v>
      </c>
      <c r="V402" s="99" t="s">
        <v>3001</v>
      </c>
      <c r="W402" s="99" t="s">
        <v>2490</v>
      </c>
      <c r="X402" s="99" t="s">
        <v>2491</v>
      </c>
      <c r="Y402" s="99" t="s">
        <v>3715</v>
      </c>
      <c r="Z402" s="99" t="s">
        <v>2504</v>
      </c>
    </row>
    <row r="403" spans="1:26" x14ac:dyDescent="0.2">
      <c r="A403" s="106" t="s">
        <v>2483</v>
      </c>
      <c r="B403" s="106" t="s">
        <v>2484</v>
      </c>
      <c r="C403" s="106" t="s">
        <v>3716</v>
      </c>
      <c r="D403" s="106" t="s">
        <v>2782</v>
      </c>
      <c r="E403" s="106" t="s">
        <v>2487</v>
      </c>
      <c r="F403" s="106" t="s">
        <v>2783</v>
      </c>
      <c r="G403" s="96">
        <v>-2009.73</v>
      </c>
      <c r="H403" s="97">
        <v>45971</v>
      </c>
      <c r="I403" s="97">
        <v>46032</v>
      </c>
      <c r="J403" s="97">
        <v>46034</v>
      </c>
      <c r="K403" s="97">
        <v>45987</v>
      </c>
      <c r="L403" s="94">
        <v>10256</v>
      </c>
      <c r="M403" s="107"/>
      <c r="N403" s="94" t="s">
        <v>60</v>
      </c>
      <c r="O403" s="106" t="s">
        <v>3717</v>
      </c>
      <c r="P403" s="106" t="s">
        <v>51</v>
      </c>
      <c r="Q403" s="106" t="s">
        <v>51</v>
      </c>
      <c r="R403" s="106" t="s">
        <v>51</v>
      </c>
      <c r="S403" s="106" t="s">
        <v>51</v>
      </c>
      <c r="T403" s="106" t="s">
        <v>51</v>
      </c>
      <c r="U403" s="106" t="s">
        <v>51</v>
      </c>
      <c r="V403" s="106" t="s">
        <v>51</v>
      </c>
      <c r="W403" s="106" t="s">
        <v>2490</v>
      </c>
      <c r="X403" s="106" t="s">
        <v>2491</v>
      </c>
      <c r="Y403" s="106" t="s">
        <v>2785</v>
      </c>
      <c r="Z403" s="106" t="s">
        <v>51</v>
      </c>
    </row>
    <row r="404" spans="1:26" x14ac:dyDescent="0.2">
      <c r="A404" s="100" t="s">
        <v>2483</v>
      </c>
      <c r="B404" s="100" t="s">
        <v>2484</v>
      </c>
      <c r="C404" s="100" t="s">
        <v>3718</v>
      </c>
      <c r="D404" s="100" t="s">
        <v>3200</v>
      </c>
      <c r="E404" s="100" t="s">
        <v>2487</v>
      </c>
      <c r="F404" s="100" t="s">
        <v>3201</v>
      </c>
      <c r="G404" s="96">
        <v>-13468.8</v>
      </c>
      <c r="H404" s="97">
        <v>45944</v>
      </c>
      <c r="I404" s="97">
        <v>46034</v>
      </c>
      <c r="J404" s="97">
        <v>46034</v>
      </c>
      <c r="K404" s="97">
        <v>45959</v>
      </c>
      <c r="L404" s="94">
        <v>10251</v>
      </c>
      <c r="M404" s="108"/>
      <c r="N404" s="94" t="s">
        <v>60</v>
      </c>
      <c r="O404" s="100" t="s">
        <v>3719</v>
      </c>
      <c r="P404" s="100" t="s">
        <v>51</v>
      </c>
      <c r="Q404" s="100" t="s">
        <v>51</v>
      </c>
      <c r="R404" s="100" t="s">
        <v>51</v>
      </c>
      <c r="S404" s="100" t="s">
        <v>51</v>
      </c>
      <c r="T404" s="100" t="s">
        <v>51</v>
      </c>
      <c r="U404" s="100" t="s">
        <v>51</v>
      </c>
      <c r="V404" s="100" t="s">
        <v>51</v>
      </c>
      <c r="W404" s="100" t="s">
        <v>2490</v>
      </c>
      <c r="X404" s="100" t="s">
        <v>2491</v>
      </c>
      <c r="Y404" s="100" t="s">
        <v>3203</v>
      </c>
      <c r="Z404" s="100" t="s">
        <v>51</v>
      </c>
    </row>
    <row r="405" spans="1:26" x14ac:dyDescent="0.2">
      <c r="A405" s="100" t="s">
        <v>2483</v>
      </c>
      <c r="B405" s="100" t="s">
        <v>2484</v>
      </c>
      <c r="C405" s="100" t="s">
        <v>1017</v>
      </c>
      <c r="D405" s="100" t="s">
        <v>3720</v>
      </c>
      <c r="E405" s="100" t="s">
        <v>2487</v>
      </c>
      <c r="F405" s="100" t="s">
        <v>3721</v>
      </c>
      <c r="G405" s="96">
        <v>-11130</v>
      </c>
      <c r="H405" s="97">
        <v>46028</v>
      </c>
      <c r="I405" s="97">
        <v>46034</v>
      </c>
      <c r="J405" s="97">
        <v>46034</v>
      </c>
      <c r="K405" s="97">
        <v>46029</v>
      </c>
      <c r="L405" s="94">
        <v>10251</v>
      </c>
      <c r="M405" s="108"/>
      <c r="N405" s="94" t="s">
        <v>60</v>
      </c>
      <c r="O405" s="100" t="s">
        <v>3722</v>
      </c>
      <c r="P405" s="100" t="s">
        <v>51</v>
      </c>
      <c r="Q405" s="100" t="s">
        <v>51</v>
      </c>
      <c r="R405" s="100" t="s">
        <v>51</v>
      </c>
      <c r="S405" s="100" t="s">
        <v>51</v>
      </c>
      <c r="T405" s="100" t="s">
        <v>51</v>
      </c>
      <c r="U405" s="100" t="s">
        <v>51</v>
      </c>
      <c r="V405" s="100" t="s">
        <v>51</v>
      </c>
      <c r="W405" s="100" t="s">
        <v>2490</v>
      </c>
      <c r="X405" s="100" t="s">
        <v>2491</v>
      </c>
      <c r="Y405" s="100" t="s">
        <v>3723</v>
      </c>
      <c r="Z405" s="100" t="s">
        <v>51</v>
      </c>
    </row>
    <row r="406" spans="1:26" x14ac:dyDescent="0.2">
      <c r="A406" s="100" t="s">
        <v>2483</v>
      </c>
      <c r="B406" s="100" t="s">
        <v>2484</v>
      </c>
      <c r="C406" s="100" t="s">
        <v>3724</v>
      </c>
      <c r="D406" s="100" t="s">
        <v>2802</v>
      </c>
      <c r="E406" s="100" t="s">
        <v>2487</v>
      </c>
      <c r="F406" s="100" t="s">
        <v>2803</v>
      </c>
      <c r="G406" s="96">
        <v>-52.87</v>
      </c>
      <c r="H406" s="97">
        <v>45987</v>
      </c>
      <c r="I406" s="97">
        <v>46032</v>
      </c>
      <c r="J406" s="97">
        <v>46034</v>
      </c>
      <c r="K406" s="97">
        <v>45993</v>
      </c>
      <c r="L406" s="94">
        <v>10251</v>
      </c>
      <c r="M406" s="108"/>
      <c r="N406" s="94" t="s">
        <v>60</v>
      </c>
      <c r="O406" s="100" t="s">
        <v>3725</v>
      </c>
      <c r="P406" s="100" t="s">
        <v>51</v>
      </c>
      <c r="Q406" s="100" t="s">
        <v>51</v>
      </c>
      <c r="R406" s="100" t="s">
        <v>51</v>
      </c>
      <c r="S406" s="100" t="s">
        <v>51</v>
      </c>
      <c r="T406" s="100" t="s">
        <v>51</v>
      </c>
      <c r="U406" s="100" t="s">
        <v>51</v>
      </c>
      <c r="V406" s="100" t="s">
        <v>51</v>
      </c>
      <c r="W406" s="100" t="s">
        <v>2490</v>
      </c>
      <c r="X406" s="100" t="s">
        <v>2491</v>
      </c>
      <c r="Y406" s="100" t="s">
        <v>2805</v>
      </c>
      <c r="Z406" s="100" t="s">
        <v>51</v>
      </c>
    </row>
    <row r="407" spans="1:26" x14ac:dyDescent="0.2">
      <c r="A407" s="100" t="s">
        <v>2483</v>
      </c>
      <c r="B407" s="100" t="s">
        <v>2484</v>
      </c>
      <c r="C407" s="100" t="s">
        <v>3726</v>
      </c>
      <c r="D407" s="100" t="s">
        <v>2802</v>
      </c>
      <c r="E407" s="100" t="s">
        <v>2487</v>
      </c>
      <c r="F407" s="100" t="s">
        <v>2803</v>
      </c>
      <c r="G407" s="96">
        <v>-2926.35</v>
      </c>
      <c r="H407" s="97">
        <v>45988</v>
      </c>
      <c r="I407" s="97">
        <v>46033</v>
      </c>
      <c r="J407" s="97">
        <v>46034</v>
      </c>
      <c r="K407" s="97">
        <v>45995</v>
      </c>
      <c r="L407" s="94">
        <v>10251</v>
      </c>
      <c r="M407" s="108"/>
      <c r="N407" s="94" t="s">
        <v>60</v>
      </c>
      <c r="O407" s="100" t="s">
        <v>3727</v>
      </c>
      <c r="P407" s="100" t="s">
        <v>51</v>
      </c>
      <c r="Q407" s="100" t="s">
        <v>51</v>
      </c>
      <c r="R407" s="100" t="s">
        <v>51</v>
      </c>
      <c r="S407" s="100" t="s">
        <v>51</v>
      </c>
      <c r="T407" s="100" t="s">
        <v>51</v>
      </c>
      <c r="U407" s="100" t="s">
        <v>51</v>
      </c>
      <c r="V407" s="100" t="s">
        <v>51</v>
      </c>
      <c r="W407" s="100" t="s">
        <v>2490</v>
      </c>
      <c r="X407" s="100" t="s">
        <v>2491</v>
      </c>
      <c r="Y407" s="100" t="s">
        <v>2805</v>
      </c>
      <c r="Z407" s="100" t="s">
        <v>51</v>
      </c>
    </row>
    <row r="408" spans="1:26" x14ac:dyDescent="0.2">
      <c r="A408" s="100" t="s">
        <v>2483</v>
      </c>
      <c r="B408" s="100" t="s">
        <v>2484</v>
      </c>
      <c r="C408" s="100" t="s">
        <v>3728</v>
      </c>
      <c r="D408" s="100" t="s">
        <v>3729</v>
      </c>
      <c r="E408" s="100" t="s">
        <v>2487</v>
      </c>
      <c r="F408" s="100" t="s">
        <v>3730</v>
      </c>
      <c r="G408" s="96">
        <v>-3153.12</v>
      </c>
      <c r="H408" s="97">
        <v>45987</v>
      </c>
      <c r="I408" s="97">
        <v>46032</v>
      </c>
      <c r="J408" s="97">
        <v>46034</v>
      </c>
      <c r="K408" s="97">
        <v>45993</v>
      </c>
      <c r="L408" s="94">
        <v>10251</v>
      </c>
      <c r="M408" s="108"/>
      <c r="N408" s="94" t="s">
        <v>60</v>
      </c>
      <c r="O408" s="100" t="s">
        <v>3731</v>
      </c>
      <c r="P408" s="100" t="s">
        <v>51</v>
      </c>
      <c r="Q408" s="100" t="s">
        <v>51</v>
      </c>
      <c r="R408" s="100" t="s">
        <v>2536</v>
      </c>
      <c r="S408" s="100" t="s">
        <v>3732</v>
      </c>
      <c r="T408" s="100" t="s">
        <v>51</v>
      </c>
      <c r="U408" s="100" t="s">
        <v>3733</v>
      </c>
      <c r="V408" s="100" t="s">
        <v>2846</v>
      </c>
      <c r="W408" s="100" t="s">
        <v>2490</v>
      </c>
      <c r="X408" s="100" t="s">
        <v>2491</v>
      </c>
      <c r="Y408" s="100" t="s">
        <v>3734</v>
      </c>
      <c r="Z408" s="100" t="s">
        <v>51</v>
      </c>
    </row>
    <row r="409" spans="1:26" x14ac:dyDescent="0.2">
      <c r="A409" s="100" t="s">
        <v>2483</v>
      </c>
      <c r="B409" s="100" t="s">
        <v>2484</v>
      </c>
      <c r="C409" s="100" t="s">
        <v>3735</v>
      </c>
      <c r="D409" s="100" t="s">
        <v>2486</v>
      </c>
      <c r="E409" s="100" t="s">
        <v>2487</v>
      </c>
      <c r="F409" s="100" t="s">
        <v>2488</v>
      </c>
      <c r="G409" s="96">
        <v>-262.5</v>
      </c>
      <c r="H409" s="97">
        <v>46002</v>
      </c>
      <c r="I409" s="97">
        <v>46033</v>
      </c>
      <c r="J409" s="97">
        <v>46034</v>
      </c>
      <c r="K409" s="97">
        <v>46021</v>
      </c>
      <c r="L409" s="94">
        <v>10251</v>
      </c>
      <c r="M409" s="108"/>
      <c r="N409" s="94" t="s">
        <v>60</v>
      </c>
      <c r="O409" s="100" t="s">
        <v>3736</v>
      </c>
      <c r="P409" s="100" t="s">
        <v>51</v>
      </c>
      <c r="Q409" s="100" t="s">
        <v>51</v>
      </c>
      <c r="R409" s="100" t="s">
        <v>51</v>
      </c>
      <c r="S409" s="100" t="s">
        <v>51</v>
      </c>
      <c r="T409" s="100" t="s">
        <v>51</v>
      </c>
      <c r="U409" s="100" t="s">
        <v>51</v>
      </c>
      <c r="V409" s="100" t="s">
        <v>51</v>
      </c>
      <c r="W409" s="100" t="s">
        <v>2490</v>
      </c>
      <c r="X409" s="100" t="s">
        <v>2491</v>
      </c>
      <c r="Y409" s="100" t="s">
        <v>2492</v>
      </c>
      <c r="Z409" s="100" t="s">
        <v>51</v>
      </c>
    </row>
    <row r="410" spans="1:26" x14ac:dyDescent="0.2">
      <c r="A410" s="100" t="s">
        <v>2483</v>
      </c>
      <c r="B410" s="100" t="s">
        <v>2484</v>
      </c>
      <c r="C410" s="100" t="s">
        <v>3737</v>
      </c>
      <c r="D410" s="100" t="s">
        <v>2486</v>
      </c>
      <c r="E410" s="100" t="s">
        <v>2487</v>
      </c>
      <c r="F410" s="100" t="s">
        <v>2488</v>
      </c>
      <c r="G410" s="96">
        <v>-262.5</v>
      </c>
      <c r="H410" s="97">
        <v>46002</v>
      </c>
      <c r="I410" s="97">
        <v>46033</v>
      </c>
      <c r="J410" s="97">
        <v>46034</v>
      </c>
      <c r="K410" s="97">
        <v>46021</v>
      </c>
      <c r="L410" s="94">
        <v>10256</v>
      </c>
      <c r="M410" s="108"/>
      <c r="N410" s="94" t="s">
        <v>60</v>
      </c>
      <c r="O410" s="100" t="s">
        <v>3738</v>
      </c>
      <c r="P410" s="100" t="s">
        <v>51</v>
      </c>
      <c r="Q410" s="100" t="s">
        <v>51</v>
      </c>
      <c r="R410" s="100" t="s">
        <v>51</v>
      </c>
      <c r="S410" s="100" t="s">
        <v>51</v>
      </c>
      <c r="T410" s="100" t="s">
        <v>51</v>
      </c>
      <c r="U410" s="100" t="s">
        <v>51</v>
      </c>
      <c r="V410" s="100" t="s">
        <v>51</v>
      </c>
      <c r="W410" s="100" t="s">
        <v>2490</v>
      </c>
      <c r="X410" s="100" t="s">
        <v>2491</v>
      </c>
      <c r="Y410" s="100" t="s">
        <v>2492</v>
      </c>
      <c r="Z410" s="100" t="s">
        <v>51</v>
      </c>
    </row>
    <row r="411" spans="1:26" x14ac:dyDescent="0.2">
      <c r="A411" s="100" t="s">
        <v>2483</v>
      </c>
      <c r="B411" s="100" t="s">
        <v>2484</v>
      </c>
      <c r="C411" s="100" t="s">
        <v>3739</v>
      </c>
      <c r="D411" s="100" t="s">
        <v>2496</v>
      </c>
      <c r="E411" s="100" t="s">
        <v>2487</v>
      </c>
      <c r="F411" s="100" t="s">
        <v>2497</v>
      </c>
      <c r="G411" s="96">
        <v>-208.22</v>
      </c>
      <c r="H411" s="97">
        <v>46003</v>
      </c>
      <c r="I411" s="97">
        <v>46033</v>
      </c>
      <c r="J411" s="97">
        <v>46034</v>
      </c>
      <c r="K411" s="97">
        <v>46028</v>
      </c>
      <c r="L411" s="94">
        <v>10256</v>
      </c>
      <c r="M411" s="108"/>
      <c r="N411" s="94" t="s">
        <v>60</v>
      </c>
      <c r="O411" s="100" t="s">
        <v>3740</v>
      </c>
      <c r="P411" s="100" t="s">
        <v>51</v>
      </c>
      <c r="Q411" s="100" t="s">
        <v>51</v>
      </c>
      <c r="R411" s="100" t="s">
        <v>2499</v>
      </c>
      <c r="S411" s="100" t="s">
        <v>2500</v>
      </c>
      <c r="T411" s="100" t="s">
        <v>51</v>
      </c>
      <c r="U411" s="100" t="s">
        <v>2501</v>
      </c>
      <c r="V411" s="100" t="s">
        <v>2502</v>
      </c>
      <c r="W411" s="100" t="s">
        <v>2490</v>
      </c>
      <c r="X411" s="100" t="s">
        <v>2491</v>
      </c>
      <c r="Y411" s="100" t="s">
        <v>2503</v>
      </c>
      <c r="Z411" s="100" t="s">
        <v>2504</v>
      </c>
    </row>
    <row r="412" spans="1:26" x14ac:dyDescent="0.2">
      <c r="A412" s="100" t="s">
        <v>2483</v>
      </c>
      <c r="B412" s="100" t="s">
        <v>2484</v>
      </c>
      <c r="C412" s="100" t="s">
        <v>3741</v>
      </c>
      <c r="D412" s="100" t="s">
        <v>2496</v>
      </c>
      <c r="E412" s="100" t="s">
        <v>2487</v>
      </c>
      <c r="F412" s="100" t="s">
        <v>2497</v>
      </c>
      <c r="G412" s="96">
        <v>-3900.68</v>
      </c>
      <c r="H412" s="97">
        <v>46003</v>
      </c>
      <c r="I412" s="97">
        <v>46033</v>
      </c>
      <c r="J412" s="97">
        <v>46034</v>
      </c>
      <c r="K412" s="97">
        <v>46028</v>
      </c>
      <c r="L412" s="94">
        <v>10251</v>
      </c>
      <c r="M412" s="108"/>
      <c r="N412" s="94" t="s">
        <v>60</v>
      </c>
      <c r="O412" s="100" t="s">
        <v>3742</v>
      </c>
      <c r="P412" s="100" t="s">
        <v>51</v>
      </c>
      <c r="Q412" s="100" t="s">
        <v>51</v>
      </c>
      <c r="R412" s="100" t="s">
        <v>2499</v>
      </c>
      <c r="S412" s="100" t="s">
        <v>2500</v>
      </c>
      <c r="T412" s="100" t="s">
        <v>51</v>
      </c>
      <c r="U412" s="100" t="s">
        <v>2501</v>
      </c>
      <c r="V412" s="100" t="s">
        <v>2502</v>
      </c>
      <c r="W412" s="100" t="s">
        <v>2490</v>
      </c>
      <c r="X412" s="100" t="s">
        <v>2491</v>
      </c>
      <c r="Y412" s="100" t="s">
        <v>2503</v>
      </c>
      <c r="Z412" s="100" t="s">
        <v>2504</v>
      </c>
    </row>
    <row r="413" spans="1:26" x14ac:dyDescent="0.2">
      <c r="A413" s="100" t="s">
        <v>2483</v>
      </c>
      <c r="B413" s="100" t="s">
        <v>2484</v>
      </c>
      <c r="C413" s="100" t="s">
        <v>3743</v>
      </c>
      <c r="D413" s="100" t="s">
        <v>2496</v>
      </c>
      <c r="E413" s="100" t="s">
        <v>2487</v>
      </c>
      <c r="F413" s="100" t="s">
        <v>2497</v>
      </c>
      <c r="G413" s="96">
        <v>-17114.89</v>
      </c>
      <c r="H413" s="97">
        <v>46003</v>
      </c>
      <c r="I413" s="97">
        <v>46033</v>
      </c>
      <c r="J413" s="97">
        <v>46034</v>
      </c>
      <c r="K413" s="97">
        <v>46028</v>
      </c>
      <c r="L413" s="94">
        <v>10256</v>
      </c>
      <c r="M413" s="108"/>
      <c r="N413" s="94" t="s">
        <v>60</v>
      </c>
      <c r="O413" s="100" t="s">
        <v>3744</v>
      </c>
      <c r="P413" s="100" t="s">
        <v>51</v>
      </c>
      <c r="Q413" s="100" t="s">
        <v>51</v>
      </c>
      <c r="R413" s="100" t="s">
        <v>2499</v>
      </c>
      <c r="S413" s="100" t="s">
        <v>2500</v>
      </c>
      <c r="T413" s="100" t="s">
        <v>51</v>
      </c>
      <c r="U413" s="100" t="s">
        <v>2501</v>
      </c>
      <c r="V413" s="100" t="s">
        <v>2502</v>
      </c>
      <c r="W413" s="100" t="s">
        <v>2490</v>
      </c>
      <c r="X413" s="100" t="s">
        <v>2491</v>
      </c>
      <c r="Y413" s="100" t="s">
        <v>2503</v>
      </c>
      <c r="Z413" s="100" t="s">
        <v>2504</v>
      </c>
    </row>
    <row r="414" spans="1:26" x14ac:dyDescent="0.2">
      <c r="A414" s="100" t="s">
        <v>2483</v>
      </c>
      <c r="B414" s="100" t="s">
        <v>2484</v>
      </c>
      <c r="C414" s="100" t="s">
        <v>3745</v>
      </c>
      <c r="D414" s="100" t="s">
        <v>2496</v>
      </c>
      <c r="E414" s="100" t="s">
        <v>2487</v>
      </c>
      <c r="F414" s="100" t="s">
        <v>2497</v>
      </c>
      <c r="G414" s="96">
        <v>-12106.2</v>
      </c>
      <c r="H414" s="97">
        <v>46003</v>
      </c>
      <c r="I414" s="97">
        <v>46033</v>
      </c>
      <c r="J414" s="97">
        <v>46034</v>
      </c>
      <c r="K414" s="97">
        <v>46028</v>
      </c>
      <c r="L414" s="94">
        <v>10256</v>
      </c>
      <c r="M414" s="108"/>
      <c r="N414" s="94" t="s">
        <v>60</v>
      </c>
      <c r="O414" s="100" t="s">
        <v>3746</v>
      </c>
      <c r="P414" s="100" t="s">
        <v>51</v>
      </c>
      <c r="Q414" s="100" t="s">
        <v>51</v>
      </c>
      <c r="R414" s="100" t="s">
        <v>2499</v>
      </c>
      <c r="S414" s="100" t="s">
        <v>2500</v>
      </c>
      <c r="T414" s="100" t="s">
        <v>51</v>
      </c>
      <c r="U414" s="100" t="s">
        <v>2501</v>
      </c>
      <c r="V414" s="100" t="s">
        <v>2502</v>
      </c>
      <c r="W414" s="100" t="s">
        <v>2490</v>
      </c>
      <c r="X414" s="100" t="s">
        <v>2491</v>
      </c>
      <c r="Y414" s="100" t="s">
        <v>2503</v>
      </c>
      <c r="Z414" s="100" t="s">
        <v>2504</v>
      </c>
    </row>
    <row r="415" spans="1:26" x14ac:dyDescent="0.2">
      <c r="A415" s="100" t="s">
        <v>2483</v>
      </c>
      <c r="B415" s="100" t="s">
        <v>2484</v>
      </c>
      <c r="C415" s="100" t="s">
        <v>3747</v>
      </c>
      <c r="D415" s="100" t="s">
        <v>2496</v>
      </c>
      <c r="E415" s="100" t="s">
        <v>2487</v>
      </c>
      <c r="F415" s="100" t="s">
        <v>2497</v>
      </c>
      <c r="G415" s="96">
        <v>-87947.55</v>
      </c>
      <c r="H415" s="97">
        <v>46003</v>
      </c>
      <c r="I415" s="97">
        <v>46033</v>
      </c>
      <c r="J415" s="97">
        <v>46034</v>
      </c>
      <c r="K415" s="97">
        <v>46028</v>
      </c>
      <c r="L415" s="94">
        <v>10251</v>
      </c>
      <c r="M415" s="108"/>
      <c r="N415" s="94" t="s">
        <v>60</v>
      </c>
      <c r="O415" s="100" t="s">
        <v>3748</v>
      </c>
      <c r="P415" s="100" t="s">
        <v>51</v>
      </c>
      <c r="Q415" s="100" t="s">
        <v>51</v>
      </c>
      <c r="R415" s="100" t="s">
        <v>2499</v>
      </c>
      <c r="S415" s="100" t="s">
        <v>2500</v>
      </c>
      <c r="T415" s="100" t="s">
        <v>51</v>
      </c>
      <c r="U415" s="100" t="s">
        <v>2501</v>
      </c>
      <c r="V415" s="100" t="s">
        <v>2502</v>
      </c>
      <c r="W415" s="100" t="s">
        <v>2490</v>
      </c>
      <c r="X415" s="100" t="s">
        <v>2491</v>
      </c>
      <c r="Y415" s="100" t="s">
        <v>2503</v>
      </c>
      <c r="Z415" s="100" t="s">
        <v>2504</v>
      </c>
    </row>
    <row r="416" spans="1:26" x14ac:dyDescent="0.2">
      <c r="A416" s="100" t="s">
        <v>2483</v>
      </c>
      <c r="B416" s="100" t="s">
        <v>2484</v>
      </c>
      <c r="C416" s="100" t="s">
        <v>3749</v>
      </c>
      <c r="D416" s="100" t="s">
        <v>2496</v>
      </c>
      <c r="E416" s="100" t="s">
        <v>2487</v>
      </c>
      <c r="F416" s="100" t="s">
        <v>2497</v>
      </c>
      <c r="G416" s="96">
        <v>-48817.97</v>
      </c>
      <c r="H416" s="97">
        <v>46003</v>
      </c>
      <c r="I416" s="97">
        <v>46033</v>
      </c>
      <c r="J416" s="97">
        <v>46034</v>
      </c>
      <c r="K416" s="97">
        <v>46028</v>
      </c>
      <c r="L416" s="94">
        <v>10251</v>
      </c>
      <c r="M416" s="108"/>
      <c r="N416" s="94" t="s">
        <v>60</v>
      </c>
      <c r="O416" s="100" t="s">
        <v>3750</v>
      </c>
      <c r="P416" s="100" t="s">
        <v>51</v>
      </c>
      <c r="Q416" s="100" t="s">
        <v>51</v>
      </c>
      <c r="R416" s="100" t="s">
        <v>2499</v>
      </c>
      <c r="S416" s="100" t="s">
        <v>2500</v>
      </c>
      <c r="T416" s="100" t="s">
        <v>51</v>
      </c>
      <c r="U416" s="100" t="s">
        <v>2501</v>
      </c>
      <c r="V416" s="100" t="s">
        <v>2502</v>
      </c>
      <c r="W416" s="100" t="s">
        <v>2490</v>
      </c>
      <c r="X416" s="100" t="s">
        <v>2491</v>
      </c>
      <c r="Y416" s="100" t="s">
        <v>2503</v>
      </c>
      <c r="Z416" s="100" t="s">
        <v>2504</v>
      </c>
    </row>
    <row r="417" spans="1:26" x14ac:dyDescent="0.2">
      <c r="A417" s="100" t="s">
        <v>2483</v>
      </c>
      <c r="B417" s="100" t="s">
        <v>2484</v>
      </c>
      <c r="C417" s="100" t="s">
        <v>3751</v>
      </c>
      <c r="D417" s="100" t="s">
        <v>2496</v>
      </c>
      <c r="E417" s="100" t="s">
        <v>2487</v>
      </c>
      <c r="F417" s="100" t="s">
        <v>2497</v>
      </c>
      <c r="G417" s="96">
        <v>-71863.679999999993</v>
      </c>
      <c r="H417" s="97">
        <v>46003</v>
      </c>
      <c r="I417" s="97">
        <v>46033</v>
      </c>
      <c r="J417" s="97">
        <v>46034</v>
      </c>
      <c r="K417" s="97">
        <v>46028</v>
      </c>
      <c r="L417" s="94">
        <v>10256</v>
      </c>
      <c r="M417" s="108"/>
      <c r="N417" s="94" t="s">
        <v>60</v>
      </c>
      <c r="O417" s="100" t="s">
        <v>3752</v>
      </c>
      <c r="P417" s="100" t="s">
        <v>51</v>
      </c>
      <c r="Q417" s="100" t="s">
        <v>51</v>
      </c>
      <c r="R417" s="100" t="s">
        <v>2499</v>
      </c>
      <c r="S417" s="100" t="s">
        <v>2500</v>
      </c>
      <c r="T417" s="100" t="s">
        <v>51</v>
      </c>
      <c r="U417" s="100" t="s">
        <v>2501</v>
      </c>
      <c r="V417" s="100" t="s">
        <v>2502</v>
      </c>
      <c r="W417" s="100" t="s">
        <v>2490</v>
      </c>
      <c r="X417" s="100" t="s">
        <v>2491</v>
      </c>
      <c r="Y417" s="100" t="s">
        <v>2503</v>
      </c>
      <c r="Z417" s="100" t="s">
        <v>2504</v>
      </c>
    </row>
    <row r="418" spans="1:26" x14ac:dyDescent="0.2">
      <c r="A418" s="100" t="s">
        <v>2483</v>
      </c>
      <c r="B418" s="100" t="s">
        <v>2484</v>
      </c>
      <c r="C418" s="100" t="s">
        <v>1647</v>
      </c>
      <c r="D418" s="100" t="s">
        <v>3453</v>
      </c>
      <c r="E418" s="100" t="s">
        <v>2487</v>
      </c>
      <c r="F418" s="100" t="s">
        <v>3454</v>
      </c>
      <c r="G418" s="96">
        <v>-9617.7999999999993</v>
      </c>
      <c r="H418" s="97">
        <v>46002</v>
      </c>
      <c r="I418" s="97">
        <v>46032</v>
      </c>
      <c r="J418" s="97">
        <v>46034</v>
      </c>
      <c r="K418" s="97">
        <v>46009</v>
      </c>
      <c r="L418" s="94">
        <v>20001</v>
      </c>
      <c r="M418" s="108"/>
      <c r="N418" s="94" t="s">
        <v>60</v>
      </c>
      <c r="O418" s="100" t="s">
        <v>3753</v>
      </c>
      <c r="P418" s="100" t="s">
        <v>51</v>
      </c>
      <c r="Q418" s="100" t="s">
        <v>51</v>
      </c>
      <c r="R418" s="100" t="s">
        <v>51</v>
      </c>
      <c r="S418" s="100" t="s">
        <v>51</v>
      </c>
      <c r="T418" s="100" t="s">
        <v>51</v>
      </c>
      <c r="U418" s="100" t="s">
        <v>51</v>
      </c>
      <c r="V418" s="100" t="s">
        <v>51</v>
      </c>
      <c r="W418" s="100" t="s">
        <v>2490</v>
      </c>
      <c r="X418" s="100" t="s">
        <v>2491</v>
      </c>
      <c r="Y418" s="100" t="s">
        <v>3456</v>
      </c>
      <c r="Z418" s="100" t="s">
        <v>51</v>
      </c>
    </row>
    <row r="419" spans="1:26" x14ac:dyDescent="0.2">
      <c r="A419" s="100" t="s">
        <v>2483</v>
      </c>
      <c r="B419" s="100" t="s">
        <v>2484</v>
      </c>
      <c r="C419" s="100" t="s">
        <v>3754</v>
      </c>
      <c r="D419" s="100" t="s">
        <v>2816</v>
      </c>
      <c r="E419" s="100" t="s">
        <v>2483</v>
      </c>
      <c r="F419" s="100" t="s">
        <v>2817</v>
      </c>
      <c r="G419" s="96">
        <v>-3769.8</v>
      </c>
      <c r="H419" s="97">
        <v>45988</v>
      </c>
      <c r="I419" s="97">
        <v>46033</v>
      </c>
      <c r="J419" s="97">
        <v>46034</v>
      </c>
      <c r="K419" s="97">
        <v>46021</v>
      </c>
      <c r="L419" s="94">
        <v>10256</v>
      </c>
      <c r="M419" s="108"/>
      <c r="N419" s="94" t="s">
        <v>60</v>
      </c>
      <c r="O419" s="100" t="s">
        <v>3755</v>
      </c>
      <c r="P419" s="100" t="s">
        <v>51</v>
      </c>
      <c r="Q419" s="100" t="s">
        <v>51</v>
      </c>
      <c r="R419" s="100" t="s">
        <v>2819</v>
      </c>
      <c r="S419" s="100" t="s">
        <v>2820</v>
      </c>
      <c r="T419" s="100" t="s">
        <v>51</v>
      </c>
      <c r="U419" s="100" t="s">
        <v>2821</v>
      </c>
      <c r="V419" s="100" t="s">
        <v>2822</v>
      </c>
      <c r="W419" s="100" t="s">
        <v>2490</v>
      </c>
      <c r="X419" s="100" t="s">
        <v>2491</v>
      </c>
      <c r="Y419" s="100" t="s">
        <v>2823</v>
      </c>
      <c r="Z419" s="100" t="s">
        <v>51</v>
      </c>
    </row>
    <row r="420" spans="1:26" x14ac:dyDescent="0.2">
      <c r="A420" s="100" t="s">
        <v>2483</v>
      </c>
      <c r="B420" s="100" t="s">
        <v>2484</v>
      </c>
      <c r="C420" s="100" t="s">
        <v>3756</v>
      </c>
      <c r="D420" s="100" t="s">
        <v>2830</v>
      </c>
      <c r="E420" s="100" t="s">
        <v>2483</v>
      </c>
      <c r="F420" s="100" t="s">
        <v>2831</v>
      </c>
      <c r="G420" s="96">
        <v>-3395.73</v>
      </c>
      <c r="H420" s="97">
        <v>46002</v>
      </c>
      <c r="I420" s="97">
        <v>46032</v>
      </c>
      <c r="J420" s="97">
        <v>46034</v>
      </c>
      <c r="K420" s="97">
        <v>46021</v>
      </c>
      <c r="L420" s="94">
        <v>10256</v>
      </c>
      <c r="M420" s="108"/>
      <c r="N420" s="94" t="s">
        <v>60</v>
      </c>
      <c r="O420" s="100" t="s">
        <v>3757</v>
      </c>
      <c r="P420" s="100" t="s">
        <v>51</v>
      </c>
      <c r="Q420" s="100" t="s">
        <v>51</v>
      </c>
      <c r="R420" s="100" t="s">
        <v>51</v>
      </c>
      <c r="S420" s="100" t="s">
        <v>51</v>
      </c>
      <c r="T420" s="100" t="s">
        <v>51</v>
      </c>
      <c r="U420" s="100" t="s">
        <v>51</v>
      </c>
      <c r="V420" s="100" t="s">
        <v>51</v>
      </c>
      <c r="W420" s="100" t="s">
        <v>2490</v>
      </c>
      <c r="X420" s="100" t="s">
        <v>2491</v>
      </c>
      <c r="Y420" s="100" t="s">
        <v>2834</v>
      </c>
      <c r="Z420" s="100" t="s">
        <v>51</v>
      </c>
    </row>
    <row r="421" spans="1:26" x14ac:dyDescent="0.2">
      <c r="A421" s="100" t="s">
        <v>2483</v>
      </c>
      <c r="B421" s="100" t="s">
        <v>2484</v>
      </c>
      <c r="C421" s="100" t="s">
        <v>3758</v>
      </c>
      <c r="D421" s="100" t="s">
        <v>3759</v>
      </c>
      <c r="E421" s="100" t="s">
        <v>2487</v>
      </c>
      <c r="F421" s="100" t="s">
        <v>3760</v>
      </c>
      <c r="G421" s="96">
        <v>-2280</v>
      </c>
      <c r="H421" s="97">
        <v>46002</v>
      </c>
      <c r="I421" s="97">
        <v>46033</v>
      </c>
      <c r="J421" s="97">
        <v>46034</v>
      </c>
      <c r="K421" s="97">
        <v>46028</v>
      </c>
      <c r="L421" s="94">
        <v>10256</v>
      </c>
      <c r="M421" s="108"/>
      <c r="N421" s="94" t="s">
        <v>60</v>
      </c>
      <c r="O421" s="100" t="s">
        <v>3761</v>
      </c>
      <c r="P421" s="100" t="s">
        <v>51</v>
      </c>
      <c r="Q421" s="100" t="s">
        <v>51</v>
      </c>
      <c r="R421" s="100" t="s">
        <v>51</v>
      </c>
      <c r="S421" s="100" t="s">
        <v>51</v>
      </c>
      <c r="T421" s="100" t="s">
        <v>51</v>
      </c>
      <c r="U421" s="100" t="s">
        <v>51</v>
      </c>
      <c r="V421" s="100" t="s">
        <v>51</v>
      </c>
      <c r="W421" s="100" t="s">
        <v>2490</v>
      </c>
      <c r="X421" s="100" t="s">
        <v>2491</v>
      </c>
      <c r="Y421" s="100" t="s">
        <v>3762</v>
      </c>
      <c r="Z421" s="100" t="s">
        <v>51</v>
      </c>
    </row>
    <row r="422" spans="1:26" x14ac:dyDescent="0.2">
      <c r="A422" s="100" t="s">
        <v>2483</v>
      </c>
      <c r="B422" s="100" t="s">
        <v>2484</v>
      </c>
      <c r="C422" s="100" t="s">
        <v>3763</v>
      </c>
      <c r="D422" s="100" t="s">
        <v>2528</v>
      </c>
      <c r="E422" s="100" t="s">
        <v>2487</v>
      </c>
      <c r="F422" s="100" t="s">
        <v>2529</v>
      </c>
      <c r="G422" s="96">
        <v>-3429.24</v>
      </c>
      <c r="H422" s="97">
        <v>45989</v>
      </c>
      <c r="I422" s="97">
        <v>46034</v>
      </c>
      <c r="J422" s="97">
        <v>46034</v>
      </c>
      <c r="K422" s="97">
        <v>46021</v>
      </c>
      <c r="L422" s="94">
        <v>10251</v>
      </c>
      <c r="M422" s="108"/>
      <c r="N422" s="94" t="s">
        <v>60</v>
      </c>
      <c r="O422" s="100" t="s">
        <v>3764</v>
      </c>
      <c r="P422" s="100" t="s">
        <v>51</v>
      </c>
      <c r="Q422" s="100" t="s">
        <v>51</v>
      </c>
      <c r="R422" s="100" t="s">
        <v>51</v>
      </c>
      <c r="S422" s="100" t="s">
        <v>51</v>
      </c>
      <c r="T422" s="100" t="s">
        <v>51</v>
      </c>
      <c r="U422" s="100" t="s">
        <v>51</v>
      </c>
      <c r="V422" s="100" t="s">
        <v>51</v>
      </c>
      <c r="W422" s="100" t="s">
        <v>2490</v>
      </c>
      <c r="X422" s="100" t="s">
        <v>2491</v>
      </c>
      <c r="Y422" s="100" t="s">
        <v>2531</v>
      </c>
      <c r="Z422" s="100" t="s">
        <v>51</v>
      </c>
    </row>
    <row r="423" spans="1:26" x14ac:dyDescent="0.2">
      <c r="A423" s="100" t="s">
        <v>2483</v>
      </c>
      <c r="B423" s="100" t="s">
        <v>2484</v>
      </c>
      <c r="C423" s="100" t="s">
        <v>3765</v>
      </c>
      <c r="D423" s="100" t="s">
        <v>2851</v>
      </c>
      <c r="E423" s="100" t="s">
        <v>2487</v>
      </c>
      <c r="F423" s="100" t="s">
        <v>2852</v>
      </c>
      <c r="G423" s="96">
        <v>-343.21</v>
      </c>
      <c r="H423" s="97">
        <v>45974</v>
      </c>
      <c r="I423" s="97">
        <v>46034</v>
      </c>
      <c r="J423" s="97">
        <v>46034</v>
      </c>
      <c r="K423" s="97">
        <v>45987</v>
      </c>
      <c r="L423" s="94">
        <v>10256</v>
      </c>
      <c r="M423" s="108"/>
      <c r="N423" s="94" t="s">
        <v>60</v>
      </c>
      <c r="O423" s="100" t="s">
        <v>3766</v>
      </c>
      <c r="P423" s="100" t="s">
        <v>51</v>
      </c>
      <c r="Q423" s="100" t="s">
        <v>51</v>
      </c>
      <c r="R423" s="100" t="s">
        <v>51</v>
      </c>
      <c r="S423" s="100" t="s">
        <v>51</v>
      </c>
      <c r="T423" s="100" t="s">
        <v>51</v>
      </c>
      <c r="U423" s="100" t="s">
        <v>51</v>
      </c>
      <c r="V423" s="100" t="s">
        <v>51</v>
      </c>
      <c r="W423" s="100" t="s">
        <v>2490</v>
      </c>
      <c r="X423" s="100" t="s">
        <v>2491</v>
      </c>
      <c r="Y423" s="100" t="s">
        <v>2854</v>
      </c>
      <c r="Z423" s="100" t="s">
        <v>51</v>
      </c>
    </row>
    <row r="424" spans="1:26" x14ac:dyDescent="0.2">
      <c r="A424" s="100" t="s">
        <v>2483</v>
      </c>
      <c r="B424" s="100" t="s">
        <v>2484</v>
      </c>
      <c r="C424" s="100" t="s">
        <v>3767</v>
      </c>
      <c r="D424" s="100" t="s">
        <v>2851</v>
      </c>
      <c r="E424" s="100" t="s">
        <v>2487</v>
      </c>
      <c r="F424" s="100" t="s">
        <v>2852</v>
      </c>
      <c r="G424" s="96">
        <v>-198.24</v>
      </c>
      <c r="H424" s="97">
        <v>45974</v>
      </c>
      <c r="I424" s="97">
        <v>46034</v>
      </c>
      <c r="J424" s="97">
        <v>46034</v>
      </c>
      <c r="K424" s="97">
        <v>45987</v>
      </c>
      <c r="L424" s="94">
        <v>10256</v>
      </c>
      <c r="M424" s="108"/>
      <c r="N424" s="94" t="s">
        <v>60</v>
      </c>
      <c r="O424" s="100" t="s">
        <v>3768</v>
      </c>
      <c r="P424" s="100" t="s">
        <v>51</v>
      </c>
      <c r="Q424" s="100" t="s">
        <v>51</v>
      </c>
      <c r="R424" s="100" t="s">
        <v>51</v>
      </c>
      <c r="S424" s="100" t="s">
        <v>51</v>
      </c>
      <c r="T424" s="100" t="s">
        <v>51</v>
      </c>
      <c r="U424" s="100" t="s">
        <v>51</v>
      </c>
      <c r="V424" s="100" t="s">
        <v>51</v>
      </c>
      <c r="W424" s="100" t="s">
        <v>2490</v>
      </c>
      <c r="X424" s="100" t="s">
        <v>2491</v>
      </c>
      <c r="Y424" s="100" t="s">
        <v>2854</v>
      </c>
      <c r="Z424" s="100" t="s">
        <v>51</v>
      </c>
    </row>
    <row r="425" spans="1:26" x14ac:dyDescent="0.2">
      <c r="A425" s="100" t="s">
        <v>2483</v>
      </c>
      <c r="B425" s="100" t="s">
        <v>2484</v>
      </c>
      <c r="C425" s="100" t="s">
        <v>3769</v>
      </c>
      <c r="D425" s="100" t="s">
        <v>2851</v>
      </c>
      <c r="E425" s="100" t="s">
        <v>2487</v>
      </c>
      <c r="F425" s="100" t="s">
        <v>2852</v>
      </c>
      <c r="G425" s="96">
        <v>-71.86</v>
      </c>
      <c r="H425" s="97">
        <v>45974</v>
      </c>
      <c r="I425" s="97">
        <v>46034</v>
      </c>
      <c r="J425" s="97">
        <v>46034</v>
      </c>
      <c r="K425" s="97">
        <v>45985</v>
      </c>
      <c r="L425" s="94">
        <v>10251</v>
      </c>
      <c r="M425" s="108"/>
      <c r="N425" s="94" t="s">
        <v>60</v>
      </c>
      <c r="O425" s="100" t="s">
        <v>3770</v>
      </c>
      <c r="P425" s="100" t="s">
        <v>51</v>
      </c>
      <c r="Q425" s="100" t="s">
        <v>51</v>
      </c>
      <c r="R425" s="100" t="s">
        <v>51</v>
      </c>
      <c r="S425" s="100" t="s">
        <v>51</v>
      </c>
      <c r="T425" s="100" t="s">
        <v>51</v>
      </c>
      <c r="U425" s="100" t="s">
        <v>51</v>
      </c>
      <c r="V425" s="100" t="s">
        <v>51</v>
      </c>
      <c r="W425" s="100" t="s">
        <v>2490</v>
      </c>
      <c r="X425" s="100" t="s">
        <v>2491</v>
      </c>
      <c r="Y425" s="100" t="s">
        <v>2854</v>
      </c>
      <c r="Z425" s="100" t="s">
        <v>51</v>
      </c>
    </row>
    <row r="426" spans="1:26" x14ac:dyDescent="0.2">
      <c r="A426" s="100" t="s">
        <v>2483</v>
      </c>
      <c r="B426" s="100" t="s">
        <v>2484</v>
      </c>
      <c r="C426" s="100" t="s">
        <v>3771</v>
      </c>
      <c r="D426" s="100" t="s">
        <v>2851</v>
      </c>
      <c r="E426" s="100" t="s">
        <v>2487</v>
      </c>
      <c r="F426" s="100" t="s">
        <v>2852</v>
      </c>
      <c r="G426" s="96">
        <v>-88.51</v>
      </c>
      <c r="H426" s="97">
        <v>45974</v>
      </c>
      <c r="I426" s="97">
        <v>46034</v>
      </c>
      <c r="J426" s="97">
        <v>46034</v>
      </c>
      <c r="K426" s="97">
        <v>45987</v>
      </c>
      <c r="L426" s="94">
        <v>10256</v>
      </c>
      <c r="M426" s="108"/>
      <c r="N426" s="94" t="s">
        <v>60</v>
      </c>
      <c r="O426" s="100" t="s">
        <v>3772</v>
      </c>
      <c r="P426" s="100" t="s">
        <v>51</v>
      </c>
      <c r="Q426" s="100" t="s">
        <v>51</v>
      </c>
      <c r="R426" s="100" t="s">
        <v>51</v>
      </c>
      <c r="S426" s="100" t="s">
        <v>51</v>
      </c>
      <c r="T426" s="100" t="s">
        <v>51</v>
      </c>
      <c r="U426" s="100" t="s">
        <v>51</v>
      </c>
      <c r="V426" s="100" t="s">
        <v>51</v>
      </c>
      <c r="W426" s="100" t="s">
        <v>2490</v>
      </c>
      <c r="X426" s="100" t="s">
        <v>2491</v>
      </c>
      <c r="Y426" s="100" t="s">
        <v>2854</v>
      </c>
      <c r="Z426" s="100" t="s">
        <v>51</v>
      </c>
    </row>
    <row r="427" spans="1:26" x14ac:dyDescent="0.2">
      <c r="A427" s="100" t="s">
        <v>2483</v>
      </c>
      <c r="B427" s="100" t="s">
        <v>2484</v>
      </c>
      <c r="C427" s="100" t="s">
        <v>3773</v>
      </c>
      <c r="D427" s="100" t="s">
        <v>2851</v>
      </c>
      <c r="E427" s="100" t="s">
        <v>2487</v>
      </c>
      <c r="F427" s="100" t="s">
        <v>2852</v>
      </c>
      <c r="G427" s="96">
        <v>-531.66</v>
      </c>
      <c r="H427" s="97">
        <v>45974</v>
      </c>
      <c r="I427" s="97">
        <v>46034</v>
      </c>
      <c r="J427" s="97">
        <v>46034</v>
      </c>
      <c r="K427" s="97">
        <v>45987</v>
      </c>
      <c r="L427" s="94">
        <v>10256</v>
      </c>
      <c r="M427" s="108"/>
      <c r="N427" s="94" t="s">
        <v>60</v>
      </c>
      <c r="O427" s="100" t="s">
        <v>3774</v>
      </c>
      <c r="P427" s="100" t="s">
        <v>51</v>
      </c>
      <c r="Q427" s="100" t="s">
        <v>51</v>
      </c>
      <c r="R427" s="100" t="s">
        <v>51</v>
      </c>
      <c r="S427" s="100" t="s">
        <v>51</v>
      </c>
      <c r="T427" s="100" t="s">
        <v>51</v>
      </c>
      <c r="U427" s="100" t="s">
        <v>51</v>
      </c>
      <c r="V427" s="100" t="s">
        <v>51</v>
      </c>
      <c r="W427" s="100" t="s">
        <v>2490</v>
      </c>
      <c r="X427" s="100" t="s">
        <v>2491</v>
      </c>
      <c r="Y427" s="100" t="s">
        <v>2854</v>
      </c>
      <c r="Z427" s="100" t="s">
        <v>51</v>
      </c>
    </row>
    <row r="428" spans="1:26" x14ac:dyDescent="0.2">
      <c r="A428" s="100" t="s">
        <v>2483</v>
      </c>
      <c r="B428" s="100" t="s">
        <v>2484</v>
      </c>
      <c r="C428" s="100" t="s">
        <v>3775</v>
      </c>
      <c r="D428" s="100" t="s">
        <v>3776</v>
      </c>
      <c r="E428" s="100" t="s">
        <v>2483</v>
      </c>
      <c r="F428" s="100" t="s">
        <v>3777</v>
      </c>
      <c r="G428" s="96">
        <v>-199.92</v>
      </c>
      <c r="H428" s="97">
        <v>46003</v>
      </c>
      <c r="I428" s="97">
        <v>46033</v>
      </c>
      <c r="J428" s="97">
        <v>46034</v>
      </c>
      <c r="K428" s="97">
        <v>46021</v>
      </c>
      <c r="L428" s="94">
        <v>20001</v>
      </c>
      <c r="M428" s="108"/>
      <c r="N428" s="94" t="s">
        <v>60</v>
      </c>
      <c r="O428" s="100" t="s">
        <v>3778</v>
      </c>
      <c r="P428" s="100" t="s">
        <v>51</v>
      </c>
      <c r="Q428" s="100" t="s">
        <v>51</v>
      </c>
      <c r="R428" s="100" t="s">
        <v>2517</v>
      </c>
      <c r="S428" s="100" t="s">
        <v>3779</v>
      </c>
      <c r="T428" s="100" t="s">
        <v>51</v>
      </c>
      <c r="U428" s="100" t="s">
        <v>3780</v>
      </c>
      <c r="V428" s="100" t="s">
        <v>2898</v>
      </c>
      <c r="W428" s="100" t="s">
        <v>2490</v>
      </c>
      <c r="X428" s="100" t="s">
        <v>2491</v>
      </c>
      <c r="Y428" s="100" t="s">
        <v>3781</v>
      </c>
      <c r="Z428" s="100" t="s">
        <v>51</v>
      </c>
    </row>
    <row r="429" spans="1:26" x14ac:dyDescent="0.2">
      <c r="A429" s="100" t="s">
        <v>2483</v>
      </c>
      <c r="B429" s="100" t="s">
        <v>2484</v>
      </c>
      <c r="C429" s="100" t="s">
        <v>3782</v>
      </c>
      <c r="D429" s="100" t="s">
        <v>3783</v>
      </c>
      <c r="E429" s="100" t="s">
        <v>2487</v>
      </c>
      <c r="F429" s="100" t="s">
        <v>3784</v>
      </c>
      <c r="G429" s="96">
        <v>-268.39</v>
      </c>
      <c r="H429" s="97">
        <v>45973</v>
      </c>
      <c r="I429" s="97">
        <v>46033</v>
      </c>
      <c r="J429" s="97">
        <v>46034</v>
      </c>
      <c r="K429" s="97">
        <v>45995</v>
      </c>
      <c r="L429" s="94">
        <v>10256</v>
      </c>
      <c r="M429" s="108"/>
      <c r="N429" s="94" t="s">
        <v>60</v>
      </c>
      <c r="O429" s="100" t="s">
        <v>3785</v>
      </c>
      <c r="P429" s="100" t="s">
        <v>51</v>
      </c>
      <c r="Q429" s="100" t="s">
        <v>51</v>
      </c>
      <c r="R429" s="100" t="s">
        <v>51</v>
      </c>
      <c r="S429" s="100" t="s">
        <v>51</v>
      </c>
      <c r="T429" s="100" t="s">
        <v>51</v>
      </c>
      <c r="U429" s="100" t="s">
        <v>51</v>
      </c>
      <c r="V429" s="100" t="s">
        <v>51</v>
      </c>
      <c r="W429" s="100" t="s">
        <v>2490</v>
      </c>
      <c r="X429" s="100" t="s">
        <v>2491</v>
      </c>
      <c r="Y429" s="100" t="s">
        <v>3786</v>
      </c>
      <c r="Z429" s="100" t="s">
        <v>51</v>
      </c>
    </row>
    <row r="430" spans="1:26" x14ac:dyDescent="0.2">
      <c r="A430" s="100" t="s">
        <v>2483</v>
      </c>
      <c r="B430" s="100" t="s">
        <v>2484</v>
      </c>
      <c r="C430" s="100" t="s">
        <v>3787</v>
      </c>
      <c r="D430" s="100" t="s">
        <v>3223</v>
      </c>
      <c r="E430" s="100" t="s">
        <v>2487</v>
      </c>
      <c r="F430" s="100" t="s">
        <v>3224</v>
      </c>
      <c r="G430" s="96">
        <v>-11520</v>
      </c>
      <c r="H430" s="97">
        <v>45989</v>
      </c>
      <c r="I430" s="97">
        <v>46034</v>
      </c>
      <c r="J430" s="97">
        <v>46034</v>
      </c>
      <c r="K430" s="97">
        <v>46021</v>
      </c>
      <c r="L430" s="94">
        <v>10256</v>
      </c>
      <c r="M430" s="108"/>
      <c r="N430" s="94" t="s">
        <v>60</v>
      </c>
      <c r="O430" s="100" t="s">
        <v>3788</v>
      </c>
      <c r="P430" s="100" t="s">
        <v>51</v>
      </c>
      <c r="Q430" s="100" t="s">
        <v>51</v>
      </c>
      <c r="R430" s="100" t="s">
        <v>51</v>
      </c>
      <c r="S430" s="100" t="s">
        <v>51</v>
      </c>
      <c r="T430" s="100" t="s">
        <v>51</v>
      </c>
      <c r="U430" s="100" t="s">
        <v>51</v>
      </c>
      <c r="V430" s="100" t="s">
        <v>51</v>
      </c>
      <c r="W430" s="100" t="s">
        <v>2490</v>
      </c>
      <c r="X430" s="100" t="s">
        <v>2491</v>
      </c>
      <c r="Y430" s="100" t="s">
        <v>3226</v>
      </c>
      <c r="Z430" s="100" t="s">
        <v>51</v>
      </c>
    </row>
    <row r="431" spans="1:26" x14ac:dyDescent="0.2">
      <c r="A431" s="100" t="s">
        <v>2483</v>
      </c>
      <c r="B431" s="100" t="s">
        <v>2484</v>
      </c>
      <c r="C431" s="100" t="s">
        <v>3789</v>
      </c>
      <c r="D431" s="100" t="s">
        <v>2557</v>
      </c>
      <c r="E431" s="100" t="s">
        <v>2487</v>
      </c>
      <c r="F431" s="100" t="s">
        <v>2558</v>
      </c>
      <c r="G431" s="96">
        <v>-20880</v>
      </c>
      <c r="H431" s="97">
        <v>46002</v>
      </c>
      <c r="I431" s="97">
        <v>46032</v>
      </c>
      <c r="J431" s="97">
        <v>46034</v>
      </c>
      <c r="K431" s="97">
        <v>46020</v>
      </c>
      <c r="L431" s="94">
        <v>20001</v>
      </c>
      <c r="M431" s="108"/>
      <c r="N431" s="94" t="s">
        <v>60</v>
      </c>
      <c r="O431" s="100" t="s">
        <v>3790</v>
      </c>
      <c r="P431" s="100" t="s">
        <v>51</v>
      </c>
      <c r="Q431" s="100" t="s">
        <v>51</v>
      </c>
      <c r="R431" s="100" t="s">
        <v>51</v>
      </c>
      <c r="S431" s="100" t="s">
        <v>51</v>
      </c>
      <c r="T431" s="100" t="s">
        <v>51</v>
      </c>
      <c r="U431" s="100" t="s">
        <v>51</v>
      </c>
      <c r="V431" s="100" t="s">
        <v>51</v>
      </c>
      <c r="W431" s="100" t="s">
        <v>2490</v>
      </c>
      <c r="X431" s="100" t="s">
        <v>2491</v>
      </c>
      <c r="Y431" s="100" t="s">
        <v>2560</v>
      </c>
      <c r="Z431" s="100" t="s">
        <v>51</v>
      </c>
    </row>
    <row r="432" spans="1:26" x14ac:dyDescent="0.2">
      <c r="A432" s="100" t="s">
        <v>2763</v>
      </c>
      <c r="B432" s="100" t="s">
        <v>3791</v>
      </c>
      <c r="C432" s="100" t="s">
        <v>3792</v>
      </c>
      <c r="D432" s="100" t="s">
        <v>3793</v>
      </c>
      <c r="E432" s="100" t="s">
        <v>2487</v>
      </c>
      <c r="F432" s="100" t="s">
        <v>3794</v>
      </c>
      <c r="G432" s="96">
        <v>-598.83000000000004</v>
      </c>
      <c r="H432" s="97">
        <v>46031</v>
      </c>
      <c r="I432" s="97">
        <v>46034</v>
      </c>
      <c r="J432" s="97">
        <v>46034</v>
      </c>
      <c r="K432" s="97" t="s">
        <v>2832</v>
      </c>
      <c r="L432" s="94">
        <v>10259</v>
      </c>
      <c r="M432" s="108"/>
      <c r="N432" s="100" t="s">
        <v>129</v>
      </c>
      <c r="O432" s="100" t="s">
        <v>3795</v>
      </c>
      <c r="P432" s="100" t="s">
        <v>51</v>
      </c>
      <c r="Q432" s="100" t="s">
        <v>51</v>
      </c>
      <c r="R432" s="100" t="s">
        <v>51</v>
      </c>
      <c r="S432" s="100" t="s">
        <v>51</v>
      </c>
      <c r="T432" s="100" t="s">
        <v>51</v>
      </c>
      <c r="U432" s="100" t="s">
        <v>51</v>
      </c>
      <c r="V432" s="100" t="s">
        <v>51</v>
      </c>
      <c r="W432" s="100" t="s">
        <v>2490</v>
      </c>
      <c r="X432" s="100" t="s">
        <v>2491</v>
      </c>
      <c r="Y432" s="100" t="s">
        <v>3796</v>
      </c>
      <c r="Z432" s="100" t="s">
        <v>51</v>
      </c>
    </row>
    <row r="433" spans="1:26" x14ac:dyDescent="0.2">
      <c r="A433" s="100" t="s">
        <v>2763</v>
      </c>
      <c r="B433" s="100" t="s">
        <v>3791</v>
      </c>
      <c r="C433" s="100" t="s">
        <v>3797</v>
      </c>
      <c r="D433" s="100" t="s">
        <v>3793</v>
      </c>
      <c r="E433" s="100" t="s">
        <v>2487</v>
      </c>
      <c r="F433" s="100" t="s">
        <v>3794</v>
      </c>
      <c r="G433" s="96">
        <v>-598.83000000000004</v>
      </c>
      <c r="H433" s="97">
        <v>46031</v>
      </c>
      <c r="I433" s="97">
        <v>46034</v>
      </c>
      <c r="J433" s="97">
        <v>46034</v>
      </c>
      <c r="K433" s="97">
        <v>46034</v>
      </c>
      <c r="L433" s="94">
        <v>20001</v>
      </c>
      <c r="M433" s="108"/>
      <c r="N433" s="100" t="s">
        <v>129</v>
      </c>
      <c r="O433" s="100" t="s">
        <v>3798</v>
      </c>
      <c r="P433" s="100" t="s">
        <v>51</v>
      </c>
      <c r="Q433" s="100" t="s">
        <v>51</v>
      </c>
      <c r="R433" s="100" t="s">
        <v>51</v>
      </c>
      <c r="S433" s="100" t="s">
        <v>51</v>
      </c>
      <c r="T433" s="100" t="s">
        <v>51</v>
      </c>
      <c r="U433" s="100" t="s">
        <v>51</v>
      </c>
      <c r="V433" s="100" t="s">
        <v>51</v>
      </c>
      <c r="W433" s="100" t="s">
        <v>2490</v>
      </c>
      <c r="X433" s="100" t="s">
        <v>2491</v>
      </c>
      <c r="Y433" s="100" t="s">
        <v>3796</v>
      </c>
      <c r="Z433" s="100" t="s">
        <v>51</v>
      </c>
    </row>
    <row r="434" spans="1:26" x14ac:dyDescent="0.2">
      <c r="A434" s="100" t="s">
        <v>2483</v>
      </c>
      <c r="B434" s="100" t="s">
        <v>2484</v>
      </c>
      <c r="C434" s="100" t="s">
        <v>3799</v>
      </c>
      <c r="D434" s="100" t="s">
        <v>2884</v>
      </c>
      <c r="E434" s="100" t="s">
        <v>2487</v>
      </c>
      <c r="F434" s="100" t="s">
        <v>2885</v>
      </c>
      <c r="G434" s="96">
        <v>-17200</v>
      </c>
      <c r="H434" s="97">
        <v>46002</v>
      </c>
      <c r="I434" s="97">
        <v>46034</v>
      </c>
      <c r="J434" s="97">
        <v>46034</v>
      </c>
      <c r="K434" s="97">
        <v>46021</v>
      </c>
      <c r="L434" s="94">
        <v>10251</v>
      </c>
      <c r="M434" s="108"/>
      <c r="N434" s="94" t="s">
        <v>60</v>
      </c>
      <c r="O434" s="100" t="s">
        <v>3800</v>
      </c>
      <c r="P434" s="100" t="s">
        <v>51</v>
      </c>
      <c r="Q434" s="100" t="s">
        <v>51</v>
      </c>
      <c r="R434" s="100" t="s">
        <v>51</v>
      </c>
      <c r="S434" s="100" t="s">
        <v>51</v>
      </c>
      <c r="T434" s="100" t="s">
        <v>51</v>
      </c>
      <c r="U434" s="100" t="s">
        <v>51</v>
      </c>
      <c r="V434" s="100" t="s">
        <v>51</v>
      </c>
      <c r="W434" s="100" t="s">
        <v>2490</v>
      </c>
      <c r="X434" s="100" t="s">
        <v>2491</v>
      </c>
      <c r="Y434" s="100" t="s">
        <v>2887</v>
      </c>
      <c r="Z434" s="100" t="s">
        <v>51</v>
      </c>
    </row>
    <row r="435" spans="1:26" x14ac:dyDescent="0.2">
      <c r="A435" s="100" t="s">
        <v>2483</v>
      </c>
      <c r="B435" s="100" t="s">
        <v>2484</v>
      </c>
      <c r="C435" s="100" t="s">
        <v>3801</v>
      </c>
      <c r="D435" s="100" t="s">
        <v>3802</v>
      </c>
      <c r="E435" s="100" t="s">
        <v>2487</v>
      </c>
      <c r="F435" s="100" t="s">
        <v>3803</v>
      </c>
      <c r="G435" s="96">
        <v>-88480.39</v>
      </c>
      <c r="H435" s="97">
        <v>46003</v>
      </c>
      <c r="I435" s="97">
        <v>46033</v>
      </c>
      <c r="J435" s="97">
        <v>46034</v>
      </c>
      <c r="K435" s="97">
        <v>46028</v>
      </c>
      <c r="L435" s="94">
        <v>20001</v>
      </c>
      <c r="M435" s="108"/>
      <c r="N435" s="94" t="s">
        <v>60</v>
      </c>
      <c r="O435" s="100" t="s">
        <v>3804</v>
      </c>
      <c r="P435" s="100" t="s">
        <v>51</v>
      </c>
      <c r="Q435" s="100" t="s">
        <v>51</v>
      </c>
      <c r="R435" s="100" t="s">
        <v>51</v>
      </c>
      <c r="S435" s="100" t="s">
        <v>51</v>
      </c>
      <c r="T435" s="100" t="s">
        <v>51</v>
      </c>
      <c r="U435" s="100" t="s">
        <v>51</v>
      </c>
      <c r="V435" s="100" t="s">
        <v>51</v>
      </c>
      <c r="W435" s="100" t="s">
        <v>2490</v>
      </c>
      <c r="X435" s="100" t="s">
        <v>2491</v>
      </c>
      <c r="Y435" s="100" t="s">
        <v>3805</v>
      </c>
      <c r="Z435" s="100" t="s">
        <v>51</v>
      </c>
    </row>
    <row r="436" spans="1:26" x14ac:dyDescent="0.2">
      <c r="A436" s="100" t="s">
        <v>2483</v>
      </c>
      <c r="B436" s="100" t="s">
        <v>2484</v>
      </c>
      <c r="C436" s="100" t="s">
        <v>3806</v>
      </c>
      <c r="D436" s="100" t="s">
        <v>3603</v>
      </c>
      <c r="E436" s="100" t="s">
        <v>2487</v>
      </c>
      <c r="F436" s="100" t="s">
        <v>3604</v>
      </c>
      <c r="G436" s="96">
        <v>-729.98</v>
      </c>
      <c r="H436" s="97">
        <v>45987</v>
      </c>
      <c r="I436" s="97">
        <v>46034</v>
      </c>
      <c r="J436" s="97">
        <v>46034</v>
      </c>
      <c r="K436" s="97">
        <v>45993</v>
      </c>
      <c r="L436" s="94">
        <v>10251</v>
      </c>
      <c r="M436" s="108"/>
      <c r="N436" s="94" t="s">
        <v>60</v>
      </c>
      <c r="O436" s="100" t="s">
        <v>3807</v>
      </c>
      <c r="P436" s="100" t="s">
        <v>51</v>
      </c>
      <c r="Q436" s="100" t="s">
        <v>51</v>
      </c>
      <c r="R436" s="100" t="s">
        <v>2536</v>
      </c>
      <c r="S436" s="100" t="s">
        <v>3606</v>
      </c>
      <c r="T436" s="100" t="s">
        <v>51</v>
      </c>
      <c r="U436" s="100" t="s">
        <v>3607</v>
      </c>
      <c r="V436" s="100" t="s">
        <v>2520</v>
      </c>
      <c r="W436" s="100" t="s">
        <v>2490</v>
      </c>
      <c r="X436" s="100" t="s">
        <v>2491</v>
      </c>
      <c r="Y436" s="100" t="s">
        <v>3608</v>
      </c>
      <c r="Z436" s="100" t="s">
        <v>51</v>
      </c>
    </row>
    <row r="437" spans="1:26" x14ac:dyDescent="0.2">
      <c r="A437" s="100" t="s">
        <v>2483</v>
      </c>
      <c r="B437" s="100" t="s">
        <v>2484</v>
      </c>
      <c r="C437" s="100" t="s">
        <v>3808</v>
      </c>
      <c r="D437" s="100" t="s">
        <v>3603</v>
      </c>
      <c r="E437" s="100" t="s">
        <v>2487</v>
      </c>
      <c r="F437" s="100" t="s">
        <v>3604</v>
      </c>
      <c r="G437" s="96">
        <v>-23.84</v>
      </c>
      <c r="H437" s="97">
        <v>45987</v>
      </c>
      <c r="I437" s="97">
        <v>46034</v>
      </c>
      <c r="J437" s="97">
        <v>46034</v>
      </c>
      <c r="K437" s="97">
        <v>45993</v>
      </c>
      <c r="L437" s="94">
        <v>10251</v>
      </c>
      <c r="M437" s="108"/>
      <c r="N437" s="94" t="s">
        <v>60</v>
      </c>
      <c r="O437" s="100" t="s">
        <v>3809</v>
      </c>
      <c r="P437" s="100" t="s">
        <v>51</v>
      </c>
      <c r="Q437" s="100" t="s">
        <v>51</v>
      </c>
      <c r="R437" s="100" t="s">
        <v>2536</v>
      </c>
      <c r="S437" s="100" t="s">
        <v>3606</v>
      </c>
      <c r="T437" s="100" t="s">
        <v>51</v>
      </c>
      <c r="U437" s="100" t="s">
        <v>3607</v>
      </c>
      <c r="V437" s="100" t="s">
        <v>2520</v>
      </c>
      <c r="W437" s="100" t="s">
        <v>2490</v>
      </c>
      <c r="X437" s="100" t="s">
        <v>2491</v>
      </c>
      <c r="Y437" s="100" t="s">
        <v>3608</v>
      </c>
      <c r="Z437" s="100" t="s">
        <v>51</v>
      </c>
    </row>
    <row r="438" spans="1:26" x14ac:dyDescent="0.2">
      <c r="A438" s="100" t="s">
        <v>2483</v>
      </c>
      <c r="B438" s="100" t="s">
        <v>2484</v>
      </c>
      <c r="C438" s="100" t="s">
        <v>3810</v>
      </c>
      <c r="D438" s="100" t="s">
        <v>3603</v>
      </c>
      <c r="E438" s="100" t="s">
        <v>2487</v>
      </c>
      <c r="F438" s="100" t="s">
        <v>3604</v>
      </c>
      <c r="G438" s="96">
        <v>-1395.42</v>
      </c>
      <c r="H438" s="97">
        <v>45987</v>
      </c>
      <c r="I438" s="97">
        <v>46034</v>
      </c>
      <c r="J438" s="97">
        <v>46034</v>
      </c>
      <c r="K438" s="97">
        <v>45993</v>
      </c>
      <c r="L438" s="94">
        <v>10251</v>
      </c>
      <c r="M438" s="108"/>
      <c r="N438" s="94" t="s">
        <v>60</v>
      </c>
      <c r="O438" s="100" t="s">
        <v>3811</v>
      </c>
      <c r="P438" s="100" t="s">
        <v>51</v>
      </c>
      <c r="Q438" s="100" t="s">
        <v>51</v>
      </c>
      <c r="R438" s="100" t="s">
        <v>2536</v>
      </c>
      <c r="S438" s="100" t="s">
        <v>3606</v>
      </c>
      <c r="T438" s="100" t="s">
        <v>51</v>
      </c>
      <c r="U438" s="100" t="s">
        <v>3607</v>
      </c>
      <c r="V438" s="100" t="s">
        <v>2520</v>
      </c>
      <c r="W438" s="100" t="s">
        <v>2490</v>
      </c>
      <c r="X438" s="100" t="s">
        <v>2491</v>
      </c>
      <c r="Y438" s="100" t="s">
        <v>3608</v>
      </c>
      <c r="Z438" s="100" t="s">
        <v>51</v>
      </c>
    </row>
    <row r="439" spans="1:26" x14ac:dyDescent="0.2">
      <c r="A439" s="100" t="s">
        <v>2483</v>
      </c>
      <c r="B439" s="100" t="s">
        <v>2484</v>
      </c>
      <c r="C439" s="100" t="s">
        <v>3812</v>
      </c>
      <c r="D439" s="100" t="s">
        <v>3603</v>
      </c>
      <c r="E439" s="100" t="s">
        <v>2487</v>
      </c>
      <c r="F439" s="100" t="s">
        <v>3604</v>
      </c>
      <c r="G439" s="96">
        <v>-9691.7099999999991</v>
      </c>
      <c r="H439" s="97">
        <v>45989</v>
      </c>
      <c r="I439" s="97">
        <v>46034</v>
      </c>
      <c r="J439" s="97">
        <v>46034</v>
      </c>
      <c r="K439" s="97">
        <v>46034</v>
      </c>
      <c r="L439" s="94">
        <v>10256</v>
      </c>
      <c r="M439" s="108"/>
      <c r="N439" s="94" t="s">
        <v>60</v>
      </c>
      <c r="O439" s="100" t="s">
        <v>3813</v>
      </c>
      <c r="P439" s="100" t="s">
        <v>51</v>
      </c>
      <c r="Q439" s="100" t="s">
        <v>51</v>
      </c>
      <c r="R439" s="100" t="s">
        <v>2536</v>
      </c>
      <c r="S439" s="100" t="s">
        <v>3606</v>
      </c>
      <c r="T439" s="100" t="s">
        <v>51</v>
      </c>
      <c r="U439" s="100" t="s">
        <v>3607</v>
      </c>
      <c r="V439" s="100" t="s">
        <v>2520</v>
      </c>
      <c r="W439" s="100" t="s">
        <v>2490</v>
      </c>
      <c r="X439" s="100" t="s">
        <v>2491</v>
      </c>
      <c r="Y439" s="100" t="s">
        <v>3608</v>
      </c>
      <c r="Z439" s="100" t="s">
        <v>51</v>
      </c>
    </row>
    <row r="440" spans="1:26" x14ac:dyDescent="0.2">
      <c r="A440" s="100" t="s">
        <v>2483</v>
      </c>
      <c r="B440" s="100" t="s">
        <v>2484</v>
      </c>
      <c r="C440" s="100" t="s">
        <v>3814</v>
      </c>
      <c r="D440" s="100" t="s">
        <v>2572</v>
      </c>
      <c r="E440" s="100" t="s">
        <v>2487</v>
      </c>
      <c r="F440" s="100" t="s">
        <v>2573</v>
      </c>
      <c r="G440" s="96">
        <v>-6187.46</v>
      </c>
      <c r="H440" s="97">
        <v>45832</v>
      </c>
      <c r="I440" s="97">
        <v>45862</v>
      </c>
      <c r="J440" s="97">
        <v>46034</v>
      </c>
      <c r="K440" s="97">
        <v>46028</v>
      </c>
      <c r="L440" s="94">
        <v>10256</v>
      </c>
      <c r="M440" s="108"/>
      <c r="N440" s="94" t="s">
        <v>60</v>
      </c>
      <c r="O440" s="100" t="s">
        <v>3815</v>
      </c>
      <c r="P440" s="100" t="s">
        <v>51</v>
      </c>
      <c r="Q440" s="100" t="s">
        <v>51</v>
      </c>
      <c r="R440" s="100" t="s">
        <v>51</v>
      </c>
      <c r="S440" s="100" t="s">
        <v>51</v>
      </c>
      <c r="T440" s="100" t="s">
        <v>51</v>
      </c>
      <c r="U440" s="100" t="s">
        <v>51</v>
      </c>
      <c r="V440" s="100" t="s">
        <v>51</v>
      </c>
      <c r="W440" s="100" t="s">
        <v>2490</v>
      </c>
      <c r="X440" s="100" t="s">
        <v>2491</v>
      </c>
      <c r="Y440" s="100" t="s">
        <v>2575</v>
      </c>
      <c r="Z440" s="100" t="s">
        <v>51</v>
      </c>
    </row>
    <row r="441" spans="1:26" x14ac:dyDescent="0.2">
      <c r="A441" s="100" t="s">
        <v>2483</v>
      </c>
      <c r="B441" s="100" t="s">
        <v>2484</v>
      </c>
      <c r="C441" s="100" t="s">
        <v>3816</v>
      </c>
      <c r="D441" s="100" t="s">
        <v>2920</v>
      </c>
      <c r="E441" s="100" t="s">
        <v>2487</v>
      </c>
      <c r="F441" s="100" t="s">
        <v>2921</v>
      </c>
      <c r="G441" s="96">
        <v>-1930.5</v>
      </c>
      <c r="H441" s="97">
        <v>46001</v>
      </c>
      <c r="I441" s="97">
        <v>46032</v>
      </c>
      <c r="J441" s="97">
        <v>46034</v>
      </c>
      <c r="K441" s="97">
        <v>46020</v>
      </c>
      <c r="L441" s="94">
        <v>10256</v>
      </c>
      <c r="M441" s="108"/>
      <c r="N441" s="94" t="s">
        <v>60</v>
      </c>
      <c r="O441" s="100" t="s">
        <v>3817</v>
      </c>
      <c r="P441" s="100" t="s">
        <v>51</v>
      </c>
      <c r="Q441" s="100" t="s">
        <v>51</v>
      </c>
      <c r="R441" s="100" t="s">
        <v>51</v>
      </c>
      <c r="S441" s="100" t="s">
        <v>51</v>
      </c>
      <c r="T441" s="100" t="s">
        <v>51</v>
      </c>
      <c r="U441" s="100" t="s">
        <v>51</v>
      </c>
      <c r="V441" s="100" t="s">
        <v>51</v>
      </c>
      <c r="W441" s="100" t="s">
        <v>2490</v>
      </c>
      <c r="X441" s="100" t="s">
        <v>2491</v>
      </c>
      <c r="Y441" s="100" t="s">
        <v>2923</v>
      </c>
      <c r="Z441" s="100" t="s">
        <v>51</v>
      </c>
    </row>
    <row r="442" spans="1:26" x14ac:dyDescent="0.2">
      <c r="A442" s="100" t="s">
        <v>2483</v>
      </c>
      <c r="B442" s="100" t="s">
        <v>2484</v>
      </c>
      <c r="C442" s="100" t="s">
        <v>3818</v>
      </c>
      <c r="D442" s="100" t="s">
        <v>2920</v>
      </c>
      <c r="E442" s="100" t="s">
        <v>2487</v>
      </c>
      <c r="F442" s="100" t="s">
        <v>2921</v>
      </c>
      <c r="G442" s="96">
        <v>-4135.8999999999996</v>
      </c>
      <c r="H442" s="97">
        <v>46001</v>
      </c>
      <c r="I442" s="97">
        <v>46032</v>
      </c>
      <c r="J442" s="97">
        <v>46034</v>
      </c>
      <c r="K442" s="97">
        <v>46021</v>
      </c>
      <c r="L442" s="94">
        <v>20001</v>
      </c>
      <c r="M442" s="108"/>
      <c r="N442" s="94" t="s">
        <v>60</v>
      </c>
      <c r="O442" s="100" t="s">
        <v>3819</v>
      </c>
      <c r="P442" s="100" t="s">
        <v>51</v>
      </c>
      <c r="Q442" s="100" t="s">
        <v>51</v>
      </c>
      <c r="R442" s="100" t="s">
        <v>51</v>
      </c>
      <c r="S442" s="100" t="s">
        <v>51</v>
      </c>
      <c r="T442" s="100" t="s">
        <v>51</v>
      </c>
      <c r="U442" s="100" t="s">
        <v>51</v>
      </c>
      <c r="V442" s="100" t="s">
        <v>51</v>
      </c>
      <c r="W442" s="100" t="s">
        <v>2490</v>
      </c>
      <c r="X442" s="100" t="s">
        <v>2491</v>
      </c>
      <c r="Y442" s="100" t="s">
        <v>2923</v>
      </c>
      <c r="Z442" s="100" t="s">
        <v>51</v>
      </c>
    </row>
    <row r="443" spans="1:26" x14ac:dyDescent="0.2">
      <c r="A443" s="100" t="s">
        <v>2483</v>
      </c>
      <c r="B443" s="100" t="s">
        <v>2484</v>
      </c>
      <c r="C443" s="100" t="s">
        <v>3820</v>
      </c>
      <c r="D443" s="100" t="s">
        <v>2920</v>
      </c>
      <c r="E443" s="100" t="s">
        <v>2487</v>
      </c>
      <c r="F443" s="100" t="s">
        <v>2921</v>
      </c>
      <c r="G443" s="96">
        <v>-2540.3000000000002</v>
      </c>
      <c r="H443" s="97">
        <v>46002</v>
      </c>
      <c r="I443" s="97">
        <v>46032</v>
      </c>
      <c r="J443" s="97">
        <v>46034</v>
      </c>
      <c r="K443" s="97">
        <v>46021</v>
      </c>
      <c r="L443" s="94">
        <v>20001</v>
      </c>
      <c r="M443" s="108"/>
      <c r="N443" s="94" t="s">
        <v>60</v>
      </c>
      <c r="O443" s="100" t="s">
        <v>3821</v>
      </c>
      <c r="P443" s="100" t="s">
        <v>51</v>
      </c>
      <c r="Q443" s="100" t="s">
        <v>51</v>
      </c>
      <c r="R443" s="100" t="s">
        <v>51</v>
      </c>
      <c r="S443" s="100" t="s">
        <v>51</v>
      </c>
      <c r="T443" s="100" t="s">
        <v>51</v>
      </c>
      <c r="U443" s="100" t="s">
        <v>51</v>
      </c>
      <c r="V443" s="100" t="s">
        <v>51</v>
      </c>
      <c r="W443" s="100" t="s">
        <v>2490</v>
      </c>
      <c r="X443" s="100" t="s">
        <v>2491</v>
      </c>
      <c r="Y443" s="100" t="s">
        <v>2923</v>
      </c>
      <c r="Z443" s="100" t="s">
        <v>51</v>
      </c>
    </row>
    <row r="444" spans="1:26" x14ac:dyDescent="0.2">
      <c r="A444" s="100" t="s">
        <v>2483</v>
      </c>
      <c r="B444" s="100" t="s">
        <v>2484</v>
      </c>
      <c r="C444" s="100" t="s">
        <v>3822</v>
      </c>
      <c r="D444" s="100" t="s">
        <v>2577</v>
      </c>
      <c r="E444" s="100" t="s">
        <v>2487</v>
      </c>
      <c r="F444" s="100" t="s">
        <v>2578</v>
      </c>
      <c r="G444" s="96">
        <v>-189.84</v>
      </c>
      <c r="H444" s="97">
        <v>46002</v>
      </c>
      <c r="I444" s="97">
        <v>46032</v>
      </c>
      <c r="J444" s="97">
        <v>46034</v>
      </c>
      <c r="K444" s="97">
        <v>46021</v>
      </c>
      <c r="L444" s="94">
        <v>10256</v>
      </c>
      <c r="M444" s="108"/>
      <c r="N444" s="94" t="s">
        <v>60</v>
      </c>
      <c r="O444" s="100" t="s">
        <v>3823</v>
      </c>
      <c r="P444" s="100" t="s">
        <v>51</v>
      </c>
      <c r="Q444" s="100" t="s">
        <v>51</v>
      </c>
      <c r="R444" s="100" t="s">
        <v>51</v>
      </c>
      <c r="S444" s="100" t="s">
        <v>51</v>
      </c>
      <c r="T444" s="100" t="s">
        <v>51</v>
      </c>
      <c r="U444" s="100" t="s">
        <v>51</v>
      </c>
      <c r="V444" s="100" t="s">
        <v>51</v>
      </c>
      <c r="W444" s="100" t="s">
        <v>2490</v>
      </c>
      <c r="X444" s="100" t="s">
        <v>2491</v>
      </c>
      <c r="Y444" s="100" t="s">
        <v>2580</v>
      </c>
      <c r="Z444" s="100" t="s">
        <v>51</v>
      </c>
    </row>
    <row r="445" spans="1:26" x14ac:dyDescent="0.2">
      <c r="A445" s="100" t="s">
        <v>2483</v>
      </c>
      <c r="B445" s="100" t="s">
        <v>2484</v>
      </c>
      <c r="C445" s="100" t="s">
        <v>3824</v>
      </c>
      <c r="D445" s="100" t="s">
        <v>2577</v>
      </c>
      <c r="E445" s="100" t="s">
        <v>2487</v>
      </c>
      <c r="F445" s="100" t="s">
        <v>2578</v>
      </c>
      <c r="G445" s="96">
        <v>-72.95</v>
      </c>
      <c r="H445" s="97">
        <v>46002</v>
      </c>
      <c r="I445" s="97">
        <v>46032</v>
      </c>
      <c r="J445" s="97">
        <v>46034</v>
      </c>
      <c r="K445" s="97">
        <v>46021</v>
      </c>
      <c r="L445" s="94">
        <v>20001</v>
      </c>
      <c r="M445" s="108"/>
      <c r="N445" s="94" t="s">
        <v>60</v>
      </c>
      <c r="O445" s="100" t="s">
        <v>3825</v>
      </c>
      <c r="P445" s="100" t="s">
        <v>51</v>
      </c>
      <c r="Q445" s="100" t="s">
        <v>51</v>
      </c>
      <c r="R445" s="100" t="s">
        <v>51</v>
      </c>
      <c r="S445" s="100" t="s">
        <v>51</v>
      </c>
      <c r="T445" s="100" t="s">
        <v>51</v>
      </c>
      <c r="U445" s="100" t="s">
        <v>51</v>
      </c>
      <c r="V445" s="100" t="s">
        <v>51</v>
      </c>
      <c r="W445" s="100" t="s">
        <v>2490</v>
      </c>
      <c r="X445" s="100" t="s">
        <v>2491</v>
      </c>
      <c r="Y445" s="100" t="s">
        <v>2580</v>
      </c>
      <c r="Z445" s="100" t="s">
        <v>51</v>
      </c>
    </row>
    <row r="446" spans="1:26" x14ac:dyDescent="0.2">
      <c r="A446" s="100" t="s">
        <v>2483</v>
      </c>
      <c r="B446" s="100" t="s">
        <v>2484</v>
      </c>
      <c r="C446" s="100" t="s">
        <v>3826</v>
      </c>
      <c r="D446" s="100" t="s">
        <v>2577</v>
      </c>
      <c r="E446" s="100" t="s">
        <v>2487</v>
      </c>
      <c r="F446" s="100" t="s">
        <v>2578</v>
      </c>
      <c r="G446" s="96">
        <v>-1840</v>
      </c>
      <c r="H446" s="97">
        <v>46003</v>
      </c>
      <c r="I446" s="97">
        <v>46033</v>
      </c>
      <c r="J446" s="97">
        <v>46034</v>
      </c>
      <c r="K446" s="97">
        <v>46021</v>
      </c>
      <c r="L446" s="94">
        <v>10259</v>
      </c>
      <c r="M446" s="108"/>
      <c r="N446" s="94" t="s">
        <v>60</v>
      </c>
      <c r="O446" s="100" t="s">
        <v>3827</v>
      </c>
      <c r="P446" s="100" t="s">
        <v>51</v>
      </c>
      <c r="Q446" s="100" t="s">
        <v>51</v>
      </c>
      <c r="R446" s="100" t="s">
        <v>51</v>
      </c>
      <c r="S446" s="100" t="s">
        <v>51</v>
      </c>
      <c r="T446" s="100" t="s">
        <v>51</v>
      </c>
      <c r="U446" s="100" t="s">
        <v>51</v>
      </c>
      <c r="V446" s="100" t="s">
        <v>51</v>
      </c>
      <c r="W446" s="100" t="s">
        <v>2490</v>
      </c>
      <c r="X446" s="100" t="s">
        <v>2491</v>
      </c>
      <c r="Y446" s="100" t="s">
        <v>2580</v>
      </c>
      <c r="Z446" s="100" t="s">
        <v>51</v>
      </c>
    </row>
    <row r="447" spans="1:26" x14ac:dyDescent="0.2">
      <c r="A447" s="100" t="s">
        <v>2483</v>
      </c>
      <c r="B447" s="100" t="s">
        <v>2484</v>
      </c>
      <c r="C447" s="100" t="s">
        <v>3828</v>
      </c>
      <c r="D447" s="100" t="s">
        <v>2577</v>
      </c>
      <c r="E447" s="100" t="s">
        <v>2487</v>
      </c>
      <c r="F447" s="100" t="s">
        <v>2578</v>
      </c>
      <c r="G447" s="96">
        <v>-92.97</v>
      </c>
      <c r="H447" s="97">
        <v>46004</v>
      </c>
      <c r="I447" s="97">
        <v>46034</v>
      </c>
      <c r="J447" s="97">
        <v>46034</v>
      </c>
      <c r="K447" s="97">
        <v>46021</v>
      </c>
      <c r="L447" s="94">
        <v>20001</v>
      </c>
      <c r="M447" s="108"/>
      <c r="N447" s="94" t="s">
        <v>60</v>
      </c>
      <c r="O447" s="100" t="s">
        <v>3829</v>
      </c>
      <c r="P447" s="100" t="s">
        <v>51</v>
      </c>
      <c r="Q447" s="100" t="s">
        <v>51</v>
      </c>
      <c r="R447" s="100" t="s">
        <v>51</v>
      </c>
      <c r="S447" s="100" t="s">
        <v>51</v>
      </c>
      <c r="T447" s="100" t="s">
        <v>51</v>
      </c>
      <c r="U447" s="100" t="s">
        <v>51</v>
      </c>
      <c r="V447" s="100" t="s">
        <v>51</v>
      </c>
      <c r="W447" s="100" t="s">
        <v>2490</v>
      </c>
      <c r="X447" s="100" t="s">
        <v>2491</v>
      </c>
      <c r="Y447" s="100" t="s">
        <v>2580</v>
      </c>
      <c r="Z447" s="100" t="s">
        <v>51</v>
      </c>
    </row>
    <row r="448" spans="1:26" x14ac:dyDescent="0.2">
      <c r="A448" s="100" t="s">
        <v>2483</v>
      </c>
      <c r="B448" s="100" t="s">
        <v>2484</v>
      </c>
      <c r="C448" s="100" t="s">
        <v>3830</v>
      </c>
      <c r="D448" s="100" t="s">
        <v>2948</v>
      </c>
      <c r="E448" s="100" t="s">
        <v>2483</v>
      </c>
      <c r="F448" s="100" t="s">
        <v>2949</v>
      </c>
      <c r="G448" s="96">
        <v>-1598.19</v>
      </c>
      <c r="H448" s="97">
        <v>45988</v>
      </c>
      <c r="I448" s="97">
        <v>46034</v>
      </c>
      <c r="J448" s="97">
        <v>46034</v>
      </c>
      <c r="K448" s="97">
        <v>46000</v>
      </c>
      <c r="L448" s="94">
        <v>10259</v>
      </c>
      <c r="M448" s="108"/>
      <c r="N448" s="94" t="s">
        <v>60</v>
      </c>
      <c r="O448" s="100" t="s">
        <v>3831</v>
      </c>
      <c r="P448" s="100" t="s">
        <v>51</v>
      </c>
      <c r="Q448" s="100" t="s">
        <v>51</v>
      </c>
      <c r="R448" s="100" t="s">
        <v>2536</v>
      </c>
      <c r="S448" s="100" t="s">
        <v>2951</v>
      </c>
      <c r="T448" s="100" t="s">
        <v>51</v>
      </c>
      <c r="U448" s="100" t="s">
        <v>2952</v>
      </c>
      <c r="V448" s="100" t="s">
        <v>2520</v>
      </c>
      <c r="W448" s="100" t="s">
        <v>2490</v>
      </c>
      <c r="X448" s="100" t="s">
        <v>2491</v>
      </c>
      <c r="Y448" s="100" t="s">
        <v>2953</v>
      </c>
      <c r="Z448" s="100" t="s">
        <v>51</v>
      </c>
    </row>
    <row r="449" spans="1:26" x14ac:dyDescent="0.2">
      <c r="A449" s="100" t="s">
        <v>2483</v>
      </c>
      <c r="B449" s="100" t="s">
        <v>2484</v>
      </c>
      <c r="C449" s="100" t="s">
        <v>3832</v>
      </c>
      <c r="D449" s="100" t="s">
        <v>3833</v>
      </c>
      <c r="E449" s="100" t="s">
        <v>2487</v>
      </c>
      <c r="F449" s="100" t="s">
        <v>3834</v>
      </c>
      <c r="G449" s="96">
        <v>-1417.5</v>
      </c>
      <c r="H449" s="97">
        <v>46002</v>
      </c>
      <c r="I449" s="97">
        <v>46033</v>
      </c>
      <c r="J449" s="97">
        <v>46034</v>
      </c>
      <c r="K449" s="97">
        <v>46021</v>
      </c>
      <c r="L449" s="94">
        <v>20001</v>
      </c>
      <c r="M449" s="108"/>
      <c r="N449" s="94" t="s">
        <v>60</v>
      </c>
      <c r="O449" s="100" t="s">
        <v>3835</v>
      </c>
      <c r="P449" s="100" t="s">
        <v>51</v>
      </c>
      <c r="Q449" s="100" t="s">
        <v>51</v>
      </c>
      <c r="R449" s="100" t="s">
        <v>51</v>
      </c>
      <c r="S449" s="100" t="s">
        <v>51</v>
      </c>
      <c r="T449" s="100" t="s">
        <v>51</v>
      </c>
      <c r="U449" s="100" t="s">
        <v>51</v>
      </c>
      <c r="V449" s="100" t="s">
        <v>51</v>
      </c>
      <c r="W449" s="100" t="s">
        <v>2490</v>
      </c>
      <c r="X449" s="100" t="s">
        <v>2491</v>
      </c>
      <c r="Y449" s="100" t="s">
        <v>3836</v>
      </c>
      <c r="Z449" s="100" t="s">
        <v>51</v>
      </c>
    </row>
    <row r="450" spans="1:26" x14ac:dyDescent="0.2">
      <c r="A450" s="100" t="s">
        <v>2483</v>
      </c>
      <c r="B450" s="100" t="s">
        <v>2484</v>
      </c>
      <c r="C450" s="100" t="s">
        <v>3837</v>
      </c>
      <c r="D450" s="100" t="s">
        <v>3302</v>
      </c>
      <c r="E450" s="100" t="s">
        <v>2487</v>
      </c>
      <c r="F450" s="100" t="s">
        <v>3303</v>
      </c>
      <c r="G450" s="96">
        <v>-352.45</v>
      </c>
      <c r="H450" s="97">
        <v>45974</v>
      </c>
      <c r="I450" s="97">
        <v>46034</v>
      </c>
      <c r="J450" s="97">
        <v>46034</v>
      </c>
      <c r="K450" s="97">
        <v>45995</v>
      </c>
      <c r="L450" s="94">
        <v>10256</v>
      </c>
      <c r="M450" s="108"/>
      <c r="N450" s="94" t="s">
        <v>60</v>
      </c>
      <c r="O450" s="100" t="s">
        <v>3838</v>
      </c>
      <c r="P450" s="100" t="s">
        <v>51</v>
      </c>
      <c r="Q450" s="100" t="s">
        <v>51</v>
      </c>
      <c r="R450" s="100" t="s">
        <v>51</v>
      </c>
      <c r="S450" s="100" t="s">
        <v>51</v>
      </c>
      <c r="T450" s="100" t="s">
        <v>51</v>
      </c>
      <c r="U450" s="100" t="s">
        <v>51</v>
      </c>
      <c r="V450" s="100" t="s">
        <v>51</v>
      </c>
      <c r="W450" s="100" t="s">
        <v>2490</v>
      </c>
      <c r="X450" s="100" t="s">
        <v>2491</v>
      </c>
      <c r="Y450" s="100" t="s">
        <v>3305</v>
      </c>
      <c r="Z450" s="100" t="s">
        <v>51</v>
      </c>
    </row>
    <row r="451" spans="1:26" x14ac:dyDescent="0.2">
      <c r="A451" s="100" t="s">
        <v>2483</v>
      </c>
      <c r="B451" s="100" t="s">
        <v>2484</v>
      </c>
      <c r="C451" s="100" t="s">
        <v>3839</v>
      </c>
      <c r="D451" s="100" t="s">
        <v>2960</v>
      </c>
      <c r="E451" s="100" t="s">
        <v>2487</v>
      </c>
      <c r="F451" s="100" t="s">
        <v>3840</v>
      </c>
      <c r="G451" s="96">
        <v>-9182.3700000000008</v>
      </c>
      <c r="H451" s="97">
        <v>46003</v>
      </c>
      <c r="I451" s="97">
        <v>46034</v>
      </c>
      <c r="J451" s="97">
        <v>46034</v>
      </c>
      <c r="K451" s="97">
        <v>46029</v>
      </c>
      <c r="L451" s="94">
        <v>10256</v>
      </c>
      <c r="M451" s="108"/>
      <c r="N451" s="94" t="s">
        <v>60</v>
      </c>
      <c r="O451" s="100" t="s">
        <v>3841</v>
      </c>
      <c r="P451" s="100" t="s">
        <v>51</v>
      </c>
      <c r="Q451" s="100" t="s">
        <v>51</v>
      </c>
      <c r="R451" s="100" t="s">
        <v>2759</v>
      </c>
      <c r="S451" s="100" t="s">
        <v>3842</v>
      </c>
      <c r="T451" s="100" t="s">
        <v>51</v>
      </c>
      <c r="U451" s="100" t="s">
        <v>3843</v>
      </c>
      <c r="V451" s="100" t="s">
        <v>2846</v>
      </c>
      <c r="W451" s="100" t="s">
        <v>2490</v>
      </c>
      <c r="X451" s="100" t="s">
        <v>2491</v>
      </c>
      <c r="Y451" s="100" t="s">
        <v>3844</v>
      </c>
      <c r="Z451" s="100" t="s">
        <v>2504</v>
      </c>
    </row>
    <row r="452" spans="1:26" x14ac:dyDescent="0.2">
      <c r="A452" s="100" t="s">
        <v>2483</v>
      </c>
      <c r="B452" s="100" t="s">
        <v>2484</v>
      </c>
      <c r="C452" s="100" t="s">
        <v>3845</v>
      </c>
      <c r="D452" s="100" t="s">
        <v>3502</v>
      </c>
      <c r="E452" s="100" t="s">
        <v>2487</v>
      </c>
      <c r="F452" s="100" t="s">
        <v>3503</v>
      </c>
      <c r="G452" s="96">
        <v>-4666.67</v>
      </c>
      <c r="H452" s="97">
        <v>46007</v>
      </c>
      <c r="I452" s="97">
        <v>46034</v>
      </c>
      <c r="J452" s="97">
        <v>46034</v>
      </c>
      <c r="K452" s="97">
        <v>46013</v>
      </c>
      <c r="L452" s="94">
        <v>10256</v>
      </c>
      <c r="M452" s="108"/>
      <c r="N452" s="94" t="s">
        <v>60</v>
      </c>
      <c r="O452" s="100" t="s">
        <v>3846</v>
      </c>
      <c r="P452" s="100" t="s">
        <v>51</v>
      </c>
      <c r="Q452" s="100" t="s">
        <v>51</v>
      </c>
      <c r="R452" s="100" t="s">
        <v>51</v>
      </c>
      <c r="S452" s="100" t="s">
        <v>51</v>
      </c>
      <c r="T452" s="100" t="s">
        <v>51</v>
      </c>
      <c r="U452" s="100" t="s">
        <v>51</v>
      </c>
      <c r="V452" s="100" t="s">
        <v>51</v>
      </c>
      <c r="W452" s="100" t="s">
        <v>2490</v>
      </c>
      <c r="X452" s="100" t="s">
        <v>2491</v>
      </c>
      <c r="Y452" s="100" t="s">
        <v>3505</v>
      </c>
      <c r="Z452" s="100" t="s">
        <v>51</v>
      </c>
    </row>
    <row r="453" spans="1:26" x14ac:dyDescent="0.2">
      <c r="A453" s="100" t="s">
        <v>2483</v>
      </c>
      <c r="B453" s="100" t="s">
        <v>2484</v>
      </c>
      <c r="C453" s="100" t="s">
        <v>3847</v>
      </c>
      <c r="D453" s="100" t="s">
        <v>3502</v>
      </c>
      <c r="E453" s="100" t="s">
        <v>2487</v>
      </c>
      <c r="F453" s="100" t="s">
        <v>3503</v>
      </c>
      <c r="G453" s="96">
        <v>-4221.47</v>
      </c>
      <c r="H453" s="97">
        <v>46007</v>
      </c>
      <c r="I453" s="97">
        <v>46034</v>
      </c>
      <c r="J453" s="97">
        <v>46034</v>
      </c>
      <c r="K453" s="97">
        <v>46013</v>
      </c>
      <c r="L453" s="94">
        <v>10256</v>
      </c>
      <c r="M453" s="108"/>
      <c r="N453" s="94" t="s">
        <v>60</v>
      </c>
      <c r="O453" s="100" t="s">
        <v>3848</v>
      </c>
      <c r="P453" s="100" t="s">
        <v>51</v>
      </c>
      <c r="Q453" s="100" t="s">
        <v>51</v>
      </c>
      <c r="R453" s="100" t="s">
        <v>51</v>
      </c>
      <c r="S453" s="100" t="s">
        <v>51</v>
      </c>
      <c r="T453" s="100" t="s">
        <v>51</v>
      </c>
      <c r="U453" s="100" t="s">
        <v>51</v>
      </c>
      <c r="V453" s="100" t="s">
        <v>51</v>
      </c>
      <c r="W453" s="100" t="s">
        <v>2490</v>
      </c>
      <c r="X453" s="100" t="s">
        <v>2491</v>
      </c>
      <c r="Y453" s="100" t="s">
        <v>3505</v>
      </c>
      <c r="Z453" s="100" t="s">
        <v>51</v>
      </c>
    </row>
    <row r="454" spans="1:26" s="100" customFormat="1" x14ac:dyDescent="0.2">
      <c r="A454" s="100" t="s">
        <v>2483</v>
      </c>
      <c r="B454" s="100" t="s">
        <v>155</v>
      </c>
      <c r="C454" s="100" t="s">
        <v>3849</v>
      </c>
      <c r="D454" s="100" t="s">
        <v>3665</v>
      </c>
      <c r="E454" s="100" t="s">
        <v>2487</v>
      </c>
      <c r="F454" s="100" t="s">
        <v>3850</v>
      </c>
      <c r="G454" s="96">
        <v>-148593.92000000001</v>
      </c>
      <c r="H454" s="97">
        <v>46027</v>
      </c>
      <c r="I454" s="97">
        <v>46034</v>
      </c>
      <c r="J454" s="97">
        <v>46034</v>
      </c>
      <c r="K454" s="97">
        <v>46028</v>
      </c>
      <c r="L454" s="94" t="s">
        <v>8609</v>
      </c>
      <c r="M454" s="103" t="s">
        <v>155</v>
      </c>
      <c r="N454" s="100" t="s">
        <v>155</v>
      </c>
      <c r="O454" s="100" t="s">
        <v>3851</v>
      </c>
      <c r="P454" s="100" t="s">
        <v>51</v>
      </c>
      <c r="Q454" s="100" t="s">
        <v>51</v>
      </c>
      <c r="R454" s="100" t="s">
        <v>51</v>
      </c>
      <c r="S454" s="100" t="s">
        <v>51</v>
      </c>
      <c r="T454" s="100" t="s">
        <v>51</v>
      </c>
      <c r="U454" s="100" t="s">
        <v>51</v>
      </c>
      <c r="V454" s="100" t="s">
        <v>51</v>
      </c>
      <c r="W454" s="100" t="s">
        <v>2490</v>
      </c>
      <c r="X454" s="100" t="s">
        <v>2491</v>
      </c>
      <c r="Y454" s="100" t="s">
        <v>3668</v>
      </c>
      <c r="Z454" s="100" t="s">
        <v>51</v>
      </c>
    </row>
    <row r="455" spans="1:26" x14ac:dyDescent="0.2">
      <c r="A455" s="100" t="s">
        <v>2483</v>
      </c>
      <c r="B455" s="100" t="s">
        <v>2484</v>
      </c>
      <c r="C455" s="100" t="s">
        <v>3852</v>
      </c>
      <c r="D455" s="100" t="s">
        <v>3853</v>
      </c>
      <c r="E455" s="100" t="s">
        <v>2487</v>
      </c>
      <c r="F455" s="100" t="s">
        <v>3854</v>
      </c>
      <c r="G455" s="96">
        <v>-6887.17</v>
      </c>
      <c r="H455" s="97">
        <v>46003</v>
      </c>
      <c r="I455" s="97">
        <v>46033</v>
      </c>
      <c r="J455" s="97">
        <v>46034</v>
      </c>
      <c r="K455" s="97">
        <v>46021</v>
      </c>
      <c r="L455" s="94">
        <v>10251</v>
      </c>
      <c r="M455" s="108"/>
      <c r="N455" s="94" t="s">
        <v>60</v>
      </c>
      <c r="O455" s="100" t="s">
        <v>3855</v>
      </c>
      <c r="P455" s="100" t="s">
        <v>51</v>
      </c>
      <c r="Q455" s="100" t="s">
        <v>51</v>
      </c>
      <c r="R455" s="100" t="s">
        <v>51</v>
      </c>
      <c r="S455" s="100" t="s">
        <v>51</v>
      </c>
      <c r="T455" s="100" t="s">
        <v>51</v>
      </c>
      <c r="U455" s="100" t="s">
        <v>51</v>
      </c>
      <c r="V455" s="100" t="s">
        <v>51</v>
      </c>
      <c r="W455" s="100" t="s">
        <v>2490</v>
      </c>
      <c r="X455" s="100" t="s">
        <v>2491</v>
      </c>
      <c r="Y455" s="100" t="s">
        <v>3856</v>
      </c>
      <c r="Z455" s="100" t="s">
        <v>51</v>
      </c>
    </row>
    <row r="456" spans="1:26" x14ac:dyDescent="0.2">
      <c r="A456" s="100" t="s">
        <v>2483</v>
      </c>
      <c r="B456" s="100" t="s">
        <v>2484</v>
      </c>
      <c r="C456" s="100" t="s">
        <v>3857</v>
      </c>
      <c r="D456" s="100" t="s">
        <v>3620</v>
      </c>
      <c r="E456" s="100" t="s">
        <v>2487</v>
      </c>
      <c r="F456" s="100" t="s">
        <v>3621</v>
      </c>
      <c r="G456" s="96">
        <v>-11266</v>
      </c>
      <c r="H456" s="97">
        <v>46002</v>
      </c>
      <c r="I456" s="97">
        <v>46032</v>
      </c>
      <c r="J456" s="97">
        <v>46034</v>
      </c>
      <c r="K456" s="97">
        <v>46020</v>
      </c>
      <c r="L456" s="94">
        <v>10251</v>
      </c>
      <c r="M456" s="108"/>
      <c r="N456" s="94" t="s">
        <v>60</v>
      </c>
      <c r="O456" s="100" t="s">
        <v>3858</v>
      </c>
      <c r="P456" s="100" t="s">
        <v>51</v>
      </c>
      <c r="Q456" s="100" t="s">
        <v>51</v>
      </c>
      <c r="R456" s="100" t="s">
        <v>51</v>
      </c>
      <c r="S456" s="100" t="s">
        <v>51</v>
      </c>
      <c r="T456" s="100" t="s">
        <v>51</v>
      </c>
      <c r="U456" s="100" t="s">
        <v>51</v>
      </c>
      <c r="V456" s="100" t="s">
        <v>51</v>
      </c>
      <c r="W456" s="100" t="s">
        <v>2490</v>
      </c>
      <c r="X456" s="100" t="s">
        <v>2491</v>
      </c>
      <c r="Y456" s="100" t="s">
        <v>3623</v>
      </c>
      <c r="Z456" s="100" t="s">
        <v>51</v>
      </c>
    </row>
    <row r="457" spans="1:26" x14ac:dyDescent="0.2">
      <c r="A457" s="100" t="s">
        <v>2483</v>
      </c>
      <c r="B457" s="100" t="s">
        <v>2484</v>
      </c>
      <c r="C457" s="100" t="s">
        <v>3859</v>
      </c>
      <c r="D457" s="100" t="s">
        <v>3860</v>
      </c>
      <c r="E457" s="100" t="s">
        <v>2487</v>
      </c>
      <c r="F457" s="100" t="s">
        <v>3861</v>
      </c>
      <c r="G457" s="96">
        <v>-2399.64</v>
      </c>
      <c r="H457" s="97">
        <v>45989</v>
      </c>
      <c r="I457" s="97">
        <v>46034</v>
      </c>
      <c r="J457" s="97">
        <v>46034</v>
      </c>
      <c r="K457" s="97">
        <v>45995</v>
      </c>
      <c r="L457" s="94">
        <v>10251</v>
      </c>
      <c r="M457" s="108"/>
      <c r="N457" s="94" t="s">
        <v>60</v>
      </c>
      <c r="O457" s="100" t="s">
        <v>3862</v>
      </c>
      <c r="P457" s="100" t="s">
        <v>51</v>
      </c>
      <c r="Q457" s="100" t="s">
        <v>51</v>
      </c>
      <c r="R457" s="100" t="s">
        <v>51</v>
      </c>
      <c r="S457" s="100" t="s">
        <v>51</v>
      </c>
      <c r="T457" s="100" t="s">
        <v>51</v>
      </c>
      <c r="U457" s="100" t="s">
        <v>51</v>
      </c>
      <c r="V457" s="100" t="s">
        <v>51</v>
      </c>
      <c r="W457" s="100" t="s">
        <v>2490</v>
      </c>
      <c r="X457" s="100" t="s">
        <v>2491</v>
      </c>
      <c r="Y457" s="100" t="s">
        <v>3863</v>
      </c>
      <c r="Z457" s="100" t="s">
        <v>51</v>
      </c>
    </row>
    <row r="458" spans="1:26" x14ac:dyDescent="0.2">
      <c r="A458" s="100" t="s">
        <v>2483</v>
      </c>
      <c r="B458" s="100" t="s">
        <v>2484</v>
      </c>
      <c r="C458" s="100" t="s">
        <v>3864</v>
      </c>
      <c r="D458" s="100" t="s">
        <v>3537</v>
      </c>
      <c r="E458" s="100" t="s">
        <v>2487</v>
      </c>
      <c r="F458" s="100" t="s">
        <v>3538</v>
      </c>
      <c r="G458" s="96">
        <v>-5342.6</v>
      </c>
      <c r="H458" s="97">
        <v>46002</v>
      </c>
      <c r="I458" s="97">
        <v>46033</v>
      </c>
      <c r="J458" s="97">
        <v>46034</v>
      </c>
      <c r="K458" s="97">
        <v>46028</v>
      </c>
      <c r="L458" s="94">
        <v>20001</v>
      </c>
      <c r="M458" s="108"/>
      <c r="N458" s="94" t="s">
        <v>60</v>
      </c>
      <c r="O458" s="100" t="s">
        <v>3865</v>
      </c>
      <c r="P458" s="100" t="s">
        <v>51</v>
      </c>
      <c r="Q458" s="100" t="s">
        <v>51</v>
      </c>
      <c r="R458" s="100" t="s">
        <v>3540</v>
      </c>
      <c r="S458" s="100" t="s">
        <v>3541</v>
      </c>
      <c r="T458" s="100" t="s">
        <v>51</v>
      </c>
      <c r="U458" s="100" t="s">
        <v>3542</v>
      </c>
      <c r="V458" s="100" t="s">
        <v>2502</v>
      </c>
      <c r="W458" s="100" t="s">
        <v>2490</v>
      </c>
      <c r="X458" s="100" t="s">
        <v>2491</v>
      </c>
      <c r="Y458" s="100" t="s">
        <v>3543</v>
      </c>
      <c r="Z458" s="100" t="s">
        <v>51</v>
      </c>
    </row>
    <row r="459" spans="1:26" x14ac:dyDescent="0.2">
      <c r="A459" s="100" t="s">
        <v>2483</v>
      </c>
      <c r="B459" s="100" t="s">
        <v>2484</v>
      </c>
      <c r="C459" s="100" t="s">
        <v>3866</v>
      </c>
      <c r="D459" s="100" t="s">
        <v>3537</v>
      </c>
      <c r="E459" s="100" t="s">
        <v>2487</v>
      </c>
      <c r="F459" s="100" t="s">
        <v>3538</v>
      </c>
      <c r="G459" s="96">
        <v>-1669.73</v>
      </c>
      <c r="H459" s="97">
        <v>46002</v>
      </c>
      <c r="I459" s="97">
        <v>46033</v>
      </c>
      <c r="J459" s="97">
        <v>46034</v>
      </c>
      <c r="K459" s="97">
        <v>46020</v>
      </c>
      <c r="L459" s="94">
        <v>10256</v>
      </c>
      <c r="M459" s="108"/>
      <c r="N459" s="94" t="s">
        <v>60</v>
      </c>
      <c r="O459" s="100" t="s">
        <v>3867</v>
      </c>
      <c r="P459" s="100" t="s">
        <v>51</v>
      </c>
      <c r="Q459" s="100" t="s">
        <v>51</v>
      </c>
      <c r="R459" s="100" t="s">
        <v>3540</v>
      </c>
      <c r="S459" s="100" t="s">
        <v>3541</v>
      </c>
      <c r="T459" s="100" t="s">
        <v>51</v>
      </c>
      <c r="U459" s="100" t="s">
        <v>3542</v>
      </c>
      <c r="V459" s="100" t="s">
        <v>2502</v>
      </c>
      <c r="W459" s="100" t="s">
        <v>2490</v>
      </c>
      <c r="X459" s="100" t="s">
        <v>2491</v>
      </c>
      <c r="Y459" s="100" t="s">
        <v>3543</v>
      </c>
      <c r="Z459" s="100" t="s">
        <v>51</v>
      </c>
    </row>
    <row r="460" spans="1:26" x14ac:dyDescent="0.2">
      <c r="A460" s="100" t="s">
        <v>2483</v>
      </c>
      <c r="B460" s="100" t="s">
        <v>2484</v>
      </c>
      <c r="C460" s="100" t="s">
        <v>3868</v>
      </c>
      <c r="D460" s="100" t="s">
        <v>3869</v>
      </c>
      <c r="E460" s="100" t="s">
        <v>2487</v>
      </c>
      <c r="F460" s="100" t="s">
        <v>3870</v>
      </c>
      <c r="G460" s="96">
        <v>-24261.58</v>
      </c>
      <c r="H460" s="97">
        <v>45972</v>
      </c>
      <c r="I460" s="97">
        <v>46032</v>
      </c>
      <c r="J460" s="97">
        <v>46034</v>
      </c>
      <c r="K460" s="97">
        <v>45993</v>
      </c>
      <c r="L460" s="94">
        <v>20001</v>
      </c>
      <c r="M460" s="108"/>
      <c r="N460" s="94" t="s">
        <v>60</v>
      </c>
      <c r="O460" s="100" t="s">
        <v>3871</v>
      </c>
      <c r="P460" s="100" t="s">
        <v>51</v>
      </c>
      <c r="Q460" s="100" t="s">
        <v>51</v>
      </c>
      <c r="R460" s="100" t="s">
        <v>51</v>
      </c>
      <c r="S460" s="100" t="s">
        <v>51</v>
      </c>
      <c r="T460" s="100" t="s">
        <v>51</v>
      </c>
      <c r="U460" s="100" t="s">
        <v>51</v>
      </c>
      <c r="V460" s="100" t="s">
        <v>51</v>
      </c>
      <c r="W460" s="100" t="s">
        <v>2490</v>
      </c>
      <c r="X460" s="100" t="s">
        <v>2491</v>
      </c>
      <c r="Y460" s="100" t="s">
        <v>3872</v>
      </c>
      <c r="Z460" s="100" t="s">
        <v>51</v>
      </c>
    </row>
    <row r="461" spans="1:26" x14ac:dyDescent="0.2">
      <c r="A461" s="100" t="s">
        <v>2483</v>
      </c>
      <c r="B461" s="100" t="s">
        <v>2484</v>
      </c>
      <c r="C461" s="100" t="s">
        <v>3873</v>
      </c>
      <c r="D461" s="100" t="s">
        <v>3004</v>
      </c>
      <c r="E461" s="100" t="s">
        <v>2487</v>
      </c>
      <c r="F461" s="100" t="s">
        <v>3005</v>
      </c>
      <c r="G461" s="96">
        <v>-2983.93</v>
      </c>
      <c r="H461" s="97">
        <v>45989</v>
      </c>
      <c r="I461" s="97">
        <v>46034</v>
      </c>
      <c r="J461" s="97">
        <v>46034</v>
      </c>
      <c r="K461" s="97">
        <v>46028</v>
      </c>
      <c r="L461" s="94">
        <v>10256</v>
      </c>
      <c r="M461" s="108"/>
      <c r="N461" s="94" t="s">
        <v>60</v>
      </c>
      <c r="O461" s="100" t="s">
        <v>3874</v>
      </c>
      <c r="P461" s="100" t="s">
        <v>51</v>
      </c>
      <c r="Q461" s="100" t="s">
        <v>51</v>
      </c>
      <c r="R461" s="100" t="s">
        <v>2517</v>
      </c>
      <c r="S461" s="100" t="s">
        <v>3007</v>
      </c>
      <c r="T461" s="100" t="s">
        <v>51</v>
      </c>
      <c r="U461" s="100" t="s">
        <v>3008</v>
      </c>
      <c r="V461" s="100" t="s">
        <v>2846</v>
      </c>
      <c r="W461" s="100" t="s">
        <v>2490</v>
      </c>
      <c r="X461" s="100" t="s">
        <v>2491</v>
      </c>
      <c r="Y461" s="100" t="s">
        <v>3009</v>
      </c>
      <c r="Z461" s="100" t="s">
        <v>51</v>
      </c>
    </row>
    <row r="462" spans="1:26" x14ac:dyDescent="0.2">
      <c r="A462" s="100" t="s">
        <v>2483</v>
      </c>
      <c r="B462" s="100" t="s">
        <v>2484</v>
      </c>
      <c r="C462" s="100" t="s">
        <v>3875</v>
      </c>
      <c r="D462" s="100" t="s">
        <v>3004</v>
      </c>
      <c r="E462" s="100" t="s">
        <v>2487</v>
      </c>
      <c r="F462" s="100" t="s">
        <v>3005</v>
      </c>
      <c r="G462" s="96">
        <v>-743.4</v>
      </c>
      <c r="H462" s="97">
        <v>45989</v>
      </c>
      <c r="I462" s="97">
        <v>46034</v>
      </c>
      <c r="J462" s="97">
        <v>46034</v>
      </c>
      <c r="K462" s="97">
        <v>46029</v>
      </c>
      <c r="L462" s="94">
        <v>10256</v>
      </c>
      <c r="M462" s="108"/>
      <c r="N462" s="94" t="s">
        <v>60</v>
      </c>
      <c r="O462" s="100" t="s">
        <v>3876</v>
      </c>
      <c r="P462" s="100" t="s">
        <v>51</v>
      </c>
      <c r="Q462" s="100" t="s">
        <v>51</v>
      </c>
      <c r="R462" s="100" t="s">
        <v>2517</v>
      </c>
      <c r="S462" s="100" t="s">
        <v>3007</v>
      </c>
      <c r="T462" s="100" t="s">
        <v>51</v>
      </c>
      <c r="U462" s="100" t="s">
        <v>3008</v>
      </c>
      <c r="V462" s="100" t="s">
        <v>2846</v>
      </c>
      <c r="W462" s="100" t="s">
        <v>2490</v>
      </c>
      <c r="X462" s="100" t="s">
        <v>2491</v>
      </c>
      <c r="Y462" s="100" t="s">
        <v>3009</v>
      </c>
      <c r="Z462" s="100" t="s">
        <v>51</v>
      </c>
    </row>
    <row r="463" spans="1:26" x14ac:dyDescent="0.2">
      <c r="A463" s="100" t="s">
        <v>2483</v>
      </c>
      <c r="B463" s="100" t="s">
        <v>2484</v>
      </c>
      <c r="C463" s="100" t="s">
        <v>3877</v>
      </c>
      <c r="D463" s="100" t="s">
        <v>2618</v>
      </c>
      <c r="E463" s="100" t="s">
        <v>2487</v>
      </c>
      <c r="F463" s="100" t="s">
        <v>2619</v>
      </c>
      <c r="G463" s="96">
        <v>-9688.16</v>
      </c>
      <c r="H463" s="97">
        <v>45999</v>
      </c>
      <c r="I463" s="97">
        <v>46027</v>
      </c>
      <c r="J463" s="97">
        <v>46034</v>
      </c>
      <c r="K463" s="97">
        <v>46029</v>
      </c>
      <c r="L463" s="94">
        <v>20001</v>
      </c>
      <c r="M463" s="108"/>
      <c r="N463" s="94" t="s">
        <v>60</v>
      </c>
      <c r="O463" s="100" t="s">
        <v>3878</v>
      </c>
      <c r="P463" s="100" t="s">
        <v>51</v>
      </c>
      <c r="Q463" s="100" t="s">
        <v>51</v>
      </c>
      <c r="R463" s="100" t="s">
        <v>51</v>
      </c>
      <c r="S463" s="100" t="s">
        <v>51</v>
      </c>
      <c r="T463" s="100" t="s">
        <v>51</v>
      </c>
      <c r="U463" s="100" t="s">
        <v>51</v>
      </c>
      <c r="V463" s="100" t="s">
        <v>51</v>
      </c>
      <c r="W463" s="100" t="s">
        <v>2490</v>
      </c>
      <c r="X463" s="100" t="s">
        <v>2491</v>
      </c>
      <c r="Y463" s="100" t="s">
        <v>2621</v>
      </c>
      <c r="Z463" s="100" t="s">
        <v>51</v>
      </c>
    </row>
    <row r="464" spans="1:26" x14ac:dyDescent="0.2">
      <c r="A464" s="100" t="s">
        <v>2483</v>
      </c>
      <c r="B464" s="100" t="s">
        <v>2484</v>
      </c>
      <c r="C464" s="100" t="s">
        <v>3879</v>
      </c>
      <c r="D464" s="100" t="s">
        <v>2618</v>
      </c>
      <c r="E464" s="100" t="s">
        <v>2487</v>
      </c>
      <c r="F464" s="100" t="s">
        <v>2619</v>
      </c>
      <c r="G464" s="96">
        <v>-9093.93</v>
      </c>
      <c r="H464" s="97">
        <v>46000</v>
      </c>
      <c r="I464" s="97">
        <v>46028</v>
      </c>
      <c r="J464" s="97">
        <v>46034</v>
      </c>
      <c r="K464" s="97">
        <v>46029</v>
      </c>
      <c r="L464" s="94">
        <v>20001</v>
      </c>
      <c r="M464" s="108"/>
      <c r="N464" s="94" t="s">
        <v>60</v>
      </c>
      <c r="O464" s="100" t="s">
        <v>3880</v>
      </c>
      <c r="P464" s="100" t="s">
        <v>51</v>
      </c>
      <c r="Q464" s="100" t="s">
        <v>51</v>
      </c>
      <c r="R464" s="100" t="s">
        <v>51</v>
      </c>
      <c r="S464" s="100" t="s">
        <v>51</v>
      </c>
      <c r="T464" s="100" t="s">
        <v>51</v>
      </c>
      <c r="U464" s="100" t="s">
        <v>51</v>
      </c>
      <c r="V464" s="100" t="s">
        <v>51</v>
      </c>
      <c r="W464" s="100" t="s">
        <v>2490</v>
      </c>
      <c r="X464" s="100" t="s">
        <v>2491</v>
      </c>
      <c r="Y464" s="100" t="s">
        <v>2621</v>
      </c>
      <c r="Z464" s="100" t="s">
        <v>51</v>
      </c>
    </row>
    <row r="465" spans="1:26" x14ac:dyDescent="0.2">
      <c r="A465" s="100" t="s">
        <v>2483</v>
      </c>
      <c r="B465" s="100" t="s">
        <v>2484</v>
      </c>
      <c r="C465" s="100" t="s">
        <v>3881</v>
      </c>
      <c r="D465" s="100" t="s">
        <v>3882</v>
      </c>
      <c r="E465" s="100" t="s">
        <v>2487</v>
      </c>
      <c r="F465" s="100" t="s">
        <v>3883</v>
      </c>
      <c r="G465" s="96">
        <v>-94842.97</v>
      </c>
      <c r="H465" s="97">
        <v>46028</v>
      </c>
      <c r="I465" s="97">
        <v>46034</v>
      </c>
      <c r="J465" s="97">
        <v>46034</v>
      </c>
      <c r="K465" s="97">
        <v>46031</v>
      </c>
      <c r="L465" s="94">
        <v>20001</v>
      </c>
      <c r="M465" s="108"/>
      <c r="N465" s="94" t="s">
        <v>60</v>
      </c>
      <c r="O465" s="100" t="s">
        <v>3884</v>
      </c>
      <c r="P465" s="100" t="s">
        <v>51</v>
      </c>
      <c r="Q465" s="100" t="s">
        <v>51</v>
      </c>
      <c r="R465" s="100" t="s">
        <v>51</v>
      </c>
      <c r="S465" s="100" t="s">
        <v>51</v>
      </c>
      <c r="T465" s="100" t="s">
        <v>51</v>
      </c>
      <c r="U465" s="100" t="s">
        <v>51</v>
      </c>
      <c r="V465" s="100" t="s">
        <v>51</v>
      </c>
      <c r="W465" s="100" t="s">
        <v>2490</v>
      </c>
      <c r="X465" s="100" t="s">
        <v>2491</v>
      </c>
      <c r="Y465" s="100" t="s">
        <v>3885</v>
      </c>
      <c r="Z465" s="100" t="s">
        <v>51</v>
      </c>
    </row>
    <row r="466" spans="1:26" x14ac:dyDescent="0.2">
      <c r="A466" s="100" t="s">
        <v>2483</v>
      </c>
      <c r="B466" s="100" t="s">
        <v>2484</v>
      </c>
      <c r="C466" s="100" t="s">
        <v>3886</v>
      </c>
      <c r="D466" s="100" t="s">
        <v>3031</v>
      </c>
      <c r="E466" s="100" t="s">
        <v>2487</v>
      </c>
      <c r="F466" s="100" t="s">
        <v>3032</v>
      </c>
      <c r="G466" s="96">
        <v>-7816.27</v>
      </c>
      <c r="H466" s="97">
        <v>45973</v>
      </c>
      <c r="I466" s="97">
        <v>46033</v>
      </c>
      <c r="J466" s="97">
        <v>46034</v>
      </c>
      <c r="K466" s="97">
        <v>45993</v>
      </c>
      <c r="L466" s="94">
        <v>10251</v>
      </c>
      <c r="M466" s="108"/>
      <c r="N466" s="94" t="s">
        <v>60</v>
      </c>
      <c r="O466" s="100" t="s">
        <v>3887</v>
      </c>
      <c r="P466" s="100" t="s">
        <v>51</v>
      </c>
      <c r="Q466" s="100" t="s">
        <v>51</v>
      </c>
      <c r="R466" s="100" t="s">
        <v>51</v>
      </c>
      <c r="S466" s="100" t="s">
        <v>51</v>
      </c>
      <c r="T466" s="100" t="s">
        <v>51</v>
      </c>
      <c r="U466" s="100" t="s">
        <v>51</v>
      </c>
      <c r="V466" s="100" t="s">
        <v>51</v>
      </c>
      <c r="W466" s="100" t="s">
        <v>2490</v>
      </c>
      <c r="X466" s="100" t="s">
        <v>2491</v>
      </c>
      <c r="Y466" s="100" t="s">
        <v>3034</v>
      </c>
      <c r="Z466" s="100" t="s">
        <v>51</v>
      </c>
    </row>
    <row r="467" spans="1:26" x14ac:dyDescent="0.2">
      <c r="A467" s="100" t="s">
        <v>2483</v>
      </c>
      <c r="B467" s="100" t="s">
        <v>2484</v>
      </c>
      <c r="C467" s="100" t="s">
        <v>3888</v>
      </c>
      <c r="D467" s="100" t="s">
        <v>3041</v>
      </c>
      <c r="E467" s="100" t="s">
        <v>2487</v>
      </c>
      <c r="F467" s="100" t="s">
        <v>3042</v>
      </c>
      <c r="G467" s="96">
        <v>-17.02</v>
      </c>
      <c r="H467" s="97">
        <v>45972</v>
      </c>
      <c r="I467" s="97">
        <v>46032</v>
      </c>
      <c r="J467" s="97">
        <v>46034</v>
      </c>
      <c r="K467" s="97">
        <v>45978</v>
      </c>
      <c r="L467" s="94">
        <v>10251</v>
      </c>
      <c r="M467" s="108"/>
      <c r="N467" s="94" t="s">
        <v>60</v>
      </c>
      <c r="O467" s="100" t="s">
        <v>3889</v>
      </c>
      <c r="P467" s="100" t="s">
        <v>51</v>
      </c>
      <c r="Q467" s="100" t="s">
        <v>51</v>
      </c>
      <c r="R467" s="100" t="s">
        <v>51</v>
      </c>
      <c r="S467" s="100" t="s">
        <v>51</v>
      </c>
      <c r="T467" s="100" t="s">
        <v>51</v>
      </c>
      <c r="U467" s="100" t="s">
        <v>51</v>
      </c>
      <c r="V467" s="100" t="s">
        <v>51</v>
      </c>
      <c r="W467" s="100" t="s">
        <v>2490</v>
      </c>
      <c r="X467" s="100" t="s">
        <v>2491</v>
      </c>
      <c r="Y467" s="100" t="s">
        <v>3044</v>
      </c>
      <c r="Z467" s="100" t="s">
        <v>51</v>
      </c>
    </row>
    <row r="468" spans="1:26" x14ac:dyDescent="0.2">
      <c r="A468" s="100" t="s">
        <v>2483</v>
      </c>
      <c r="B468" s="100" t="s">
        <v>2484</v>
      </c>
      <c r="C468" s="100" t="s">
        <v>3890</v>
      </c>
      <c r="D468" s="100" t="s">
        <v>3041</v>
      </c>
      <c r="E468" s="100" t="s">
        <v>2487</v>
      </c>
      <c r="F468" s="100" t="s">
        <v>3042</v>
      </c>
      <c r="G468" s="96">
        <v>-7164.29</v>
      </c>
      <c r="H468" s="97">
        <v>45972</v>
      </c>
      <c r="I468" s="97">
        <v>46032</v>
      </c>
      <c r="J468" s="97">
        <v>46034</v>
      </c>
      <c r="K468" s="97">
        <v>46000</v>
      </c>
      <c r="L468" s="94">
        <v>10251</v>
      </c>
      <c r="M468" s="108"/>
      <c r="N468" s="94" t="s">
        <v>60</v>
      </c>
      <c r="O468" s="100" t="s">
        <v>3891</v>
      </c>
      <c r="P468" s="100" t="s">
        <v>51</v>
      </c>
      <c r="Q468" s="100" t="s">
        <v>51</v>
      </c>
      <c r="R468" s="100" t="s">
        <v>51</v>
      </c>
      <c r="S468" s="100" t="s">
        <v>51</v>
      </c>
      <c r="T468" s="100" t="s">
        <v>51</v>
      </c>
      <c r="U468" s="100" t="s">
        <v>51</v>
      </c>
      <c r="V468" s="100" t="s">
        <v>51</v>
      </c>
      <c r="W468" s="100" t="s">
        <v>2490</v>
      </c>
      <c r="X468" s="100" t="s">
        <v>2491</v>
      </c>
      <c r="Y468" s="100" t="s">
        <v>3044</v>
      </c>
      <c r="Z468" s="100" t="s">
        <v>51</v>
      </c>
    </row>
    <row r="469" spans="1:26" x14ac:dyDescent="0.2">
      <c r="A469" s="100" t="s">
        <v>2483</v>
      </c>
      <c r="B469" s="100" t="s">
        <v>2484</v>
      </c>
      <c r="C469" s="100" t="s">
        <v>3892</v>
      </c>
      <c r="D469" s="100" t="s">
        <v>3893</v>
      </c>
      <c r="E469" s="100" t="s">
        <v>2487</v>
      </c>
      <c r="F469" s="100" t="s">
        <v>3894</v>
      </c>
      <c r="G469" s="96">
        <v>-12856.67</v>
      </c>
      <c r="H469" s="97">
        <v>45974</v>
      </c>
      <c r="I469" s="97">
        <v>46034</v>
      </c>
      <c r="J469" s="97">
        <v>46034</v>
      </c>
      <c r="K469" s="97">
        <v>45987</v>
      </c>
      <c r="L469" s="94">
        <v>10251</v>
      </c>
      <c r="M469" s="108"/>
      <c r="N469" s="94" t="s">
        <v>60</v>
      </c>
      <c r="O469" s="100" t="s">
        <v>3895</v>
      </c>
      <c r="P469" s="100" t="s">
        <v>51</v>
      </c>
      <c r="Q469" s="100" t="s">
        <v>51</v>
      </c>
      <c r="R469" s="100" t="s">
        <v>51</v>
      </c>
      <c r="S469" s="100" t="s">
        <v>51</v>
      </c>
      <c r="T469" s="100" t="s">
        <v>51</v>
      </c>
      <c r="U469" s="100" t="s">
        <v>51</v>
      </c>
      <c r="V469" s="100" t="s">
        <v>51</v>
      </c>
      <c r="W469" s="100" t="s">
        <v>2490</v>
      </c>
      <c r="X469" s="100" t="s">
        <v>2491</v>
      </c>
      <c r="Y469" s="100" t="s">
        <v>3896</v>
      </c>
      <c r="Z469" s="100" t="s">
        <v>51</v>
      </c>
    </row>
    <row r="470" spans="1:26" x14ac:dyDescent="0.2">
      <c r="A470" s="100" t="s">
        <v>2483</v>
      </c>
      <c r="B470" s="100" t="s">
        <v>2484</v>
      </c>
      <c r="C470" s="100" t="s">
        <v>3897</v>
      </c>
      <c r="D470" s="100" t="s">
        <v>2651</v>
      </c>
      <c r="E470" s="100" t="s">
        <v>2487</v>
      </c>
      <c r="F470" s="100" t="s">
        <v>2652</v>
      </c>
      <c r="G470" s="96">
        <v>-7365</v>
      </c>
      <c r="H470" s="97">
        <v>46003</v>
      </c>
      <c r="I470" s="97">
        <v>46033</v>
      </c>
      <c r="J470" s="97">
        <v>46034</v>
      </c>
      <c r="K470" s="97">
        <v>46028</v>
      </c>
      <c r="L470" s="94">
        <v>10251</v>
      </c>
      <c r="M470" s="108"/>
      <c r="N470" s="94" t="s">
        <v>60</v>
      </c>
      <c r="O470" s="100" t="s">
        <v>3898</v>
      </c>
      <c r="P470" s="100" t="s">
        <v>51</v>
      </c>
      <c r="Q470" s="100" t="s">
        <v>51</v>
      </c>
      <c r="R470" s="100" t="s">
        <v>51</v>
      </c>
      <c r="S470" s="100" t="s">
        <v>51</v>
      </c>
      <c r="T470" s="100" t="s">
        <v>51</v>
      </c>
      <c r="U470" s="100" t="s">
        <v>51</v>
      </c>
      <c r="V470" s="100" t="s">
        <v>51</v>
      </c>
      <c r="W470" s="100" t="s">
        <v>2490</v>
      </c>
      <c r="X470" s="100" t="s">
        <v>2491</v>
      </c>
      <c r="Y470" s="100" t="s">
        <v>2654</v>
      </c>
      <c r="Z470" s="100" t="s">
        <v>51</v>
      </c>
    </row>
    <row r="471" spans="1:26" x14ac:dyDescent="0.2">
      <c r="A471" s="100" t="s">
        <v>2483</v>
      </c>
      <c r="B471" s="100" t="s">
        <v>2484</v>
      </c>
      <c r="C471" s="100" t="s">
        <v>3899</v>
      </c>
      <c r="D471" s="100" t="s">
        <v>3900</v>
      </c>
      <c r="E471" s="100" t="s">
        <v>2487</v>
      </c>
      <c r="F471" s="100" t="s">
        <v>3901</v>
      </c>
      <c r="G471" s="96">
        <v>-1232.18</v>
      </c>
      <c r="H471" s="97">
        <v>45972</v>
      </c>
      <c r="I471" s="97">
        <v>46032</v>
      </c>
      <c r="J471" s="97">
        <v>46034</v>
      </c>
      <c r="K471" s="97">
        <v>45985</v>
      </c>
      <c r="L471" s="94">
        <v>10256</v>
      </c>
      <c r="M471" s="108"/>
      <c r="N471" s="94" t="s">
        <v>60</v>
      </c>
      <c r="O471" s="100" t="s">
        <v>3902</v>
      </c>
      <c r="P471" s="100" t="s">
        <v>51</v>
      </c>
      <c r="Q471" s="100" t="s">
        <v>51</v>
      </c>
      <c r="R471" s="100" t="s">
        <v>51</v>
      </c>
      <c r="S471" s="100" t="s">
        <v>51</v>
      </c>
      <c r="T471" s="100" t="s">
        <v>51</v>
      </c>
      <c r="U471" s="100" t="s">
        <v>51</v>
      </c>
      <c r="V471" s="100" t="s">
        <v>51</v>
      </c>
      <c r="W471" s="100" t="s">
        <v>2490</v>
      </c>
      <c r="X471" s="100" t="s">
        <v>2491</v>
      </c>
      <c r="Y471" s="100" t="s">
        <v>3903</v>
      </c>
      <c r="Z471" s="100" t="s">
        <v>51</v>
      </c>
    </row>
    <row r="472" spans="1:26" x14ac:dyDescent="0.2">
      <c r="A472" s="100" t="s">
        <v>2483</v>
      </c>
      <c r="B472" s="100" t="s">
        <v>2484</v>
      </c>
      <c r="C472" s="100" t="s">
        <v>3904</v>
      </c>
      <c r="D472" s="100" t="s">
        <v>3900</v>
      </c>
      <c r="E472" s="100" t="s">
        <v>2487</v>
      </c>
      <c r="F472" s="100" t="s">
        <v>3901</v>
      </c>
      <c r="G472" s="96">
        <v>-495.6</v>
      </c>
      <c r="H472" s="97">
        <v>45972</v>
      </c>
      <c r="I472" s="97">
        <v>46032</v>
      </c>
      <c r="J472" s="97">
        <v>46034</v>
      </c>
      <c r="K472" s="97">
        <v>45985</v>
      </c>
      <c r="L472" s="94">
        <v>10256</v>
      </c>
      <c r="M472" s="108"/>
      <c r="N472" s="94" t="s">
        <v>60</v>
      </c>
      <c r="O472" s="100" t="s">
        <v>3905</v>
      </c>
      <c r="P472" s="100" t="s">
        <v>51</v>
      </c>
      <c r="Q472" s="100" t="s">
        <v>51</v>
      </c>
      <c r="R472" s="100" t="s">
        <v>51</v>
      </c>
      <c r="S472" s="100" t="s">
        <v>51</v>
      </c>
      <c r="T472" s="100" t="s">
        <v>51</v>
      </c>
      <c r="U472" s="100" t="s">
        <v>51</v>
      </c>
      <c r="V472" s="100" t="s">
        <v>51</v>
      </c>
      <c r="W472" s="100" t="s">
        <v>2490</v>
      </c>
      <c r="X472" s="100" t="s">
        <v>2491</v>
      </c>
      <c r="Y472" s="100" t="s">
        <v>3903</v>
      </c>
      <c r="Z472" s="100" t="s">
        <v>51</v>
      </c>
    </row>
    <row r="473" spans="1:26" x14ac:dyDescent="0.2">
      <c r="A473" s="100" t="s">
        <v>2483</v>
      </c>
      <c r="B473" s="100" t="s">
        <v>2484</v>
      </c>
      <c r="C473" s="100" t="s">
        <v>3906</v>
      </c>
      <c r="D473" s="100" t="s">
        <v>3900</v>
      </c>
      <c r="E473" s="100" t="s">
        <v>2487</v>
      </c>
      <c r="F473" s="100" t="s">
        <v>3901</v>
      </c>
      <c r="G473" s="96">
        <v>-328.95</v>
      </c>
      <c r="H473" s="97">
        <v>45972</v>
      </c>
      <c r="I473" s="97">
        <v>46032</v>
      </c>
      <c r="J473" s="97">
        <v>46034</v>
      </c>
      <c r="K473" s="97">
        <v>45985</v>
      </c>
      <c r="L473" s="94">
        <v>10256</v>
      </c>
      <c r="M473" s="108"/>
      <c r="N473" s="94" t="s">
        <v>60</v>
      </c>
      <c r="O473" s="100" t="s">
        <v>3907</v>
      </c>
      <c r="P473" s="100" t="s">
        <v>51</v>
      </c>
      <c r="Q473" s="100" t="s">
        <v>51</v>
      </c>
      <c r="R473" s="100" t="s">
        <v>51</v>
      </c>
      <c r="S473" s="100" t="s">
        <v>51</v>
      </c>
      <c r="T473" s="100" t="s">
        <v>51</v>
      </c>
      <c r="U473" s="100" t="s">
        <v>51</v>
      </c>
      <c r="V473" s="100" t="s">
        <v>51</v>
      </c>
      <c r="W473" s="100" t="s">
        <v>2490</v>
      </c>
      <c r="X473" s="100" t="s">
        <v>2491</v>
      </c>
      <c r="Y473" s="100" t="s">
        <v>3903</v>
      </c>
      <c r="Z473" s="100" t="s">
        <v>51</v>
      </c>
    </row>
    <row r="474" spans="1:26" x14ac:dyDescent="0.2">
      <c r="A474" s="100" t="s">
        <v>2483</v>
      </c>
      <c r="B474" s="100" t="s">
        <v>2484</v>
      </c>
      <c r="C474" s="100" t="s">
        <v>3908</v>
      </c>
      <c r="D474" s="100" t="s">
        <v>3900</v>
      </c>
      <c r="E474" s="100" t="s">
        <v>2487</v>
      </c>
      <c r="F474" s="100" t="s">
        <v>3901</v>
      </c>
      <c r="G474" s="96">
        <v>-362.41</v>
      </c>
      <c r="H474" s="97">
        <v>45972</v>
      </c>
      <c r="I474" s="97">
        <v>46032</v>
      </c>
      <c r="J474" s="97">
        <v>46034</v>
      </c>
      <c r="K474" s="97">
        <v>45974</v>
      </c>
      <c r="L474" s="94">
        <v>10251</v>
      </c>
      <c r="M474" s="108"/>
      <c r="N474" s="94" t="s">
        <v>60</v>
      </c>
      <c r="O474" s="100" t="s">
        <v>3909</v>
      </c>
      <c r="P474" s="100" t="s">
        <v>51</v>
      </c>
      <c r="Q474" s="100" t="s">
        <v>51</v>
      </c>
      <c r="R474" s="100" t="s">
        <v>51</v>
      </c>
      <c r="S474" s="100" t="s">
        <v>51</v>
      </c>
      <c r="T474" s="100" t="s">
        <v>51</v>
      </c>
      <c r="U474" s="100" t="s">
        <v>51</v>
      </c>
      <c r="V474" s="100" t="s">
        <v>51</v>
      </c>
      <c r="W474" s="100" t="s">
        <v>2490</v>
      </c>
      <c r="X474" s="100" t="s">
        <v>2491</v>
      </c>
      <c r="Y474" s="100" t="s">
        <v>3903</v>
      </c>
      <c r="Z474" s="100" t="s">
        <v>51</v>
      </c>
    </row>
    <row r="475" spans="1:26" x14ac:dyDescent="0.2">
      <c r="A475" s="106" t="s">
        <v>2763</v>
      </c>
      <c r="B475" s="106" t="s">
        <v>3340</v>
      </c>
      <c r="C475" s="106" t="s">
        <v>3910</v>
      </c>
      <c r="D475" s="106" t="s">
        <v>3342</v>
      </c>
      <c r="E475" s="106" t="s">
        <v>2487</v>
      </c>
      <c r="F475" s="106" t="s">
        <v>3343</v>
      </c>
      <c r="G475" s="96">
        <v>-2303.33</v>
      </c>
      <c r="H475" s="97">
        <v>46029</v>
      </c>
      <c r="I475" s="97">
        <v>46034</v>
      </c>
      <c r="J475" s="97">
        <v>46034</v>
      </c>
      <c r="K475" s="97">
        <v>46029</v>
      </c>
      <c r="L475" s="94">
        <v>10256</v>
      </c>
      <c r="M475" s="103" t="s">
        <v>245</v>
      </c>
      <c r="N475" s="105" t="s">
        <v>246</v>
      </c>
      <c r="O475" s="106" t="s">
        <v>3911</v>
      </c>
      <c r="P475" s="106" t="s">
        <v>51</v>
      </c>
      <c r="Q475" s="106" t="s">
        <v>51</v>
      </c>
      <c r="R475" s="106" t="s">
        <v>51</v>
      </c>
      <c r="S475" s="106" t="s">
        <v>51</v>
      </c>
      <c r="T475" s="106" t="s">
        <v>51</v>
      </c>
      <c r="U475" s="106" t="s">
        <v>51</v>
      </c>
      <c r="V475" s="106" t="s">
        <v>51</v>
      </c>
      <c r="W475" s="106" t="s">
        <v>2490</v>
      </c>
      <c r="X475" s="106" t="s">
        <v>2491</v>
      </c>
      <c r="Y475" s="106" t="s">
        <v>3345</v>
      </c>
      <c r="Z475" s="106" t="s">
        <v>51</v>
      </c>
    </row>
    <row r="476" spans="1:26" x14ac:dyDescent="0.2">
      <c r="A476" s="100" t="s">
        <v>2483</v>
      </c>
      <c r="B476" s="100" t="s">
        <v>2484</v>
      </c>
      <c r="C476" s="100" t="s">
        <v>1017</v>
      </c>
      <c r="D476" s="100" t="s">
        <v>3912</v>
      </c>
      <c r="E476" s="100" t="s">
        <v>2487</v>
      </c>
      <c r="F476" s="100" t="s">
        <v>3913</v>
      </c>
      <c r="G476" s="96">
        <v>-116189.05</v>
      </c>
      <c r="H476" s="97">
        <v>46009</v>
      </c>
      <c r="I476" s="97">
        <v>46034</v>
      </c>
      <c r="J476" s="97">
        <v>46034</v>
      </c>
      <c r="K476" s="97">
        <v>46028</v>
      </c>
      <c r="L476" s="94">
        <v>10256</v>
      </c>
      <c r="M476" s="108"/>
      <c r="N476" s="94" t="s">
        <v>60</v>
      </c>
      <c r="O476" s="100" t="s">
        <v>3914</v>
      </c>
      <c r="P476" s="100" t="s">
        <v>51</v>
      </c>
      <c r="Q476" s="100" t="s">
        <v>51</v>
      </c>
      <c r="R476" s="100" t="s">
        <v>51</v>
      </c>
      <c r="S476" s="100" t="s">
        <v>51</v>
      </c>
      <c r="T476" s="100" t="s">
        <v>51</v>
      </c>
      <c r="U476" s="100" t="s">
        <v>51</v>
      </c>
      <c r="V476" s="100" t="s">
        <v>51</v>
      </c>
      <c r="W476" s="100" t="s">
        <v>2490</v>
      </c>
      <c r="X476" s="100" t="s">
        <v>2491</v>
      </c>
      <c r="Y476" s="100" t="s">
        <v>3915</v>
      </c>
      <c r="Z476" s="100" t="s">
        <v>51</v>
      </c>
    </row>
    <row r="477" spans="1:26" x14ac:dyDescent="0.2">
      <c r="A477" s="100" t="s">
        <v>2483</v>
      </c>
      <c r="B477" s="100" t="s">
        <v>2484</v>
      </c>
      <c r="C477" s="100" t="s">
        <v>3916</v>
      </c>
      <c r="D477" s="100" t="s">
        <v>3088</v>
      </c>
      <c r="E477" s="100" t="s">
        <v>2487</v>
      </c>
      <c r="F477" s="100" t="s">
        <v>3089</v>
      </c>
      <c r="G477" s="96">
        <v>-1734.6</v>
      </c>
      <c r="H477" s="97">
        <v>46002</v>
      </c>
      <c r="I477" s="97">
        <v>46032</v>
      </c>
      <c r="J477" s="97">
        <v>46034</v>
      </c>
      <c r="K477" s="97">
        <v>46006</v>
      </c>
      <c r="L477" s="94">
        <v>10251</v>
      </c>
      <c r="M477" s="108"/>
      <c r="N477" s="94" t="s">
        <v>60</v>
      </c>
      <c r="O477" s="100" t="s">
        <v>3917</v>
      </c>
      <c r="P477" s="100" t="s">
        <v>51</v>
      </c>
      <c r="Q477" s="100" t="s">
        <v>51</v>
      </c>
      <c r="R477" s="100" t="s">
        <v>2536</v>
      </c>
      <c r="S477" s="100" t="s">
        <v>3091</v>
      </c>
      <c r="T477" s="100" t="s">
        <v>51</v>
      </c>
      <c r="U477" s="100" t="s">
        <v>3092</v>
      </c>
      <c r="V477" s="100" t="s">
        <v>2520</v>
      </c>
      <c r="W477" s="100" t="s">
        <v>2490</v>
      </c>
      <c r="X477" s="100" t="s">
        <v>2491</v>
      </c>
      <c r="Y477" s="100" t="s">
        <v>3093</v>
      </c>
      <c r="Z477" s="100" t="s">
        <v>51</v>
      </c>
    </row>
    <row r="478" spans="1:26" x14ac:dyDescent="0.2">
      <c r="A478" s="100" t="s">
        <v>2483</v>
      </c>
      <c r="B478" s="100" t="s">
        <v>2484</v>
      </c>
      <c r="C478" s="100" t="s">
        <v>3918</v>
      </c>
      <c r="D478" s="100" t="s">
        <v>2663</v>
      </c>
      <c r="E478" s="100" t="s">
        <v>2487</v>
      </c>
      <c r="F478" s="100" t="s">
        <v>2664</v>
      </c>
      <c r="G478" s="96">
        <v>-181.82</v>
      </c>
      <c r="H478" s="97">
        <v>45994</v>
      </c>
      <c r="I478" s="97">
        <v>46024</v>
      </c>
      <c r="J478" s="97">
        <v>46034</v>
      </c>
      <c r="K478" s="97">
        <v>46024</v>
      </c>
      <c r="L478" s="94">
        <v>10251</v>
      </c>
      <c r="M478" s="108"/>
      <c r="N478" s="94" t="s">
        <v>60</v>
      </c>
      <c r="O478" s="100" t="s">
        <v>3919</v>
      </c>
      <c r="P478" s="100" t="s">
        <v>51</v>
      </c>
      <c r="Q478" s="100" t="s">
        <v>51</v>
      </c>
      <c r="R478" s="100" t="s">
        <v>51</v>
      </c>
      <c r="S478" s="100" t="s">
        <v>51</v>
      </c>
      <c r="T478" s="100" t="s">
        <v>51</v>
      </c>
      <c r="U478" s="100" t="s">
        <v>51</v>
      </c>
      <c r="V478" s="100" t="s">
        <v>51</v>
      </c>
      <c r="W478" s="100" t="s">
        <v>2490</v>
      </c>
      <c r="X478" s="100" t="s">
        <v>2491</v>
      </c>
      <c r="Y478" s="100" t="s">
        <v>2666</v>
      </c>
      <c r="Z478" s="100" t="s">
        <v>51</v>
      </c>
    </row>
    <row r="479" spans="1:26" x14ac:dyDescent="0.2">
      <c r="A479" s="100" t="s">
        <v>2483</v>
      </c>
      <c r="B479" s="100" t="s">
        <v>2484</v>
      </c>
      <c r="C479" s="100" t="s">
        <v>3920</v>
      </c>
      <c r="D479" s="100" t="s">
        <v>2671</v>
      </c>
      <c r="E479" s="100" t="s">
        <v>2483</v>
      </c>
      <c r="F479" s="100" t="s">
        <v>2672</v>
      </c>
      <c r="G479" s="96">
        <v>-3743.74</v>
      </c>
      <c r="H479" s="97">
        <v>46002</v>
      </c>
      <c r="I479" s="97">
        <v>46032</v>
      </c>
      <c r="J479" s="97">
        <v>46034</v>
      </c>
      <c r="K479" s="97">
        <v>46021</v>
      </c>
      <c r="L479" s="94">
        <v>10256</v>
      </c>
      <c r="M479" s="108"/>
      <c r="N479" s="94" t="s">
        <v>60</v>
      </c>
      <c r="O479" s="100" t="s">
        <v>3921</v>
      </c>
      <c r="P479" s="100" t="s">
        <v>51</v>
      </c>
      <c r="Q479" s="100" t="s">
        <v>51</v>
      </c>
      <c r="R479" s="100" t="s">
        <v>51</v>
      </c>
      <c r="S479" s="100" t="s">
        <v>51</v>
      </c>
      <c r="T479" s="100" t="s">
        <v>51</v>
      </c>
      <c r="U479" s="100" t="s">
        <v>51</v>
      </c>
      <c r="V479" s="100" t="s">
        <v>51</v>
      </c>
      <c r="W479" s="100" t="s">
        <v>2490</v>
      </c>
      <c r="X479" s="100" t="s">
        <v>2491</v>
      </c>
      <c r="Y479" s="100" t="s">
        <v>2674</v>
      </c>
      <c r="Z479" s="100" t="s">
        <v>51</v>
      </c>
    </row>
    <row r="480" spans="1:26" x14ac:dyDescent="0.2">
      <c r="A480" s="100" t="s">
        <v>2483</v>
      </c>
      <c r="B480" s="100" t="s">
        <v>2484</v>
      </c>
      <c r="C480" s="100" t="s">
        <v>3922</v>
      </c>
      <c r="D480" s="100" t="s">
        <v>2676</v>
      </c>
      <c r="E480" s="100" t="s">
        <v>2487</v>
      </c>
      <c r="F480" s="100" t="s">
        <v>2677</v>
      </c>
      <c r="G480" s="96">
        <v>-168.03</v>
      </c>
      <c r="H480" s="97">
        <v>46002</v>
      </c>
      <c r="I480" s="97">
        <v>46032</v>
      </c>
      <c r="J480" s="97">
        <v>46034</v>
      </c>
      <c r="K480" s="97">
        <v>46008</v>
      </c>
      <c r="L480" s="94">
        <v>10251</v>
      </c>
      <c r="M480" s="108"/>
      <c r="N480" s="94" t="s">
        <v>60</v>
      </c>
      <c r="O480" s="100" t="s">
        <v>3923</v>
      </c>
      <c r="P480" s="100" t="s">
        <v>51</v>
      </c>
      <c r="Q480" s="100" t="s">
        <v>51</v>
      </c>
      <c r="R480" s="100" t="s">
        <v>51</v>
      </c>
      <c r="S480" s="100" t="s">
        <v>51</v>
      </c>
      <c r="T480" s="100" t="s">
        <v>51</v>
      </c>
      <c r="U480" s="100" t="s">
        <v>51</v>
      </c>
      <c r="V480" s="100" t="s">
        <v>51</v>
      </c>
      <c r="W480" s="100" t="s">
        <v>2490</v>
      </c>
      <c r="X480" s="100" t="s">
        <v>2491</v>
      </c>
      <c r="Y480" s="100" t="s">
        <v>2679</v>
      </c>
      <c r="Z480" s="100" t="s">
        <v>51</v>
      </c>
    </row>
    <row r="481" spans="1:26" x14ac:dyDescent="0.2">
      <c r="A481" s="100" t="s">
        <v>2483</v>
      </c>
      <c r="B481" s="100" t="s">
        <v>2484</v>
      </c>
      <c r="C481" s="100" t="s">
        <v>3924</v>
      </c>
      <c r="D481" s="100" t="s">
        <v>2676</v>
      </c>
      <c r="E481" s="100" t="s">
        <v>2487</v>
      </c>
      <c r="F481" s="100" t="s">
        <v>2677</v>
      </c>
      <c r="G481" s="96">
        <v>-777.34</v>
      </c>
      <c r="H481" s="97">
        <v>46003</v>
      </c>
      <c r="I481" s="97">
        <v>46033</v>
      </c>
      <c r="J481" s="97">
        <v>46034</v>
      </c>
      <c r="K481" s="97">
        <v>46020</v>
      </c>
      <c r="L481" s="94">
        <v>10256</v>
      </c>
      <c r="M481" s="108"/>
      <c r="N481" s="94" t="s">
        <v>60</v>
      </c>
      <c r="O481" s="100" t="s">
        <v>3925</v>
      </c>
      <c r="P481" s="100" t="s">
        <v>51</v>
      </c>
      <c r="Q481" s="100" t="s">
        <v>51</v>
      </c>
      <c r="R481" s="100" t="s">
        <v>51</v>
      </c>
      <c r="S481" s="100" t="s">
        <v>51</v>
      </c>
      <c r="T481" s="100" t="s">
        <v>51</v>
      </c>
      <c r="U481" s="100" t="s">
        <v>51</v>
      </c>
      <c r="V481" s="100" t="s">
        <v>51</v>
      </c>
      <c r="W481" s="100" t="s">
        <v>2490</v>
      </c>
      <c r="X481" s="100" t="s">
        <v>2491</v>
      </c>
      <c r="Y481" s="100" t="s">
        <v>2679</v>
      </c>
      <c r="Z481" s="100" t="s">
        <v>51</v>
      </c>
    </row>
    <row r="482" spans="1:26" x14ac:dyDescent="0.2">
      <c r="A482" s="99" t="s">
        <v>2763</v>
      </c>
      <c r="B482" s="99" t="s">
        <v>3695</v>
      </c>
      <c r="C482" s="99" t="s">
        <v>3926</v>
      </c>
      <c r="D482" s="99" t="s">
        <v>3697</v>
      </c>
      <c r="E482" s="99" t="s">
        <v>2487</v>
      </c>
      <c r="F482" s="99" t="s">
        <v>3698</v>
      </c>
      <c r="G482" s="96">
        <v>-28402.57</v>
      </c>
      <c r="H482" s="97">
        <v>46031</v>
      </c>
      <c r="I482" s="97">
        <v>46034</v>
      </c>
      <c r="J482" s="97">
        <v>46034</v>
      </c>
      <c r="K482" s="97">
        <v>46031</v>
      </c>
      <c r="L482" s="94">
        <v>10251</v>
      </c>
      <c r="M482" s="103" t="s">
        <v>1966</v>
      </c>
      <c r="N482" s="105" t="s">
        <v>129</v>
      </c>
      <c r="O482" s="99" t="s">
        <v>3927</v>
      </c>
      <c r="P482" s="99" t="s">
        <v>51</v>
      </c>
      <c r="Q482" s="99" t="s">
        <v>51</v>
      </c>
      <c r="R482" s="99" t="s">
        <v>51</v>
      </c>
      <c r="S482" s="99" t="s">
        <v>51</v>
      </c>
      <c r="T482" s="99" t="s">
        <v>51</v>
      </c>
      <c r="U482" s="99" t="s">
        <v>51</v>
      </c>
      <c r="V482" s="99" t="s">
        <v>51</v>
      </c>
      <c r="W482" s="99" t="s">
        <v>2490</v>
      </c>
      <c r="X482" s="99" t="s">
        <v>2491</v>
      </c>
      <c r="Y482" s="99" t="s">
        <v>3700</v>
      </c>
      <c r="Z482" s="99" t="s">
        <v>51</v>
      </c>
    </row>
    <row r="483" spans="1:26" x14ac:dyDescent="0.2">
      <c r="A483" s="99" t="s">
        <v>2763</v>
      </c>
      <c r="B483" s="99" t="s">
        <v>3695</v>
      </c>
      <c r="C483" s="99" t="s">
        <v>3928</v>
      </c>
      <c r="D483" s="99" t="s">
        <v>3697</v>
      </c>
      <c r="E483" s="99" t="s">
        <v>2487</v>
      </c>
      <c r="F483" s="99" t="s">
        <v>3698</v>
      </c>
      <c r="G483" s="96">
        <v>-30854.75</v>
      </c>
      <c r="H483" s="97">
        <v>46031</v>
      </c>
      <c r="I483" s="97">
        <v>46034</v>
      </c>
      <c r="J483" s="97">
        <v>46034</v>
      </c>
      <c r="K483" s="97">
        <v>46031</v>
      </c>
      <c r="L483" s="94">
        <v>10256</v>
      </c>
      <c r="M483" s="103" t="s">
        <v>1966</v>
      </c>
      <c r="N483" s="105" t="s">
        <v>129</v>
      </c>
      <c r="O483" s="99" t="s">
        <v>3927</v>
      </c>
      <c r="P483" s="99" t="s">
        <v>51</v>
      </c>
      <c r="Q483" s="99" t="s">
        <v>51</v>
      </c>
      <c r="R483" s="99" t="s">
        <v>51</v>
      </c>
      <c r="S483" s="99" t="s">
        <v>51</v>
      </c>
      <c r="T483" s="99" t="s">
        <v>51</v>
      </c>
      <c r="U483" s="99" t="s">
        <v>51</v>
      </c>
      <c r="V483" s="99" t="s">
        <v>51</v>
      </c>
      <c r="W483" s="99" t="s">
        <v>2490</v>
      </c>
      <c r="X483" s="99" t="s">
        <v>2491</v>
      </c>
      <c r="Y483" s="99" t="s">
        <v>3700</v>
      </c>
      <c r="Z483" s="99" t="s">
        <v>51</v>
      </c>
    </row>
    <row r="484" spans="1:26" x14ac:dyDescent="0.2">
      <c r="A484" s="99" t="s">
        <v>2763</v>
      </c>
      <c r="B484" s="99" t="s">
        <v>3695</v>
      </c>
      <c r="C484" s="99" t="s">
        <v>3929</v>
      </c>
      <c r="D484" s="99" t="s">
        <v>3697</v>
      </c>
      <c r="E484" s="99" t="s">
        <v>2487</v>
      </c>
      <c r="F484" s="99" t="s">
        <v>3698</v>
      </c>
      <c r="G484" s="96">
        <v>-1820.35</v>
      </c>
      <c r="H484" s="97">
        <v>46031</v>
      </c>
      <c r="I484" s="97">
        <v>46034</v>
      </c>
      <c r="J484" s="97">
        <v>46034</v>
      </c>
      <c r="K484" s="97">
        <v>46031</v>
      </c>
      <c r="L484" s="94">
        <v>10259</v>
      </c>
      <c r="M484" s="103" t="s">
        <v>1966</v>
      </c>
      <c r="N484" s="105" t="s">
        <v>129</v>
      </c>
      <c r="O484" s="99" t="s">
        <v>3927</v>
      </c>
      <c r="P484" s="99" t="s">
        <v>51</v>
      </c>
      <c r="Q484" s="99" t="s">
        <v>51</v>
      </c>
      <c r="R484" s="99" t="s">
        <v>51</v>
      </c>
      <c r="S484" s="99" t="s">
        <v>51</v>
      </c>
      <c r="T484" s="99" t="s">
        <v>51</v>
      </c>
      <c r="U484" s="99" t="s">
        <v>51</v>
      </c>
      <c r="V484" s="99" t="s">
        <v>51</v>
      </c>
      <c r="W484" s="99" t="s">
        <v>2490</v>
      </c>
      <c r="X484" s="99" t="s">
        <v>2491</v>
      </c>
      <c r="Y484" s="99" t="s">
        <v>3700</v>
      </c>
      <c r="Z484" s="99" t="s">
        <v>51</v>
      </c>
    </row>
    <row r="485" spans="1:26" x14ac:dyDescent="0.2">
      <c r="A485" s="99" t="s">
        <v>2763</v>
      </c>
      <c r="B485" s="99" t="s">
        <v>3695</v>
      </c>
      <c r="C485" s="99" t="s">
        <v>3930</v>
      </c>
      <c r="D485" s="99" t="s">
        <v>3697</v>
      </c>
      <c r="E485" s="99" t="s">
        <v>2487</v>
      </c>
      <c r="F485" s="99" t="s">
        <v>3698</v>
      </c>
      <c r="G485" s="96">
        <v>-951.39</v>
      </c>
      <c r="H485" s="97">
        <v>46031</v>
      </c>
      <c r="I485" s="97">
        <v>46034</v>
      </c>
      <c r="J485" s="97">
        <v>46034</v>
      </c>
      <c r="K485" s="97">
        <v>46031</v>
      </c>
      <c r="L485" s="94">
        <v>20001</v>
      </c>
      <c r="M485" s="103" t="s">
        <v>1966</v>
      </c>
      <c r="N485" s="105" t="s">
        <v>129</v>
      </c>
      <c r="O485" s="99" t="s">
        <v>3927</v>
      </c>
      <c r="P485" s="99" t="s">
        <v>51</v>
      </c>
      <c r="Q485" s="99" t="s">
        <v>51</v>
      </c>
      <c r="R485" s="99" t="s">
        <v>51</v>
      </c>
      <c r="S485" s="99" t="s">
        <v>51</v>
      </c>
      <c r="T485" s="99" t="s">
        <v>51</v>
      </c>
      <c r="U485" s="99" t="s">
        <v>51</v>
      </c>
      <c r="V485" s="99" t="s">
        <v>51</v>
      </c>
      <c r="W485" s="99" t="s">
        <v>2490</v>
      </c>
      <c r="X485" s="99" t="s">
        <v>2491</v>
      </c>
      <c r="Y485" s="99" t="s">
        <v>3700</v>
      </c>
      <c r="Z485" s="99" t="s">
        <v>51</v>
      </c>
    </row>
    <row r="486" spans="1:26" x14ac:dyDescent="0.2">
      <c r="A486" s="100" t="s">
        <v>2483</v>
      </c>
      <c r="B486" s="100" t="s">
        <v>2484</v>
      </c>
      <c r="C486" s="100" t="s">
        <v>1728</v>
      </c>
      <c r="D486" s="100" t="s">
        <v>3931</v>
      </c>
      <c r="E486" s="100" t="s">
        <v>2487</v>
      </c>
      <c r="F486" s="100" t="s">
        <v>3932</v>
      </c>
      <c r="G486" s="96">
        <v>-23500</v>
      </c>
      <c r="H486" s="97">
        <v>46010</v>
      </c>
      <c r="I486" s="97">
        <v>46028</v>
      </c>
      <c r="J486" s="97">
        <v>46034</v>
      </c>
      <c r="K486" s="97">
        <v>46031</v>
      </c>
      <c r="L486" s="94">
        <v>20001</v>
      </c>
      <c r="M486" s="108"/>
      <c r="N486" s="94" t="s">
        <v>60</v>
      </c>
      <c r="O486" s="100" t="s">
        <v>3933</v>
      </c>
      <c r="P486" s="100" t="s">
        <v>51</v>
      </c>
      <c r="Q486" s="100" t="s">
        <v>51</v>
      </c>
      <c r="R486" s="100" t="s">
        <v>51</v>
      </c>
      <c r="S486" s="100" t="s">
        <v>51</v>
      </c>
      <c r="T486" s="100" t="s">
        <v>51</v>
      </c>
      <c r="U486" s="100" t="s">
        <v>51</v>
      </c>
      <c r="V486" s="100" t="s">
        <v>51</v>
      </c>
      <c r="W486" s="100" t="s">
        <v>2490</v>
      </c>
      <c r="X486" s="100" t="s">
        <v>2491</v>
      </c>
      <c r="Y486" s="100" t="s">
        <v>3934</v>
      </c>
      <c r="Z486" s="100" t="s">
        <v>51</v>
      </c>
    </row>
    <row r="487" spans="1:26" x14ac:dyDescent="0.2">
      <c r="A487" s="100" t="s">
        <v>2483</v>
      </c>
      <c r="B487" s="100" t="s">
        <v>2484</v>
      </c>
      <c r="C487" s="100" t="s">
        <v>3935</v>
      </c>
      <c r="D487" s="100" t="s">
        <v>3189</v>
      </c>
      <c r="E487" s="100" t="s">
        <v>2487</v>
      </c>
      <c r="F487" s="100" t="s">
        <v>3190</v>
      </c>
      <c r="G487" s="96">
        <v>-4350.42</v>
      </c>
      <c r="H487" s="97">
        <v>46003</v>
      </c>
      <c r="I487" s="97">
        <v>46034</v>
      </c>
      <c r="J487" s="97">
        <v>46034</v>
      </c>
      <c r="K487" s="97">
        <v>46020</v>
      </c>
      <c r="L487" s="94">
        <v>10256</v>
      </c>
      <c r="M487" s="108"/>
      <c r="N487" s="94" t="s">
        <v>60</v>
      </c>
      <c r="O487" s="100" t="s">
        <v>3936</v>
      </c>
      <c r="P487" s="100" t="s">
        <v>51</v>
      </c>
      <c r="Q487" s="100" t="s">
        <v>51</v>
      </c>
      <c r="R487" s="100" t="s">
        <v>2536</v>
      </c>
      <c r="S487" s="100" t="s">
        <v>3192</v>
      </c>
      <c r="T487" s="100" t="s">
        <v>51</v>
      </c>
      <c r="U487" s="100" t="s">
        <v>3193</v>
      </c>
      <c r="V487" s="100" t="s">
        <v>3001</v>
      </c>
      <c r="W487" s="100" t="s">
        <v>2490</v>
      </c>
      <c r="X487" s="100" t="s">
        <v>2491</v>
      </c>
      <c r="Y487" s="100" t="s">
        <v>3194</v>
      </c>
      <c r="Z487" s="100" t="s">
        <v>51</v>
      </c>
    </row>
    <row r="488" spans="1:26" x14ac:dyDescent="0.2">
      <c r="A488" s="100" t="s">
        <v>2483</v>
      </c>
      <c r="B488" s="100" t="s">
        <v>2484</v>
      </c>
      <c r="C488" s="100" t="s">
        <v>3937</v>
      </c>
      <c r="D488" s="100" t="s">
        <v>3938</v>
      </c>
      <c r="E488" s="100" t="s">
        <v>2483</v>
      </c>
      <c r="F488" s="100" t="s">
        <v>3939</v>
      </c>
      <c r="G488" s="96">
        <v>-6910.76</v>
      </c>
      <c r="H488" s="97">
        <v>45973</v>
      </c>
      <c r="I488" s="97">
        <v>46033</v>
      </c>
      <c r="J488" s="97">
        <v>46034</v>
      </c>
      <c r="K488" s="97">
        <v>45995</v>
      </c>
      <c r="L488" s="94">
        <v>10256</v>
      </c>
      <c r="M488" s="108"/>
      <c r="N488" s="94" t="s">
        <v>60</v>
      </c>
      <c r="O488" s="100" t="s">
        <v>3940</v>
      </c>
      <c r="P488" s="100" t="s">
        <v>51</v>
      </c>
      <c r="Q488" s="100" t="s">
        <v>51</v>
      </c>
      <c r="R488" s="100" t="s">
        <v>51</v>
      </c>
      <c r="S488" s="100" t="s">
        <v>51</v>
      </c>
      <c r="T488" s="100" t="s">
        <v>51</v>
      </c>
      <c r="U488" s="100" t="s">
        <v>51</v>
      </c>
      <c r="V488" s="100" t="s">
        <v>51</v>
      </c>
      <c r="W488" s="100" t="s">
        <v>2490</v>
      </c>
      <c r="X488" s="100" t="s">
        <v>2491</v>
      </c>
      <c r="Y488" s="100" t="s">
        <v>3941</v>
      </c>
      <c r="Z488" s="100" t="s">
        <v>51</v>
      </c>
    </row>
    <row r="489" spans="1:26" x14ac:dyDescent="0.2">
      <c r="A489" s="100" t="s">
        <v>2483</v>
      </c>
      <c r="B489" s="100" t="s">
        <v>2484</v>
      </c>
      <c r="C489" s="100" t="s">
        <v>3942</v>
      </c>
      <c r="D489" s="100" t="s">
        <v>3943</v>
      </c>
      <c r="E489" s="100" t="s">
        <v>2487</v>
      </c>
      <c r="F489" s="100" t="s">
        <v>3944</v>
      </c>
      <c r="G489" s="96">
        <v>-3916.67</v>
      </c>
      <c r="H489" s="97">
        <v>46001</v>
      </c>
      <c r="I489" s="97">
        <v>46032</v>
      </c>
      <c r="J489" s="97">
        <v>46034</v>
      </c>
      <c r="K489" s="97">
        <v>46013</v>
      </c>
      <c r="L489" s="94">
        <v>10251</v>
      </c>
      <c r="M489" s="108"/>
      <c r="N489" s="94" t="s">
        <v>60</v>
      </c>
      <c r="O489" s="100" t="s">
        <v>3945</v>
      </c>
      <c r="P489" s="100" t="s">
        <v>51</v>
      </c>
      <c r="Q489" s="100" t="s">
        <v>51</v>
      </c>
      <c r="R489" s="100" t="s">
        <v>51</v>
      </c>
      <c r="S489" s="100" t="s">
        <v>51</v>
      </c>
      <c r="T489" s="100" t="s">
        <v>51</v>
      </c>
      <c r="U489" s="100" t="s">
        <v>51</v>
      </c>
      <c r="V489" s="100" t="s">
        <v>51</v>
      </c>
      <c r="W489" s="100" t="s">
        <v>2490</v>
      </c>
      <c r="X489" s="100" t="s">
        <v>2491</v>
      </c>
      <c r="Y489" s="100" t="s">
        <v>3946</v>
      </c>
      <c r="Z489" s="100" t="s">
        <v>51</v>
      </c>
    </row>
    <row r="490" spans="1:26" x14ac:dyDescent="0.2">
      <c r="A490" s="94" t="s">
        <v>2483</v>
      </c>
      <c r="B490" s="94" t="s">
        <v>2484</v>
      </c>
      <c r="C490" s="94" t="s">
        <v>3947</v>
      </c>
      <c r="D490" s="94" t="s">
        <v>2851</v>
      </c>
      <c r="E490" s="94" t="s">
        <v>2487</v>
      </c>
      <c r="F490" s="94" t="s">
        <v>2852</v>
      </c>
      <c r="G490" s="96">
        <v>-1117.72</v>
      </c>
      <c r="H490" s="97">
        <v>45975</v>
      </c>
      <c r="I490" s="97">
        <v>46035</v>
      </c>
      <c r="J490" s="97">
        <v>46035</v>
      </c>
      <c r="K490" s="97">
        <v>45985</v>
      </c>
      <c r="L490" s="94">
        <v>10251</v>
      </c>
      <c r="N490" s="94" t="s">
        <v>60</v>
      </c>
      <c r="O490" s="94" t="s">
        <v>3948</v>
      </c>
      <c r="P490" s="94" t="s">
        <v>51</v>
      </c>
      <c r="Q490" s="94" t="s">
        <v>51</v>
      </c>
      <c r="R490" s="94" t="s">
        <v>51</v>
      </c>
      <c r="S490" s="94" t="s">
        <v>51</v>
      </c>
      <c r="T490" s="94" t="s">
        <v>51</v>
      </c>
      <c r="U490" s="94" t="s">
        <v>51</v>
      </c>
      <c r="V490" s="94" t="s">
        <v>51</v>
      </c>
      <c r="W490" s="94" t="s">
        <v>2490</v>
      </c>
      <c r="X490" s="94" t="s">
        <v>2491</v>
      </c>
      <c r="Y490" s="94" t="s">
        <v>2854</v>
      </c>
      <c r="Z490" s="94" t="s">
        <v>51</v>
      </c>
    </row>
    <row r="491" spans="1:26" x14ac:dyDescent="0.2">
      <c r="A491" s="94" t="s">
        <v>2483</v>
      </c>
      <c r="B491" s="94" t="s">
        <v>2484</v>
      </c>
      <c r="C491" s="94" t="s">
        <v>3949</v>
      </c>
      <c r="D491" s="94" t="s">
        <v>2851</v>
      </c>
      <c r="E491" s="94" t="s">
        <v>2487</v>
      </c>
      <c r="F491" s="94" t="s">
        <v>2852</v>
      </c>
      <c r="G491" s="96">
        <v>-1254.57</v>
      </c>
      <c r="H491" s="97">
        <v>45975</v>
      </c>
      <c r="I491" s="97">
        <v>46035</v>
      </c>
      <c r="J491" s="97">
        <v>46035</v>
      </c>
      <c r="K491" s="97">
        <v>45987</v>
      </c>
      <c r="L491" s="94">
        <v>10256</v>
      </c>
      <c r="N491" s="94" t="s">
        <v>60</v>
      </c>
      <c r="O491" s="94" t="s">
        <v>3950</v>
      </c>
      <c r="P491" s="94" t="s">
        <v>51</v>
      </c>
      <c r="Q491" s="94" t="s">
        <v>51</v>
      </c>
      <c r="R491" s="94" t="s">
        <v>51</v>
      </c>
      <c r="S491" s="94" t="s">
        <v>51</v>
      </c>
      <c r="T491" s="94" t="s">
        <v>51</v>
      </c>
      <c r="U491" s="94" t="s">
        <v>51</v>
      </c>
      <c r="V491" s="94" t="s">
        <v>51</v>
      </c>
      <c r="W491" s="94" t="s">
        <v>2490</v>
      </c>
      <c r="X491" s="94" t="s">
        <v>2491</v>
      </c>
      <c r="Y491" s="94" t="s">
        <v>2854</v>
      </c>
      <c r="Z491" s="94" t="s">
        <v>51</v>
      </c>
    </row>
    <row r="492" spans="1:26" s="99" customFormat="1" x14ac:dyDescent="0.2">
      <c r="B492" s="99" t="s">
        <v>3951</v>
      </c>
      <c r="F492" s="99" t="s">
        <v>2573</v>
      </c>
      <c r="G492" s="96">
        <v>-1150000</v>
      </c>
      <c r="H492" s="97"/>
      <c r="I492" s="97"/>
      <c r="J492" s="97">
        <v>46035</v>
      </c>
      <c r="K492" s="97"/>
      <c r="L492" s="94" t="s">
        <v>8609</v>
      </c>
      <c r="M492" s="103"/>
      <c r="N492" s="99" t="s">
        <v>60</v>
      </c>
      <c r="O492" s="99" t="s">
        <v>2573</v>
      </c>
    </row>
    <row r="493" spans="1:26" x14ac:dyDescent="0.2">
      <c r="A493" s="94" t="s">
        <v>2483</v>
      </c>
      <c r="B493" s="94" t="s">
        <v>2484</v>
      </c>
      <c r="C493" s="94" t="s">
        <v>3952</v>
      </c>
      <c r="D493" s="94" t="s">
        <v>2910</v>
      </c>
      <c r="E493" s="94" t="s">
        <v>2487</v>
      </c>
      <c r="F493" s="94" t="s">
        <v>2911</v>
      </c>
      <c r="G493" s="96">
        <v>-4173.0200000000004</v>
      </c>
      <c r="H493" s="97">
        <v>45876</v>
      </c>
      <c r="I493" s="97">
        <v>45906</v>
      </c>
      <c r="J493" s="97">
        <v>46035</v>
      </c>
      <c r="K493" s="97">
        <v>46006</v>
      </c>
      <c r="L493" s="94">
        <v>10256</v>
      </c>
      <c r="N493" s="94" t="s">
        <v>60</v>
      </c>
      <c r="O493" s="94" t="s">
        <v>3953</v>
      </c>
      <c r="P493" s="94" t="s">
        <v>51</v>
      </c>
      <c r="Q493" s="94" t="s">
        <v>51</v>
      </c>
      <c r="R493" s="94" t="s">
        <v>2517</v>
      </c>
      <c r="S493" s="94" t="s">
        <v>2913</v>
      </c>
      <c r="T493" s="94" t="s">
        <v>51</v>
      </c>
      <c r="U493" s="94" t="s">
        <v>2914</v>
      </c>
      <c r="V493" s="94" t="s">
        <v>2915</v>
      </c>
      <c r="W493" s="94" t="s">
        <v>2490</v>
      </c>
      <c r="X493" s="94" t="s">
        <v>2491</v>
      </c>
      <c r="Y493" s="94" t="s">
        <v>2916</v>
      </c>
      <c r="Z493" s="94" t="s">
        <v>2504</v>
      </c>
    </row>
    <row r="494" spans="1:26" x14ac:dyDescent="0.2">
      <c r="A494" s="94" t="s">
        <v>2483</v>
      </c>
      <c r="B494" s="94" t="s">
        <v>2484</v>
      </c>
      <c r="C494" s="94" t="s">
        <v>3954</v>
      </c>
      <c r="D494" s="94" t="s">
        <v>2910</v>
      </c>
      <c r="E494" s="94" t="s">
        <v>2487</v>
      </c>
      <c r="F494" s="94" t="s">
        <v>2911</v>
      </c>
      <c r="G494" s="96">
        <v>-3671.02</v>
      </c>
      <c r="H494" s="97">
        <v>45908</v>
      </c>
      <c r="I494" s="97">
        <v>45938</v>
      </c>
      <c r="J494" s="97">
        <v>46035</v>
      </c>
      <c r="K494" s="97">
        <v>46006</v>
      </c>
      <c r="L494" s="94">
        <v>10256</v>
      </c>
      <c r="N494" s="94" t="s">
        <v>60</v>
      </c>
      <c r="O494" s="94" t="s">
        <v>3955</v>
      </c>
      <c r="P494" s="94" t="s">
        <v>51</v>
      </c>
      <c r="Q494" s="94" t="s">
        <v>51</v>
      </c>
      <c r="R494" s="94" t="s">
        <v>2517</v>
      </c>
      <c r="S494" s="94" t="s">
        <v>2913</v>
      </c>
      <c r="T494" s="94" t="s">
        <v>51</v>
      </c>
      <c r="U494" s="94" t="s">
        <v>2914</v>
      </c>
      <c r="V494" s="94" t="s">
        <v>2915</v>
      </c>
      <c r="W494" s="94" t="s">
        <v>2490</v>
      </c>
      <c r="X494" s="94" t="s">
        <v>2491</v>
      </c>
      <c r="Y494" s="94" t="s">
        <v>2916</v>
      </c>
      <c r="Z494" s="94" t="s">
        <v>2504</v>
      </c>
    </row>
    <row r="495" spans="1:26" x14ac:dyDescent="0.2">
      <c r="A495" s="94" t="s">
        <v>2483</v>
      </c>
      <c r="B495" s="94" t="s">
        <v>2484</v>
      </c>
      <c r="C495" s="94" t="s">
        <v>3956</v>
      </c>
      <c r="D495" s="94" t="s">
        <v>2910</v>
      </c>
      <c r="E495" s="94" t="s">
        <v>2487</v>
      </c>
      <c r="F495" s="94" t="s">
        <v>2911</v>
      </c>
      <c r="G495" s="96">
        <v>-3680.25</v>
      </c>
      <c r="H495" s="97">
        <v>45933</v>
      </c>
      <c r="I495" s="97">
        <v>45963</v>
      </c>
      <c r="J495" s="97">
        <v>46035</v>
      </c>
      <c r="K495" s="97">
        <v>46013</v>
      </c>
      <c r="L495" s="94">
        <v>10256</v>
      </c>
      <c r="N495" s="94" t="s">
        <v>60</v>
      </c>
      <c r="O495" s="94" t="s">
        <v>3957</v>
      </c>
      <c r="P495" s="94" t="s">
        <v>51</v>
      </c>
      <c r="Q495" s="94" t="s">
        <v>51</v>
      </c>
      <c r="R495" s="94" t="s">
        <v>2517</v>
      </c>
      <c r="S495" s="94" t="s">
        <v>2913</v>
      </c>
      <c r="T495" s="94" t="s">
        <v>51</v>
      </c>
      <c r="U495" s="94" t="s">
        <v>2914</v>
      </c>
      <c r="V495" s="94" t="s">
        <v>2915</v>
      </c>
      <c r="W495" s="94" t="s">
        <v>2490</v>
      </c>
      <c r="X495" s="94" t="s">
        <v>2491</v>
      </c>
      <c r="Y495" s="94" t="s">
        <v>2916</v>
      </c>
      <c r="Z495" s="94" t="s">
        <v>2504</v>
      </c>
    </row>
    <row r="496" spans="1:26" x14ac:dyDescent="0.2">
      <c r="A496" s="94" t="s">
        <v>2483</v>
      </c>
      <c r="B496" s="94" t="s">
        <v>2484</v>
      </c>
      <c r="C496" s="94" t="s">
        <v>3958</v>
      </c>
      <c r="D496" s="94" t="s">
        <v>2910</v>
      </c>
      <c r="E496" s="94" t="s">
        <v>2487</v>
      </c>
      <c r="F496" s="94" t="s">
        <v>2911</v>
      </c>
      <c r="G496" s="96">
        <v>-3744.81</v>
      </c>
      <c r="H496" s="97">
        <v>45937</v>
      </c>
      <c r="I496" s="97">
        <v>45967</v>
      </c>
      <c r="J496" s="97">
        <v>46035</v>
      </c>
      <c r="K496" s="97">
        <v>46007</v>
      </c>
      <c r="L496" s="94">
        <v>10256</v>
      </c>
      <c r="N496" s="94" t="s">
        <v>60</v>
      </c>
      <c r="O496" s="94" t="s">
        <v>3959</v>
      </c>
      <c r="P496" s="94" t="s">
        <v>51</v>
      </c>
      <c r="Q496" s="94" t="s">
        <v>51</v>
      </c>
      <c r="R496" s="94" t="s">
        <v>2517</v>
      </c>
      <c r="S496" s="94" t="s">
        <v>2913</v>
      </c>
      <c r="T496" s="94" t="s">
        <v>51</v>
      </c>
      <c r="U496" s="94" t="s">
        <v>2914</v>
      </c>
      <c r="V496" s="94" t="s">
        <v>2915</v>
      </c>
      <c r="W496" s="94" t="s">
        <v>2490</v>
      </c>
      <c r="X496" s="94" t="s">
        <v>2491</v>
      </c>
      <c r="Y496" s="94" t="s">
        <v>2916</v>
      </c>
      <c r="Z496" s="94" t="s">
        <v>2504</v>
      </c>
    </row>
    <row r="497" spans="1:26" x14ac:dyDescent="0.2">
      <c r="A497" s="94" t="s">
        <v>2483</v>
      </c>
      <c r="B497" s="94" t="s">
        <v>2484</v>
      </c>
      <c r="C497" s="94" t="s">
        <v>3960</v>
      </c>
      <c r="D497" s="94" t="s">
        <v>2910</v>
      </c>
      <c r="E497" s="94" t="s">
        <v>2487</v>
      </c>
      <c r="F497" s="94" t="s">
        <v>2911</v>
      </c>
      <c r="G497" s="96">
        <v>-3774.03</v>
      </c>
      <c r="H497" s="97">
        <v>45937</v>
      </c>
      <c r="I497" s="97">
        <v>45967</v>
      </c>
      <c r="J497" s="97">
        <v>46035</v>
      </c>
      <c r="K497" s="97">
        <v>46007</v>
      </c>
      <c r="L497" s="94">
        <v>10256</v>
      </c>
      <c r="N497" s="94" t="s">
        <v>60</v>
      </c>
      <c r="O497" s="94" t="s">
        <v>3961</v>
      </c>
      <c r="P497" s="94" t="s">
        <v>51</v>
      </c>
      <c r="Q497" s="94" t="s">
        <v>51</v>
      </c>
      <c r="R497" s="94" t="s">
        <v>2517</v>
      </c>
      <c r="S497" s="94" t="s">
        <v>2913</v>
      </c>
      <c r="T497" s="94" t="s">
        <v>51</v>
      </c>
      <c r="U497" s="94" t="s">
        <v>2914</v>
      </c>
      <c r="V497" s="94" t="s">
        <v>2915</v>
      </c>
      <c r="W497" s="94" t="s">
        <v>2490</v>
      </c>
      <c r="X497" s="94" t="s">
        <v>2491</v>
      </c>
      <c r="Y497" s="94" t="s">
        <v>2916</v>
      </c>
      <c r="Z497" s="94" t="s">
        <v>2504</v>
      </c>
    </row>
    <row r="498" spans="1:26" x14ac:dyDescent="0.2">
      <c r="A498" s="94" t="s">
        <v>2483</v>
      </c>
      <c r="B498" s="94" t="s">
        <v>2484</v>
      </c>
      <c r="C498" s="94" t="s">
        <v>3962</v>
      </c>
      <c r="D498" s="94" t="s">
        <v>2910</v>
      </c>
      <c r="E498" s="94" t="s">
        <v>2487</v>
      </c>
      <c r="F498" s="94" t="s">
        <v>2911</v>
      </c>
      <c r="G498" s="96">
        <v>-3837.12</v>
      </c>
      <c r="H498" s="97">
        <v>45941</v>
      </c>
      <c r="I498" s="97">
        <v>45971</v>
      </c>
      <c r="J498" s="97">
        <v>46035</v>
      </c>
      <c r="K498" s="97">
        <v>46013</v>
      </c>
      <c r="L498" s="94">
        <v>10256</v>
      </c>
      <c r="N498" s="94" t="s">
        <v>60</v>
      </c>
      <c r="O498" s="94" t="s">
        <v>3963</v>
      </c>
      <c r="P498" s="94" t="s">
        <v>51</v>
      </c>
      <c r="Q498" s="94" t="s">
        <v>51</v>
      </c>
      <c r="R498" s="94" t="s">
        <v>2517</v>
      </c>
      <c r="S498" s="94" t="s">
        <v>2913</v>
      </c>
      <c r="T498" s="94" t="s">
        <v>51</v>
      </c>
      <c r="U498" s="94" t="s">
        <v>2914</v>
      </c>
      <c r="V498" s="94" t="s">
        <v>2915</v>
      </c>
      <c r="W498" s="94" t="s">
        <v>2490</v>
      </c>
      <c r="X498" s="94" t="s">
        <v>2491</v>
      </c>
      <c r="Y498" s="94" t="s">
        <v>2916</v>
      </c>
      <c r="Z498" s="94" t="s">
        <v>2504</v>
      </c>
    </row>
    <row r="499" spans="1:26" x14ac:dyDescent="0.2">
      <c r="A499" s="94" t="s">
        <v>2483</v>
      </c>
      <c r="B499" s="94" t="s">
        <v>2484</v>
      </c>
      <c r="C499" s="94" t="s">
        <v>3964</v>
      </c>
      <c r="D499" s="94" t="s">
        <v>2910</v>
      </c>
      <c r="E499" s="94" t="s">
        <v>2487</v>
      </c>
      <c r="F499" s="94" t="s">
        <v>2911</v>
      </c>
      <c r="G499" s="96">
        <v>-3914.04</v>
      </c>
      <c r="H499" s="97">
        <v>45941</v>
      </c>
      <c r="I499" s="97">
        <v>45971</v>
      </c>
      <c r="J499" s="97">
        <v>46035</v>
      </c>
      <c r="K499" s="97">
        <v>46007</v>
      </c>
      <c r="L499" s="94">
        <v>10256</v>
      </c>
      <c r="N499" s="94" t="s">
        <v>60</v>
      </c>
      <c r="O499" s="94" t="s">
        <v>3965</v>
      </c>
      <c r="P499" s="94" t="s">
        <v>51</v>
      </c>
      <c r="Q499" s="94" t="s">
        <v>51</v>
      </c>
      <c r="R499" s="94" t="s">
        <v>2517</v>
      </c>
      <c r="S499" s="94" t="s">
        <v>2913</v>
      </c>
      <c r="T499" s="94" t="s">
        <v>51</v>
      </c>
      <c r="U499" s="94" t="s">
        <v>2914</v>
      </c>
      <c r="V499" s="94" t="s">
        <v>2915</v>
      </c>
      <c r="W499" s="94" t="s">
        <v>2490</v>
      </c>
      <c r="X499" s="94" t="s">
        <v>2491</v>
      </c>
      <c r="Y499" s="94" t="s">
        <v>2916</v>
      </c>
      <c r="Z499" s="94" t="s">
        <v>2504</v>
      </c>
    </row>
    <row r="500" spans="1:26" x14ac:dyDescent="0.2">
      <c r="A500" s="94" t="s">
        <v>2483</v>
      </c>
      <c r="B500" s="94" t="s">
        <v>2484</v>
      </c>
      <c r="C500" s="94" t="s">
        <v>3966</v>
      </c>
      <c r="D500" s="94" t="s">
        <v>2910</v>
      </c>
      <c r="E500" s="94" t="s">
        <v>2487</v>
      </c>
      <c r="F500" s="94" t="s">
        <v>2911</v>
      </c>
      <c r="G500" s="96">
        <v>-3246.12</v>
      </c>
      <c r="H500" s="97">
        <v>45943</v>
      </c>
      <c r="I500" s="97">
        <v>45973</v>
      </c>
      <c r="J500" s="97">
        <v>46035</v>
      </c>
      <c r="K500" s="97">
        <v>46013</v>
      </c>
      <c r="L500" s="94">
        <v>10256</v>
      </c>
      <c r="N500" s="94" t="s">
        <v>60</v>
      </c>
      <c r="O500" s="94" t="s">
        <v>3967</v>
      </c>
      <c r="P500" s="94" t="s">
        <v>51</v>
      </c>
      <c r="Q500" s="94" t="s">
        <v>51</v>
      </c>
      <c r="R500" s="94" t="s">
        <v>2517</v>
      </c>
      <c r="S500" s="94" t="s">
        <v>2913</v>
      </c>
      <c r="T500" s="94" t="s">
        <v>51</v>
      </c>
      <c r="U500" s="94" t="s">
        <v>2914</v>
      </c>
      <c r="V500" s="94" t="s">
        <v>2915</v>
      </c>
      <c r="W500" s="94" t="s">
        <v>2490</v>
      </c>
      <c r="X500" s="94" t="s">
        <v>2491</v>
      </c>
      <c r="Y500" s="94" t="s">
        <v>2916</v>
      </c>
      <c r="Z500" s="94" t="s">
        <v>2504</v>
      </c>
    </row>
    <row r="501" spans="1:26" x14ac:dyDescent="0.2">
      <c r="A501" s="94" t="s">
        <v>2483</v>
      </c>
      <c r="B501" s="94" t="s">
        <v>2484</v>
      </c>
      <c r="C501" s="94" t="s">
        <v>3968</v>
      </c>
      <c r="D501" s="94" t="s">
        <v>2910</v>
      </c>
      <c r="E501" s="94" t="s">
        <v>2487</v>
      </c>
      <c r="F501" s="94" t="s">
        <v>2911</v>
      </c>
      <c r="G501" s="96">
        <v>-3256.96</v>
      </c>
      <c r="H501" s="97">
        <v>45948</v>
      </c>
      <c r="I501" s="97">
        <v>45978</v>
      </c>
      <c r="J501" s="97">
        <v>46035</v>
      </c>
      <c r="K501" s="97">
        <v>46008</v>
      </c>
      <c r="L501" s="94">
        <v>10256</v>
      </c>
      <c r="N501" s="94" t="s">
        <v>60</v>
      </c>
      <c r="O501" s="94" t="s">
        <v>3969</v>
      </c>
      <c r="P501" s="94" t="s">
        <v>51</v>
      </c>
      <c r="Q501" s="94" t="s">
        <v>51</v>
      </c>
      <c r="R501" s="94" t="s">
        <v>2517</v>
      </c>
      <c r="S501" s="94" t="s">
        <v>2913</v>
      </c>
      <c r="T501" s="94" t="s">
        <v>51</v>
      </c>
      <c r="U501" s="94" t="s">
        <v>2914</v>
      </c>
      <c r="V501" s="94" t="s">
        <v>2915</v>
      </c>
      <c r="W501" s="94" t="s">
        <v>2490</v>
      </c>
      <c r="X501" s="94" t="s">
        <v>2491</v>
      </c>
      <c r="Y501" s="94" t="s">
        <v>2916</v>
      </c>
      <c r="Z501" s="94" t="s">
        <v>2504</v>
      </c>
    </row>
    <row r="502" spans="1:26" x14ac:dyDescent="0.2">
      <c r="A502" s="94" t="s">
        <v>2483</v>
      </c>
      <c r="B502" s="94" t="s">
        <v>2484</v>
      </c>
      <c r="C502" s="94" t="s">
        <v>3970</v>
      </c>
      <c r="D502" s="94" t="s">
        <v>2910</v>
      </c>
      <c r="E502" s="94" t="s">
        <v>2487</v>
      </c>
      <c r="F502" s="94" t="s">
        <v>2911</v>
      </c>
      <c r="G502" s="96">
        <v>-4130.71</v>
      </c>
      <c r="H502" s="97">
        <v>45951</v>
      </c>
      <c r="I502" s="97">
        <v>45981</v>
      </c>
      <c r="J502" s="97">
        <v>46035</v>
      </c>
      <c r="K502" s="97">
        <v>46008</v>
      </c>
      <c r="L502" s="94">
        <v>10256</v>
      </c>
      <c r="N502" s="94" t="s">
        <v>60</v>
      </c>
      <c r="O502" s="94" t="s">
        <v>3971</v>
      </c>
      <c r="P502" s="94" t="s">
        <v>51</v>
      </c>
      <c r="Q502" s="94" t="s">
        <v>51</v>
      </c>
      <c r="R502" s="94" t="s">
        <v>2517</v>
      </c>
      <c r="S502" s="94" t="s">
        <v>2913</v>
      </c>
      <c r="T502" s="94" t="s">
        <v>51</v>
      </c>
      <c r="U502" s="94" t="s">
        <v>2914</v>
      </c>
      <c r="V502" s="94" t="s">
        <v>2915</v>
      </c>
      <c r="W502" s="94" t="s">
        <v>2490</v>
      </c>
      <c r="X502" s="94" t="s">
        <v>2491</v>
      </c>
      <c r="Y502" s="94" t="s">
        <v>2916</v>
      </c>
      <c r="Z502" s="94" t="s">
        <v>2504</v>
      </c>
    </row>
    <row r="503" spans="1:26" x14ac:dyDescent="0.2">
      <c r="A503" s="94" t="s">
        <v>2483</v>
      </c>
      <c r="B503" s="94" t="s">
        <v>2484</v>
      </c>
      <c r="C503" s="94" t="s">
        <v>3972</v>
      </c>
      <c r="D503" s="94" t="s">
        <v>2910</v>
      </c>
      <c r="E503" s="94" t="s">
        <v>2487</v>
      </c>
      <c r="F503" s="94" t="s">
        <v>2911</v>
      </c>
      <c r="G503" s="96">
        <v>-4173.0200000000004</v>
      </c>
      <c r="H503" s="97">
        <v>45951</v>
      </c>
      <c r="I503" s="97">
        <v>45981</v>
      </c>
      <c r="J503" s="97">
        <v>46035</v>
      </c>
      <c r="K503" s="97">
        <v>46008</v>
      </c>
      <c r="L503" s="94">
        <v>10256</v>
      </c>
      <c r="N503" s="94" t="s">
        <v>60</v>
      </c>
      <c r="O503" s="94" t="s">
        <v>3973</v>
      </c>
      <c r="P503" s="94" t="s">
        <v>51</v>
      </c>
      <c r="Q503" s="94" t="s">
        <v>51</v>
      </c>
      <c r="R503" s="94" t="s">
        <v>2517</v>
      </c>
      <c r="S503" s="94" t="s">
        <v>2913</v>
      </c>
      <c r="T503" s="94" t="s">
        <v>51</v>
      </c>
      <c r="U503" s="94" t="s">
        <v>2914</v>
      </c>
      <c r="V503" s="94" t="s">
        <v>2915</v>
      </c>
      <c r="W503" s="94" t="s">
        <v>2490</v>
      </c>
      <c r="X503" s="94" t="s">
        <v>2491</v>
      </c>
      <c r="Y503" s="94" t="s">
        <v>2916</v>
      </c>
      <c r="Z503" s="94" t="s">
        <v>2504</v>
      </c>
    </row>
    <row r="504" spans="1:26" x14ac:dyDescent="0.2">
      <c r="A504" s="94" t="s">
        <v>2483</v>
      </c>
      <c r="B504" s="94" t="s">
        <v>2484</v>
      </c>
      <c r="C504" s="94" t="s">
        <v>3974</v>
      </c>
      <c r="D504" s="94" t="s">
        <v>2910</v>
      </c>
      <c r="E504" s="94" t="s">
        <v>2487</v>
      </c>
      <c r="F504" s="94" t="s">
        <v>2911</v>
      </c>
      <c r="G504" s="96">
        <v>-3711.02</v>
      </c>
      <c r="H504" s="97">
        <v>45952</v>
      </c>
      <c r="I504" s="97">
        <v>45982</v>
      </c>
      <c r="J504" s="97">
        <v>46035</v>
      </c>
      <c r="K504" s="97">
        <v>46008</v>
      </c>
      <c r="L504" s="94">
        <v>10256</v>
      </c>
      <c r="N504" s="94" t="s">
        <v>60</v>
      </c>
      <c r="O504" s="94" t="s">
        <v>3975</v>
      </c>
      <c r="P504" s="94" t="s">
        <v>51</v>
      </c>
      <c r="Q504" s="94" t="s">
        <v>51</v>
      </c>
      <c r="R504" s="94" t="s">
        <v>2517</v>
      </c>
      <c r="S504" s="94" t="s">
        <v>2913</v>
      </c>
      <c r="T504" s="94" t="s">
        <v>51</v>
      </c>
      <c r="U504" s="94" t="s">
        <v>2914</v>
      </c>
      <c r="V504" s="94" t="s">
        <v>2915</v>
      </c>
      <c r="W504" s="94" t="s">
        <v>2490</v>
      </c>
      <c r="X504" s="94" t="s">
        <v>2491</v>
      </c>
      <c r="Y504" s="94" t="s">
        <v>2916</v>
      </c>
      <c r="Z504" s="94" t="s">
        <v>2504</v>
      </c>
    </row>
    <row r="505" spans="1:26" x14ac:dyDescent="0.2">
      <c r="A505" s="94" t="s">
        <v>2483</v>
      </c>
      <c r="B505" s="94" t="s">
        <v>2484</v>
      </c>
      <c r="C505" s="94" t="s">
        <v>3976</v>
      </c>
      <c r="D505" s="94" t="s">
        <v>2910</v>
      </c>
      <c r="E505" s="94" t="s">
        <v>2487</v>
      </c>
      <c r="F505" s="94" t="s">
        <v>2911</v>
      </c>
      <c r="G505" s="96">
        <v>-3807.69</v>
      </c>
      <c r="H505" s="97">
        <v>45957</v>
      </c>
      <c r="I505" s="97">
        <v>45987</v>
      </c>
      <c r="J505" s="97">
        <v>46035</v>
      </c>
      <c r="K505" s="97">
        <v>46008</v>
      </c>
      <c r="L505" s="94">
        <v>10256</v>
      </c>
      <c r="N505" s="94" t="s">
        <v>60</v>
      </c>
      <c r="O505" s="94" t="s">
        <v>3977</v>
      </c>
      <c r="P505" s="94" t="s">
        <v>51</v>
      </c>
      <c r="Q505" s="94" t="s">
        <v>51</v>
      </c>
      <c r="R505" s="94" t="s">
        <v>2517</v>
      </c>
      <c r="S505" s="94" t="s">
        <v>2913</v>
      </c>
      <c r="T505" s="94" t="s">
        <v>51</v>
      </c>
      <c r="U505" s="94" t="s">
        <v>2914</v>
      </c>
      <c r="V505" s="94" t="s">
        <v>2915</v>
      </c>
      <c r="W505" s="94" t="s">
        <v>2490</v>
      </c>
      <c r="X505" s="94" t="s">
        <v>2491</v>
      </c>
      <c r="Y505" s="94" t="s">
        <v>2916</v>
      </c>
      <c r="Z505" s="94" t="s">
        <v>2504</v>
      </c>
    </row>
    <row r="506" spans="1:26" x14ac:dyDescent="0.2">
      <c r="A506" s="94" t="s">
        <v>2483</v>
      </c>
      <c r="B506" s="94" t="s">
        <v>2484</v>
      </c>
      <c r="C506" s="94" t="s">
        <v>3978</v>
      </c>
      <c r="D506" s="94" t="s">
        <v>2910</v>
      </c>
      <c r="E506" s="94" t="s">
        <v>2487</v>
      </c>
      <c r="F506" s="94" t="s">
        <v>2911</v>
      </c>
      <c r="G506" s="96">
        <v>-4056.84</v>
      </c>
      <c r="H506" s="97">
        <v>45962</v>
      </c>
      <c r="I506" s="97">
        <v>45992</v>
      </c>
      <c r="J506" s="97">
        <v>46035</v>
      </c>
      <c r="K506" s="97">
        <v>46008</v>
      </c>
      <c r="L506" s="94">
        <v>10256</v>
      </c>
      <c r="N506" s="94" t="s">
        <v>60</v>
      </c>
      <c r="O506" s="94" t="s">
        <v>3979</v>
      </c>
      <c r="P506" s="94" t="s">
        <v>51</v>
      </c>
      <c r="Q506" s="94" t="s">
        <v>51</v>
      </c>
      <c r="R506" s="94" t="s">
        <v>2517</v>
      </c>
      <c r="S506" s="94" t="s">
        <v>2913</v>
      </c>
      <c r="T506" s="94" t="s">
        <v>51</v>
      </c>
      <c r="U506" s="94" t="s">
        <v>2914</v>
      </c>
      <c r="V506" s="94" t="s">
        <v>2915</v>
      </c>
      <c r="W506" s="94" t="s">
        <v>2490</v>
      </c>
      <c r="X506" s="94" t="s">
        <v>2491</v>
      </c>
      <c r="Y506" s="94" t="s">
        <v>2916</v>
      </c>
      <c r="Z506" s="94" t="s">
        <v>2504</v>
      </c>
    </row>
    <row r="507" spans="1:26" x14ac:dyDescent="0.2">
      <c r="A507" s="94" t="s">
        <v>2483</v>
      </c>
      <c r="B507" s="94" t="s">
        <v>2484</v>
      </c>
      <c r="C507" s="94" t="s">
        <v>3980</v>
      </c>
      <c r="D507" s="94" t="s">
        <v>2910</v>
      </c>
      <c r="E507" s="94" t="s">
        <v>2487</v>
      </c>
      <c r="F507" s="94" t="s">
        <v>2911</v>
      </c>
      <c r="G507" s="96">
        <v>-3702.91</v>
      </c>
      <c r="H507" s="97">
        <v>45964</v>
      </c>
      <c r="I507" s="97">
        <v>45994</v>
      </c>
      <c r="J507" s="97">
        <v>46035</v>
      </c>
      <c r="K507" s="97">
        <v>46008</v>
      </c>
      <c r="L507" s="94">
        <v>10256</v>
      </c>
      <c r="N507" s="94" t="s">
        <v>60</v>
      </c>
      <c r="O507" s="94" t="s">
        <v>3981</v>
      </c>
      <c r="P507" s="94" t="s">
        <v>51</v>
      </c>
      <c r="Q507" s="94" t="s">
        <v>51</v>
      </c>
      <c r="R507" s="94" t="s">
        <v>2517</v>
      </c>
      <c r="S507" s="94" t="s">
        <v>2913</v>
      </c>
      <c r="T507" s="94" t="s">
        <v>51</v>
      </c>
      <c r="U507" s="94" t="s">
        <v>2914</v>
      </c>
      <c r="V507" s="94" t="s">
        <v>2915</v>
      </c>
      <c r="W507" s="94" t="s">
        <v>2490</v>
      </c>
      <c r="X507" s="94" t="s">
        <v>2491</v>
      </c>
      <c r="Y507" s="94" t="s">
        <v>2916</v>
      </c>
      <c r="Z507" s="94" t="s">
        <v>2504</v>
      </c>
    </row>
    <row r="508" spans="1:26" x14ac:dyDescent="0.2">
      <c r="A508" s="94" t="s">
        <v>2483</v>
      </c>
      <c r="B508" s="94" t="s">
        <v>2484</v>
      </c>
      <c r="C508" s="94" t="s">
        <v>3982</v>
      </c>
      <c r="D508" s="94" t="s">
        <v>2910</v>
      </c>
      <c r="E508" s="94" t="s">
        <v>2487</v>
      </c>
      <c r="F508" s="94" t="s">
        <v>2911</v>
      </c>
      <c r="G508" s="96">
        <v>-4174.05</v>
      </c>
      <c r="H508" s="97">
        <v>45965</v>
      </c>
      <c r="I508" s="97">
        <v>45995</v>
      </c>
      <c r="J508" s="97">
        <v>46035</v>
      </c>
      <c r="K508" s="97">
        <v>46009</v>
      </c>
      <c r="L508" s="94">
        <v>10251</v>
      </c>
      <c r="N508" s="94" t="s">
        <v>60</v>
      </c>
      <c r="O508" s="94" t="s">
        <v>3983</v>
      </c>
      <c r="P508" s="94" t="s">
        <v>51</v>
      </c>
      <c r="Q508" s="94" t="s">
        <v>51</v>
      </c>
      <c r="R508" s="94" t="s">
        <v>2517</v>
      </c>
      <c r="S508" s="94" t="s">
        <v>2913</v>
      </c>
      <c r="T508" s="94" t="s">
        <v>51</v>
      </c>
      <c r="U508" s="94" t="s">
        <v>2914</v>
      </c>
      <c r="V508" s="94" t="s">
        <v>2915</v>
      </c>
      <c r="W508" s="94" t="s">
        <v>2490</v>
      </c>
      <c r="X508" s="94" t="s">
        <v>2491</v>
      </c>
      <c r="Y508" s="94" t="s">
        <v>2916</v>
      </c>
      <c r="Z508" s="94" t="s">
        <v>2504</v>
      </c>
    </row>
    <row r="509" spans="1:26" x14ac:dyDescent="0.2">
      <c r="A509" s="94" t="s">
        <v>2483</v>
      </c>
      <c r="B509" s="94" t="s">
        <v>2484</v>
      </c>
      <c r="C509" s="94" t="s">
        <v>3984</v>
      </c>
      <c r="D509" s="94" t="s">
        <v>2910</v>
      </c>
      <c r="E509" s="94" t="s">
        <v>2487</v>
      </c>
      <c r="F509" s="94" t="s">
        <v>2911</v>
      </c>
      <c r="G509" s="96">
        <v>-4173.0200000000004</v>
      </c>
      <c r="H509" s="97">
        <v>45965</v>
      </c>
      <c r="I509" s="97">
        <v>45995</v>
      </c>
      <c r="J509" s="97">
        <v>46035</v>
      </c>
      <c r="K509" s="97">
        <v>46008</v>
      </c>
      <c r="L509" s="94">
        <v>10256</v>
      </c>
      <c r="N509" s="94" t="s">
        <v>60</v>
      </c>
      <c r="O509" s="94" t="s">
        <v>3985</v>
      </c>
      <c r="P509" s="94" t="s">
        <v>51</v>
      </c>
      <c r="Q509" s="94" t="s">
        <v>51</v>
      </c>
      <c r="R509" s="94" t="s">
        <v>2517</v>
      </c>
      <c r="S509" s="94" t="s">
        <v>2913</v>
      </c>
      <c r="T509" s="94" t="s">
        <v>51</v>
      </c>
      <c r="U509" s="94" t="s">
        <v>2914</v>
      </c>
      <c r="V509" s="94" t="s">
        <v>2915</v>
      </c>
      <c r="W509" s="94" t="s">
        <v>2490</v>
      </c>
      <c r="X509" s="94" t="s">
        <v>2491</v>
      </c>
      <c r="Y509" s="94" t="s">
        <v>2916</v>
      </c>
      <c r="Z509" s="94" t="s">
        <v>2504</v>
      </c>
    </row>
    <row r="510" spans="1:26" x14ac:dyDescent="0.2">
      <c r="A510" s="94" t="s">
        <v>2483</v>
      </c>
      <c r="B510" s="94" t="s">
        <v>2484</v>
      </c>
      <c r="C510" s="94" t="s">
        <v>3986</v>
      </c>
      <c r="D510" s="94" t="s">
        <v>2910</v>
      </c>
      <c r="E510" s="94" t="s">
        <v>2487</v>
      </c>
      <c r="F510" s="94" t="s">
        <v>2911</v>
      </c>
      <c r="G510" s="96">
        <v>-3933.27</v>
      </c>
      <c r="H510" s="97">
        <v>45966</v>
      </c>
      <c r="I510" s="97">
        <v>45996</v>
      </c>
      <c r="J510" s="97">
        <v>46035</v>
      </c>
      <c r="K510" s="97">
        <v>46008</v>
      </c>
      <c r="L510" s="94">
        <v>10256</v>
      </c>
      <c r="N510" s="94" t="s">
        <v>60</v>
      </c>
      <c r="O510" s="94" t="s">
        <v>3987</v>
      </c>
      <c r="P510" s="94" t="s">
        <v>51</v>
      </c>
      <c r="Q510" s="94" t="s">
        <v>51</v>
      </c>
      <c r="R510" s="94" t="s">
        <v>2517</v>
      </c>
      <c r="S510" s="94" t="s">
        <v>2913</v>
      </c>
      <c r="T510" s="94" t="s">
        <v>51</v>
      </c>
      <c r="U510" s="94" t="s">
        <v>2914</v>
      </c>
      <c r="V510" s="94" t="s">
        <v>2915</v>
      </c>
      <c r="W510" s="94" t="s">
        <v>2490</v>
      </c>
      <c r="X510" s="94" t="s">
        <v>2491</v>
      </c>
      <c r="Y510" s="94" t="s">
        <v>2916</v>
      </c>
      <c r="Z510" s="94" t="s">
        <v>2504</v>
      </c>
    </row>
    <row r="511" spans="1:26" x14ac:dyDescent="0.2">
      <c r="A511" s="94" t="s">
        <v>2483</v>
      </c>
      <c r="B511" s="94" t="s">
        <v>2484</v>
      </c>
      <c r="C511" s="94" t="s">
        <v>3988</v>
      </c>
      <c r="D511" s="94" t="s">
        <v>2910</v>
      </c>
      <c r="E511" s="94" t="s">
        <v>2487</v>
      </c>
      <c r="F511" s="94" t="s">
        <v>2911</v>
      </c>
      <c r="G511" s="96">
        <v>-3689.71</v>
      </c>
      <c r="H511" s="97">
        <v>45968</v>
      </c>
      <c r="I511" s="97">
        <v>45998</v>
      </c>
      <c r="J511" s="97">
        <v>46035</v>
      </c>
      <c r="K511" s="97">
        <v>46008</v>
      </c>
      <c r="L511" s="94">
        <v>10256</v>
      </c>
      <c r="N511" s="94" t="s">
        <v>60</v>
      </c>
      <c r="O511" s="94" t="s">
        <v>3989</v>
      </c>
      <c r="P511" s="94" t="s">
        <v>51</v>
      </c>
      <c r="Q511" s="94" t="s">
        <v>51</v>
      </c>
      <c r="R511" s="94" t="s">
        <v>2517</v>
      </c>
      <c r="S511" s="94" t="s">
        <v>2913</v>
      </c>
      <c r="T511" s="94" t="s">
        <v>51</v>
      </c>
      <c r="U511" s="94" t="s">
        <v>2914</v>
      </c>
      <c r="V511" s="94" t="s">
        <v>2915</v>
      </c>
      <c r="W511" s="94" t="s">
        <v>2490</v>
      </c>
      <c r="X511" s="94" t="s">
        <v>2491</v>
      </c>
      <c r="Y511" s="94" t="s">
        <v>2916</v>
      </c>
      <c r="Z511" s="94" t="s">
        <v>2504</v>
      </c>
    </row>
    <row r="512" spans="1:26" x14ac:dyDescent="0.2">
      <c r="A512" s="94" t="s">
        <v>2483</v>
      </c>
      <c r="B512" s="94" t="s">
        <v>2484</v>
      </c>
      <c r="C512" s="94" t="s">
        <v>3990</v>
      </c>
      <c r="D512" s="94" t="s">
        <v>2910</v>
      </c>
      <c r="E512" s="94" t="s">
        <v>2487</v>
      </c>
      <c r="F512" s="94" t="s">
        <v>2911</v>
      </c>
      <c r="G512" s="96">
        <v>-3133.71</v>
      </c>
      <c r="H512" s="97">
        <v>45972</v>
      </c>
      <c r="I512" s="97">
        <v>46002</v>
      </c>
      <c r="J512" s="97">
        <v>46035</v>
      </c>
      <c r="K512" s="97">
        <v>46031</v>
      </c>
      <c r="L512" s="94">
        <v>10256</v>
      </c>
      <c r="N512" s="94" t="s">
        <v>60</v>
      </c>
      <c r="O512" s="94" t="s">
        <v>3991</v>
      </c>
      <c r="P512" s="94" t="s">
        <v>51</v>
      </c>
      <c r="Q512" s="94" t="s">
        <v>51</v>
      </c>
      <c r="R512" s="94" t="s">
        <v>2517</v>
      </c>
      <c r="S512" s="94" t="s">
        <v>2913</v>
      </c>
      <c r="T512" s="94" t="s">
        <v>51</v>
      </c>
      <c r="U512" s="94" t="s">
        <v>2914</v>
      </c>
      <c r="V512" s="94" t="s">
        <v>2915</v>
      </c>
      <c r="W512" s="94" t="s">
        <v>2490</v>
      </c>
      <c r="X512" s="94" t="s">
        <v>2491</v>
      </c>
      <c r="Y512" s="94" t="s">
        <v>2916</v>
      </c>
      <c r="Z512" s="94" t="s">
        <v>2504</v>
      </c>
    </row>
    <row r="513" spans="1:26" x14ac:dyDescent="0.2">
      <c r="A513" s="94" t="s">
        <v>2483</v>
      </c>
      <c r="B513" s="94" t="s">
        <v>2484</v>
      </c>
      <c r="C513" s="94" t="s">
        <v>3992</v>
      </c>
      <c r="D513" s="94" t="s">
        <v>2910</v>
      </c>
      <c r="E513" s="94" t="s">
        <v>2487</v>
      </c>
      <c r="F513" s="94" t="s">
        <v>2911</v>
      </c>
      <c r="G513" s="96">
        <v>-4145.25</v>
      </c>
      <c r="H513" s="97">
        <v>45977</v>
      </c>
      <c r="I513" s="97">
        <v>46007</v>
      </c>
      <c r="J513" s="97">
        <v>46035</v>
      </c>
      <c r="K513" s="97">
        <v>46031</v>
      </c>
      <c r="L513" s="94">
        <v>10256</v>
      </c>
      <c r="N513" s="94" t="s">
        <v>60</v>
      </c>
      <c r="O513" s="94" t="s">
        <v>3993</v>
      </c>
      <c r="P513" s="94" t="s">
        <v>51</v>
      </c>
      <c r="Q513" s="94" t="s">
        <v>51</v>
      </c>
      <c r="R513" s="94" t="s">
        <v>2517</v>
      </c>
      <c r="S513" s="94" t="s">
        <v>2913</v>
      </c>
      <c r="T513" s="94" t="s">
        <v>51</v>
      </c>
      <c r="U513" s="94" t="s">
        <v>2914</v>
      </c>
      <c r="V513" s="94" t="s">
        <v>2915</v>
      </c>
      <c r="W513" s="94" t="s">
        <v>2490</v>
      </c>
      <c r="X513" s="94" t="s">
        <v>2491</v>
      </c>
      <c r="Y513" s="94" t="s">
        <v>2916</v>
      </c>
      <c r="Z513" s="94" t="s">
        <v>2504</v>
      </c>
    </row>
    <row r="514" spans="1:26" x14ac:dyDescent="0.2">
      <c r="A514" s="94" t="s">
        <v>2483</v>
      </c>
      <c r="B514" s="94" t="s">
        <v>2484</v>
      </c>
      <c r="C514" s="94" t="s">
        <v>3994</v>
      </c>
      <c r="D514" s="94" t="s">
        <v>2910</v>
      </c>
      <c r="E514" s="94" t="s">
        <v>2487</v>
      </c>
      <c r="F514" s="94" t="s">
        <v>2911</v>
      </c>
      <c r="G514" s="96">
        <v>-4266.6099999999997</v>
      </c>
      <c r="H514" s="97">
        <v>45977</v>
      </c>
      <c r="I514" s="97">
        <v>46007</v>
      </c>
      <c r="J514" s="97">
        <v>46035</v>
      </c>
      <c r="K514" s="97">
        <v>46031</v>
      </c>
      <c r="L514" s="94">
        <v>10256</v>
      </c>
      <c r="N514" s="94" t="s">
        <v>60</v>
      </c>
      <c r="O514" s="94" t="s">
        <v>3995</v>
      </c>
      <c r="P514" s="94" t="s">
        <v>51</v>
      </c>
      <c r="Q514" s="94" t="s">
        <v>51</v>
      </c>
      <c r="R514" s="94" t="s">
        <v>2517</v>
      </c>
      <c r="S514" s="94" t="s">
        <v>2913</v>
      </c>
      <c r="T514" s="94" t="s">
        <v>51</v>
      </c>
      <c r="U514" s="94" t="s">
        <v>2914</v>
      </c>
      <c r="V514" s="94" t="s">
        <v>2915</v>
      </c>
      <c r="W514" s="94" t="s">
        <v>2490</v>
      </c>
      <c r="X514" s="94" t="s">
        <v>2491</v>
      </c>
      <c r="Y514" s="94" t="s">
        <v>2916</v>
      </c>
      <c r="Z514" s="94" t="s">
        <v>2504</v>
      </c>
    </row>
    <row r="515" spans="1:26" x14ac:dyDescent="0.2">
      <c r="A515" s="94" t="s">
        <v>2483</v>
      </c>
      <c r="B515" s="94" t="s">
        <v>2484</v>
      </c>
      <c r="C515" s="94" t="s">
        <v>3996</v>
      </c>
      <c r="D515" s="94" t="s">
        <v>2910</v>
      </c>
      <c r="E515" s="94" t="s">
        <v>2487</v>
      </c>
      <c r="F515" s="94" t="s">
        <v>2911</v>
      </c>
      <c r="G515" s="96">
        <v>-2975.19</v>
      </c>
      <c r="H515" s="97">
        <v>45992</v>
      </c>
      <c r="I515" s="97">
        <v>46022</v>
      </c>
      <c r="J515" s="97">
        <v>46035</v>
      </c>
      <c r="K515" s="97">
        <v>46028</v>
      </c>
      <c r="L515" s="94">
        <v>10256</v>
      </c>
      <c r="N515" s="94" t="s">
        <v>60</v>
      </c>
      <c r="O515" s="94" t="s">
        <v>3997</v>
      </c>
      <c r="P515" s="94" t="s">
        <v>51</v>
      </c>
      <c r="Q515" s="94" t="s">
        <v>51</v>
      </c>
      <c r="R515" s="94" t="s">
        <v>2517</v>
      </c>
      <c r="S515" s="94" t="s">
        <v>2913</v>
      </c>
      <c r="T515" s="94" t="s">
        <v>51</v>
      </c>
      <c r="U515" s="94" t="s">
        <v>2914</v>
      </c>
      <c r="V515" s="94" t="s">
        <v>2915</v>
      </c>
      <c r="W515" s="94" t="s">
        <v>2490</v>
      </c>
      <c r="X515" s="94" t="s">
        <v>2491</v>
      </c>
      <c r="Y515" s="94" t="s">
        <v>2916</v>
      </c>
      <c r="Z515" s="94" t="s">
        <v>2504</v>
      </c>
    </row>
    <row r="516" spans="1:26" x14ac:dyDescent="0.2">
      <c r="A516" s="94" t="s">
        <v>2483</v>
      </c>
      <c r="B516" s="94" t="s">
        <v>2484</v>
      </c>
      <c r="C516" s="94" t="s">
        <v>3998</v>
      </c>
      <c r="D516" s="94" t="s">
        <v>2910</v>
      </c>
      <c r="E516" s="94" t="s">
        <v>2487</v>
      </c>
      <c r="F516" s="94" t="s">
        <v>2911</v>
      </c>
      <c r="G516" s="96">
        <v>-4299.67</v>
      </c>
      <c r="H516" s="97">
        <v>45992</v>
      </c>
      <c r="I516" s="97">
        <v>46022</v>
      </c>
      <c r="J516" s="97">
        <v>46035</v>
      </c>
      <c r="K516" s="97">
        <v>46028</v>
      </c>
      <c r="L516" s="94">
        <v>10256</v>
      </c>
      <c r="N516" s="94" t="s">
        <v>60</v>
      </c>
      <c r="O516" s="94" t="s">
        <v>3999</v>
      </c>
      <c r="P516" s="94" t="s">
        <v>51</v>
      </c>
      <c r="Q516" s="94" t="s">
        <v>51</v>
      </c>
      <c r="R516" s="94" t="s">
        <v>2517</v>
      </c>
      <c r="S516" s="94" t="s">
        <v>2913</v>
      </c>
      <c r="T516" s="94" t="s">
        <v>51</v>
      </c>
      <c r="U516" s="94" t="s">
        <v>2914</v>
      </c>
      <c r="V516" s="94" t="s">
        <v>2915</v>
      </c>
      <c r="W516" s="94" t="s">
        <v>2490</v>
      </c>
      <c r="X516" s="94" t="s">
        <v>2491</v>
      </c>
      <c r="Y516" s="94" t="s">
        <v>2916</v>
      </c>
      <c r="Z516" s="94" t="s">
        <v>2504</v>
      </c>
    </row>
    <row r="517" spans="1:26" x14ac:dyDescent="0.2">
      <c r="A517" s="94" t="s">
        <v>2483</v>
      </c>
      <c r="B517" s="94" t="s">
        <v>2484</v>
      </c>
      <c r="C517" s="94" t="s">
        <v>4000</v>
      </c>
      <c r="D517" s="94" t="s">
        <v>2910</v>
      </c>
      <c r="E517" s="94" t="s">
        <v>2487</v>
      </c>
      <c r="F517" s="94" t="s">
        <v>2911</v>
      </c>
      <c r="G517" s="96">
        <v>-4892.25</v>
      </c>
      <c r="H517" s="97">
        <v>45992</v>
      </c>
      <c r="I517" s="97">
        <v>46022</v>
      </c>
      <c r="J517" s="97">
        <v>46035</v>
      </c>
      <c r="K517" s="97">
        <v>46028</v>
      </c>
      <c r="L517" s="94">
        <v>10256</v>
      </c>
      <c r="N517" s="94" t="s">
        <v>60</v>
      </c>
      <c r="O517" s="94" t="s">
        <v>4001</v>
      </c>
      <c r="P517" s="94" t="s">
        <v>51</v>
      </c>
      <c r="Q517" s="94" t="s">
        <v>51</v>
      </c>
      <c r="R517" s="94" t="s">
        <v>2517</v>
      </c>
      <c r="S517" s="94" t="s">
        <v>2913</v>
      </c>
      <c r="T517" s="94" t="s">
        <v>51</v>
      </c>
      <c r="U517" s="94" t="s">
        <v>2914</v>
      </c>
      <c r="V517" s="94" t="s">
        <v>2915</v>
      </c>
      <c r="W517" s="94" t="s">
        <v>2490</v>
      </c>
      <c r="X517" s="94" t="s">
        <v>2491</v>
      </c>
      <c r="Y517" s="94" t="s">
        <v>2916</v>
      </c>
      <c r="Z517" s="94" t="s">
        <v>2504</v>
      </c>
    </row>
    <row r="518" spans="1:26" x14ac:dyDescent="0.2">
      <c r="A518" s="94" t="s">
        <v>2483</v>
      </c>
      <c r="B518" s="94" t="s">
        <v>2484</v>
      </c>
      <c r="C518" s="94" t="s">
        <v>4002</v>
      </c>
      <c r="D518" s="94" t="s">
        <v>2910</v>
      </c>
      <c r="E518" s="94" t="s">
        <v>2487</v>
      </c>
      <c r="F518" s="94" t="s">
        <v>2911</v>
      </c>
      <c r="G518" s="96">
        <v>-2946.99</v>
      </c>
      <c r="H518" s="97">
        <v>45992</v>
      </c>
      <c r="I518" s="97">
        <v>46022</v>
      </c>
      <c r="J518" s="97">
        <v>46035</v>
      </c>
      <c r="K518" s="97">
        <v>46028</v>
      </c>
      <c r="L518" s="94">
        <v>10256</v>
      </c>
      <c r="N518" s="94" t="s">
        <v>60</v>
      </c>
      <c r="O518" s="94" t="s">
        <v>4003</v>
      </c>
      <c r="P518" s="94" t="s">
        <v>51</v>
      </c>
      <c r="Q518" s="94" t="s">
        <v>51</v>
      </c>
      <c r="R518" s="94" t="s">
        <v>2517</v>
      </c>
      <c r="S518" s="94" t="s">
        <v>2913</v>
      </c>
      <c r="T518" s="94" t="s">
        <v>51</v>
      </c>
      <c r="U518" s="94" t="s">
        <v>2914</v>
      </c>
      <c r="V518" s="94" t="s">
        <v>2915</v>
      </c>
      <c r="W518" s="94" t="s">
        <v>2490</v>
      </c>
      <c r="X518" s="94" t="s">
        <v>2491</v>
      </c>
      <c r="Y518" s="94" t="s">
        <v>2916</v>
      </c>
      <c r="Z518" s="94" t="s">
        <v>2504</v>
      </c>
    </row>
    <row r="519" spans="1:26" x14ac:dyDescent="0.2">
      <c r="A519" s="94" t="s">
        <v>2483</v>
      </c>
      <c r="B519" s="94" t="s">
        <v>2484</v>
      </c>
      <c r="C519" s="94" t="s">
        <v>4004</v>
      </c>
      <c r="D519" s="94" t="s">
        <v>2910</v>
      </c>
      <c r="E519" s="94" t="s">
        <v>2487</v>
      </c>
      <c r="F519" s="94" t="s">
        <v>2911</v>
      </c>
      <c r="G519" s="96">
        <v>-6335.84</v>
      </c>
      <c r="H519" s="97">
        <v>45994</v>
      </c>
      <c r="I519" s="97">
        <v>46024</v>
      </c>
      <c r="J519" s="97">
        <v>46035</v>
      </c>
      <c r="K519" s="97">
        <v>46034</v>
      </c>
      <c r="L519" s="94">
        <v>10256</v>
      </c>
      <c r="N519" s="94" t="s">
        <v>60</v>
      </c>
      <c r="O519" s="94" t="s">
        <v>4005</v>
      </c>
      <c r="P519" s="94" t="s">
        <v>51</v>
      </c>
      <c r="Q519" s="94" t="s">
        <v>51</v>
      </c>
      <c r="R519" s="94" t="s">
        <v>2517</v>
      </c>
      <c r="S519" s="94" t="s">
        <v>2913</v>
      </c>
      <c r="T519" s="94" t="s">
        <v>51</v>
      </c>
      <c r="U519" s="94" t="s">
        <v>2914</v>
      </c>
      <c r="V519" s="94" t="s">
        <v>2915</v>
      </c>
      <c r="W519" s="94" t="s">
        <v>2490</v>
      </c>
      <c r="X519" s="94" t="s">
        <v>2491</v>
      </c>
      <c r="Y519" s="94" t="s">
        <v>2916</v>
      </c>
      <c r="Z519" s="94" t="s">
        <v>2504</v>
      </c>
    </row>
    <row r="520" spans="1:26" x14ac:dyDescent="0.2">
      <c r="A520" s="94" t="s">
        <v>2483</v>
      </c>
      <c r="B520" s="94" t="s">
        <v>2484</v>
      </c>
      <c r="C520" s="94" t="s">
        <v>4006</v>
      </c>
      <c r="D520" s="94" t="s">
        <v>2910</v>
      </c>
      <c r="E520" s="94" t="s">
        <v>2487</v>
      </c>
      <c r="F520" s="94" t="s">
        <v>2911</v>
      </c>
      <c r="G520" s="96">
        <v>-3964.72</v>
      </c>
      <c r="H520" s="97">
        <v>45997</v>
      </c>
      <c r="I520" s="97">
        <v>46027</v>
      </c>
      <c r="J520" s="97">
        <v>46035</v>
      </c>
      <c r="K520" s="97">
        <v>46031</v>
      </c>
      <c r="L520" s="94">
        <v>10256</v>
      </c>
      <c r="N520" s="94" t="s">
        <v>60</v>
      </c>
      <c r="O520" s="94" t="s">
        <v>4007</v>
      </c>
      <c r="P520" s="94" t="s">
        <v>51</v>
      </c>
      <c r="Q520" s="94" t="s">
        <v>51</v>
      </c>
      <c r="R520" s="94" t="s">
        <v>2517</v>
      </c>
      <c r="S520" s="94" t="s">
        <v>2913</v>
      </c>
      <c r="T520" s="94" t="s">
        <v>51</v>
      </c>
      <c r="U520" s="94" t="s">
        <v>2914</v>
      </c>
      <c r="V520" s="94" t="s">
        <v>2915</v>
      </c>
      <c r="W520" s="94" t="s">
        <v>2490</v>
      </c>
      <c r="X520" s="94" t="s">
        <v>2491</v>
      </c>
      <c r="Y520" s="94" t="s">
        <v>2916</v>
      </c>
      <c r="Z520" s="94" t="s">
        <v>2504</v>
      </c>
    </row>
    <row r="521" spans="1:26" x14ac:dyDescent="0.2">
      <c r="A521" s="94" t="s">
        <v>2483</v>
      </c>
      <c r="B521" s="94" t="s">
        <v>2484</v>
      </c>
      <c r="C521" s="94" t="s">
        <v>4008</v>
      </c>
      <c r="D521" s="94" t="s">
        <v>2577</v>
      </c>
      <c r="E521" s="94" t="s">
        <v>2487</v>
      </c>
      <c r="F521" s="94" t="s">
        <v>2578</v>
      </c>
      <c r="G521" s="96">
        <v>-92.6</v>
      </c>
      <c r="H521" s="97">
        <v>45978</v>
      </c>
      <c r="I521" s="97">
        <v>46008</v>
      </c>
      <c r="J521" s="97">
        <v>46035</v>
      </c>
      <c r="K521" s="97">
        <v>46028</v>
      </c>
      <c r="L521" s="94">
        <v>20001</v>
      </c>
      <c r="N521" s="94" t="s">
        <v>60</v>
      </c>
      <c r="O521" s="94" t="s">
        <v>4009</v>
      </c>
      <c r="P521" s="94" t="s">
        <v>51</v>
      </c>
      <c r="Q521" s="94" t="s">
        <v>51</v>
      </c>
      <c r="R521" s="94" t="s">
        <v>51</v>
      </c>
      <c r="S521" s="94" t="s">
        <v>51</v>
      </c>
      <c r="T521" s="94" t="s">
        <v>51</v>
      </c>
      <c r="U521" s="94" t="s">
        <v>51</v>
      </c>
      <c r="V521" s="94" t="s">
        <v>51</v>
      </c>
      <c r="W521" s="94" t="s">
        <v>2490</v>
      </c>
      <c r="X521" s="94" t="s">
        <v>2491</v>
      </c>
      <c r="Y521" s="94" t="s">
        <v>2580</v>
      </c>
      <c r="Z521" s="94" t="s">
        <v>51</v>
      </c>
    </row>
    <row r="522" spans="1:26" x14ac:dyDescent="0.2">
      <c r="A522" s="94" t="s">
        <v>2483</v>
      </c>
      <c r="B522" s="94" t="s">
        <v>2484</v>
      </c>
      <c r="C522" s="94" t="s">
        <v>4010</v>
      </c>
      <c r="D522" s="94" t="s">
        <v>2943</v>
      </c>
      <c r="E522" s="94" t="s">
        <v>2487</v>
      </c>
      <c r="F522" s="94" t="s">
        <v>2944</v>
      </c>
      <c r="G522" s="96">
        <v>-998</v>
      </c>
      <c r="H522" s="97">
        <v>45922</v>
      </c>
      <c r="I522" s="97">
        <v>45951</v>
      </c>
      <c r="J522" s="97">
        <v>46035</v>
      </c>
      <c r="K522" s="97">
        <v>46029</v>
      </c>
      <c r="L522" s="94">
        <v>10251</v>
      </c>
      <c r="N522" s="94" t="s">
        <v>60</v>
      </c>
      <c r="O522" s="94" t="s">
        <v>4011</v>
      </c>
      <c r="P522" s="94" t="s">
        <v>51</v>
      </c>
      <c r="Q522" s="94" t="s">
        <v>51</v>
      </c>
      <c r="R522" s="94" t="s">
        <v>51</v>
      </c>
      <c r="S522" s="94" t="s">
        <v>51</v>
      </c>
      <c r="T522" s="94" t="s">
        <v>51</v>
      </c>
      <c r="U522" s="94" t="s">
        <v>51</v>
      </c>
      <c r="V522" s="94" t="s">
        <v>51</v>
      </c>
      <c r="W522" s="94" t="s">
        <v>2490</v>
      </c>
      <c r="X522" s="94" t="s">
        <v>2491</v>
      </c>
      <c r="Y522" s="94" t="s">
        <v>2946</v>
      </c>
      <c r="Z522" s="94" t="s">
        <v>51</v>
      </c>
    </row>
    <row r="523" spans="1:26" x14ac:dyDescent="0.2">
      <c r="A523" s="94" t="s">
        <v>2483</v>
      </c>
      <c r="B523" s="94" t="s">
        <v>2484</v>
      </c>
      <c r="C523" s="94" t="s">
        <v>4012</v>
      </c>
      <c r="D523" s="94" t="s">
        <v>2943</v>
      </c>
      <c r="E523" s="94" t="s">
        <v>2487</v>
      </c>
      <c r="F523" s="94" t="s">
        <v>2944</v>
      </c>
      <c r="G523" s="96">
        <v>-895</v>
      </c>
      <c r="H523" s="97">
        <v>46006</v>
      </c>
      <c r="I523" s="97">
        <v>46035</v>
      </c>
      <c r="J523" s="97">
        <v>46035</v>
      </c>
      <c r="K523" s="97">
        <v>46009</v>
      </c>
      <c r="L523" s="94">
        <v>10251</v>
      </c>
      <c r="N523" s="94" t="s">
        <v>60</v>
      </c>
      <c r="O523" s="94" t="s">
        <v>4013</v>
      </c>
      <c r="P523" s="94" t="s">
        <v>51</v>
      </c>
      <c r="Q523" s="94" t="s">
        <v>51</v>
      </c>
      <c r="R523" s="94" t="s">
        <v>51</v>
      </c>
      <c r="S523" s="94" t="s">
        <v>51</v>
      </c>
      <c r="T523" s="94" t="s">
        <v>51</v>
      </c>
      <c r="U523" s="94" t="s">
        <v>51</v>
      </c>
      <c r="V523" s="94" t="s">
        <v>51</v>
      </c>
      <c r="W523" s="94" t="s">
        <v>2490</v>
      </c>
      <c r="X523" s="94" t="s">
        <v>2491</v>
      </c>
      <c r="Y523" s="94" t="s">
        <v>2946</v>
      </c>
      <c r="Z523" s="94" t="s">
        <v>51</v>
      </c>
    </row>
    <row r="524" spans="1:26" x14ac:dyDescent="0.2">
      <c r="A524" s="94" t="s">
        <v>2483</v>
      </c>
      <c r="B524" s="94" t="s">
        <v>2484</v>
      </c>
      <c r="C524" s="94" t="s">
        <v>4014</v>
      </c>
      <c r="D524" s="94" t="s">
        <v>2955</v>
      </c>
      <c r="E524" s="94" t="s">
        <v>2487</v>
      </c>
      <c r="F524" s="94" t="s">
        <v>4015</v>
      </c>
      <c r="G524" s="96">
        <v>-142.49</v>
      </c>
      <c r="H524" s="97">
        <v>45930</v>
      </c>
      <c r="I524" s="97">
        <v>45989</v>
      </c>
      <c r="J524" s="97">
        <v>46035</v>
      </c>
      <c r="K524" s="97">
        <v>46034</v>
      </c>
      <c r="L524" s="94">
        <v>10256</v>
      </c>
      <c r="N524" s="94" t="s">
        <v>60</v>
      </c>
      <c r="O524" s="94" t="s">
        <v>4016</v>
      </c>
      <c r="P524" s="94" t="s">
        <v>51</v>
      </c>
      <c r="Q524" s="94" t="s">
        <v>51</v>
      </c>
      <c r="R524" s="94" t="s">
        <v>2536</v>
      </c>
      <c r="S524" s="94" t="s">
        <v>4017</v>
      </c>
      <c r="T524" s="94" t="s">
        <v>51</v>
      </c>
      <c r="U524" s="94" t="s">
        <v>4018</v>
      </c>
      <c r="V524" s="94" t="s">
        <v>2822</v>
      </c>
      <c r="W524" s="94" t="s">
        <v>2490</v>
      </c>
      <c r="X524" s="94" t="s">
        <v>2491</v>
      </c>
      <c r="Y524" s="94" t="s">
        <v>4019</v>
      </c>
      <c r="Z524" s="94" t="s">
        <v>51</v>
      </c>
    </row>
    <row r="525" spans="1:26" x14ac:dyDescent="0.2">
      <c r="A525" s="94" t="s">
        <v>2483</v>
      </c>
      <c r="B525" s="94" t="s">
        <v>2484</v>
      </c>
      <c r="C525" s="94" t="s">
        <v>4020</v>
      </c>
      <c r="D525" s="94" t="s">
        <v>4021</v>
      </c>
      <c r="E525" s="94" t="s">
        <v>2487</v>
      </c>
      <c r="F525" s="94" t="s">
        <v>4022</v>
      </c>
      <c r="G525" s="96">
        <v>-22685.82</v>
      </c>
      <c r="H525" s="97">
        <v>46024</v>
      </c>
      <c r="I525" s="97">
        <v>46027</v>
      </c>
      <c r="J525" s="97">
        <v>46035</v>
      </c>
      <c r="K525" s="97">
        <v>46028</v>
      </c>
      <c r="L525" s="94">
        <v>10256</v>
      </c>
      <c r="N525" s="94" t="s">
        <v>60</v>
      </c>
      <c r="O525" s="94" t="s">
        <v>4023</v>
      </c>
      <c r="P525" s="94" t="s">
        <v>51</v>
      </c>
      <c r="Q525" s="94" t="s">
        <v>51</v>
      </c>
      <c r="R525" s="94" t="s">
        <v>4024</v>
      </c>
      <c r="S525" s="94" t="s">
        <v>4025</v>
      </c>
      <c r="T525" s="94" t="s">
        <v>51</v>
      </c>
      <c r="U525" s="94" t="s">
        <v>4026</v>
      </c>
      <c r="V525" s="94" t="s">
        <v>2775</v>
      </c>
      <c r="W525" s="94" t="s">
        <v>2490</v>
      </c>
      <c r="X525" s="94" t="s">
        <v>2491</v>
      </c>
      <c r="Y525" s="94" t="s">
        <v>4027</v>
      </c>
      <c r="Z525" s="94" t="s">
        <v>2504</v>
      </c>
    </row>
    <row r="526" spans="1:26" x14ac:dyDescent="0.2">
      <c r="A526" s="94" t="s">
        <v>2483</v>
      </c>
      <c r="B526" s="94" t="s">
        <v>2484</v>
      </c>
      <c r="C526" s="94" t="s">
        <v>4028</v>
      </c>
      <c r="D526" s="94" t="s">
        <v>3512</v>
      </c>
      <c r="E526" s="94" t="s">
        <v>2487</v>
      </c>
      <c r="F526" s="94" t="s">
        <v>3513</v>
      </c>
      <c r="G526" s="96">
        <v>-3416.2</v>
      </c>
      <c r="H526" s="97">
        <v>45978</v>
      </c>
      <c r="I526" s="97">
        <v>46007</v>
      </c>
      <c r="J526" s="97">
        <v>46035</v>
      </c>
      <c r="K526" s="97">
        <v>46028</v>
      </c>
      <c r="L526" s="94">
        <v>20001</v>
      </c>
      <c r="N526" s="94" t="s">
        <v>60</v>
      </c>
      <c r="O526" s="94" t="s">
        <v>4029</v>
      </c>
      <c r="P526" s="94" t="s">
        <v>51</v>
      </c>
      <c r="Q526" s="94" t="s">
        <v>51</v>
      </c>
      <c r="R526" s="94" t="s">
        <v>51</v>
      </c>
      <c r="S526" s="94" t="s">
        <v>51</v>
      </c>
      <c r="T526" s="94" t="s">
        <v>51</v>
      </c>
      <c r="U526" s="94" t="s">
        <v>51</v>
      </c>
      <c r="V526" s="94" t="s">
        <v>51</v>
      </c>
      <c r="W526" s="94" t="s">
        <v>2490</v>
      </c>
      <c r="X526" s="94" t="s">
        <v>2491</v>
      </c>
      <c r="Y526" s="94" t="s">
        <v>3515</v>
      </c>
      <c r="Z526" s="94" t="s">
        <v>51</v>
      </c>
    </row>
    <row r="527" spans="1:26" x14ac:dyDescent="0.2">
      <c r="A527" s="94" t="s">
        <v>2483</v>
      </c>
      <c r="B527" s="94" t="s">
        <v>2484</v>
      </c>
      <c r="C527" s="94" t="s">
        <v>4030</v>
      </c>
      <c r="D527" s="94" t="s">
        <v>2598</v>
      </c>
      <c r="E527" s="94" t="s">
        <v>2487</v>
      </c>
      <c r="F527" s="94" t="s">
        <v>2599</v>
      </c>
      <c r="G527" s="96">
        <v>-103918.03</v>
      </c>
      <c r="H527" s="97">
        <v>45975</v>
      </c>
      <c r="I527" s="97">
        <v>46035</v>
      </c>
      <c r="J527" s="97">
        <v>46035</v>
      </c>
      <c r="K527" s="97">
        <v>46000</v>
      </c>
      <c r="L527" s="94">
        <v>10256</v>
      </c>
      <c r="N527" s="94" t="s">
        <v>60</v>
      </c>
      <c r="O527" s="94" t="s">
        <v>4031</v>
      </c>
      <c r="P527" s="94" t="s">
        <v>51</v>
      </c>
      <c r="Q527" s="94" t="s">
        <v>51</v>
      </c>
      <c r="R527" s="94" t="s">
        <v>51</v>
      </c>
      <c r="S527" s="94" t="s">
        <v>51</v>
      </c>
      <c r="T527" s="94" t="s">
        <v>51</v>
      </c>
      <c r="U527" s="94" t="s">
        <v>51</v>
      </c>
      <c r="V527" s="94" t="s">
        <v>51</v>
      </c>
      <c r="W527" s="94" t="s">
        <v>2490</v>
      </c>
      <c r="X527" s="94" t="s">
        <v>2491</v>
      </c>
      <c r="Y527" s="94" t="s">
        <v>2601</v>
      </c>
      <c r="Z527" s="94" t="s">
        <v>51</v>
      </c>
    </row>
    <row r="528" spans="1:26" x14ac:dyDescent="0.2">
      <c r="A528" s="94" t="s">
        <v>2483</v>
      </c>
      <c r="B528" s="94" t="s">
        <v>2484</v>
      </c>
      <c r="C528" s="94" t="s">
        <v>4032</v>
      </c>
      <c r="D528" s="94" t="s">
        <v>2598</v>
      </c>
      <c r="E528" s="94" t="s">
        <v>2487</v>
      </c>
      <c r="F528" s="94" t="s">
        <v>2599</v>
      </c>
      <c r="G528" s="96">
        <v>-66989.63</v>
      </c>
      <c r="H528" s="97">
        <v>45975</v>
      </c>
      <c r="I528" s="97">
        <v>46035</v>
      </c>
      <c r="J528" s="97">
        <v>46035</v>
      </c>
      <c r="K528" s="97">
        <v>45995</v>
      </c>
      <c r="L528" s="94">
        <v>10251</v>
      </c>
      <c r="N528" s="94" t="s">
        <v>60</v>
      </c>
      <c r="O528" s="94" t="s">
        <v>4033</v>
      </c>
      <c r="P528" s="94" t="s">
        <v>51</v>
      </c>
      <c r="Q528" s="94" t="s">
        <v>51</v>
      </c>
      <c r="R528" s="94" t="s">
        <v>51</v>
      </c>
      <c r="S528" s="94" t="s">
        <v>51</v>
      </c>
      <c r="T528" s="94" t="s">
        <v>51</v>
      </c>
      <c r="U528" s="94" t="s">
        <v>51</v>
      </c>
      <c r="V528" s="94" t="s">
        <v>51</v>
      </c>
      <c r="W528" s="94" t="s">
        <v>2490</v>
      </c>
      <c r="X528" s="94" t="s">
        <v>2491</v>
      </c>
      <c r="Y528" s="94" t="s">
        <v>2601</v>
      </c>
      <c r="Z528" s="94" t="s">
        <v>51</v>
      </c>
    </row>
    <row r="529" spans="1:26" x14ac:dyDescent="0.2">
      <c r="A529" s="94" t="s">
        <v>2483</v>
      </c>
      <c r="B529" s="94" t="s">
        <v>2484</v>
      </c>
      <c r="C529" s="94" t="s">
        <v>4034</v>
      </c>
      <c r="D529" s="94" t="s">
        <v>3537</v>
      </c>
      <c r="E529" s="94" t="s">
        <v>2487</v>
      </c>
      <c r="F529" s="94" t="s">
        <v>3538</v>
      </c>
      <c r="G529" s="96">
        <v>-350</v>
      </c>
      <c r="H529" s="97">
        <v>45999</v>
      </c>
      <c r="I529" s="97">
        <v>46030</v>
      </c>
      <c r="J529" s="97">
        <v>46035</v>
      </c>
      <c r="K529" s="97">
        <v>46028</v>
      </c>
      <c r="L529" s="94">
        <v>20001</v>
      </c>
      <c r="N529" s="94" t="s">
        <v>60</v>
      </c>
      <c r="O529" s="94" t="s">
        <v>4035</v>
      </c>
      <c r="P529" s="94" t="s">
        <v>51</v>
      </c>
      <c r="Q529" s="94" t="s">
        <v>51</v>
      </c>
      <c r="R529" s="94" t="s">
        <v>3540</v>
      </c>
      <c r="S529" s="94" t="s">
        <v>3541</v>
      </c>
      <c r="T529" s="94" t="s">
        <v>51</v>
      </c>
      <c r="U529" s="94" t="s">
        <v>3542</v>
      </c>
      <c r="V529" s="94" t="s">
        <v>2502</v>
      </c>
      <c r="W529" s="94" t="s">
        <v>2490</v>
      </c>
      <c r="X529" s="94" t="s">
        <v>2491</v>
      </c>
      <c r="Y529" s="94" t="s">
        <v>3543</v>
      </c>
      <c r="Z529" s="94" t="s">
        <v>51</v>
      </c>
    </row>
    <row r="530" spans="1:26" x14ac:dyDescent="0.2">
      <c r="A530" s="94" t="s">
        <v>2483</v>
      </c>
      <c r="B530" s="94" t="s">
        <v>2484</v>
      </c>
      <c r="C530" s="94" t="s">
        <v>4036</v>
      </c>
      <c r="D530" s="94" t="s">
        <v>3004</v>
      </c>
      <c r="E530" s="94" t="s">
        <v>2487</v>
      </c>
      <c r="F530" s="94" t="s">
        <v>3005</v>
      </c>
      <c r="G530" s="96">
        <v>-7003.44</v>
      </c>
      <c r="H530" s="97">
        <v>45975</v>
      </c>
      <c r="I530" s="97">
        <v>46035</v>
      </c>
      <c r="J530" s="97">
        <v>46035</v>
      </c>
      <c r="K530" s="97">
        <v>45985</v>
      </c>
      <c r="L530" s="94">
        <v>10251</v>
      </c>
      <c r="N530" s="94" t="s">
        <v>60</v>
      </c>
      <c r="O530" s="94" t="s">
        <v>4037</v>
      </c>
      <c r="P530" s="94" t="s">
        <v>51</v>
      </c>
      <c r="Q530" s="94" t="s">
        <v>51</v>
      </c>
      <c r="R530" s="94" t="s">
        <v>2517</v>
      </c>
      <c r="S530" s="94" t="s">
        <v>3007</v>
      </c>
      <c r="T530" s="94" t="s">
        <v>51</v>
      </c>
      <c r="U530" s="94" t="s">
        <v>3008</v>
      </c>
      <c r="V530" s="94" t="s">
        <v>2846</v>
      </c>
      <c r="W530" s="94" t="s">
        <v>2490</v>
      </c>
      <c r="X530" s="94" t="s">
        <v>2491</v>
      </c>
      <c r="Y530" s="94" t="s">
        <v>3009</v>
      </c>
      <c r="Z530" s="94" t="s">
        <v>51</v>
      </c>
    </row>
    <row r="531" spans="1:26" x14ac:dyDescent="0.2">
      <c r="A531" s="94" t="s">
        <v>2483</v>
      </c>
      <c r="B531" s="94" t="s">
        <v>2484</v>
      </c>
      <c r="C531" s="94" t="s">
        <v>4038</v>
      </c>
      <c r="D531" s="94" t="s">
        <v>3004</v>
      </c>
      <c r="E531" s="94" t="s">
        <v>2487</v>
      </c>
      <c r="F531" s="94" t="s">
        <v>3005</v>
      </c>
      <c r="G531" s="96">
        <v>-974.48</v>
      </c>
      <c r="H531" s="97">
        <v>45975</v>
      </c>
      <c r="I531" s="97">
        <v>46035</v>
      </c>
      <c r="J531" s="97">
        <v>46035</v>
      </c>
      <c r="K531" s="97">
        <v>45985</v>
      </c>
      <c r="L531" s="94">
        <v>10251</v>
      </c>
      <c r="N531" s="94" t="s">
        <v>60</v>
      </c>
      <c r="O531" s="94" t="s">
        <v>4039</v>
      </c>
      <c r="P531" s="94" t="s">
        <v>51</v>
      </c>
      <c r="Q531" s="94" t="s">
        <v>51</v>
      </c>
      <c r="R531" s="94" t="s">
        <v>2517</v>
      </c>
      <c r="S531" s="94" t="s">
        <v>3007</v>
      </c>
      <c r="T531" s="94" t="s">
        <v>51</v>
      </c>
      <c r="U531" s="94" t="s">
        <v>3008</v>
      </c>
      <c r="V531" s="94" t="s">
        <v>2846</v>
      </c>
      <c r="W531" s="94" t="s">
        <v>2490</v>
      </c>
      <c r="X531" s="94" t="s">
        <v>2491</v>
      </c>
      <c r="Y531" s="94" t="s">
        <v>3009</v>
      </c>
      <c r="Z531" s="94" t="s">
        <v>51</v>
      </c>
    </row>
    <row r="532" spans="1:26" x14ac:dyDescent="0.2">
      <c r="A532" s="99" t="s">
        <v>2763</v>
      </c>
      <c r="B532" s="99" t="s">
        <v>174</v>
      </c>
      <c r="C532" s="99" t="s">
        <v>4040</v>
      </c>
      <c r="D532" s="99" t="s">
        <v>4041</v>
      </c>
      <c r="E532" s="99" t="s">
        <v>2487</v>
      </c>
      <c r="F532" s="99" t="s">
        <v>4042</v>
      </c>
      <c r="G532" s="96">
        <v>-8279.31</v>
      </c>
      <c r="H532" s="97">
        <v>46028</v>
      </c>
      <c r="I532" s="97">
        <v>46035</v>
      </c>
      <c r="J532" s="97">
        <v>46035</v>
      </c>
      <c r="K532" s="97">
        <v>46030</v>
      </c>
      <c r="L532" s="94">
        <v>10232</v>
      </c>
      <c r="M532" s="103" t="s">
        <v>601</v>
      </c>
      <c r="N532" s="99" t="s">
        <v>129</v>
      </c>
      <c r="O532" s="99" t="s">
        <v>4043</v>
      </c>
      <c r="P532" s="99" t="s">
        <v>51</v>
      </c>
      <c r="Q532" s="99" t="s">
        <v>51</v>
      </c>
      <c r="R532" s="99" t="s">
        <v>51</v>
      </c>
      <c r="S532" s="99" t="s">
        <v>51</v>
      </c>
      <c r="T532" s="99" t="s">
        <v>51</v>
      </c>
      <c r="U532" s="99" t="s">
        <v>51</v>
      </c>
      <c r="V532" s="99" t="s">
        <v>51</v>
      </c>
      <c r="W532" s="99" t="s">
        <v>51</v>
      </c>
      <c r="X532" s="99" t="s">
        <v>51</v>
      </c>
      <c r="Y532" s="99" t="s">
        <v>4044</v>
      </c>
      <c r="Z532" s="99" t="s">
        <v>51</v>
      </c>
    </row>
    <row r="533" spans="1:26" x14ac:dyDescent="0.2">
      <c r="A533" s="94" t="s">
        <v>2483</v>
      </c>
      <c r="B533" s="94" t="s">
        <v>2484</v>
      </c>
      <c r="C533" s="94" t="s">
        <v>4045</v>
      </c>
      <c r="D533" s="94" t="s">
        <v>2656</v>
      </c>
      <c r="E533" s="94" t="s">
        <v>2487</v>
      </c>
      <c r="F533" s="94" t="s">
        <v>2657</v>
      </c>
      <c r="G533" s="96">
        <v>-16499.849999999999</v>
      </c>
      <c r="H533" s="97">
        <v>45916</v>
      </c>
      <c r="I533" s="97">
        <v>45945</v>
      </c>
      <c r="J533" s="97">
        <v>46035</v>
      </c>
      <c r="K533" s="97">
        <v>46031</v>
      </c>
      <c r="L533" s="94">
        <v>10259</v>
      </c>
      <c r="N533" s="94" t="s">
        <v>60</v>
      </c>
      <c r="O533" s="94" t="s">
        <v>4046</v>
      </c>
      <c r="P533" s="94" t="s">
        <v>51</v>
      </c>
      <c r="Q533" s="94" t="s">
        <v>51</v>
      </c>
      <c r="R533" s="94" t="s">
        <v>2536</v>
      </c>
      <c r="S533" s="94" t="s">
        <v>2659</v>
      </c>
      <c r="T533" s="94" t="s">
        <v>51</v>
      </c>
      <c r="U533" s="94" t="s">
        <v>2660</v>
      </c>
      <c r="V533" s="94" t="s">
        <v>2491</v>
      </c>
      <c r="W533" s="94" t="s">
        <v>2490</v>
      </c>
      <c r="X533" s="94" t="s">
        <v>2491</v>
      </c>
      <c r="Y533" s="94" t="s">
        <v>2661</v>
      </c>
      <c r="Z533" s="94" t="s">
        <v>2504</v>
      </c>
    </row>
    <row r="534" spans="1:26" s="99" customFormat="1" x14ac:dyDescent="0.2">
      <c r="A534" s="94" t="s">
        <v>2483</v>
      </c>
      <c r="B534" s="94" t="s">
        <v>2484</v>
      </c>
      <c r="C534" s="94" t="s">
        <v>4047</v>
      </c>
      <c r="D534" s="94" t="s">
        <v>4048</v>
      </c>
      <c r="E534" s="94" t="s">
        <v>2487</v>
      </c>
      <c r="F534" s="94" t="s">
        <v>4049</v>
      </c>
      <c r="G534" s="96">
        <v>-14400</v>
      </c>
      <c r="H534" s="97">
        <v>45994</v>
      </c>
      <c r="I534" s="97">
        <v>46023</v>
      </c>
      <c r="J534" s="97">
        <v>46035</v>
      </c>
      <c r="K534" s="97">
        <v>46028</v>
      </c>
      <c r="L534" s="94">
        <v>20001</v>
      </c>
      <c r="M534" s="98"/>
      <c r="N534" s="94" t="s">
        <v>60</v>
      </c>
      <c r="O534" s="94" t="s">
        <v>4050</v>
      </c>
      <c r="P534" s="94" t="s">
        <v>51</v>
      </c>
      <c r="Q534" s="94" t="s">
        <v>51</v>
      </c>
      <c r="R534" s="94" t="s">
        <v>51</v>
      </c>
      <c r="S534" s="94" t="s">
        <v>51</v>
      </c>
      <c r="T534" s="94" t="s">
        <v>51</v>
      </c>
      <c r="U534" s="94" t="s">
        <v>51</v>
      </c>
      <c r="V534" s="94" t="s">
        <v>51</v>
      </c>
      <c r="W534" s="94" t="s">
        <v>2490</v>
      </c>
      <c r="X534" s="94" t="s">
        <v>2491</v>
      </c>
      <c r="Y534" s="94" t="s">
        <v>4051</v>
      </c>
      <c r="Z534" s="94" t="s">
        <v>51</v>
      </c>
    </row>
    <row r="535" spans="1:26" s="99" customFormat="1" x14ac:dyDescent="0.2">
      <c r="A535" s="94" t="s">
        <v>2483</v>
      </c>
      <c r="B535" s="94" t="s">
        <v>2484</v>
      </c>
      <c r="C535" s="94" t="s">
        <v>4052</v>
      </c>
      <c r="D535" s="94" t="s">
        <v>3577</v>
      </c>
      <c r="E535" s="94" t="s">
        <v>2487</v>
      </c>
      <c r="F535" s="94" t="s">
        <v>3578</v>
      </c>
      <c r="G535" s="96">
        <v>-299.37</v>
      </c>
      <c r="H535" s="97">
        <v>46009</v>
      </c>
      <c r="I535" s="97">
        <v>46030</v>
      </c>
      <c r="J535" s="97">
        <v>46035</v>
      </c>
      <c r="K535" s="97">
        <v>46028</v>
      </c>
      <c r="L535" s="94">
        <v>10256</v>
      </c>
      <c r="M535" s="98"/>
      <c r="N535" s="94" t="s">
        <v>60</v>
      </c>
      <c r="O535" s="94" t="s">
        <v>4053</v>
      </c>
      <c r="P535" s="94" t="s">
        <v>51</v>
      </c>
      <c r="Q535" s="94" t="s">
        <v>51</v>
      </c>
      <c r="R535" s="94" t="s">
        <v>51</v>
      </c>
      <c r="S535" s="94" t="s">
        <v>51</v>
      </c>
      <c r="T535" s="94" t="s">
        <v>51</v>
      </c>
      <c r="U535" s="94" t="s">
        <v>51</v>
      </c>
      <c r="V535" s="94" t="s">
        <v>51</v>
      </c>
      <c r="W535" s="94" t="s">
        <v>2490</v>
      </c>
      <c r="X535" s="94" t="s">
        <v>2491</v>
      </c>
      <c r="Y535" s="94" t="s">
        <v>3580</v>
      </c>
      <c r="Z535" s="94" t="s">
        <v>51</v>
      </c>
    </row>
    <row r="536" spans="1:26" s="99" customFormat="1" x14ac:dyDescent="0.2">
      <c r="A536" s="94" t="s">
        <v>2483</v>
      </c>
      <c r="B536" s="94" t="s">
        <v>2484</v>
      </c>
      <c r="C536" s="94" t="s">
        <v>4054</v>
      </c>
      <c r="D536" s="94" t="s">
        <v>3577</v>
      </c>
      <c r="E536" s="94" t="s">
        <v>2487</v>
      </c>
      <c r="F536" s="94" t="s">
        <v>3578</v>
      </c>
      <c r="G536" s="96">
        <v>-5979.2</v>
      </c>
      <c r="H536" s="97">
        <v>46009</v>
      </c>
      <c r="I536" s="97">
        <v>46030</v>
      </c>
      <c r="J536" s="97">
        <v>46035</v>
      </c>
      <c r="K536" s="97">
        <v>46028</v>
      </c>
      <c r="L536" s="94">
        <v>20001</v>
      </c>
      <c r="M536" s="98"/>
      <c r="N536" s="94" t="s">
        <v>60</v>
      </c>
      <c r="O536" s="94" t="s">
        <v>4055</v>
      </c>
      <c r="P536" s="94" t="s">
        <v>51</v>
      </c>
      <c r="Q536" s="94" t="s">
        <v>51</v>
      </c>
      <c r="R536" s="94" t="s">
        <v>51</v>
      </c>
      <c r="S536" s="94" t="s">
        <v>51</v>
      </c>
      <c r="T536" s="94" t="s">
        <v>51</v>
      </c>
      <c r="U536" s="94" t="s">
        <v>51</v>
      </c>
      <c r="V536" s="94" t="s">
        <v>51</v>
      </c>
      <c r="W536" s="94" t="s">
        <v>2490</v>
      </c>
      <c r="X536" s="94" t="s">
        <v>2491</v>
      </c>
      <c r="Y536" s="94" t="s">
        <v>3580</v>
      </c>
      <c r="Z536" s="94" t="s">
        <v>51</v>
      </c>
    </row>
    <row r="537" spans="1:26" s="99" customFormat="1" x14ac:dyDescent="0.2">
      <c r="A537" s="94" t="s">
        <v>2483</v>
      </c>
      <c r="B537" s="94" t="s">
        <v>2484</v>
      </c>
      <c r="C537" s="94" t="s">
        <v>4056</v>
      </c>
      <c r="D537" s="94" t="s">
        <v>4057</v>
      </c>
      <c r="E537" s="94" t="s">
        <v>2487</v>
      </c>
      <c r="F537" s="94" t="s">
        <v>4058</v>
      </c>
      <c r="G537" s="96">
        <v>-193.79</v>
      </c>
      <c r="H537" s="97">
        <v>45992</v>
      </c>
      <c r="I537" s="97">
        <v>46021</v>
      </c>
      <c r="J537" s="97">
        <v>46035</v>
      </c>
      <c r="K537" s="97">
        <v>46028</v>
      </c>
      <c r="L537" s="94">
        <v>10256</v>
      </c>
      <c r="M537" s="98"/>
      <c r="N537" s="94" t="s">
        <v>60</v>
      </c>
      <c r="O537" s="94" t="s">
        <v>4059</v>
      </c>
      <c r="P537" s="94" t="s">
        <v>51</v>
      </c>
      <c r="Q537" s="94" t="s">
        <v>51</v>
      </c>
      <c r="R537" s="94" t="s">
        <v>51</v>
      </c>
      <c r="S537" s="94" t="s">
        <v>51</v>
      </c>
      <c r="T537" s="94" t="s">
        <v>51</v>
      </c>
      <c r="U537" s="94" t="s">
        <v>51</v>
      </c>
      <c r="V537" s="94" t="s">
        <v>51</v>
      </c>
      <c r="W537" s="94" t="s">
        <v>2490</v>
      </c>
      <c r="X537" s="94" t="s">
        <v>2491</v>
      </c>
      <c r="Y537" s="94" t="s">
        <v>4060</v>
      </c>
      <c r="Z537" s="94" t="s">
        <v>51</v>
      </c>
    </row>
    <row r="538" spans="1:26" s="99" customFormat="1" x14ac:dyDescent="0.2">
      <c r="A538" s="94" t="s">
        <v>2483</v>
      </c>
      <c r="B538" s="94" t="s">
        <v>2484</v>
      </c>
      <c r="C538" s="94" t="s">
        <v>4061</v>
      </c>
      <c r="D538" s="94" t="s">
        <v>4062</v>
      </c>
      <c r="E538" s="94" t="s">
        <v>2487</v>
      </c>
      <c r="F538" s="94" t="s">
        <v>4063</v>
      </c>
      <c r="G538" s="96">
        <v>-8400</v>
      </c>
      <c r="H538" s="97">
        <v>46000</v>
      </c>
      <c r="I538" s="97">
        <v>46028</v>
      </c>
      <c r="J538" s="97">
        <v>46035</v>
      </c>
      <c r="K538" s="97">
        <v>46028</v>
      </c>
      <c r="L538" s="94">
        <v>20001</v>
      </c>
      <c r="M538" s="98"/>
      <c r="N538" s="94" t="s">
        <v>60</v>
      </c>
      <c r="O538" s="94" t="s">
        <v>4064</v>
      </c>
      <c r="P538" s="94" t="s">
        <v>51</v>
      </c>
      <c r="Q538" s="94" t="s">
        <v>51</v>
      </c>
      <c r="R538" s="94" t="s">
        <v>51</v>
      </c>
      <c r="S538" s="94" t="s">
        <v>51</v>
      </c>
      <c r="T538" s="94" t="s">
        <v>51</v>
      </c>
      <c r="U538" s="94" t="s">
        <v>51</v>
      </c>
      <c r="V538" s="94" t="s">
        <v>51</v>
      </c>
      <c r="W538" s="94" t="s">
        <v>2490</v>
      </c>
      <c r="X538" s="94" t="s">
        <v>2491</v>
      </c>
      <c r="Y538" s="94" t="s">
        <v>4065</v>
      </c>
      <c r="Z538" s="94" t="s">
        <v>51</v>
      </c>
    </row>
    <row r="539" spans="1:26" s="99" customFormat="1" x14ac:dyDescent="0.2">
      <c r="A539" s="94" t="s">
        <v>2483</v>
      </c>
      <c r="B539" s="94" t="s">
        <v>2484</v>
      </c>
      <c r="C539" s="94" t="s">
        <v>4066</v>
      </c>
      <c r="D539" s="94" t="s">
        <v>4067</v>
      </c>
      <c r="E539" s="94" t="s">
        <v>2487</v>
      </c>
      <c r="F539" s="94" t="s">
        <v>4068</v>
      </c>
      <c r="G539" s="96">
        <v>-2950</v>
      </c>
      <c r="H539" s="97">
        <v>46007</v>
      </c>
      <c r="I539" s="97">
        <v>46035</v>
      </c>
      <c r="J539" s="97">
        <v>46035</v>
      </c>
      <c r="K539" s="97">
        <v>46009</v>
      </c>
      <c r="L539" s="94">
        <v>10251</v>
      </c>
      <c r="M539" s="98"/>
      <c r="N539" s="94" t="s">
        <v>60</v>
      </c>
      <c r="O539" s="94" t="s">
        <v>4069</v>
      </c>
      <c r="P539" s="94" t="s">
        <v>51</v>
      </c>
      <c r="Q539" s="94" t="s">
        <v>51</v>
      </c>
      <c r="R539" s="94" t="s">
        <v>51</v>
      </c>
      <c r="S539" s="94" t="s">
        <v>51</v>
      </c>
      <c r="T539" s="94" t="s">
        <v>51</v>
      </c>
      <c r="U539" s="94" t="s">
        <v>51</v>
      </c>
      <c r="V539" s="94" t="s">
        <v>51</v>
      </c>
      <c r="W539" s="94" t="s">
        <v>2490</v>
      </c>
      <c r="X539" s="94" t="s">
        <v>2491</v>
      </c>
      <c r="Y539" s="94" t="s">
        <v>4070</v>
      </c>
      <c r="Z539" s="94" t="s">
        <v>51</v>
      </c>
    </row>
    <row r="540" spans="1:26" s="99" customFormat="1" x14ac:dyDescent="0.2">
      <c r="A540" s="94" t="s">
        <v>2483</v>
      </c>
      <c r="B540" s="94" t="s">
        <v>2484</v>
      </c>
      <c r="C540" s="94" t="s">
        <v>4071</v>
      </c>
      <c r="D540" s="94" t="s">
        <v>4072</v>
      </c>
      <c r="E540" s="94" t="s">
        <v>2487</v>
      </c>
      <c r="F540" s="94" t="s">
        <v>4073</v>
      </c>
      <c r="G540" s="96">
        <v>-3750</v>
      </c>
      <c r="H540" s="97">
        <v>46006</v>
      </c>
      <c r="I540" s="97">
        <v>46036</v>
      </c>
      <c r="J540" s="97">
        <v>46036</v>
      </c>
      <c r="K540" s="97">
        <v>46009</v>
      </c>
      <c r="L540" s="94">
        <v>10251</v>
      </c>
      <c r="M540" s="98"/>
      <c r="N540" s="94" t="s">
        <v>60</v>
      </c>
      <c r="O540" s="94" t="s">
        <v>4074</v>
      </c>
      <c r="P540" s="94" t="s">
        <v>51</v>
      </c>
      <c r="Q540" s="94" t="s">
        <v>51</v>
      </c>
      <c r="R540" s="94" t="s">
        <v>51</v>
      </c>
      <c r="S540" s="94" t="s">
        <v>51</v>
      </c>
      <c r="T540" s="94" t="s">
        <v>51</v>
      </c>
      <c r="U540" s="94" t="s">
        <v>51</v>
      </c>
      <c r="V540" s="94" t="s">
        <v>51</v>
      </c>
      <c r="W540" s="94" t="s">
        <v>2490</v>
      </c>
      <c r="X540" s="94" t="s">
        <v>2491</v>
      </c>
      <c r="Y540" s="109">
        <v>33462359000300</v>
      </c>
      <c r="Z540" s="94" t="s">
        <v>51</v>
      </c>
    </row>
    <row r="541" spans="1:26" s="99" customFormat="1" x14ac:dyDescent="0.2">
      <c r="A541" s="94" t="s">
        <v>2483</v>
      </c>
      <c r="B541" s="94" t="s">
        <v>2484</v>
      </c>
      <c r="C541" s="94" t="s">
        <v>4075</v>
      </c>
      <c r="D541" s="94" t="s">
        <v>2577</v>
      </c>
      <c r="E541" s="94" t="s">
        <v>2487</v>
      </c>
      <c r="F541" s="94" t="s">
        <v>2578</v>
      </c>
      <c r="G541" s="96">
        <v>-343</v>
      </c>
      <c r="H541" s="97">
        <v>46006</v>
      </c>
      <c r="I541" s="97">
        <v>46036</v>
      </c>
      <c r="J541" s="97">
        <v>46036</v>
      </c>
      <c r="K541" s="97">
        <v>46021</v>
      </c>
      <c r="L541" s="94">
        <v>20001</v>
      </c>
      <c r="M541" s="98"/>
      <c r="N541" s="94" t="s">
        <v>60</v>
      </c>
      <c r="O541" s="94" t="s">
        <v>4076</v>
      </c>
      <c r="P541" s="94" t="s">
        <v>51</v>
      </c>
      <c r="Q541" s="94" t="s">
        <v>51</v>
      </c>
      <c r="R541" s="94" t="s">
        <v>51</v>
      </c>
      <c r="S541" s="94" t="s">
        <v>51</v>
      </c>
      <c r="T541" s="94" t="s">
        <v>51</v>
      </c>
      <c r="U541" s="94" t="s">
        <v>51</v>
      </c>
      <c r="V541" s="94" t="s">
        <v>51</v>
      </c>
      <c r="W541" s="94" t="s">
        <v>2490</v>
      </c>
      <c r="X541" s="94" t="s">
        <v>2491</v>
      </c>
      <c r="Y541" s="109">
        <v>39455957000168</v>
      </c>
      <c r="Z541" s="94" t="s">
        <v>51</v>
      </c>
    </row>
    <row r="542" spans="1:26" s="99" customFormat="1" x14ac:dyDescent="0.2">
      <c r="A542" s="94" t="s">
        <v>2483</v>
      </c>
      <c r="B542" s="94" t="s">
        <v>2484</v>
      </c>
      <c r="C542" s="94" t="s">
        <v>4077</v>
      </c>
      <c r="D542" s="94" t="s">
        <v>2577</v>
      </c>
      <c r="E542" s="94" t="s">
        <v>2487</v>
      </c>
      <c r="F542" s="94" t="s">
        <v>2578</v>
      </c>
      <c r="G542" s="96">
        <v>-49.9</v>
      </c>
      <c r="H542" s="97">
        <v>46006</v>
      </c>
      <c r="I542" s="97">
        <v>46036</v>
      </c>
      <c r="J542" s="97">
        <v>46036</v>
      </c>
      <c r="K542" s="97">
        <v>46021</v>
      </c>
      <c r="L542" s="94">
        <v>10256</v>
      </c>
      <c r="M542" s="98"/>
      <c r="N542" s="94" t="s">
        <v>60</v>
      </c>
      <c r="O542" s="94" t="s">
        <v>4078</v>
      </c>
      <c r="P542" s="94" t="s">
        <v>51</v>
      </c>
      <c r="Q542" s="94" t="s">
        <v>51</v>
      </c>
      <c r="R542" s="94" t="s">
        <v>51</v>
      </c>
      <c r="S542" s="94" t="s">
        <v>51</v>
      </c>
      <c r="T542" s="94" t="s">
        <v>51</v>
      </c>
      <c r="U542" s="94" t="s">
        <v>51</v>
      </c>
      <c r="V542" s="94" t="s">
        <v>51</v>
      </c>
      <c r="W542" s="94" t="s">
        <v>2490</v>
      </c>
      <c r="X542" s="94" t="s">
        <v>2491</v>
      </c>
      <c r="Y542" s="109">
        <v>39455957000168</v>
      </c>
      <c r="Z542" s="94" t="s">
        <v>51</v>
      </c>
    </row>
    <row r="543" spans="1:26" s="99" customFormat="1" x14ac:dyDescent="0.2">
      <c r="A543" s="94" t="s">
        <v>2483</v>
      </c>
      <c r="B543" s="94" t="s">
        <v>2484</v>
      </c>
      <c r="C543" s="94" t="s">
        <v>4079</v>
      </c>
      <c r="D543" s="94" t="s">
        <v>3502</v>
      </c>
      <c r="E543" s="94" t="s">
        <v>2487</v>
      </c>
      <c r="F543" s="94" t="s">
        <v>3503</v>
      </c>
      <c r="G543" s="96">
        <v>-26641.4</v>
      </c>
      <c r="H543" s="97">
        <v>46009</v>
      </c>
      <c r="I543" s="97">
        <v>46036</v>
      </c>
      <c r="J543" s="97">
        <v>46036</v>
      </c>
      <c r="K543" s="97">
        <v>46013</v>
      </c>
      <c r="L543" s="94">
        <v>10256</v>
      </c>
      <c r="M543" s="98"/>
      <c r="N543" s="94" t="s">
        <v>60</v>
      </c>
      <c r="O543" s="94" t="s">
        <v>4080</v>
      </c>
      <c r="P543" s="94" t="s">
        <v>51</v>
      </c>
      <c r="Q543" s="94" t="s">
        <v>51</v>
      </c>
      <c r="R543" s="94" t="s">
        <v>51</v>
      </c>
      <c r="S543" s="94" t="s">
        <v>51</v>
      </c>
      <c r="T543" s="94" t="s">
        <v>51</v>
      </c>
      <c r="U543" s="94" t="s">
        <v>51</v>
      </c>
      <c r="V543" s="94" t="s">
        <v>51</v>
      </c>
      <c r="W543" s="94" t="s">
        <v>2490</v>
      </c>
      <c r="X543" s="94" t="s">
        <v>2491</v>
      </c>
      <c r="Y543" s="109">
        <v>7312301000108</v>
      </c>
      <c r="Z543" s="94" t="s">
        <v>51</v>
      </c>
    </row>
    <row r="544" spans="1:26" s="99" customFormat="1" x14ac:dyDescent="0.2">
      <c r="A544" s="94" t="s">
        <v>2483</v>
      </c>
      <c r="B544" s="94" t="s">
        <v>2484</v>
      </c>
      <c r="C544" s="94" t="s">
        <v>4081</v>
      </c>
      <c r="D544" s="94" t="s">
        <v>3502</v>
      </c>
      <c r="E544" s="94" t="s">
        <v>2487</v>
      </c>
      <c r="F544" s="94" t="s">
        <v>3503</v>
      </c>
      <c r="G544" s="96">
        <v>-43796.67</v>
      </c>
      <c r="H544" s="97">
        <v>46009</v>
      </c>
      <c r="I544" s="97">
        <v>46036</v>
      </c>
      <c r="J544" s="97">
        <v>46036</v>
      </c>
      <c r="K544" s="97">
        <v>46013</v>
      </c>
      <c r="L544" s="94">
        <v>10256</v>
      </c>
      <c r="M544" s="98"/>
      <c r="N544" s="94" t="s">
        <v>60</v>
      </c>
      <c r="O544" s="94" t="s">
        <v>4082</v>
      </c>
      <c r="P544" s="94" t="s">
        <v>51</v>
      </c>
      <c r="Q544" s="94" t="s">
        <v>51</v>
      </c>
      <c r="R544" s="94" t="s">
        <v>51</v>
      </c>
      <c r="S544" s="94" t="s">
        <v>51</v>
      </c>
      <c r="T544" s="94" t="s">
        <v>51</v>
      </c>
      <c r="U544" s="94" t="s">
        <v>51</v>
      </c>
      <c r="V544" s="94" t="s">
        <v>51</v>
      </c>
      <c r="W544" s="94" t="s">
        <v>2490</v>
      </c>
      <c r="X544" s="94" t="s">
        <v>2491</v>
      </c>
      <c r="Y544" s="109">
        <v>7312301000108</v>
      </c>
      <c r="Z544" s="94" t="s">
        <v>51</v>
      </c>
    </row>
    <row r="545" spans="1:26" s="99" customFormat="1" x14ac:dyDescent="0.2">
      <c r="A545" s="94" t="s">
        <v>2483</v>
      </c>
      <c r="B545" s="94" t="s">
        <v>2484</v>
      </c>
      <c r="C545" s="94" t="s">
        <v>4083</v>
      </c>
      <c r="D545" s="94" t="s">
        <v>2639</v>
      </c>
      <c r="E545" s="94" t="s">
        <v>2487</v>
      </c>
      <c r="F545" s="94" t="s">
        <v>2640</v>
      </c>
      <c r="G545" s="96">
        <v>-5959.75</v>
      </c>
      <c r="H545" s="97">
        <v>46006</v>
      </c>
      <c r="I545" s="97">
        <v>46036</v>
      </c>
      <c r="J545" s="97">
        <v>46036</v>
      </c>
      <c r="K545" s="97">
        <v>46021</v>
      </c>
      <c r="L545" s="94">
        <v>10256</v>
      </c>
      <c r="M545" s="98"/>
      <c r="N545" s="94" t="s">
        <v>60</v>
      </c>
      <c r="O545" s="94" t="s">
        <v>4084</v>
      </c>
      <c r="P545" s="94" t="s">
        <v>51</v>
      </c>
      <c r="Q545" s="94" t="s">
        <v>51</v>
      </c>
      <c r="R545" s="94" t="s">
        <v>51</v>
      </c>
      <c r="S545" s="94" t="s">
        <v>51</v>
      </c>
      <c r="T545" s="94" t="s">
        <v>51</v>
      </c>
      <c r="U545" s="94" t="s">
        <v>51</v>
      </c>
      <c r="V545" s="94" t="s">
        <v>51</v>
      </c>
      <c r="W545" s="94" t="s">
        <v>2490</v>
      </c>
      <c r="X545" s="94" t="s">
        <v>2491</v>
      </c>
      <c r="Y545" s="109">
        <v>38771143000170</v>
      </c>
      <c r="Z545" s="94" t="s">
        <v>51</v>
      </c>
    </row>
    <row r="546" spans="1:26" s="99" customFormat="1" x14ac:dyDescent="0.2">
      <c r="A546" s="94" t="s">
        <v>2483</v>
      </c>
      <c r="B546" s="94" t="s">
        <v>2484</v>
      </c>
      <c r="C546" s="94" t="s">
        <v>4085</v>
      </c>
      <c r="D546" s="94" t="s">
        <v>4086</v>
      </c>
      <c r="E546" s="94" t="s">
        <v>2487</v>
      </c>
      <c r="F546" s="94" t="s">
        <v>4087</v>
      </c>
      <c r="G546" s="96">
        <v>-17340.5</v>
      </c>
      <c r="H546" s="97">
        <v>46006</v>
      </c>
      <c r="I546" s="97">
        <v>46036</v>
      </c>
      <c r="J546" s="97">
        <v>46036</v>
      </c>
      <c r="K546" s="97">
        <v>46014</v>
      </c>
      <c r="L546" s="94">
        <v>10251</v>
      </c>
      <c r="M546" s="98"/>
      <c r="N546" s="94" t="s">
        <v>60</v>
      </c>
      <c r="O546" s="94" t="s">
        <v>4088</v>
      </c>
      <c r="P546" s="94" t="s">
        <v>51</v>
      </c>
      <c r="Q546" s="94" t="s">
        <v>51</v>
      </c>
      <c r="R546" s="94" t="s">
        <v>51</v>
      </c>
      <c r="S546" s="94" t="s">
        <v>51</v>
      </c>
      <c r="T546" s="94" t="s">
        <v>51</v>
      </c>
      <c r="U546" s="94" t="s">
        <v>51</v>
      </c>
      <c r="V546" s="94" t="s">
        <v>51</v>
      </c>
      <c r="W546" s="94" t="s">
        <v>2490</v>
      </c>
      <c r="X546" s="94" t="s">
        <v>2491</v>
      </c>
      <c r="Y546" s="109">
        <v>4453503000173</v>
      </c>
      <c r="Z546" s="94" t="s">
        <v>51</v>
      </c>
    </row>
    <row r="547" spans="1:26" s="99" customFormat="1" x14ac:dyDescent="0.2">
      <c r="A547" s="94" t="s">
        <v>2483</v>
      </c>
      <c r="B547" s="94" t="s">
        <v>2484</v>
      </c>
      <c r="C547" s="94" t="s">
        <v>4089</v>
      </c>
      <c r="D547" s="94" t="s">
        <v>3893</v>
      </c>
      <c r="E547" s="94" t="s">
        <v>2487</v>
      </c>
      <c r="F547" s="94" t="s">
        <v>3894</v>
      </c>
      <c r="G547" s="96">
        <v>-23683.33</v>
      </c>
      <c r="H547" s="97">
        <v>45946</v>
      </c>
      <c r="I547" s="97">
        <v>46036</v>
      </c>
      <c r="J547" s="97">
        <v>46036</v>
      </c>
      <c r="K547" s="97">
        <v>45989</v>
      </c>
      <c r="L547" s="94">
        <v>10256</v>
      </c>
      <c r="M547" s="98"/>
      <c r="N547" s="94" t="s">
        <v>60</v>
      </c>
      <c r="O547" s="94" t="s">
        <v>4090</v>
      </c>
      <c r="P547" s="94" t="s">
        <v>51</v>
      </c>
      <c r="Q547" s="94" t="s">
        <v>51</v>
      </c>
      <c r="R547" s="94" t="s">
        <v>51</v>
      </c>
      <c r="S547" s="94" t="s">
        <v>51</v>
      </c>
      <c r="T547" s="94" t="s">
        <v>51</v>
      </c>
      <c r="U547" s="94" t="s">
        <v>51</v>
      </c>
      <c r="V547" s="94" t="s">
        <v>51</v>
      </c>
      <c r="W547" s="94" t="s">
        <v>2490</v>
      </c>
      <c r="X547" s="94" t="s">
        <v>2491</v>
      </c>
      <c r="Y547" s="109">
        <v>9557941000103</v>
      </c>
      <c r="Z547" s="94" t="s">
        <v>51</v>
      </c>
    </row>
    <row r="548" spans="1:26" s="99" customFormat="1" x14ac:dyDescent="0.2">
      <c r="A548" s="94" t="s">
        <v>2483</v>
      </c>
      <c r="B548" s="94" t="s">
        <v>2484</v>
      </c>
      <c r="C548" s="94" t="s">
        <v>4091</v>
      </c>
      <c r="D548" s="94" t="s">
        <v>2651</v>
      </c>
      <c r="E548" s="94" t="s">
        <v>2487</v>
      </c>
      <c r="F548" s="94" t="s">
        <v>2652</v>
      </c>
      <c r="G548" s="96">
        <v>-43700</v>
      </c>
      <c r="H548" s="97">
        <v>46006</v>
      </c>
      <c r="I548" s="97">
        <v>46036</v>
      </c>
      <c r="J548" s="97">
        <v>46036</v>
      </c>
      <c r="K548" s="97">
        <v>46028</v>
      </c>
      <c r="L548" s="94">
        <v>10251</v>
      </c>
      <c r="M548" s="98"/>
      <c r="N548" s="94" t="s">
        <v>60</v>
      </c>
      <c r="O548" s="94" t="s">
        <v>4092</v>
      </c>
      <c r="P548" s="94" t="s">
        <v>51</v>
      </c>
      <c r="Q548" s="94" t="s">
        <v>51</v>
      </c>
      <c r="R548" s="94" t="s">
        <v>51</v>
      </c>
      <c r="S548" s="94" t="s">
        <v>51</v>
      </c>
      <c r="T548" s="94" t="s">
        <v>51</v>
      </c>
      <c r="U548" s="94" t="s">
        <v>51</v>
      </c>
      <c r="V548" s="94" t="s">
        <v>51</v>
      </c>
      <c r="W548" s="94" t="s">
        <v>2490</v>
      </c>
      <c r="X548" s="94" t="s">
        <v>2491</v>
      </c>
      <c r="Y548" s="109">
        <v>9303401000195</v>
      </c>
      <c r="Z548" s="94" t="s">
        <v>51</v>
      </c>
    </row>
    <row r="549" spans="1:26" x14ac:dyDescent="0.2">
      <c r="A549" s="94" t="s">
        <v>2483</v>
      </c>
      <c r="B549" s="94" t="s">
        <v>2484</v>
      </c>
      <c r="C549" s="94" t="s">
        <v>4093</v>
      </c>
      <c r="D549" s="94" t="s">
        <v>2671</v>
      </c>
      <c r="E549" s="94" t="s">
        <v>2483</v>
      </c>
      <c r="F549" s="94" t="s">
        <v>2672</v>
      </c>
      <c r="G549" s="96">
        <v>-179.2</v>
      </c>
      <c r="H549" s="97">
        <v>46006</v>
      </c>
      <c r="I549" s="97">
        <v>46036</v>
      </c>
      <c r="J549" s="97">
        <v>46036</v>
      </c>
      <c r="K549" s="97">
        <v>46021</v>
      </c>
      <c r="L549" s="94">
        <v>10251</v>
      </c>
      <c r="N549" s="94" t="s">
        <v>60</v>
      </c>
      <c r="O549" s="94" t="s">
        <v>4094</v>
      </c>
      <c r="P549" s="94" t="s">
        <v>51</v>
      </c>
      <c r="Q549" s="94" t="s">
        <v>51</v>
      </c>
      <c r="R549" s="94" t="s">
        <v>51</v>
      </c>
      <c r="S549" s="94" t="s">
        <v>51</v>
      </c>
      <c r="T549" s="94" t="s">
        <v>51</v>
      </c>
      <c r="U549" s="94" t="s">
        <v>51</v>
      </c>
      <c r="V549" s="94" t="s">
        <v>51</v>
      </c>
      <c r="W549" s="94" t="s">
        <v>2490</v>
      </c>
      <c r="X549" s="94" t="s">
        <v>2491</v>
      </c>
      <c r="Y549" s="109">
        <v>19451038002403</v>
      </c>
      <c r="Z549" s="94" t="s">
        <v>51</v>
      </c>
    </row>
    <row r="550" spans="1:26" s="99" customFormat="1" x14ac:dyDescent="0.2">
      <c r="A550" s="94" t="s">
        <v>2483</v>
      </c>
      <c r="B550" s="94" t="s">
        <v>2484</v>
      </c>
      <c r="C550" s="94" t="s">
        <v>4095</v>
      </c>
      <c r="D550" s="94" t="s">
        <v>2671</v>
      </c>
      <c r="E550" s="94" t="s">
        <v>2483</v>
      </c>
      <c r="F550" s="94" t="s">
        <v>2672</v>
      </c>
      <c r="G550" s="96">
        <v>-120</v>
      </c>
      <c r="H550" s="97">
        <v>46006</v>
      </c>
      <c r="I550" s="97">
        <v>46036</v>
      </c>
      <c r="J550" s="97">
        <v>46036</v>
      </c>
      <c r="K550" s="97">
        <v>46021</v>
      </c>
      <c r="L550" s="94">
        <v>10256</v>
      </c>
      <c r="M550" s="98"/>
      <c r="N550" s="94" t="s">
        <v>60</v>
      </c>
      <c r="O550" s="94" t="s">
        <v>4096</v>
      </c>
      <c r="P550" s="94" t="s">
        <v>51</v>
      </c>
      <c r="Q550" s="94" t="s">
        <v>51</v>
      </c>
      <c r="R550" s="94" t="s">
        <v>51</v>
      </c>
      <c r="S550" s="94" t="s">
        <v>51</v>
      </c>
      <c r="T550" s="94" t="s">
        <v>51</v>
      </c>
      <c r="U550" s="94" t="s">
        <v>51</v>
      </c>
      <c r="V550" s="94" t="s">
        <v>51</v>
      </c>
      <c r="W550" s="94" t="s">
        <v>2490</v>
      </c>
      <c r="X550" s="94" t="s">
        <v>2491</v>
      </c>
      <c r="Y550" s="109">
        <v>19451038002403</v>
      </c>
      <c r="Z550" s="94" t="s">
        <v>51</v>
      </c>
    </row>
    <row r="551" spans="1:26" x14ac:dyDescent="0.2">
      <c r="A551" s="94" t="s">
        <v>2483</v>
      </c>
      <c r="B551" s="94" t="s">
        <v>2484</v>
      </c>
      <c r="C551" s="94" t="s">
        <v>4097</v>
      </c>
      <c r="D551" s="94" t="s">
        <v>2671</v>
      </c>
      <c r="E551" s="94" t="s">
        <v>4098</v>
      </c>
      <c r="F551" s="94" t="s">
        <v>2672</v>
      </c>
      <c r="G551" s="96">
        <v>-128.63</v>
      </c>
      <c r="H551" s="97">
        <v>46006</v>
      </c>
      <c r="I551" s="97">
        <v>46036</v>
      </c>
      <c r="J551" s="97">
        <v>46036</v>
      </c>
      <c r="K551" s="97">
        <v>46027</v>
      </c>
      <c r="L551" s="94">
        <v>10256</v>
      </c>
      <c r="N551" s="94" t="s">
        <v>60</v>
      </c>
      <c r="O551" s="94" t="s">
        <v>4099</v>
      </c>
      <c r="P551" s="94" t="s">
        <v>51</v>
      </c>
      <c r="Q551" s="94" t="s">
        <v>51</v>
      </c>
      <c r="R551" s="94" t="s">
        <v>51</v>
      </c>
      <c r="S551" s="94" t="s">
        <v>51</v>
      </c>
      <c r="T551" s="94" t="s">
        <v>51</v>
      </c>
      <c r="U551" s="94" t="s">
        <v>51</v>
      </c>
      <c r="V551" s="94" t="s">
        <v>51</v>
      </c>
      <c r="W551" s="94" t="s">
        <v>2490</v>
      </c>
      <c r="X551" s="94" t="s">
        <v>2491</v>
      </c>
      <c r="Y551" s="109">
        <v>19451038004368</v>
      </c>
      <c r="Z551" s="94" t="s">
        <v>51</v>
      </c>
    </row>
    <row r="552" spans="1:26" x14ac:dyDescent="0.2">
      <c r="A552" s="99" t="s">
        <v>2483</v>
      </c>
      <c r="B552" s="100" t="s">
        <v>155</v>
      </c>
      <c r="C552" s="99" t="s">
        <v>4100</v>
      </c>
      <c r="D552" s="99" t="s">
        <v>3665</v>
      </c>
      <c r="E552" s="99" t="s">
        <v>2487</v>
      </c>
      <c r="F552" s="99" t="s">
        <v>3666</v>
      </c>
      <c r="G552" s="96">
        <v>-126.34</v>
      </c>
      <c r="H552" s="97">
        <v>46035</v>
      </c>
      <c r="I552" s="97">
        <v>46036</v>
      </c>
      <c r="J552" s="97">
        <v>46036</v>
      </c>
      <c r="K552" s="97">
        <v>45671</v>
      </c>
      <c r="L552" s="94">
        <v>10256</v>
      </c>
      <c r="M552" s="103" t="s">
        <v>155</v>
      </c>
      <c r="N552" s="99" t="s">
        <v>129</v>
      </c>
      <c r="O552" s="99" t="s">
        <v>4101</v>
      </c>
      <c r="P552" s="99" t="s">
        <v>51</v>
      </c>
      <c r="Q552" s="99" t="s">
        <v>51</v>
      </c>
      <c r="R552" s="99" t="s">
        <v>51</v>
      </c>
      <c r="S552" s="99" t="s">
        <v>51</v>
      </c>
      <c r="T552" s="99" t="s">
        <v>51</v>
      </c>
      <c r="U552" s="99" t="s">
        <v>51</v>
      </c>
      <c r="V552" s="99" t="s">
        <v>51</v>
      </c>
      <c r="W552" s="99" t="s">
        <v>2490</v>
      </c>
      <c r="X552" s="99" t="s">
        <v>2491</v>
      </c>
      <c r="Y552" s="110">
        <v>42498675000152</v>
      </c>
      <c r="Z552" s="99" t="s">
        <v>51</v>
      </c>
    </row>
    <row r="553" spans="1:26" x14ac:dyDescent="0.2">
      <c r="A553" s="94" t="s">
        <v>2483</v>
      </c>
      <c r="B553" s="94" t="s">
        <v>2484</v>
      </c>
      <c r="C553" s="94" t="s">
        <v>4102</v>
      </c>
      <c r="D553" s="94" t="s">
        <v>2676</v>
      </c>
      <c r="E553" s="94" t="s">
        <v>2487</v>
      </c>
      <c r="F553" s="94" t="s">
        <v>2677</v>
      </c>
      <c r="G553" s="96">
        <v>-324.82</v>
      </c>
      <c r="H553" s="97">
        <v>46006</v>
      </c>
      <c r="I553" s="97">
        <v>46036</v>
      </c>
      <c r="J553" s="97">
        <v>46036</v>
      </c>
      <c r="K553" s="97">
        <v>46020</v>
      </c>
      <c r="L553" s="94">
        <v>10256</v>
      </c>
      <c r="N553" s="94" t="s">
        <v>60</v>
      </c>
      <c r="O553" s="94" t="s">
        <v>4103</v>
      </c>
      <c r="P553" s="94" t="s">
        <v>51</v>
      </c>
      <c r="Q553" s="94" t="s">
        <v>51</v>
      </c>
      <c r="R553" s="94" t="s">
        <v>51</v>
      </c>
      <c r="S553" s="94" t="s">
        <v>51</v>
      </c>
      <c r="T553" s="94" t="s">
        <v>51</v>
      </c>
      <c r="U553" s="94" t="s">
        <v>51</v>
      </c>
      <c r="V553" s="94" t="s">
        <v>51</v>
      </c>
      <c r="W553" s="94" t="s">
        <v>2490</v>
      </c>
      <c r="X553" s="94" t="s">
        <v>2491</v>
      </c>
      <c r="Y553" s="109">
        <v>49050164000112</v>
      </c>
      <c r="Z553" s="94" t="s">
        <v>51</v>
      </c>
    </row>
    <row r="554" spans="1:26" x14ac:dyDescent="0.2">
      <c r="A554" s="94" t="s">
        <v>2483</v>
      </c>
      <c r="B554" s="94" t="s">
        <v>2484</v>
      </c>
      <c r="C554" s="94" t="s">
        <v>4104</v>
      </c>
      <c r="D554" s="94" t="s">
        <v>2676</v>
      </c>
      <c r="E554" s="94" t="s">
        <v>2487</v>
      </c>
      <c r="F554" s="94" t="s">
        <v>2677</v>
      </c>
      <c r="G554" s="96">
        <v>-14428.89</v>
      </c>
      <c r="H554" s="97">
        <v>46006</v>
      </c>
      <c r="I554" s="97">
        <v>46036</v>
      </c>
      <c r="J554" s="97">
        <v>46036</v>
      </c>
      <c r="K554" s="97">
        <v>46021</v>
      </c>
      <c r="L554" s="94">
        <v>10256</v>
      </c>
      <c r="N554" s="94" t="s">
        <v>60</v>
      </c>
      <c r="O554" s="94" t="s">
        <v>4105</v>
      </c>
      <c r="P554" s="94" t="s">
        <v>51</v>
      </c>
      <c r="Q554" s="94" t="s">
        <v>51</v>
      </c>
      <c r="R554" s="94" t="s">
        <v>51</v>
      </c>
      <c r="S554" s="94" t="s">
        <v>51</v>
      </c>
      <c r="T554" s="94" t="s">
        <v>51</v>
      </c>
      <c r="U554" s="94" t="s">
        <v>51</v>
      </c>
      <c r="V554" s="94" t="s">
        <v>51</v>
      </c>
      <c r="W554" s="94" t="s">
        <v>2490</v>
      </c>
      <c r="X554" s="94" t="s">
        <v>2491</v>
      </c>
      <c r="Y554" s="109">
        <v>49050164000112</v>
      </c>
      <c r="Z554" s="94" t="s">
        <v>51</v>
      </c>
    </row>
    <row r="555" spans="1:26" x14ac:dyDescent="0.2">
      <c r="A555" s="94" t="s">
        <v>2483</v>
      </c>
      <c r="B555" s="94" t="s">
        <v>2484</v>
      </c>
      <c r="C555" s="94" t="s">
        <v>4106</v>
      </c>
      <c r="D555" s="94" t="s">
        <v>3161</v>
      </c>
      <c r="E555" s="94" t="s">
        <v>2487</v>
      </c>
      <c r="F555" s="94" t="s">
        <v>3162</v>
      </c>
      <c r="G555" s="96">
        <v>-41713.800000000003</v>
      </c>
      <c r="H555" s="97">
        <v>46006</v>
      </c>
      <c r="I555" s="97">
        <v>46036</v>
      </c>
      <c r="J555" s="97">
        <v>46036</v>
      </c>
      <c r="K555" s="97">
        <v>46028</v>
      </c>
      <c r="L555" s="94">
        <v>10256</v>
      </c>
      <c r="N555" s="94" t="s">
        <v>60</v>
      </c>
      <c r="O555" s="94" t="s">
        <v>4107</v>
      </c>
      <c r="P555" s="94" t="s">
        <v>51</v>
      </c>
      <c r="Q555" s="94" t="s">
        <v>51</v>
      </c>
      <c r="R555" s="94" t="s">
        <v>51</v>
      </c>
      <c r="S555" s="94" t="s">
        <v>51</v>
      </c>
      <c r="T555" s="94" t="s">
        <v>51</v>
      </c>
      <c r="U555" s="94" t="s">
        <v>51</v>
      </c>
      <c r="V555" s="94" t="s">
        <v>51</v>
      </c>
      <c r="W555" s="94" t="s">
        <v>2490</v>
      </c>
      <c r="X555" s="94" t="s">
        <v>2491</v>
      </c>
      <c r="Y555" s="109">
        <v>30959182000193</v>
      </c>
      <c r="Z555" s="94" t="s">
        <v>51</v>
      </c>
    </row>
    <row r="556" spans="1:26" x14ac:dyDescent="0.2">
      <c r="A556" s="94" t="s">
        <v>2483</v>
      </c>
      <c r="B556" s="94" t="s">
        <v>2484</v>
      </c>
      <c r="C556" s="94" t="s">
        <v>4108</v>
      </c>
      <c r="D556" s="94" t="s">
        <v>3943</v>
      </c>
      <c r="E556" s="94" t="s">
        <v>2487</v>
      </c>
      <c r="F556" s="94" t="s">
        <v>3944</v>
      </c>
      <c r="G556" s="96">
        <v>-1150</v>
      </c>
      <c r="H556" s="97">
        <v>46008</v>
      </c>
      <c r="I556" s="97">
        <v>46036</v>
      </c>
      <c r="J556" s="97">
        <v>46036</v>
      </c>
      <c r="K556" s="97">
        <v>46028</v>
      </c>
      <c r="L556" s="94">
        <v>20001</v>
      </c>
      <c r="N556" s="94" t="s">
        <v>60</v>
      </c>
      <c r="O556" s="94" t="s">
        <v>4109</v>
      </c>
      <c r="P556" s="94" t="s">
        <v>51</v>
      </c>
      <c r="Q556" s="94" t="s">
        <v>51</v>
      </c>
      <c r="R556" s="94" t="s">
        <v>51</v>
      </c>
      <c r="S556" s="94" t="s">
        <v>51</v>
      </c>
      <c r="T556" s="94" t="s">
        <v>51</v>
      </c>
      <c r="U556" s="94" t="s">
        <v>51</v>
      </c>
      <c r="V556" s="94" t="s">
        <v>51</v>
      </c>
      <c r="W556" s="94" t="s">
        <v>2490</v>
      </c>
      <c r="X556" s="94" t="s">
        <v>2491</v>
      </c>
      <c r="Y556" s="109">
        <v>23441752000193</v>
      </c>
      <c r="Z556" s="94" t="s">
        <v>51</v>
      </c>
    </row>
    <row r="557" spans="1:26" x14ac:dyDescent="0.2">
      <c r="A557" s="94" t="s">
        <v>2483</v>
      </c>
      <c r="B557" s="94" t="s">
        <v>2484</v>
      </c>
      <c r="C557" s="94" t="s">
        <v>4110</v>
      </c>
      <c r="D557" s="94" t="s">
        <v>4111</v>
      </c>
      <c r="E557" s="94" t="s">
        <v>2483</v>
      </c>
      <c r="F557" s="94" t="s">
        <v>4112</v>
      </c>
      <c r="G557" s="96">
        <v>-15210</v>
      </c>
      <c r="H557" s="97">
        <v>46010</v>
      </c>
      <c r="I557" s="97">
        <v>46037</v>
      </c>
      <c r="J557" s="97">
        <v>46037</v>
      </c>
      <c r="K557" s="97">
        <v>46030</v>
      </c>
      <c r="L557" s="94">
        <v>10251</v>
      </c>
      <c r="N557" s="94" t="s">
        <v>60</v>
      </c>
      <c r="O557" s="94" t="s">
        <v>4113</v>
      </c>
      <c r="P557" s="94" t="s">
        <v>51</v>
      </c>
      <c r="Q557" s="94" t="s">
        <v>51</v>
      </c>
      <c r="R557" s="94" t="s">
        <v>2819</v>
      </c>
      <c r="S557" s="94" t="s">
        <v>4114</v>
      </c>
      <c r="T557" s="94" t="s">
        <v>51</v>
      </c>
      <c r="U557" s="94" t="s">
        <v>4115</v>
      </c>
      <c r="V557" s="94" t="s">
        <v>2520</v>
      </c>
      <c r="W557" s="94" t="s">
        <v>2490</v>
      </c>
      <c r="X557" s="94" t="s">
        <v>2491</v>
      </c>
      <c r="Y557" s="94" t="s">
        <v>4116</v>
      </c>
      <c r="Z557" s="94" t="s">
        <v>51</v>
      </c>
    </row>
    <row r="558" spans="1:26" x14ac:dyDescent="0.2">
      <c r="A558" s="94" t="s">
        <v>2483</v>
      </c>
      <c r="B558" s="94" t="s">
        <v>2484</v>
      </c>
      <c r="C558" s="94" t="s">
        <v>4117</v>
      </c>
      <c r="D558" s="94" t="s">
        <v>2770</v>
      </c>
      <c r="E558" s="94" t="s">
        <v>2487</v>
      </c>
      <c r="F558" s="94" t="s">
        <v>2771</v>
      </c>
      <c r="G558" s="96">
        <v>-1968</v>
      </c>
      <c r="H558" s="97">
        <v>46007</v>
      </c>
      <c r="I558" s="97">
        <v>46037</v>
      </c>
      <c r="J558" s="97">
        <v>46037</v>
      </c>
      <c r="K558" s="97">
        <v>46021</v>
      </c>
      <c r="L558" s="94">
        <v>20001</v>
      </c>
      <c r="N558" s="94" t="s">
        <v>60</v>
      </c>
      <c r="O558" s="94" t="s">
        <v>4118</v>
      </c>
      <c r="P558" s="94" t="s">
        <v>51</v>
      </c>
      <c r="Q558" s="94" t="s">
        <v>51</v>
      </c>
      <c r="R558" s="94" t="s">
        <v>2517</v>
      </c>
      <c r="S558" s="94" t="s">
        <v>2773</v>
      </c>
      <c r="T558" s="94" t="s">
        <v>51</v>
      </c>
      <c r="U558" s="94" t="s">
        <v>2774</v>
      </c>
      <c r="V558" s="94" t="s">
        <v>2775</v>
      </c>
      <c r="W558" s="94" t="s">
        <v>2490</v>
      </c>
      <c r="X558" s="94" t="s">
        <v>2491</v>
      </c>
      <c r="Y558" s="94" t="s">
        <v>2776</v>
      </c>
      <c r="Z558" s="94" t="s">
        <v>51</v>
      </c>
    </row>
    <row r="559" spans="1:26" x14ac:dyDescent="0.2">
      <c r="A559" s="94" t="s">
        <v>2483</v>
      </c>
      <c r="B559" s="94" t="s">
        <v>2484</v>
      </c>
      <c r="C559" s="94" t="s">
        <v>4119</v>
      </c>
      <c r="D559" s="94" t="s">
        <v>2770</v>
      </c>
      <c r="E559" s="94" t="s">
        <v>2487</v>
      </c>
      <c r="F559" s="94" t="s">
        <v>2771</v>
      </c>
      <c r="G559" s="96">
        <v>-76.650000000000006</v>
      </c>
      <c r="H559" s="97">
        <v>46007</v>
      </c>
      <c r="I559" s="97">
        <v>46037</v>
      </c>
      <c r="J559" s="97">
        <v>46037</v>
      </c>
      <c r="K559" s="97">
        <v>46021</v>
      </c>
      <c r="L559" s="94">
        <v>10256</v>
      </c>
      <c r="N559" s="94" t="s">
        <v>60</v>
      </c>
      <c r="O559" s="94" t="s">
        <v>4120</v>
      </c>
      <c r="P559" s="94" t="s">
        <v>51</v>
      </c>
      <c r="Q559" s="94" t="s">
        <v>51</v>
      </c>
      <c r="R559" s="94" t="s">
        <v>2517</v>
      </c>
      <c r="S559" s="94" t="s">
        <v>2773</v>
      </c>
      <c r="T559" s="94" t="s">
        <v>51</v>
      </c>
      <c r="U559" s="94" t="s">
        <v>2774</v>
      </c>
      <c r="V559" s="94" t="s">
        <v>2775</v>
      </c>
      <c r="W559" s="94" t="s">
        <v>2490</v>
      </c>
      <c r="X559" s="94" t="s">
        <v>2491</v>
      </c>
      <c r="Y559" s="94" t="s">
        <v>2776</v>
      </c>
      <c r="Z559" s="94" t="s">
        <v>51</v>
      </c>
    </row>
    <row r="560" spans="1:26" x14ac:dyDescent="0.2">
      <c r="A560" s="94" t="s">
        <v>2483</v>
      </c>
      <c r="B560" s="94" t="s">
        <v>2484</v>
      </c>
      <c r="C560" s="94" t="s">
        <v>4121</v>
      </c>
      <c r="D560" s="94" t="s">
        <v>2770</v>
      </c>
      <c r="E560" s="94" t="s">
        <v>2487</v>
      </c>
      <c r="F560" s="94" t="s">
        <v>2771</v>
      </c>
      <c r="G560" s="96">
        <v>-365</v>
      </c>
      <c r="H560" s="97">
        <v>46007</v>
      </c>
      <c r="I560" s="97">
        <v>46037</v>
      </c>
      <c r="J560" s="97">
        <v>46037</v>
      </c>
      <c r="K560" s="97">
        <v>46021</v>
      </c>
      <c r="L560" s="94">
        <v>10251</v>
      </c>
      <c r="N560" s="94" t="s">
        <v>60</v>
      </c>
      <c r="O560" s="94" t="s">
        <v>4122</v>
      </c>
      <c r="P560" s="94" t="s">
        <v>51</v>
      </c>
      <c r="Q560" s="94" t="s">
        <v>51</v>
      </c>
      <c r="R560" s="94" t="s">
        <v>2517</v>
      </c>
      <c r="S560" s="94" t="s">
        <v>2773</v>
      </c>
      <c r="T560" s="94" t="s">
        <v>51</v>
      </c>
      <c r="U560" s="94" t="s">
        <v>2774</v>
      </c>
      <c r="V560" s="94" t="s">
        <v>2775</v>
      </c>
      <c r="W560" s="94" t="s">
        <v>2490</v>
      </c>
      <c r="X560" s="94" t="s">
        <v>2491</v>
      </c>
      <c r="Y560" s="94" t="s">
        <v>2776</v>
      </c>
      <c r="Z560" s="94" t="s">
        <v>51</v>
      </c>
    </row>
    <row r="561" spans="1:26" x14ac:dyDescent="0.2">
      <c r="A561" s="94" t="s">
        <v>2483</v>
      </c>
      <c r="B561" s="94" t="s">
        <v>2484</v>
      </c>
      <c r="C561" s="94" t="s">
        <v>4123</v>
      </c>
      <c r="D561" s="94" t="s">
        <v>2789</v>
      </c>
      <c r="E561" s="94" t="s">
        <v>2487</v>
      </c>
      <c r="F561" s="94" t="s">
        <v>2790</v>
      </c>
      <c r="G561" s="96">
        <v>-877.63</v>
      </c>
      <c r="H561" s="97">
        <v>45987</v>
      </c>
      <c r="I561" s="97">
        <v>46037</v>
      </c>
      <c r="J561" s="97">
        <v>46037</v>
      </c>
      <c r="K561" s="97">
        <v>45993</v>
      </c>
      <c r="L561" s="94">
        <v>10251</v>
      </c>
      <c r="N561" s="94" t="s">
        <v>60</v>
      </c>
      <c r="O561" s="94" t="s">
        <v>4124</v>
      </c>
      <c r="P561" s="94" t="s">
        <v>51</v>
      </c>
      <c r="Q561" s="94" t="s">
        <v>51</v>
      </c>
      <c r="R561" s="94" t="s">
        <v>51</v>
      </c>
      <c r="S561" s="94" t="s">
        <v>51</v>
      </c>
      <c r="T561" s="94" t="s">
        <v>51</v>
      </c>
      <c r="U561" s="94" t="s">
        <v>51</v>
      </c>
      <c r="V561" s="94" t="s">
        <v>51</v>
      </c>
      <c r="W561" s="94" t="s">
        <v>2490</v>
      </c>
      <c r="X561" s="94" t="s">
        <v>2491</v>
      </c>
      <c r="Y561" s="94" t="s">
        <v>2792</v>
      </c>
      <c r="Z561" s="94" t="s">
        <v>51</v>
      </c>
    </row>
    <row r="562" spans="1:26" x14ac:dyDescent="0.2">
      <c r="A562" s="94" t="s">
        <v>2483</v>
      </c>
      <c r="B562" s="94" t="s">
        <v>2484</v>
      </c>
      <c r="C562" s="94" t="s">
        <v>4125</v>
      </c>
      <c r="D562" s="94" t="s">
        <v>2789</v>
      </c>
      <c r="E562" s="94" t="s">
        <v>2487</v>
      </c>
      <c r="F562" s="94" t="s">
        <v>2790</v>
      </c>
      <c r="G562" s="96">
        <v>-75600</v>
      </c>
      <c r="H562" s="97">
        <v>45987</v>
      </c>
      <c r="I562" s="97">
        <v>46037</v>
      </c>
      <c r="J562" s="97">
        <v>46037</v>
      </c>
      <c r="K562" s="97">
        <v>45989</v>
      </c>
      <c r="L562" s="94">
        <v>10251</v>
      </c>
      <c r="N562" s="94" t="s">
        <v>60</v>
      </c>
      <c r="O562" s="94" t="s">
        <v>4126</v>
      </c>
      <c r="P562" s="94" t="s">
        <v>51</v>
      </c>
      <c r="Q562" s="94" t="s">
        <v>51</v>
      </c>
      <c r="R562" s="94" t="s">
        <v>51</v>
      </c>
      <c r="S562" s="94" t="s">
        <v>51</v>
      </c>
      <c r="T562" s="94" t="s">
        <v>51</v>
      </c>
      <c r="U562" s="94" t="s">
        <v>51</v>
      </c>
      <c r="V562" s="94" t="s">
        <v>51</v>
      </c>
      <c r="W562" s="94" t="s">
        <v>2490</v>
      </c>
      <c r="X562" s="94" t="s">
        <v>2491</v>
      </c>
      <c r="Y562" s="94" t="s">
        <v>2792</v>
      </c>
      <c r="Z562" s="94" t="s">
        <v>51</v>
      </c>
    </row>
    <row r="563" spans="1:26" x14ac:dyDescent="0.2">
      <c r="A563" s="94" t="s">
        <v>2483</v>
      </c>
      <c r="B563" s="94" t="s">
        <v>2484</v>
      </c>
      <c r="C563" s="94" t="s">
        <v>4127</v>
      </c>
      <c r="D563" s="94" t="s">
        <v>2816</v>
      </c>
      <c r="E563" s="94" t="s">
        <v>2483</v>
      </c>
      <c r="F563" s="94" t="s">
        <v>2817</v>
      </c>
      <c r="G563" s="96">
        <v>-548.54999999999995</v>
      </c>
      <c r="H563" s="97">
        <v>45992</v>
      </c>
      <c r="I563" s="97">
        <v>46037</v>
      </c>
      <c r="J563" s="97">
        <v>46037</v>
      </c>
      <c r="K563" s="97">
        <v>46021</v>
      </c>
      <c r="L563" s="94">
        <v>10251</v>
      </c>
      <c r="N563" s="94" t="s">
        <v>60</v>
      </c>
      <c r="O563" s="94" t="s">
        <v>4128</v>
      </c>
      <c r="P563" s="94" t="s">
        <v>51</v>
      </c>
      <c r="Q563" s="94" t="s">
        <v>51</v>
      </c>
      <c r="R563" s="94" t="s">
        <v>2819</v>
      </c>
      <c r="S563" s="94" t="s">
        <v>2820</v>
      </c>
      <c r="T563" s="94" t="s">
        <v>51</v>
      </c>
      <c r="U563" s="94" t="s">
        <v>2821</v>
      </c>
      <c r="V563" s="94" t="s">
        <v>2822</v>
      </c>
      <c r="W563" s="94" t="s">
        <v>2490</v>
      </c>
      <c r="X563" s="94" t="s">
        <v>2491</v>
      </c>
      <c r="Y563" s="94" t="s">
        <v>2823</v>
      </c>
      <c r="Z563" s="94" t="s">
        <v>51</v>
      </c>
    </row>
    <row r="564" spans="1:26" x14ac:dyDescent="0.2">
      <c r="A564" s="94" t="s">
        <v>2483</v>
      </c>
      <c r="B564" s="94" t="s">
        <v>2484</v>
      </c>
      <c r="C564" s="94" t="s">
        <v>4129</v>
      </c>
      <c r="D564" s="94" t="s">
        <v>2528</v>
      </c>
      <c r="E564" s="94" t="s">
        <v>2487</v>
      </c>
      <c r="F564" s="94" t="s">
        <v>2529</v>
      </c>
      <c r="G564" s="96">
        <v>-1680</v>
      </c>
      <c r="H564" s="97">
        <v>46007</v>
      </c>
      <c r="I564" s="97">
        <v>46037</v>
      </c>
      <c r="J564" s="97">
        <v>46037</v>
      </c>
      <c r="K564" s="97">
        <v>46024</v>
      </c>
      <c r="L564" s="94">
        <v>10251</v>
      </c>
      <c r="N564" s="94" t="s">
        <v>60</v>
      </c>
      <c r="O564" s="94" t="s">
        <v>4130</v>
      </c>
      <c r="P564" s="94" t="s">
        <v>51</v>
      </c>
      <c r="Q564" s="94" t="s">
        <v>51</v>
      </c>
      <c r="R564" s="94" t="s">
        <v>51</v>
      </c>
      <c r="S564" s="94" t="s">
        <v>51</v>
      </c>
      <c r="T564" s="94" t="s">
        <v>51</v>
      </c>
      <c r="U564" s="94" t="s">
        <v>51</v>
      </c>
      <c r="V564" s="94" t="s">
        <v>51</v>
      </c>
      <c r="W564" s="94" t="s">
        <v>2490</v>
      </c>
      <c r="X564" s="94" t="s">
        <v>2491</v>
      </c>
      <c r="Y564" s="94" t="s">
        <v>2531</v>
      </c>
      <c r="Z564" s="94" t="s">
        <v>51</v>
      </c>
    </row>
    <row r="565" spans="1:26" x14ac:dyDescent="0.2">
      <c r="A565" s="99" t="s">
        <v>2483</v>
      </c>
      <c r="B565" s="99" t="s">
        <v>2484</v>
      </c>
      <c r="C565" s="99" t="s">
        <v>4131</v>
      </c>
      <c r="D565" s="99" t="s">
        <v>2860</v>
      </c>
      <c r="E565" s="99" t="s">
        <v>2487</v>
      </c>
      <c r="F565" s="99" t="s">
        <v>2861</v>
      </c>
      <c r="G565" s="96">
        <v>-89362.04</v>
      </c>
      <c r="H565" s="97">
        <v>46009</v>
      </c>
      <c r="I565" s="97">
        <v>46037</v>
      </c>
      <c r="J565" s="97">
        <v>46037</v>
      </c>
      <c r="K565" s="97">
        <v>46020</v>
      </c>
      <c r="L565" s="94">
        <v>20001</v>
      </c>
      <c r="M565" s="103"/>
      <c r="N565" s="94" t="s">
        <v>60</v>
      </c>
      <c r="O565" s="99" t="s">
        <v>4132</v>
      </c>
      <c r="P565" s="99" t="s">
        <v>51</v>
      </c>
      <c r="Q565" s="99" t="s">
        <v>51</v>
      </c>
      <c r="R565" s="99" t="s">
        <v>2536</v>
      </c>
      <c r="S565" s="99" t="s">
        <v>2863</v>
      </c>
      <c r="T565" s="99" t="s">
        <v>51</v>
      </c>
      <c r="U565" s="99" t="s">
        <v>2864</v>
      </c>
      <c r="V565" s="99" t="s">
        <v>2520</v>
      </c>
      <c r="W565" s="99" t="s">
        <v>2490</v>
      </c>
      <c r="X565" s="99" t="s">
        <v>2491</v>
      </c>
      <c r="Y565" s="99" t="s">
        <v>2865</v>
      </c>
      <c r="Z565" s="99" t="s">
        <v>51</v>
      </c>
    </row>
    <row r="566" spans="1:26" x14ac:dyDescent="0.2">
      <c r="A566" s="94" t="s">
        <v>2483</v>
      </c>
      <c r="B566" s="94" t="s">
        <v>2484</v>
      </c>
      <c r="C566" s="94" t="s">
        <v>3501</v>
      </c>
      <c r="D566" s="94" t="s">
        <v>3223</v>
      </c>
      <c r="E566" s="94" t="s">
        <v>2487</v>
      </c>
      <c r="F566" s="94" t="s">
        <v>3224</v>
      </c>
      <c r="G566" s="96">
        <v>-20340</v>
      </c>
      <c r="H566" s="97">
        <v>45993</v>
      </c>
      <c r="I566" s="97">
        <v>46037</v>
      </c>
      <c r="J566" s="97">
        <v>46037</v>
      </c>
      <c r="K566" s="97">
        <v>46028</v>
      </c>
      <c r="L566" s="94">
        <v>10256</v>
      </c>
      <c r="N566" s="94" t="s">
        <v>60</v>
      </c>
      <c r="O566" s="94" t="s">
        <v>4133</v>
      </c>
      <c r="P566" s="94" t="s">
        <v>51</v>
      </c>
      <c r="Q566" s="94" t="s">
        <v>51</v>
      </c>
      <c r="R566" s="94" t="s">
        <v>51</v>
      </c>
      <c r="S566" s="94" t="s">
        <v>51</v>
      </c>
      <c r="T566" s="94" t="s">
        <v>51</v>
      </c>
      <c r="U566" s="94" t="s">
        <v>51</v>
      </c>
      <c r="V566" s="94" t="s">
        <v>51</v>
      </c>
      <c r="W566" s="94" t="s">
        <v>2490</v>
      </c>
      <c r="X566" s="94" t="s">
        <v>2491</v>
      </c>
      <c r="Y566" s="94" t="s">
        <v>3226</v>
      </c>
      <c r="Z566" s="94" t="s">
        <v>51</v>
      </c>
    </row>
    <row r="567" spans="1:26" x14ac:dyDescent="0.2">
      <c r="A567" s="94" t="s">
        <v>2483</v>
      </c>
      <c r="B567" s="94" t="s">
        <v>2484</v>
      </c>
      <c r="C567" s="94" t="s">
        <v>4134</v>
      </c>
      <c r="D567" s="94" t="s">
        <v>4135</v>
      </c>
      <c r="E567" s="94" t="s">
        <v>2487</v>
      </c>
      <c r="F567" s="94" t="s">
        <v>4136</v>
      </c>
      <c r="G567" s="96">
        <v>-2355</v>
      </c>
      <c r="H567" s="97">
        <v>46009</v>
      </c>
      <c r="I567" s="97">
        <v>46037</v>
      </c>
      <c r="J567" s="97">
        <v>46037</v>
      </c>
      <c r="K567" s="97">
        <v>46021</v>
      </c>
      <c r="L567" s="94">
        <v>20001</v>
      </c>
      <c r="N567" s="94" t="s">
        <v>60</v>
      </c>
      <c r="O567" s="94" t="s">
        <v>4137</v>
      </c>
      <c r="P567" s="94" t="s">
        <v>51</v>
      </c>
      <c r="Q567" s="94" t="s">
        <v>51</v>
      </c>
      <c r="R567" s="94" t="s">
        <v>51</v>
      </c>
      <c r="S567" s="94" t="s">
        <v>51</v>
      </c>
      <c r="T567" s="94" t="s">
        <v>51</v>
      </c>
      <c r="U567" s="94" t="s">
        <v>51</v>
      </c>
      <c r="V567" s="94" t="s">
        <v>51</v>
      </c>
      <c r="W567" s="94" t="s">
        <v>2490</v>
      </c>
      <c r="X567" s="94" t="s">
        <v>2491</v>
      </c>
      <c r="Y567" s="94" t="s">
        <v>4138</v>
      </c>
      <c r="Z567" s="94" t="s">
        <v>51</v>
      </c>
    </row>
    <row r="568" spans="1:26" x14ac:dyDescent="0.2">
      <c r="A568" s="94" t="s">
        <v>2483</v>
      </c>
      <c r="B568" s="94" t="s">
        <v>2484</v>
      </c>
      <c r="C568" s="94" t="s">
        <v>4139</v>
      </c>
      <c r="D568" s="94" t="s">
        <v>4135</v>
      </c>
      <c r="E568" s="94" t="s">
        <v>2487</v>
      </c>
      <c r="F568" s="94" t="s">
        <v>4136</v>
      </c>
      <c r="G568" s="96">
        <v>-1960</v>
      </c>
      <c r="H568" s="97">
        <v>46009</v>
      </c>
      <c r="I568" s="97">
        <v>46037</v>
      </c>
      <c r="J568" s="97">
        <v>46037</v>
      </c>
      <c r="K568" s="97">
        <v>46021</v>
      </c>
      <c r="L568" s="94">
        <v>10256</v>
      </c>
      <c r="N568" s="94" t="s">
        <v>60</v>
      </c>
      <c r="O568" s="94" t="s">
        <v>4140</v>
      </c>
      <c r="P568" s="94" t="s">
        <v>51</v>
      </c>
      <c r="Q568" s="94" t="s">
        <v>51</v>
      </c>
      <c r="R568" s="94" t="s">
        <v>51</v>
      </c>
      <c r="S568" s="94" t="s">
        <v>51</v>
      </c>
      <c r="T568" s="94" t="s">
        <v>51</v>
      </c>
      <c r="U568" s="94" t="s">
        <v>51</v>
      </c>
      <c r="V568" s="94" t="s">
        <v>51</v>
      </c>
      <c r="W568" s="94" t="s">
        <v>2490</v>
      </c>
      <c r="X568" s="94" t="s">
        <v>2491</v>
      </c>
      <c r="Y568" s="94" t="s">
        <v>4138</v>
      </c>
      <c r="Z568" s="94" t="s">
        <v>51</v>
      </c>
    </row>
    <row r="569" spans="1:26" x14ac:dyDescent="0.2">
      <c r="A569" s="94" t="s">
        <v>2483</v>
      </c>
      <c r="B569" s="94" t="s">
        <v>2484</v>
      </c>
      <c r="C569" s="94" t="s">
        <v>4141</v>
      </c>
      <c r="D569" s="94" t="s">
        <v>4135</v>
      </c>
      <c r="E569" s="94" t="s">
        <v>2487</v>
      </c>
      <c r="F569" s="94" t="s">
        <v>4136</v>
      </c>
      <c r="G569" s="96">
        <v>-692.46</v>
      </c>
      <c r="H569" s="97">
        <v>46009</v>
      </c>
      <c r="I569" s="97">
        <v>46037</v>
      </c>
      <c r="J569" s="97">
        <v>46037</v>
      </c>
      <c r="K569" s="97">
        <v>46021</v>
      </c>
      <c r="L569" s="94">
        <v>20001</v>
      </c>
      <c r="N569" s="94" t="s">
        <v>60</v>
      </c>
      <c r="O569" s="94" t="s">
        <v>4142</v>
      </c>
      <c r="P569" s="94" t="s">
        <v>51</v>
      </c>
      <c r="Q569" s="94" t="s">
        <v>51</v>
      </c>
      <c r="R569" s="94" t="s">
        <v>51</v>
      </c>
      <c r="S569" s="94" t="s">
        <v>51</v>
      </c>
      <c r="T569" s="94" t="s">
        <v>51</v>
      </c>
      <c r="U569" s="94" t="s">
        <v>51</v>
      </c>
      <c r="V569" s="94" t="s">
        <v>51</v>
      </c>
      <c r="W569" s="94" t="s">
        <v>2490</v>
      </c>
      <c r="X569" s="94" t="s">
        <v>2491</v>
      </c>
      <c r="Y569" s="94" t="s">
        <v>4138</v>
      </c>
      <c r="Z569" s="94" t="s">
        <v>51</v>
      </c>
    </row>
    <row r="570" spans="1:26" x14ac:dyDescent="0.2">
      <c r="A570" s="94" t="s">
        <v>2483</v>
      </c>
      <c r="B570" s="94" t="s">
        <v>2484</v>
      </c>
      <c r="C570" s="94" t="s">
        <v>4143</v>
      </c>
      <c r="D570" s="94" t="s">
        <v>4135</v>
      </c>
      <c r="E570" s="94" t="s">
        <v>2487</v>
      </c>
      <c r="F570" s="94" t="s">
        <v>4136</v>
      </c>
      <c r="G570" s="96">
        <v>-4360</v>
      </c>
      <c r="H570" s="97">
        <v>46009</v>
      </c>
      <c r="I570" s="97">
        <v>46037</v>
      </c>
      <c r="J570" s="97">
        <v>46037</v>
      </c>
      <c r="K570" s="97">
        <v>46021</v>
      </c>
      <c r="L570" s="94">
        <v>10256</v>
      </c>
      <c r="N570" s="94" t="s">
        <v>60</v>
      </c>
      <c r="O570" s="94" t="s">
        <v>4144</v>
      </c>
      <c r="P570" s="94" t="s">
        <v>51</v>
      </c>
      <c r="Q570" s="94" t="s">
        <v>51</v>
      </c>
      <c r="R570" s="94" t="s">
        <v>51</v>
      </c>
      <c r="S570" s="94" t="s">
        <v>51</v>
      </c>
      <c r="T570" s="94" t="s">
        <v>51</v>
      </c>
      <c r="U570" s="94" t="s">
        <v>51</v>
      </c>
      <c r="V570" s="94" t="s">
        <v>51</v>
      </c>
      <c r="W570" s="94" t="s">
        <v>2490</v>
      </c>
      <c r="X570" s="94" t="s">
        <v>2491</v>
      </c>
      <c r="Y570" s="94" t="s">
        <v>4138</v>
      </c>
      <c r="Z570" s="94" t="s">
        <v>51</v>
      </c>
    </row>
    <row r="571" spans="1:26" x14ac:dyDescent="0.2">
      <c r="A571" s="94" t="s">
        <v>2483</v>
      </c>
      <c r="B571" s="94" t="s">
        <v>2484</v>
      </c>
      <c r="C571" s="94" t="s">
        <v>4145</v>
      </c>
      <c r="D571" s="94" t="s">
        <v>3465</v>
      </c>
      <c r="E571" s="94" t="s">
        <v>2487</v>
      </c>
      <c r="F571" s="94" t="s">
        <v>3466</v>
      </c>
      <c r="G571" s="96">
        <v>-707.85</v>
      </c>
      <c r="H571" s="97">
        <v>46006</v>
      </c>
      <c r="I571" s="97">
        <v>46037</v>
      </c>
      <c r="J571" s="97">
        <v>46037</v>
      </c>
      <c r="K571" s="97">
        <v>46028</v>
      </c>
      <c r="L571" s="94">
        <v>20001</v>
      </c>
      <c r="N571" s="94" t="s">
        <v>60</v>
      </c>
      <c r="O571" s="94" t="s">
        <v>4146</v>
      </c>
      <c r="P571" s="94" t="s">
        <v>51</v>
      </c>
      <c r="Q571" s="94" t="s">
        <v>51</v>
      </c>
      <c r="R571" s="94" t="s">
        <v>51</v>
      </c>
      <c r="S571" s="94" t="s">
        <v>51</v>
      </c>
      <c r="T571" s="94" t="s">
        <v>51</v>
      </c>
      <c r="U571" s="94" t="s">
        <v>51</v>
      </c>
      <c r="V571" s="94" t="s">
        <v>51</v>
      </c>
      <c r="W571" s="94" t="s">
        <v>2490</v>
      </c>
      <c r="X571" s="94" t="s">
        <v>2491</v>
      </c>
      <c r="Y571" s="94" t="s">
        <v>3468</v>
      </c>
      <c r="Z571" s="94" t="s">
        <v>51</v>
      </c>
    </row>
    <row r="572" spans="1:26" x14ac:dyDescent="0.2">
      <c r="A572" s="94" t="s">
        <v>2483</v>
      </c>
      <c r="B572" s="94" t="s">
        <v>2484</v>
      </c>
      <c r="C572" s="94" t="s">
        <v>4147</v>
      </c>
      <c r="D572" s="94" t="s">
        <v>4148</v>
      </c>
      <c r="E572" s="94" t="s">
        <v>2483</v>
      </c>
      <c r="F572" s="94" t="s">
        <v>4149</v>
      </c>
      <c r="G572" s="96">
        <v>-984.44</v>
      </c>
      <c r="H572" s="97">
        <v>46007</v>
      </c>
      <c r="I572" s="97">
        <v>46037</v>
      </c>
      <c r="J572" s="97">
        <v>46037</v>
      </c>
      <c r="K572" s="97">
        <v>46021</v>
      </c>
      <c r="L572" s="94">
        <v>20001</v>
      </c>
      <c r="N572" s="94" t="s">
        <v>60</v>
      </c>
      <c r="O572" s="94" t="s">
        <v>4150</v>
      </c>
      <c r="P572" s="94" t="s">
        <v>51</v>
      </c>
      <c r="Q572" s="94" t="s">
        <v>51</v>
      </c>
      <c r="R572" s="94" t="s">
        <v>51</v>
      </c>
      <c r="S572" s="94" t="s">
        <v>51</v>
      </c>
      <c r="T572" s="94" t="s">
        <v>51</v>
      </c>
      <c r="U572" s="94" t="s">
        <v>51</v>
      </c>
      <c r="V572" s="94" t="s">
        <v>51</v>
      </c>
      <c r="W572" s="94" t="s">
        <v>2490</v>
      </c>
      <c r="X572" s="94" t="s">
        <v>2491</v>
      </c>
      <c r="Y572" s="94" t="s">
        <v>4151</v>
      </c>
      <c r="Z572" s="94" t="s">
        <v>51</v>
      </c>
    </row>
    <row r="573" spans="1:26" x14ac:dyDescent="0.2">
      <c r="A573" s="94" t="s">
        <v>2483</v>
      </c>
      <c r="B573" s="94" t="s">
        <v>2484</v>
      </c>
      <c r="C573" s="94" t="s">
        <v>4152</v>
      </c>
      <c r="D573" s="94" t="s">
        <v>4153</v>
      </c>
      <c r="E573" s="94" t="s">
        <v>2487</v>
      </c>
      <c r="F573" s="94" t="s">
        <v>4154</v>
      </c>
      <c r="G573" s="96">
        <v>-19370</v>
      </c>
      <c r="H573" s="97">
        <v>46007</v>
      </c>
      <c r="I573" s="97">
        <v>46037</v>
      </c>
      <c r="J573" s="97">
        <v>46037</v>
      </c>
      <c r="K573" s="97">
        <v>46020</v>
      </c>
      <c r="L573" s="94">
        <v>20001</v>
      </c>
      <c r="N573" s="94" t="s">
        <v>60</v>
      </c>
      <c r="O573" s="94" t="s">
        <v>4155</v>
      </c>
      <c r="P573" s="94" t="s">
        <v>51</v>
      </c>
      <c r="Q573" s="94" t="s">
        <v>51</v>
      </c>
      <c r="R573" s="94" t="s">
        <v>51</v>
      </c>
      <c r="S573" s="94" t="s">
        <v>51</v>
      </c>
      <c r="T573" s="94" t="s">
        <v>51</v>
      </c>
      <c r="U573" s="94" t="s">
        <v>51</v>
      </c>
      <c r="V573" s="94" t="s">
        <v>51</v>
      </c>
      <c r="W573" s="94" t="s">
        <v>2490</v>
      </c>
      <c r="X573" s="94" t="s">
        <v>2491</v>
      </c>
      <c r="Y573" s="94" t="s">
        <v>4156</v>
      </c>
      <c r="Z573" s="94" t="s">
        <v>51</v>
      </c>
    </row>
    <row r="574" spans="1:26" x14ac:dyDescent="0.2">
      <c r="A574" s="99" t="s">
        <v>2763</v>
      </c>
      <c r="B574" s="99" t="s">
        <v>3340</v>
      </c>
      <c r="C574" s="99" t="s">
        <v>4157</v>
      </c>
      <c r="D574" s="99" t="s">
        <v>3470</v>
      </c>
      <c r="E574" s="99" t="s">
        <v>2487</v>
      </c>
      <c r="F574" s="99" t="s">
        <v>3471</v>
      </c>
      <c r="G574" s="96">
        <v>-6715</v>
      </c>
      <c r="H574" s="97">
        <v>46028</v>
      </c>
      <c r="I574" s="97">
        <v>46037</v>
      </c>
      <c r="J574" s="97">
        <v>46037</v>
      </c>
      <c r="K574" s="97">
        <v>46028</v>
      </c>
      <c r="L574" s="94">
        <v>20001</v>
      </c>
      <c r="M574" s="103" t="s">
        <v>353</v>
      </c>
      <c r="N574" s="105" t="s">
        <v>246</v>
      </c>
      <c r="O574" s="99" t="s">
        <v>4158</v>
      </c>
      <c r="P574" s="99" t="s">
        <v>51</v>
      </c>
      <c r="Q574" s="99" t="s">
        <v>51</v>
      </c>
      <c r="R574" s="99" t="s">
        <v>51</v>
      </c>
      <c r="S574" s="99" t="s">
        <v>51</v>
      </c>
      <c r="T574" s="99" t="s">
        <v>51</v>
      </c>
      <c r="U574" s="99" t="s">
        <v>51</v>
      </c>
      <c r="V574" s="99" t="s">
        <v>51</v>
      </c>
      <c r="W574" s="99" t="s">
        <v>2490</v>
      </c>
      <c r="X574" s="99" t="s">
        <v>2491</v>
      </c>
      <c r="Y574" s="99" t="s">
        <v>3345</v>
      </c>
      <c r="Z574" s="99" t="s">
        <v>51</v>
      </c>
    </row>
    <row r="575" spans="1:26" x14ac:dyDescent="0.2">
      <c r="A575" s="99" t="s">
        <v>2763</v>
      </c>
      <c r="B575" s="99" t="s">
        <v>3340</v>
      </c>
      <c r="C575" s="99" t="s">
        <v>4159</v>
      </c>
      <c r="D575" s="99" t="s">
        <v>3470</v>
      </c>
      <c r="E575" s="99" t="s">
        <v>2487</v>
      </c>
      <c r="F575" s="99" t="s">
        <v>3471</v>
      </c>
      <c r="G575" s="96">
        <v>-5390</v>
      </c>
      <c r="H575" s="97">
        <v>46028</v>
      </c>
      <c r="I575" s="97">
        <v>46037</v>
      </c>
      <c r="J575" s="97">
        <v>46037</v>
      </c>
      <c r="K575" s="97">
        <v>46028</v>
      </c>
      <c r="L575" s="94">
        <v>10256</v>
      </c>
      <c r="M575" s="103" t="s">
        <v>353</v>
      </c>
      <c r="N575" s="105" t="s">
        <v>246</v>
      </c>
      <c r="O575" s="99" t="s">
        <v>4160</v>
      </c>
      <c r="P575" s="99" t="s">
        <v>51</v>
      </c>
      <c r="Q575" s="99" t="s">
        <v>51</v>
      </c>
      <c r="R575" s="99" t="s">
        <v>51</v>
      </c>
      <c r="S575" s="99" t="s">
        <v>51</v>
      </c>
      <c r="T575" s="99" t="s">
        <v>51</v>
      </c>
      <c r="U575" s="99" t="s">
        <v>51</v>
      </c>
      <c r="V575" s="99" t="s">
        <v>51</v>
      </c>
      <c r="W575" s="99" t="s">
        <v>2490</v>
      </c>
      <c r="X575" s="99" t="s">
        <v>2491</v>
      </c>
      <c r="Y575" s="99" t="s">
        <v>3345</v>
      </c>
      <c r="Z575" s="99" t="s">
        <v>51</v>
      </c>
    </row>
    <row r="576" spans="1:26" x14ac:dyDescent="0.2">
      <c r="A576" s="99" t="s">
        <v>2763</v>
      </c>
      <c r="B576" s="99" t="s">
        <v>3340</v>
      </c>
      <c r="C576" s="99" t="s">
        <v>4161</v>
      </c>
      <c r="D576" s="99" t="s">
        <v>3470</v>
      </c>
      <c r="E576" s="99" t="s">
        <v>2487</v>
      </c>
      <c r="F576" s="99" t="s">
        <v>3471</v>
      </c>
      <c r="G576" s="96">
        <v>-5500</v>
      </c>
      <c r="H576" s="97">
        <v>46028</v>
      </c>
      <c r="I576" s="97">
        <v>46037</v>
      </c>
      <c r="J576" s="97">
        <v>46037</v>
      </c>
      <c r="K576" s="97">
        <v>46028</v>
      </c>
      <c r="L576" s="94">
        <v>10256</v>
      </c>
      <c r="M576" s="103" t="s">
        <v>353</v>
      </c>
      <c r="N576" s="105" t="s">
        <v>246</v>
      </c>
      <c r="O576" s="99" t="s">
        <v>4162</v>
      </c>
      <c r="P576" s="99" t="s">
        <v>51</v>
      </c>
      <c r="Q576" s="99" t="s">
        <v>51</v>
      </c>
      <c r="R576" s="99" t="s">
        <v>51</v>
      </c>
      <c r="S576" s="99" t="s">
        <v>51</v>
      </c>
      <c r="T576" s="99" t="s">
        <v>51</v>
      </c>
      <c r="U576" s="99" t="s">
        <v>51</v>
      </c>
      <c r="V576" s="99" t="s">
        <v>51</v>
      </c>
      <c r="W576" s="99" t="s">
        <v>2490</v>
      </c>
      <c r="X576" s="99" t="s">
        <v>2491</v>
      </c>
      <c r="Y576" s="99" t="s">
        <v>3345</v>
      </c>
      <c r="Z576" s="99" t="s">
        <v>51</v>
      </c>
    </row>
    <row r="577" spans="1:26" x14ac:dyDescent="0.2">
      <c r="A577" s="99" t="s">
        <v>2763</v>
      </c>
      <c r="B577" s="99" t="s">
        <v>3340</v>
      </c>
      <c r="C577" s="99" t="s">
        <v>4163</v>
      </c>
      <c r="D577" s="99" t="s">
        <v>3470</v>
      </c>
      <c r="E577" s="99" t="s">
        <v>2487</v>
      </c>
      <c r="F577" s="99" t="s">
        <v>3471</v>
      </c>
      <c r="G577" s="96">
        <v>-9095</v>
      </c>
      <c r="H577" s="97">
        <v>46028</v>
      </c>
      <c r="I577" s="97">
        <v>46037</v>
      </c>
      <c r="J577" s="97">
        <v>46037</v>
      </c>
      <c r="K577" s="97">
        <v>46028</v>
      </c>
      <c r="L577" s="94">
        <v>20001</v>
      </c>
      <c r="M577" s="103" t="s">
        <v>353</v>
      </c>
      <c r="N577" s="105" t="s">
        <v>246</v>
      </c>
      <c r="O577" s="99" t="s">
        <v>4164</v>
      </c>
      <c r="P577" s="99" t="s">
        <v>51</v>
      </c>
      <c r="Q577" s="99" t="s">
        <v>51</v>
      </c>
      <c r="R577" s="99" t="s">
        <v>51</v>
      </c>
      <c r="S577" s="99" t="s">
        <v>51</v>
      </c>
      <c r="T577" s="99" t="s">
        <v>51</v>
      </c>
      <c r="U577" s="99" t="s">
        <v>51</v>
      </c>
      <c r="V577" s="99" t="s">
        <v>51</v>
      </c>
      <c r="W577" s="99" t="s">
        <v>2490</v>
      </c>
      <c r="X577" s="99" t="s">
        <v>2491</v>
      </c>
      <c r="Y577" s="99" t="s">
        <v>3345</v>
      </c>
      <c r="Z577" s="99" t="s">
        <v>51</v>
      </c>
    </row>
    <row r="578" spans="1:26" x14ac:dyDescent="0.2">
      <c r="A578" s="99" t="s">
        <v>2763</v>
      </c>
      <c r="B578" s="99" t="s">
        <v>3340</v>
      </c>
      <c r="C578" s="99" t="s">
        <v>4165</v>
      </c>
      <c r="D578" s="99" t="s">
        <v>3470</v>
      </c>
      <c r="E578" s="99" t="s">
        <v>2487</v>
      </c>
      <c r="F578" s="99" t="s">
        <v>3471</v>
      </c>
      <c r="G578" s="96">
        <v>-11465</v>
      </c>
      <c r="H578" s="97">
        <v>46028</v>
      </c>
      <c r="I578" s="97">
        <v>46037</v>
      </c>
      <c r="J578" s="97">
        <v>46037</v>
      </c>
      <c r="K578" s="97">
        <v>46028</v>
      </c>
      <c r="L578" s="94">
        <v>10256</v>
      </c>
      <c r="M578" s="103" t="s">
        <v>353</v>
      </c>
      <c r="N578" s="105" t="s">
        <v>246</v>
      </c>
      <c r="O578" s="99" t="s">
        <v>4166</v>
      </c>
      <c r="P578" s="99" t="s">
        <v>51</v>
      </c>
      <c r="Q578" s="99" t="s">
        <v>51</v>
      </c>
      <c r="R578" s="99" t="s">
        <v>51</v>
      </c>
      <c r="S578" s="99" t="s">
        <v>51</v>
      </c>
      <c r="T578" s="99" t="s">
        <v>51</v>
      </c>
      <c r="U578" s="99" t="s">
        <v>51</v>
      </c>
      <c r="V578" s="99" t="s">
        <v>51</v>
      </c>
      <c r="W578" s="99" t="s">
        <v>2490</v>
      </c>
      <c r="X578" s="99" t="s">
        <v>2491</v>
      </c>
      <c r="Y578" s="99" t="s">
        <v>3345</v>
      </c>
      <c r="Z578" s="99" t="s">
        <v>51</v>
      </c>
    </row>
    <row r="579" spans="1:26" x14ac:dyDescent="0.2">
      <c r="A579" s="99" t="s">
        <v>2763</v>
      </c>
      <c r="B579" s="99" t="s">
        <v>3340</v>
      </c>
      <c r="C579" s="99" t="s">
        <v>4167</v>
      </c>
      <c r="D579" s="99" t="s">
        <v>3470</v>
      </c>
      <c r="E579" s="99" t="s">
        <v>2487</v>
      </c>
      <c r="F579" s="99" t="s">
        <v>3471</v>
      </c>
      <c r="G579" s="96">
        <v>-4695</v>
      </c>
      <c r="H579" s="97">
        <v>46028</v>
      </c>
      <c r="I579" s="97">
        <v>46037</v>
      </c>
      <c r="J579" s="97">
        <v>46037</v>
      </c>
      <c r="K579" s="97">
        <v>46028</v>
      </c>
      <c r="L579" s="94">
        <v>10256</v>
      </c>
      <c r="M579" s="103" t="s">
        <v>353</v>
      </c>
      <c r="N579" s="105" t="s">
        <v>246</v>
      </c>
      <c r="O579" s="99" t="s">
        <v>4168</v>
      </c>
      <c r="P579" s="99" t="s">
        <v>51</v>
      </c>
      <c r="Q579" s="99" t="s">
        <v>51</v>
      </c>
      <c r="R579" s="99" t="s">
        <v>51</v>
      </c>
      <c r="S579" s="99" t="s">
        <v>51</v>
      </c>
      <c r="T579" s="99" t="s">
        <v>51</v>
      </c>
      <c r="U579" s="99" t="s">
        <v>51</v>
      </c>
      <c r="V579" s="99" t="s">
        <v>51</v>
      </c>
      <c r="W579" s="99" t="s">
        <v>2490</v>
      </c>
      <c r="X579" s="99" t="s">
        <v>2491</v>
      </c>
      <c r="Y579" s="99" t="s">
        <v>3345</v>
      </c>
      <c r="Z579" s="99" t="s">
        <v>51</v>
      </c>
    </row>
    <row r="580" spans="1:26" x14ac:dyDescent="0.2">
      <c r="A580" s="99" t="s">
        <v>2763</v>
      </c>
      <c r="B580" s="99" t="s">
        <v>3340</v>
      </c>
      <c r="C580" s="99" t="s">
        <v>4169</v>
      </c>
      <c r="D580" s="99" t="s">
        <v>3470</v>
      </c>
      <c r="E580" s="99" t="s">
        <v>2487</v>
      </c>
      <c r="F580" s="99" t="s">
        <v>3471</v>
      </c>
      <c r="G580" s="96">
        <v>-5305</v>
      </c>
      <c r="H580" s="97">
        <v>46028</v>
      </c>
      <c r="I580" s="97">
        <v>46037</v>
      </c>
      <c r="J580" s="97">
        <v>46037</v>
      </c>
      <c r="K580" s="97">
        <v>46028</v>
      </c>
      <c r="L580" s="94">
        <v>10256</v>
      </c>
      <c r="M580" s="103" t="s">
        <v>353</v>
      </c>
      <c r="N580" s="105" t="s">
        <v>246</v>
      </c>
      <c r="O580" s="99" t="s">
        <v>4170</v>
      </c>
      <c r="P580" s="99" t="s">
        <v>51</v>
      </c>
      <c r="Q580" s="99" t="s">
        <v>51</v>
      </c>
      <c r="R580" s="99" t="s">
        <v>51</v>
      </c>
      <c r="S580" s="99" t="s">
        <v>51</v>
      </c>
      <c r="T580" s="99" t="s">
        <v>51</v>
      </c>
      <c r="U580" s="99" t="s">
        <v>51</v>
      </c>
      <c r="V580" s="99" t="s">
        <v>51</v>
      </c>
      <c r="W580" s="99" t="s">
        <v>2490</v>
      </c>
      <c r="X580" s="99" t="s">
        <v>2491</v>
      </c>
      <c r="Y580" s="99" t="s">
        <v>3345</v>
      </c>
      <c r="Z580" s="99" t="s">
        <v>51</v>
      </c>
    </row>
    <row r="581" spans="1:26" x14ac:dyDescent="0.2">
      <c r="A581" s="99" t="s">
        <v>2763</v>
      </c>
      <c r="B581" s="99" t="s">
        <v>3340</v>
      </c>
      <c r="C581" s="99" t="s">
        <v>4171</v>
      </c>
      <c r="D581" s="99" t="s">
        <v>3470</v>
      </c>
      <c r="E581" s="99" t="s">
        <v>2487</v>
      </c>
      <c r="F581" s="99" t="s">
        <v>3471</v>
      </c>
      <c r="G581" s="96">
        <v>-9805</v>
      </c>
      <c r="H581" s="97">
        <v>46028</v>
      </c>
      <c r="I581" s="97">
        <v>46037</v>
      </c>
      <c r="J581" s="97">
        <v>46037</v>
      </c>
      <c r="K581" s="97">
        <v>46028</v>
      </c>
      <c r="L581" s="94">
        <v>10256</v>
      </c>
      <c r="M581" s="103" t="s">
        <v>353</v>
      </c>
      <c r="N581" s="105" t="s">
        <v>246</v>
      </c>
      <c r="O581" s="99" t="s">
        <v>4172</v>
      </c>
      <c r="P581" s="99" t="s">
        <v>51</v>
      </c>
      <c r="Q581" s="99" t="s">
        <v>51</v>
      </c>
      <c r="R581" s="99" t="s">
        <v>51</v>
      </c>
      <c r="S581" s="99" t="s">
        <v>51</v>
      </c>
      <c r="T581" s="99" t="s">
        <v>51</v>
      </c>
      <c r="U581" s="99" t="s">
        <v>51</v>
      </c>
      <c r="V581" s="99" t="s">
        <v>51</v>
      </c>
      <c r="W581" s="99" t="s">
        <v>2490</v>
      </c>
      <c r="X581" s="99" t="s">
        <v>2491</v>
      </c>
      <c r="Y581" s="99" t="s">
        <v>3345</v>
      </c>
      <c r="Z581" s="99" t="s">
        <v>51</v>
      </c>
    </row>
    <row r="582" spans="1:26" x14ac:dyDescent="0.2">
      <c r="A582" s="99" t="s">
        <v>2763</v>
      </c>
      <c r="B582" s="99" t="s">
        <v>3340</v>
      </c>
      <c r="C582" s="99" t="s">
        <v>4173</v>
      </c>
      <c r="D582" s="99" t="s">
        <v>3470</v>
      </c>
      <c r="E582" s="99" t="s">
        <v>2487</v>
      </c>
      <c r="F582" s="99" t="s">
        <v>3471</v>
      </c>
      <c r="G582" s="96">
        <v>-9595</v>
      </c>
      <c r="H582" s="97">
        <v>46028</v>
      </c>
      <c r="I582" s="97">
        <v>46037</v>
      </c>
      <c r="J582" s="97">
        <v>46037</v>
      </c>
      <c r="K582" s="97">
        <v>46028</v>
      </c>
      <c r="L582" s="94">
        <v>10256</v>
      </c>
      <c r="M582" s="103" t="s">
        <v>353</v>
      </c>
      <c r="N582" s="105" t="s">
        <v>246</v>
      </c>
      <c r="O582" s="99" t="s">
        <v>4174</v>
      </c>
      <c r="P582" s="99" t="s">
        <v>51</v>
      </c>
      <c r="Q582" s="99" t="s">
        <v>51</v>
      </c>
      <c r="R582" s="99" t="s">
        <v>51</v>
      </c>
      <c r="S582" s="99" t="s">
        <v>51</v>
      </c>
      <c r="T582" s="99" t="s">
        <v>51</v>
      </c>
      <c r="U582" s="99" t="s">
        <v>51</v>
      </c>
      <c r="V582" s="99" t="s">
        <v>51</v>
      </c>
      <c r="W582" s="99" t="s">
        <v>2490</v>
      </c>
      <c r="X582" s="99" t="s">
        <v>2491</v>
      </c>
      <c r="Y582" s="99" t="s">
        <v>3345</v>
      </c>
      <c r="Z582" s="99" t="s">
        <v>51</v>
      </c>
    </row>
    <row r="583" spans="1:26" x14ac:dyDescent="0.2">
      <c r="A583" s="99" t="s">
        <v>2763</v>
      </c>
      <c r="B583" s="99" t="s">
        <v>3340</v>
      </c>
      <c r="C583" s="99" t="s">
        <v>4175</v>
      </c>
      <c r="D583" s="99" t="s">
        <v>3470</v>
      </c>
      <c r="E583" s="99" t="s">
        <v>2487</v>
      </c>
      <c r="F583" s="99" t="s">
        <v>3471</v>
      </c>
      <c r="G583" s="96">
        <v>-2490</v>
      </c>
      <c r="H583" s="97">
        <v>46028</v>
      </c>
      <c r="I583" s="97">
        <v>46037</v>
      </c>
      <c r="J583" s="97">
        <v>46037</v>
      </c>
      <c r="K583" s="97">
        <v>46028</v>
      </c>
      <c r="L583" s="94">
        <v>10256</v>
      </c>
      <c r="M583" s="103" t="s">
        <v>353</v>
      </c>
      <c r="N583" s="105" t="s">
        <v>246</v>
      </c>
      <c r="O583" s="99" t="s">
        <v>4176</v>
      </c>
      <c r="P583" s="99" t="s">
        <v>51</v>
      </c>
      <c r="Q583" s="99" t="s">
        <v>51</v>
      </c>
      <c r="R583" s="99" t="s">
        <v>51</v>
      </c>
      <c r="S583" s="99" t="s">
        <v>51</v>
      </c>
      <c r="T583" s="99" t="s">
        <v>51</v>
      </c>
      <c r="U583" s="99" t="s">
        <v>51</v>
      </c>
      <c r="V583" s="99" t="s">
        <v>51</v>
      </c>
      <c r="W583" s="99" t="s">
        <v>2490</v>
      </c>
      <c r="X583" s="99" t="s">
        <v>2491</v>
      </c>
      <c r="Y583" s="99" t="s">
        <v>3345</v>
      </c>
      <c r="Z583" s="99" t="s">
        <v>51</v>
      </c>
    </row>
    <row r="584" spans="1:26" x14ac:dyDescent="0.2">
      <c r="A584" s="99" t="s">
        <v>2763</v>
      </c>
      <c r="B584" s="99" t="s">
        <v>3340</v>
      </c>
      <c r="C584" s="99" t="s">
        <v>4177</v>
      </c>
      <c r="D584" s="99" t="s">
        <v>3470</v>
      </c>
      <c r="E584" s="99" t="s">
        <v>2487</v>
      </c>
      <c r="F584" s="99" t="s">
        <v>3471</v>
      </c>
      <c r="G584" s="96">
        <v>-1595</v>
      </c>
      <c r="H584" s="97">
        <v>46028</v>
      </c>
      <c r="I584" s="97">
        <v>46037</v>
      </c>
      <c r="J584" s="97">
        <v>46037</v>
      </c>
      <c r="K584" s="97">
        <v>46028</v>
      </c>
      <c r="L584" s="94">
        <v>10256</v>
      </c>
      <c r="M584" s="103" t="s">
        <v>353</v>
      </c>
      <c r="N584" s="105" t="s">
        <v>246</v>
      </c>
      <c r="O584" s="99" t="s">
        <v>4178</v>
      </c>
      <c r="P584" s="99" t="s">
        <v>51</v>
      </c>
      <c r="Q584" s="99" t="s">
        <v>51</v>
      </c>
      <c r="R584" s="99" t="s">
        <v>51</v>
      </c>
      <c r="S584" s="99" t="s">
        <v>51</v>
      </c>
      <c r="T584" s="99" t="s">
        <v>51</v>
      </c>
      <c r="U584" s="99" t="s">
        <v>51</v>
      </c>
      <c r="V584" s="99" t="s">
        <v>51</v>
      </c>
      <c r="W584" s="99" t="s">
        <v>2490</v>
      </c>
      <c r="X584" s="99" t="s">
        <v>2491</v>
      </c>
      <c r="Y584" s="99" t="s">
        <v>3345</v>
      </c>
      <c r="Z584" s="99" t="s">
        <v>51</v>
      </c>
    </row>
    <row r="585" spans="1:26" x14ac:dyDescent="0.2">
      <c r="A585" s="99" t="s">
        <v>2763</v>
      </c>
      <c r="B585" s="99" t="s">
        <v>3340</v>
      </c>
      <c r="C585" s="99" t="s">
        <v>4179</v>
      </c>
      <c r="D585" s="99" t="s">
        <v>3470</v>
      </c>
      <c r="E585" s="99" t="s">
        <v>2487</v>
      </c>
      <c r="F585" s="99" t="s">
        <v>3471</v>
      </c>
      <c r="G585" s="96">
        <v>-7465</v>
      </c>
      <c r="H585" s="97">
        <v>46028</v>
      </c>
      <c r="I585" s="97">
        <v>46037</v>
      </c>
      <c r="J585" s="97">
        <v>46037</v>
      </c>
      <c r="K585" s="97">
        <v>46028</v>
      </c>
      <c r="L585" s="94">
        <v>10251</v>
      </c>
      <c r="M585" s="103" t="s">
        <v>353</v>
      </c>
      <c r="N585" s="105" t="s">
        <v>246</v>
      </c>
      <c r="O585" s="99" t="s">
        <v>4180</v>
      </c>
      <c r="P585" s="99" t="s">
        <v>51</v>
      </c>
      <c r="Q585" s="99" t="s">
        <v>51</v>
      </c>
      <c r="R585" s="99" t="s">
        <v>51</v>
      </c>
      <c r="S585" s="99" t="s">
        <v>51</v>
      </c>
      <c r="T585" s="99" t="s">
        <v>51</v>
      </c>
      <c r="U585" s="99" t="s">
        <v>51</v>
      </c>
      <c r="V585" s="99" t="s">
        <v>51</v>
      </c>
      <c r="W585" s="99" t="s">
        <v>2490</v>
      </c>
      <c r="X585" s="99" t="s">
        <v>2491</v>
      </c>
      <c r="Y585" s="99" t="s">
        <v>3345</v>
      </c>
      <c r="Z585" s="99" t="s">
        <v>51</v>
      </c>
    </row>
    <row r="586" spans="1:26" x14ac:dyDescent="0.2">
      <c r="A586" s="99" t="s">
        <v>2763</v>
      </c>
      <c r="B586" s="99" t="s">
        <v>3340</v>
      </c>
      <c r="C586" s="99" t="s">
        <v>4181</v>
      </c>
      <c r="D586" s="99" t="s">
        <v>3470</v>
      </c>
      <c r="E586" s="99" t="s">
        <v>2487</v>
      </c>
      <c r="F586" s="99" t="s">
        <v>3471</v>
      </c>
      <c r="G586" s="96">
        <v>-7965</v>
      </c>
      <c r="H586" s="97">
        <v>46028</v>
      </c>
      <c r="I586" s="97">
        <v>46037</v>
      </c>
      <c r="J586" s="97">
        <v>46037</v>
      </c>
      <c r="K586" s="97">
        <v>46028</v>
      </c>
      <c r="L586" s="94">
        <v>10251</v>
      </c>
      <c r="M586" s="103" t="s">
        <v>353</v>
      </c>
      <c r="N586" s="105" t="s">
        <v>246</v>
      </c>
      <c r="O586" s="99" t="s">
        <v>4182</v>
      </c>
      <c r="P586" s="99" t="s">
        <v>51</v>
      </c>
      <c r="Q586" s="99" t="s">
        <v>51</v>
      </c>
      <c r="R586" s="99" t="s">
        <v>51</v>
      </c>
      <c r="S586" s="99" t="s">
        <v>51</v>
      </c>
      <c r="T586" s="99" t="s">
        <v>51</v>
      </c>
      <c r="U586" s="99" t="s">
        <v>51</v>
      </c>
      <c r="V586" s="99" t="s">
        <v>51</v>
      </c>
      <c r="W586" s="99" t="s">
        <v>2490</v>
      </c>
      <c r="X586" s="99" t="s">
        <v>2491</v>
      </c>
      <c r="Y586" s="99" t="s">
        <v>3345</v>
      </c>
      <c r="Z586" s="99" t="s">
        <v>51</v>
      </c>
    </row>
    <row r="587" spans="1:26" x14ac:dyDescent="0.2">
      <c r="A587" s="99" t="s">
        <v>2763</v>
      </c>
      <c r="B587" s="99" t="s">
        <v>3340</v>
      </c>
      <c r="C587" s="99" t="s">
        <v>4183</v>
      </c>
      <c r="D587" s="99" t="s">
        <v>3470</v>
      </c>
      <c r="E587" s="99" t="s">
        <v>2487</v>
      </c>
      <c r="F587" s="99" t="s">
        <v>3471</v>
      </c>
      <c r="G587" s="96">
        <v>-11775</v>
      </c>
      <c r="H587" s="97">
        <v>46028</v>
      </c>
      <c r="I587" s="97">
        <v>46037</v>
      </c>
      <c r="J587" s="97">
        <v>46037</v>
      </c>
      <c r="K587" s="97">
        <v>46028</v>
      </c>
      <c r="L587" s="94">
        <v>10251</v>
      </c>
      <c r="M587" s="103" t="s">
        <v>353</v>
      </c>
      <c r="N587" s="105" t="s">
        <v>246</v>
      </c>
      <c r="O587" s="99" t="s">
        <v>4184</v>
      </c>
      <c r="P587" s="99" t="s">
        <v>51</v>
      </c>
      <c r="Q587" s="99" t="s">
        <v>51</v>
      </c>
      <c r="R587" s="99" t="s">
        <v>51</v>
      </c>
      <c r="S587" s="99" t="s">
        <v>51</v>
      </c>
      <c r="T587" s="99" t="s">
        <v>51</v>
      </c>
      <c r="U587" s="99" t="s">
        <v>51</v>
      </c>
      <c r="V587" s="99" t="s">
        <v>51</v>
      </c>
      <c r="W587" s="99" t="s">
        <v>2490</v>
      </c>
      <c r="X587" s="99" t="s">
        <v>2491</v>
      </c>
      <c r="Y587" s="99" t="s">
        <v>3345</v>
      </c>
      <c r="Z587" s="99" t="s">
        <v>51</v>
      </c>
    </row>
    <row r="588" spans="1:26" x14ac:dyDescent="0.2">
      <c r="A588" s="99" t="s">
        <v>2763</v>
      </c>
      <c r="B588" s="99" t="s">
        <v>3340</v>
      </c>
      <c r="C588" s="99" t="s">
        <v>4185</v>
      </c>
      <c r="D588" s="99" t="s">
        <v>3470</v>
      </c>
      <c r="E588" s="99" t="s">
        <v>2487</v>
      </c>
      <c r="F588" s="99" t="s">
        <v>3471</v>
      </c>
      <c r="G588" s="96">
        <v>-5095</v>
      </c>
      <c r="H588" s="97">
        <v>46028</v>
      </c>
      <c r="I588" s="97">
        <v>46037</v>
      </c>
      <c r="J588" s="97">
        <v>46037</v>
      </c>
      <c r="K588" s="97">
        <v>46028</v>
      </c>
      <c r="L588" s="94">
        <v>10251</v>
      </c>
      <c r="M588" s="103" t="s">
        <v>353</v>
      </c>
      <c r="N588" s="105" t="s">
        <v>246</v>
      </c>
      <c r="O588" s="99" t="s">
        <v>4186</v>
      </c>
      <c r="P588" s="99" t="s">
        <v>51</v>
      </c>
      <c r="Q588" s="99" t="s">
        <v>51</v>
      </c>
      <c r="R588" s="99" t="s">
        <v>51</v>
      </c>
      <c r="S588" s="99" t="s">
        <v>51</v>
      </c>
      <c r="T588" s="99" t="s">
        <v>51</v>
      </c>
      <c r="U588" s="99" t="s">
        <v>51</v>
      </c>
      <c r="V588" s="99" t="s">
        <v>51</v>
      </c>
      <c r="W588" s="99" t="s">
        <v>2490</v>
      </c>
      <c r="X588" s="99" t="s">
        <v>2491</v>
      </c>
      <c r="Y588" s="99" t="s">
        <v>3345</v>
      </c>
      <c r="Z588" s="99" t="s">
        <v>51</v>
      </c>
    </row>
    <row r="589" spans="1:26" x14ac:dyDescent="0.2">
      <c r="A589" s="99" t="s">
        <v>2763</v>
      </c>
      <c r="B589" s="99" t="s">
        <v>3340</v>
      </c>
      <c r="C589" s="99" t="s">
        <v>4187</v>
      </c>
      <c r="D589" s="99" t="s">
        <v>3470</v>
      </c>
      <c r="E589" s="99" t="s">
        <v>2487</v>
      </c>
      <c r="F589" s="99" t="s">
        <v>3471</v>
      </c>
      <c r="G589" s="96">
        <v>-4625</v>
      </c>
      <c r="H589" s="97">
        <v>46028</v>
      </c>
      <c r="I589" s="97">
        <v>46037</v>
      </c>
      <c r="J589" s="97">
        <v>46037</v>
      </c>
      <c r="K589" s="97">
        <v>46028</v>
      </c>
      <c r="L589" s="94">
        <v>10251</v>
      </c>
      <c r="M589" s="103" t="s">
        <v>353</v>
      </c>
      <c r="N589" s="105" t="s">
        <v>246</v>
      </c>
      <c r="O589" s="99" t="s">
        <v>4188</v>
      </c>
      <c r="P589" s="99" t="s">
        <v>51</v>
      </c>
      <c r="Q589" s="99" t="s">
        <v>51</v>
      </c>
      <c r="R589" s="99" t="s">
        <v>51</v>
      </c>
      <c r="S589" s="99" t="s">
        <v>51</v>
      </c>
      <c r="T589" s="99" t="s">
        <v>51</v>
      </c>
      <c r="U589" s="99" t="s">
        <v>51</v>
      </c>
      <c r="V589" s="99" t="s">
        <v>51</v>
      </c>
      <c r="W589" s="99" t="s">
        <v>2490</v>
      </c>
      <c r="X589" s="99" t="s">
        <v>2491</v>
      </c>
      <c r="Y589" s="99" t="s">
        <v>3345</v>
      </c>
      <c r="Z589" s="99" t="s">
        <v>51</v>
      </c>
    </row>
    <row r="590" spans="1:26" x14ac:dyDescent="0.2">
      <c r="A590" s="99" t="s">
        <v>2763</v>
      </c>
      <c r="B590" s="99" t="s">
        <v>3340</v>
      </c>
      <c r="C590" s="99" t="s">
        <v>4189</v>
      </c>
      <c r="D590" s="99" t="s">
        <v>3470</v>
      </c>
      <c r="E590" s="99" t="s">
        <v>2487</v>
      </c>
      <c r="F590" s="99" t="s">
        <v>3471</v>
      </c>
      <c r="G590" s="96">
        <v>-5085</v>
      </c>
      <c r="H590" s="97">
        <v>46028</v>
      </c>
      <c r="I590" s="97">
        <v>46037</v>
      </c>
      <c r="J590" s="97">
        <v>46037</v>
      </c>
      <c r="K590" s="97">
        <v>46028</v>
      </c>
      <c r="L590" s="94">
        <v>10251</v>
      </c>
      <c r="M590" s="103" t="s">
        <v>353</v>
      </c>
      <c r="N590" s="105" t="s">
        <v>246</v>
      </c>
      <c r="O590" s="99" t="s">
        <v>4190</v>
      </c>
      <c r="P590" s="99" t="s">
        <v>51</v>
      </c>
      <c r="Q590" s="99" t="s">
        <v>51</v>
      </c>
      <c r="R590" s="99" t="s">
        <v>51</v>
      </c>
      <c r="S590" s="99" t="s">
        <v>51</v>
      </c>
      <c r="T590" s="99" t="s">
        <v>51</v>
      </c>
      <c r="U590" s="99" t="s">
        <v>51</v>
      </c>
      <c r="V590" s="99" t="s">
        <v>51</v>
      </c>
      <c r="W590" s="99" t="s">
        <v>2490</v>
      </c>
      <c r="X590" s="99" t="s">
        <v>2491</v>
      </c>
      <c r="Y590" s="99" t="s">
        <v>3345</v>
      </c>
      <c r="Z590" s="99" t="s">
        <v>51</v>
      </c>
    </row>
    <row r="591" spans="1:26" x14ac:dyDescent="0.2">
      <c r="A591" s="99" t="s">
        <v>2763</v>
      </c>
      <c r="B591" s="99" t="s">
        <v>3340</v>
      </c>
      <c r="C591" s="99" t="s">
        <v>4191</v>
      </c>
      <c r="D591" s="99" t="s">
        <v>3470</v>
      </c>
      <c r="E591" s="99" t="s">
        <v>2487</v>
      </c>
      <c r="F591" s="99" t="s">
        <v>3471</v>
      </c>
      <c r="G591" s="96">
        <v>-5440</v>
      </c>
      <c r="H591" s="97">
        <v>46028</v>
      </c>
      <c r="I591" s="97">
        <v>46037</v>
      </c>
      <c r="J591" s="97">
        <v>46037</v>
      </c>
      <c r="K591" s="97">
        <v>46028</v>
      </c>
      <c r="L591" s="94">
        <v>10251</v>
      </c>
      <c r="M591" s="103" t="s">
        <v>353</v>
      </c>
      <c r="N591" s="105" t="s">
        <v>246</v>
      </c>
      <c r="O591" s="99" t="s">
        <v>4192</v>
      </c>
      <c r="P591" s="99" t="s">
        <v>51</v>
      </c>
      <c r="Q591" s="99" t="s">
        <v>51</v>
      </c>
      <c r="R591" s="99" t="s">
        <v>51</v>
      </c>
      <c r="S591" s="99" t="s">
        <v>51</v>
      </c>
      <c r="T591" s="99" t="s">
        <v>51</v>
      </c>
      <c r="U591" s="99" t="s">
        <v>51</v>
      </c>
      <c r="V591" s="99" t="s">
        <v>51</v>
      </c>
      <c r="W591" s="99" t="s">
        <v>2490</v>
      </c>
      <c r="X591" s="99" t="s">
        <v>2491</v>
      </c>
      <c r="Y591" s="99" t="s">
        <v>3345</v>
      </c>
      <c r="Z591" s="99" t="s">
        <v>51</v>
      </c>
    </row>
    <row r="592" spans="1:26" x14ac:dyDescent="0.2">
      <c r="A592" s="99" t="s">
        <v>2763</v>
      </c>
      <c r="B592" s="99" t="s">
        <v>3340</v>
      </c>
      <c r="C592" s="99" t="s">
        <v>4193</v>
      </c>
      <c r="D592" s="99" t="s">
        <v>3470</v>
      </c>
      <c r="E592" s="99" t="s">
        <v>2487</v>
      </c>
      <c r="F592" s="99" t="s">
        <v>3471</v>
      </c>
      <c r="G592" s="96">
        <v>-5520</v>
      </c>
      <c r="H592" s="97">
        <v>46028</v>
      </c>
      <c r="I592" s="97">
        <v>46037</v>
      </c>
      <c r="J592" s="97">
        <v>46037</v>
      </c>
      <c r="K592" s="97">
        <v>46028</v>
      </c>
      <c r="L592" s="94">
        <v>10251</v>
      </c>
      <c r="M592" s="103" t="s">
        <v>353</v>
      </c>
      <c r="N592" s="105" t="s">
        <v>246</v>
      </c>
      <c r="O592" s="99" t="s">
        <v>4194</v>
      </c>
      <c r="P592" s="99" t="s">
        <v>51</v>
      </c>
      <c r="Q592" s="99" t="s">
        <v>51</v>
      </c>
      <c r="R592" s="99" t="s">
        <v>51</v>
      </c>
      <c r="S592" s="99" t="s">
        <v>51</v>
      </c>
      <c r="T592" s="99" t="s">
        <v>51</v>
      </c>
      <c r="U592" s="99" t="s">
        <v>51</v>
      </c>
      <c r="V592" s="99" t="s">
        <v>51</v>
      </c>
      <c r="W592" s="99" t="s">
        <v>2490</v>
      </c>
      <c r="X592" s="99" t="s">
        <v>2491</v>
      </c>
      <c r="Y592" s="99" t="s">
        <v>3345</v>
      </c>
      <c r="Z592" s="99" t="s">
        <v>51</v>
      </c>
    </row>
    <row r="593" spans="1:26" x14ac:dyDescent="0.2">
      <c r="A593" s="99" t="s">
        <v>2763</v>
      </c>
      <c r="B593" s="99" t="s">
        <v>3340</v>
      </c>
      <c r="C593" s="99" t="s">
        <v>4195</v>
      </c>
      <c r="D593" s="99" t="s">
        <v>3470</v>
      </c>
      <c r="E593" s="99" t="s">
        <v>2487</v>
      </c>
      <c r="F593" s="99" t="s">
        <v>3471</v>
      </c>
      <c r="G593" s="96">
        <v>-5445</v>
      </c>
      <c r="H593" s="97">
        <v>46028</v>
      </c>
      <c r="I593" s="97">
        <v>46037</v>
      </c>
      <c r="J593" s="97">
        <v>46037</v>
      </c>
      <c r="K593" s="97">
        <v>46028</v>
      </c>
      <c r="L593" s="94">
        <v>10251</v>
      </c>
      <c r="M593" s="103" t="s">
        <v>353</v>
      </c>
      <c r="N593" s="105" t="s">
        <v>246</v>
      </c>
      <c r="O593" s="99" t="s">
        <v>4196</v>
      </c>
      <c r="P593" s="99" t="s">
        <v>51</v>
      </c>
      <c r="Q593" s="99" t="s">
        <v>51</v>
      </c>
      <c r="R593" s="99" t="s">
        <v>51</v>
      </c>
      <c r="S593" s="99" t="s">
        <v>51</v>
      </c>
      <c r="T593" s="99" t="s">
        <v>51</v>
      </c>
      <c r="U593" s="99" t="s">
        <v>51</v>
      </c>
      <c r="V593" s="99" t="s">
        <v>51</v>
      </c>
      <c r="W593" s="99" t="s">
        <v>2490</v>
      </c>
      <c r="X593" s="99" t="s">
        <v>2491</v>
      </c>
      <c r="Y593" s="99" t="s">
        <v>3345</v>
      </c>
      <c r="Z593" s="99" t="s">
        <v>51</v>
      </c>
    </row>
    <row r="594" spans="1:26" x14ac:dyDescent="0.2">
      <c r="A594" s="99" t="s">
        <v>2763</v>
      </c>
      <c r="B594" s="99" t="s">
        <v>3340</v>
      </c>
      <c r="C594" s="99" t="s">
        <v>4197</v>
      </c>
      <c r="D594" s="99" t="s">
        <v>3470</v>
      </c>
      <c r="E594" s="99" t="s">
        <v>2487</v>
      </c>
      <c r="F594" s="99" t="s">
        <v>3471</v>
      </c>
      <c r="G594" s="96">
        <v>-4945</v>
      </c>
      <c r="H594" s="97">
        <v>46028</v>
      </c>
      <c r="I594" s="97">
        <v>46037</v>
      </c>
      <c r="J594" s="97">
        <v>46037</v>
      </c>
      <c r="K594" s="97">
        <v>46028</v>
      </c>
      <c r="L594" s="94">
        <v>10251</v>
      </c>
      <c r="M594" s="103" t="s">
        <v>353</v>
      </c>
      <c r="N594" s="105" t="s">
        <v>246</v>
      </c>
      <c r="O594" s="99" t="s">
        <v>4198</v>
      </c>
      <c r="P594" s="99" t="s">
        <v>51</v>
      </c>
      <c r="Q594" s="99" t="s">
        <v>51</v>
      </c>
      <c r="R594" s="99" t="s">
        <v>51</v>
      </c>
      <c r="S594" s="99" t="s">
        <v>51</v>
      </c>
      <c r="T594" s="99" t="s">
        <v>51</v>
      </c>
      <c r="U594" s="99" t="s">
        <v>51</v>
      </c>
      <c r="V594" s="99" t="s">
        <v>51</v>
      </c>
      <c r="W594" s="99" t="s">
        <v>2490</v>
      </c>
      <c r="X594" s="99" t="s">
        <v>2491</v>
      </c>
      <c r="Y594" s="99" t="s">
        <v>3345</v>
      </c>
      <c r="Z594" s="99" t="s">
        <v>51</v>
      </c>
    </row>
    <row r="595" spans="1:26" x14ac:dyDescent="0.2">
      <c r="A595" s="99" t="s">
        <v>2763</v>
      </c>
      <c r="B595" s="99" t="s">
        <v>3340</v>
      </c>
      <c r="C595" s="99" t="s">
        <v>4199</v>
      </c>
      <c r="D595" s="99" t="s">
        <v>3470</v>
      </c>
      <c r="E595" s="99" t="s">
        <v>2487</v>
      </c>
      <c r="F595" s="99" t="s">
        <v>3471</v>
      </c>
      <c r="G595" s="96">
        <v>-5030</v>
      </c>
      <c r="H595" s="97">
        <v>46028</v>
      </c>
      <c r="I595" s="97">
        <v>46037</v>
      </c>
      <c r="J595" s="97">
        <v>46037</v>
      </c>
      <c r="K595" s="97">
        <v>46028</v>
      </c>
      <c r="L595" s="94">
        <v>10251</v>
      </c>
      <c r="M595" s="103" t="s">
        <v>353</v>
      </c>
      <c r="N595" s="105" t="s">
        <v>246</v>
      </c>
      <c r="O595" s="99" t="s">
        <v>4200</v>
      </c>
      <c r="P595" s="99" t="s">
        <v>51</v>
      </c>
      <c r="Q595" s="99" t="s">
        <v>51</v>
      </c>
      <c r="R595" s="99" t="s">
        <v>51</v>
      </c>
      <c r="S595" s="99" t="s">
        <v>51</v>
      </c>
      <c r="T595" s="99" t="s">
        <v>51</v>
      </c>
      <c r="U595" s="99" t="s">
        <v>51</v>
      </c>
      <c r="V595" s="99" t="s">
        <v>51</v>
      </c>
      <c r="W595" s="99" t="s">
        <v>2490</v>
      </c>
      <c r="X595" s="99" t="s">
        <v>2491</v>
      </c>
      <c r="Y595" s="99" t="s">
        <v>3345</v>
      </c>
      <c r="Z595" s="99" t="s">
        <v>51</v>
      </c>
    </row>
    <row r="596" spans="1:26" x14ac:dyDescent="0.2">
      <c r="A596" s="99" t="s">
        <v>2763</v>
      </c>
      <c r="B596" s="99" t="s">
        <v>3340</v>
      </c>
      <c r="C596" s="99" t="s">
        <v>4201</v>
      </c>
      <c r="D596" s="99" t="s">
        <v>3470</v>
      </c>
      <c r="E596" s="99" t="s">
        <v>2487</v>
      </c>
      <c r="F596" s="99" t="s">
        <v>3471</v>
      </c>
      <c r="G596" s="96">
        <v>-5115</v>
      </c>
      <c r="H596" s="97">
        <v>46028</v>
      </c>
      <c r="I596" s="97">
        <v>46037</v>
      </c>
      <c r="J596" s="97">
        <v>46037</v>
      </c>
      <c r="K596" s="97">
        <v>46028</v>
      </c>
      <c r="L596" s="94">
        <v>10251</v>
      </c>
      <c r="M596" s="103" t="s">
        <v>353</v>
      </c>
      <c r="N596" s="105" t="s">
        <v>246</v>
      </c>
      <c r="O596" s="99" t="s">
        <v>4202</v>
      </c>
      <c r="P596" s="99" t="s">
        <v>51</v>
      </c>
      <c r="Q596" s="99" t="s">
        <v>51</v>
      </c>
      <c r="R596" s="99" t="s">
        <v>51</v>
      </c>
      <c r="S596" s="99" t="s">
        <v>51</v>
      </c>
      <c r="T596" s="99" t="s">
        <v>51</v>
      </c>
      <c r="U596" s="99" t="s">
        <v>51</v>
      </c>
      <c r="V596" s="99" t="s">
        <v>51</v>
      </c>
      <c r="W596" s="99" t="s">
        <v>2490</v>
      </c>
      <c r="X596" s="99" t="s">
        <v>2491</v>
      </c>
      <c r="Y596" s="99" t="s">
        <v>3345</v>
      </c>
      <c r="Z596" s="99" t="s">
        <v>51</v>
      </c>
    </row>
    <row r="597" spans="1:26" x14ac:dyDescent="0.2">
      <c r="A597" s="99" t="s">
        <v>2763</v>
      </c>
      <c r="B597" s="99" t="s">
        <v>3340</v>
      </c>
      <c r="C597" s="99" t="s">
        <v>4203</v>
      </c>
      <c r="D597" s="99" t="s">
        <v>3470</v>
      </c>
      <c r="E597" s="99" t="s">
        <v>2487</v>
      </c>
      <c r="F597" s="99" t="s">
        <v>3471</v>
      </c>
      <c r="G597" s="96">
        <v>-5600</v>
      </c>
      <c r="H597" s="97">
        <v>46028</v>
      </c>
      <c r="I597" s="97">
        <v>46037</v>
      </c>
      <c r="J597" s="97">
        <v>46037</v>
      </c>
      <c r="K597" s="97">
        <v>46028</v>
      </c>
      <c r="L597" s="94">
        <v>10251</v>
      </c>
      <c r="M597" s="103" t="s">
        <v>353</v>
      </c>
      <c r="N597" s="105" t="s">
        <v>246</v>
      </c>
      <c r="O597" s="99" t="s">
        <v>4204</v>
      </c>
      <c r="P597" s="99" t="s">
        <v>51</v>
      </c>
      <c r="Q597" s="99" t="s">
        <v>51</v>
      </c>
      <c r="R597" s="99" t="s">
        <v>51</v>
      </c>
      <c r="S597" s="99" t="s">
        <v>51</v>
      </c>
      <c r="T597" s="99" t="s">
        <v>51</v>
      </c>
      <c r="U597" s="99" t="s">
        <v>51</v>
      </c>
      <c r="V597" s="99" t="s">
        <v>51</v>
      </c>
      <c r="W597" s="99" t="s">
        <v>2490</v>
      </c>
      <c r="X597" s="99" t="s">
        <v>2491</v>
      </c>
      <c r="Y597" s="99" t="s">
        <v>3345</v>
      </c>
      <c r="Z597" s="99" t="s">
        <v>51</v>
      </c>
    </row>
    <row r="598" spans="1:26" x14ac:dyDescent="0.2">
      <c r="A598" s="99" t="s">
        <v>2763</v>
      </c>
      <c r="B598" s="99" t="s">
        <v>3340</v>
      </c>
      <c r="C598" s="99" t="s">
        <v>4205</v>
      </c>
      <c r="D598" s="99" t="s">
        <v>3470</v>
      </c>
      <c r="E598" s="99" t="s">
        <v>2487</v>
      </c>
      <c r="F598" s="99" t="s">
        <v>3471</v>
      </c>
      <c r="G598" s="96">
        <v>-5360</v>
      </c>
      <c r="H598" s="97">
        <v>46028</v>
      </c>
      <c r="I598" s="97">
        <v>46037</v>
      </c>
      <c r="J598" s="97">
        <v>46037</v>
      </c>
      <c r="K598" s="97">
        <v>46028</v>
      </c>
      <c r="L598" s="94">
        <v>10251</v>
      </c>
      <c r="M598" s="103" t="s">
        <v>353</v>
      </c>
      <c r="N598" s="105" t="s">
        <v>246</v>
      </c>
      <c r="O598" s="99" t="s">
        <v>4206</v>
      </c>
      <c r="P598" s="99" t="s">
        <v>51</v>
      </c>
      <c r="Q598" s="99" t="s">
        <v>51</v>
      </c>
      <c r="R598" s="99" t="s">
        <v>51</v>
      </c>
      <c r="S598" s="99" t="s">
        <v>51</v>
      </c>
      <c r="T598" s="99" t="s">
        <v>51</v>
      </c>
      <c r="U598" s="99" t="s">
        <v>51</v>
      </c>
      <c r="V598" s="99" t="s">
        <v>51</v>
      </c>
      <c r="W598" s="99" t="s">
        <v>2490</v>
      </c>
      <c r="X598" s="99" t="s">
        <v>2491</v>
      </c>
      <c r="Y598" s="99" t="s">
        <v>3345</v>
      </c>
      <c r="Z598" s="99" t="s">
        <v>51</v>
      </c>
    </row>
    <row r="599" spans="1:26" x14ac:dyDescent="0.2">
      <c r="A599" s="99" t="s">
        <v>2763</v>
      </c>
      <c r="B599" s="99" t="s">
        <v>3340</v>
      </c>
      <c r="C599" s="99" t="s">
        <v>4207</v>
      </c>
      <c r="D599" s="99" t="s">
        <v>3470</v>
      </c>
      <c r="E599" s="99" t="s">
        <v>2487</v>
      </c>
      <c r="F599" s="99" t="s">
        <v>3471</v>
      </c>
      <c r="G599" s="96">
        <v>-5105</v>
      </c>
      <c r="H599" s="97">
        <v>46028</v>
      </c>
      <c r="I599" s="97">
        <v>46037</v>
      </c>
      <c r="J599" s="97">
        <v>46037</v>
      </c>
      <c r="K599" s="97">
        <v>46028</v>
      </c>
      <c r="L599" s="94">
        <v>10251</v>
      </c>
      <c r="M599" s="103" t="s">
        <v>353</v>
      </c>
      <c r="N599" s="105" t="s">
        <v>246</v>
      </c>
      <c r="O599" s="99" t="s">
        <v>4208</v>
      </c>
      <c r="P599" s="99" t="s">
        <v>51</v>
      </c>
      <c r="Q599" s="99" t="s">
        <v>51</v>
      </c>
      <c r="R599" s="99" t="s">
        <v>51</v>
      </c>
      <c r="S599" s="99" t="s">
        <v>51</v>
      </c>
      <c r="T599" s="99" t="s">
        <v>51</v>
      </c>
      <c r="U599" s="99" t="s">
        <v>51</v>
      </c>
      <c r="V599" s="99" t="s">
        <v>51</v>
      </c>
      <c r="W599" s="99" t="s">
        <v>2490</v>
      </c>
      <c r="X599" s="99" t="s">
        <v>2491</v>
      </c>
      <c r="Y599" s="99" t="s">
        <v>3345</v>
      </c>
      <c r="Z599" s="99" t="s">
        <v>51</v>
      </c>
    </row>
    <row r="600" spans="1:26" x14ac:dyDescent="0.2">
      <c r="A600" s="99" t="s">
        <v>2763</v>
      </c>
      <c r="B600" s="99" t="s">
        <v>3340</v>
      </c>
      <c r="C600" s="99" t="s">
        <v>4209</v>
      </c>
      <c r="D600" s="99" t="s">
        <v>3470</v>
      </c>
      <c r="E600" s="99" t="s">
        <v>2487</v>
      </c>
      <c r="F600" s="99" t="s">
        <v>3471</v>
      </c>
      <c r="G600" s="96">
        <v>-4000</v>
      </c>
      <c r="H600" s="97">
        <v>46028</v>
      </c>
      <c r="I600" s="97">
        <v>46037</v>
      </c>
      <c r="J600" s="97">
        <v>46037</v>
      </c>
      <c r="K600" s="97">
        <v>46028</v>
      </c>
      <c r="L600" s="94">
        <v>10251</v>
      </c>
      <c r="M600" s="103" t="s">
        <v>353</v>
      </c>
      <c r="N600" s="105" t="s">
        <v>246</v>
      </c>
      <c r="O600" s="99" t="s">
        <v>4210</v>
      </c>
      <c r="P600" s="99" t="s">
        <v>51</v>
      </c>
      <c r="Q600" s="99" t="s">
        <v>51</v>
      </c>
      <c r="R600" s="99" t="s">
        <v>51</v>
      </c>
      <c r="S600" s="99" t="s">
        <v>51</v>
      </c>
      <c r="T600" s="99" t="s">
        <v>51</v>
      </c>
      <c r="U600" s="99" t="s">
        <v>51</v>
      </c>
      <c r="V600" s="99" t="s">
        <v>51</v>
      </c>
      <c r="W600" s="99" t="s">
        <v>2490</v>
      </c>
      <c r="X600" s="99" t="s">
        <v>2491</v>
      </c>
      <c r="Y600" s="99" t="s">
        <v>3345</v>
      </c>
      <c r="Z600" s="99" t="s">
        <v>51</v>
      </c>
    </row>
    <row r="601" spans="1:26" x14ac:dyDescent="0.2">
      <c r="A601" s="99" t="s">
        <v>2763</v>
      </c>
      <c r="B601" s="99" t="s">
        <v>3340</v>
      </c>
      <c r="C601" s="99" t="s">
        <v>4211</v>
      </c>
      <c r="D601" s="99" t="s">
        <v>3470</v>
      </c>
      <c r="E601" s="99" t="s">
        <v>2487</v>
      </c>
      <c r="F601" s="99" t="s">
        <v>3471</v>
      </c>
      <c r="G601" s="96">
        <v>-5265</v>
      </c>
      <c r="H601" s="97">
        <v>46028</v>
      </c>
      <c r="I601" s="97">
        <v>46037</v>
      </c>
      <c r="J601" s="97">
        <v>46037</v>
      </c>
      <c r="K601" s="97">
        <v>46028</v>
      </c>
      <c r="L601" s="94">
        <v>10251</v>
      </c>
      <c r="M601" s="103" t="s">
        <v>353</v>
      </c>
      <c r="N601" s="105" t="s">
        <v>246</v>
      </c>
      <c r="O601" s="99" t="s">
        <v>4212</v>
      </c>
      <c r="P601" s="99" t="s">
        <v>51</v>
      </c>
      <c r="Q601" s="99" t="s">
        <v>51</v>
      </c>
      <c r="R601" s="99" t="s">
        <v>51</v>
      </c>
      <c r="S601" s="99" t="s">
        <v>51</v>
      </c>
      <c r="T601" s="99" t="s">
        <v>51</v>
      </c>
      <c r="U601" s="99" t="s">
        <v>51</v>
      </c>
      <c r="V601" s="99" t="s">
        <v>51</v>
      </c>
      <c r="W601" s="99" t="s">
        <v>2490</v>
      </c>
      <c r="X601" s="99" t="s">
        <v>2491</v>
      </c>
      <c r="Y601" s="99" t="s">
        <v>3345</v>
      </c>
      <c r="Z601" s="99" t="s">
        <v>51</v>
      </c>
    </row>
    <row r="602" spans="1:26" x14ac:dyDescent="0.2">
      <c r="A602" s="99" t="s">
        <v>2763</v>
      </c>
      <c r="B602" s="99" t="s">
        <v>3340</v>
      </c>
      <c r="C602" s="99" t="s">
        <v>4213</v>
      </c>
      <c r="D602" s="99" t="s">
        <v>3470</v>
      </c>
      <c r="E602" s="99" t="s">
        <v>2487</v>
      </c>
      <c r="F602" s="99" t="s">
        <v>3471</v>
      </c>
      <c r="G602" s="96">
        <v>-4885</v>
      </c>
      <c r="H602" s="97">
        <v>46028</v>
      </c>
      <c r="I602" s="97">
        <v>46037</v>
      </c>
      <c r="J602" s="97">
        <v>46037</v>
      </c>
      <c r="K602" s="97">
        <v>46028</v>
      </c>
      <c r="L602" s="94">
        <v>10251</v>
      </c>
      <c r="M602" s="103" t="s">
        <v>353</v>
      </c>
      <c r="N602" s="105" t="s">
        <v>246</v>
      </c>
      <c r="O602" s="99" t="s">
        <v>4214</v>
      </c>
      <c r="P602" s="99" t="s">
        <v>51</v>
      </c>
      <c r="Q602" s="99" t="s">
        <v>51</v>
      </c>
      <c r="R602" s="99" t="s">
        <v>51</v>
      </c>
      <c r="S602" s="99" t="s">
        <v>51</v>
      </c>
      <c r="T602" s="99" t="s">
        <v>51</v>
      </c>
      <c r="U602" s="99" t="s">
        <v>51</v>
      </c>
      <c r="V602" s="99" t="s">
        <v>51</v>
      </c>
      <c r="W602" s="99" t="s">
        <v>2490</v>
      </c>
      <c r="X602" s="99" t="s">
        <v>2491</v>
      </c>
      <c r="Y602" s="99" t="s">
        <v>3345</v>
      </c>
      <c r="Z602" s="99" t="s">
        <v>51</v>
      </c>
    </row>
    <row r="603" spans="1:26" x14ac:dyDescent="0.2">
      <c r="A603" s="99" t="s">
        <v>2763</v>
      </c>
      <c r="B603" s="99" t="s">
        <v>3340</v>
      </c>
      <c r="C603" s="99" t="s">
        <v>4215</v>
      </c>
      <c r="D603" s="99" t="s">
        <v>3470</v>
      </c>
      <c r="E603" s="99" t="s">
        <v>2487</v>
      </c>
      <c r="F603" s="99" t="s">
        <v>3471</v>
      </c>
      <c r="G603" s="96">
        <v>-5370</v>
      </c>
      <c r="H603" s="97">
        <v>46028</v>
      </c>
      <c r="I603" s="97">
        <v>46037</v>
      </c>
      <c r="J603" s="97">
        <v>46037</v>
      </c>
      <c r="K603" s="97">
        <v>46028</v>
      </c>
      <c r="L603" s="94">
        <v>10251</v>
      </c>
      <c r="M603" s="103" t="s">
        <v>353</v>
      </c>
      <c r="N603" s="105" t="s">
        <v>246</v>
      </c>
      <c r="O603" s="99" t="s">
        <v>4216</v>
      </c>
      <c r="P603" s="99" t="s">
        <v>51</v>
      </c>
      <c r="Q603" s="99" t="s">
        <v>51</v>
      </c>
      <c r="R603" s="99" t="s">
        <v>51</v>
      </c>
      <c r="S603" s="99" t="s">
        <v>51</v>
      </c>
      <c r="T603" s="99" t="s">
        <v>51</v>
      </c>
      <c r="U603" s="99" t="s">
        <v>51</v>
      </c>
      <c r="V603" s="99" t="s">
        <v>51</v>
      </c>
      <c r="W603" s="99" t="s">
        <v>2490</v>
      </c>
      <c r="X603" s="99" t="s">
        <v>2491</v>
      </c>
      <c r="Y603" s="99" t="s">
        <v>3345</v>
      </c>
      <c r="Z603" s="99" t="s">
        <v>51</v>
      </c>
    </row>
    <row r="604" spans="1:26" x14ac:dyDescent="0.2">
      <c r="A604" s="99" t="s">
        <v>2763</v>
      </c>
      <c r="B604" s="99" t="s">
        <v>3340</v>
      </c>
      <c r="C604" s="99" t="s">
        <v>4217</v>
      </c>
      <c r="D604" s="99" t="s">
        <v>3470</v>
      </c>
      <c r="E604" s="99" t="s">
        <v>2487</v>
      </c>
      <c r="F604" s="99" t="s">
        <v>3471</v>
      </c>
      <c r="G604" s="96">
        <v>-4980</v>
      </c>
      <c r="H604" s="97">
        <v>46028</v>
      </c>
      <c r="I604" s="97">
        <v>46037</v>
      </c>
      <c r="J604" s="97">
        <v>46037</v>
      </c>
      <c r="K604" s="97">
        <v>46028</v>
      </c>
      <c r="L604" s="94">
        <v>10251</v>
      </c>
      <c r="M604" s="103" t="s">
        <v>353</v>
      </c>
      <c r="N604" s="105" t="s">
        <v>246</v>
      </c>
      <c r="O604" s="99" t="s">
        <v>4218</v>
      </c>
      <c r="P604" s="99" t="s">
        <v>51</v>
      </c>
      <c r="Q604" s="99" t="s">
        <v>51</v>
      </c>
      <c r="R604" s="99" t="s">
        <v>51</v>
      </c>
      <c r="S604" s="99" t="s">
        <v>51</v>
      </c>
      <c r="T604" s="99" t="s">
        <v>51</v>
      </c>
      <c r="U604" s="99" t="s">
        <v>51</v>
      </c>
      <c r="V604" s="99" t="s">
        <v>51</v>
      </c>
      <c r="W604" s="99" t="s">
        <v>2490</v>
      </c>
      <c r="X604" s="99" t="s">
        <v>2491</v>
      </c>
      <c r="Y604" s="99" t="s">
        <v>3345</v>
      </c>
      <c r="Z604" s="99" t="s">
        <v>51</v>
      </c>
    </row>
    <row r="605" spans="1:26" x14ac:dyDescent="0.2">
      <c r="A605" s="99" t="s">
        <v>2763</v>
      </c>
      <c r="B605" s="99" t="s">
        <v>3340</v>
      </c>
      <c r="C605" s="99" t="s">
        <v>4219</v>
      </c>
      <c r="D605" s="99" t="s">
        <v>3470</v>
      </c>
      <c r="E605" s="99" t="s">
        <v>2487</v>
      </c>
      <c r="F605" s="99" t="s">
        <v>3471</v>
      </c>
      <c r="G605" s="96">
        <v>-5275</v>
      </c>
      <c r="H605" s="97">
        <v>46028</v>
      </c>
      <c r="I605" s="97">
        <v>46037</v>
      </c>
      <c r="J605" s="97">
        <v>46037</v>
      </c>
      <c r="K605" s="97">
        <v>46028</v>
      </c>
      <c r="L605" s="94">
        <v>10251</v>
      </c>
      <c r="M605" s="103" t="s">
        <v>353</v>
      </c>
      <c r="N605" s="105" t="s">
        <v>246</v>
      </c>
      <c r="O605" s="99" t="s">
        <v>4220</v>
      </c>
      <c r="P605" s="99" t="s">
        <v>51</v>
      </c>
      <c r="Q605" s="99" t="s">
        <v>51</v>
      </c>
      <c r="R605" s="99" t="s">
        <v>51</v>
      </c>
      <c r="S605" s="99" t="s">
        <v>51</v>
      </c>
      <c r="T605" s="99" t="s">
        <v>51</v>
      </c>
      <c r="U605" s="99" t="s">
        <v>51</v>
      </c>
      <c r="V605" s="99" t="s">
        <v>51</v>
      </c>
      <c r="W605" s="99" t="s">
        <v>2490</v>
      </c>
      <c r="X605" s="99" t="s">
        <v>2491</v>
      </c>
      <c r="Y605" s="99" t="s">
        <v>3345</v>
      </c>
      <c r="Z605" s="99" t="s">
        <v>51</v>
      </c>
    </row>
    <row r="606" spans="1:26" x14ac:dyDescent="0.2">
      <c r="A606" s="99" t="s">
        <v>2763</v>
      </c>
      <c r="B606" s="99" t="s">
        <v>3340</v>
      </c>
      <c r="C606" s="99" t="s">
        <v>4221</v>
      </c>
      <c r="D606" s="99" t="s">
        <v>3470</v>
      </c>
      <c r="E606" s="99" t="s">
        <v>2487</v>
      </c>
      <c r="F606" s="99" t="s">
        <v>3471</v>
      </c>
      <c r="G606" s="96">
        <v>-4850</v>
      </c>
      <c r="H606" s="97">
        <v>46028</v>
      </c>
      <c r="I606" s="97">
        <v>46037</v>
      </c>
      <c r="J606" s="97">
        <v>46037</v>
      </c>
      <c r="K606" s="97">
        <v>46028</v>
      </c>
      <c r="L606" s="94">
        <v>10251</v>
      </c>
      <c r="M606" s="103" t="s">
        <v>353</v>
      </c>
      <c r="N606" s="105" t="s">
        <v>246</v>
      </c>
      <c r="O606" s="99" t="s">
        <v>4222</v>
      </c>
      <c r="P606" s="99" t="s">
        <v>51</v>
      </c>
      <c r="Q606" s="99" t="s">
        <v>51</v>
      </c>
      <c r="R606" s="99" t="s">
        <v>51</v>
      </c>
      <c r="S606" s="99" t="s">
        <v>51</v>
      </c>
      <c r="T606" s="99" t="s">
        <v>51</v>
      </c>
      <c r="U606" s="99" t="s">
        <v>51</v>
      </c>
      <c r="V606" s="99" t="s">
        <v>51</v>
      </c>
      <c r="W606" s="99" t="s">
        <v>2490</v>
      </c>
      <c r="X606" s="99" t="s">
        <v>2491</v>
      </c>
      <c r="Y606" s="99" t="s">
        <v>3345</v>
      </c>
      <c r="Z606" s="99" t="s">
        <v>51</v>
      </c>
    </row>
    <row r="607" spans="1:26" x14ac:dyDescent="0.2">
      <c r="A607" s="99" t="s">
        <v>2763</v>
      </c>
      <c r="B607" s="99" t="s">
        <v>3340</v>
      </c>
      <c r="C607" s="99" t="s">
        <v>4223</v>
      </c>
      <c r="D607" s="99" t="s">
        <v>3470</v>
      </c>
      <c r="E607" s="99" t="s">
        <v>2487</v>
      </c>
      <c r="F607" s="99" t="s">
        <v>3471</v>
      </c>
      <c r="G607" s="96">
        <v>-4900</v>
      </c>
      <c r="H607" s="97">
        <v>46028</v>
      </c>
      <c r="I607" s="97">
        <v>46037</v>
      </c>
      <c r="J607" s="97">
        <v>46037</v>
      </c>
      <c r="K607" s="97">
        <v>46028</v>
      </c>
      <c r="L607" s="94">
        <v>10251</v>
      </c>
      <c r="M607" s="103" t="s">
        <v>353</v>
      </c>
      <c r="N607" s="105" t="s">
        <v>246</v>
      </c>
      <c r="O607" s="99" t="s">
        <v>4224</v>
      </c>
      <c r="P607" s="99" t="s">
        <v>51</v>
      </c>
      <c r="Q607" s="99" t="s">
        <v>51</v>
      </c>
      <c r="R607" s="99" t="s">
        <v>51</v>
      </c>
      <c r="S607" s="99" t="s">
        <v>51</v>
      </c>
      <c r="T607" s="99" t="s">
        <v>51</v>
      </c>
      <c r="U607" s="99" t="s">
        <v>51</v>
      </c>
      <c r="V607" s="99" t="s">
        <v>51</v>
      </c>
      <c r="W607" s="99" t="s">
        <v>2490</v>
      </c>
      <c r="X607" s="99" t="s">
        <v>2491</v>
      </c>
      <c r="Y607" s="99" t="s">
        <v>3345</v>
      </c>
      <c r="Z607" s="99" t="s">
        <v>51</v>
      </c>
    </row>
    <row r="608" spans="1:26" x14ac:dyDescent="0.2">
      <c r="A608" s="99" t="s">
        <v>2763</v>
      </c>
      <c r="B608" s="99" t="s">
        <v>3340</v>
      </c>
      <c r="C608" s="99" t="s">
        <v>4225</v>
      </c>
      <c r="D608" s="99" t="s">
        <v>3470</v>
      </c>
      <c r="E608" s="99" t="s">
        <v>2487</v>
      </c>
      <c r="F608" s="99" t="s">
        <v>3471</v>
      </c>
      <c r="G608" s="96">
        <v>-5495</v>
      </c>
      <c r="H608" s="97">
        <v>46028</v>
      </c>
      <c r="I608" s="97">
        <v>46037</v>
      </c>
      <c r="J608" s="97">
        <v>46037</v>
      </c>
      <c r="K608" s="97">
        <v>46028</v>
      </c>
      <c r="L608" s="94">
        <v>10251</v>
      </c>
      <c r="M608" s="103" t="s">
        <v>353</v>
      </c>
      <c r="N608" s="105" t="s">
        <v>246</v>
      </c>
      <c r="O608" s="99" t="s">
        <v>4226</v>
      </c>
      <c r="P608" s="99" t="s">
        <v>51</v>
      </c>
      <c r="Q608" s="99" t="s">
        <v>51</v>
      </c>
      <c r="R608" s="99" t="s">
        <v>51</v>
      </c>
      <c r="S608" s="99" t="s">
        <v>51</v>
      </c>
      <c r="T608" s="99" t="s">
        <v>51</v>
      </c>
      <c r="U608" s="99" t="s">
        <v>51</v>
      </c>
      <c r="V608" s="99" t="s">
        <v>51</v>
      </c>
      <c r="W608" s="99" t="s">
        <v>2490</v>
      </c>
      <c r="X608" s="99" t="s">
        <v>2491</v>
      </c>
      <c r="Y608" s="99" t="s">
        <v>3345</v>
      </c>
      <c r="Z608" s="99" t="s">
        <v>51</v>
      </c>
    </row>
    <row r="609" spans="1:26" x14ac:dyDescent="0.2">
      <c r="A609" s="99" t="s">
        <v>2763</v>
      </c>
      <c r="B609" s="99" t="s">
        <v>3340</v>
      </c>
      <c r="C609" s="99" t="s">
        <v>4227</v>
      </c>
      <c r="D609" s="99" t="s">
        <v>3470</v>
      </c>
      <c r="E609" s="99" t="s">
        <v>2487</v>
      </c>
      <c r="F609" s="99" t="s">
        <v>3471</v>
      </c>
      <c r="G609" s="96">
        <v>-4805</v>
      </c>
      <c r="H609" s="97">
        <v>46028</v>
      </c>
      <c r="I609" s="97">
        <v>46037</v>
      </c>
      <c r="J609" s="97">
        <v>46037</v>
      </c>
      <c r="K609" s="97">
        <v>46028</v>
      </c>
      <c r="L609" s="94">
        <v>10251</v>
      </c>
      <c r="M609" s="103" t="s">
        <v>353</v>
      </c>
      <c r="N609" s="105" t="s">
        <v>246</v>
      </c>
      <c r="O609" s="99" t="s">
        <v>4228</v>
      </c>
      <c r="P609" s="99" t="s">
        <v>51</v>
      </c>
      <c r="Q609" s="99" t="s">
        <v>51</v>
      </c>
      <c r="R609" s="99" t="s">
        <v>51</v>
      </c>
      <c r="S609" s="99" t="s">
        <v>51</v>
      </c>
      <c r="T609" s="99" t="s">
        <v>51</v>
      </c>
      <c r="U609" s="99" t="s">
        <v>51</v>
      </c>
      <c r="V609" s="99" t="s">
        <v>51</v>
      </c>
      <c r="W609" s="99" t="s">
        <v>2490</v>
      </c>
      <c r="X609" s="99" t="s">
        <v>2491</v>
      </c>
      <c r="Y609" s="99" t="s">
        <v>3345</v>
      </c>
      <c r="Z609" s="99" t="s">
        <v>51</v>
      </c>
    </row>
    <row r="610" spans="1:26" x14ac:dyDescent="0.2">
      <c r="A610" s="94" t="s">
        <v>2483</v>
      </c>
      <c r="B610" s="94" t="s">
        <v>2484</v>
      </c>
      <c r="C610" s="94" t="s">
        <v>4229</v>
      </c>
      <c r="D610" s="94" t="s">
        <v>4230</v>
      </c>
      <c r="E610" s="94" t="s">
        <v>2487</v>
      </c>
      <c r="F610" s="94" t="s">
        <v>4231</v>
      </c>
      <c r="G610" s="96">
        <v>-1664.52</v>
      </c>
      <c r="H610" s="97">
        <v>45992</v>
      </c>
      <c r="I610" s="97">
        <v>46037</v>
      </c>
      <c r="J610" s="97">
        <v>46037</v>
      </c>
      <c r="K610" s="97">
        <v>46000</v>
      </c>
      <c r="L610" s="94">
        <v>10256</v>
      </c>
      <c r="N610" s="94" t="s">
        <v>60</v>
      </c>
      <c r="O610" s="94" t="s">
        <v>4232</v>
      </c>
      <c r="P610" s="94" t="s">
        <v>51</v>
      </c>
      <c r="Q610" s="94" t="s">
        <v>51</v>
      </c>
      <c r="R610" s="94" t="s">
        <v>51</v>
      </c>
      <c r="S610" s="94" t="s">
        <v>51</v>
      </c>
      <c r="T610" s="94" t="s">
        <v>51</v>
      </c>
      <c r="U610" s="94" t="s">
        <v>51</v>
      </c>
      <c r="V610" s="94" t="s">
        <v>51</v>
      </c>
      <c r="W610" s="94" t="s">
        <v>2490</v>
      </c>
      <c r="X610" s="94" t="s">
        <v>2491</v>
      </c>
      <c r="Y610" s="94" t="s">
        <v>4233</v>
      </c>
      <c r="Z610" s="94" t="s">
        <v>51</v>
      </c>
    </row>
    <row r="611" spans="1:26" x14ac:dyDescent="0.2">
      <c r="A611" s="94" t="s">
        <v>4234</v>
      </c>
      <c r="B611" s="94" t="s">
        <v>2484</v>
      </c>
      <c r="C611" s="94" t="s">
        <v>4235</v>
      </c>
      <c r="D611" s="94" t="s">
        <v>2910</v>
      </c>
      <c r="E611" s="94" t="s">
        <v>2487</v>
      </c>
      <c r="F611" s="94" t="s">
        <v>2911</v>
      </c>
      <c r="G611" s="96">
        <v>-32855.879999999997</v>
      </c>
      <c r="H611" s="97">
        <v>46007</v>
      </c>
      <c r="I611" s="97">
        <v>46037</v>
      </c>
      <c r="J611" s="97">
        <v>46037</v>
      </c>
      <c r="K611" s="97">
        <v>46009</v>
      </c>
      <c r="L611" s="94">
        <v>20001</v>
      </c>
      <c r="N611" s="94" t="s">
        <v>60</v>
      </c>
      <c r="O611" s="94" t="s">
        <v>4236</v>
      </c>
      <c r="P611" s="94" t="s">
        <v>51</v>
      </c>
      <c r="Q611" s="94" t="s">
        <v>51</v>
      </c>
      <c r="R611" s="94" t="s">
        <v>2517</v>
      </c>
      <c r="S611" s="94" t="s">
        <v>2913</v>
      </c>
      <c r="T611" s="94" t="s">
        <v>51</v>
      </c>
      <c r="U611" s="94" t="s">
        <v>2914</v>
      </c>
      <c r="V611" s="94" t="s">
        <v>2915</v>
      </c>
      <c r="W611" s="94" t="s">
        <v>2490</v>
      </c>
      <c r="X611" s="94" t="s">
        <v>2491</v>
      </c>
      <c r="Y611" s="94" t="s">
        <v>2916</v>
      </c>
      <c r="Z611" s="94" t="s">
        <v>2504</v>
      </c>
    </row>
    <row r="612" spans="1:26" x14ac:dyDescent="0.2">
      <c r="A612" s="94" t="s">
        <v>4234</v>
      </c>
      <c r="B612" s="94" t="s">
        <v>2484</v>
      </c>
      <c r="C612" s="94" t="s">
        <v>4237</v>
      </c>
      <c r="D612" s="94" t="s">
        <v>2910</v>
      </c>
      <c r="E612" s="94" t="s">
        <v>2487</v>
      </c>
      <c r="F612" s="94" t="s">
        <v>2911</v>
      </c>
      <c r="G612" s="96">
        <v>-131423.54</v>
      </c>
      <c r="H612" s="97">
        <v>46007</v>
      </c>
      <c r="I612" s="97">
        <v>46037</v>
      </c>
      <c r="J612" s="97">
        <v>46037</v>
      </c>
      <c r="K612" s="97">
        <v>46028</v>
      </c>
      <c r="L612" s="94">
        <v>20001</v>
      </c>
      <c r="N612" s="94" t="s">
        <v>60</v>
      </c>
      <c r="O612" s="94" t="s">
        <v>4238</v>
      </c>
      <c r="P612" s="94" t="s">
        <v>51</v>
      </c>
      <c r="Q612" s="94" t="s">
        <v>51</v>
      </c>
      <c r="R612" s="94" t="s">
        <v>2517</v>
      </c>
      <c r="S612" s="94" t="s">
        <v>2913</v>
      </c>
      <c r="T612" s="94" t="s">
        <v>51</v>
      </c>
      <c r="U612" s="94" t="s">
        <v>2914</v>
      </c>
      <c r="V612" s="94" t="s">
        <v>2915</v>
      </c>
      <c r="W612" s="94" t="s">
        <v>2490</v>
      </c>
      <c r="X612" s="94" t="s">
        <v>2491</v>
      </c>
      <c r="Y612" s="94" t="s">
        <v>2916</v>
      </c>
      <c r="Z612" s="94" t="s">
        <v>2504</v>
      </c>
    </row>
    <row r="613" spans="1:26" x14ac:dyDescent="0.2">
      <c r="A613" s="94" t="s">
        <v>2483</v>
      </c>
      <c r="B613" s="94" t="s">
        <v>2484</v>
      </c>
      <c r="C613" s="94" t="s">
        <v>4239</v>
      </c>
      <c r="D613" s="94" t="s">
        <v>2577</v>
      </c>
      <c r="E613" s="94" t="s">
        <v>2487</v>
      </c>
      <c r="F613" s="94" t="s">
        <v>2578</v>
      </c>
      <c r="G613" s="96">
        <v>-137.34</v>
      </c>
      <c r="H613" s="97">
        <v>46007</v>
      </c>
      <c r="I613" s="97">
        <v>46037</v>
      </c>
      <c r="J613" s="97">
        <v>46037</v>
      </c>
      <c r="K613" s="97">
        <v>46024</v>
      </c>
      <c r="L613" s="94">
        <v>10256</v>
      </c>
      <c r="N613" s="94" t="s">
        <v>60</v>
      </c>
      <c r="O613" s="94" t="s">
        <v>4240</v>
      </c>
      <c r="P613" s="94" t="s">
        <v>51</v>
      </c>
      <c r="Q613" s="94" t="s">
        <v>51</v>
      </c>
      <c r="R613" s="94" t="s">
        <v>51</v>
      </c>
      <c r="S613" s="94" t="s">
        <v>51</v>
      </c>
      <c r="T613" s="94" t="s">
        <v>51</v>
      </c>
      <c r="U613" s="94" t="s">
        <v>51</v>
      </c>
      <c r="V613" s="94" t="s">
        <v>51</v>
      </c>
      <c r="W613" s="94" t="s">
        <v>2490</v>
      </c>
      <c r="X613" s="94" t="s">
        <v>2491</v>
      </c>
      <c r="Y613" s="94" t="s">
        <v>2580</v>
      </c>
      <c r="Z613" s="94" t="s">
        <v>51</v>
      </c>
    </row>
    <row r="614" spans="1:26" x14ac:dyDescent="0.2">
      <c r="A614" s="94" t="s">
        <v>2483</v>
      </c>
      <c r="B614" s="94" t="s">
        <v>2484</v>
      </c>
      <c r="C614" s="94" t="s">
        <v>4241</v>
      </c>
      <c r="D614" s="94" t="s">
        <v>2577</v>
      </c>
      <c r="E614" s="94" t="s">
        <v>2487</v>
      </c>
      <c r="F614" s="94" t="s">
        <v>2578</v>
      </c>
      <c r="G614" s="96">
        <v>-188.04</v>
      </c>
      <c r="H614" s="97">
        <v>46007</v>
      </c>
      <c r="I614" s="97">
        <v>46037</v>
      </c>
      <c r="J614" s="97">
        <v>46037</v>
      </c>
      <c r="K614" s="97">
        <v>46024</v>
      </c>
      <c r="L614" s="94">
        <v>20001</v>
      </c>
      <c r="N614" s="94" t="s">
        <v>60</v>
      </c>
      <c r="O614" s="94" t="s">
        <v>4242</v>
      </c>
      <c r="P614" s="94" t="s">
        <v>51</v>
      </c>
      <c r="Q614" s="94" t="s">
        <v>51</v>
      </c>
      <c r="R614" s="94" t="s">
        <v>51</v>
      </c>
      <c r="S614" s="94" t="s">
        <v>51</v>
      </c>
      <c r="T614" s="94" t="s">
        <v>51</v>
      </c>
      <c r="U614" s="94" t="s">
        <v>51</v>
      </c>
      <c r="V614" s="94" t="s">
        <v>51</v>
      </c>
      <c r="W614" s="94" t="s">
        <v>2490</v>
      </c>
      <c r="X614" s="94" t="s">
        <v>2491</v>
      </c>
      <c r="Y614" s="94" t="s">
        <v>2580</v>
      </c>
      <c r="Z614" s="94" t="s">
        <v>51</v>
      </c>
    </row>
    <row r="615" spans="1:26" x14ac:dyDescent="0.2">
      <c r="A615" s="94" t="s">
        <v>2483</v>
      </c>
      <c r="B615" s="94" t="s">
        <v>2484</v>
      </c>
      <c r="C615" s="94" t="s">
        <v>4243</v>
      </c>
      <c r="D615" s="94" t="s">
        <v>2948</v>
      </c>
      <c r="E615" s="94" t="s">
        <v>2483</v>
      </c>
      <c r="F615" s="94" t="s">
        <v>2949</v>
      </c>
      <c r="G615" s="96">
        <v>-485.12</v>
      </c>
      <c r="H615" s="97">
        <v>46009</v>
      </c>
      <c r="I615" s="97">
        <v>46037</v>
      </c>
      <c r="J615" s="97">
        <v>46037</v>
      </c>
      <c r="K615" s="97">
        <v>46021</v>
      </c>
      <c r="L615" s="94">
        <v>10256</v>
      </c>
      <c r="N615" s="94" t="s">
        <v>60</v>
      </c>
      <c r="O615" s="94" t="s">
        <v>4244</v>
      </c>
      <c r="P615" s="94" t="s">
        <v>51</v>
      </c>
      <c r="Q615" s="94" t="s">
        <v>51</v>
      </c>
      <c r="R615" s="94" t="s">
        <v>2536</v>
      </c>
      <c r="S615" s="94" t="s">
        <v>2951</v>
      </c>
      <c r="T615" s="94" t="s">
        <v>51</v>
      </c>
      <c r="U615" s="94" t="s">
        <v>2952</v>
      </c>
      <c r="V615" s="94" t="s">
        <v>2520</v>
      </c>
      <c r="W615" s="94" t="s">
        <v>2490</v>
      </c>
      <c r="X615" s="94" t="s">
        <v>2491</v>
      </c>
      <c r="Y615" s="94" t="s">
        <v>2953</v>
      </c>
      <c r="Z615" s="94" t="s">
        <v>51</v>
      </c>
    </row>
    <row r="616" spans="1:26" x14ac:dyDescent="0.2">
      <c r="A616" s="94" t="s">
        <v>2483</v>
      </c>
      <c r="B616" s="94" t="s">
        <v>2484</v>
      </c>
      <c r="C616" s="94" t="s">
        <v>4245</v>
      </c>
      <c r="D616" s="94" t="s">
        <v>4246</v>
      </c>
      <c r="E616" s="94" t="s">
        <v>2487</v>
      </c>
      <c r="F616" s="94" t="s">
        <v>4247</v>
      </c>
      <c r="G616" s="96">
        <v>-3778.4</v>
      </c>
      <c r="H616" s="97">
        <v>46007</v>
      </c>
      <c r="I616" s="97">
        <v>46037</v>
      </c>
      <c r="J616" s="97">
        <v>46037</v>
      </c>
      <c r="K616" s="97">
        <v>46021</v>
      </c>
      <c r="L616" s="94">
        <v>20001</v>
      </c>
      <c r="N616" s="94" t="s">
        <v>60</v>
      </c>
      <c r="O616" s="94" t="s">
        <v>4248</v>
      </c>
      <c r="P616" s="94" t="s">
        <v>51</v>
      </c>
      <c r="Q616" s="94" t="s">
        <v>51</v>
      </c>
      <c r="R616" s="94" t="s">
        <v>51</v>
      </c>
      <c r="S616" s="94" t="s">
        <v>51</v>
      </c>
      <c r="T616" s="94" t="s">
        <v>51</v>
      </c>
      <c r="U616" s="94" t="s">
        <v>51</v>
      </c>
      <c r="V616" s="94" t="s">
        <v>51</v>
      </c>
      <c r="W616" s="94" t="s">
        <v>2490</v>
      </c>
      <c r="X616" s="94" t="s">
        <v>2491</v>
      </c>
      <c r="Y616" s="94" t="s">
        <v>4249</v>
      </c>
      <c r="Z616" s="94" t="s">
        <v>51</v>
      </c>
    </row>
    <row r="617" spans="1:26" s="99" customFormat="1" x14ac:dyDescent="0.2">
      <c r="A617" s="99" t="s">
        <v>2763</v>
      </c>
      <c r="B617" s="99" t="s">
        <v>155</v>
      </c>
      <c r="C617" s="99" t="s">
        <v>4250</v>
      </c>
      <c r="D617" s="99" t="s">
        <v>4251</v>
      </c>
      <c r="E617" s="99" t="s">
        <v>4252</v>
      </c>
      <c r="F617" s="99" t="s">
        <v>4253</v>
      </c>
      <c r="G617" s="96">
        <v>-676995.42999999993</v>
      </c>
      <c r="H617" s="97">
        <v>46031</v>
      </c>
      <c r="I617" s="97">
        <v>46037</v>
      </c>
      <c r="J617" s="97">
        <v>46037</v>
      </c>
      <c r="K617" s="97">
        <v>46031</v>
      </c>
      <c r="L617" s="94" t="s">
        <v>8609</v>
      </c>
      <c r="M617" s="103" t="s">
        <v>155</v>
      </c>
      <c r="N617" s="100" t="s">
        <v>155</v>
      </c>
      <c r="O617" s="99" t="s">
        <v>4254</v>
      </c>
      <c r="P617" s="99" t="s">
        <v>51</v>
      </c>
      <c r="Q617" s="99" t="s">
        <v>51</v>
      </c>
      <c r="R617" s="99" t="s">
        <v>51</v>
      </c>
      <c r="S617" s="99" t="s">
        <v>51</v>
      </c>
      <c r="T617" s="99" t="s">
        <v>51</v>
      </c>
      <c r="U617" s="99" t="s">
        <v>51</v>
      </c>
      <c r="V617" s="99" t="s">
        <v>51</v>
      </c>
      <c r="W617" s="99" t="s">
        <v>51</v>
      </c>
      <c r="X617" s="99" t="s">
        <v>51</v>
      </c>
      <c r="Y617" s="99" t="s">
        <v>4044</v>
      </c>
      <c r="Z617" s="99" t="s">
        <v>51</v>
      </c>
    </row>
    <row r="618" spans="1:26" s="99" customFormat="1" x14ac:dyDescent="0.2">
      <c r="A618" s="99" t="s">
        <v>2763</v>
      </c>
      <c r="B618" s="99" t="s">
        <v>155</v>
      </c>
      <c r="C618" s="99" t="s">
        <v>4255</v>
      </c>
      <c r="D618" s="99" t="s">
        <v>4251</v>
      </c>
      <c r="E618" s="99" t="s">
        <v>4252</v>
      </c>
      <c r="F618" s="99" t="s">
        <v>4256</v>
      </c>
      <c r="G618" s="96">
        <v>-10478.869999999999</v>
      </c>
      <c r="H618" s="97">
        <v>46031</v>
      </c>
      <c r="I618" s="97">
        <v>46037</v>
      </c>
      <c r="J618" s="97">
        <v>46037</v>
      </c>
      <c r="K618" s="97">
        <v>46031</v>
      </c>
      <c r="L618" s="94" t="s">
        <v>8609</v>
      </c>
      <c r="M618" s="103" t="s">
        <v>155</v>
      </c>
      <c r="N618" s="100" t="s">
        <v>155</v>
      </c>
      <c r="O618" s="99" t="s">
        <v>4257</v>
      </c>
      <c r="P618" s="99" t="s">
        <v>51</v>
      </c>
      <c r="Q618" s="99" t="s">
        <v>51</v>
      </c>
      <c r="R618" s="99" t="s">
        <v>51</v>
      </c>
      <c r="S618" s="99" t="s">
        <v>51</v>
      </c>
      <c r="T618" s="99" t="s">
        <v>51</v>
      </c>
      <c r="U618" s="99" t="s">
        <v>51</v>
      </c>
      <c r="V618" s="99" t="s">
        <v>51</v>
      </c>
      <c r="W618" s="99" t="s">
        <v>51</v>
      </c>
      <c r="X618" s="99" t="s">
        <v>51</v>
      </c>
      <c r="Y618" s="99" t="s">
        <v>4044</v>
      </c>
      <c r="Z618" s="99" t="s">
        <v>51</v>
      </c>
    </row>
    <row r="619" spans="1:26" x14ac:dyDescent="0.2">
      <c r="A619" s="94" t="s">
        <v>2483</v>
      </c>
      <c r="B619" s="94" t="s">
        <v>2484</v>
      </c>
      <c r="C619" s="94" t="s">
        <v>4258</v>
      </c>
      <c r="D619" s="94" t="s">
        <v>2975</v>
      </c>
      <c r="E619" s="94" t="s">
        <v>2487</v>
      </c>
      <c r="F619" s="94" t="s">
        <v>2976</v>
      </c>
      <c r="G619" s="96">
        <v>-6381</v>
      </c>
      <c r="H619" s="97">
        <v>46007</v>
      </c>
      <c r="I619" s="97">
        <v>46037</v>
      </c>
      <c r="J619" s="97">
        <v>46037</v>
      </c>
      <c r="K619" s="97">
        <v>46021</v>
      </c>
      <c r="L619" s="94">
        <v>10256</v>
      </c>
      <c r="N619" s="94" t="s">
        <v>60</v>
      </c>
      <c r="O619" s="94" t="s">
        <v>4259</v>
      </c>
      <c r="P619" s="94" t="s">
        <v>51</v>
      </c>
      <c r="Q619" s="94" t="s">
        <v>51</v>
      </c>
      <c r="R619" s="94" t="s">
        <v>51</v>
      </c>
      <c r="S619" s="94" t="s">
        <v>51</v>
      </c>
      <c r="T619" s="94" t="s">
        <v>51</v>
      </c>
      <c r="U619" s="94" t="s">
        <v>51</v>
      </c>
      <c r="V619" s="94" t="s">
        <v>51</v>
      </c>
      <c r="W619" s="94" t="s">
        <v>2490</v>
      </c>
      <c r="X619" s="94" t="s">
        <v>2491</v>
      </c>
      <c r="Y619" s="94" t="s">
        <v>2978</v>
      </c>
      <c r="Z619" s="94" t="s">
        <v>51</v>
      </c>
    </row>
    <row r="620" spans="1:26" x14ac:dyDescent="0.2">
      <c r="A620" s="94" t="s">
        <v>2483</v>
      </c>
      <c r="B620" s="94" t="s">
        <v>2484</v>
      </c>
      <c r="C620" s="94" t="s">
        <v>4260</v>
      </c>
      <c r="D620" s="94" t="s">
        <v>3004</v>
      </c>
      <c r="E620" s="94" t="s">
        <v>2487</v>
      </c>
      <c r="F620" s="94" t="s">
        <v>3005</v>
      </c>
      <c r="G620" s="96">
        <v>-659.77</v>
      </c>
      <c r="H620" s="97">
        <v>45992</v>
      </c>
      <c r="I620" s="97">
        <v>46037</v>
      </c>
      <c r="J620" s="97">
        <v>46037</v>
      </c>
      <c r="K620" s="97">
        <v>46008</v>
      </c>
      <c r="L620" s="94">
        <v>10256</v>
      </c>
      <c r="N620" s="94" t="s">
        <v>60</v>
      </c>
      <c r="O620" s="94" t="s">
        <v>4261</v>
      </c>
      <c r="P620" s="94" t="s">
        <v>51</v>
      </c>
      <c r="Q620" s="94" t="s">
        <v>51</v>
      </c>
      <c r="R620" s="94" t="s">
        <v>2517</v>
      </c>
      <c r="S620" s="94" t="s">
        <v>3007</v>
      </c>
      <c r="T620" s="94" t="s">
        <v>51</v>
      </c>
      <c r="U620" s="94" t="s">
        <v>3008</v>
      </c>
      <c r="V620" s="94" t="s">
        <v>2846</v>
      </c>
      <c r="W620" s="94" t="s">
        <v>2490</v>
      </c>
      <c r="X620" s="94" t="s">
        <v>2491</v>
      </c>
      <c r="Y620" s="94" t="s">
        <v>3009</v>
      </c>
      <c r="Z620" s="94" t="s">
        <v>51</v>
      </c>
    </row>
    <row r="621" spans="1:26" x14ac:dyDescent="0.2">
      <c r="A621" s="94" t="s">
        <v>2483</v>
      </c>
      <c r="B621" s="94" t="s">
        <v>2484</v>
      </c>
      <c r="C621" s="94" t="s">
        <v>4262</v>
      </c>
      <c r="D621" s="94" t="s">
        <v>3004</v>
      </c>
      <c r="E621" s="94" t="s">
        <v>2487</v>
      </c>
      <c r="F621" s="94" t="s">
        <v>3005</v>
      </c>
      <c r="G621" s="96">
        <v>-737.21</v>
      </c>
      <c r="H621" s="97">
        <v>45992</v>
      </c>
      <c r="I621" s="97">
        <v>46037</v>
      </c>
      <c r="J621" s="97">
        <v>46037</v>
      </c>
      <c r="K621" s="97">
        <v>46001</v>
      </c>
      <c r="L621" s="94">
        <v>10256</v>
      </c>
      <c r="N621" s="94" t="s">
        <v>60</v>
      </c>
      <c r="O621" s="94" t="s">
        <v>4263</v>
      </c>
      <c r="P621" s="94" t="s">
        <v>51</v>
      </c>
      <c r="Q621" s="94" t="s">
        <v>51</v>
      </c>
      <c r="R621" s="94" t="s">
        <v>2517</v>
      </c>
      <c r="S621" s="94" t="s">
        <v>3007</v>
      </c>
      <c r="T621" s="94" t="s">
        <v>51</v>
      </c>
      <c r="U621" s="94" t="s">
        <v>3008</v>
      </c>
      <c r="V621" s="94" t="s">
        <v>2846</v>
      </c>
      <c r="W621" s="94" t="s">
        <v>2490</v>
      </c>
      <c r="X621" s="94" t="s">
        <v>2491</v>
      </c>
      <c r="Y621" s="94" t="s">
        <v>3009</v>
      </c>
      <c r="Z621" s="94" t="s">
        <v>51</v>
      </c>
    </row>
    <row r="622" spans="1:26" s="100" customFormat="1" x14ac:dyDescent="0.2">
      <c r="A622" s="94" t="s">
        <v>2483</v>
      </c>
      <c r="B622" s="94" t="s">
        <v>2484</v>
      </c>
      <c r="C622" s="94" t="s">
        <v>4264</v>
      </c>
      <c r="D622" s="94" t="s">
        <v>2618</v>
      </c>
      <c r="E622" s="94" t="s">
        <v>2487</v>
      </c>
      <c r="F622" s="94" t="s">
        <v>2619</v>
      </c>
      <c r="G622" s="96">
        <v>-5456.37</v>
      </c>
      <c r="H622" s="97">
        <v>46009</v>
      </c>
      <c r="I622" s="97">
        <v>46037</v>
      </c>
      <c r="J622" s="97">
        <v>46037</v>
      </c>
      <c r="K622" s="97">
        <v>46029</v>
      </c>
      <c r="L622" s="94">
        <v>20001</v>
      </c>
      <c r="M622" s="98"/>
      <c r="N622" s="94" t="s">
        <v>60</v>
      </c>
      <c r="O622" s="94" t="s">
        <v>4265</v>
      </c>
      <c r="P622" s="94" t="s">
        <v>51</v>
      </c>
      <c r="Q622" s="94" t="s">
        <v>51</v>
      </c>
      <c r="R622" s="94" t="s">
        <v>51</v>
      </c>
      <c r="S622" s="94" t="s">
        <v>51</v>
      </c>
      <c r="T622" s="94" t="s">
        <v>51</v>
      </c>
      <c r="U622" s="94" t="s">
        <v>51</v>
      </c>
      <c r="V622" s="94" t="s">
        <v>51</v>
      </c>
      <c r="W622" s="94" t="s">
        <v>2490</v>
      </c>
      <c r="X622" s="94" t="s">
        <v>2491</v>
      </c>
      <c r="Y622" s="94" t="s">
        <v>2621</v>
      </c>
      <c r="Z622" s="94" t="s">
        <v>51</v>
      </c>
    </row>
    <row r="623" spans="1:26" s="100" customFormat="1" x14ac:dyDescent="0.2">
      <c r="A623" s="94" t="s">
        <v>2483</v>
      </c>
      <c r="B623" s="94" t="s">
        <v>2484</v>
      </c>
      <c r="C623" s="94" t="s">
        <v>74</v>
      </c>
      <c r="D623" s="94" t="s">
        <v>4266</v>
      </c>
      <c r="E623" s="94" t="s">
        <v>2487</v>
      </c>
      <c r="F623" s="94" t="s">
        <v>4267</v>
      </c>
      <c r="G623" s="96">
        <v>-198</v>
      </c>
      <c r="H623" s="97">
        <v>46006</v>
      </c>
      <c r="I623" s="97">
        <v>46037</v>
      </c>
      <c r="J623" s="97">
        <v>46037</v>
      </c>
      <c r="K623" s="97">
        <v>46021</v>
      </c>
      <c r="L623" s="94">
        <v>10256</v>
      </c>
      <c r="M623" s="98"/>
      <c r="N623" s="94" t="s">
        <v>60</v>
      </c>
      <c r="O623" s="94" t="s">
        <v>4268</v>
      </c>
      <c r="P623" s="94" t="s">
        <v>51</v>
      </c>
      <c r="Q623" s="94" t="s">
        <v>51</v>
      </c>
      <c r="R623" s="94" t="s">
        <v>51</v>
      </c>
      <c r="S623" s="94" t="s">
        <v>51</v>
      </c>
      <c r="T623" s="94" t="s">
        <v>51</v>
      </c>
      <c r="U623" s="94" t="s">
        <v>51</v>
      </c>
      <c r="V623" s="94" t="s">
        <v>51</v>
      </c>
      <c r="W623" s="94" t="s">
        <v>2490</v>
      </c>
      <c r="X623" s="94" t="s">
        <v>2491</v>
      </c>
      <c r="Y623" s="94" t="s">
        <v>4269</v>
      </c>
      <c r="Z623" s="94" t="s">
        <v>51</v>
      </c>
    </row>
    <row r="624" spans="1:26" s="100" customFormat="1" x14ac:dyDescent="0.2">
      <c r="A624" s="94" t="s">
        <v>2483</v>
      </c>
      <c r="B624" s="94" t="s">
        <v>2484</v>
      </c>
      <c r="C624" s="94" t="s">
        <v>4270</v>
      </c>
      <c r="D624" s="94" t="s">
        <v>4271</v>
      </c>
      <c r="E624" s="94" t="s">
        <v>2487</v>
      </c>
      <c r="F624" s="94" t="s">
        <v>4272</v>
      </c>
      <c r="G624" s="96">
        <v>-1822.99</v>
      </c>
      <c r="H624" s="97">
        <v>46006</v>
      </c>
      <c r="I624" s="97">
        <v>46037</v>
      </c>
      <c r="J624" s="97">
        <v>46037</v>
      </c>
      <c r="K624" s="97">
        <v>46029</v>
      </c>
      <c r="L624" s="94">
        <v>10251</v>
      </c>
      <c r="M624" s="98"/>
      <c r="N624" s="94" t="s">
        <v>60</v>
      </c>
      <c r="O624" s="94" t="s">
        <v>4273</v>
      </c>
      <c r="P624" s="94" t="s">
        <v>51</v>
      </c>
      <c r="Q624" s="94" t="s">
        <v>51</v>
      </c>
      <c r="R624" s="94" t="s">
        <v>51</v>
      </c>
      <c r="S624" s="94" t="s">
        <v>51</v>
      </c>
      <c r="T624" s="94" t="s">
        <v>51</v>
      </c>
      <c r="U624" s="94" t="s">
        <v>51</v>
      </c>
      <c r="V624" s="94" t="s">
        <v>51</v>
      </c>
      <c r="W624" s="94" t="s">
        <v>2490</v>
      </c>
      <c r="X624" s="94" t="s">
        <v>2491</v>
      </c>
      <c r="Y624" s="94" t="s">
        <v>4274</v>
      </c>
      <c r="Z624" s="94" t="s">
        <v>51</v>
      </c>
    </row>
    <row r="625" spans="1:26" s="100" customFormat="1" x14ac:dyDescent="0.2">
      <c r="A625" s="99" t="s">
        <v>2763</v>
      </c>
      <c r="B625" s="99" t="s">
        <v>3340</v>
      </c>
      <c r="C625" s="99" t="s">
        <v>4275</v>
      </c>
      <c r="D625" s="99" t="s">
        <v>3444</v>
      </c>
      <c r="E625" s="99" t="s">
        <v>2487</v>
      </c>
      <c r="F625" s="99" t="s">
        <v>3445</v>
      </c>
      <c r="G625" s="96">
        <v>-441.88</v>
      </c>
      <c r="H625" s="97">
        <v>46028</v>
      </c>
      <c r="I625" s="97">
        <v>46037</v>
      </c>
      <c r="J625" s="97">
        <v>46037</v>
      </c>
      <c r="K625" s="97">
        <v>46028</v>
      </c>
      <c r="L625" s="94">
        <v>10251</v>
      </c>
      <c r="M625" s="103" t="s">
        <v>646</v>
      </c>
      <c r="N625" s="105" t="s">
        <v>246</v>
      </c>
      <c r="O625" s="99" t="s">
        <v>3560</v>
      </c>
      <c r="P625" s="99" t="s">
        <v>51</v>
      </c>
      <c r="Q625" s="99" t="s">
        <v>51</v>
      </c>
      <c r="R625" s="99" t="s">
        <v>51</v>
      </c>
      <c r="S625" s="99" t="s">
        <v>51</v>
      </c>
      <c r="T625" s="99" t="s">
        <v>51</v>
      </c>
      <c r="U625" s="99" t="s">
        <v>51</v>
      </c>
      <c r="V625" s="99" t="s">
        <v>51</v>
      </c>
      <c r="W625" s="99" t="s">
        <v>2490</v>
      </c>
      <c r="X625" s="99" t="s">
        <v>2491</v>
      </c>
      <c r="Y625" s="99" t="s">
        <v>3345</v>
      </c>
      <c r="Z625" s="99" t="s">
        <v>51</v>
      </c>
    </row>
    <row r="626" spans="1:26" s="100" customFormat="1" x14ac:dyDescent="0.2">
      <c r="A626" s="99" t="s">
        <v>2763</v>
      </c>
      <c r="B626" s="99" t="s">
        <v>3340</v>
      </c>
      <c r="C626" s="99" t="s">
        <v>4276</v>
      </c>
      <c r="D626" s="99" t="s">
        <v>3444</v>
      </c>
      <c r="E626" s="99" t="s">
        <v>2487</v>
      </c>
      <c r="F626" s="99" t="s">
        <v>3445</v>
      </c>
      <c r="G626" s="96">
        <v>-1712.64</v>
      </c>
      <c r="H626" s="97">
        <v>46028</v>
      </c>
      <c r="I626" s="97">
        <v>46037</v>
      </c>
      <c r="J626" s="97">
        <v>46037</v>
      </c>
      <c r="K626" s="97">
        <v>46028</v>
      </c>
      <c r="L626" s="94">
        <v>10251</v>
      </c>
      <c r="M626" s="103" t="s">
        <v>646</v>
      </c>
      <c r="N626" s="105" t="s">
        <v>246</v>
      </c>
      <c r="O626" s="99" t="s">
        <v>3560</v>
      </c>
      <c r="P626" s="99" t="s">
        <v>51</v>
      </c>
      <c r="Q626" s="99" t="s">
        <v>51</v>
      </c>
      <c r="R626" s="99" t="s">
        <v>51</v>
      </c>
      <c r="S626" s="99" t="s">
        <v>51</v>
      </c>
      <c r="T626" s="99" t="s">
        <v>51</v>
      </c>
      <c r="U626" s="99" t="s">
        <v>51</v>
      </c>
      <c r="V626" s="99" t="s">
        <v>51</v>
      </c>
      <c r="W626" s="99" t="s">
        <v>2490</v>
      </c>
      <c r="X626" s="99" t="s">
        <v>2491</v>
      </c>
      <c r="Y626" s="99" t="s">
        <v>3345</v>
      </c>
      <c r="Z626" s="99" t="s">
        <v>51</v>
      </c>
    </row>
    <row r="627" spans="1:26" s="100" customFormat="1" x14ac:dyDescent="0.2">
      <c r="A627" s="94" t="s">
        <v>2483</v>
      </c>
      <c r="B627" s="94" t="s">
        <v>2484</v>
      </c>
      <c r="C627" s="94" t="s">
        <v>4277</v>
      </c>
      <c r="D627" s="94" t="s">
        <v>2639</v>
      </c>
      <c r="E627" s="94" t="s">
        <v>2487</v>
      </c>
      <c r="F627" s="94" t="s">
        <v>2640</v>
      </c>
      <c r="G627" s="96">
        <v>-8876.09</v>
      </c>
      <c r="H627" s="97">
        <v>45992</v>
      </c>
      <c r="I627" s="97">
        <v>46037</v>
      </c>
      <c r="J627" s="97">
        <v>46037</v>
      </c>
      <c r="K627" s="97">
        <v>46000</v>
      </c>
      <c r="L627" s="94">
        <v>10251</v>
      </c>
      <c r="M627" s="98"/>
      <c r="N627" s="94" t="s">
        <v>60</v>
      </c>
      <c r="O627" s="94" t="s">
        <v>4278</v>
      </c>
      <c r="P627" s="94" t="s">
        <v>51</v>
      </c>
      <c r="Q627" s="94" t="s">
        <v>51</v>
      </c>
      <c r="R627" s="94" t="s">
        <v>51</v>
      </c>
      <c r="S627" s="94" t="s">
        <v>51</v>
      </c>
      <c r="T627" s="94" t="s">
        <v>51</v>
      </c>
      <c r="U627" s="94" t="s">
        <v>51</v>
      </c>
      <c r="V627" s="94" t="s">
        <v>51</v>
      </c>
      <c r="W627" s="94" t="s">
        <v>2490</v>
      </c>
      <c r="X627" s="94" t="s">
        <v>2491</v>
      </c>
      <c r="Y627" s="94" t="s">
        <v>2642</v>
      </c>
      <c r="Z627" s="94" t="s">
        <v>51</v>
      </c>
    </row>
    <row r="628" spans="1:26" s="100" customFormat="1" x14ac:dyDescent="0.2">
      <c r="A628" s="94" t="s">
        <v>2483</v>
      </c>
      <c r="B628" s="94" t="s">
        <v>2484</v>
      </c>
      <c r="C628" s="94" t="s">
        <v>4279</v>
      </c>
      <c r="D628" s="94" t="s">
        <v>2639</v>
      </c>
      <c r="E628" s="94" t="s">
        <v>2487</v>
      </c>
      <c r="F628" s="94" t="s">
        <v>2640</v>
      </c>
      <c r="G628" s="96">
        <v>-19.38</v>
      </c>
      <c r="H628" s="97">
        <v>45992</v>
      </c>
      <c r="I628" s="97">
        <v>46037</v>
      </c>
      <c r="J628" s="97">
        <v>46037</v>
      </c>
      <c r="K628" s="97">
        <v>46000</v>
      </c>
      <c r="L628" s="94">
        <v>10251</v>
      </c>
      <c r="M628" s="98"/>
      <c r="N628" s="94" t="s">
        <v>60</v>
      </c>
      <c r="O628" s="94" t="s">
        <v>4280</v>
      </c>
      <c r="P628" s="94" t="s">
        <v>51</v>
      </c>
      <c r="Q628" s="94" t="s">
        <v>51</v>
      </c>
      <c r="R628" s="94" t="s">
        <v>51</v>
      </c>
      <c r="S628" s="94" t="s">
        <v>51</v>
      </c>
      <c r="T628" s="94" t="s">
        <v>51</v>
      </c>
      <c r="U628" s="94" t="s">
        <v>51</v>
      </c>
      <c r="V628" s="94" t="s">
        <v>51</v>
      </c>
      <c r="W628" s="94" t="s">
        <v>2490</v>
      </c>
      <c r="X628" s="94" t="s">
        <v>2491</v>
      </c>
      <c r="Y628" s="94" t="s">
        <v>2642</v>
      </c>
      <c r="Z628" s="94" t="s">
        <v>51</v>
      </c>
    </row>
    <row r="629" spans="1:26" s="100" customFormat="1" x14ac:dyDescent="0.2">
      <c r="A629" s="94" t="s">
        <v>2483</v>
      </c>
      <c r="B629" s="94" t="s">
        <v>2484</v>
      </c>
      <c r="C629" s="94" t="s">
        <v>4281</v>
      </c>
      <c r="D629" s="94" t="s">
        <v>3893</v>
      </c>
      <c r="E629" s="94" t="s">
        <v>2487</v>
      </c>
      <c r="F629" s="94" t="s">
        <v>3894</v>
      </c>
      <c r="G629" s="96">
        <v>-14886.67</v>
      </c>
      <c r="H629" s="97">
        <v>46007</v>
      </c>
      <c r="I629" s="97">
        <v>46037</v>
      </c>
      <c r="J629" s="97">
        <v>46037</v>
      </c>
      <c r="K629" s="97">
        <v>46030</v>
      </c>
      <c r="L629" s="94">
        <v>10256</v>
      </c>
      <c r="M629" s="98"/>
      <c r="N629" s="94" t="s">
        <v>60</v>
      </c>
      <c r="O629" s="94" t="s">
        <v>4282</v>
      </c>
      <c r="P629" s="94" t="s">
        <v>51</v>
      </c>
      <c r="Q629" s="94" t="s">
        <v>51</v>
      </c>
      <c r="R629" s="94" t="s">
        <v>51</v>
      </c>
      <c r="S629" s="94" t="s">
        <v>51</v>
      </c>
      <c r="T629" s="94" t="s">
        <v>51</v>
      </c>
      <c r="U629" s="94" t="s">
        <v>51</v>
      </c>
      <c r="V629" s="94" t="s">
        <v>51</v>
      </c>
      <c r="W629" s="94" t="s">
        <v>2490</v>
      </c>
      <c r="X629" s="94" t="s">
        <v>2491</v>
      </c>
      <c r="Y629" s="94" t="s">
        <v>3896</v>
      </c>
      <c r="Z629" s="94" t="s">
        <v>51</v>
      </c>
    </row>
    <row r="630" spans="1:26" s="100" customFormat="1" x14ac:dyDescent="0.2">
      <c r="A630" s="94" t="s">
        <v>2483</v>
      </c>
      <c r="B630" s="94" t="s">
        <v>2484</v>
      </c>
      <c r="C630" s="94" t="s">
        <v>4283</v>
      </c>
      <c r="D630" s="94" t="s">
        <v>3088</v>
      </c>
      <c r="E630" s="94" t="s">
        <v>2487</v>
      </c>
      <c r="F630" s="94" t="s">
        <v>3089</v>
      </c>
      <c r="G630" s="96">
        <v>-680</v>
      </c>
      <c r="H630" s="97">
        <v>46007</v>
      </c>
      <c r="I630" s="97">
        <v>46037</v>
      </c>
      <c r="J630" s="97">
        <v>46037</v>
      </c>
      <c r="K630" s="97">
        <v>46014</v>
      </c>
      <c r="L630" s="94">
        <v>10251</v>
      </c>
      <c r="M630" s="98"/>
      <c r="N630" s="94" t="s">
        <v>60</v>
      </c>
      <c r="O630" s="94" t="s">
        <v>4284</v>
      </c>
      <c r="P630" s="94" t="s">
        <v>51</v>
      </c>
      <c r="Q630" s="94" t="s">
        <v>51</v>
      </c>
      <c r="R630" s="94" t="s">
        <v>2536</v>
      </c>
      <c r="S630" s="94" t="s">
        <v>3091</v>
      </c>
      <c r="T630" s="94" t="s">
        <v>51</v>
      </c>
      <c r="U630" s="94" t="s">
        <v>3092</v>
      </c>
      <c r="V630" s="94" t="s">
        <v>2520</v>
      </c>
      <c r="W630" s="94" t="s">
        <v>2490</v>
      </c>
      <c r="X630" s="94" t="s">
        <v>2491</v>
      </c>
      <c r="Y630" s="94" t="s">
        <v>3093</v>
      </c>
      <c r="Z630" s="94" t="s">
        <v>51</v>
      </c>
    </row>
    <row r="631" spans="1:26" s="100" customFormat="1" x14ac:dyDescent="0.2">
      <c r="A631" s="94" t="s">
        <v>2483</v>
      </c>
      <c r="B631" s="94" t="s">
        <v>2484</v>
      </c>
      <c r="C631" s="94" t="s">
        <v>4285</v>
      </c>
      <c r="D631" s="94" t="s">
        <v>3122</v>
      </c>
      <c r="E631" s="94" t="s">
        <v>2487</v>
      </c>
      <c r="F631" s="94" t="s">
        <v>3123</v>
      </c>
      <c r="G631" s="96">
        <v>-642.77</v>
      </c>
      <c r="H631" s="97">
        <v>46006</v>
      </c>
      <c r="I631" s="97">
        <v>46037</v>
      </c>
      <c r="J631" s="97">
        <v>46037</v>
      </c>
      <c r="K631" s="97">
        <v>46009</v>
      </c>
      <c r="L631" s="94">
        <v>10256</v>
      </c>
      <c r="M631" s="98"/>
      <c r="N631" s="94" t="s">
        <v>60</v>
      </c>
      <c r="O631" s="94" t="s">
        <v>4286</v>
      </c>
      <c r="P631" s="94" t="s">
        <v>51</v>
      </c>
      <c r="Q631" s="94" t="s">
        <v>51</v>
      </c>
      <c r="R631" s="94" t="s">
        <v>51</v>
      </c>
      <c r="S631" s="94" t="s">
        <v>51</v>
      </c>
      <c r="T631" s="94" t="s">
        <v>51</v>
      </c>
      <c r="U631" s="94" t="s">
        <v>51</v>
      </c>
      <c r="V631" s="94" t="s">
        <v>51</v>
      </c>
      <c r="W631" s="94" t="s">
        <v>2490</v>
      </c>
      <c r="X631" s="94" t="s">
        <v>2491</v>
      </c>
      <c r="Y631" s="94" t="s">
        <v>3125</v>
      </c>
      <c r="Z631" s="94" t="s">
        <v>51</v>
      </c>
    </row>
    <row r="632" spans="1:26" s="100" customFormat="1" x14ac:dyDescent="0.2">
      <c r="A632" s="94" t="s">
        <v>2483</v>
      </c>
      <c r="B632" s="94" t="s">
        <v>2484</v>
      </c>
      <c r="C632" s="94" t="s">
        <v>4287</v>
      </c>
      <c r="D632" s="94" t="s">
        <v>3161</v>
      </c>
      <c r="E632" s="94" t="s">
        <v>2487</v>
      </c>
      <c r="F632" s="94" t="s">
        <v>3162</v>
      </c>
      <c r="G632" s="96">
        <v>-5580</v>
      </c>
      <c r="H632" s="97">
        <v>46007</v>
      </c>
      <c r="I632" s="97">
        <v>46037</v>
      </c>
      <c r="J632" s="97">
        <v>46037</v>
      </c>
      <c r="K632" s="97">
        <v>46028</v>
      </c>
      <c r="L632" s="94">
        <v>10256</v>
      </c>
      <c r="M632" s="98"/>
      <c r="N632" s="94" t="s">
        <v>60</v>
      </c>
      <c r="O632" s="94" t="s">
        <v>4288</v>
      </c>
      <c r="P632" s="94" t="s">
        <v>51</v>
      </c>
      <c r="Q632" s="94" t="s">
        <v>51</v>
      </c>
      <c r="R632" s="94" t="s">
        <v>51</v>
      </c>
      <c r="S632" s="94" t="s">
        <v>51</v>
      </c>
      <c r="T632" s="94" t="s">
        <v>51</v>
      </c>
      <c r="U632" s="94" t="s">
        <v>51</v>
      </c>
      <c r="V632" s="94" t="s">
        <v>51</v>
      </c>
      <c r="W632" s="94" t="s">
        <v>2490</v>
      </c>
      <c r="X632" s="94" t="s">
        <v>2491</v>
      </c>
      <c r="Y632" s="94" t="s">
        <v>3164</v>
      </c>
      <c r="Z632" s="94" t="s">
        <v>51</v>
      </c>
    </row>
    <row r="633" spans="1:26" s="100" customFormat="1" x14ac:dyDescent="0.2">
      <c r="A633" s="94" t="s">
        <v>2483</v>
      </c>
      <c r="B633" s="94" t="s">
        <v>2484</v>
      </c>
      <c r="C633" s="94" t="s">
        <v>4289</v>
      </c>
      <c r="D633" s="94" t="s">
        <v>3161</v>
      </c>
      <c r="E633" s="94" t="s">
        <v>2487</v>
      </c>
      <c r="F633" s="94" t="s">
        <v>3162</v>
      </c>
      <c r="G633" s="96">
        <v>-2790</v>
      </c>
      <c r="H633" s="97">
        <v>46007</v>
      </c>
      <c r="I633" s="97">
        <v>46037</v>
      </c>
      <c r="J633" s="97">
        <v>46037</v>
      </c>
      <c r="K633" s="97">
        <v>46028</v>
      </c>
      <c r="L633" s="94">
        <v>10256</v>
      </c>
      <c r="M633" s="98"/>
      <c r="N633" s="94" t="s">
        <v>60</v>
      </c>
      <c r="O633" s="94" t="s">
        <v>4290</v>
      </c>
      <c r="P633" s="94" t="s">
        <v>51</v>
      </c>
      <c r="Q633" s="94" t="s">
        <v>51</v>
      </c>
      <c r="R633" s="94" t="s">
        <v>51</v>
      </c>
      <c r="S633" s="94" t="s">
        <v>51</v>
      </c>
      <c r="T633" s="94" t="s">
        <v>51</v>
      </c>
      <c r="U633" s="94" t="s">
        <v>51</v>
      </c>
      <c r="V633" s="94" t="s">
        <v>51</v>
      </c>
      <c r="W633" s="94" t="s">
        <v>2490</v>
      </c>
      <c r="X633" s="94" t="s">
        <v>2491</v>
      </c>
      <c r="Y633" s="94" t="s">
        <v>3164</v>
      </c>
      <c r="Z633" s="94" t="s">
        <v>51</v>
      </c>
    </row>
    <row r="634" spans="1:26" s="100" customFormat="1" x14ac:dyDescent="0.2">
      <c r="A634" s="94" t="s">
        <v>2483</v>
      </c>
      <c r="B634" s="94" t="s">
        <v>2484</v>
      </c>
      <c r="C634" s="94" t="s">
        <v>4291</v>
      </c>
      <c r="D634" s="94" t="s">
        <v>2711</v>
      </c>
      <c r="E634" s="94" t="s">
        <v>2487</v>
      </c>
      <c r="F634" s="94" t="s">
        <v>2712</v>
      </c>
      <c r="G634" s="96">
        <v>-249.5</v>
      </c>
      <c r="H634" s="97">
        <v>45992</v>
      </c>
      <c r="I634" s="97">
        <v>46037</v>
      </c>
      <c r="J634" s="97">
        <v>46037</v>
      </c>
      <c r="K634" s="97">
        <v>46000</v>
      </c>
      <c r="L634" s="94">
        <v>10256</v>
      </c>
      <c r="M634" s="98"/>
      <c r="N634" s="94" t="s">
        <v>60</v>
      </c>
      <c r="O634" s="94" t="s">
        <v>4292</v>
      </c>
      <c r="P634" s="94" t="s">
        <v>51</v>
      </c>
      <c r="Q634" s="94" t="s">
        <v>51</v>
      </c>
      <c r="R634" s="94" t="s">
        <v>51</v>
      </c>
      <c r="S634" s="94" t="s">
        <v>51</v>
      </c>
      <c r="T634" s="94" t="s">
        <v>51</v>
      </c>
      <c r="U634" s="94" t="s">
        <v>51</v>
      </c>
      <c r="V634" s="94" t="s">
        <v>51</v>
      </c>
      <c r="W634" s="94" t="s">
        <v>2490</v>
      </c>
      <c r="X634" s="94" t="s">
        <v>2491</v>
      </c>
      <c r="Y634" s="94" t="s">
        <v>2714</v>
      </c>
      <c r="Z634" s="94" t="s">
        <v>51</v>
      </c>
    </row>
    <row r="635" spans="1:26" s="100" customFormat="1" x14ac:dyDescent="0.2">
      <c r="A635" s="94" t="s">
        <v>2483</v>
      </c>
      <c r="B635" s="94" t="s">
        <v>2484</v>
      </c>
      <c r="C635" s="94" t="s">
        <v>4293</v>
      </c>
      <c r="D635" s="94" t="s">
        <v>2718</v>
      </c>
      <c r="E635" s="94" t="s">
        <v>2487</v>
      </c>
      <c r="F635" s="94" t="s">
        <v>2719</v>
      </c>
      <c r="G635" s="96">
        <v>-536.63</v>
      </c>
      <c r="H635" s="97">
        <v>45992</v>
      </c>
      <c r="I635" s="97">
        <v>46037</v>
      </c>
      <c r="J635" s="97">
        <v>46037</v>
      </c>
      <c r="K635" s="97">
        <v>46001</v>
      </c>
      <c r="L635" s="94">
        <v>10256</v>
      </c>
      <c r="M635" s="98"/>
      <c r="N635" s="94" t="s">
        <v>60</v>
      </c>
      <c r="O635" s="94" t="s">
        <v>4294</v>
      </c>
      <c r="P635" s="94" t="s">
        <v>51</v>
      </c>
      <c r="Q635" s="94" t="s">
        <v>51</v>
      </c>
      <c r="R635" s="94" t="s">
        <v>51</v>
      </c>
      <c r="S635" s="94" t="s">
        <v>51</v>
      </c>
      <c r="T635" s="94" t="s">
        <v>51</v>
      </c>
      <c r="U635" s="94" t="s">
        <v>51</v>
      </c>
      <c r="V635" s="94" t="s">
        <v>51</v>
      </c>
      <c r="W635" s="94" t="s">
        <v>2490</v>
      </c>
      <c r="X635" s="94" t="s">
        <v>2491</v>
      </c>
      <c r="Y635" s="94" t="s">
        <v>2721</v>
      </c>
      <c r="Z635" s="94" t="s">
        <v>51</v>
      </c>
    </row>
    <row r="636" spans="1:26" s="100" customFormat="1" x14ac:dyDescent="0.2">
      <c r="A636" s="94" t="s">
        <v>2483</v>
      </c>
      <c r="B636" s="94" t="s">
        <v>2484</v>
      </c>
      <c r="C636" s="94" t="s">
        <v>4295</v>
      </c>
      <c r="D636" s="94" t="s">
        <v>2735</v>
      </c>
      <c r="E636" s="94" t="s">
        <v>2487</v>
      </c>
      <c r="F636" s="94" t="s">
        <v>2736</v>
      </c>
      <c r="G636" s="96">
        <v>-38607.24</v>
      </c>
      <c r="H636" s="97">
        <v>46007</v>
      </c>
      <c r="I636" s="97">
        <v>46037</v>
      </c>
      <c r="J636" s="97">
        <v>46037</v>
      </c>
      <c r="K636" s="97">
        <v>46021</v>
      </c>
      <c r="L636" s="94">
        <v>10256</v>
      </c>
      <c r="M636" s="98"/>
      <c r="N636" s="94" t="s">
        <v>60</v>
      </c>
      <c r="O636" s="94" t="s">
        <v>4296</v>
      </c>
      <c r="P636" s="94" t="s">
        <v>51</v>
      </c>
      <c r="Q636" s="94" t="s">
        <v>51</v>
      </c>
      <c r="R636" s="94" t="s">
        <v>51</v>
      </c>
      <c r="S636" s="94" t="s">
        <v>51</v>
      </c>
      <c r="T636" s="94" t="s">
        <v>51</v>
      </c>
      <c r="U636" s="94" t="s">
        <v>51</v>
      </c>
      <c r="V636" s="94" t="s">
        <v>51</v>
      </c>
      <c r="W636" s="94" t="s">
        <v>2490</v>
      </c>
      <c r="X636" s="94" t="s">
        <v>2491</v>
      </c>
      <c r="Y636" s="94" t="s">
        <v>2738</v>
      </c>
      <c r="Z636" s="94" t="s">
        <v>51</v>
      </c>
    </row>
    <row r="637" spans="1:26" s="100" customFormat="1" x14ac:dyDescent="0.2">
      <c r="A637" s="94" t="s">
        <v>2483</v>
      </c>
      <c r="B637" s="94" t="s">
        <v>2484</v>
      </c>
      <c r="C637" s="94" t="s">
        <v>4297</v>
      </c>
      <c r="D637" s="94" t="s">
        <v>2735</v>
      </c>
      <c r="E637" s="94" t="s">
        <v>2487</v>
      </c>
      <c r="F637" s="94" t="s">
        <v>2736</v>
      </c>
      <c r="G637" s="96">
        <v>-1724.27</v>
      </c>
      <c r="H637" s="97">
        <v>46007</v>
      </c>
      <c r="I637" s="97">
        <v>46037</v>
      </c>
      <c r="J637" s="97">
        <v>46037</v>
      </c>
      <c r="K637" s="97">
        <v>46020</v>
      </c>
      <c r="L637" s="94">
        <v>10256</v>
      </c>
      <c r="M637" s="98"/>
      <c r="N637" s="94" t="s">
        <v>60</v>
      </c>
      <c r="O637" s="94" t="s">
        <v>4298</v>
      </c>
      <c r="P637" s="94" t="s">
        <v>51</v>
      </c>
      <c r="Q637" s="94" t="s">
        <v>51</v>
      </c>
      <c r="R637" s="94" t="s">
        <v>51</v>
      </c>
      <c r="S637" s="94" t="s">
        <v>51</v>
      </c>
      <c r="T637" s="94" t="s">
        <v>51</v>
      </c>
      <c r="U637" s="94" t="s">
        <v>51</v>
      </c>
      <c r="V637" s="94" t="s">
        <v>51</v>
      </c>
      <c r="W637" s="94" t="s">
        <v>2490</v>
      </c>
      <c r="X637" s="94" t="s">
        <v>2491</v>
      </c>
      <c r="Y637" s="94" t="s">
        <v>2738</v>
      </c>
      <c r="Z637" s="94" t="s">
        <v>51</v>
      </c>
    </row>
    <row r="638" spans="1:26" s="100" customFormat="1" x14ac:dyDescent="0.2">
      <c r="A638" s="99"/>
      <c r="B638" s="99" t="s">
        <v>4299</v>
      </c>
      <c r="C638" s="99"/>
      <c r="D638" s="99" t="s">
        <v>4300</v>
      </c>
      <c r="E638" s="99" t="s">
        <v>2487</v>
      </c>
      <c r="F638" s="99" t="s">
        <v>4301</v>
      </c>
      <c r="G638" s="96">
        <v>-1047214.25</v>
      </c>
      <c r="H638" s="97">
        <v>46017</v>
      </c>
      <c r="I638" s="97">
        <v>46037</v>
      </c>
      <c r="J638" s="97">
        <v>46037</v>
      </c>
      <c r="K638" s="97"/>
      <c r="L638" s="94">
        <v>10251</v>
      </c>
      <c r="M638" s="103" t="s">
        <v>150</v>
      </c>
      <c r="N638" s="99" t="s">
        <v>129</v>
      </c>
      <c r="O638" s="99" t="s">
        <v>4301</v>
      </c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</row>
    <row r="639" spans="1:26" s="100" customFormat="1" x14ac:dyDescent="0.2">
      <c r="A639" s="99"/>
      <c r="B639" s="99" t="s">
        <v>4299</v>
      </c>
      <c r="C639" s="99"/>
      <c r="D639" s="99" t="s">
        <v>4300</v>
      </c>
      <c r="E639" s="99" t="s">
        <v>2487</v>
      </c>
      <c r="F639" s="99" t="s">
        <v>4301</v>
      </c>
      <c r="G639" s="96">
        <v>-1022103.42</v>
      </c>
      <c r="H639" s="97">
        <v>46017</v>
      </c>
      <c r="I639" s="97">
        <v>46037</v>
      </c>
      <c r="J639" s="97">
        <v>46037</v>
      </c>
      <c r="K639" s="97"/>
      <c r="L639" s="94">
        <v>10256</v>
      </c>
      <c r="M639" s="103" t="s">
        <v>150</v>
      </c>
      <c r="N639" s="99" t="s">
        <v>129</v>
      </c>
      <c r="O639" s="99" t="s">
        <v>4301</v>
      </c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</row>
    <row r="640" spans="1:26" s="100" customFormat="1" x14ac:dyDescent="0.2">
      <c r="A640" s="99"/>
      <c r="B640" s="99" t="s">
        <v>4299</v>
      </c>
      <c r="C640" s="99"/>
      <c r="D640" s="99" t="s">
        <v>4300</v>
      </c>
      <c r="E640" s="99" t="s">
        <v>2487</v>
      </c>
      <c r="F640" s="99" t="s">
        <v>4301</v>
      </c>
      <c r="G640" s="96">
        <v>-47431.55</v>
      </c>
      <c r="H640" s="97">
        <v>46017</v>
      </c>
      <c r="I640" s="97">
        <v>46037</v>
      </c>
      <c r="J640" s="97">
        <v>46037</v>
      </c>
      <c r="K640" s="97"/>
      <c r="L640" s="94">
        <v>20001</v>
      </c>
      <c r="M640" s="103" t="s">
        <v>150</v>
      </c>
      <c r="N640" s="99" t="s">
        <v>129</v>
      </c>
      <c r="O640" s="99" t="s">
        <v>4301</v>
      </c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</row>
    <row r="641" spans="1:26" s="100" customFormat="1" x14ac:dyDescent="0.2">
      <c r="A641" s="99"/>
      <c r="B641" s="99" t="s">
        <v>4299</v>
      </c>
      <c r="C641" s="99"/>
      <c r="D641" s="99" t="s">
        <v>4300</v>
      </c>
      <c r="E641" s="99" t="s">
        <v>2487</v>
      </c>
      <c r="F641" s="99" t="s">
        <v>4301</v>
      </c>
      <c r="G641" s="96">
        <v>-65102.13</v>
      </c>
      <c r="H641" s="97">
        <v>46017</v>
      </c>
      <c r="I641" s="97">
        <v>46037</v>
      </c>
      <c r="J641" s="97">
        <v>46037</v>
      </c>
      <c r="K641" s="97"/>
      <c r="L641" s="94">
        <v>10259</v>
      </c>
      <c r="M641" s="103" t="s">
        <v>150</v>
      </c>
      <c r="N641" s="99" t="s">
        <v>129</v>
      </c>
      <c r="O641" s="99" t="s">
        <v>4301</v>
      </c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</row>
    <row r="642" spans="1:26" s="100" customFormat="1" x14ac:dyDescent="0.2">
      <c r="A642" s="94" t="s">
        <v>2483</v>
      </c>
      <c r="B642" s="94" t="s">
        <v>2484</v>
      </c>
      <c r="C642" s="94" t="s">
        <v>4302</v>
      </c>
      <c r="D642" s="94" t="s">
        <v>4303</v>
      </c>
      <c r="E642" s="94" t="s">
        <v>2487</v>
      </c>
      <c r="F642" s="94" t="s">
        <v>4304</v>
      </c>
      <c r="G642" s="96">
        <v>-331.87</v>
      </c>
      <c r="H642" s="97">
        <v>45992</v>
      </c>
      <c r="I642" s="97">
        <v>46037</v>
      </c>
      <c r="J642" s="97">
        <v>46037</v>
      </c>
      <c r="K642" s="97">
        <v>46003</v>
      </c>
      <c r="L642" s="94">
        <v>10256</v>
      </c>
      <c r="M642" s="98"/>
      <c r="N642" s="94" t="s">
        <v>60</v>
      </c>
      <c r="O642" s="94" t="s">
        <v>4305</v>
      </c>
      <c r="P642" s="94" t="s">
        <v>51</v>
      </c>
      <c r="Q642" s="94" t="s">
        <v>51</v>
      </c>
      <c r="R642" s="94" t="s">
        <v>51</v>
      </c>
      <c r="S642" s="94" t="s">
        <v>51</v>
      </c>
      <c r="T642" s="94" t="s">
        <v>51</v>
      </c>
      <c r="U642" s="94" t="s">
        <v>51</v>
      </c>
      <c r="V642" s="94" t="s">
        <v>51</v>
      </c>
      <c r="W642" s="94" t="s">
        <v>2490</v>
      </c>
      <c r="X642" s="94" t="s">
        <v>2491</v>
      </c>
      <c r="Y642" s="94" t="s">
        <v>4306</v>
      </c>
      <c r="Z642" s="94" t="s">
        <v>51</v>
      </c>
    </row>
    <row r="643" spans="1:26" s="100" customFormat="1" x14ac:dyDescent="0.2">
      <c r="A643" s="94" t="s">
        <v>2483</v>
      </c>
      <c r="B643" s="94" t="s">
        <v>2484</v>
      </c>
      <c r="C643" s="94" t="s">
        <v>4307</v>
      </c>
      <c r="D643" s="94" t="s">
        <v>4303</v>
      </c>
      <c r="E643" s="94" t="s">
        <v>2487</v>
      </c>
      <c r="F643" s="94" t="s">
        <v>4304</v>
      </c>
      <c r="G643" s="96">
        <v>-834.91</v>
      </c>
      <c r="H643" s="97">
        <v>45992</v>
      </c>
      <c r="I643" s="97">
        <v>46037</v>
      </c>
      <c r="J643" s="97">
        <v>46037</v>
      </c>
      <c r="K643" s="97">
        <v>46001</v>
      </c>
      <c r="L643" s="94">
        <v>10256</v>
      </c>
      <c r="M643" s="98"/>
      <c r="N643" s="94" t="s">
        <v>60</v>
      </c>
      <c r="O643" s="94" t="s">
        <v>4308</v>
      </c>
      <c r="P643" s="94" t="s">
        <v>51</v>
      </c>
      <c r="Q643" s="94" t="s">
        <v>51</v>
      </c>
      <c r="R643" s="94" t="s">
        <v>51</v>
      </c>
      <c r="S643" s="94" t="s">
        <v>51</v>
      </c>
      <c r="T643" s="94" t="s">
        <v>51</v>
      </c>
      <c r="U643" s="94" t="s">
        <v>51</v>
      </c>
      <c r="V643" s="94" t="s">
        <v>51</v>
      </c>
      <c r="W643" s="94" t="s">
        <v>2490</v>
      </c>
      <c r="X643" s="94" t="s">
        <v>2491</v>
      </c>
      <c r="Y643" s="94" t="s">
        <v>4306</v>
      </c>
      <c r="Z643" s="94" t="s">
        <v>51</v>
      </c>
    </row>
    <row r="644" spans="1:26" s="100" customFormat="1" x14ac:dyDescent="0.2">
      <c r="A644" s="94" t="s">
        <v>2483</v>
      </c>
      <c r="B644" s="94" t="s">
        <v>2484</v>
      </c>
      <c r="C644" s="94" t="s">
        <v>4309</v>
      </c>
      <c r="D644" s="94" t="s">
        <v>4303</v>
      </c>
      <c r="E644" s="94" t="s">
        <v>2487</v>
      </c>
      <c r="F644" s="94" t="s">
        <v>4304</v>
      </c>
      <c r="G644" s="96">
        <v>-573.37</v>
      </c>
      <c r="H644" s="97">
        <v>45992</v>
      </c>
      <c r="I644" s="97">
        <v>46037</v>
      </c>
      <c r="J644" s="97">
        <v>46037</v>
      </c>
      <c r="K644" s="97">
        <v>46001</v>
      </c>
      <c r="L644" s="94">
        <v>10256</v>
      </c>
      <c r="M644" s="98"/>
      <c r="N644" s="94" t="s">
        <v>60</v>
      </c>
      <c r="O644" s="94" t="s">
        <v>4310</v>
      </c>
      <c r="P644" s="94" t="s">
        <v>51</v>
      </c>
      <c r="Q644" s="94" t="s">
        <v>51</v>
      </c>
      <c r="R644" s="94" t="s">
        <v>51</v>
      </c>
      <c r="S644" s="94" t="s">
        <v>51</v>
      </c>
      <c r="T644" s="94" t="s">
        <v>51</v>
      </c>
      <c r="U644" s="94" t="s">
        <v>51</v>
      </c>
      <c r="V644" s="94" t="s">
        <v>51</v>
      </c>
      <c r="W644" s="94" t="s">
        <v>2490</v>
      </c>
      <c r="X644" s="94" t="s">
        <v>2491</v>
      </c>
      <c r="Y644" s="94" t="s">
        <v>4306</v>
      </c>
      <c r="Z644" s="94" t="s">
        <v>51</v>
      </c>
    </row>
    <row r="645" spans="1:26" s="100" customFormat="1" x14ac:dyDescent="0.2">
      <c r="A645" s="99" t="s">
        <v>2483</v>
      </c>
      <c r="B645" s="99" t="s">
        <v>2484</v>
      </c>
      <c r="C645" s="99" t="s">
        <v>4311</v>
      </c>
      <c r="D645" s="99" t="s">
        <v>2486</v>
      </c>
      <c r="E645" s="99" t="s">
        <v>2487</v>
      </c>
      <c r="F645" s="99" t="s">
        <v>2488</v>
      </c>
      <c r="G645" s="96">
        <v>-597</v>
      </c>
      <c r="H645" s="97">
        <v>46007</v>
      </c>
      <c r="I645" s="97">
        <v>46038</v>
      </c>
      <c r="J645" s="97">
        <v>46038</v>
      </c>
      <c r="K645" s="97">
        <v>46021</v>
      </c>
      <c r="L645" s="94">
        <v>20001</v>
      </c>
      <c r="M645" s="103"/>
      <c r="N645" s="94" t="s">
        <v>60</v>
      </c>
      <c r="O645" s="99" t="s">
        <v>4312</v>
      </c>
      <c r="P645" s="99" t="s">
        <v>51</v>
      </c>
      <c r="Q645" s="99" t="s">
        <v>51</v>
      </c>
      <c r="R645" s="99" t="s">
        <v>51</v>
      </c>
      <c r="S645" s="99" t="s">
        <v>51</v>
      </c>
      <c r="T645" s="99" t="s">
        <v>51</v>
      </c>
      <c r="U645" s="99" t="s">
        <v>51</v>
      </c>
      <c r="V645" s="99" t="s">
        <v>51</v>
      </c>
      <c r="W645" s="99" t="s">
        <v>2490</v>
      </c>
      <c r="X645" s="99" t="s">
        <v>2491</v>
      </c>
      <c r="Y645" s="99" t="s">
        <v>2492</v>
      </c>
      <c r="Z645" s="99" t="s">
        <v>51</v>
      </c>
    </row>
    <row r="646" spans="1:26" s="100" customFormat="1" x14ac:dyDescent="0.2">
      <c r="A646" s="99" t="s">
        <v>4234</v>
      </c>
      <c r="B646" s="99" t="s">
        <v>2484</v>
      </c>
      <c r="C646" s="99" t="s">
        <v>384</v>
      </c>
      <c r="D646" s="99" t="s">
        <v>3453</v>
      </c>
      <c r="E646" s="99" t="s">
        <v>2487</v>
      </c>
      <c r="F646" s="99" t="s">
        <v>3454</v>
      </c>
      <c r="G646" s="96">
        <v>-5941.47</v>
      </c>
      <c r="H646" s="97">
        <v>46008</v>
      </c>
      <c r="I646" s="97">
        <v>46038</v>
      </c>
      <c r="J646" s="97">
        <v>46038</v>
      </c>
      <c r="K646" s="97">
        <v>46034</v>
      </c>
      <c r="L646" s="94">
        <v>20001</v>
      </c>
      <c r="M646" s="103"/>
      <c r="N646" s="94" t="s">
        <v>60</v>
      </c>
      <c r="O646" s="99" t="s">
        <v>4313</v>
      </c>
      <c r="P646" s="99" t="s">
        <v>51</v>
      </c>
      <c r="Q646" s="99" t="s">
        <v>51</v>
      </c>
      <c r="R646" s="99" t="s">
        <v>51</v>
      </c>
      <c r="S646" s="99" t="s">
        <v>51</v>
      </c>
      <c r="T646" s="99" t="s">
        <v>51</v>
      </c>
      <c r="U646" s="99" t="s">
        <v>51</v>
      </c>
      <c r="V646" s="99" t="s">
        <v>51</v>
      </c>
      <c r="W646" s="99" t="s">
        <v>2490</v>
      </c>
      <c r="X646" s="99" t="s">
        <v>2491</v>
      </c>
      <c r="Y646" s="99" t="s">
        <v>3456</v>
      </c>
      <c r="Z646" s="99" t="s">
        <v>51</v>
      </c>
    </row>
    <row r="647" spans="1:26" s="100" customFormat="1" x14ac:dyDescent="0.2">
      <c r="A647" s="99" t="s">
        <v>2483</v>
      </c>
      <c r="B647" s="99" t="s">
        <v>2484</v>
      </c>
      <c r="C647" s="99" t="s">
        <v>4314</v>
      </c>
      <c r="D647" s="99" t="s">
        <v>3207</v>
      </c>
      <c r="E647" s="99" t="s">
        <v>2487</v>
      </c>
      <c r="F647" s="99" t="s">
        <v>3208</v>
      </c>
      <c r="G647" s="96">
        <v>-13520</v>
      </c>
      <c r="H647" s="97">
        <v>46008</v>
      </c>
      <c r="I647" s="97">
        <v>46038</v>
      </c>
      <c r="J647" s="97">
        <v>46038</v>
      </c>
      <c r="K647" s="97">
        <v>46014</v>
      </c>
      <c r="L647" s="94">
        <v>10256</v>
      </c>
      <c r="M647" s="103"/>
      <c r="N647" s="94" t="s">
        <v>60</v>
      </c>
      <c r="O647" s="99" t="s">
        <v>4315</v>
      </c>
      <c r="P647" s="99" t="s">
        <v>51</v>
      </c>
      <c r="Q647" s="99" t="s">
        <v>51</v>
      </c>
      <c r="R647" s="99" t="s">
        <v>51</v>
      </c>
      <c r="S647" s="99" t="s">
        <v>51</v>
      </c>
      <c r="T647" s="99" t="s">
        <v>51</v>
      </c>
      <c r="U647" s="99" t="s">
        <v>51</v>
      </c>
      <c r="V647" s="99" t="s">
        <v>51</v>
      </c>
      <c r="W647" s="99" t="s">
        <v>2490</v>
      </c>
      <c r="X647" s="99" t="s">
        <v>2491</v>
      </c>
      <c r="Y647" s="99" t="s">
        <v>3210</v>
      </c>
      <c r="Z647" s="99" t="s">
        <v>51</v>
      </c>
    </row>
    <row r="648" spans="1:26" s="100" customFormat="1" x14ac:dyDescent="0.2">
      <c r="A648" s="99" t="s">
        <v>2483</v>
      </c>
      <c r="B648" s="99" t="s">
        <v>2484</v>
      </c>
      <c r="C648" s="99" t="s">
        <v>4316</v>
      </c>
      <c r="D648" s="99" t="s">
        <v>3783</v>
      </c>
      <c r="E648" s="99" t="s">
        <v>2487</v>
      </c>
      <c r="F648" s="99" t="s">
        <v>3784</v>
      </c>
      <c r="G648" s="96">
        <v>-5953.65</v>
      </c>
      <c r="H648" s="97">
        <v>46008</v>
      </c>
      <c r="I648" s="97">
        <v>46038</v>
      </c>
      <c r="J648" s="97">
        <v>46038</v>
      </c>
      <c r="K648" s="97">
        <v>46024</v>
      </c>
      <c r="L648" s="94">
        <v>10256</v>
      </c>
      <c r="M648" s="103"/>
      <c r="N648" s="94" t="s">
        <v>60</v>
      </c>
      <c r="O648" s="99" t="s">
        <v>4317</v>
      </c>
      <c r="P648" s="99" t="s">
        <v>51</v>
      </c>
      <c r="Q648" s="99" t="s">
        <v>51</v>
      </c>
      <c r="R648" s="99" t="s">
        <v>51</v>
      </c>
      <c r="S648" s="99" t="s">
        <v>51</v>
      </c>
      <c r="T648" s="99" t="s">
        <v>51</v>
      </c>
      <c r="U648" s="99" t="s">
        <v>51</v>
      </c>
      <c r="V648" s="99" t="s">
        <v>51</v>
      </c>
      <c r="W648" s="99" t="s">
        <v>2490</v>
      </c>
      <c r="X648" s="99" t="s">
        <v>2491</v>
      </c>
      <c r="Y648" s="99" t="s">
        <v>3786</v>
      </c>
      <c r="Z648" s="99" t="s">
        <v>51</v>
      </c>
    </row>
    <row r="649" spans="1:26" s="100" customFormat="1" x14ac:dyDescent="0.2">
      <c r="A649" s="99" t="s">
        <v>2483</v>
      </c>
      <c r="B649" s="99" t="s">
        <v>2484</v>
      </c>
      <c r="C649" s="99" t="s">
        <v>4318</v>
      </c>
      <c r="D649" s="99" t="s">
        <v>2893</v>
      </c>
      <c r="E649" s="99" t="s">
        <v>2487</v>
      </c>
      <c r="F649" s="99" t="s">
        <v>2894</v>
      </c>
      <c r="G649" s="96">
        <v>-431.1</v>
      </c>
      <c r="H649" s="97">
        <v>46008</v>
      </c>
      <c r="I649" s="97">
        <v>46038</v>
      </c>
      <c r="J649" s="97">
        <v>46038</v>
      </c>
      <c r="K649" s="97">
        <v>46020</v>
      </c>
      <c r="L649" s="94">
        <v>10256</v>
      </c>
      <c r="M649" s="103"/>
      <c r="N649" s="94" t="s">
        <v>60</v>
      </c>
      <c r="O649" s="99" t="s">
        <v>4319</v>
      </c>
      <c r="P649" s="99" t="s">
        <v>51</v>
      </c>
      <c r="Q649" s="99" t="s">
        <v>51</v>
      </c>
      <c r="R649" s="99" t="s">
        <v>2536</v>
      </c>
      <c r="S649" s="99" t="s">
        <v>2896</v>
      </c>
      <c r="T649" s="99" t="s">
        <v>51</v>
      </c>
      <c r="U649" s="99" t="s">
        <v>2897</v>
      </c>
      <c r="V649" s="99" t="s">
        <v>2898</v>
      </c>
      <c r="W649" s="99" t="s">
        <v>2490</v>
      </c>
      <c r="X649" s="99" t="s">
        <v>2491</v>
      </c>
      <c r="Y649" s="99" t="s">
        <v>2899</v>
      </c>
      <c r="Z649" s="99" t="s">
        <v>51</v>
      </c>
    </row>
    <row r="650" spans="1:26" s="100" customFormat="1" x14ac:dyDescent="0.2">
      <c r="A650" s="99" t="s">
        <v>2483</v>
      </c>
      <c r="B650" s="99" t="s">
        <v>2484</v>
      </c>
      <c r="C650" s="99" t="s">
        <v>4320</v>
      </c>
      <c r="D650" s="99" t="s">
        <v>2893</v>
      </c>
      <c r="E650" s="99" t="s">
        <v>2487</v>
      </c>
      <c r="F650" s="99" t="s">
        <v>2894</v>
      </c>
      <c r="G650" s="96">
        <v>-2376</v>
      </c>
      <c r="H650" s="97">
        <v>46008</v>
      </c>
      <c r="I650" s="97">
        <v>46038</v>
      </c>
      <c r="J650" s="97">
        <v>46038</v>
      </c>
      <c r="K650" s="97">
        <v>46020</v>
      </c>
      <c r="L650" s="94">
        <v>10256</v>
      </c>
      <c r="M650" s="103"/>
      <c r="N650" s="94" t="s">
        <v>60</v>
      </c>
      <c r="O650" s="99" t="s">
        <v>4321</v>
      </c>
      <c r="P650" s="99" t="s">
        <v>51</v>
      </c>
      <c r="Q650" s="99" t="s">
        <v>51</v>
      </c>
      <c r="R650" s="99" t="s">
        <v>2536</v>
      </c>
      <c r="S650" s="99" t="s">
        <v>2896</v>
      </c>
      <c r="T650" s="99" t="s">
        <v>51</v>
      </c>
      <c r="U650" s="99" t="s">
        <v>2897</v>
      </c>
      <c r="V650" s="99" t="s">
        <v>2898</v>
      </c>
      <c r="W650" s="99" t="s">
        <v>2490</v>
      </c>
      <c r="X650" s="99" t="s">
        <v>2491</v>
      </c>
      <c r="Y650" s="99" t="s">
        <v>2899</v>
      </c>
      <c r="Z650" s="99" t="s">
        <v>51</v>
      </c>
    </row>
    <row r="651" spans="1:26" s="100" customFormat="1" x14ac:dyDescent="0.2">
      <c r="A651" s="99" t="s">
        <v>2483</v>
      </c>
      <c r="B651" s="99" t="s">
        <v>2484</v>
      </c>
      <c r="C651" s="99" t="s">
        <v>4322</v>
      </c>
      <c r="D651" s="99" t="s">
        <v>2893</v>
      </c>
      <c r="E651" s="99" t="s">
        <v>2487</v>
      </c>
      <c r="F651" s="99" t="s">
        <v>2894</v>
      </c>
      <c r="G651" s="96">
        <v>-1210.32</v>
      </c>
      <c r="H651" s="97">
        <v>46008</v>
      </c>
      <c r="I651" s="97">
        <v>46038</v>
      </c>
      <c r="J651" s="97">
        <v>46038</v>
      </c>
      <c r="K651" s="97">
        <v>46020</v>
      </c>
      <c r="L651" s="94">
        <v>10256</v>
      </c>
      <c r="M651" s="103"/>
      <c r="N651" s="94" t="s">
        <v>60</v>
      </c>
      <c r="O651" s="99" t="s">
        <v>4323</v>
      </c>
      <c r="P651" s="99" t="s">
        <v>51</v>
      </c>
      <c r="Q651" s="99" t="s">
        <v>51</v>
      </c>
      <c r="R651" s="99" t="s">
        <v>2536</v>
      </c>
      <c r="S651" s="99" t="s">
        <v>2896</v>
      </c>
      <c r="T651" s="99" t="s">
        <v>51</v>
      </c>
      <c r="U651" s="99" t="s">
        <v>2897</v>
      </c>
      <c r="V651" s="99" t="s">
        <v>2898</v>
      </c>
      <c r="W651" s="99" t="s">
        <v>2490</v>
      </c>
      <c r="X651" s="99" t="s">
        <v>2491</v>
      </c>
      <c r="Y651" s="99" t="s">
        <v>2899</v>
      </c>
      <c r="Z651" s="99" t="s">
        <v>51</v>
      </c>
    </row>
    <row r="652" spans="1:26" s="100" customFormat="1" x14ac:dyDescent="0.2">
      <c r="A652" s="99" t="s">
        <v>2483</v>
      </c>
      <c r="B652" s="99" t="s">
        <v>2484</v>
      </c>
      <c r="C652" s="99" t="s">
        <v>4324</v>
      </c>
      <c r="D652" s="99" t="s">
        <v>2893</v>
      </c>
      <c r="E652" s="99" t="s">
        <v>2487</v>
      </c>
      <c r="F652" s="99" t="s">
        <v>2894</v>
      </c>
      <c r="G652" s="96">
        <v>-7236</v>
      </c>
      <c r="H652" s="97">
        <v>46008</v>
      </c>
      <c r="I652" s="97">
        <v>46038</v>
      </c>
      <c r="J652" s="97">
        <v>46038</v>
      </c>
      <c r="K652" s="97">
        <v>46020</v>
      </c>
      <c r="L652" s="94">
        <v>10256</v>
      </c>
      <c r="M652" s="103"/>
      <c r="N652" s="94" t="s">
        <v>60</v>
      </c>
      <c r="O652" s="99" t="s">
        <v>4325</v>
      </c>
      <c r="P652" s="99" t="s">
        <v>51</v>
      </c>
      <c r="Q652" s="99" t="s">
        <v>51</v>
      </c>
      <c r="R652" s="99" t="s">
        <v>2536</v>
      </c>
      <c r="S652" s="99" t="s">
        <v>2896</v>
      </c>
      <c r="T652" s="99" t="s">
        <v>51</v>
      </c>
      <c r="U652" s="99" t="s">
        <v>2897</v>
      </c>
      <c r="V652" s="99" t="s">
        <v>2898</v>
      </c>
      <c r="W652" s="99" t="s">
        <v>2490</v>
      </c>
      <c r="X652" s="99" t="s">
        <v>2491</v>
      </c>
      <c r="Y652" s="99" t="s">
        <v>2899</v>
      </c>
      <c r="Z652" s="99" t="s">
        <v>51</v>
      </c>
    </row>
    <row r="653" spans="1:26" s="100" customFormat="1" x14ac:dyDescent="0.2">
      <c r="A653" s="99" t="s">
        <v>2483</v>
      </c>
      <c r="B653" s="99" t="s">
        <v>2484</v>
      </c>
      <c r="C653" s="99" t="s">
        <v>4326</v>
      </c>
      <c r="D653" s="99" t="s">
        <v>2567</v>
      </c>
      <c r="E653" s="99" t="s">
        <v>2487</v>
      </c>
      <c r="F653" s="99" t="s">
        <v>2568</v>
      </c>
      <c r="G653" s="96">
        <v>-13147.08</v>
      </c>
      <c r="H653" s="97">
        <v>46008</v>
      </c>
      <c r="I653" s="97">
        <v>46038</v>
      </c>
      <c r="J653" s="97">
        <v>46038</v>
      </c>
      <c r="K653" s="97">
        <v>46030</v>
      </c>
      <c r="L653" s="94">
        <v>10256</v>
      </c>
      <c r="M653" s="103"/>
      <c r="N653" s="94" t="s">
        <v>60</v>
      </c>
      <c r="O653" s="99" t="s">
        <v>4327</v>
      </c>
      <c r="P653" s="99" t="s">
        <v>51</v>
      </c>
      <c r="Q653" s="99" t="s">
        <v>51</v>
      </c>
      <c r="R653" s="99" t="s">
        <v>51</v>
      </c>
      <c r="S653" s="99" t="s">
        <v>51</v>
      </c>
      <c r="T653" s="99" t="s">
        <v>51</v>
      </c>
      <c r="U653" s="99" t="s">
        <v>51</v>
      </c>
      <c r="V653" s="99" t="s">
        <v>51</v>
      </c>
      <c r="W653" s="99" t="s">
        <v>2490</v>
      </c>
      <c r="X653" s="99" t="s">
        <v>2491</v>
      </c>
      <c r="Y653" s="99" t="s">
        <v>2570</v>
      </c>
      <c r="Z653" s="99" t="s">
        <v>51</v>
      </c>
    </row>
    <row r="654" spans="1:26" x14ac:dyDescent="0.2">
      <c r="A654" s="99" t="s">
        <v>2763</v>
      </c>
      <c r="B654" s="99" t="s">
        <v>3340</v>
      </c>
      <c r="C654" s="99" t="s">
        <v>4328</v>
      </c>
      <c r="D654" s="99" t="s">
        <v>4329</v>
      </c>
      <c r="E654" s="99" t="s">
        <v>2487</v>
      </c>
      <c r="F654" s="99" t="s">
        <v>154</v>
      </c>
      <c r="G654" s="96">
        <v>-18124.509999999998</v>
      </c>
      <c r="H654" s="97">
        <v>46031</v>
      </c>
      <c r="I654" s="97">
        <v>46038</v>
      </c>
      <c r="J654" s="97">
        <v>46038</v>
      </c>
      <c r="K654" s="97">
        <v>46031</v>
      </c>
      <c r="L654" s="94" t="s">
        <v>8609</v>
      </c>
      <c r="M654" s="103" t="s">
        <v>154</v>
      </c>
      <c r="N654" s="100" t="s">
        <v>155</v>
      </c>
      <c r="O654" s="99" t="s">
        <v>4330</v>
      </c>
      <c r="P654" s="99" t="s">
        <v>51</v>
      </c>
      <c r="Q654" s="99" t="s">
        <v>51</v>
      </c>
      <c r="R654" s="99" t="s">
        <v>51</v>
      </c>
      <c r="S654" s="99" t="s">
        <v>51</v>
      </c>
      <c r="T654" s="99" t="s">
        <v>51</v>
      </c>
      <c r="U654" s="99" t="s">
        <v>51</v>
      </c>
      <c r="V654" s="99" t="s">
        <v>51</v>
      </c>
      <c r="W654" s="99" t="s">
        <v>2490</v>
      </c>
      <c r="X654" s="99" t="s">
        <v>2491</v>
      </c>
      <c r="Y654" s="99" t="s">
        <v>3345</v>
      </c>
      <c r="Z654" s="99" t="s">
        <v>51</v>
      </c>
    </row>
    <row r="655" spans="1:26" s="100" customFormat="1" x14ac:dyDescent="0.2">
      <c r="A655" s="99" t="s">
        <v>2483</v>
      </c>
      <c r="B655" s="99" t="s">
        <v>2484</v>
      </c>
      <c r="C655" s="99" t="s">
        <v>4331</v>
      </c>
      <c r="D655" s="99" t="s">
        <v>2572</v>
      </c>
      <c r="E655" s="99" t="s">
        <v>2487</v>
      </c>
      <c r="F655" s="99" t="s">
        <v>2573</v>
      </c>
      <c r="G655" s="96">
        <v>-182.27</v>
      </c>
      <c r="H655" s="97">
        <v>46008</v>
      </c>
      <c r="I655" s="97">
        <v>46038</v>
      </c>
      <c r="J655" s="97">
        <v>46038</v>
      </c>
      <c r="K655" s="97">
        <v>46021</v>
      </c>
      <c r="L655" s="94">
        <v>10256</v>
      </c>
      <c r="M655" s="103"/>
      <c r="N655" s="94" t="s">
        <v>60</v>
      </c>
      <c r="O655" s="99" t="s">
        <v>4332</v>
      </c>
      <c r="P655" s="99" t="s">
        <v>51</v>
      </c>
      <c r="Q655" s="99" t="s">
        <v>51</v>
      </c>
      <c r="R655" s="99" t="s">
        <v>51</v>
      </c>
      <c r="S655" s="99" t="s">
        <v>51</v>
      </c>
      <c r="T655" s="99" t="s">
        <v>51</v>
      </c>
      <c r="U655" s="99" t="s">
        <v>51</v>
      </c>
      <c r="V655" s="99" t="s">
        <v>51</v>
      </c>
      <c r="W655" s="99" t="s">
        <v>2490</v>
      </c>
      <c r="X655" s="99" t="s">
        <v>2491</v>
      </c>
      <c r="Y655" s="99" t="s">
        <v>2575</v>
      </c>
      <c r="Z655" s="99" t="s">
        <v>51</v>
      </c>
    </row>
    <row r="656" spans="1:26" s="100" customFormat="1" x14ac:dyDescent="0.2">
      <c r="A656" s="99" t="s">
        <v>2483</v>
      </c>
      <c r="B656" s="99" t="s">
        <v>2484</v>
      </c>
      <c r="C656" s="99" t="s">
        <v>4333</v>
      </c>
      <c r="D656" s="99" t="s">
        <v>3302</v>
      </c>
      <c r="E656" s="99" t="s">
        <v>2487</v>
      </c>
      <c r="F656" s="99" t="s">
        <v>3303</v>
      </c>
      <c r="G656" s="96">
        <v>-4695</v>
      </c>
      <c r="H656" s="97">
        <v>45978</v>
      </c>
      <c r="I656" s="97">
        <v>46038</v>
      </c>
      <c r="J656" s="97">
        <v>46038</v>
      </c>
      <c r="K656" s="97">
        <v>45995</v>
      </c>
      <c r="L656" s="94">
        <v>10251</v>
      </c>
      <c r="M656" s="103"/>
      <c r="N656" s="94" t="s">
        <v>60</v>
      </c>
      <c r="O656" s="99" t="s">
        <v>4334</v>
      </c>
      <c r="P656" s="99" t="s">
        <v>51</v>
      </c>
      <c r="Q656" s="99" t="s">
        <v>51</v>
      </c>
      <c r="R656" s="99" t="s">
        <v>51</v>
      </c>
      <c r="S656" s="99" t="s">
        <v>51</v>
      </c>
      <c r="T656" s="99" t="s">
        <v>51</v>
      </c>
      <c r="U656" s="99" t="s">
        <v>51</v>
      </c>
      <c r="V656" s="99" t="s">
        <v>51</v>
      </c>
      <c r="W656" s="99" t="s">
        <v>2490</v>
      </c>
      <c r="X656" s="99" t="s">
        <v>2491</v>
      </c>
      <c r="Y656" s="99" t="s">
        <v>3305</v>
      </c>
      <c r="Z656" s="99" t="s">
        <v>51</v>
      </c>
    </row>
    <row r="657" spans="1:26" s="100" customFormat="1" x14ac:dyDescent="0.2">
      <c r="A657" s="99" t="s">
        <v>2483</v>
      </c>
      <c r="B657" s="99" t="s">
        <v>2484</v>
      </c>
      <c r="C657" s="99" t="s">
        <v>4335</v>
      </c>
      <c r="D657" s="99" t="s">
        <v>3620</v>
      </c>
      <c r="E657" s="99" t="s">
        <v>2487</v>
      </c>
      <c r="F657" s="99" t="s">
        <v>3621</v>
      </c>
      <c r="G657" s="96">
        <v>-81000</v>
      </c>
      <c r="H657" s="97">
        <v>46008</v>
      </c>
      <c r="I657" s="97">
        <v>46038</v>
      </c>
      <c r="J657" s="97">
        <v>46038</v>
      </c>
      <c r="K657" s="97">
        <v>46021</v>
      </c>
      <c r="L657" s="94">
        <v>10256</v>
      </c>
      <c r="M657" s="103"/>
      <c r="N657" s="94" t="s">
        <v>60</v>
      </c>
      <c r="O657" s="99" t="s">
        <v>4336</v>
      </c>
      <c r="P657" s="99" t="s">
        <v>51</v>
      </c>
      <c r="Q657" s="99" t="s">
        <v>51</v>
      </c>
      <c r="R657" s="99" t="s">
        <v>51</v>
      </c>
      <c r="S657" s="99" t="s">
        <v>51</v>
      </c>
      <c r="T657" s="99" t="s">
        <v>51</v>
      </c>
      <c r="U657" s="99" t="s">
        <v>51</v>
      </c>
      <c r="V657" s="99" t="s">
        <v>51</v>
      </c>
      <c r="W657" s="99" t="s">
        <v>2490</v>
      </c>
      <c r="X657" s="99" t="s">
        <v>2491</v>
      </c>
      <c r="Y657" s="99" t="s">
        <v>3623</v>
      </c>
      <c r="Z657" s="99" t="s">
        <v>51</v>
      </c>
    </row>
    <row r="658" spans="1:26" s="100" customFormat="1" x14ac:dyDescent="0.2">
      <c r="A658" s="99" t="s">
        <v>2483</v>
      </c>
      <c r="B658" s="99" t="s">
        <v>2484</v>
      </c>
      <c r="C658" s="99" t="s">
        <v>4337</v>
      </c>
      <c r="D658" s="99" t="s">
        <v>3620</v>
      </c>
      <c r="E658" s="99" t="s">
        <v>2487</v>
      </c>
      <c r="F658" s="99" t="s">
        <v>3621</v>
      </c>
      <c r="G658" s="96">
        <v>-16000</v>
      </c>
      <c r="H658" s="97">
        <v>46008</v>
      </c>
      <c r="I658" s="97">
        <v>46038</v>
      </c>
      <c r="J658" s="97">
        <v>46038</v>
      </c>
      <c r="K658" s="97">
        <v>46021</v>
      </c>
      <c r="L658" s="94">
        <v>10256</v>
      </c>
      <c r="M658" s="103"/>
      <c r="N658" s="94" t="s">
        <v>60</v>
      </c>
      <c r="O658" s="99" t="s">
        <v>4338</v>
      </c>
      <c r="P658" s="99" t="s">
        <v>51</v>
      </c>
      <c r="Q658" s="99" t="s">
        <v>51</v>
      </c>
      <c r="R658" s="99" t="s">
        <v>51</v>
      </c>
      <c r="S658" s="99" t="s">
        <v>51</v>
      </c>
      <c r="T658" s="99" t="s">
        <v>51</v>
      </c>
      <c r="U658" s="99" t="s">
        <v>51</v>
      </c>
      <c r="V658" s="99" t="s">
        <v>51</v>
      </c>
      <c r="W658" s="99" t="s">
        <v>2490</v>
      </c>
      <c r="X658" s="99" t="s">
        <v>2491</v>
      </c>
      <c r="Y658" s="99" t="s">
        <v>3623</v>
      </c>
      <c r="Z658" s="99" t="s">
        <v>51</v>
      </c>
    </row>
    <row r="659" spans="1:26" s="100" customFormat="1" x14ac:dyDescent="0.2">
      <c r="A659" s="99" t="s">
        <v>2483</v>
      </c>
      <c r="B659" s="99" t="s">
        <v>2484</v>
      </c>
      <c r="C659" s="99" t="s">
        <v>4339</v>
      </c>
      <c r="D659" s="99" t="s">
        <v>2975</v>
      </c>
      <c r="E659" s="99" t="s">
        <v>2487</v>
      </c>
      <c r="F659" s="99" t="s">
        <v>2976</v>
      </c>
      <c r="G659" s="96">
        <v>-684</v>
      </c>
      <c r="H659" s="97">
        <v>45978</v>
      </c>
      <c r="I659" s="97">
        <v>46038</v>
      </c>
      <c r="J659" s="97">
        <v>46038</v>
      </c>
      <c r="K659" s="97">
        <v>46000</v>
      </c>
      <c r="L659" s="94">
        <v>10256</v>
      </c>
      <c r="M659" s="103"/>
      <c r="N659" s="94" t="s">
        <v>60</v>
      </c>
      <c r="O659" s="99" t="s">
        <v>4340</v>
      </c>
      <c r="P659" s="99" t="s">
        <v>51</v>
      </c>
      <c r="Q659" s="99" t="s">
        <v>51</v>
      </c>
      <c r="R659" s="99" t="s">
        <v>51</v>
      </c>
      <c r="S659" s="99" t="s">
        <v>51</v>
      </c>
      <c r="T659" s="99" t="s">
        <v>51</v>
      </c>
      <c r="U659" s="99" t="s">
        <v>51</v>
      </c>
      <c r="V659" s="99" t="s">
        <v>51</v>
      </c>
      <c r="W659" s="99" t="s">
        <v>2490</v>
      </c>
      <c r="X659" s="99" t="s">
        <v>2491</v>
      </c>
      <c r="Y659" s="99" t="s">
        <v>2978</v>
      </c>
      <c r="Z659" s="99" t="s">
        <v>51</v>
      </c>
    </row>
    <row r="660" spans="1:26" s="100" customFormat="1" x14ac:dyDescent="0.2">
      <c r="A660" s="99" t="s">
        <v>2483</v>
      </c>
      <c r="B660" s="99" t="s">
        <v>2484</v>
      </c>
      <c r="C660" s="99" t="s">
        <v>4341</v>
      </c>
      <c r="D660" s="99" t="s">
        <v>2603</v>
      </c>
      <c r="E660" s="99" t="s">
        <v>2487</v>
      </c>
      <c r="F660" s="99" t="s">
        <v>2604</v>
      </c>
      <c r="G660" s="96">
        <v>-4550.72</v>
      </c>
      <c r="H660" s="97">
        <v>45993</v>
      </c>
      <c r="I660" s="97">
        <v>46038</v>
      </c>
      <c r="J660" s="97">
        <v>46038</v>
      </c>
      <c r="K660" s="97">
        <v>46008</v>
      </c>
      <c r="L660" s="94">
        <v>10256</v>
      </c>
      <c r="M660" s="103"/>
      <c r="N660" s="94" t="s">
        <v>60</v>
      </c>
      <c r="O660" s="99" t="s">
        <v>4342</v>
      </c>
      <c r="P660" s="99" t="s">
        <v>51</v>
      </c>
      <c r="Q660" s="99" t="s">
        <v>51</v>
      </c>
      <c r="R660" s="99" t="s">
        <v>51</v>
      </c>
      <c r="S660" s="99" t="s">
        <v>51</v>
      </c>
      <c r="T660" s="99" t="s">
        <v>51</v>
      </c>
      <c r="U660" s="99" t="s">
        <v>51</v>
      </c>
      <c r="V660" s="99" t="s">
        <v>51</v>
      </c>
      <c r="W660" s="99" t="s">
        <v>2490</v>
      </c>
      <c r="X660" s="99" t="s">
        <v>2491</v>
      </c>
      <c r="Y660" s="99" t="s">
        <v>2606</v>
      </c>
      <c r="Z660" s="99" t="s">
        <v>51</v>
      </c>
    </row>
    <row r="661" spans="1:26" s="100" customFormat="1" x14ac:dyDescent="0.2">
      <c r="A661" s="99" t="s">
        <v>2483</v>
      </c>
      <c r="B661" s="99" t="s">
        <v>2484</v>
      </c>
      <c r="C661" s="99" t="s">
        <v>4343</v>
      </c>
      <c r="D661" s="99" t="s">
        <v>3860</v>
      </c>
      <c r="E661" s="99" t="s">
        <v>2487</v>
      </c>
      <c r="F661" s="99" t="s">
        <v>3861</v>
      </c>
      <c r="G661" s="96">
        <v>-575.5</v>
      </c>
      <c r="H661" s="97">
        <v>45993</v>
      </c>
      <c r="I661" s="97">
        <v>46038</v>
      </c>
      <c r="J661" s="97">
        <v>46038</v>
      </c>
      <c r="K661" s="97">
        <v>46001</v>
      </c>
      <c r="L661" s="94">
        <v>10256</v>
      </c>
      <c r="M661" s="103"/>
      <c r="N661" s="94" t="s">
        <v>60</v>
      </c>
      <c r="O661" s="99" t="s">
        <v>4344</v>
      </c>
      <c r="P661" s="99" t="s">
        <v>51</v>
      </c>
      <c r="Q661" s="99" t="s">
        <v>51</v>
      </c>
      <c r="R661" s="99" t="s">
        <v>51</v>
      </c>
      <c r="S661" s="99" t="s">
        <v>51</v>
      </c>
      <c r="T661" s="99" t="s">
        <v>51</v>
      </c>
      <c r="U661" s="99" t="s">
        <v>51</v>
      </c>
      <c r="V661" s="99" t="s">
        <v>51</v>
      </c>
      <c r="W661" s="99" t="s">
        <v>2490</v>
      </c>
      <c r="X661" s="99" t="s">
        <v>2491</v>
      </c>
      <c r="Y661" s="99" t="s">
        <v>3863</v>
      </c>
      <c r="Z661" s="99" t="s">
        <v>51</v>
      </c>
    </row>
    <row r="662" spans="1:26" s="100" customFormat="1" x14ac:dyDescent="0.2">
      <c r="A662" s="99" t="s">
        <v>2483</v>
      </c>
      <c r="B662" s="99" t="s">
        <v>2484</v>
      </c>
      <c r="C662" s="99" t="s">
        <v>4345</v>
      </c>
      <c r="D662" s="99" t="s">
        <v>3401</v>
      </c>
      <c r="E662" s="99" t="s">
        <v>2487</v>
      </c>
      <c r="F662" s="99" t="s">
        <v>3402</v>
      </c>
      <c r="G662" s="96">
        <v>-999.26</v>
      </c>
      <c r="H662" s="97">
        <v>46008</v>
      </c>
      <c r="I662" s="97">
        <v>46038</v>
      </c>
      <c r="J662" s="97">
        <v>46038</v>
      </c>
      <c r="K662" s="97">
        <v>46028</v>
      </c>
      <c r="L662" s="94">
        <v>10256</v>
      </c>
      <c r="M662" s="103"/>
      <c r="N662" s="94" t="s">
        <v>60</v>
      </c>
      <c r="O662" s="99" t="s">
        <v>4346</v>
      </c>
      <c r="P662" s="99" t="s">
        <v>51</v>
      </c>
      <c r="Q662" s="99" t="s">
        <v>51</v>
      </c>
      <c r="R662" s="99" t="s">
        <v>3404</v>
      </c>
      <c r="S662" s="99" t="s">
        <v>3405</v>
      </c>
      <c r="T662" s="99" t="s">
        <v>51</v>
      </c>
      <c r="U662" s="99" t="s">
        <v>3406</v>
      </c>
      <c r="V662" s="99" t="s">
        <v>2539</v>
      </c>
      <c r="W662" s="99" t="s">
        <v>2490</v>
      </c>
      <c r="X662" s="99" t="s">
        <v>2491</v>
      </c>
      <c r="Y662" s="99" t="s">
        <v>3407</v>
      </c>
      <c r="Z662" s="99" t="s">
        <v>51</v>
      </c>
    </row>
    <row r="663" spans="1:26" s="100" customFormat="1" x14ac:dyDescent="0.2">
      <c r="A663" s="99" t="s">
        <v>2483</v>
      </c>
      <c r="B663" s="99" t="s">
        <v>2484</v>
      </c>
      <c r="C663" s="99" t="s">
        <v>4347</v>
      </c>
      <c r="D663" s="99" t="s">
        <v>3401</v>
      </c>
      <c r="E663" s="99" t="s">
        <v>2487</v>
      </c>
      <c r="F663" s="99" t="s">
        <v>3402</v>
      </c>
      <c r="G663" s="96">
        <v>-111.74</v>
      </c>
      <c r="H663" s="97">
        <v>46008</v>
      </c>
      <c r="I663" s="97">
        <v>46038</v>
      </c>
      <c r="J663" s="97">
        <v>46038</v>
      </c>
      <c r="K663" s="97">
        <v>46021</v>
      </c>
      <c r="L663" s="94">
        <v>10256</v>
      </c>
      <c r="M663" s="103"/>
      <c r="N663" s="94" t="s">
        <v>60</v>
      </c>
      <c r="O663" s="99" t="s">
        <v>4348</v>
      </c>
      <c r="P663" s="99" t="s">
        <v>51</v>
      </c>
      <c r="Q663" s="99" t="s">
        <v>51</v>
      </c>
      <c r="R663" s="99" t="s">
        <v>3404</v>
      </c>
      <c r="S663" s="99" t="s">
        <v>3405</v>
      </c>
      <c r="T663" s="99" t="s">
        <v>51</v>
      </c>
      <c r="U663" s="99" t="s">
        <v>3406</v>
      </c>
      <c r="V663" s="99" t="s">
        <v>2539</v>
      </c>
      <c r="W663" s="99" t="s">
        <v>2490</v>
      </c>
      <c r="X663" s="99" t="s">
        <v>2491</v>
      </c>
      <c r="Y663" s="99" t="s">
        <v>3407</v>
      </c>
      <c r="Z663" s="99" t="s">
        <v>51</v>
      </c>
    </row>
    <row r="664" spans="1:26" s="100" customFormat="1" x14ac:dyDescent="0.2">
      <c r="A664" s="99" t="s">
        <v>2483</v>
      </c>
      <c r="B664" s="99" t="s">
        <v>2484</v>
      </c>
      <c r="C664" s="99" t="s">
        <v>4349</v>
      </c>
      <c r="D664" s="99" t="s">
        <v>3004</v>
      </c>
      <c r="E664" s="99" t="s">
        <v>2487</v>
      </c>
      <c r="F664" s="99" t="s">
        <v>3005</v>
      </c>
      <c r="G664" s="96">
        <v>-6917.75</v>
      </c>
      <c r="H664" s="97">
        <v>45978</v>
      </c>
      <c r="I664" s="97">
        <v>46038</v>
      </c>
      <c r="J664" s="97">
        <v>46038</v>
      </c>
      <c r="K664" s="97">
        <v>45985</v>
      </c>
      <c r="L664" s="94">
        <v>10251</v>
      </c>
      <c r="M664" s="103"/>
      <c r="N664" s="94" t="s">
        <v>60</v>
      </c>
      <c r="O664" s="99" t="s">
        <v>4350</v>
      </c>
      <c r="P664" s="99" t="s">
        <v>51</v>
      </c>
      <c r="Q664" s="99" t="s">
        <v>51</v>
      </c>
      <c r="R664" s="99" t="s">
        <v>2517</v>
      </c>
      <c r="S664" s="99" t="s">
        <v>3007</v>
      </c>
      <c r="T664" s="99" t="s">
        <v>51</v>
      </c>
      <c r="U664" s="99" t="s">
        <v>3008</v>
      </c>
      <c r="V664" s="99" t="s">
        <v>2846</v>
      </c>
      <c r="W664" s="99" t="s">
        <v>2490</v>
      </c>
      <c r="X664" s="99" t="s">
        <v>2491</v>
      </c>
      <c r="Y664" s="99" t="s">
        <v>3009</v>
      </c>
      <c r="Z664" s="99" t="s">
        <v>51</v>
      </c>
    </row>
    <row r="665" spans="1:26" s="100" customFormat="1" x14ac:dyDescent="0.2">
      <c r="A665" s="99" t="s">
        <v>2483</v>
      </c>
      <c r="B665" s="99" t="s">
        <v>2484</v>
      </c>
      <c r="C665" s="99" t="s">
        <v>4351</v>
      </c>
      <c r="D665" s="99" t="s">
        <v>3004</v>
      </c>
      <c r="E665" s="99" t="s">
        <v>2487</v>
      </c>
      <c r="F665" s="99" t="s">
        <v>3005</v>
      </c>
      <c r="G665" s="96">
        <v>-4841.43</v>
      </c>
      <c r="H665" s="97">
        <v>45993</v>
      </c>
      <c r="I665" s="97">
        <v>46038</v>
      </c>
      <c r="J665" s="97">
        <v>46038</v>
      </c>
      <c r="K665" s="97">
        <v>46029</v>
      </c>
      <c r="L665" s="94">
        <v>10256</v>
      </c>
      <c r="M665" s="103"/>
      <c r="N665" s="94" t="s">
        <v>60</v>
      </c>
      <c r="O665" s="99" t="s">
        <v>4352</v>
      </c>
      <c r="P665" s="99" t="s">
        <v>51</v>
      </c>
      <c r="Q665" s="99" t="s">
        <v>51</v>
      </c>
      <c r="R665" s="99" t="s">
        <v>2517</v>
      </c>
      <c r="S665" s="99" t="s">
        <v>3007</v>
      </c>
      <c r="T665" s="99" t="s">
        <v>51</v>
      </c>
      <c r="U665" s="99" t="s">
        <v>3008</v>
      </c>
      <c r="V665" s="99" t="s">
        <v>2846</v>
      </c>
      <c r="W665" s="99" t="s">
        <v>2490</v>
      </c>
      <c r="X665" s="99" t="s">
        <v>2491</v>
      </c>
      <c r="Y665" s="99" t="s">
        <v>3009</v>
      </c>
      <c r="Z665" s="99" t="s">
        <v>51</v>
      </c>
    </row>
    <row r="666" spans="1:26" s="100" customFormat="1" x14ac:dyDescent="0.2">
      <c r="A666" s="99" t="s">
        <v>2483</v>
      </c>
      <c r="B666" s="99" t="s">
        <v>2484</v>
      </c>
      <c r="C666" s="99" t="s">
        <v>4353</v>
      </c>
      <c r="D666" s="99" t="s">
        <v>3004</v>
      </c>
      <c r="E666" s="99" t="s">
        <v>2487</v>
      </c>
      <c r="F666" s="99" t="s">
        <v>3005</v>
      </c>
      <c r="G666" s="96">
        <v>-1011.75</v>
      </c>
      <c r="H666" s="97">
        <v>45993</v>
      </c>
      <c r="I666" s="97">
        <v>46038</v>
      </c>
      <c r="J666" s="97">
        <v>46038</v>
      </c>
      <c r="K666" s="97">
        <v>46000</v>
      </c>
      <c r="L666" s="94">
        <v>10256</v>
      </c>
      <c r="M666" s="103"/>
      <c r="N666" s="94" t="s">
        <v>60</v>
      </c>
      <c r="O666" s="99" t="s">
        <v>4354</v>
      </c>
      <c r="P666" s="99" t="s">
        <v>51</v>
      </c>
      <c r="Q666" s="99" t="s">
        <v>51</v>
      </c>
      <c r="R666" s="99" t="s">
        <v>2517</v>
      </c>
      <c r="S666" s="99" t="s">
        <v>3007</v>
      </c>
      <c r="T666" s="99" t="s">
        <v>51</v>
      </c>
      <c r="U666" s="99" t="s">
        <v>3008</v>
      </c>
      <c r="V666" s="99" t="s">
        <v>2846</v>
      </c>
      <c r="W666" s="99" t="s">
        <v>2490</v>
      </c>
      <c r="X666" s="99" t="s">
        <v>2491</v>
      </c>
      <c r="Y666" s="99" t="s">
        <v>3009</v>
      </c>
      <c r="Z666" s="99" t="s">
        <v>51</v>
      </c>
    </row>
    <row r="667" spans="1:26" s="100" customFormat="1" x14ac:dyDescent="0.2">
      <c r="A667" s="99" t="s">
        <v>2483</v>
      </c>
      <c r="B667" s="99" t="s">
        <v>2484</v>
      </c>
      <c r="C667" s="99" t="s">
        <v>4355</v>
      </c>
      <c r="D667" s="99" t="s">
        <v>3004</v>
      </c>
      <c r="E667" s="99" t="s">
        <v>2487</v>
      </c>
      <c r="F667" s="99" t="s">
        <v>3005</v>
      </c>
      <c r="G667" s="96">
        <v>-1322.64</v>
      </c>
      <c r="H667" s="97">
        <v>45993</v>
      </c>
      <c r="I667" s="97">
        <v>46038</v>
      </c>
      <c r="J667" s="97">
        <v>46038</v>
      </c>
      <c r="K667" s="97">
        <v>46000</v>
      </c>
      <c r="L667" s="94">
        <v>10251</v>
      </c>
      <c r="M667" s="103"/>
      <c r="N667" s="94" t="s">
        <v>60</v>
      </c>
      <c r="O667" s="99" t="s">
        <v>4356</v>
      </c>
      <c r="P667" s="99" t="s">
        <v>51</v>
      </c>
      <c r="Q667" s="99" t="s">
        <v>51</v>
      </c>
      <c r="R667" s="99" t="s">
        <v>2517</v>
      </c>
      <c r="S667" s="99" t="s">
        <v>3007</v>
      </c>
      <c r="T667" s="99" t="s">
        <v>51</v>
      </c>
      <c r="U667" s="99" t="s">
        <v>3008</v>
      </c>
      <c r="V667" s="99" t="s">
        <v>2846</v>
      </c>
      <c r="W667" s="99" t="s">
        <v>2490</v>
      </c>
      <c r="X667" s="99" t="s">
        <v>2491</v>
      </c>
      <c r="Y667" s="99" t="s">
        <v>3009</v>
      </c>
      <c r="Z667" s="99" t="s">
        <v>51</v>
      </c>
    </row>
    <row r="668" spans="1:26" s="100" customFormat="1" x14ac:dyDescent="0.2">
      <c r="A668" s="99" t="s">
        <v>2483</v>
      </c>
      <c r="B668" s="99" t="s">
        <v>2484</v>
      </c>
      <c r="C668" s="99" t="s">
        <v>4357</v>
      </c>
      <c r="D668" s="99" t="s">
        <v>3004</v>
      </c>
      <c r="E668" s="99" t="s">
        <v>2487</v>
      </c>
      <c r="F668" s="99" t="s">
        <v>3005</v>
      </c>
      <c r="G668" s="96">
        <v>-511.2</v>
      </c>
      <c r="H668" s="97">
        <v>45993</v>
      </c>
      <c r="I668" s="97">
        <v>46038</v>
      </c>
      <c r="J668" s="97">
        <v>46038</v>
      </c>
      <c r="K668" s="97">
        <v>45995</v>
      </c>
      <c r="L668" s="94">
        <v>10251</v>
      </c>
      <c r="M668" s="103"/>
      <c r="N668" s="94" t="s">
        <v>60</v>
      </c>
      <c r="O668" s="99" t="s">
        <v>4358</v>
      </c>
      <c r="P668" s="99" t="s">
        <v>51</v>
      </c>
      <c r="Q668" s="99" t="s">
        <v>51</v>
      </c>
      <c r="R668" s="99" t="s">
        <v>2517</v>
      </c>
      <c r="S668" s="99" t="s">
        <v>3007</v>
      </c>
      <c r="T668" s="99" t="s">
        <v>51</v>
      </c>
      <c r="U668" s="99" t="s">
        <v>3008</v>
      </c>
      <c r="V668" s="99" t="s">
        <v>2846</v>
      </c>
      <c r="W668" s="99" t="s">
        <v>2490</v>
      </c>
      <c r="X668" s="99" t="s">
        <v>2491</v>
      </c>
      <c r="Y668" s="99" t="s">
        <v>3009</v>
      </c>
      <c r="Z668" s="99" t="s">
        <v>51</v>
      </c>
    </row>
    <row r="669" spans="1:26" s="100" customFormat="1" x14ac:dyDescent="0.2">
      <c r="A669" s="99" t="s">
        <v>2483</v>
      </c>
      <c r="B669" s="99" t="s">
        <v>2484</v>
      </c>
      <c r="C669" s="99" t="s">
        <v>4359</v>
      </c>
      <c r="D669" s="99" t="s">
        <v>3421</v>
      </c>
      <c r="E669" s="99" t="s">
        <v>2487</v>
      </c>
      <c r="F669" s="99" t="s">
        <v>3422</v>
      </c>
      <c r="G669" s="96">
        <v>-2717.96</v>
      </c>
      <c r="H669" s="97">
        <v>46008</v>
      </c>
      <c r="I669" s="97">
        <v>46038</v>
      </c>
      <c r="J669" s="97">
        <v>46038</v>
      </c>
      <c r="K669" s="97">
        <v>46021</v>
      </c>
      <c r="L669" s="94">
        <v>10256</v>
      </c>
      <c r="M669" s="103"/>
      <c r="N669" s="94" t="s">
        <v>60</v>
      </c>
      <c r="O669" s="99" t="s">
        <v>4360</v>
      </c>
      <c r="P669" s="99" t="s">
        <v>51</v>
      </c>
      <c r="Q669" s="99" t="s">
        <v>51</v>
      </c>
      <c r="R669" s="99" t="s">
        <v>51</v>
      </c>
      <c r="S669" s="99" t="s">
        <v>51</v>
      </c>
      <c r="T669" s="99" t="s">
        <v>51</v>
      </c>
      <c r="U669" s="99" t="s">
        <v>51</v>
      </c>
      <c r="V669" s="99" t="s">
        <v>51</v>
      </c>
      <c r="W669" s="99" t="s">
        <v>2490</v>
      </c>
      <c r="X669" s="99" t="s">
        <v>2491</v>
      </c>
      <c r="Y669" s="99" t="s">
        <v>3424</v>
      </c>
      <c r="Z669" s="99" t="s">
        <v>51</v>
      </c>
    </row>
    <row r="670" spans="1:26" s="100" customFormat="1" x14ac:dyDescent="0.2">
      <c r="A670" s="99" t="s">
        <v>2483</v>
      </c>
      <c r="B670" s="99" t="s">
        <v>2484</v>
      </c>
      <c r="C670" s="99" t="s">
        <v>4361</v>
      </c>
      <c r="D670" s="99" t="s">
        <v>3421</v>
      </c>
      <c r="E670" s="99" t="s">
        <v>2487</v>
      </c>
      <c r="F670" s="99" t="s">
        <v>3422</v>
      </c>
      <c r="G670" s="96">
        <v>-93.39</v>
      </c>
      <c r="H670" s="97">
        <v>46008</v>
      </c>
      <c r="I670" s="97">
        <v>46038</v>
      </c>
      <c r="J670" s="97">
        <v>46038</v>
      </c>
      <c r="K670" s="97">
        <v>46021</v>
      </c>
      <c r="L670" s="94">
        <v>10256</v>
      </c>
      <c r="M670" s="103"/>
      <c r="N670" s="94" t="s">
        <v>60</v>
      </c>
      <c r="O670" s="99" t="s">
        <v>4362</v>
      </c>
      <c r="P670" s="99" t="s">
        <v>51</v>
      </c>
      <c r="Q670" s="99" t="s">
        <v>51</v>
      </c>
      <c r="R670" s="99" t="s">
        <v>51</v>
      </c>
      <c r="S670" s="99" t="s">
        <v>51</v>
      </c>
      <c r="T670" s="99" t="s">
        <v>51</v>
      </c>
      <c r="U670" s="99" t="s">
        <v>51</v>
      </c>
      <c r="V670" s="99" t="s">
        <v>51</v>
      </c>
      <c r="W670" s="99" t="s">
        <v>2490</v>
      </c>
      <c r="X670" s="99" t="s">
        <v>2491</v>
      </c>
      <c r="Y670" s="99" t="s">
        <v>3424</v>
      </c>
      <c r="Z670" s="99" t="s">
        <v>51</v>
      </c>
    </row>
    <row r="671" spans="1:26" s="100" customFormat="1" x14ac:dyDescent="0.2">
      <c r="A671" s="99" t="s">
        <v>2483</v>
      </c>
      <c r="B671" s="99" t="s">
        <v>2484</v>
      </c>
      <c r="C671" s="99" t="s">
        <v>4363</v>
      </c>
      <c r="D671" s="99" t="s">
        <v>3036</v>
      </c>
      <c r="E671" s="99" t="s">
        <v>2487</v>
      </c>
      <c r="F671" s="99" t="s">
        <v>3037</v>
      </c>
      <c r="G671" s="96">
        <v>-1100</v>
      </c>
      <c r="H671" s="97">
        <v>45978</v>
      </c>
      <c r="I671" s="97">
        <v>46038</v>
      </c>
      <c r="J671" s="97">
        <v>46038</v>
      </c>
      <c r="K671" s="97">
        <v>45995</v>
      </c>
      <c r="L671" s="94">
        <v>20001</v>
      </c>
      <c r="M671" s="103"/>
      <c r="N671" s="94" t="s">
        <v>60</v>
      </c>
      <c r="O671" s="99" t="s">
        <v>4364</v>
      </c>
      <c r="P671" s="99" t="s">
        <v>51</v>
      </c>
      <c r="Q671" s="99" t="s">
        <v>51</v>
      </c>
      <c r="R671" s="99" t="s">
        <v>51</v>
      </c>
      <c r="S671" s="99" t="s">
        <v>51</v>
      </c>
      <c r="T671" s="99" t="s">
        <v>51</v>
      </c>
      <c r="U671" s="99" t="s">
        <v>51</v>
      </c>
      <c r="V671" s="99" t="s">
        <v>51</v>
      </c>
      <c r="W671" s="99" t="s">
        <v>2490</v>
      </c>
      <c r="X671" s="99" t="s">
        <v>2491</v>
      </c>
      <c r="Y671" s="99" t="s">
        <v>3039</v>
      </c>
      <c r="Z671" s="99" t="s">
        <v>51</v>
      </c>
    </row>
    <row r="672" spans="1:26" s="100" customFormat="1" x14ac:dyDescent="0.2">
      <c r="A672" s="99" t="s">
        <v>2483</v>
      </c>
      <c r="B672" s="99" t="s">
        <v>2484</v>
      </c>
      <c r="C672" s="99" t="s">
        <v>4365</v>
      </c>
      <c r="D672" s="99" t="s">
        <v>3036</v>
      </c>
      <c r="E672" s="99" t="s">
        <v>2487</v>
      </c>
      <c r="F672" s="99" t="s">
        <v>3037</v>
      </c>
      <c r="G672" s="96">
        <v>-570</v>
      </c>
      <c r="H672" s="97">
        <v>45978</v>
      </c>
      <c r="I672" s="97">
        <v>46038</v>
      </c>
      <c r="J672" s="97">
        <v>46038</v>
      </c>
      <c r="K672" s="97">
        <v>45995</v>
      </c>
      <c r="L672" s="94">
        <v>20001</v>
      </c>
      <c r="M672" s="103"/>
      <c r="N672" s="94" t="s">
        <v>60</v>
      </c>
      <c r="O672" s="99" t="s">
        <v>4366</v>
      </c>
      <c r="P672" s="99" t="s">
        <v>51</v>
      </c>
      <c r="Q672" s="99" t="s">
        <v>51</v>
      </c>
      <c r="R672" s="99" t="s">
        <v>51</v>
      </c>
      <c r="S672" s="99" t="s">
        <v>51</v>
      </c>
      <c r="T672" s="99" t="s">
        <v>51</v>
      </c>
      <c r="U672" s="99" t="s">
        <v>51</v>
      </c>
      <c r="V672" s="99" t="s">
        <v>51</v>
      </c>
      <c r="W672" s="99" t="s">
        <v>2490</v>
      </c>
      <c r="X672" s="99" t="s">
        <v>2491</v>
      </c>
      <c r="Y672" s="99" t="s">
        <v>3039</v>
      </c>
      <c r="Z672" s="99" t="s">
        <v>51</v>
      </c>
    </row>
    <row r="673" spans="1:26" s="100" customFormat="1" x14ac:dyDescent="0.2">
      <c r="A673" s="99" t="s">
        <v>2483</v>
      </c>
      <c r="B673" s="99" t="s">
        <v>2484</v>
      </c>
      <c r="C673" s="99" t="s">
        <v>4367</v>
      </c>
      <c r="D673" s="99" t="s">
        <v>3057</v>
      </c>
      <c r="E673" s="99" t="s">
        <v>2487</v>
      </c>
      <c r="F673" s="99" t="s">
        <v>3058</v>
      </c>
      <c r="G673" s="96">
        <v>-17118</v>
      </c>
      <c r="H673" s="97">
        <v>45995</v>
      </c>
      <c r="I673" s="97">
        <v>46038</v>
      </c>
      <c r="J673" s="97">
        <v>46038</v>
      </c>
      <c r="K673" s="97">
        <v>46000</v>
      </c>
      <c r="L673" s="94">
        <v>10251</v>
      </c>
      <c r="M673" s="103"/>
      <c r="N673" s="94" t="s">
        <v>60</v>
      </c>
      <c r="O673" s="99" t="s">
        <v>4368</v>
      </c>
      <c r="P673" s="99" t="s">
        <v>51</v>
      </c>
      <c r="Q673" s="99" t="s">
        <v>51</v>
      </c>
      <c r="R673" s="99" t="s">
        <v>51</v>
      </c>
      <c r="S673" s="99" t="s">
        <v>51</v>
      </c>
      <c r="T673" s="99" t="s">
        <v>51</v>
      </c>
      <c r="U673" s="99" t="s">
        <v>51</v>
      </c>
      <c r="V673" s="99" t="s">
        <v>51</v>
      </c>
      <c r="W673" s="99" t="s">
        <v>2490</v>
      </c>
      <c r="X673" s="99" t="s">
        <v>2491</v>
      </c>
      <c r="Y673" s="99" t="s">
        <v>3060</v>
      </c>
      <c r="Z673" s="99" t="s">
        <v>51</v>
      </c>
    </row>
    <row r="674" spans="1:26" s="100" customFormat="1" x14ac:dyDescent="0.2">
      <c r="A674" s="99" t="s">
        <v>2483</v>
      </c>
      <c r="B674" s="99" t="s">
        <v>2484</v>
      </c>
      <c r="C674" s="99" t="s">
        <v>4369</v>
      </c>
      <c r="D674" s="99" t="s">
        <v>3057</v>
      </c>
      <c r="E674" s="99" t="s">
        <v>2487</v>
      </c>
      <c r="F674" s="99" t="s">
        <v>3058</v>
      </c>
      <c r="G674" s="96">
        <v>-6814</v>
      </c>
      <c r="H674" s="97">
        <v>45995</v>
      </c>
      <c r="I674" s="97">
        <v>46038</v>
      </c>
      <c r="J674" s="97">
        <v>46038</v>
      </c>
      <c r="K674" s="97">
        <v>46000</v>
      </c>
      <c r="L674" s="94">
        <v>10251</v>
      </c>
      <c r="M674" s="103"/>
      <c r="N674" s="94" t="s">
        <v>60</v>
      </c>
      <c r="O674" s="99" t="s">
        <v>4370</v>
      </c>
      <c r="P674" s="99" t="s">
        <v>51</v>
      </c>
      <c r="Q674" s="99" t="s">
        <v>51</v>
      </c>
      <c r="R674" s="99" t="s">
        <v>51</v>
      </c>
      <c r="S674" s="99" t="s">
        <v>51</v>
      </c>
      <c r="T674" s="99" t="s">
        <v>51</v>
      </c>
      <c r="U674" s="99" t="s">
        <v>51</v>
      </c>
      <c r="V674" s="99" t="s">
        <v>51</v>
      </c>
      <c r="W674" s="99" t="s">
        <v>2490</v>
      </c>
      <c r="X674" s="99" t="s">
        <v>2491</v>
      </c>
      <c r="Y674" s="99" t="s">
        <v>3060</v>
      </c>
      <c r="Z674" s="99" t="s">
        <v>51</v>
      </c>
    </row>
    <row r="675" spans="1:26" s="100" customFormat="1" x14ac:dyDescent="0.2">
      <c r="A675" s="99" t="s">
        <v>2483</v>
      </c>
      <c r="B675" s="99" t="s">
        <v>2484</v>
      </c>
      <c r="C675" s="99" t="s">
        <v>4371</v>
      </c>
      <c r="D675" s="99" t="s">
        <v>3057</v>
      </c>
      <c r="E675" s="99" t="s">
        <v>2487</v>
      </c>
      <c r="F675" s="99" t="s">
        <v>3058</v>
      </c>
      <c r="G675" s="96">
        <v>-7494.8</v>
      </c>
      <c r="H675" s="97">
        <v>45995</v>
      </c>
      <c r="I675" s="97">
        <v>46038</v>
      </c>
      <c r="J675" s="97">
        <v>46038</v>
      </c>
      <c r="K675" s="97">
        <v>46000</v>
      </c>
      <c r="L675" s="94">
        <v>10251</v>
      </c>
      <c r="M675" s="103"/>
      <c r="N675" s="94" t="s">
        <v>60</v>
      </c>
      <c r="O675" s="99" t="s">
        <v>4372</v>
      </c>
      <c r="P675" s="99" t="s">
        <v>51</v>
      </c>
      <c r="Q675" s="99" t="s">
        <v>51</v>
      </c>
      <c r="R675" s="99" t="s">
        <v>51</v>
      </c>
      <c r="S675" s="99" t="s">
        <v>51</v>
      </c>
      <c r="T675" s="99" t="s">
        <v>51</v>
      </c>
      <c r="U675" s="99" t="s">
        <v>51</v>
      </c>
      <c r="V675" s="99" t="s">
        <v>51</v>
      </c>
      <c r="W675" s="99" t="s">
        <v>2490</v>
      </c>
      <c r="X675" s="99" t="s">
        <v>2491</v>
      </c>
      <c r="Y675" s="99" t="s">
        <v>3060</v>
      </c>
      <c r="Z675" s="99" t="s">
        <v>51</v>
      </c>
    </row>
    <row r="676" spans="1:26" s="100" customFormat="1" x14ac:dyDescent="0.2">
      <c r="A676" s="99" t="s">
        <v>2483</v>
      </c>
      <c r="B676" s="99" t="s">
        <v>2484</v>
      </c>
      <c r="C676" s="99" t="s">
        <v>4373</v>
      </c>
      <c r="D676" s="99" t="s">
        <v>3057</v>
      </c>
      <c r="E676" s="99" t="s">
        <v>2487</v>
      </c>
      <c r="F676" s="99" t="s">
        <v>3058</v>
      </c>
      <c r="G676" s="96">
        <v>-47148</v>
      </c>
      <c r="H676" s="97">
        <v>45995</v>
      </c>
      <c r="I676" s="97">
        <v>46038</v>
      </c>
      <c r="J676" s="97">
        <v>46038</v>
      </c>
      <c r="K676" s="97">
        <v>46000</v>
      </c>
      <c r="L676" s="94">
        <v>10251</v>
      </c>
      <c r="M676" s="103"/>
      <c r="N676" s="94" t="s">
        <v>60</v>
      </c>
      <c r="O676" s="99" t="s">
        <v>4374</v>
      </c>
      <c r="P676" s="99" t="s">
        <v>51</v>
      </c>
      <c r="Q676" s="99" t="s">
        <v>51</v>
      </c>
      <c r="R676" s="99" t="s">
        <v>51</v>
      </c>
      <c r="S676" s="99" t="s">
        <v>51</v>
      </c>
      <c r="T676" s="99" t="s">
        <v>51</v>
      </c>
      <c r="U676" s="99" t="s">
        <v>51</v>
      </c>
      <c r="V676" s="99" t="s">
        <v>51</v>
      </c>
      <c r="W676" s="99" t="s">
        <v>2490</v>
      </c>
      <c r="X676" s="99" t="s">
        <v>2491</v>
      </c>
      <c r="Y676" s="99" t="s">
        <v>3060</v>
      </c>
      <c r="Z676" s="99" t="s">
        <v>51</v>
      </c>
    </row>
    <row r="677" spans="1:26" s="100" customFormat="1" x14ac:dyDescent="0.2">
      <c r="A677" s="99" t="s">
        <v>2483</v>
      </c>
      <c r="B677" s="99" t="s">
        <v>2484</v>
      </c>
      <c r="C677" s="99" t="s">
        <v>4375</v>
      </c>
      <c r="D677" s="99" t="s">
        <v>3057</v>
      </c>
      <c r="E677" s="99" t="s">
        <v>2487</v>
      </c>
      <c r="F677" s="99" t="s">
        <v>3058</v>
      </c>
      <c r="G677" s="96">
        <v>-9470.7999999999993</v>
      </c>
      <c r="H677" s="97">
        <v>45995</v>
      </c>
      <c r="I677" s="97">
        <v>46038</v>
      </c>
      <c r="J677" s="97">
        <v>46038</v>
      </c>
      <c r="K677" s="97">
        <v>46000</v>
      </c>
      <c r="L677" s="94">
        <v>10251</v>
      </c>
      <c r="M677" s="103"/>
      <c r="N677" s="94" t="s">
        <v>60</v>
      </c>
      <c r="O677" s="99" t="s">
        <v>4376</v>
      </c>
      <c r="P677" s="99" t="s">
        <v>51</v>
      </c>
      <c r="Q677" s="99" t="s">
        <v>51</v>
      </c>
      <c r="R677" s="99" t="s">
        <v>51</v>
      </c>
      <c r="S677" s="99" t="s">
        <v>51</v>
      </c>
      <c r="T677" s="99" t="s">
        <v>51</v>
      </c>
      <c r="U677" s="99" t="s">
        <v>51</v>
      </c>
      <c r="V677" s="99" t="s">
        <v>51</v>
      </c>
      <c r="W677" s="99" t="s">
        <v>2490</v>
      </c>
      <c r="X677" s="99" t="s">
        <v>2491</v>
      </c>
      <c r="Y677" s="99" t="s">
        <v>3060</v>
      </c>
      <c r="Z677" s="99" t="s">
        <v>51</v>
      </c>
    </row>
    <row r="678" spans="1:26" s="100" customFormat="1" x14ac:dyDescent="0.2">
      <c r="A678" s="99" t="s">
        <v>2483</v>
      </c>
      <c r="B678" s="99" t="s">
        <v>2484</v>
      </c>
      <c r="C678" s="99" t="s">
        <v>4377</v>
      </c>
      <c r="D678" s="99" t="s">
        <v>2656</v>
      </c>
      <c r="E678" s="99" t="s">
        <v>2487</v>
      </c>
      <c r="F678" s="99" t="s">
        <v>2657</v>
      </c>
      <c r="G678" s="96">
        <v>-47220.15</v>
      </c>
      <c r="H678" s="97">
        <v>45994</v>
      </c>
      <c r="I678" s="97">
        <v>46038</v>
      </c>
      <c r="J678" s="97">
        <v>46038</v>
      </c>
      <c r="K678" s="97">
        <v>46001</v>
      </c>
      <c r="L678" s="94">
        <v>10251</v>
      </c>
      <c r="M678" s="103"/>
      <c r="N678" s="94" t="s">
        <v>60</v>
      </c>
      <c r="O678" s="99" t="s">
        <v>4378</v>
      </c>
      <c r="P678" s="99" t="s">
        <v>51</v>
      </c>
      <c r="Q678" s="99" t="s">
        <v>51</v>
      </c>
      <c r="R678" s="99" t="s">
        <v>2536</v>
      </c>
      <c r="S678" s="99" t="s">
        <v>2659</v>
      </c>
      <c r="T678" s="99" t="s">
        <v>51</v>
      </c>
      <c r="U678" s="99" t="s">
        <v>2660</v>
      </c>
      <c r="V678" s="99" t="s">
        <v>2491</v>
      </c>
      <c r="W678" s="99" t="s">
        <v>2490</v>
      </c>
      <c r="X678" s="99" t="s">
        <v>2491</v>
      </c>
      <c r="Y678" s="99" t="s">
        <v>2661</v>
      </c>
      <c r="Z678" s="99" t="s">
        <v>2504</v>
      </c>
    </row>
    <row r="679" spans="1:26" s="100" customFormat="1" x14ac:dyDescent="0.2">
      <c r="A679" s="99"/>
      <c r="B679" s="99"/>
      <c r="C679" s="99"/>
      <c r="D679" s="99"/>
      <c r="E679" s="99"/>
      <c r="F679" s="99" t="s">
        <v>4379</v>
      </c>
      <c r="G679" s="96">
        <v>-523.98</v>
      </c>
      <c r="H679" s="97"/>
      <c r="I679" s="97"/>
      <c r="J679" s="97">
        <v>46038</v>
      </c>
      <c r="K679" s="97"/>
      <c r="L679" s="94">
        <v>20001</v>
      </c>
      <c r="M679" s="103"/>
      <c r="N679" s="94" t="s">
        <v>60</v>
      </c>
      <c r="O679" s="99" t="s">
        <v>4379</v>
      </c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</row>
    <row r="680" spans="1:26" s="100" customFormat="1" x14ac:dyDescent="0.2">
      <c r="A680" s="99" t="s">
        <v>2763</v>
      </c>
      <c r="B680" s="99" t="s">
        <v>3340</v>
      </c>
      <c r="C680" s="99" t="s">
        <v>4380</v>
      </c>
      <c r="D680" s="99" t="s">
        <v>3342</v>
      </c>
      <c r="E680" s="99" t="s">
        <v>2487</v>
      </c>
      <c r="F680" s="99" t="s">
        <v>3343</v>
      </c>
      <c r="G680" s="96">
        <v>-3859.59</v>
      </c>
      <c r="H680" s="97">
        <v>46030</v>
      </c>
      <c r="I680" s="97">
        <v>46038</v>
      </c>
      <c r="J680" s="97">
        <v>46038</v>
      </c>
      <c r="K680" s="97">
        <v>46030</v>
      </c>
      <c r="L680" s="94">
        <v>10256</v>
      </c>
      <c r="M680" s="103" t="s">
        <v>245</v>
      </c>
      <c r="N680" s="105" t="s">
        <v>246</v>
      </c>
      <c r="O680" s="99" t="s">
        <v>4381</v>
      </c>
      <c r="P680" s="99" t="s">
        <v>51</v>
      </c>
      <c r="Q680" s="99" t="s">
        <v>51</v>
      </c>
      <c r="R680" s="99" t="s">
        <v>51</v>
      </c>
      <c r="S680" s="99" t="s">
        <v>51</v>
      </c>
      <c r="T680" s="99" t="s">
        <v>51</v>
      </c>
      <c r="U680" s="99" t="s">
        <v>51</v>
      </c>
      <c r="V680" s="99" t="s">
        <v>51</v>
      </c>
      <c r="W680" s="99" t="s">
        <v>2490</v>
      </c>
      <c r="X680" s="99" t="s">
        <v>2491</v>
      </c>
      <c r="Y680" s="99" t="s">
        <v>3345</v>
      </c>
      <c r="Z680" s="99" t="s">
        <v>51</v>
      </c>
    </row>
    <row r="681" spans="1:26" s="100" customFormat="1" x14ac:dyDescent="0.2">
      <c r="A681" s="99" t="s">
        <v>2763</v>
      </c>
      <c r="B681" s="99" t="s">
        <v>3340</v>
      </c>
      <c r="C681" s="99" t="s">
        <v>4382</v>
      </c>
      <c r="D681" s="99" t="s">
        <v>3342</v>
      </c>
      <c r="E681" s="99" t="s">
        <v>2487</v>
      </c>
      <c r="F681" s="99" t="s">
        <v>3343</v>
      </c>
      <c r="G681" s="96">
        <v>-5542.59</v>
      </c>
      <c r="H681" s="97">
        <v>46030</v>
      </c>
      <c r="I681" s="97">
        <v>46038</v>
      </c>
      <c r="J681" s="97">
        <v>46038</v>
      </c>
      <c r="K681" s="97">
        <v>46030</v>
      </c>
      <c r="L681" s="94">
        <v>10256</v>
      </c>
      <c r="M681" s="103" t="s">
        <v>245</v>
      </c>
      <c r="N681" s="105" t="s">
        <v>246</v>
      </c>
      <c r="O681" s="99" t="s">
        <v>4383</v>
      </c>
      <c r="P681" s="99" t="s">
        <v>51</v>
      </c>
      <c r="Q681" s="99" t="s">
        <v>51</v>
      </c>
      <c r="R681" s="99" t="s">
        <v>51</v>
      </c>
      <c r="S681" s="99" t="s">
        <v>51</v>
      </c>
      <c r="T681" s="99" t="s">
        <v>51</v>
      </c>
      <c r="U681" s="99" t="s">
        <v>51</v>
      </c>
      <c r="V681" s="99" t="s">
        <v>51</v>
      </c>
      <c r="W681" s="99" t="s">
        <v>2490</v>
      </c>
      <c r="X681" s="99" t="s">
        <v>2491</v>
      </c>
      <c r="Y681" s="99" t="s">
        <v>3345</v>
      </c>
      <c r="Z681" s="99" t="s">
        <v>51</v>
      </c>
    </row>
    <row r="682" spans="1:26" s="100" customFormat="1" x14ac:dyDescent="0.2">
      <c r="A682" s="99" t="s">
        <v>2763</v>
      </c>
      <c r="B682" s="99" t="s">
        <v>3340</v>
      </c>
      <c r="C682" s="99" t="s">
        <v>4384</v>
      </c>
      <c r="D682" s="99" t="s">
        <v>3342</v>
      </c>
      <c r="E682" s="99" t="s">
        <v>2487</v>
      </c>
      <c r="F682" s="99" t="s">
        <v>3343</v>
      </c>
      <c r="G682" s="96">
        <v>-18220.28</v>
      </c>
      <c r="H682" s="97">
        <v>46030</v>
      </c>
      <c r="I682" s="97">
        <v>46038</v>
      </c>
      <c r="J682" s="97">
        <v>46038</v>
      </c>
      <c r="K682" s="97">
        <v>46030</v>
      </c>
      <c r="L682" s="94">
        <v>10256</v>
      </c>
      <c r="M682" s="103" t="s">
        <v>245</v>
      </c>
      <c r="N682" s="105" t="s">
        <v>246</v>
      </c>
      <c r="O682" s="99" t="s">
        <v>4385</v>
      </c>
      <c r="P682" s="99" t="s">
        <v>51</v>
      </c>
      <c r="Q682" s="99" t="s">
        <v>51</v>
      </c>
      <c r="R682" s="99" t="s">
        <v>51</v>
      </c>
      <c r="S682" s="99" t="s">
        <v>51</v>
      </c>
      <c r="T682" s="99" t="s">
        <v>51</v>
      </c>
      <c r="U682" s="99" t="s">
        <v>51</v>
      </c>
      <c r="V682" s="99" t="s">
        <v>51</v>
      </c>
      <c r="W682" s="99" t="s">
        <v>2490</v>
      </c>
      <c r="X682" s="99" t="s">
        <v>2491</v>
      </c>
      <c r="Y682" s="99" t="s">
        <v>3345</v>
      </c>
      <c r="Z682" s="99" t="s">
        <v>51</v>
      </c>
    </row>
    <row r="683" spans="1:26" s="100" customFormat="1" x14ac:dyDescent="0.2">
      <c r="A683" s="99" t="s">
        <v>2763</v>
      </c>
      <c r="B683" s="99" t="s">
        <v>3340</v>
      </c>
      <c r="C683" s="99" t="s">
        <v>4386</v>
      </c>
      <c r="D683" s="99" t="s">
        <v>3342</v>
      </c>
      <c r="E683" s="99" t="s">
        <v>2487</v>
      </c>
      <c r="F683" s="99" t="s">
        <v>3343</v>
      </c>
      <c r="G683" s="96">
        <v>-8869.7199999999993</v>
      </c>
      <c r="H683" s="97">
        <v>46030</v>
      </c>
      <c r="I683" s="97">
        <v>46038</v>
      </c>
      <c r="J683" s="97">
        <v>46038</v>
      </c>
      <c r="K683" s="97">
        <v>46030</v>
      </c>
      <c r="L683" s="94">
        <v>10251</v>
      </c>
      <c r="M683" s="103" t="s">
        <v>245</v>
      </c>
      <c r="N683" s="105" t="s">
        <v>246</v>
      </c>
      <c r="O683" s="99" t="s">
        <v>4387</v>
      </c>
      <c r="P683" s="99" t="s">
        <v>51</v>
      </c>
      <c r="Q683" s="99" t="s">
        <v>51</v>
      </c>
      <c r="R683" s="99" t="s">
        <v>51</v>
      </c>
      <c r="S683" s="99" t="s">
        <v>51</v>
      </c>
      <c r="T683" s="99" t="s">
        <v>51</v>
      </c>
      <c r="U683" s="99" t="s">
        <v>51</v>
      </c>
      <c r="V683" s="99" t="s">
        <v>51</v>
      </c>
      <c r="W683" s="99" t="s">
        <v>2490</v>
      </c>
      <c r="X683" s="99" t="s">
        <v>2491</v>
      </c>
      <c r="Y683" s="99" t="s">
        <v>3345</v>
      </c>
      <c r="Z683" s="99" t="s">
        <v>51</v>
      </c>
    </row>
    <row r="684" spans="1:26" s="100" customFormat="1" x14ac:dyDescent="0.2">
      <c r="A684" s="99" t="s">
        <v>2763</v>
      </c>
      <c r="B684" s="99" t="s">
        <v>3340</v>
      </c>
      <c r="C684" s="99" t="s">
        <v>4388</v>
      </c>
      <c r="D684" s="99" t="s">
        <v>3342</v>
      </c>
      <c r="E684" s="99" t="s">
        <v>2487</v>
      </c>
      <c r="F684" s="99" t="s">
        <v>3343</v>
      </c>
      <c r="G684" s="96">
        <v>-11325.26</v>
      </c>
      <c r="H684" s="97">
        <v>46030</v>
      </c>
      <c r="I684" s="97">
        <v>46038</v>
      </c>
      <c r="J684" s="97">
        <v>46038</v>
      </c>
      <c r="K684" s="97">
        <v>46030</v>
      </c>
      <c r="L684" s="94">
        <v>10256</v>
      </c>
      <c r="M684" s="103" t="s">
        <v>245</v>
      </c>
      <c r="N684" s="105" t="s">
        <v>246</v>
      </c>
      <c r="O684" s="99" t="s">
        <v>4389</v>
      </c>
      <c r="P684" s="99" t="s">
        <v>51</v>
      </c>
      <c r="Q684" s="99" t="s">
        <v>51</v>
      </c>
      <c r="R684" s="99" t="s">
        <v>51</v>
      </c>
      <c r="S684" s="99" t="s">
        <v>51</v>
      </c>
      <c r="T684" s="99" t="s">
        <v>51</v>
      </c>
      <c r="U684" s="99" t="s">
        <v>51</v>
      </c>
      <c r="V684" s="99" t="s">
        <v>51</v>
      </c>
      <c r="W684" s="99" t="s">
        <v>2490</v>
      </c>
      <c r="X684" s="99" t="s">
        <v>2491</v>
      </c>
      <c r="Y684" s="99" t="s">
        <v>3345</v>
      </c>
      <c r="Z684" s="99" t="s">
        <v>51</v>
      </c>
    </row>
    <row r="685" spans="1:26" s="100" customFormat="1" x14ac:dyDescent="0.2">
      <c r="A685" s="99" t="s">
        <v>2763</v>
      </c>
      <c r="B685" s="99" t="s">
        <v>3340</v>
      </c>
      <c r="C685" s="99" t="s">
        <v>4390</v>
      </c>
      <c r="D685" s="99" t="s">
        <v>3342</v>
      </c>
      <c r="E685" s="99" t="s">
        <v>2487</v>
      </c>
      <c r="F685" s="99" t="s">
        <v>3343</v>
      </c>
      <c r="G685" s="96">
        <v>-11315.24</v>
      </c>
      <c r="H685" s="97">
        <v>46030</v>
      </c>
      <c r="I685" s="97">
        <v>46038</v>
      </c>
      <c r="J685" s="97">
        <v>46038</v>
      </c>
      <c r="K685" s="97">
        <v>46030</v>
      </c>
      <c r="L685" s="94">
        <v>10256</v>
      </c>
      <c r="M685" s="103" t="s">
        <v>245</v>
      </c>
      <c r="N685" s="105" t="s">
        <v>246</v>
      </c>
      <c r="O685" s="99" t="s">
        <v>4391</v>
      </c>
      <c r="P685" s="99" t="s">
        <v>51</v>
      </c>
      <c r="Q685" s="99" t="s">
        <v>51</v>
      </c>
      <c r="R685" s="99" t="s">
        <v>51</v>
      </c>
      <c r="S685" s="99" t="s">
        <v>51</v>
      </c>
      <c r="T685" s="99" t="s">
        <v>51</v>
      </c>
      <c r="U685" s="99" t="s">
        <v>51</v>
      </c>
      <c r="V685" s="99" t="s">
        <v>51</v>
      </c>
      <c r="W685" s="99" t="s">
        <v>2490</v>
      </c>
      <c r="X685" s="99" t="s">
        <v>2491</v>
      </c>
      <c r="Y685" s="99" t="s">
        <v>3345</v>
      </c>
      <c r="Z685" s="99" t="s">
        <v>51</v>
      </c>
    </row>
    <row r="686" spans="1:26" s="100" customFormat="1" x14ac:dyDescent="0.2">
      <c r="A686" s="99" t="s">
        <v>2763</v>
      </c>
      <c r="B686" s="99" t="s">
        <v>3340</v>
      </c>
      <c r="C686" s="99" t="s">
        <v>4392</v>
      </c>
      <c r="D686" s="99" t="s">
        <v>3342</v>
      </c>
      <c r="E686" s="99" t="s">
        <v>2487</v>
      </c>
      <c r="F686" s="99" t="s">
        <v>3343</v>
      </c>
      <c r="G686" s="96">
        <v>-9510.02</v>
      </c>
      <c r="H686" s="97">
        <v>46030</v>
      </c>
      <c r="I686" s="97">
        <v>46038</v>
      </c>
      <c r="J686" s="97">
        <v>46038</v>
      </c>
      <c r="K686" s="97">
        <v>46030</v>
      </c>
      <c r="L686" s="94">
        <v>10251</v>
      </c>
      <c r="M686" s="103" t="s">
        <v>245</v>
      </c>
      <c r="N686" s="105" t="s">
        <v>246</v>
      </c>
      <c r="O686" s="99" t="s">
        <v>4393</v>
      </c>
      <c r="P686" s="99" t="s">
        <v>51</v>
      </c>
      <c r="Q686" s="99" t="s">
        <v>51</v>
      </c>
      <c r="R686" s="99" t="s">
        <v>51</v>
      </c>
      <c r="S686" s="99" t="s">
        <v>51</v>
      </c>
      <c r="T686" s="99" t="s">
        <v>51</v>
      </c>
      <c r="U686" s="99" t="s">
        <v>51</v>
      </c>
      <c r="V686" s="99" t="s">
        <v>51</v>
      </c>
      <c r="W686" s="99" t="s">
        <v>2490</v>
      </c>
      <c r="X686" s="99" t="s">
        <v>2491</v>
      </c>
      <c r="Y686" s="99" t="s">
        <v>3345</v>
      </c>
      <c r="Z686" s="99" t="s">
        <v>51</v>
      </c>
    </row>
    <row r="687" spans="1:26" s="100" customFormat="1" x14ac:dyDescent="0.2">
      <c r="A687" s="99" t="s">
        <v>2763</v>
      </c>
      <c r="B687" s="99" t="s">
        <v>3340</v>
      </c>
      <c r="C687" s="99" t="s">
        <v>4394</v>
      </c>
      <c r="D687" s="99" t="s">
        <v>3342</v>
      </c>
      <c r="E687" s="99" t="s">
        <v>2487</v>
      </c>
      <c r="F687" s="99" t="s">
        <v>3343</v>
      </c>
      <c r="G687" s="96">
        <v>-10753.34</v>
      </c>
      <c r="H687" s="97">
        <v>46030</v>
      </c>
      <c r="I687" s="97">
        <v>46038</v>
      </c>
      <c r="J687" s="97">
        <v>46038</v>
      </c>
      <c r="K687" s="97">
        <v>46030</v>
      </c>
      <c r="L687" s="94">
        <v>10259</v>
      </c>
      <c r="M687" s="103" t="s">
        <v>245</v>
      </c>
      <c r="N687" s="105" t="s">
        <v>246</v>
      </c>
      <c r="O687" s="99" t="s">
        <v>4395</v>
      </c>
      <c r="P687" s="99" t="s">
        <v>51</v>
      </c>
      <c r="Q687" s="99" t="s">
        <v>51</v>
      </c>
      <c r="R687" s="99" t="s">
        <v>51</v>
      </c>
      <c r="S687" s="99" t="s">
        <v>51</v>
      </c>
      <c r="T687" s="99" t="s">
        <v>51</v>
      </c>
      <c r="U687" s="99" t="s">
        <v>51</v>
      </c>
      <c r="V687" s="99" t="s">
        <v>51</v>
      </c>
      <c r="W687" s="99" t="s">
        <v>2490</v>
      </c>
      <c r="X687" s="99" t="s">
        <v>2491</v>
      </c>
      <c r="Y687" s="99" t="s">
        <v>3345</v>
      </c>
      <c r="Z687" s="99" t="s">
        <v>51</v>
      </c>
    </row>
    <row r="688" spans="1:26" s="100" customFormat="1" x14ac:dyDescent="0.2">
      <c r="A688" s="99" t="s">
        <v>2763</v>
      </c>
      <c r="B688" s="99" t="s">
        <v>3340</v>
      </c>
      <c r="C688" s="99" t="s">
        <v>4396</v>
      </c>
      <c r="D688" s="99" t="s">
        <v>3342</v>
      </c>
      <c r="E688" s="99" t="s">
        <v>2487</v>
      </c>
      <c r="F688" s="99" t="s">
        <v>3343</v>
      </c>
      <c r="G688" s="96">
        <v>-13566.38</v>
      </c>
      <c r="H688" s="97">
        <v>46030</v>
      </c>
      <c r="I688" s="97">
        <v>46038</v>
      </c>
      <c r="J688" s="97">
        <v>46038</v>
      </c>
      <c r="K688" s="97">
        <v>46030</v>
      </c>
      <c r="L688" s="94">
        <v>10256</v>
      </c>
      <c r="M688" s="103" t="s">
        <v>245</v>
      </c>
      <c r="N688" s="105" t="s">
        <v>246</v>
      </c>
      <c r="O688" s="99" t="s">
        <v>4397</v>
      </c>
      <c r="P688" s="99" t="s">
        <v>51</v>
      </c>
      <c r="Q688" s="99" t="s">
        <v>51</v>
      </c>
      <c r="R688" s="99" t="s">
        <v>51</v>
      </c>
      <c r="S688" s="99" t="s">
        <v>51</v>
      </c>
      <c r="T688" s="99" t="s">
        <v>51</v>
      </c>
      <c r="U688" s="99" t="s">
        <v>51</v>
      </c>
      <c r="V688" s="99" t="s">
        <v>51</v>
      </c>
      <c r="W688" s="99" t="s">
        <v>2490</v>
      </c>
      <c r="X688" s="99" t="s">
        <v>2491</v>
      </c>
      <c r="Y688" s="99" t="s">
        <v>3345</v>
      </c>
      <c r="Z688" s="99" t="s">
        <v>51</v>
      </c>
    </row>
    <row r="689" spans="1:26" s="100" customFormat="1" x14ac:dyDescent="0.2">
      <c r="A689" s="99" t="s">
        <v>2763</v>
      </c>
      <c r="B689" s="99" t="s">
        <v>3340</v>
      </c>
      <c r="C689" s="99" t="s">
        <v>4398</v>
      </c>
      <c r="D689" s="99" t="s">
        <v>3342</v>
      </c>
      <c r="E689" s="99" t="s">
        <v>2487</v>
      </c>
      <c r="F689" s="99" t="s">
        <v>3343</v>
      </c>
      <c r="G689" s="96">
        <v>-4662.4399999999996</v>
      </c>
      <c r="H689" s="97">
        <v>46030</v>
      </c>
      <c r="I689" s="97">
        <v>46038</v>
      </c>
      <c r="J689" s="97">
        <v>46038</v>
      </c>
      <c r="K689" s="97">
        <v>46030</v>
      </c>
      <c r="L689" s="94">
        <v>10251</v>
      </c>
      <c r="M689" s="103" t="s">
        <v>245</v>
      </c>
      <c r="N689" s="105" t="s">
        <v>246</v>
      </c>
      <c r="O689" s="99" t="s">
        <v>4399</v>
      </c>
      <c r="P689" s="99" t="s">
        <v>51</v>
      </c>
      <c r="Q689" s="99" t="s">
        <v>51</v>
      </c>
      <c r="R689" s="99" t="s">
        <v>51</v>
      </c>
      <c r="S689" s="99" t="s">
        <v>51</v>
      </c>
      <c r="T689" s="99" t="s">
        <v>51</v>
      </c>
      <c r="U689" s="99" t="s">
        <v>51</v>
      </c>
      <c r="V689" s="99" t="s">
        <v>51</v>
      </c>
      <c r="W689" s="99" t="s">
        <v>2490</v>
      </c>
      <c r="X689" s="99" t="s">
        <v>2491</v>
      </c>
      <c r="Y689" s="99" t="s">
        <v>3345</v>
      </c>
      <c r="Z689" s="99" t="s">
        <v>51</v>
      </c>
    </row>
    <row r="690" spans="1:26" s="100" customFormat="1" x14ac:dyDescent="0.2">
      <c r="A690" s="99" t="s">
        <v>2483</v>
      </c>
      <c r="B690" s="99" t="s">
        <v>2484</v>
      </c>
      <c r="C690" s="99" t="s">
        <v>4400</v>
      </c>
      <c r="D690" s="99" t="s">
        <v>3088</v>
      </c>
      <c r="E690" s="99" t="s">
        <v>2487</v>
      </c>
      <c r="F690" s="99" t="s">
        <v>3089</v>
      </c>
      <c r="G690" s="96">
        <v>-154</v>
      </c>
      <c r="H690" s="97">
        <v>46008</v>
      </c>
      <c r="I690" s="97">
        <v>46038</v>
      </c>
      <c r="J690" s="97">
        <v>46038</v>
      </c>
      <c r="K690" s="97">
        <v>46028</v>
      </c>
      <c r="L690" s="94">
        <v>10256</v>
      </c>
      <c r="M690" s="103"/>
      <c r="N690" s="94" t="s">
        <v>60</v>
      </c>
      <c r="O690" s="99" t="s">
        <v>4401</v>
      </c>
      <c r="P690" s="99" t="s">
        <v>51</v>
      </c>
      <c r="Q690" s="99" t="s">
        <v>51</v>
      </c>
      <c r="R690" s="99" t="s">
        <v>2536</v>
      </c>
      <c r="S690" s="99" t="s">
        <v>3091</v>
      </c>
      <c r="T690" s="99" t="s">
        <v>51</v>
      </c>
      <c r="U690" s="99" t="s">
        <v>3092</v>
      </c>
      <c r="V690" s="99" t="s">
        <v>2520</v>
      </c>
      <c r="W690" s="99" t="s">
        <v>2490</v>
      </c>
      <c r="X690" s="99" t="s">
        <v>2491</v>
      </c>
      <c r="Y690" s="99" t="s">
        <v>3093</v>
      </c>
      <c r="Z690" s="99" t="s">
        <v>51</v>
      </c>
    </row>
    <row r="691" spans="1:26" s="100" customFormat="1" x14ac:dyDescent="0.2">
      <c r="A691" s="99" t="s">
        <v>2483</v>
      </c>
      <c r="B691" s="99" t="s">
        <v>2484</v>
      </c>
      <c r="C691" s="99" t="s">
        <v>4402</v>
      </c>
      <c r="D691" s="99" t="s">
        <v>3088</v>
      </c>
      <c r="E691" s="99" t="s">
        <v>2487</v>
      </c>
      <c r="F691" s="99" t="s">
        <v>3089</v>
      </c>
      <c r="G691" s="96">
        <v>-2600</v>
      </c>
      <c r="H691" s="97">
        <v>46008</v>
      </c>
      <c r="I691" s="97">
        <v>46038</v>
      </c>
      <c r="J691" s="97">
        <v>46038</v>
      </c>
      <c r="K691" s="97">
        <v>46028</v>
      </c>
      <c r="L691" s="94">
        <v>10256</v>
      </c>
      <c r="M691" s="103"/>
      <c r="N691" s="94" t="s">
        <v>60</v>
      </c>
      <c r="O691" s="99" t="s">
        <v>4403</v>
      </c>
      <c r="P691" s="99" t="s">
        <v>51</v>
      </c>
      <c r="Q691" s="99" t="s">
        <v>51</v>
      </c>
      <c r="R691" s="99" t="s">
        <v>2536</v>
      </c>
      <c r="S691" s="99" t="s">
        <v>3091</v>
      </c>
      <c r="T691" s="99" t="s">
        <v>51</v>
      </c>
      <c r="U691" s="99" t="s">
        <v>3092</v>
      </c>
      <c r="V691" s="99" t="s">
        <v>2520</v>
      </c>
      <c r="W691" s="99" t="s">
        <v>2490</v>
      </c>
      <c r="X691" s="99" t="s">
        <v>2491</v>
      </c>
      <c r="Y691" s="99" t="s">
        <v>3093</v>
      </c>
      <c r="Z691" s="99" t="s">
        <v>51</v>
      </c>
    </row>
    <row r="692" spans="1:26" s="100" customFormat="1" x14ac:dyDescent="0.2">
      <c r="A692" s="99" t="s">
        <v>2483</v>
      </c>
      <c r="B692" s="99" t="s">
        <v>2484</v>
      </c>
      <c r="C692" s="99" t="s">
        <v>4404</v>
      </c>
      <c r="D692" s="99" t="s">
        <v>2663</v>
      </c>
      <c r="E692" s="99" t="s">
        <v>3377</v>
      </c>
      <c r="F692" s="99" t="s">
        <v>2664</v>
      </c>
      <c r="G692" s="96">
        <v>-358.74</v>
      </c>
      <c r="H692" s="97">
        <v>46008</v>
      </c>
      <c r="I692" s="97">
        <v>46038</v>
      </c>
      <c r="J692" s="97">
        <v>46038</v>
      </c>
      <c r="K692" s="97">
        <v>46027</v>
      </c>
      <c r="L692" s="94">
        <v>10256</v>
      </c>
      <c r="M692" s="103"/>
      <c r="N692" s="94" t="s">
        <v>60</v>
      </c>
      <c r="O692" s="99" t="s">
        <v>4405</v>
      </c>
      <c r="P692" s="99" t="s">
        <v>51</v>
      </c>
      <c r="Q692" s="99" t="s">
        <v>51</v>
      </c>
      <c r="R692" s="99" t="s">
        <v>51</v>
      </c>
      <c r="S692" s="99" t="s">
        <v>51</v>
      </c>
      <c r="T692" s="99" t="s">
        <v>51</v>
      </c>
      <c r="U692" s="99" t="s">
        <v>51</v>
      </c>
      <c r="V692" s="99" t="s">
        <v>51</v>
      </c>
      <c r="W692" s="99" t="s">
        <v>2490</v>
      </c>
      <c r="X692" s="99" t="s">
        <v>2491</v>
      </c>
      <c r="Y692" s="99" t="s">
        <v>4406</v>
      </c>
      <c r="Z692" s="99" t="s">
        <v>51</v>
      </c>
    </row>
    <row r="693" spans="1:26" s="100" customFormat="1" x14ac:dyDescent="0.2">
      <c r="A693" s="99" t="s">
        <v>2483</v>
      </c>
      <c r="B693" s="99" t="s">
        <v>2484</v>
      </c>
      <c r="C693" s="99" t="s">
        <v>4407</v>
      </c>
      <c r="D693" s="99" t="s">
        <v>2671</v>
      </c>
      <c r="E693" s="99" t="s">
        <v>2483</v>
      </c>
      <c r="F693" s="99" t="s">
        <v>2672</v>
      </c>
      <c r="G693" s="96">
        <v>-75.349999999999994</v>
      </c>
      <c r="H693" s="97">
        <v>46008</v>
      </c>
      <c r="I693" s="97">
        <v>46038</v>
      </c>
      <c r="J693" s="97">
        <v>46038</v>
      </c>
      <c r="K693" s="97">
        <v>46021</v>
      </c>
      <c r="L693" s="94">
        <v>10256</v>
      </c>
      <c r="M693" s="103"/>
      <c r="N693" s="94" t="s">
        <v>60</v>
      </c>
      <c r="O693" s="99" t="s">
        <v>4408</v>
      </c>
      <c r="P693" s="99" t="s">
        <v>51</v>
      </c>
      <c r="Q693" s="99" t="s">
        <v>51</v>
      </c>
      <c r="R693" s="99" t="s">
        <v>51</v>
      </c>
      <c r="S693" s="99" t="s">
        <v>51</v>
      </c>
      <c r="T693" s="99" t="s">
        <v>51</v>
      </c>
      <c r="U693" s="99" t="s">
        <v>51</v>
      </c>
      <c r="V693" s="99" t="s">
        <v>51</v>
      </c>
      <c r="W693" s="99" t="s">
        <v>2490</v>
      </c>
      <c r="X693" s="99" t="s">
        <v>2491</v>
      </c>
      <c r="Y693" s="99" t="s">
        <v>2674</v>
      </c>
      <c r="Z693" s="99" t="s">
        <v>51</v>
      </c>
    </row>
    <row r="694" spans="1:26" s="100" customFormat="1" x14ac:dyDescent="0.2">
      <c r="A694" s="99" t="s">
        <v>2483</v>
      </c>
      <c r="B694" s="99" t="s">
        <v>2484</v>
      </c>
      <c r="C694" s="99" t="s">
        <v>4409</v>
      </c>
      <c r="D694" s="99" t="s">
        <v>2671</v>
      </c>
      <c r="E694" s="99" t="s">
        <v>4410</v>
      </c>
      <c r="F694" s="99" t="s">
        <v>2672</v>
      </c>
      <c r="G694" s="96">
        <v>-250</v>
      </c>
      <c r="H694" s="97">
        <v>46008</v>
      </c>
      <c r="I694" s="97">
        <v>46038</v>
      </c>
      <c r="J694" s="97">
        <v>46038</v>
      </c>
      <c r="K694" s="97">
        <v>46021</v>
      </c>
      <c r="L694" s="94">
        <v>10256</v>
      </c>
      <c r="M694" s="103"/>
      <c r="N694" s="94" t="s">
        <v>60</v>
      </c>
      <c r="O694" s="99" t="s">
        <v>4411</v>
      </c>
      <c r="P694" s="99" t="s">
        <v>51</v>
      </c>
      <c r="Q694" s="99" t="s">
        <v>51</v>
      </c>
      <c r="R694" s="99" t="s">
        <v>51</v>
      </c>
      <c r="S694" s="99" t="s">
        <v>51</v>
      </c>
      <c r="T694" s="99" t="s">
        <v>51</v>
      </c>
      <c r="U694" s="99" t="s">
        <v>51</v>
      </c>
      <c r="V694" s="99" t="s">
        <v>51</v>
      </c>
      <c r="W694" s="99" t="s">
        <v>2490</v>
      </c>
      <c r="X694" s="99" t="s">
        <v>2491</v>
      </c>
      <c r="Y694" s="99" t="s">
        <v>4412</v>
      </c>
      <c r="Z694" s="99" t="s">
        <v>51</v>
      </c>
    </row>
    <row r="695" spans="1:26" s="100" customFormat="1" x14ac:dyDescent="0.2">
      <c r="A695" s="99" t="s">
        <v>2483</v>
      </c>
      <c r="B695" s="99" t="s">
        <v>2484</v>
      </c>
      <c r="C695" s="99" t="s">
        <v>4413</v>
      </c>
      <c r="D695" s="99" t="s">
        <v>4414</v>
      </c>
      <c r="E695" s="99" t="s">
        <v>2487</v>
      </c>
      <c r="F695" s="99" t="s">
        <v>4415</v>
      </c>
      <c r="G695" s="96">
        <v>-6866</v>
      </c>
      <c r="H695" s="97">
        <v>46007</v>
      </c>
      <c r="I695" s="97">
        <v>46038</v>
      </c>
      <c r="J695" s="97">
        <v>46038</v>
      </c>
      <c r="K695" s="97">
        <v>46030</v>
      </c>
      <c r="L695" s="94">
        <v>10256</v>
      </c>
      <c r="M695" s="103"/>
      <c r="N695" s="94" t="s">
        <v>60</v>
      </c>
      <c r="O695" s="99" t="s">
        <v>4416</v>
      </c>
      <c r="P695" s="99" t="s">
        <v>51</v>
      </c>
      <c r="Q695" s="99" t="s">
        <v>51</v>
      </c>
      <c r="R695" s="99" t="s">
        <v>51</v>
      </c>
      <c r="S695" s="99" t="s">
        <v>51</v>
      </c>
      <c r="T695" s="99" t="s">
        <v>51</v>
      </c>
      <c r="U695" s="99" t="s">
        <v>51</v>
      </c>
      <c r="V695" s="99" t="s">
        <v>51</v>
      </c>
      <c r="W695" s="99" t="s">
        <v>2490</v>
      </c>
      <c r="X695" s="99" t="s">
        <v>2491</v>
      </c>
      <c r="Y695" s="99" t="s">
        <v>4417</v>
      </c>
      <c r="Z695" s="99" t="s">
        <v>51</v>
      </c>
    </row>
    <row r="696" spans="1:26" s="100" customFormat="1" x14ac:dyDescent="0.2">
      <c r="A696" s="99" t="s">
        <v>2483</v>
      </c>
      <c r="B696" s="99" t="s">
        <v>2484</v>
      </c>
      <c r="C696" s="99" t="s">
        <v>4418</v>
      </c>
      <c r="D696" s="99" t="s">
        <v>4419</v>
      </c>
      <c r="E696" s="99" t="s">
        <v>2487</v>
      </c>
      <c r="F696" s="99" t="s">
        <v>4420</v>
      </c>
      <c r="G696" s="96">
        <v>-1200</v>
      </c>
      <c r="H696" s="97">
        <v>46008</v>
      </c>
      <c r="I696" s="97">
        <v>46038</v>
      </c>
      <c r="J696" s="97">
        <v>46038</v>
      </c>
      <c r="K696" s="97">
        <v>46030</v>
      </c>
      <c r="L696" s="94">
        <v>10256</v>
      </c>
      <c r="M696" s="103"/>
      <c r="N696" s="94" t="s">
        <v>60</v>
      </c>
      <c r="O696" s="99" t="s">
        <v>4421</v>
      </c>
      <c r="P696" s="99" t="s">
        <v>51</v>
      </c>
      <c r="Q696" s="99" t="s">
        <v>51</v>
      </c>
      <c r="R696" s="99" t="s">
        <v>2819</v>
      </c>
      <c r="S696" s="99" t="s">
        <v>4422</v>
      </c>
      <c r="T696" s="99" t="s">
        <v>51</v>
      </c>
      <c r="U696" s="99" t="s">
        <v>4423</v>
      </c>
      <c r="V696" s="99" t="s">
        <v>2775</v>
      </c>
      <c r="W696" s="99" t="s">
        <v>2490</v>
      </c>
      <c r="X696" s="99" t="s">
        <v>2491</v>
      </c>
      <c r="Y696" s="99" t="s">
        <v>4424</v>
      </c>
      <c r="Z696" s="99" t="s">
        <v>2504</v>
      </c>
    </row>
    <row r="697" spans="1:26" s="100" customFormat="1" x14ac:dyDescent="0.2">
      <c r="A697" s="99" t="s">
        <v>2483</v>
      </c>
      <c r="B697" s="99" t="s">
        <v>2484</v>
      </c>
      <c r="C697" s="99" t="s">
        <v>4425</v>
      </c>
      <c r="D697" s="99" t="s">
        <v>3376</v>
      </c>
      <c r="E697" s="99" t="s">
        <v>3377</v>
      </c>
      <c r="F697" s="99" t="s">
        <v>3378</v>
      </c>
      <c r="G697" s="96">
        <v>-6225.98</v>
      </c>
      <c r="H697" s="97">
        <v>45978</v>
      </c>
      <c r="I697" s="97">
        <v>46038</v>
      </c>
      <c r="J697" s="97">
        <v>46038</v>
      </c>
      <c r="K697" s="97">
        <v>46000</v>
      </c>
      <c r="L697" s="94">
        <v>10251</v>
      </c>
      <c r="M697" s="103"/>
      <c r="N697" s="94" t="s">
        <v>60</v>
      </c>
      <c r="O697" s="99" t="s">
        <v>4426</v>
      </c>
      <c r="P697" s="99" t="s">
        <v>51</v>
      </c>
      <c r="Q697" s="99" t="s">
        <v>51</v>
      </c>
      <c r="R697" s="99" t="s">
        <v>51</v>
      </c>
      <c r="S697" s="99" t="s">
        <v>51</v>
      </c>
      <c r="T697" s="99" t="s">
        <v>51</v>
      </c>
      <c r="U697" s="99" t="s">
        <v>51</v>
      </c>
      <c r="V697" s="99" t="s">
        <v>51</v>
      </c>
      <c r="W697" s="99" t="s">
        <v>2490</v>
      </c>
      <c r="X697" s="99" t="s">
        <v>2491</v>
      </c>
      <c r="Y697" s="99" t="s">
        <v>3380</v>
      </c>
      <c r="Z697" s="99" t="s">
        <v>51</v>
      </c>
    </row>
    <row r="698" spans="1:26" s="100" customFormat="1" x14ac:dyDescent="0.2">
      <c r="A698" s="99" t="s">
        <v>2483</v>
      </c>
      <c r="B698" s="99" t="s">
        <v>2484</v>
      </c>
      <c r="C698" s="99" t="s">
        <v>1896</v>
      </c>
      <c r="D698" s="99" t="s">
        <v>3376</v>
      </c>
      <c r="E698" s="99" t="s">
        <v>3377</v>
      </c>
      <c r="F698" s="99" t="s">
        <v>3378</v>
      </c>
      <c r="G698" s="96">
        <v>-12921.23</v>
      </c>
      <c r="H698" s="97">
        <v>45978</v>
      </c>
      <c r="I698" s="97">
        <v>46038</v>
      </c>
      <c r="J698" s="97">
        <v>46038</v>
      </c>
      <c r="K698" s="97">
        <v>46000</v>
      </c>
      <c r="L698" s="94">
        <v>10256</v>
      </c>
      <c r="M698" s="103"/>
      <c r="N698" s="94" t="s">
        <v>60</v>
      </c>
      <c r="O698" s="99" t="s">
        <v>4427</v>
      </c>
      <c r="P698" s="99" t="s">
        <v>51</v>
      </c>
      <c r="Q698" s="99" t="s">
        <v>51</v>
      </c>
      <c r="R698" s="99" t="s">
        <v>51</v>
      </c>
      <c r="S698" s="99" t="s">
        <v>51</v>
      </c>
      <c r="T698" s="99" t="s">
        <v>51</v>
      </c>
      <c r="U698" s="99" t="s">
        <v>51</v>
      </c>
      <c r="V698" s="99" t="s">
        <v>51</v>
      </c>
      <c r="W698" s="99" t="s">
        <v>2490</v>
      </c>
      <c r="X698" s="99" t="s">
        <v>2491</v>
      </c>
      <c r="Y698" s="99" t="s">
        <v>3380</v>
      </c>
      <c r="Z698" s="99" t="s">
        <v>51</v>
      </c>
    </row>
    <row r="699" spans="1:26" s="100" customFormat="1" x14ac:dyDescent="0.2">
      <c r="A699" s="94" t="s">
        <v>2483</v>
      </c>
      <c r="B699" s="94" t="s">
        <v>2484</v>
      </c>
      <c r="C699" s="94" t="s">
        <v>1550</v>
      </c>
      <c r="D699" s="94" t="s">
        <v>4428</v>
      </c>
      <c r="E699" s="94" t="s">
        <v>2487</v>
      </c>
      <c r="F699" s="94" t="s">
        <v>4429</v>
      </c>
      <c r="G699" s="96">
        <v>-783</v>
      </c>
      <c r="H699" s="97">
        <v>46027</v>
      </c>
      <c r="I699" s="97">
        <v>46028</v>
      </c>
      <c r="J699" s="97">
        <v>46041</v>
      </c>
      <c r="K699" s="97">
        <v>46037</v>
      </c>
      <c r="L699" s="94">
        <v>10256</v>
      </c>
      <c r="M699" s="98"/>
      <c r="N699" s="94" t="s">
        <v>60</v>
      </c>
      <c r="O699" s="94" t="s">
        <v>4430</v>
      </c>
      <c r="P699" s="94" t="s">
        <v>51</v>
      </c>
      <c r="Q699" s="94" t="s">
        <v>51</v>
      </c>
      <c r="R699" s="94" t="s">
        <v>51</v>
      </c>
      <c r="S699" s="94" t="s">
        <v>51</v>
      </c>
      <c r="T699" s="94" t="s">
        <v>51</v>
      </c>
      <c r="U699" s="94" t="s">
        <v>51</v>
      </c>
      <c r="V699" s="94" t="s">
        <v>51</v>
      </c>
      <c r="W699" s="94" t="s">
        <v>2490</v>
      </c>
      <c r="X699" s="94" t="s">
        <v>2491</v>
      </c>
      <c r="Y699" s="94" t="s">
        <v>4431</v>
      </c>
      <c r="Z699" s="94" t="s">
        <v>51</v>
      </c>
    </row>
    <row r="700" spans="1:26" s="100" customFormat="1" x14ac:dyDescent="0.2">
      <c r="A700" s="94" t="s">
        <v>2483</v>
      </c>
      <c r="B700" s="94" t="s">
        <v>2484</v>
      </c>
      <c r="C700" s="94" t="s">
        <v>4432</v>
      </c>
      <c r="D700" s="94" t="s">
        <v>4433</v>
      </c>
      <c r="E700" s="94" t="s">
        <v>2487</v>
      </c>
      <c r="F700" s="94" t="s">
        <v>4434</v>
      </c>
      <c r="G700" s="96">
        <v>-46615.63</v>
      </c>
      <c r="H700" s="97">
        <v>46010</v>
      </c>
      <c r="I700" s="97">
        <v>46040</v>
      </c>
      <c r="J700" s="97">
        <v>46041</v>
      </c>
      <c r="K700" s="97">
        <v>46021</v>
      </c>
      <c r="L700" s="94">
        <v>10251</v>
      </c>
      <c r="M700" s="98"/>
      <c r="N700" s="94" t="s">
        <v>60</v>
      </c>
      <c r="O700" s="94" t="s">
        <v>4435</v>
      </c>
      <c r="P700" s="94" t="s">
        <v>51</v>
      </c>
      <c r="Q700" s="94" t="s">
        <v>51</v>
      </c>
      <c r="R700" s="94" t="s">
        <v>51</v>
      </c>
      <c r="S700" s="94" t="s">
        <v>51</v>
      </c>
      <c r="T700" s="94" t="s">
        <v>51</v>
      </c>
      <c r="U700" s="94" t="s">
        <v>51</v>
      </c>
      <c r="V700" s="94" t="s">
        <v>51</v>
      </c>
      <c r="W700" s="94" t="s">
        <v>2490</v>
      </c>
      <c r="X700" s="94" t="s">
        <v>2491</v>
      </c>
      <c r="Y700" s="94" t="s">
        <v>4436</v>
      </c>
      <c r="Z700" s="94" t="s">
        <v>51</v>
      </c>
    </row>
    <row r="701" spans="1:26" s="100" customFormat="1" x14ac:dyDescent="0.2">
      <c r="A701" s="94" t="s">
        <v>2483</v>
      </c>
      <c r="B701" s="94" t="s">
        <v>2484</v>
      </c>
      <c r="C701" s="94" t="s">
        <v>4437</v>
      </c>
      <c r="D701" s="94" t="s">
        <v>2802</v>
      </c>
      <c r="E701" s="94" t="s">
        <v>2487</v>
      </c>
      <c r="F701" s="94" t="s">
        <v>2803</v>
      </c>
      <c r="G701" s="96">
        <v>-547.9</v>
      </c>
      <c r="H701" s="97">
        <v>45995</v>
      </c>
      <c r="I701" s="97">
        <v>46040</v>
      </c>
      <c r="J701" s="97">
        <v>46041</v>
      </c>
      <c r="K701" s="97">
        <v>46002</v>
      </c>
      <c r="L701" s="94">
        <v>10256</v>
      </c>
      <c r="M701" s="98"/>
      <c r="N701" s="94" t="s">
        <v>60</v>
      </c>
      <c r="O701" s="94" t="s">
        <v>4438</v>
      </c>
      <c r="P701" s="94" t="s">
        <v>51</v>
      </c>
      <c r="Q701" s="94" t="s">
        <v>51</v>
      </c>
      <c r="R701" s="94" t="s">
        <v>51</v>
      </c>
      <c r="S701" s="94" t="s">
        <v>51</v>
      </c>
      <c r="T701" s="94" t="s">
        <v>51</v>
      </c>
      <c r="U701" s="94" t="s">
        <v>51</v>
      </c>
      <c r="V701" s="94" t="s">
        <v>51</v>
      </c>
      <c r="W701" s="94" t="s">
        <v>2490</v>
      </c>
      <c r="X701" s="94" t="s">
        <v>2491</v>
      </c>
      <c r="Y701" s="94" t="s">
        <v>2805</v>
      </c>
      <c r="Z701" s="94" t="s">
        <v>51</v>
      </c>
    </row>
    <row r="702" spans="1:26" s="100" customFormat="1" x14ac:dyDescent="0.2">
      <c r="A702" s="94" t="s">
        <v>2483</v>
      </c>
      <c r="B702" s="94" t="s">
        <v>2484</v>
      </c>
      <c r="C702" s="94" t="s">
        <v>4439</v>
      </c>
      <c r="D702" s="94" t="s">
        <v>2514</v>
      </c>
      <c r="E702" s="94" t="s">
        <v>2487</v>
      </c>
      <c r="F702" s="94" t="s">
        <v>2515</v>
      </c>
      <c r="G702" s="96">
        <v>-24410</v>
      </c>
      <c r="H702" s="97">
        <v>45981</v>
      </c>
      <c r="I702" s="97">
        <v>46041</v>
      </c>
      <c r="J702" s="97">
        <v>46041</v>
      </c>
      <c r="K702" s="97">
        <v>46000</v>
      </c>
      <c r="L702" s="94">
        <v>10256</v>
      </c>
      <c r="M702" s="98"/>
      <c r="N702" s="94" t="s">
        <v>60</v>
      </c>
      <c r="O702" s="94" t="s">
        <v>4440</v>
      </c>
      <c r="P702" s="94" t="s">
        <v>51</v>
      </c>
      <c r="Q702" s="94" t="s">
        <v>51</v>
      </c>
      <c r="R702" s="94" t="s">
        <v>2517</v>
      </c>
      <c r="S702" s="94" t="s">
        <v>2518</v>
      </c>
      <c r="T702" s="94" t="s">
        <v>51</v>
      </c>
      <c r="U702" s="94" t="s">
        <v>2519</v>
      </c>
      <c r="V702" s="94" t="s">
        <v>2520</v>
      </c>
      <c r="W702" s="94" t="s">
        <v>2490</v>
      </c>
      <c r="X702" s="94" t="s">
        <v>2491</v>
      </c>
      <c r="Y702" s="94" t="s">
        <v>2521</v>
      </c>
      <c r="Z702" s="94" t="s">
        <v>2504</v>
      </c>
    </row>
    <row r="703" spans="1:26" s="100" customFormat="1" x14ac:dyDescent="0.2">
      <c r="A703" s="94" t="s">
        <v>2483</v>
      </c>
      <c r="B703" s="94" t="s">
        <v>2484</v>
      </c>
      <c r="C703" s="94" t="s">
        <v>4441</v>
      </c>
      <c r="D703" s="94" t="s">
        <v>2811</v>
      </c>
      <c r="E703" s="94" t="s">
        <v>2487</v>
      </c>
      <c r="F703" s="94" t="s">
        <v>2812</v>
      </c>
      <c r="G703" s="96">
        <v>-964</v>
      </c>
      <c r="H703" s="97">
        <v>46010</v>
      </c>
      <c r="I703" s="97">
        <v>46041</v>
      </c>
      <c r="J703" s="97">
        <v>46041</v>
      </c>
      <c r="K703" s="97">
        <v>46021</v>
      </c>
      <c r="L703" s="94">
        <v>20001</v>
      </c>
      <c r="M703" s="98"/>
      <c r="N703" s="94" t="s">
        <v>60</v>
      </c>
      <c r="O703" s="94" t="s">
        <v>4442</v>
      </c>
      <c r="P703" s="94" t="s">
        <v>51</v>
      </c>
      <c r="Q703" s="94" t="s">
        <v>51</v>
      </c>
      <c r="R703" s="94" t="s">
        <v>51</v>
      </c>
      <c r="S703" s="94" t="s">
        <v>51</v>
      </c>
      <c r="T703" s="94" t="s">
        <v>51</v>
      </c>
      <c r="U703" s="94" t="s">
        <v>51</v>
      </c>
      <c r="V703" s="94" t="s">
        <v>51</v>
      </c>
      <c r="W703" s="94" t="s">
        <v>2490</v>
      </c>
      <c r="X703" s="94" t="s">
        <v>2491</v>
      </c>
      <c r="Y703" s="94" t="s">
        <v>2814</v>
      </c>
      <c r="Z703" s="94" t="s">
        <v>51</v>
      </c>
    </row>
    <row r="704" spans="1:26" x14ac:dyDescent="0.2">
      <c r="A704" s="94" t="s">
        <v>2483</v>
      </c>
      <c r="B704" s="94" t="s">
        <v>2484</v>
      </c>
      <c r="C704" s="94" t="s">
        <v>4443</v>
      </c>
      <c r="D704" s="94" t="s">
        <v>4444</v>
      </c>
      <c r="E704" s="94" t="s">
        <v>2483</v>
      </c>
      <c r="F704" s="94" t="s">
        <v>4445</v>
      </c>
      <c r="G704" s="96">
        <v>-11049.8</v>
      </c>
      <c r="H704" s="97">
        <v>45979</v>
      </c>
      <c r="I704" s="97">
        <v>46041</v>
      </c>
      <c r="J704" s="97">
        <v>46041</v>
      </c>
      <c r="K704" s="97">
        <v>46006</v>
      </c>
      <c r="L704" s="94">
        <v>20001</v>
      </c>
      <c r="N704" s="94" t="s">
        <v>60</v>
      </c>
      <c r="O704" s="94" t="s">
        <v>4446</v>
      </c>
      <c r="P704" s="94" t="s">
        <v>51</v>
      </c>
      <c r="Q704" s="94" t="s">
        <v>51</v>
      </c>
      <c r="R704" s="94" t="s">
        <v>51</v>
      </c>
      <c r="S704" s="94" t="s">
        <v>51</v>
      </c>
      <c r="T704" s="94" t="s">
        <v>51</v>
      </c>
      <c r="U704" s="94" t="s">
        <v>51</v>
      </c>
      <c r="V704" s="94" t="s">
        <v>51</v>
      </c>
      <c r="W704" s="94" t="s">
        <v>2490</v>
      </c>
      <c r="X704" s="94" t="s">
        <v>2491</v>
      </c>
      <c r="Y704" s="94" t="s">
        <v>4447</v>
      </c>
      <c r="Z704" s="94" t="s">
        <v>51</v>
      </c>
    </row>
    <row r="705" spans="1:26" x14ac:dyDescent="0.2">
      <c r="A705" s="94" t="s">
        <v>2483</v>
      </c>
      <c r="B705" s="94" t="s">
        <v>2484</v>
      </c>
      <c r="C705" s="94" t="s">
        <v>4448</v>
      </c>
      <c r="D705" s="94" t="s">
        <v>4449</v>
      </c>
      <c r="E705" s="94" t="s">
        <v>2487</v>
      </c>
      <c r="F705" s="94" t="s">
        <v>4450</v>
      </c>
      <c r="G705" s="96">
        <v>-17144.2</v>
      </c>
      <c r="H705" s="97">
        <v>46009</v>
      </c>
      <c r="I705" s="97">
        <v>46039</v>
      </c>
      <c r="J705" s="97">
        <v>46041</v>
      </c>
      <c r="K705" s="97">
        <v>46038</v>
      </c>
      <c r="L705" s="94">
        <v>10256</v>
      </c>
      <c r="N705" s="94" t="s">
        <v>60</v>
      </c>
      <c r="O705" s="94" t="s">
        <v>4451</v>
      </c>
      <c r="P705" s="94" t="s">
        <v>51</v>
      </c>
      <c r="Q705" s="94" t="s">
        <v>51</v>
      </c>
      <c r="R705" s="94" t="s">
        <v>51</v>
      </c>
      <c r="S705" s="94" t="s">
        <v>51</v>
      </c>
      <c r="T705" s="94" t="s">
        <v>51</v>
      </c>
      <c r="U705" s="94" t="s">
        <v>51</v>
      </c>
      <c r="V705" s="94" t="s">
        <v>51</v>
      </c>
      <c r="W705" s="94" t="s">
        <v>2490</v>
      </c>
      <c r="X705" s="94" t="s">
        <v>2491</v>
      </c>
      <c r="Y705" s="94" t="s">
        <v>4452</v>
      </c>
      <c r="Z705" s="94" t="s">
        <v>51</v>
      </c>
    </row>
    <row r="706" spans="1:26" x14ac:dyDescent="0.2">
      <c r="A706" s="99" t="s">
        <v>2483</v>
      </c>
      <c r="B706" s="100" t="s">
        <v>155</v>
      </c>
      <c r="C706" s="99">
        <v>175971218</v>
      </c>
      <c r="D706" s="99" t="s">
        <v>3665</v>
      </c>
      <c r="E706" s="99" t="s">
        <v>2487</v>
      </c>
      <c r="F706" s="99" t="s">
        <v>4453</v>
      </c>
      <c r="G706" s="96">
        <v>-126.34</v>
      </c>
      <c r="H706" s="97">
        <v>46038</v>
      </c>
      <c r="I706" s="97">
        <v>46041</v>
      </c>
      <c r="J706" s="97">
        <v>46041</v>
      </c>
      <c r="K706" s="97">
        <v>46041</v>
      </c>
      <c r="L706" s="94">
        <v>10251</v>
      </c>
      <c r="M706" s="103" t="s">
        <v>155</v>
      </c>
      <c r="N706" s="99" t="s">
        <v>129</v>
      </c>
      <c r="O706" s="99" t="s">
        <v>4454</v>
      </c>
      <c r="P706" s="99" t="s">
        <v>51</v>
      </c>
      <c r="Q706" s="99" t="s">
        <v>51</v>
      </c>
      <c r="R706" s="99" t="s">
        <v>51</v>
      </c>
      <c r="S706" s="99" t="s">
        <v>51</v>
      </c>
      <c r="T706" s="99" t="s">
        <v>51</v>
      </c>
      <c r="U706" s="99" t="s">
        <v>51</v>
      </c>
      <c r="V706" s="99" t="s">
        <v>51</v>
      </c>
      <c r="W706" s="99" t="s">
        <v>2490</v>
      </c>
      <c r="X706" s="99" t="s">
        <v>2491</v>
      </c>
      <c r="Y706" s="99" t="s">
        <v>3668</v>
      </c>
      <c r="Z706" s="99" t="s">
        <v>51</v>
      </c>
    </row>
    <row r="707" spans="1:26" x14ac:dyDescent="0.2">
      <c r="A707" s="94" t="s">
        <v>2483</v>
      </c>
      <c r="B707" s="94" t="s">
        <v>2484</v>
      </c>
      <c r="C707" s="94" t="s">
        <v>4455</v>
      </c>
      <c r="D707" s="94" t="s">
        <v>4072</v>
      </c>
      <c r="E707" s="94" t="s">
        <v>2487</v>
      </c>
      <c r="F707" s="94" t="s">
        <v>4073</v>
      </c>
      <c r="G707" s="96">
        <v>-2460</v>
      </c>
      <c r="H707" s="97">
        <v>46009</v>
      </c>
      <c r="I707" s="97">
        <v>46039</v>
      </c>
      <c r="J707" s="97">
        <v>46041</v>
      </c>
      <c r="K707" s="97">
        <v>46024</v>
      </c>
      <c r="L707" s="94">
        <v>10251</v>
      </c>
      <c r="N707" s="94" t="s">
        <v>60</v>
      </c>
      <c r="O707" s="94" t="s">
        <v>4456</v>
      </c>
      <c r="P707" s="94" t="s">
        <v>51</v>
      </c>
      <c r="Q707" s="94" t="s">
        <v>51</v>
      </c>
      <c r="R707" s="94" t="s">
        <v>51</v>
      </c>
      <c r="S707" s="94" t="s">
        <v>51</v>
      </c>
      <c r="T707" s="94" t="s">
        <v>51</v>
      </c>
      <c r="U707" s="94" t="s">
        <v>51</v>
      </c>
      <c r="V707" s="94" t="s">
        <v>51</v>
      </c>
      <c r="W707" s="94" t="s">
        <v>2490</v>
      </c>
      <c r="X707" s="94" t="s">
        <v>2491</v>
      </c>
      <c r="Y707" s="94" t="s">
        <v>4457</v>
      </c>
      <c r="Z707" s="94" t="s">
        <v>51</v>
      </c>
    </row>
    <row r="708" spans="1:26" s="99" customFormat="1" x14ac:dyDescent="0.2">
      <c r="A708" s="99" t="s">
        <v>2763</v>
      </c>
      <c r="B708" s="94" t="s">
        <v>3340</v>
      </c>
      <c r="C708" s="99" t="s">
        <v>4458</v>
      </c>
      <c r="D708" s="99" t="s">
        <v>4329</v>
      </c>
      <c r="E708" s="99" t="s">
        <v>2487</v>
      </c>
      <c r="F708" s="99" t="s">
        <v>154</v>
      </c>
      <c r="G708" s="96">
        <v>-13201.4</v>
      </c>
      <c r="H708" s="97">
        <v>46035</v>
      </c>
      <c r="I708" s="97">
        <v>46041</v>
      </c>
      <c r="J708" s="97">
        <v>46041</v>
      </c>
      <c r="K708" s="97">
        <v>46035</v>
      </c>
      <c r="L708" s="94" t="s">
        <v>8609</v>
      </c>
      <c r="M708" s="103" t="s">
        <v>154</v>
      </c>
      <c r="N708" s="100" t="s">
        <v>155</v>
      </c>
      <c r="O708" s="99" t="s">
        <v>4330</v>
      </c>
      <c r="P708" s="99" t="s">
        <v>51</v>
      </c>
      <c r="Q708" s="99" t="s">
        <v>51</v>
      </c>
      <c r="R708" s="99" t="s">
        <v>51</v>
      </c>
      <c r="S708" s="99" t="s">
        <v>51</v>
      </c>
      <c r="T708" s="99" t="s">
        <v>51</v>
      </c>
      <c r="U708" s="99" t="s">
        <v>51</v>
      </c>
      <c r="V708" s="99" t="s">
        <v>51</v>
      </c>
      <c r="W708" s="99" t="s">
        <v>2490</v>
      </c>
      <c r="X708" s="99" t="s">
        <v>2491</v>
      </c>
      <c r="Y708" s="99" t="s">
        <v>3345</v>
      </c>
      <c r="Z708" s="99" t="s">
        <v>51</v>
      </c>
    </row>
    <row r="709" spans="1:26" x14ac:dyDescent="0.2">
      <c r="A709" s="94" t="s">
        <v>2483</v>
      </c>
      <c r="B709" s="94" t="s">
        <v>2484</v>
      </c>
      <c r="C709" s="94" t="s">
        <v>4459</v>
      </c>
      <c r="D709" s="94" t="s">
        <v>4460</v>
      </c>
      <c r="E709" s="94" t="s">
        <v>2487</v>
      </c>
      <c r="F709" s="94" t="s">
        <v>4461</v>
      </c>
      <c r="G709" s="96">
        <v>-864.65</v>
      </c>
      <c r="H709" s="97">
        <v>45986</v>
      </c>
      <c r="I709" s="97">
        <v>46016</v>
      </c>
      <c r="J709" s="97">
        <v>46041</v>
      </c>
      <c r="K709" s="97">
        <v>46037</v>
      </c>
      <c r="L709" s="94">
        <v>10251</v>
      </c>
      <c r="N709" s="94" t="s">
        <v>60</v>
      </c>
      <c r="O709" s="94" t="s">
        <v>4462</v>
      </c>
      <c r="P709" s="94" t="s">
        <v>51</v>
      </c>
      <c r="Q709" s="94" t="s">
        <v>51</v>
      </c>
      <c r="R709" s="94" t="s">
        <v>2759</v>
      </c>
      <c r="S709" s="94" t="s">
        <v>4463</v>
      </c>
      <c r="T709" s="94" t="s">
        <v>51</v>
      </c>
      <c r="U709" s="94" t="s">
        <v>4464</v>
      </c>
      <c r="V709" s="94" t="s">
        <v>2915</v>
      </c>
      <c r="W709" s="94" t="s">
        <v>2490</v>
      </c>
      <c r="X709" s="94" t="s">
        <v>2491</v>
      </c>
      <c r="Y709" s="94" t="s">
        <v>4465</v>
      </c>
      <c r="Z709" s="94" t="s">
        <v>51</v>
      </c>
    </row>
    <row r="710" spans="1:26" s="99" customFormat="1" x14ac:dyDescent="0.2">
      <c r="A710" s="94" t="s">
        <v>2483</v>
      </c>
      <c r="B710" s="94" t="s">
        <v>2484</v>
      </c>
      <c r="C710" s="94" t="s">
        <v>4466</v>
      </c>
      <c r="D710" s="94" t="s">
        <v>2955</v>
      </c>
      <c r="E710" s="94" t="s">
        <v>2487</v>
      </c>
      <c r="F710" s="94" t="s">
        <v>4015</v>
      </c>
      <c r="G710" s="96">
        <v>-598.84</v>
      </c>
      <c r="H710" s="97">
        <v>45980</v>
      </c>
      <c r="I710" s="97">
        <v>46040</v>
      </c>
      <c r="J710" s="97">
        <v>46041</v>
      </c>
      <c r="K710" s="97">
        <v>45988</v>
      </c>
      <c r="L710" s="94">
        <v>10256</v>
      </c>
      <c r="M710" s="98"/>
      <c r="N710" s="94" t="s">
        <v>60</v>
      </c>
      <c r="O710" s="94" t="s">
        <v>4467</v>
      </c>
      <c r="P710" s="94" t="s">
        <v>51</v>
      </c>
      <c r="Q710" s="94" t="s">
        <v>51</v>
      </c>
      <c r="R710" s="94" t="s">
        <v>2536</v>
      </c>
      <c r="S710" s="94" t="s">
        <v>4017</v>
      </c>
      <c r="T710" s="94" t="s">
        <v>51</v>
      </c>
      <c r="U710" s="94" t="s">
        <v>4018</v>
      </c>
      <c r="V710" s="94" t="s">
        <v>2822</v>
      </c>
      <c r="W710" s="94" t="s">
        <v>2490</v>
      </c>
      <c r="X710" s="94" t="s">
        <v>2491</v>
      </c>
      <c r="Y710" s="94" t="s">
        <v>4019</v>
      </c>
      <c r="Z710" s="94" t="s">
        <v>51</v>
      </c>
    </row>
    <row r="711" spans="1:26" x14ac:dyDescent="0.2">
      <c r="A711" s="94" t="s">
        <v>2483</v>
      </c>
      <c r="B711" s="94" t="s">
        <v>2484</v>
      </c>
      <c r="C711" s="94" t="s">
        <v>4468</v>
      </c>
      <c r="D711" s="94" t="s">
        <v>2955</v>
      </c>
      <c r="E711" s="94" t="s">
        <v>2487</v>
      </c>
      <c r="F711" s="94" t="s">
        <v>4015</v>
      </c>
      <c r="G711" s="96">
        <v>-2636.85</v>
      </c>
      <c r="H711" s="97">
        <v>46010</v>
      </c>
      <c r="I711" s="97">
        <v>46040</v>
      </c>
      <c r="J711" s="97">
        <v>46041</v>
      </c>
      <c r="K711" s="97">
        <v>46021</v>
      </c>
      <c r="L711" s="94">
        <v>10256</v>
      </c>
      <c r="N711" s="94" t="s">
        <v>60</v>
      </c>
      <c r="O711" s="94" t="s">
        <v>4469</v>
      </c>
      <c r="P711" s="94" t="s">
        <v>51</v>
      </c>
      <c r="Q711" s="94" t="s">
        <v>51</v>
      </c>
      <c r="R711" s="94" t="s">
        <v>2536</v>
      </c>
      <c r="S711" s="94" t="s">
        <v>4017</v>
      </c>
      <c r="T711" s="94" t="s">
        <v>51</v>
      </c>
      <c r="U711" s="94" t="s">
        <v>4018</v>
      </c>
      <c r="V711" s="94" t="s">
        <v>2822</v>
      </c>
      <c r="W711" s="94" t="s">
        <v>2490</v>
      </c>
      <c r="X711" s="94" t="s">
        <v>2491</v>
      </c>
      <c r="Y711" s="94" t="s">
        <v>4019</v>
      </c>
      <c r="Z711" s="94" t="s">
        <v>51</v>
      </c>
    </row>
    <row r="712" spans="1:26" x14ac:dyDescent="0.2">
      <c r="A712" s="94" t="s">
        <v>2483</v>
      </c>
      <c r="B712" s="94" t="s">
        <v>2484</v>
      </c>
      <c r="C712" s="94" t="s">
        <v>4470</v>
      </c>
      <c r="D712" s="94" t="s">
        <v>2960</v>
      </c>
      <c r="E712" s="94" t="s">
        <v>2487</v>
      </c>
      <c r="F712" s="94" t="s">
        <v>3840</v>
      </c>
      <c r="G712" s="96">
        <v>-4894.76</v>
      </c>
      <c r="H712" s="97">
        <v>46010</v>
      </c>
      <c r="I712" s="97">
        <v>46041</v>
      </c>
      <c r="J712" s="97">
        <v>46041</v>
      </c>
      <c r="K712" s="97">
        <v>46038</v>
      </c>
      <c r="L712" s="94">
        <v>10256</v>
      </c>
      <c r="N712" s="94" t="s">
        <v>60</v>
      </c>
      <c r="O712" s="94" t="s">
        <v>4471</v>
      </c>
      <c r="P712" s="94" t="s">
        <v>51</v>
      </c>
      <c r="Q712" s="94" t="s">
        <v>51</v>
      </c>
      <c r="R712" s="94" t="s">
        <v>2759</v>
      </c>
      <c r="S712" s="94" t="s">
        <v>3842</v>
      </c>
      <c r="T712" s="94" t="s">
        <v>51</v>
      </c>
      <c r="U712" s="94" t="s">
        <v>3843</v>
      </c>
      <c r="V712" s="94" t="s">
        <v>2846</v>
      </c>
      <c r="W712" s="94" t="s">
        <v>2490</v>
      </c>
      <c r="X712" s="94" t="s">
        <v>2491</v>
      </c>
      <c r="Y712" s="94" t="s">
        <v>3844</v>
      </c>
      <c r="Z712" s="94" t="s">
        <v>2504</v>
      </c>
    </row>
    <row r="713" spans="1:26" x14ac:dyDescent="0.2">
      <c r="A713" s="94" t="s">
        <v>2483</v>
      </c>
      <c r="B713" s="94" t="s">
        <v>2484</v>
      </c>
      <c r="C713" s="94" t="s">
        <v>4472</v>
      </c>
      <c r="D713" s="94" t="s">
        <v>4473</v>
      </c>
      <c r="E713" s="94" t="s">
        <v>2487</v>
      </c>
      <c r="F713" s="94" t="s">
        <v>4474</v>
      </c>
      <c r="G713" s="96">
        <v>-15480</v>
      </c>
      <c r="H713" s="97">
        <v>46008</v>
      </c>
      <c r="I713" s="97">
        <v>46039</v>
      </c>
      <c r="J713" s="97">
        <v>46041</v>
      </c>
      <c r="K713" s="97">
        <v>46038</v>
      </c>
      <c r="L713" s="94">
        <v>10251</v>
      </c>
      <c r="N713" s="94" t="s">
        <v>60</v>
      </c>
      <c r="O713" s="94" t="s">
        <v>4475</v>
      </c>
      <c r="P713" s="94" t="s">
        <v>51</v>
      </c>
      <c r="Q713" s="94" t="s">
        <v>51</v>
      </c>
      <c r="R713" s="94" t="s">
        <v>51</v>
      </c>
      <c r="S713" s="94" t="s">
        <v>51</v>
      </c>
      <c r="T713" s="94" t="s">
        <v>51</v>
      </c>
      <c r="U713" s="94" t="s">
        <v>51</v>
      </c>
      <c r="V713" s="94" t="s">
        <v>51</v>
      </c>
      <c r="W713" s="94" t="s">
        <v>2490</v>
      </c>
      <c r="X713" s="94" t="s">
        <v>2491</v>
      </c>
      <c r="Y713" s="94" t="s">
        <v>4476</v>
      </c>
      <c r="Z713" s="94" t="s">
        <v>51</v>
      </c>
    </row>
    <row r="714" spans="1:26" x14ac:dyDescent="0.2">
      <c r="A714" s="94" t="s">
        <v>2483</v>
      </c>
      <c r="B714" s="94" t="s">
        <v>2484</v>
      </c>
      <c r="C714" s="94" t="s">
        <v>4477</v>
      </c>
      <c r="D714" s="94" t="s">
        <v>4473</v>
      </c>
      <c r="E714" s="94" t="s">
        <v>2487</v>
      </c>
      <c r="F714" s="94" t="s">
        <v>4474</v>
      </c>
      <c r="G714" s="96">
        <v>-29108.1</v>
      </c>
      <c r="H714" s="97">
        <v>46008</v>
      </c>
      <c r="I714" s="97">
        <v>46039</v>
      </c>
      <c r="J714" s="97">
        <v>46041</v>
      </c>
      <c r="K714" s="97">
        <v>46038</v>
      </c>
      <c r="L714" s="94">
        <v>10251</v>
      </c>
      <c r="N714" s="94" t="s">
        <v>60</v>
      </c>
      <c r="O714" s="94" t="s">
        <v>4478</v>
      </c>
      <c r="P714" s="94" t="s">
        <v>51</v>
      </c>
      <c r="Q714" s="94" t="s">
        <v>51</v>
      </c>
      <c r="R714" s="94" t="s">
        <v>51</v>
      </c>
      <c r="S714" s="94" t="s">
        <v>51</v>
      </c>
      <c r="T714" s="94" t="s">
        <v>51</v>
      </c>
      <c r="U714" s="94" t="s">
        <v>51</v>
      </c>
      <c r="V714" s="94" t="s">
        <v>51</v>
      </c>
      <c r="W714" s="94" t="s">
        <v>2490</v>
      </c>
      <c r="X714" s="94" t="s">
        <v>2491</v>
      </c>
      <c r="Y714" s="94" t="s">
        <v>4476</v>
      </c>
      <c r="Z714" s="94" t="s">
        <v>51</v>
      </c>
    </row>
    <row r="715" spans="1:26" x14ac:dyDescent="0.2">
      <c r="A715" s="94" t="s">
        <v>2483</v>
      </c>
      <c r="B715" s="94" t="s">
        <v>2484</v>
      </c>
      <c r="C715" s="94" t="s">
        <v>4479</v>
      </c>
      <c r="D715" s="94" t="s">
        <v>3507</v>
      </c>
      <c r="E715" s="94" t="s">
        <v>2487</v>
      </c>
      <c r="F715" s="94" t="s">
        <v>3508</v>
      </c>
      <c r="G715" s="96">
        <v>-65500</v>
      </c>
      <c r="H715" s="97">
        <v>46008</v>
      </c>
      <c r="I715" s="97">
        <v>46041</v>
      </c>
      <c r="J715" s="97">
        <v>46041</v>
      </c>
      <c r="K715" s="97">
        <v>46021</v>
      </c>
      <c r="L715" s="94">
        <v>20001</v>
      </c>
      <c r="N715" s="94" t="s">
        <v>60</v>
      </c>
      <c r="O715" s="94" t="s">
        <v>4480</v>
      </c>
      <c r="P715" s="94" t="s">
        <v>51</v>
      </c>
      <c r="Q715" s="94" t="s">
        <v>51</v>
      </c>
      <c r="R715" s="94" t="s">
        <v>51</v>
      </c>
      <c r="S715" s="94" t="s">
        <v>51</v>
      </c>
      <c r="T715" s="94" t="s">
        <v>51</v>
      </c>
      <c r="U715" s="94" t="s">
        <v>51</v>
      </c>
      <c r="V715" s="94" t="s">
        <v>51</v>
      </c>
      <c r="W715" s="94" t="s">
        <v>2490</v>
      </c>
      <c r="X715" s="94" t="s">
        <v>2491</v>
      </c>
      <c r="Y715" s="94" t="s">
        <v>3510</v>
      </c>
      <c r="Z715" s="94" t="s">
        <v>51</v>
      </c>
    </row>
    <row r="716" spans="1:26" x14ac:dyDescent="0.2">
      <c r="A716" s="94" t="s">
        <v>2483</v>
      </c>
      <c r="B716" s="94" t="s">
        <v>2484</v>
      </c>
      <c r="C716" s="94" t="s">
        <v>4481</v>
      </c>
      <c r="D716" s="94" t="s">
        <v>3507</v>
      </c>
      <c r="E716" s="94" t="s">
        <v>2487</v>
      </c>
      <c r="F716" s="94" t="s">
        <v>3508</v>
      </c>
      <c r="G716" s="96">
        <v>-4130</v>
      </c>
      <c r="H716" s="97">
        <v>46008</v>
      </c>
      <c r="I716" s="97">
        <v>46041</v>
      </c>
      <c r="J716" s="97">
        <v>46041</v>
      </c>
      <c r="K716" s="97">
        <v>46021</v>
      </c>
      <c r="L716" s="94">
        <v>20001</v>
      </c>
      <c r="N716" s="94" t="s">
        <v>60</v>
      </c>
      <c r="O716" s="94" t="s">
        <v>4482</v>
      </c>
      <c r="P716" s="94" t="s">
        <v>51</v>
      </c>
      <c r="Q716" s="94" t="s">
        <v>51</v>
      </c>
      <c r="R716" s="94" t="s">
        <v>51</v>
      </c>
      <c r="S716" s="94" t="s">
        <v>51</v>
      </c>
      <c r="T716" s="94" t="s">
        <v>51</v>
      </c>
      <c r="U716" s="94" t="s">
        <v>51</v>
      </c>
      <c r="V716" s="94" t="s">
        <v>51</v>
      </c>
      <c r="W716" s="94" t="s">
        <v>2490</v>
      </c>
      <c r="X716" s="94" t="s">
        <v>2491</v>
      </c>
      <c r="Y716" s="94" t="s">
        <v>3510</v>
      </c>
      <c r="Z716" s="94" t="s">
        <v>51</v>
      </c>
    </row>
    <row r="717" spans="1:26" x14ac:dyDescent="0.2">
      <c r="A717" s="94" t="s">
        <v>2483</v>
      </c>
      <c r="B717" s="94" t="s">
        <v>2484</v>
      </c>
      <c r="C717" s="94" t="s">
        <v>4483</v>
      </c>
      <c r="D717" s="94" t="s">
        <v>2970</v>
      </c>
      <c r="E717" s="94" t="s">
        <v>2487</v>
      </c>
      <c r="F717" s="94" t="s">
        <v>2971</v>
      </c>
      <c r="G717" s="96">
        <v>-2721.31</v>
      </c>
      <c r="H717" s="97">
        <v>46010</v>
      </c>
      <c r="I717" s="97">
        <v>46041</v>
      </c>
      <c r="J717" s="97">
        <v>46041</v>
      </c>
      <c r="K717" s="97">
        <v>46031</v>
      </c>
      <c r="L717" s="94">
        <v>10256</v>
      </c>
      <c r="N717" s="94" t="s">
        <v>60</v>
      </c>
      <c r="O717" s="94" t="s">
        <v>4484</v>
      </c>
      <c r="P717" s="94" t="s">
        <v>51</v>
      </c>
      <c r="Q717" s="94" t="s">
        <v>51</v>
      </c>
      <c r="R717" s="94" t="s">
        <v>51</v>
      </c>
      <c r="S717" s="94" t="s">
        <v>51</v>
      </c>
      <c r="T717" s="94" t="s">
        <v>51</v>
      </c>
      <c r="U717" s="94" t="s">
        <v>51</v>
      </c>
      <c r="V717" s="94" t="s">
        <v>51</v>
      </c>
      <c r="W717" s="94" t="s">
        <v>2490</v>
      </c>
      <c r="X717" s="94" t="s">
        <v>2491</v>
      </c>
      <c r="Y717" s="94" t="s">
        <v>2973</v>
      </c>
      <c r="Z717" s="94" t="s">
        <v>51</v>
      </c>
    </row>
    <row r="718" spans="1:26" x14ac:dyDescent="0.2">
      <c r="A718" s="94" t="s">
        <v>2483</v>
      </c>
      <c r="B718" s="94" t="s">
        <v>2484</v>
      </c>
      <c r="C718" s="94" t="s">
        <v>4485</v>
      </c>
      <c r="D718" s="94" t="s">
        <v>4486</v>
      </c>
      <c r="E718" s="94" t="s">
        <v>2487</v>
      </c>
      <c r="F718" s="94" t="s">
        <v>4487</v>
      </c>
      <c r="G718" s="96">
        <v>-1642.53</v>
      </c>
      <c r="H718" s="97">
        <v>46010</v>
      </c>
      <c r="I718" s="97">
        <v>46041</v>
      </c>
      <c r="J718" s="97">
        <v>46041</v>
      </c>
      <c r="K718" s="97">
        <v>46021</v>
      </c>
      <c r="L718" s="94">
        <v>10256</v>
      </c>
      <c r="N718" s="94" t="s">
        <v>60</v>
      </c>
      <c r="O718" s="94" t="s">
        <v>4488</v>
      </c>
      <c r="P718" s="94" t="s">
        <v>51</v>
      </c>
      <c r="Q718" s="94" t="s">
        <v>51</v>
      </c>
      <c r="R718" s="94" t="s">
        <v>51</v>
      </c>
      <c r="S718" s="94" t="s">
        <v>51</v>
      </c>
      <c r="T718" s="94" t="s">
        <v>51</v>
      </c>
      <c r="U718" s="94" t="s">
        <v>51</v>
      </c>
      <c r="V718" s="94" t="s">
        <v>51</v>
      </c>
      <c r="W718" s="94" t="s">
        <v>2490</v>
      </c>
      <c r="X718" s="94" t="s">
        <v>2491</v>
      </c>
      <c r="Y718" s="94" t="s">
        <v>4489</v>
      </c>
      <c r="Z718" s="94" t="s">
        <v>51</v>
      </c>
    </row>
    <row r="719" spans="1:26" x14ac:dyDescent="0.2">
      <c r="A719" s="94" t="s">
        <v>2483</v>
      </c>
      <c r="B719" s="94" t="s">
        <v>2484</v>
      </c>
      <c r="C719" s="94" t="s">
        <v>4490</v>
      </c>
      <c r="D719" s="94" t="s">
        <v>2975</v>
      </c>
      <c r="E719" s="94" t="s">
        <v>2487</v>
      </c>
      <c r="F719" s="94" t="s">
        <v>2976</v>
      </c>
      <c r="G719" s="96">
        <v>-14120</v>
      </c>
      <c r="H719" s="97">
        <v>46009</v>
      </c>
      <c r="I719" s="97">
        <v>46039</v>
      </c>
      <c r="J719" s="97">
        <v>46041</v>
      </c>
      <c r="K719" s="97">
        <v>46028</v>
      </c>
      <c r="L719" s="94">
        <v>10251</v>
      </c>
      <c r="N719" s="94" t="s">
        <v>60</v>
      </c>
      <c r="O719" s="94" t="s">
        <v>4491</v>
      </c>
      <c r="P719" s="94" t="s">
        <v>51</v>
      </c>
      <c r="Q719" s="94" t="s">
        <v>51</v>
      </c>
      <c r="R719" s="94" t="s">
        <v>51</v>
      </c>
      <c r="S719" s="94" t="s">
        <v>51</v>
      </c>
      <c r="T719" s="94" t="s">
        <v>51</v>
      </c>
      <c r="U719" s="94" t="s">
        <v>51</v>
      </c>
      <c r="V719" s="94" t="s">
        <v>51</v>
      </c>
      <c r="W719" s="94" t="s">
        <v>2490</v>
      </c>
      <c r="X719" s="94" t="s">
        <v>2491</v>
      </c>
      <c r="Y719" s="94" t="s">
        <v>2978</v>
      </c>
      <c r="Z719" s="94" t="s">
        <v>51</v>
      </c>
    </row>
    <row r="720" spans="1:26" x14ac:dyDescent="0.2">
      <c r="A720" s="99"/>
      <c r="B720" s="99" t="s">
        <v>4492</v>
      </c>
      <c r="C720" s="99"/>
      <c r="D720" s="99"/>
      <c r="E720" s="99"/>
      <c r="F720" s="99" t="s">
        <v>4493</v>
      </c>
      <c r="G720" s="96">
        <v>-172859.24</v>
      </c>
      <c r="J720" s="97">
        <v>46041</v>
      </c>
      <c r="L720" s="94">
        <v>10251</v>
      </c>
      <c r="M720" s="103"/>
      <c r="N720" s="94" t="s">
        <v>60</v>
      </c>
      <c r="O720" s="99" t="s">
        <v>4493</v>
      </c>
      <c r="P720" s="99"/>
      <c r="Q720" s="99"/>
      <c r="R720" s="99"/>
      <c r="S720" s="99"/>
      <c r="T720" s="99"/>
      <c r="U720" s="99"/>
      <c r="V720" s="99"/>
      <c r="W720" s="99"/>
      <c r="X720" s="99"/>
      <c r="Y720" s="99"/>
      <c r="Z720" s="99"/>
    </row>
    <row r="721" spans="1:26" x14ac:dyDescent="0.2">
      <c r="A721" s="94" t="s">
        <v>2483</v>
      </c>
      <c r="B721" s="94" t="s">
        <v>2484</v>
      </c>
      <c r="C721" s="94" t="s">
        <v>4494</v>
      </c>
      <c r="D721" s="94" t="s">
        <v>2598</v>
      </c>
      <c r="E721" s="94" t="s">
        <v>2487</v>
      </c>
      <c r="F721" s="94" t="s">
        <v>2599</v>
      </c>
      <c r="G721" s="96">
        <v>-13529.88</v>
      </c>
      <c r="H721" s="97">
        <v>45979</v>
      </c>
      <c r="I721" s="97">
        <v>46039</v>
      </c>
      <c r="J721" s="97">
        <v>46041</v>
      </c>
      <c r="K721" s="97">
        <v>46021</v>
      </c>
      <c r="L721" s="94">
        <v>10256</v>
      </c>
      <c r="N721" s="94" t="s">
        <v>60</v>
      </c>
      <c r="O721" s="94" t="s">
        <v>4495</v>
      </c>
      <c r="P721" s="94" t="s">
        <v>51</v>
      </c>
      <c r="Q721" s="94" t="s">
        <v>51</v>
      </c>
      <c r="R721" s="94" t="s">
        <v>51</v>
      </c>
      <c r="S721" s="94" t="s">
        <v>51</v>
      </c>
      <c r="T721" s="94" t="s">
        <v>51</v>
      </c>
      <c r="U721" s="94" t="s">
        <v>51</v>
      </c>
      <c r="V721" s="94" t="s">
        <v>51</v>
      </c>
      <c r="W721" s="94" t="s">
        <v>2490</v>
      </c>
      <c r="X721" s="94" t="s">
        <v>2491</v>
      </c>
      <c r="Y721" s="94" t="s">
        <v>2601</v>
      </c>
      <c r="Z721" s="94" t="s">
        <v>51</v>
      </c>
    </row>
    <row r="722" spans="1:26" x14ac:dyDescent="0.2">
      <c r="A722" s="94" t="s">
        <v>2483</v>
      </c>
      <c r="B722" s="94" t="s">
        <v>2484</v>
      </c>
      <c r="C722" s="94" t="s">
        <v>4496</v>
      </c>
      <c r="D722" s="94" t="s">
        <v>2603</v>
      </c>
      <c r="E722" s="94" t="s">
        <v>2487</v>
      </c>
      <c r="F722" s="94" t="s">
        <v>2604</v>
      </c>
      <c r="G722" s="96">
        <v>-11595</v>
      </c>
      <c r="H722" s="97">
        <v>45995</v>
      </c>
      <c r="I722" s="97">
        <v>46040</v>
      </c>
      <c r="J722" s="97">
        <v>46041</v>
      </c>
      <c r="K722" s="97">
        <v>46034</v>
      </c>
      <c r="L722" s="94">
        <v>10256</v>
      </c>
      <c r="N722" s="94" t="s">
        <v>60</v>
      </c>
      <c r="O722" s="94" t="s">
        <v>4497</v>
      </c>
      <c r="P722" s="94" t="s">
        <v>51</v>
      </c>
      <c r="Q722" s="94" t="s">
        <v>51</v>
      </c>
      <c r="R722" s="94" t="s">
        <v>51</v>
      </c>
      <c r="S722" s="94" t="s">
        <v>51</v>
      </c>
      <c r="T722" s="94" t="s">
        <v>51</v>
      </c>
      <c r="U722" s="94" t="s">
        <v>51</v>
      </c>
      <c r="V722" s="94" t="s">
        <v>51</v>
      </c>
      <c r="W722" s="94" t="s">
        <v>2490</v>
      </c>
      <c r="X722" s="94" t="s">
        <v>2491</v>
      </c>
      <c r="Y722" s="94" t="s">
        <v>2606</v>
      </c>
      <c r="Z722" s="94" t="s">
        <v>51</v>
      </c>
    </row>
    <row r="723" spans="1:26" x14ac:dyDescent="0.2">
      <c r="A723" s="94" t="s">
        <v>2483</v>
      </c>
      <c r="B723" s="94" t="s">
        <v>2484</v>
      </c>
      <c r="C723" s="94" t="s">
        <v>4498</v>
      </c>
      <c r="D723" s="94" t="s">
        <v>2603</v>
      </c>
      <c r="E723" s="94" t="s">
        <v>2487</v>
      </c>
      <c r="F723" s="94" t="s">
        <v>2604</v>
      </c>
      <c r="G723" s="96">
        <v>-3657.6</v>
      </c>
      <c r="H723" s="97">
        <v>45996</v>
      </c>
      <c r="I723" s="97">
        <v>46041</v>
      </c>
      <c r="J723" s="97">
        <v>46041</v>
      </c>
      <c r="K723" s="97">
        <v>46008</v>
      </c>
      <c r="L723" s="94">
        <v>10251</v>
      </c>
      <c r="N723" s="94" t="s">
        <v>60</v>
      </c>
      <c r="O723" s="94" t="s">
        <v>4499</v>
      </c>
      <c r="P723" s="94" t="s">
        <v>51</v>
      </c>
      <c r="Q723" s="94" t="s">
        <v>51</v>
      </c>
      <c r="R723" s="94" t="s">
        <v>51</v>
      </c>
      <c r="S723" s="94" t="s">
        <v>51</v>
      </c>
      <c r="T723" s="94" t="s">
        <v>51</v>
      </c>
      <c r="U723" s="94" t="s">
        <v>51</v>
      </c>
      <c r="V723" s="94" t="s">
        <v>51</v>
      </c>
      <c r="W723" s="94" t="s">
        <v>2490</v>
      </c>
      <c r="X723" s="94" t="s">
        <v>2491</v>
      </c>
      <c r="Y723" s="94" t="s">
        <v>2606</v>
      </c>
      <c r="Z723" s="94" t="s">
        <v>51</v>
      </c>
    </row>
    <row r="724" spans="1:26" x14ac:dyDescent="0.2">
      <c r="A724" s="94" t="s">
        <v>2483</v>
      </c>
      <c r="B724" s="94" t="s">
        <v>2484</v>
      </c>
      <c r="C724" s="94" t="s">
        <v>4500</v>
      </c>
      <c r="D724" s="94" t="s">
        <v>3860</v>
      </c>
      <c r="E724" s="94" t="s">
        <v>2487</v>
      </c>
      <c r="F724" s="94" t="s">
        <v>3861</v>
      </c>
      <c r="G724" s="96">
        <v>-1058.94</v>
      </c>
      <c r="H724" s="97">
        <v>45995</v>
      </c>
      <c r="I724" s="97">
        <v>46041</v>
      </c>
      <c r="J724" s="97">
        <v>46041</v>
      </c>
      <c r="K724" s="97">
        <v>46020</v>
      </c>
      <c r="L724" s="94">
        <v>10256</v>
      </c>
      <c r="N724" s="94" t="s">
        <v>60</v>
      </c>
      <c r="O724" s="94" t="s">
        <v>4501</v>
      </c>
      <c r="P724" s="94" t="s">
        <v>51</v>
      </c>
      <c r="Q724" s="94" t="s">
        <v>51</v>
      </c>
      <c r="R724" s="94" t="s">
        <v>51</v>
      </c>
      <c r="S724" s="94" t="s">
        <v>51</v>
      </c>
      <c r="T724" s="94" t="s">
        <v>51</v>
      </c>
      <c r="U724" s="94" t="s">
        <v>51</v>
      </c>
      <c r="V724" s="94" t="s">
        <v>51</v>
      </c>
      <c r="W724" s="94" t="s">
        <v>2490</v>
      </c>
      <c r="X724" s="94" t="s">
        <v>2491</v>
      </c>
      <c r="Y724" s="94" t="s">
        <v>3863</v>
      </c>
      <c r="Z724" s="94" t="s">
        <v>51</v>
      </c>
    </row>
    <row r="725" spans="1:26" x14ac:dyDescent="0.2">
      <c r="A725" s="94" t="s">
        <v>2483</v>
      </c>
      <c r="B725" s="94" t="s">
        <v>2484</v>
      </c>
      <c r="C725" s="94" t="s">
        <v>4502</v>
      </c>
      <c r="D725" s="94" t="s">
        <v>3537</v>
      </c>
      <c r="E725" s="94" t="s">
        <v>2487</v>
      </c>
      <c r="F725" s="94" t="s">
        <v>3538</v>
      </c>
      <c r="G725" s="96">
        <v>-8765.09</v>
      </c>
      <c r="H725" s="97">
        <v>46008</v>
      </c>
      <c r="I725" s="97">
        <v>46039</v>
      </c>
      <c r="J725" s="97">
        <v>46041</v>
      </c>
      <c r="K725" s="97">
        <v>46038</v>
      </c>
      <c r="L725" s="94">
        <v>20001</v>
      </c>
      <c r="N725" s="94" t="s">
        <v>60</v>
      </c>
      <c r="O725" s="94" t="s">
        <v>4503</v>
      </c>
      <c r="P725" s="94" t="s">
        <v>51</v>
      </c>
      <c r="Q725" s="94" t="s">
        <v>51</v>
      </c>
      <c r="R725" s="94" t="s">
        <v>3540</v>
      </c>
      <c r="S725" s="94" t="s">
        <v>3541</v>
      </c>
      <c r="T725" s="94" t="s">
        <v>51</v>
      </c>
      <c r="U725" s="94" t="s">
        <v>3542</v>
      </c>
      <c r="V725" s="94" t="s">
        <v>2502</v>
      </c>
      <c r="W725" s="94" t="s">
        <v>2490</v>
      </c>
      <c r="X725" s="94" t="s">
        <v>2491</v>
      </c>
      <c r="Y725" s="94" t="s">
        <v>3543</v>
      </c>
      <c r="Z725" s="94" t="s">
        <v>51</v>
      </c>
    </row>
    <row r="726" spans="1:26" x14ac:dyDescent="0.2">
      <c r="A726" s="94" t="s">
        <v>2483</v>
      </c>
      <c r="B726" s="94" t="s">
        <v>2484</v>
      </c>
      <c r="C726" s="94" t="s">
        <v>4504</v>
      </c>
      <c r="D726" s="94" t="s">
        <v>3537</v>
      </c>
      <c r="E726" s="94" t="s">
        <v>2487</v>
      </c>
      <c r="F726" s="94" t="s">
        <v>3538</v>
      </c>
      <c r="G726" s="96">
        <v>-781.9</v>
      </c>
      <c r="H726" s="97">
        <v>46008</v>
      </c>
      <c r="I726" s="97">
        <v>46039</v>
      </c>
      <c r="J726" s="97">
        <v>46041</v>
      </c>
      <c r="K726" s="97">
        <v>46021</v>
      </c>
      <c r="L726" s="94">
        <v>10256</v>
      </c>
      <c r="N726" s="94" t="s">
        <v>60</v>
      </c>
      <c r="O726" s="94" t="s">
        <v>4505</v>
      </c>
      <c r="P726" s="94" t="s">
        <v>51</v>
      </c>
      <c r="Q726" s="94" t="s">
        <v>51</v>
      </c>
      <c r="R726" s="94" t="s">
        <v>3540</v>
      </c>
      <c r="S726" s="94" t="s">
        <v>3541</v>
      </c>
      <c r="T726" s="94" t="s">
        <v>51</v>
      </c>
      <c r="U726" s="94" t="s">
        <v>3542</v>
      </c>
      <c r="V726" s="94" t="s">
        <v>2502</v>
      </c>
      <c r="W726" s="94" t="s">
        <v>2490</v>
      </c>
      <c r="X726" s="94" t="s">
        <v>2491</v>
      </c>
      <c r="Y726" s="94" t="s">
        <v>3543</v>
      </c>
      <c r="Z726" s="94" t="s">
        <v>51</v>
      </c>
    </row>
    <row r="727" spans="1:26" x14ac:dyDescent="0.2">
      <c r="A727" s="94" t="s">
        <v>2483</v>
      </c>
      <c r="B727" s="94" t="s">
        <v>2484</v>
      </c>
      <c r="C727" s="94" t="s">
        <v>4506</v>
      </c>
      <c r="D727" s="94" t="s">
        <v>3004</v>
      </c>
      <c r="E727" s="94" t="s">
        <v>2487</v>
      </c>
      <c r="F727" s="94" t="s">
        <v>3005</v>
      </c>
      <c r="G727" s="96">
        <v>-3106.8</v>
      </c>
      <c r="H727" s="97">
        <v>45980</v>
      </c>
      <c r="I727" s="97">
        <v>46040</v>
      </c>
      <c r="J727" s="97">
        <v>46041</v>
      </c>
      <c r="K727" s="97">
        <v>45988</v>
      </c>
      <c r="L727" s="94">
        <v>10251</v>
      </c>
      <c r="N727" s="94" t="s">
        <v>60</v>
      </c>
      <c r="O727" s="94" t="s">
        <v>4507</v>
      </c>
      <c r="P727" s="94" t="s">
        <v>51</v>
      </c>
      <c r="Q727" s="94" t="s">
        <v>51</v>
      </c>
      <c r="R727" s="94" t="s">
        <v>2517</v>
      </c>
      <c r="S727" s="94" t="s">
        <v>3007</v>
      </c>
      <c r="T727" s="94" t="s">
        <v>51</v>
      </c>
      <c r="U727" s="94" t="s">
        <v>3008</v>
      </c>
      <c r="V727" s="94" t="s">
        <v>2846</v>
      </c>
      <c r="W727" s="94" t="s">
        <v>2490</v>
      </c>
      <c r="X727" s="94" t="s">
        <v>2491</v>
      </c>
      <c r="Y727" s="94" t="s">
        <v>3009</v>
      </c>
      <c r="Z727" s="94" t="s">
        <v>51</v>
      </c>
    </row>
    <row r="728" spans="1:26" x14ac:dyDescent="0.2">
      <c r="A728" s="94" t="s">
        <v>2483</v>
      </c>
      <c r="B728" s="94" t="s">
        <v>2484</v>
      </c>
      <c r="C728" s="94" t="s">
        <v>4508</v>
      </c>
      <c r="D728" s="94" t="s">
        <v>3004</v>
      </c>
      <c r="E728" s="94" t="s">
        <v>2487</v>
      </c>
      <c r="F728" s="94" t="s">
        <v>3005</v>
      </c>
      <c r="G728" s="96">
        <v>-6135.12</v>
      </c>
      <c r="H728" s="97">
        <v>45980</v>
      </c>
      <c r="I728" s="97">
        <v>46040</v>
      </c>
      <c r="J728" s="97">
        <v>46041</v>
      </c>
      <c r="K728" s="97">
        <v>45988</v>
      </c>
      <c r="L728" s="94">
        <v>10256</v>
      </c>
      <c r="N728" s="94" t="s">
        <v>60</v>
      </c>
      <c r="O728" s="94" t="s">
        <v>4509</v>
      </c>
      <c r="P728" s="94" t="s">
        <v>51</v>
      </c>
      <c r="Q728" s="94" t="s">
        <v>51</v>
      </c>
      <c r="R728" s="94" t="s">
        <v>2517</v>
      </c>
      <c r="S728" s="94" t="s">
        <v>3007</v>
      </c>
      <c r="T728" s="94" t="s">
        <v>51</v>
      </c>
      <c r="U728" s="94" t="s">
        <v>3008</v>
      </c>
      <c r="V728" s="94" t="s">
        <v>2846</v>
      </c>
      <c r="W728" s="94" t="s">
        <v>2490</v>
      </c>
      <c r="X728" s="94" t="s">
        <v>2491</v>
      </c>
      <c r="Y728" s="94" t="s">
        <v>3009</v>
      </c>
      <c r="Z728" s="94" t="s">
        <v>51</v>
      </c>
    </row>
    <row r="729" spans="1:26" x14ac:dyDescent="0.2">
      <c r="A729" s="94" t="s">
        <v>2483</v>
      </c>
      <c r="B729" s="94" t="s">
        <v>2484</v>
      </c>
      <c r="C729" s="94" t="s">
        <v>4510</v>
      </c>
      <c r="D729" s="94" t="s">
        <v>3004</v>
      </c>
      <c r="E729" s="94" t="s">
        <v>2487</v>
      </c>
      <c r="F729" s="94" t="s">
        <v>3005</v>
      </c>
      <c r="G729" s="96">
        <v>-6236.31</v>
      </c>
      <c r="H729" s="97">
        <v>45980</v>
      </c>
      <c r="I729" s="97">
        <v>46040</v>
      </c>
      <c r="J729" s="97">
        <v>46041</v>
      </c>
      <c r="K729" s="97">
        <v>45988</v>
      </c>
      <c r="L729" s="94">
        <v>10256</v>
      </c>
      <c r="N729" s="94" t="s">
        <v>60</v>
      </c>
      <c r="O729" s="94" t="s">
        <v>4511</v>
      </c>
      <c r="P729" s="94" t="s">
        <v>51</v>
      </c>
      <c r="Q729" s="94" t="s">
        <v>51</v>
      </c>
      <c r="R729" s="94" t="s">
        <v>2517</v>
      </c>
      <c r="S729" s="94" t="s">
        <v>3007</v>
      </c>
      <c r="T729" s="94" t="s">
        <v>51</v>
      </c>
      <c r="U729" s="94" t="s">
        <v>3008</v>
      </c>
      <c r="V729" s="94" t="s">
        <v>2846</v>
      </c>
      <c r="W729" s="94" t="s">
        <v>2490</v>
      </c>
      <c r="X729" s="94" t="s">
        <v>2491</v>
      </c>
      <c r="Y729" s="94" t="s">
        <v>3009</v>
      </c>
      <c r="Z729" s="94" t="s">
        <v>51</v>
      </c>
    </row>
    <row r="730" spans="1:26" x14ac:dyDescent="0.2">
      <c r="A730" s="94" t="s">
        <v>2483</v>
      </c>
      <c r="B730" s="94" t="s">
        <v>2484</v>
      </c>
      <c r="C730" s="94" t="s">
        <v>4512</v>
      </c>
      <c r="D730" s="94" t="s">
        <v>3004</v>
      </c>
      <c r="E730" s="94" t="s">
        <v>2487</v>
      </c>
      <c r="F730" s="94" t="s">
        <v>3005</v>
      </c>
      <c r="G730" s="96">
        <v>-165.2</v>
      </c>
      <c r="H730" s="97">
        <v>46009</v>
      </c>
      <c r="I730" s="97">
        <v>46040</v>
      </c>
      <c r="J730" s="97">
        <v>46041</v>
      </c>
      <c r="K730" s="97">
        <v>46020</v>
      </c>
      <c r="L730" s="94">
        <v>10256</v>
      </c>
      <c r="N730" s="94" t="s">
        <v>60</v>
      </c>
      <c r="O730" s="94" t="s">
        <v>4513</v>
      </c>
      <c r="P730" s="94" t="s">
        <v>51</v>
      </c>
      <c r="Q730" s="94" t="s">
        <v>51</v>
      </c>
      <c r="R730" s="94" t="s">
        <v>2517</v>
      </c>
      <c r="S730" s="94" t="s">
        <v>3007</v>
      </c>
      <c r="T730" s="94" t="s">
        <v>51</v>
      </c>
      <c r="U730" s="94" t="s">
        <v>3008</v>
      </c>
      <c r="V730" s="94" t="s">
        <v>2846</v>
      </c>
      <c r="W730" s="94" t="s">
        <v>2490</v>
      </c>
      <c r="X730" s="94" t="s">
        <v>2491</v>
      </c>
      <c r="Y730" s="94" t="s">
        <v>3009</v>
      </c>
      <c r="Z730" s="94" t="s">
        <v>51</v>
      </c>
    </row>
    <row r="731" spans="1:26" x14ac:dyDescent="0.2">
      <c r="A731" s="94" t="s">
        <v>2483</v>
      </c>
      <c r="B731" s="94" t="s">
        <v>2484</v>
      </c>
      <c r="C731" s="94" t="s">
        <v>4514</v>
      </c>
      <c r="D731" s="94" t="s">
        <v>3004</v>
      </c>
      <c r="E731" s="94" t="s">
        <v>2487</v>
      </c>
      <c r="F731" s="94" t="s">
        <v>3005</v>
      </c>
      <c r="G731" s="96">
        <v>-433.65</v>
      </c>
      <c r="H731" s="97">
        <v>46009</v>
      </c>
      <c r="I731" s="97">
        <v>46040</v>
      </c>
      <c r="J731" s="97">
        <v>46041</v>
      </c>
      <c r="K731" s="97">
        <v>46029</v>
      </c>
      <c r="L731" s="94">
        <v>10256</v>
      </c>
      <c r="N731" s="94" t="s">
        <v>60</v>
      </c>
      <c r="O731" s="94" t="s">
        <v>4515</v>
      </c>
      <c r="P731" s="94" t="s">
        <v>51</v>
      </c>
      <c r="Q731" s="94" t="s">
        <v>51</v>
      </c>
      <c r="R731" s="94" t="s">
        <v>2517</v>
      </c>
      <c r="S731" s="94" t="s">
        <v>3007</v>
      </c>
      <c r="T731" s="94" t="s">
        <v>51</v>
      </c>
      <c r="U731" s="94" t="s">
        <v>3008</v>
      </c>
      <c r="V731" s="94" t="s">
        <v>2846</v>
      </c>
      <c r="W731" s="94" t="s">
        <v>2490</v>
      </c>
      <c r="X731" s="94" t="s">
        <v>2491</v>
      </c>
      <c r="Y731" s="94" t="s">
        <v>3009</v>
      </c>
      <c r="Z731" s="94" t="s">
        <v>51</v>
      </c>
    </row>
    <row r="732" spans="1:26" x14ac:dyDescent="0.2">
      <c r="A732" s="94" t="s">
        <v>2483</v>
      </c>
      <c r="B732" s="94" t="s">
        <v>2484</v>
      </c>
      <c r="C732" s="94" t="s">
        <v>4516</v>
      </c>
      <c r="D732" s="94" t="s">
        <v>3004</v>
      </c>
      <c r="E732" s="94" t="s">
        <v>2487</v>
      </c>
      <c r="F732" s="94" t="s">
        <v>3005</v>
      </c>
      <c r="G732" s="96">
        <v>-1246.18</v>
      </c>
      <c r="H732" s="97">
        <v>46009</v>
      </c>
      <c r="I732" s="97">
        <v>46040</v>
      </c>
      <c r="J732" s="97">
        <v>46041</v>
      </c>
      <c r="K732" s="97">
        <v>46020</v>
      </c>
      <c r="L732" s="94">
        <v>10256</v>
      </c>
      <c r="N732" s="94" t="s">
        <v>60</v>
      </c>
      <c r="O732" s="94" t="s">
        <v>4517</v>
      </c>
      <c r="P732" s="94" t="s">
        <v>51</v>
      </c>
      <c r="Q732" s="94" t="s">
        <v>51</v>
      </c>
      <c r="R732" s="94" t="s">
        <v>2517</v>
      </c>
      <c r="S732" s="94" t="s">
        <v>3007</v>
      </c>
      <c r="T732" s="94" t="s">
        <v>51</v>
      </c>
      <c r="U732" s="94" t="s">
        <v>3008</v>
      </c>
      <c r="V732" s="94" t="s">
        <v>2846</v>
      </c>
      <c r="W732" s="94" t="s">
        <v>2490</v>
      </c>
      <c r="X732" s="94" t="s">
        <v>2491</v>
      </c>
      <c r="Y732" s="94" t="s">
        <v>3009</v>
      </c>
      <c r="Z732" s="94" t="s">
        <v>51</v>
      </c>
    </row>
    <row r="733" spans="1:26" x14ac:dyDescent="0.2">
      <c r="A733" s="94" t="s">
        <v>2483</v>
      </c>
      <c r="B733" s="94" t="s">
        <v>2484</v>
      </c>
      <c r="C733" s="94" t="s">
        <v>4518</v>
      </c>
      <c r="D733" s="94" t="s">
        <v>3004</v>
      </c>
      <c r="E733" s="94" t="s">
        <v>2487</v>
      </c>
      <c r="F733" s="94" t="s">
        <v>3005</v>
      </c>
      <c r="G733" s="96">
        <v>-1755.25</v>
      </c>
      <c r="H733" s="97">
        <v>46009</v>
      </c>
      <c r="I733" s="97">
        <v>46040</v>
      </c>
      <c r="J733" s="97">
        <v>46041</v>
      </c>
      <c r="K733" s="97">
        <v>46020</v>
      </c>
      <c r="L733" s="94">
        <v>10256</v>
      </c>
      <c r="N733" s="94" t="s">
        <v>60</v>
      </c>
      <c r="O733" s="94" t="s">
        <v>4519</v>
      </c>
      <c r="P733" s="94" t="s">
        <v>51</v>
      </c>
      <c r="Q733" s="94" t="s">
        <v>51</v>
      </c>
      <c r="R733" s="94" t="s">
        <v>2517</v>
      </c>
      <c r="S733" s="94" t="s">
        <v>3007</v>
      </c>
      <c r="T733" s="94" t="s">
        <v>51</v>
      </c>
      <c r="U733" s="94" t="s">
        <v>3008</v>
      </c>
      <c r="V733" s="94" t="s">
        <v>2846</v>
      </c>
      <c r="W733" s="94" t="s">
        <v>2490</v>
      </c>
      <c r="X733" s="94" t="s">
        <v>2491</v>
      </c>
      <c r="Y733" s="94" t="s">
        <v>3009</v>
      </c>
      <c r="Z733" s="94" t="s">
        <v>51</v>
      </c>
    </row>
    <row r="734" spans="1:26" s="102" customFormat="1" x14ac:dyDescent="0.2">
      <c r="A734" s="94" t="s">
        <v>2483</v>
      </c>
      <c r="B734" s="94" t="s">
        <v>2484</v>
      </c>
      <c r="C734" s="94" t="s">
        <v>4520</v>
      </c>
      <c r="D734" s="94" t="s">
        <v>3004</v>
      </c>
      <c r="E734" s="94" t="s">
        <v>2487</v>
      </c>
      <c r="F734" s="94" t="s">
        <v>3005</v>
      </c>
      <c r="G734" s="96">
        <v>-257.08999999999997</v>
      </c>
      <c r="H734" s="97">
        <v>46009</v>
      </c>
      <c r="I734" s="97">
        <v>46040</v>
      </c>
      <c r="J734" s="97">
        <v>46041</v>
      </c>
      <c r="K734" s="97">
        <v>46020</v>
      </c>
      <c r="L734" s="94">
        <v>10256</v>
      </c>
      <c r="M734" s="98"/>
      <c r="N734" s="94" t="s">
        <v>60</v>
      </c>
      <c r="O734" s="94" t="s">
        <v>4521</v>
      </c>
      <c r="P734" s="94" t="s">
        <v>51</v>
      </c>
      <c r="Q734" s="94" t="s">
        <v>51</v>
      </c>
      <c r="R734" s="94" t="s">
        <v>2517</v>
      </c>
      <c r="S734" s="94" t="s">
        <v>3007</v>
      </c>
      <c r="T734" s="94" t="s">
        <v>51</v>
      </c>
      <c r="U734" s="94" t="s">
        <v>3008</v>
      </c>
      <c r="V734" s="94" t="s">
        <v>2846</v>
      </c>
      <c r="W734" s="94" t="s">
        <v>2490</v>
      </c>
      <c r="X734" s="94" t="s">
        <v>2491</v>
      </c>
      <c r="Y734" s="94" t="s">
        <v>3009</v>
      </c>
      <c r="Z734" s="94" t="s">
        <v>51</v>
      </c>
    </row>
    <row r="735" spans="1:26" x14ac:dyDescent="0.2">
      <c r="A735" s="94" t="s">
        <v>2483</v>
      </c>
      <c r="B735" s="94" t="s">
        <v>2484</v>
      </c>
      <c r="C735" s="94" t="s">
        <v>4522</v>
      </c>
      <c r="D735" s="94" t="s">
        <v>3004</v>
      </c>
      <c r="E735" s="94" t="s">
        <v>2487</v>
      </c>
      <c r="F735" s="94" t="s">
        <v>3005</v>
      </c>
      <c r="G735" s="96">
        <v>-929.25</v>
      </c>
      <c r="H735" s="97">
        <v>46010</v>
      </c>
      <c r="I735" s="97">
        <v>46041</v>
      </c>
      <c r="J735" s="97">
        <v>46041</v>
      </c>
      <c r="K735" s="97">
        <v>46020</v>
      </c>
      <c r="L735" s="94">
        <v>10256</v>
      </c>
      <c r="N735" s="94" t="s">
        <v>60</v>
      </c>
      <c r="O735" s="94" t="s">
        <v>4523</v>
      </c>
      <c r="P735" s="94" t="s">
        <v>51</v>
      </c>
      <c r="Q735" s="94" t="s">
        <v>51</v>
      </c>
      <c r="R735" s="94" t="s">
        <v>2517</v>
      </c>
      <c r="S735" s="94" t="s">
        <v>3007</v>
      </c>
      <c r="T735" s="94" t="s">
        <v>51</v>
      </c>
      <c r="U735" s="94" t="s">
        <v>3008</v>
      </c>
      <c r="V735" s="94" t="s">
        <v>2846</v>
      </c>
      <c r="W735" s="94" t="s">
        <v>2490</v>
      </c>
      <c r="X735" s="94" t="s">
        <v>2491</v>
      </c>
      <c r="Y735" s="94" t="s">
        <v>3009</v>
      </c>
      <c r="Z735" s="94" t="s">
        <v>51</v>
      </c>
    </row>
    <row r="736" spans="1:26" x14ac:dyDescent="0.2">
      <c r="A736" s="94" t="s">
        <v>2483</v>
      </c>
      <c r="B736" s="94" t="s">
        <v>2484</v>
      </c>
      <c r="C736" s="94" t="s">
        <v>4524</v>
      </c>
      <c r="D736" s="94" t="s">
        <v>2618</v>
      </c>
      <c r="E736" s="94" t="s">
        <v>2487</v>
      </c>
      <c r="F736" s="94" t="s">
        <v>2619</v>
      </c>
      <c r="G736" s="96">
        <v>-8639.23</v>
      </c>
      <c r="H736" s="97">
        <v>46002</v>
      </c>
      <c r="I736" s="97">
        <v>46030</v>
      </c>
      <c r="J736" s="97">
        <v>46041</v>
      </c>
      <c r="K736" s="97">
        <v>46038</v>
      </c>
      <c r="L736" s="94">
        <v>20001</v>
      </c>
      <c r="N736" s="94" t="s">
        <v>60</v>
      </c>
      <c r="O736" s="94" t="s">
        <v>4525</v>
      </c>
      <c r="P736" s="94" t="s">
        <v>51</v>
      </c>
      <c r="Q736" s="94" t="s">
        <v>51</v>
      </c>
      <c r="R736" s="94" t="s">
        <v>51</v>
      </c>
      <c r="S736" s="94" t="s">
        <v>51</v>
      </c>
      <c r="T736" s="94" t="s">
        <v>51</v>
      </c>
      <c r="U736" s="94" t="s">
        <v>51</v>
      </c>
      <c r="V736" s="94" t="s">
        <v>51</v>
      </c>
      <c r="W736" s="94" t="s">
        <v>2490</v>
      </c>
      <c r="X736" s="94" t="s">
        <v>2491</v>
      </c>
      <c r="Y736" s="94" t="s">
        <v>2621</v>
      </c>
      <c r="Z736" s="94" t="s">
        <v>51</v>
      </c>
    </row>
    <row r="737" spans="1:26" x14ac:dyDescent="0.2">
      <c r="A737" s="94" t="s">
        <v>2483</v>
      </c>
      <c r="B737" s="94" t="s">
        <v>2484</v>
      </c>
      <c r="C737" s="94" t="s">
        <v>4526</v>
      </c>
      <c r="D737" s="94" t="s">
        <v>2618</v>
      </c>
      <c r="E737" s="94" t="s">
        <v>2487</v>
      </c>
      <c r="F737" s="94" t="s">
        <v>2619</v>
      </c>
      <c r="G737" s="96">
        <v>-16955.28</v>
      </c>
      <c r="H737" s="97">
        <v>46007</v>
      </c>
      <c r="I737" s="97">
        <v>46035</v>
      </c>
      <c r="J737" s="97">
        <v>46041</v>
      </c>
      <c r="K737" s="97">
        <v>46037</v>
      </c>
      <c r="L737" s="94">
        <v>20001</v>
      </c>
      <c r="N737" s="94" t="s">
        <v>60</v>
      </c>
      <c r="O737" s="94" t="s">
        <v>4527</v>
      </c>
      <c r="P737" s="94" t="s">
        <v>51</v>
      </c>
      <c r="Q737" s="94" t="s">
        <v>51</v>
      </c>
      <c r="R737" s="94" t="s">
        <v>51</v>
      </c>
      <c r="S737" s="94" t="s">
        <v>51</v>
      </c>
      <c r="T737" s="94" t="s">
        <v>51</v>
      </c>
      <c r="U737" s="94" t="s">
        <v>51</v>
      </c>
      <c r="V737" s="94" t="s">
        <v>51</v>
      </c>
      <c r="W737" s="94" t="s">
        <v>2490</v>
      </c>
      <c r="X737" s="94" t="s">
        <v>2491</v>
      </c>
      <c r="Y737" s="94" t="s">
        <v>2621</v>
      </c>
      <c r="Z737" s="94" t="s">
        <v>51</v>
      </c>
    </row>
    <row r="738" spans="1:26" x14ac:dyDescent="0.2">
      <c r="A738" s="111" t="s">
        <v>2483</v>
      </c>
      <c r="B738" s="111" t="s">
        <v>2484</v>
      </c>
      <c r="C738" s="111" t="s">
        <v>4528</v>
      </c>
      <c r="D738" s="111" t="s">
        <v>2618</v>
      </c>
      <c r="E738" s="111" t="s">
        <v>2487</v>
      </c>
      <c r="F738" s="112" t="s">
        <v>2619</v>
      </c>
      <c r="G738" s="96">
        <v>-13692.75</v>
      </c>
      <c r="H738" s="97">
        <v>46006</v>
      </c>
      <c r="I738" s="97">
        <v>46034</v>
      </c>
      <c r="J738" s="97">
        <v>46041</v>
      </c>
      <c r="K738" s="97">
        <v>46037</v>
      </c>
      <c r="L738" s="94">
        <v>20001</v>
      </c>
      <c r="M738" s="113"/>
      <c r="N738" s="94" t="s">
        <v>60</v>
      </c>
      <c r="O738" s="111" t="s">
        <v>4529</v>
      </c>
      <c r="P738" s="111" t="s">
        <v>51</v>
      </c>
      <c r="Q738" s="111" t="s">
        <v>51</v>
      </c>
      <c r="R738" s="111" t="s">
        <v>51</v>
      </c>
      <c r="S738" s="111" t="s">
        <v>51</v>
      </c>
      <c r="T738" s="111" t="s">
        <v>51</v>
      </c>
      <c r="U738" s="111" t="s">
        <v>51</v>
      </c>
      <c r="V738" s="111" t="s">
        <v>51</v>
      </c>
      <c r="W738" s="111" t="s">
        <v>2490</v>
      </c>
      <c r="X738" s="111" t="s">
        <v>2491</v>
      </c>
      <c r="Y738" s="111" t="s">
        <v>2621</v>
      </c>
      <c r="Z738" s="111" t="s">
        <v>51</v>
      </c>
    </row>
    <row r="739" spans="1:26" x14ac:dyDescent="0.2">
      <c r="A739" s="94" t="s">
        <v>2483</v>
      </c>
      <c r="B739" s="94" t="s">
        <v>2484</v>
      </c>
      <c r="C739" s="94" t="s">
        <v>4530</v>
      </c>
      <c r="D739" s="94" t="s">
        <v>3323</v>
      </c>
      <c r="E739" s="94" t="s">
        <v>2487</v>
      </c>
      <c r="F739" s="94" t="s">
        <v>3324</v>
      </c>
      <c r="G739" s="96">
        <v>-4080</v>
      </c>
      <c r="H739" s="97">
        <v>46034</v>
      </c>
      <c r="I739" s="97">
        <v>46041</v>
      </c>
      <c r="J739" s="97">
        <v>46041</v>
      </c>
      <c r="K739" s="97" t="s">
        <v>2832</v>
      </c>
      <c r="L739" s="94">
        <v>20001</v>
      </c>
      <c r="N739" s="94" t="s">
        <v>60</v>
      </c>
      <c r="O739" s="94" t="s">
        <v>4531</v>
      </c>
      <c r="P739" s="94" t="s">
        <v>51</v>
      </c>
      <c r="Q739" s="94" t="s">
        <v>51</v>
      </c>
      <c r="R739" s="94" t="s">
        <v>51</v>
      </c>
      <c r="S739" s="94" t="s">
        <v>51</v>
      </c>
      <c r="T739" s="94" t="s">
        <v>51</v>
      </c>
      <c r="U739" s="94" t="s">
        <v>51</v>
      </c>
      <c r="V739" s="94" t="s">
        <v>51</v>
      </c>
      <c r="W739" s="94" t="s">
        <v>2490</v>
      </c>
      <c r="X739" s="94" t="s">
        <v>2491</v>
      </c>
      <c r="Y739" s="94" t="s">
        <v>3326</v>
      </c>
      <c r="Z739" s="94" t="s">
        <v>51</v>
      </c>
    </row>
    <row r="740" spans="1:26" x14ac:dyDescent="0.2">
      <c r="A740" s="94" t="s">
        <v>2483</v>
      </c>
      <c r="B740" s="94" t="s">
        <v>2484</v>
      </c>
      <c r="C740" s="94" t="s">
        <v>4532</v>
      </c>
      <c r="D740" s="94" t="s">
        <v>3323</v>
      </c>
      <c r="E740" s="94" t="s">
        <v>2487</v>
      </c>
      <c r="F740" s="94" t="s">
        <v>3324</v>
      </c>
      <c r="G740" s="96">
        <v>-4080</v>
      </c>
      <c r="H740" s="97">
        <v>46034</v>
      </c>
      <c r="I740" s="97">
        <v>46041</v>
      </c>
      <c r="J740" s="97">
        <v>46041</v>
      </c>
      <c r="K740" s="97" t="s">
        <v>2832</v>
      </c>
      <c r="L740" s="94">
        <v>20001</v>
      </c>
      <c r="N740" s="94" t="s">
        <v>60</v>
      </c>
      <c r="O740" s="94" t="s">
        <v>4533</v>
      </c>
      <c r="P740" s="94" t="s">
        <v>51</v>
      </c>
      <c r="Q740" s="94" t="s">
        <v>51</v>
      </c>
      <c r="R740" s="94" t="s">
        <v>51</v>
      </c>
      <c r="S740" s="94" t="s">
        <v>51</v>
      </c>
      <c r="T740" s="94" t="s">
        <v>51</v>
      </c>
      <c r="U740" s="94" t="s">
        <v>51</v>
      </c>
      <c r="V740" s="94" t="s">
        <v>51</v>
      </c>
      <c r="W740" s="94" t="s">
        <v>2490</v>
      </c>
      <c r="X740" s="94" t="s">
        <v>2491</v>
      </c>
      <c r="Y740" s="94" t="s">
        <v>3326</v>
      </c>
      <c r="Z740" s="94" t="s">
        <v>51</v>
      </c>
    </row>
    <row r="741" spans="1:26" x14ac:dyDescent="0.2">
      <c r="A741" s="94" t="s">
        <v>2483</v>
      </c>
      <c r="B741" s="94" t="s">
        <v>2484</v>
      </c>
      <c r="C741" s="94" t="s">
        <v>4534</v>
      </c>
      <c r="D741" s="94" t="s">
        <v>3041</v>
      </c>
      <c r="E741" s="94" t="s">
        <v>2487</v>
      </c>
      <c r="F741" s="94" t="s">
        <v>3042</v>
      </c>
      <c r="G741" s="96">
        <v>-1303.25</v>
      </c>
      <c r="H741" s="97">
        <v>45980</v>
      </c>
      <c r="I741" s="97">
        <v>46040</v>
      </c>
      <c r="J741" s="97">
        <v>46041</v>
      </c>
      <c r="K741" s="97">
        <v>45988</v>
      </c>
      <c r="L741" s="94">
        <v>10251</v>
      </c>
      <c r="N741" s="94" t="s">
        <v>60</v>
      </c>
      <c r="O741" s="94" t="s">
        <v>4535</v>
      </c>
      <c r="P741" s="94" t="s">
        <v>51</v>
      </c>
      <c r="Q741" s="94" t="s">
        <v>51</v>
      </c>
      <c r="R741" s="94" t="s">
        <v>51</v>
      </c>
      <c r="S741" s="94" t="s">
        <v>51</v>
      </c>
      <c r="T741" s="94" t="s">
        <v>51</v>
      </c>
      <c r="U741" s="94" t="s">
        <v>51</v>
      </c>
      <c r="V741" s="94" t="s">
        <v>51</v>
      </c>
      <c r="W741" s="94" t="s">
        <v>2490</v>
      </c>
      <c r="X741" s="94" t="s">
        <v>2491</v>
      </c>
      <c r="Y741" s="94" t="s">
        <v>3044</v>
      </c>
      <c r="Z741" s="94" t="s">
        <v>51</v>
      </c>
    </row>
    <row r="742" spans="1:26" x14ac:dyDescent="0.2">
      <c r="A742" s="99" t="s">
        <v>2763</v>
      </c>
      <c r="B742" s="94" t="s">
        <v>3340</v>
      </c>
      <c r="C742" s="99" t="s">
        <v>4536</v>
      </c>
      <c r="D742" s="99" t="s">
        <v>3444</v>
      </c>
      <c r="E742" s="99" t="s">
        <v>2487</v>
      </c>
      <c r="F742" s="99" t="s">
        <v>3445</v>
      </c>
      <c r="G742" s="96">
        <v>-1205</v>
      </c>
      <c r="H742" s="97">
        <v>46038</v>
      </c>
      <c r="I742" s="97">
        <v>46041</v>
      </c>
      <c r="J742" s="97">
        <v>46041</v>
      </c>
      <c r="K742" s="97">
        <v>46038</v>
      </c>
      <c r="L742" s="94">
        <v>10256</v>
      </c>
      <c r="M742" s="103" t="s">
        <v>646</v>
      </c>
      <c r="N742" s="105" t="s">
        <v>246</v>
      </c>
      <c r="O742" s="99" t="s">
        <v>3446</v>
      </c>
      <c r="P742" s="99" t="s">
        <v>51</v>
      </c>
      <c r="Q742" s="99" t="s">
        <v>51</v>
      </c>
      <c r="R742" s="99" t="s">
        <v>51</v>
      </c>
      <c r="S742" s="99" t="s">
        <v>51</v>
      </c>
      <c r="T742" s="99" t="s">
        <v>51</v>
      </c>
      <c r="U742" s="99" t="s">
        <v>51</v>
      </c>
      <c r="V742" s="99" t="s">
        <v>51</v>
      </c>
      <c r="W742" s="99" t="s">
        <v>2490</v>
      </c>
      <c r="X742" s="99" t="s">
        <v>2491</v>
      </c>
      <c r="Y742" s="99" t="s">
        <v>3345</v>
      </c>
      <c r="Z742" s="99" t="s">
        <v>51</v>
      </c>
    </row>
    <row r="743" spans="1:26" x14ac:dyDescent="0.2">
      <c r="A743" s="94" t="s">
        <v>2483</v>
      </c>
      <c r="B743" s="94" t="s">
        <v>2484</v>
      </c>
      <c r="C743" s="94" t="s">
        <v>4537</v>
      </c>
      <c r="D743" s="94" t="s">
        <v>2639</v>
      </c>
      <c r="E743" s="94" t="s">
        <v>2487</v>
      </c>
      <c r="F743" s="94" t="s">
        <v>2640</v>
      </c>
      <c r="G743" s="96">
        <v>-209.51</v>
      </c>
      <c r="H743" s="97">
        <v>45994</v>
      </c>
      <c r="I743" s="97">
        <v>46039</v>
      </c>
      <c r="J743" s="97">
        <v>46041</v>
      </c>
      <c r="K743" s="97">
        <v>46000</v>
      </c>
      <c r="L743" s="94">
        <v>10251</v>
      </c>
      <c r="N743" s="94" t="s">
        <v>60</v>
      </c>
      <c r="O743" s="94" t="s">
        <v>4538</v>
      </c>
      <c r="P743" s="94" t="s">
        <v>51</v>
      </c>
      <c r="Q743" s="94" t="s">
        <v>51</v>
      </c>
      <c r="R743" s="94" t="s">
        <v>51</v>
      </c>
      <c r="S743" s="94" t="s">
        <v>51</v>
      </c>
      <c r="T743" s="94" t="s">
        <v>51</v>
      </c>
      <c r="U743" s="94" t="s">
        <v>51</v>
      </c>
      <c r="V743" s="94" t="s">
        <v>51</v>
      </c>
      <c r="W743" s="94" t="s">
        <v>2490</v>
      </c>
      <c r="X743" s="94" t="s">
        <v>2491</v>
      </c>
      <c r="Y743" s="94" t="s">
        <v>2642</v>
      </c>
      <c r="Z743" s="94" t="s">
        <v>51</v>
      </c>
    </row>
    <row r="744" spans="1:26" x14ac:dyDescent="0.2">
      <c r="A744" s="94" t="s">
        <v>2483</v>
      </c>
      <c r="B744" s="94" t="s">
        <v>2484</v>
      </c>
      <c r="C744" s="94" t="s">
        <v>4539</v>
      </c>
      <c r="D744" s="94" t="s">
        <v>2639</v>
      </c>
      <c r="E744" s="94" t="s">
        <v>2487</v>
      </c>
      <c r="F744" s="94" t="s">
        <v>2640</v>
      </c>
      <c r="G744" s="96">
        <v>-126.35</v>
      </c>
      <c r="H744" s="97">
        <v>45994</v>
      </c>
      <c r="I744" s="97">
        <v>46039</v>
      </c>
      <c r="J744" s="97">
        <v>46041</v>
      </c>
      <c r="K744" s="97">
        <v>46000</v>
      </c>
      <c r="L744" s="94">
        <v>10251</v>
      </c>
      <c r="N744" s="94" t="s">
        <v>60</v>
      </c>
      <c r="O744" s="94" t="s">
        <v>4540</v>
      </c>
      <c r="P744" s="94" t="s">
        <v>51</v>
      </c>
      <c r="Q744" s="94" t="s">
        <v>51</v>
      </c>
      <c r="R744" s="94" t="s">
        <v>51</v>
      </c>
      <c r="S744" s="94" t="s">
        <v>51</v>
      </c>
      <c r="T744" s="94" t="s">
        <v>51</v>
      </c>
      <c r="U744" s="94" t="s">
        <v>51</v>
      </c>
      <c r="V744" s="94" t="s">
        <v>51</v>
      </c>
      <c r="W744" s="94" t="s">
        <v>2490</v>
      </c>
      <c r="X744" s="94" t="s">
        <v>2491</v>
      </c>
      <c r="Y744" s="94" t="s">
        <v>2642</v>
      </c>
      <c r="Z744" s="94" t="s">
        <v>51</v>
      </c>
    </row>
    <row r="745" spans="1:26" x14ac:dyDescent="0.2">
      <c r="A745" s="94" t="s">
        <v>2483</v>
      </c>
      <c r="B745" s="94" t="s">
        <v>2484</v>
      </c>
      <c r="C745" s="94" t="s">
        <v>4541</v>
      </c>
      <c r="D745" s="94" t="s">
        <v>2639</v>
      </c>
      <c r="E745" s="94" t="s">
        <v>2487</v>
      </c>
      <c r="F745" s="94" t="s">
        <v>2640</v>
      </c>
      <c r="G745" s="96">
        <v>-2400.2800000000002</v>
      </c>
      <c r="H745" s="97">
        <v>46009</v>
      </c>
      <c r="I745" s="97">
        <v>46039</v>
      </c>
      <c r="J745" s="97">
        <v>46041</v>
      </c>
      <c r="K745" s="97">
        <v>46021</v>
      </c>
      <c r="L745" s="94">
        <v>10256</v>
      </c>
      <c r="N745" s="94" t="s">
        <v>60</v>
      </c>
      <c r="O745" s="94" t="s">
        <v>4542</v>
      </c>
      <c r="P745" s="94" t="s">
        <v>51</v>
      </c>
      <c r="Q745" s="94" t="s">
        <v>51</v>
      </c>
      <c r="R745" s="94" t="s">
        <v>51</v>
      </c>
      <c r="S745" s="94" t="s">
        <v>51</v>
      </c>
      <c r="T745" s="94" t="s">
        <v>51</v>
      </c>
      <c r="U745" s="94" t="s">
        <v>51</v>
      </c>
      <c r="V745" s="94" t="s">
        <v>51</v>
      </c>
      <c r="W745" s="94" t="s">
        <v>2490</v>
      </c>
      <c r="X745" s="94" t="s">
        <v>2491</v>
      </c>
      <c r="Y745" s="94" t="s">
        <v>2642</v>
      </c>
      <c r="Z745" s="94" t="s">
        <v>51</v>
      </c>
    </row>
    <row r="746" spans="1:26" x14ac:dyDescent="0.2">
      <c r="A746" s="94" t="s">
        <v>2483</v>
      </c>
      <c r="B746" s="94" t="s">
        <v>2484</v>
      </c>
      <c r="C746" s="94" t="s">
        <v>4543</v>
      </c>
      <c r="D746" s="94" t="s">
        <v>2639</v>
      </c>
      <c r="E746" s="94" t="s">
        <v>2487</v>
      </c>
      <c r="F746" s="94" t="s">
        <v>2640</v>
      </c>
      <c r="G746" s="96">
        <v>-278.16000000000003</v>
      </c>
      <c r="H746" s="97">
        <v>46009</v>
      </c>
      <c r="I746" s="97">
        <v>46039</v>
      </c>
      <c r="J746" s="97">
        <v>46041</v>
      </c>
      <c r="K746" s="97">
        <v>46021</v>
      </c>
      <c r="L746" s="94">
        <v>10256</v>
      </c>
      <c r="N746" s="94" t="s">
        <v>60</v>
      </c>
      <c r="O746" s="94" t="s">
        <v>4544</v>
      </c>
      <c r="P746" s="94" t="s">
        <v>51</v>
      </c>
      <c r="Q746" s="94" t="s">
        <v>51</v>
      </c>
      <c r="R746" s="94" t="s">
        <v>51</v>
      </c>
      <c r="S746" s="94" t="s">
        <v>51</v>
      </c>
      <c r="T746" s="94" t="s">
        <v>51</v>
      </c>
      <c r="U746" s="94" t="s">
        <v>51</v>
      </c>
      <c r="V746" s="94" t="s">
        <v>51</v>
      </c>
      <c r="W746" s="94" t="s">
        <v>2490</v>
      </c>
      <c r="X746" s="94" t="s">
        <v>2491</v>
      </c>
      <c r="Y746" s="94" t="s">
        <v>2642</v>
      </c>
      <c r="Z746" s="94" t="s">
        <v>51</v>
      </c>
    </row>
    <row r="747" spans="1:26" x14ac:dyDescent="0.2">
      <c r="A747" s="94" t="s">
        <v>2483</v>
      </c>
      <c r="B747" s="94" t="s">
        <v>2484</v>
      </c>
      <c r="C747" s="94" t="s">
        <v>4545</v>
      </c>
      <c r="D747" s="94" t="s">
        <v>2639</v>
      </c>
      <c r="E747" s="94" t="s">
        <v>2487</v>
      </c>
      <c r="F747" s="94" t="s">
        <v>2640</v>
      </c>
      <c r="G747" s="96">
        <v>-241.15</v>
      </c>
      <c r="H747" s="97">
        <v>46010</v>
      </c>
      <c r="I747" s="97">
        <v>46040</v>
      </c>
      <c r="J747" s="97">
        <v>46041</v>
      </c>
      <c r="K747" s="97">
        <v>46021</v>
      </c>
      <c r="L747" s="94">
        <v>10256</v>
      </c>
      <c r="N747" s="94" t="s">
        <v>60</v>
      </c>
      <c r="O747" s="94" t="s">
        <v>4546</v>
      </c>
      <c r="P747" s="94" t="s">
        <v>51</v>
      </c>
      <c r="Q747" s="94" t="s">
        <v>51</v>
      </c>
      <c r="R747" s="94" t="s">
        <v>51</v>
      </c>
      <c r="S747" s="94" t="s">
        <v>51</v>
      </c>
      <c r="T747" s="94" t="s">
        <v>51</v>
      </c>
      <c r="U747" s="94" t="s">
        <v>51</v>
      </c>
      <c r="V747" s="94" t="s">
        <v>51</v>
      </c>
      <c r="W747" s="94" t="s">
        <v>2490</v>
      </c>
      <c r="X747" s="94" t="s">
        <v>2491</v>
      </c>
      <c r="Y747" s="94" t="s">
        <v>2642</v>
      </c>
      <c r="Z747" s="94" t="s">
        <v>51</v>
      </c>
    </row>
    <row r="748" spans="1:26" x14ac:dyDescent="0.2">
      <c r="A748" s="94" t="s">
        <v>2483</v>
      </c>
      <c r="B748" s="94" t="s">
        <v>2484</v>
      </c>
      <c r="C748" s="94" t="s">
        <v>4547</v>
      </c>
      <c r="D748" s="94" t="s">
        <v>2639</v>
      </c>
      <c r="E748" s="94" t="s">
        <v>2487</v>
      </c>
      <c r="F748" s="94" t="s">
        <v>2640</v>
      </c>
      <c r="G748" s="96">
        <v>-60.82</v>
      </c>
      <c r="H748" s="97">
        <v>46010</v>
      </c>
      <c r="I748" s="97">
        <v>46040</v>
      </c>
      <c r="J748" s="97">
        <v>46041</v>
      </c>
      <c r="K748" s="97">
        <v>46021</v>
      </c>
      <c r="L748" s="94">
        <v>10256</v>
      </c>
      <c r="N748" s="94" t="s">
        <v>60</v>
      </c>
      <c r="O748" s="94" t="s">
        <v>4548</v>
      </c>
      <c r="P748" s="94" t="s">
        <v>51</v>
      </c>
      <c r="Q748" s="94" t="s">
        <v>51</v>
      </c>
      <c r="R748" s="94" t="s">
        <v>51</v>
      </c>
      <c r="S748" s="94" t="s">
        <v>51</v>
      </c>
      <c r="T748" s="94" t="s">
        <v>51</v>
      </c>
      <c r="U748" s="94" t="s">
        <v>51</v>
      </c>
      <c r="V748" s="94" t="s">
        <v>51</v>
      </c>
      <c r="W748" s="94" t="s">
        <v>2490</v>
      </c>
      <c r="X748" s="94" t="s">
        <v>2491</v>
      </c>
      <c r="Y748" s="94" t="s">
        <v>2642</v>
      </c>
      <c r="Z748" s="94" t="s">
        <v>51</v>
      </c>
    </row>
    <row r="749" spans="1:26" x14ac:dyDescent="0.2">
      <c r="A749" s="94" t="s">
        <v>2483</v>
      </c>
      <c r="B749" s="94" t="s">
        <v>2484</v>
      </c>
      <c r="C749" s="94" t="s">
        <v>4549</v>
      </c>
      <c r="D749" s="94" t="s">
        <v>2639</v>
      </c>
      <c r="E749" s="94" t="s">
        <v>2487</v>
      </c>
      <c r="F749" s="94" t="s">
        <v>2640</v>
      </c>
      <c r="G749" s="96">
        <v>-268.19</v>
      </c>
      <c r="H749" s="97">
        <v>46010</v>
      </c>
      <c r="I749" s="97">
        <v>46040</v>
      </c>
      <c r="J749" s="97">
        <v>46041</v>
      </c>
      <c r="K749" s="97">
        <v>46021</v>
      </c>
      <c r="L749" s="94">
        <v>10256</v>
      </c>
      <c r="N749" s="94" t="s">
        <v>60</v>
      </c>
      <c r="O749" s="94" t="s">
        <v>4550</v>
      </c>
      <c r="P749" s="94" t="s">
        <v>51</v>
      </c>
      <c r="Q749" s="94" t="s">
        <v>51</v>
      </c>
      <c r="R749" s="94" t="s">
        <v>51</v>
      </c>
      <c r="S749" s="94" t="s">
        <v>51</v>
      </c>
      <c r="T749" s="94" t="s">
        <v>51</v>
      </c>
      <c r="U749" s="94" t="s">
        <v>51</v>
      </c>
      <c r="V749" s="94" t="s">
        <v>51</v>
      </c>
      <c r="W749" s="94" t="s">
        <v>2490</v>
      </c>
      <c r="X749" s="94" t="s">
        <v>2491</v>
      </c>
      <c r="Y749" s="94" t="s">
        <v>2642</v>
      </c>
      <c r="Z749" s="94" t="s">
        <v>51</v>
      </c>
    </row>
    <row r="750" spans="1:26" x14ac:dyDescent="0.2">
      <c r="A750" s="94" t="s">
        <v>2483</v>
      </c>
      <c r="B750" s="94" t="s">
        <v>2484</v>
      </c>
      <c r="C750" s="94" t="s">
        <v>4551</v>
      </c>
      <c r="D750" s="94" t="s">
        <v>4552</v>
      </c>
      <c r="E750" s="94" t="s">
        <v>2487</v>
      </c>
      <c r="F750" s="94" t="s">
        <v>4553</v>
      </c>
      <c r="G750" s="96">
        <v>-1596.5</v>
      </c>
      <c r="H750" s="97">
        <v>46009</v>
      </c>
      <c r="I750" s="97">
        <v>46040</v>
      </c>
      <c r="J750" s="97">
        <v>46041</v>
      </c>
      <c r="K750" s="97">
        <v>46021</v>
      </c>
      <c r="L750" s="94">
        <v>20001</v>
      </c>
      <c r="N750" s="94" t="s">
        <v>60</v>
      </c>
      <c r="O750" s="94" t="s">
        <v>4554</v>
      </c>
      <c r="P750" s="94" t="s">
        <v>51</v>
      </c>
      <c r="Q750" s="94" t="s">
        <v>51</v>
      </c>
      <c r="R750" s="94" t="s">
        <v>51</v>
      </c>
      <c r="S750" s="94" t="s">
        <v>51</v>
      </c>
      <c r="T750" s="94" t="s">
        <v>51</v>
      </c>
      <c r="U750" s="94" t="s">
        <v>51</v>
      </c>
      <c r="V750" s="94" t="s">
        <v>51</v>
      </c>
      <c r="W750" s="94" t="s">
        <v>2490</v>
      </c>
      <c r="X750" s="94" t="s">
        <v>2491</v>
      </c>
      <c r="Y750" s="94" t="s">
        <v>4555</v>
      </c>
      <c r="Z750" s="94" t="s">
        <v>51</v>
      </c>
    </row>
    <row r="751" spans="1:26" s="99" customFormat="1" x14ac:dyDescent="0.2">
      <c r="A751" s="94" t="s">
        <v>2483</v>
      </c>
      <c r="B751" s="94" t="s">
        <v>2484</v>
      </c>
      <c r="C751" s="94" t="s">
        <v>4556</v>
      </c>
      <c r="D751" s="94" t="s">
        <v>3068</v>
      </c>
      <c r="E751" s="94" t="s">
        <v>2487</v>
      </c>
      <c r="F751" s="94" t="s">
        <v>3069</v>
      </c>
      <c r="G751" s="96">
        <v>-2912.69</v>
      </c>
      <c r="H751" s="97">
        <v>45995</v>
      </c>
      <c r="I751" s="97">
        <v>46041</v>
      </c>
      <c r="J751" s="97">
        <v>46041</v>
      </c>
      <c r="K751" s="97">
        <v>46001</v>
      </c>
      <c r="L751" s="94">
        <v>10256</v>
      </c>
      <c r="M751" s="98"/>
      <c r="N751" s="94" t="s">
        <v>60</v>
      </c>
      <c r="O751" s="94" t="s">
        <v>4557</v>
      </c>
      <c r="P751" s="94" t="s">
        <v>51</v>
      </c>
      <c r="Q751" s="94" t="s">
        <v>51</v>
      </c>
      <c r="R751" s="94" t="s">
        <v>51</v>
      </c>
      <c r="S751" s="94" t="s">
        <v>51</v>
      </c>
      <c r="T751" s="94" t="s">
        <v>51</v>
      </c>
      <c r="U751" s="94" t="s">
        <v>51</v>
      </c>
      <c r="V751" s="94" t="s">
        <v>51</v>
      </c>
      <c r="W751" s="94" t="s">
        <v>2490</v>
      </c>
      <c r="X751" s="94" t="s">
        <v>2491</v>
      </c>
      <c r="Y751" s="94" t="s">
        <v>3071</v>
      </c>
      <c r="Z751" s="94" t="s">
        <v>51</v>
      </c>
    </row>
    <row r="752" spans="1:26" s="102" customFormat="1" x14ac:dyDescent="0.2">
      <c r="A752" s="99" t="s">
        <v>2763</v>
      </c>
      <c r="B752" s="99" t="s">
        <v>3340</v>
      </c>
      <c r="C752" s="99" t="s">
        <v>4558</v>
      </c>
      <c r="D752" s="99" t="s">
        <v>3342</v>
      </c>
      <c r="E752" s="99" t="s">
        <v>2487</v>
      </c>
      <c r="F752" s="99" t="s">
        <v>3343</v>
      </c>
      <c r="G752" s="96">
        <v>-13295.96</v>
      </c>
      <c r="H752" s="97">
        <v>46035</v>
      </c>
      <c r="I752" s="97">
        <v>46041</v>
      </c>
      <c r="J752" s="97">
        <v>46041</v>
      </c>
      <c r="K752" s="97">
        <v>46035</v>
      </c>
      <c r="L752" s="94">
        <v>10256</v>
      </c>
      <c r="M752" s="103" t="s">
        <v>245</v>
      </c>
      <c r="N752" s="105" t="s">
        <v>246</v>
      </c>
      <c r="O752" s="99" t="s">
        <v>4559</v>
      </c>
      <c r="P752" s="99" t="s">
        <v>51</v>
      </c>
      <c r="Q752" s="99" t="s">
        <v>51</v>
      </c>
      <c r="R752" s="99" t="s">
        <v>51</v>
      </c>
      <c r="S752" s="99" t="s">
        <v>51</v>
      </c>
      <c r="T752" s="99" t="s">
        <v>51</v>
      </c>
      <c r="U752" s="99" t="s">
        <v>51</v>
      </c>
      <c r="V752" s="99" t="s">
        <v>51</v>
      </c>
      <c r="W752" s="99" t="s">
        <v>2490</v>
      </c>
      <c r="X752" s="99" t="s">
        <v>2491</v>
      </c>
      <c r="Y752" s="99" t="s">
        <v>3345</v>
      </c>
      <c r="Z752" s="99" t="s">
        <v>51</v>
      </c>
    </row>
    <row r="753" spans="1:27" x14ac:dyDescent="0.2">
      <c r="A753" s="99" t="s">
        <v>2763</v>
      </c>
      <c r="B753" s="99" t="s">
        <v>3340</v>
      </c>
      <c r="C753" s="99" t="s">
        <v>4560</v>
      </c>
      <c r="D753" s="99" t="s">
        <v>3342</v>
      </c>
      <c r="E753" s="99" t="s">
        <v>2487</v>
      </c>
      <c r="F753" s="99" t="s">
        <v>3343</v>
      </c>
      <c r="G753" s="96">
        <v>-15383.55</v>
      </c>
      <c r="H753" s="97">
        <v>46035</v>
      </c>
      <c r="I753" s="97">
        <v>46041</v>
      </c>
      <c r="J753" s="97">
        <v>46041</v>
      </c>
      <c r="K753" s="97">
        <v>46035</v>
      </c>
      <c r="L753" s="94">
        <v>10256</v>
      </c>
      <c r="M753" s="103" t="s">
        <v>245</v>
      </c>
      <c r="N753" s="105" t="s">
        <v>246</v>
      </c>
      <c r="O753" s="99" t="s">
        <v>4561</v>
      </c>
      <c r="P753" s="99" t="s">
        <v>51</v>
      </c>
      <c r="Q753" s="99" t="s">
        <v>51</v>
      </c>
      <c r="R753" s="99" t="s">
        <v>51</v>
      </c>
      <c r="S753" s="99" t="s">
        <v>51</v>
      </c>
      <c r="T753" s="99" t="s">
        <v>51</v>
      </c>
      <c r="U753" s="99" t="s">
        <v>51</v>
      </c>
      <c r="V753" s="99" t="s">
        <v>51</v>
      </c>
      <c r="W753" s="99" t="s">
        <v>2490</v>
      </c>
      <c r="X753" s="99" t="s">
        <v>2491</v>
      </c>
      <c r="Y753" s="99" t="s">
        <v>3345</v>
      </c>
      <c r="Z753" s="99" t="s">
        <v>51</v>
      </c>
    </row>
    <row r="754" spans="1:27" x14ac:dyDescent="0.2">
      <c r="A754" s="99" t="s">
        <v>2763</v>
      </c>
      <c r="B754" s="99" t="s">
        <v>3340</v>
      </c>
      <c r="C754" s="99" t="s">
        <v>4562</v>
      </c>
      <c r="D754" s="99" t="s">
        <v>3342</v>
      </c>
      <c r="E754" s="99" t="s">
        <v>2487</v>
      </c>
      <c r="F754" s="99" t="s">
        <v>3343</v>
      </c>
      <c r="G754" s="96">
        <v>-1984.08</v>
      </c>
      <c r="H754" s="97">
        <v>46035</v>
      </c>
      <c r="I754" s="97">
        <v>46041</v>
      </c>
      <c r="J754" s="97">
        <v>46041</v>
      </c>
      <c r="K754" s="97">
        <v>46035</v>
      </c>
      <c r="L754" s="94">
        <v>10256</v>
      </c>
      <c r="M754" s="103" t="s">
        <v>245</v>
      </c>
      <c r="N754" s="105" t="s">
        <v>246</v>
      </c>
      <c r="O754" s="99" t="s">
        <v>4563</v>
      </c>
      <c r="P754" s="99" t="s">
        <v>51</v>
      </c>
      <c r="Q754" s="99" t="s">
        <v>51</v>
      </c>
      <c r="R754" s="99" t="s">
        <v>51</v>
      </c>
      <c r="S754" s="99" t="s">
        <v>51</v>
      </c>
      <c r="T754" s="99" t="s">
        <v>51</v>
      </c>
      <c r="U754" s="99" t="s">
        <v>51</v>
      </c>
      <c r="V754" s="99" t="s">
        <v>51</v>
      </c>
      <c r="W754" s="99" t="s">
        <v>2490</v>
      </c>
      <c r="X754" s="99" t="s">
        <v>2491</v>
      </c>
      <c r="Y754" s="99" t="s">
        <v>3345</v>
      </c>
      <c r="Z754" s="99" t="s">
        <v>51</v>
      </c>
    </row>
    <row r="755" spans="1:27" x14ac:dyDescent="0.2">
      <c r="A755" s="99" t="s">
        <v>2763</v>
      </c>
      <c r="B755" s="99" t="s">
        <v>3340</v>
      </c>
      <c r="C755" s="99" t="s">
        <v>4564</v>
      </c>
      <c r="D755" s="99" t="s">
        <v>3342</v>
      </c>
      <c r="E755" s="99" t="s">
        <v>2487</v>
      </c>
      <c r="F755" s="99" t="s">
        <v>3343</v>
      </c>
      <c r="G755" s="96">
        <v>-1984.08</v>
      </c>
      <c r="H755" s="97">
        <v>46035</v>
      </c>
      <c r="I755" s="97">
        <v>46041</v>
      </c>
      <c r="J755" s="97">
        <v>46041</v>
      </c>
      <c r="K755" s="97">
        <v>46035</v>
      </c>
      <c r="L755" s="94">
        <v>10256</v>
      </c>
      <c r="M755" s="103" t="s">
        <v>245</v>
      </c>
      <c r="N755" s="105" t="s">
        <v>246</v>
      </c>
      <c r="O755" s="99" t="s">
        <v>4565</v>
      </c>
      <c r="P755" s="99" t="s">
        <v>51</v>
      </c>
      <c r="Q755" s="99" t="s">
        <v>51</v>
      </c>
      <c r="R755" s="99" t="s">
        <v>51</v>
      </c>
      <c r="S755" s="99" t="s">
        <v>51</v>
      </c>
      <c r="T755" s="99" t="s">
        <v>51</v>
      </c>
      <c r="U755" s="99" t="s">
        <v>51</v>
      </c>
      <c r="V755" s="99" t="s">
        <v>51</v>
      </c>
      <c r="W755" s="99" t="s">
        <v>2490</v>
      </c>
      <c r="X755" s="99" t="s">
        <v>2491</v>
      </c>
      <c r="Y755" s="99" t="s">
        <v>3345</v>
      </c>
      <c r="Z755" s="99" t="s">
        <v>51</v>
      </c>
    </row>
    <row r="756" spans="1:27" x14ac:dyDescent="0.2">
      <c r="A756" s="99" t="s">
        <v>2763</v>
      </c>
      <c r="B756" s="99" t="s">
        <v>3340</v>
      </c>
      <c r="C756" s="99" t="s">
        <v>4566</v>
      </c>
      <c r="D756" s="99" t="s">
        <v>3342</v>
      </c>
      <c r="E756" s="99" t="s">
        <v>2487</v>
      </c>
      <c r="F756" s="99" t="s">
        <v>3343</v>
      </c>
      <c r="G756" s="96">
        <v>-1984.08</v>
      </c>
      <c r="H756" s="97">
        <v>46035</v>
      </c>
      <c r="I756" s="97">
        <v>46041</v>
      </c>
      <c r="J756" s="97">
        <v>46041</v>
      </c>
      <c r="K756" s="97">
        <v>46035</v>
      </c>
      <c r="L756" s="94">
        <v>10256</v>
      </c>
      <c r="M756" s="103" t="s">
        <v>245</v>
      </c>
      <c r="N756" s="105" t="s">
        <v>246</v>
      </c>
      <c r="O756" s="99" t="s">
        <v>4567</v>
      </c>
      <c r="P756" s="99" t="s">
        <v>51</v>
      </c>
      <c r="Q756" s="99" t="s">
        <v>51</v>
      </c>
      <c r="R756" s="99" t="s">
        <v>51</v>
      </c>
      <c r="S756" s="99" t="s">
        <v>51</v>
      </c>
      <c r="T756" s="99" t="s">
        <v>51</v>
      </c>
      <c r="U756" s="99" t="s">
        <v>51</v>
      </c>
      <c r="V756" s="99" t="s">
        <v>51</v>
      </c>
      <c r="W756" s="99" t="s">
        <v>2490</v>
      </c>
      <c r="X756" s="99" t="s">
        <v>2491</v>
      </c>
      <c r="Y756" s="99" t="s">
        <v>3345</v>
      </c>
      <c r="Z756" s="99" t="s">
        <v>51</v>
      </c>
    </row>
    <row r="757" spans="1:27" x14ac:dyDescent="0.2">
      <c r="A757" s="99" t="s">
        <v>2763</v>
      </c>
      <c r="B757" s="99" t="s">
        <v>3340</v>
      </c>
      <c r="C757" s="99" t="s">
        <v>4568</v>
      </c>
      <c r="D757" s="99" t="s">
        <v>3342</v>
      </c>
      <c r="E757" s="99" t="s">
        <v>2487</v>
      </c>
      <c r="F757" s="99" t="s">
        <v>3343</v>
      </c>
      <c r="G757" s="96">
        <v>-1984.08</v>
      </c>
      <c r="H757" s="97">
        <v>46035</v>
      </c>
      <c r="I757" s="97">
        <v>46041</v>
      </c>
      <c r="J757" s="97">
        <v>46041</v>
      </c>
      <c r="K757" s="97">
        <v>46035</v>
      </c>
      <c r="L757" s="94">
        <v>10256</v>
      </c>
      <c r="M757" s="103" t="s">
        <v>245</v>
      </c>
      <c r="N757" s="105" t="s">
        <v>246</v>
      </c>
      <c r="O757" s="99" t="s">
        <v>4569</v>
      </c>
      <c r="P757" s="99" t="s">
        <v>51</v>
      </c>
      <c r="Q757" s="99" t="s">
        <v>51</v>
      </c>
      <c r="R757" s="99" t="s">
        <v>51</v>
      </c>
      <c r="S757" s="99" t="s">
        <v>51</v>
      </c>
      <c r="T757" s="99" t="s">
        <v>51</v>
      </c>
      <c r="U757" s="99" t="s">
        <v>51</v>
      </c>
      <c r="V757" s="99" t="s">
        <v>51</v>
      </c>
      <c r="W757" s="99" t="s">
        <v>2490</v>
      </c>
      <c r="X757" s="99" t="s">
        <v>2491</v>
      </c>
      <c r="Y757" s="99" t="s">
        <v>3345</v>
      </c>
      <c r="Z757" s="99" t="s">
        <v>51</v>
      </c>
    </row>
    <row r="758" spans="1:27" x14ac:dyDescent="0.2">
      <c r="A758" s="99" t="s">
        <v>2763</v>
      </c>
      <c r="B758" s="99" t="s">
        <v>3340</v>
      </c>
      <c r="C758" s="99" t="s">
        <v>4570</v>
      </c>
      <c r="D758" s="99" t="s">
        <v>3342</v>
      </c>
      <c r="E758" s="99" t="s">
        <v>2487</v>
      </c>
      <c r="F758" s="99" t="s">
        <v>3343</v>
      </c>
      <c r="G758" s="96">
        <v>-1984.08</v>
      </c>
      <c r="H758" s="97">
        <v>46035</v>
      </c>
      <c r="I758" s="97">
        <v>46041</v>
      </c>
      <c r="J758" s="97">
        <v>46041</v>
      </c>
      <c r="K758" s="97">
        <v>46035</v>
      </c>
      <c r="L758" s="94">
        <v>10256</v>
      </c>
      <c r="M758" s="103" t="s">
        <v>245</v>
      </c>
      <c r="N758" s="105" t="s">
        <v>246</v>
      </c>
      <c r="O758" s="99" t="s">
        <v>4571</v>
      </c>
      <c r="P758" s="99" t="s">
        <v>51</v>
      </c>
      <c r="Q758" s="99" t="s">
        <v>51</v>
      </c>
      <c r="R758" s="99" t="s">
        <v>51</v>
      </c>
      <c r="S758" s="99" t="s">
        <v>51</v>
      </c>
      <c r="T758" s="99" t="s">
        <v>51</v>
      </c>
      <c r="U758" s="99" t="s">
        <v>51</v>
      </c>
      <c r="V758" s="99" t="s">
        <v>51</v>
      </c>
      <c r="W758" s="99" t="s">
        <v>2490</v>
      </c>
      <c r="X758" s="99" t="s">
        <v>2491</v>
      </c>
      <c r="Y758" s="99" t="s">
        <v>3345</v>
      </c>
      <c r="Z758" s="99" t="s">
        <v>51</v>
      </c>
    </row>
    <row r="759" spans="1:27" x14ac:dyDescent="0.2">
      <c r="A759" s="99" t="s">
        <v>2763</v>
      </c>
      <c r="B759" s="99" t="s">
        <v>3340</v>
      </c>
      <c r="C759" s="99" t="s">
        <v>4572</v>
      </c>
      <c r="D759" s="99" t="s">
        <v>3342</v>
      </c>
      <c r="E759" s="99" t="s">
        <v>2487</v>
      </c>
      <c r="F759" s="99" t="s">
        <v>3343</v>
      </c>
      <c r="G759" s="96">
        <v>-1984.08</v>
      </c>
      <c r="H759" s="97">
        <v>46035</v>
      </c>
      <c r="I759" s="97">
        <v>46041</v>
      </c>
      <c r="J759" s="97">
        <v>46041</v>
      </c>
      <c r="K759" s="97">
        <v>46035</v>
      </c>
      <c r="L759" s="94">
        <v>10256</v>
      </c>
      <c r="M759" s="103" t="s">
        <v>245</v>
      </c>
      <c r="N759" s="105" t="s">
        <v>246</v>
      </c>
      <c r="O759" s="99" t="s">
        <v>4573</v>
      </c>
      <c r="P759" s="99" t="s">
        <v>51</v>
      </c>
      <c r="Q759" s="99" t="s">
        <v>51</v>
      </c>
      <c r="R759" s="99" t="s">
        <v>51</v>
      </c>
      <c r="S759" s="99" t="s">
        <v>51</v>
      </c>
      <c r="T759" s="99" t="s">
        <v>51</v>
      </c>
      <c r="U759" s="99" t="s">
        <v>51</v>
      </c>
      <c r="V759" s="99" t="s">
        <v>51</v>
      </c>
      <c r="W759" s="99" t="s">
        <v>2490</v>
      </c>
      <c r="X759" s="99" t="s">
        <v>2491</v>
      </c>
      <c r="Y759" s="99" t="s">
        <v>3345</v>
      </c>
      <c r="Z759" s="99" t="s">
        <v>51</v>
      </c>
    </row>
    <row r="760" spans="1:27" x14ac:dyDescent="0.2">
      <c r="A760" s="99" t="s">
        <v>2763</v>
      </c>
      <c r="B760" s="99" t="s">
        <v>3340</v>
      </c>
      <c r="C760" s="99" t="s">
        <v>4574</v>
      </c>
      <c r="D760" s="99" t="s">
        <v>3342</v>
      </c>
      <c r="E760" s="99" t="s">
        <v>2487</v>
      </c>
      <c r="F760" s="99" t="s">
        <v>3343</v>
      </c>
      <c r="G760" s="96">
        <v>-1984.08</v>
      </c>
      <c r="H760" s="97">
        <v>46035</v>
      </c>
      <c r="I760" s="97">
        <v>46041</v>
      </c>
      <c r="J760" s="97">
        <v>46041</v>
      </c>
      <c r="K760" s="97">
        <v>46035</v>
      </c>
      <c r="L760" s="94">
        <v>10256</v>
      </c>
      <c r="M760" s="103" t="s">
        <v>245</v>
      </c>
      <c r="N760" s="105" t="s">
        <v>246</v>
      </c>
      <c r="O760" s="99" t="s">
        <v>4575</v>
      </c>
      <c r="P760" s="99" t="s">
        <v>51</v>
      </c>
      <c r="Q760" s="99" t="s">
        <v>51</v>
      </c>
      <c r="R760" s="99" t="s">
        <v>51</v>
      </c>
      <c r="S760" s="99" t="s">
        <v>51</v>
      </c>
      <c r="T760" s="99" t="s">
        <v>51</v>
      </c>
      <c r="U760" s="99" t="s">
        <v>51</v>
      </c>
      <c r="V760" s="99" t="s">
        <v>51</v>
      </c>
      <c r="W760" s="99" t="s">
        <v>2490</v>
      </c>
      <c r="X760" s="99" t="s">
        <v>2491</v>
      </c>
      <c r="Y760" s="99" t="s">
        <v>3345</v>
      </c>
      <c r="Z760" s="99" t="s">
        <v>51</v>
      </c>
    </row>
    <row r="761" spans="1:27" x14ac:dyDescent="0.2">
      <c r="A761" s="99" t="s">
        <v>2763</v>
      </c>
      <c r="B761" s="99" t="s">
        <v>3340</v>
      </c>
      <c r="C761" s="99" t="s">
        <v>4576</v>
      </c>
      <c r="D761" s="99" t="s">
        <v>3342</v>
      </c>
      <c r="E761" s="99" t="s">
        <v>2487</v>
      </c>
      <c r="F761" s="99" t="s">
        <v>3343</v>
      </c>
      <c r="G761" s="96">
        <v>-1984.08</v>
      </c>
      <c r="H761" s="97">
        <v>46035</v>
      </c>
      <c r="I761" s="97">
        <v>46041</v>
      </c>
      <c r="J761" s="97">
        <v>46041</v>
      </c>
      <c r="K761" s="97">
        <v>46035</v>
      </c>
      <c r="L761" s="94">
        <v>10256</v>
      </c>
      <c r="M761" s="103" t="s">
        <v>245</v>
      </c>
      <c r="N761" s="105" t="s">
        <v>246</v>
      </c>
      <c r="O761" s="99" t="s">
        <v>4577</v>
      </c>
      <c r="P761" s="99" t="s">
        <v>51</v>
      </c>
      <c r="Q761" s="99" t="s">
        <v>51</v>
      </c>
      <c r="R761" s="99" t="s">
        <v>51</v>
      </c>
      <c r="S761" s="99" t="s">
        <v>51</v>
      </c>
      <c r="T761" s="99" t="s">
        <v>51</v>
      </c>
      <c r="U761" s="99" t="s">
        <v>51</v>
      </c>
      <c r="V761" s="99" t="s">
        <v>51</v>
      </c>
      <c r="W761" s="99" t="s">
        <v>2490</v>
      </c>
      <c r="X761" s="99" t="s">
        <v>2491</v>
      </c>
      <c r="Y761" s="99" t="s">
        <v>3345</v>
      </c>
      <c r="Z761" s="99" t="s">
        <v>51</v>
      </c>
    </row>
    <row r="762" spans="1:27" x14ac:dyDescent="0.2">
      <c r="A762" s="99" t="s">
        <v>2763</v>
      </c>
      <c r="B762" s="99" t="s">
        <v>3340</v>
      </c>
      <c r="C762" s="99" t="s">
        <v>4578</v>
      </c>
      <c r="D762" s="99" t="s">
        <v>3342</v>
      </c>
      <c r="E762" s="99" t="s">
        <v>2487</v>
      </c>
      <c r="F762" s="99" t="s">
        <v>3343</v>
      </c>
      <c r="G762" s="96">
        <v>-1984.08</v>
      </c>
      <c r="H762" s="97">
        <v>46035</v>
      </c>
      <c r="I762" s="97">
        <v>46041</v>
      </c>
      <c r="J762" s="97">
        <v>46041</v>
      </c>
      <c r="K762" s="97">
        <v>46035</v>
      </c>
      <c r="L762" s="94">
        <v>10256</v>
      </c>
      <c r="M762" s="103" t="s">
        <v>245</v>
      </c>
      <c r="N762" s="105" t="s">
        <v>246</v>
      </c>
      <c r="O762" s="99" t="s">
        <v>4579</v>
      </c>
      <c r="P762" s="99" t="s">
        <v>51</v>
      </c>
      <c r="Q762" s="99" t="s">
        <v>51</v>
      </c>
      <c r="R762" s="99" t="s">
        <v>51</v>
      </c>
      <c r="S762" s="99" t="s">
        <v>51</v>
      </c>
      <c r="T762" s="99" t="s">
        <v>51</v>
      </c>
      <c r="U762" s="99" t="s">
        <v>51</v>
      </c>
      <c r="V762" s="99" t="s">
        <v>51</v>
      </c>
      <c r="W762" s="99" t="s">
        <v>2490</v>
      </c>
      <c r="X762" s="99" t="s">
        <v>2491</v>
      </c>
      <c r="Y762" s="99" t="s">
        <v>3345</v>
      </c>
      <c r="Z762" s="99" t="s">
        <v>51</v>
      </c>
    </row>
    <row r="763" spans="1:27" s="99" customFormat="1" x14ac:dyDescent="0.2">
      <c r="A763" s="99" t="s">
        <v>2763</v>
      </c>
      <c r="B763" s="99" t="s">
        <v>3340</v>
      </c>
      <c r="C763" s="99" t="s">
        <v>4580</v>
      </c>
      <c r="D763" s="99" t="s">
        <v>3342</v>
      </c>
      <c r="E763" s="99" t="s">
        <v>2487</v>
      </c>
      <c r="F763" s="99" t="s">
        <v>3343</v>
      </c>
      <c r="G763" s="96">
        <v>-1984.08</v>
      </c>
      <c r="H763" s="97">
        <v>46035</v>
      </c>
      <c r="I763" s="97">
        <v>46041</v>
      </c>
      <c r="J763" s="97">
        <v>46041</v>
      </c>
      <c r="K763" s="97">
        <v>46035</v>
      </c>
      <c r="L763" s="94">
        <v>10256</v>
      </c>
      <c r="M763" s="103" t="s">
        <v>245</v>
      </c>
      <c r="N763" s="105" t="s">
        <v>246</v>
      </c>
      <c r="O763" s="99" t="s">
        <v>4581</v>
      </c>
      <c r="P763" s="99" t="s">
        <v>51</v>
      </c>
      <c r="Q763" s="99" t="s">
        <v>51</v>
      </c>
      <c r="R763" s="99" t="s">
        <v>51</v>
      </c>
      <c r="S763" s="99" t="s">
        <v>51</v>
      </c>
      <c r="T763" s="99" t="s">
        <v>51</v>
      </c>
      <c r="U763" s="99" t="s">
        <v>51</v>
      </c>
      <c r="V763" s="99" t="s">
        <v>51</v>
      </c>
      <c r="W763" s="99" t="s">
        <v>2490</v>
      </c>
      <c r="X763" s="99" t="s">
        <v>2491</v>
      </c>
      <c r="Y763" s="99" t="s">
        <v>3345</v>
      </c>
      <c r="Z763" s="99" t="s">
        <v>51</v>
      </c>
      <c r="AA763" s="94"/>
    </row>
    <row r="764" spans="1:27" x14ac:dyDescent="0.2">
      <c r="A764" s="99" t="s">
        <v>2763</v>
      </c>
      <c r="B764" s="99" t="s">
        <v>3340</v>
      </c>
      <c r="C764" s="99" t="s">
        <v>4582</v>
      </c>
      <c r="D764" s="99" t="s">
        <v>3342</v>
      </c>
      <c r="E764" s="99" t="s">
        <v>2487</v>
      </c>
      <c r="F764" s="99" t="s">
        <v>3343</v>
      </c>
      <c r="G764" s="96">
        <v>-1984.08</v>
      </c>
      <c r="H764" s="97">
        <v>46035</v>
      </c>
      <c r="I764" s="97">
        <v>46041</v>
      </c>
      <c r="J764" s="97">
        <v>46041</v>
      </c>
      <c r="K764" s="97">
        <v>46035</v>
      </c>
      <c r="L764" s="94">
        <v>10256</v>
      </c>
      <c r="M764" s="103" t="s">
        <v>245</v>
      </c>
      <c r="N764" s="105" t="s">
        <v>246</v>
      </c>
      <c r="O764" s="99" t="s">
        <v>4583</v>
      </c>
      <c r="P764" s="99" t="s">
        <v>51</v>
      </c>
      <c r="Q764" s="99" t="s">
        <v>51</v>
      </c>
      <c r="R764" s="99" t="s">
        <v>51</v>
      </c>
      <c r="S764" s="99" t="s">
        <v>51</v>
      </c>
      <c r="T764" s="99" t="s">
        <v>51</v>
      </c>
      <c r="U764" s="99" t="s">
        <v>51</v>
      </c>
      <c r="V764" s="99" t="s">
        <v>51</v>
      </c>
      <c r="W764" s="99" t="s">
        <v>2490</v>
      </c>
      <c r="X764" s="99" t="s">
        <v>2491</v>
      </c>
      <c r="Y764" s="99" t="s">
        <v>3345</v>
      </c>
      <c r="Z764" s="99" t="s">
        <v>51</v>
      </c>
    </row>
    <row r="765" spans="1:27" x14ac:dyDescent="0.2">
      <c r="A765" s="99" t="s">
        <v>2763</v>
      </c>
      <c r="B765" s="99" t="s">
        <v>3340</v>
      </c>
      <c r="C765" s="99" t="s">
        <v>4584</v>
      </c>
      <c r="D765" s="99" t="s">
        <v>3342</v>
      </c>
      <c r="E765" s="99" t="s">
        <v>2487</v>
      </c>
      <c r="F765" s="99" t="s">
        <v>3343</v>
      </c>
      <c r="G765" s="96">
        <v>-1984.08</v>
      </c>
      <c r="H765" s="97">
        <v>46035</v>
      </c>
      <c r="I765" s="97">
        <v>46041</v>
      </c>
      <c r="J765" s="97">
        <v>46041</v>
      </c>
      <c r="K765" s="97">
        <v>46035</v>
      </c>
      <c r="L765" s="94">
        <v>10256</v>
      </c>
      <c r="M765" s="103" t="s">
        <v>245</v>
      </c>
      <c r="N765" s="105" t="s">
        <v>246</v>
      </c>
      <c r="O765" s="99" t="s">
        <v>4585</v>
      </c>
      <c r="P765" s="99" t="s">
        <v>51</v>
      </c>
      <c r="Q765" s="99" t="s">
        <v>51</v>
      </c>
      <c r="R765" s="99" t="s">
        <v>51</v>
      </c>
      <c r="S765" s="99" t="s">
        <v>51</v>
      </c>
      <c r="T765" s="99" t="s">
        <v>51</v>
      </c>
      <c r="U765" s="99" t="s">
        <v>51</v>
      </c>
      <c r="V765" s="99" t="s">
        <v>51</v>
      </c>
      <c r="W765" s="99" t="s">
        <v>2490</v>
      </c>
      <c r="X765" s="99" t="s">
        <v>2491</v>
      </c>
      <c r="Y765" s="99" t="s">
        <v>3345</v>
      </c>
      <c r="Z765" s="99" t="s">
        <v>51</v>
      </c>
    </row>
    <row r="766" spans="1:27" x14ac:dyDescent="0.2">
      <c r="A766" s="99" t="s">
        <v>2763</v>
      </c>
      <c r="B766" s="99" t="s">
        <v>3340</v>
      </c>
      <c r="C766" s="99" t="s">
        <v>4586</v>
      </c>
      <c r="D766" s="99" t="s">
        <v>3342</v>
      </c>
      <c r="E766" s="99" t="s">
        <v>2487</v>
      </c>
      <c r="F766" s="99" t="s">
        <v>3343</v>
      </c>
      <c r="G766" s="96">
        <v>-1984.08</v>
      </c>
      <c r="H766" s="97">
        <v>46035</v>
      </c>
      <c r="I766" s="97">
        <v>46041</v>
      </c>
      <c r="J766" s="97">
        <v>46041</v>
      </c>
      <c r="K766" s="97">
        <v>46035</v>
      </c>
      <c r="L766" s="94">
        <v>10256</v>
      </c>
      <c r="M766" s="103" t="s">
        <v>245</v>
      </c>
      <c r="N766" s="105" t="s">
        <v>246</v>
      </c>
      <c r="O766" s="99" t="s">
        <v>4587</v>
      </c>
      <c r="P766" s="99" t="s">
        <v>51</v>
      </c>
      <c r="Q766" s="99" t="s">
        <v>51</v>
      </c>
      <c r="R766" s="99" t="s">
        <v>51</v>
      </c>
      <c r="S766" s="99" t="s">
        <v>51</v>
      </c>
      <c r="T766" s="99" t="s">
        <v>51</v>
      </c>
      <c r="U766" s="99" t="s">
        <v>51</v>
      </c>
      <c r="V766" s="99" t="s">
        <v>51</v>
      </c>
      <c r="W766" s="99" t="s">
        <v>2490</v>
      </c>
      <c r="X766" s="99" t="s">
        <v>2491</v>
      </c>
      <c r="Y766" s="99" t="s">
        <v>3345</v>
      </c>
      <c r="Z766" s="99" t="s">
        <v>51</v>
      </c>
    </row>
    <row r="767" spans="1:27" x14ac:dyDescent="0.2">
      <c r="A767" s="99" t="s">
        <v>2763</v>
      </c>
      <c r="B767" s="99" t="s">
        <v>3340</v>
      </c>
      <c r="C767" s="99" t="s">
        <v>4588</v>
      </c>
      <c r="D767" s="99" t="s">
        <v>3342</v>
      </c>
      <c r="E767" s="99" t="s">
        <v>2487</v>
      </c>
      <c r="F767" s="99" t="s">
        <v>3343</v>
      </c>
      <c r="G767" s="96">
        <v>-1984.08</v>
      </c>
      <c r="H767" s="97">
        <v>46035</v>
      </c>
      <c r="I767" s="97">
        <v>46041</v>
      </c>
      <c r="J767" s="97">
        <v>46041</v>
      </c>
      <c r="K767" s="97">
        <v>46035</v>
      </c>
      <c r="L767" s="94">
        <v>10256</v>
      </c>
      <c r="M767" s="103" t="s">
        <v>245</v>
      </c>
      <c r="N767" s="105" t="s">
        <v>246</v>
      </c>
      <c r="O767" s="99" t="s">
        <v>4589</v>
      </c>
      <c r="P767" s="99" t="s">
        <v>51</v>
      </c>
      <c r="Q767" s="99" t="s">
        <v>51</v>
      </c>
      <c r="R767" s="99" t="s">
        <v>51</v>
      </c>
      <c r="S767" s="99" t="s">
        <v>51</v>
      </c>
      <c r="T767" s="99" t="s">
        <v>51</v>
      </c>
      <c r="U767" s="99" t="s">
        <v>51</v>
      </c>
      <c r="V767" s="99" t="s">
        <v>51</v>
      </c>
      <c r="W767" s="99" t="s">
        <v>2490</v>
      </c>
      <c r="X767" s="99" t="s">
        <v>2491</v>
      </c>
      <c r="Y767" s="99" t="s">
        <v>3345</v>
      </c>
      <c r="Z767" s="99" t="s">
        <v>51</v>
      </c>
    </row>
    <row r="768" spans="1:27" x14ac:dyDescent="0.2">
      <c r="A768" s="99" t="s">
        <v>2763</v>
      </c>
      <c r="B768" s="99" t="s">
        <v>3340</v>
      </c>
      <c r="C768" s="99" t="s">
        <v>4590</v>
      </c>
      <c r="D768" s="99" t="s">
        <v>3342</v>
      </c>
      <c r="E768" s="99" t="s">
        <v>2487</v>
      </c>
      <c r="F768" s="99" t="s">
        <v>3343</v>
      </c>
      <c r="G768" s="96">
        <v>-1984.08</v>
      </c>
      <c r="H768" s="97">
        <v>46035</v>
      </c>
      <c r="I768" s="97">
        <v>46041</v>
      </c>
      <c r="J768" s="97">
        <v>46041</v>
      </c>
      <c r="K768" s="97">
        <v>46035</v>
      </c>
      <c r="L768" s="94">
        <v>10256</v>
      </c>
      <c r="M768" s="103" t="s">
        <v>245</v>
      </c>
      <c r="N768" s="105" t="s">
        <v>246</v>
      </c>
      <c r="O768" s="99" t="s">
        <v>4591</v>
      </c>
      <c r="P768" s="99" t="s">
        <v>51</v>
      </c>
      <c r="Q768" s="99" t="s">
        <v>51</v>
      </c>
      <c r="R768" s="99" t="s">
        <v>51</v>
      </c>
      <c r="S768" s="99" t="s">
        <v>51</v>
      </c>
      <c r="T768" s="99" t="s">
        <v>51</v>
      </c>
      <c r="U768" s="99" t="s">
        <v>51</v>
      </c>
      <c r="V768" s="99" t="s">
        <v>51</v>
      </c>
      <c r="W768" s="99" t="s">
        <v>2490</v>
      </c>
      <c r="X768" s="99" t="s">
        <v>2491</v>
      </c>
      <c r="Y768" s="99" t="s">
        <v>3345</v>
      </c>
      <c r="Z768" s="99" t="s">
        <v>51</v>
      </c>
    </row>
    <row r="769" spans="1:26" s="99" customFormat="1" x14ac:dyDescent="0.2">
      <c r="A769" s="99" t="s">
        <v>2763</v>
      </c>
      <c r="B769" s="99" t="s">
        <v>3340</v>
      </c>
      <c r="C769" s="99" t="s">
        <v>4592</v>
      </c>
      <c r="D769" s="99" t="s">
        <v>3342</v>
      </c>
      <c r="E769" s="99" t="s">
        <v>2487</v>
      </c>
      <c r="F769" s="99" t="s">
        <v>3343</v>
      </c>
      <c r="G769" s="96">
        <v>-1984.08</v>
      </c>
      <c r="H769" s="97">
        <v>46035</v>
      </c>
      <c r="I769" s="97">
        <v>46041</v>
      </c>
      <c r="J769" s="97">
        <v>46041</v>
      </c>
      <c r="K769" s="97">
        <v>46035</v>
      </c>
      <c r="L769" s="94">
        <v>10256</v>
      </c>
      <c r="M769" s="103" t="s">
        <v>245</v>
      </c>
      <c r="N769" s="105" t="s">
        <v>246</v>
      </c>
      <c r="O769" s="99" t="s">
        <v>4593</v>
      </c>
      <c r="P769" s="99" t="s">
        <v>51</v>
      </c>
      <c r="Q769" s="99" t="s">
        <v>51</v>
      </c>
      <c r="R769" s="99" t="s">
        <v>51</v>
      </c>
      <c r="S769" s="99" t="s">
        <v>51</v>
      </c>
      <c r="T769" s="99" t="s">
        <v>51</v>
      </c>
      <c r="U769" s="99" t="s">
        <v>51</v>
      </c>
      <c r="V769" s="99" t="s">
        <v>51</v>
      </c>
      <c r="W769" s="99" t="s">
        <v>2490</v>
      </c>
      <c r="X769" s="99" t="s">
        <v>2491</v>
      </c>
      <c r="Y769" s="99" t="s">
        <v>3345</v>
      </c>
      <c r="Z769" s="99" t="s">
        <v>51</v>
      </c>
    </row>
    <row r="770" spans="1:26" s="102" customFormat="1" x14ac:dyDescent="0.2">
      <c r="A770" s="99" t="s">
        <v>2763</v>
      </c>
      <c r="B770" s="99" t="s">
        <v>3340</v>
      </c>
      <c r="C770" s="99" t="s">
        <v>4594</v>
      </c>
      <c r="D770" s="99" t="s">
        <v>3342</v>
      </c>
      <c r="E770" s="99" t="s">
        <v>2487</v>
      </c>
      <c r="F770" s="99" t="s">
        <v>3343</v>
      </c>
      <c r="G770" s="96">
        <v>-1984.08</v>
      </c>
      <c r="H770" s="97">
        <v>46035</v>
      </c>
      <c r="I770" s="97">
        <v>46041</v>
      </c>
      <c r="J770" s="97">
        <v>46041</v>
      </c>
      <c r="K770" s="97">
        <v>46035</v>
      </c>
      <c r="L770" s="94">
        <v>10256</v>
      </c>
      <c r="M770" s="103" t="s">
        <v>245</v>
      </c>
      <c r="N770" s="105" t="s">
        <v>246</v>
      </c>
      <c r="O770" s="99" t="s">
        <v>4595</v>
      </c>
      <c r="P770" s="99" t="s">
        <v>51</v>
      </c>
      <c r="Q770" s="99" t="s">
        <v>51</v>
      </c>
      <c r="R770" s="99" t="s">
        <v>51</v>
      </c>
      <c r="S770" s="99" t="s">
        <v>51</v>
      </c>
      <c r="T770" s="99" t="s">
        <v>51</v>
      </c>
      <c r="U770" s="99" t="s">
        <v>51</v>
      </c>
      <c r="V770" s="99" t="s">
        <v>51</v>
      </c>
      <c r="W770" s="99" t="s">
        <v>2490</v>
      </c>
      <c r="X770" s="99" t="s">
        <v>2491</v>
      </c>
      <c r="Y770" s="99" t="s">
        <v>3345</v>
      </c>
      <c r="Z770" s="99" t="s">
        <v>51</v>
      </c>
    </row>
    <row r="771" spans="1:26" s="102" customFormat="1" x14ac:dyDescent="0.2">
      <c r="A771" s="99" t="s">
        <v>2763</v>
      </c>
      <c r="B771" s="99" t="s">
        <v>3340</v>
      </c>
      <c r="C771" s="99" t="s">
        <v>4596</v>
      </c>
      <c r="D771" s="99" t="s">
        <v>3342</v>
      </c>
      <c r="E771" s="99" t="s">
        <v>2487</v>
      </c>
      <c r="F771" s="99" t="s">
        <v>3343</v>
      </c>
      <c r="G771" s="96">
        <v>-1984.08</v>
      </c>
      <c r="H771" s="97">
        <v>46035</v>
      </c>
      <c r="I771" s="97">
        <v>46041</v>
      </c>
      <c r="J771" s="97">
        <v>46041</v>
      </c>
      <c r="K771" s="97">
        <v>46035</v>
      </c>
      <c r="L771" s="94">
        <v>10256</v>
      </c>
      <c r="M771" s="103" t="s">
        <v>245</v>
      </c>
      <c r="N771" s="105" t="s">
        <v>246</v>
      </c>
      <c r="O771" s="99" t="s">
        <v>4597</v>
      </c>
      <c r="P771" s="99" t="s">
        <v>51</v>
      </c>
      <c r="Q771" s="99" t="s">
        <v>51</v>
      </c>
      <c r="R771" s="99" t="s">
        <v>51</v>
      </c>
      <c r="S771" s="99" t="s">
        <v>51</v>
      </c>
      <c r="T771" s="99" t="s">
        <v>51</v>
      </c>
      <c r="U771" s="99" t="s">
        <v>51</v>
      </c>
      <c r="V771" s="99" t="s">
        <v>51</v>
      </c>
      <c r="W771" s="99" t="s">
        <v>2490</v>
      </c>
      <c r="X771" s="99" t="s">
        <v>2491</v>
      </c>
      <c r="Y771" s="99" t="s">
        <v>3345</v>
      </c>
      <c r="Z771" s="99" t="s">
        <v>51</v>
      </c>
    </row>
    <row r="772" spans="1:26" s="102" customFormat="1" x14ac:dyDescent="0.2">
      <c r="A772" s="99" t="s">
        <v>2763</v>
      </c>
      <c r="B772" s="99" t="s">
        <v>3340</v>
      </c>
      <c r="C772" s="99" t="s">
        <v>4598</v>
      </c>
      <c r="D772" s="99" t="s">
        <v>3342</v>
      </c>
      <c r="E772" s="99" t="s">
        <v>2487</v>
      </c>
      <c r="F772" s="99" t="s">
        <v>3343</v>
      </c>
      <c r="G772" s="96">
        <v>-1984.08</v>
      </c>
      <c r="H772" s="97">
        <v>46035</v>
      </c>
      <c r="I772" s="97">
        <v>46041</v>
      </c>
      <c r="J772" s="97">
        <v>46041</v>
      </c>
      <c r="K772" s="97">
        <v>46035</v>
      </c>
      <c r="L772" s="94">
        <v>10256</v>
      </c>
      <c r="M772" s="103" t="s">
        <v>245</v>
      </c>
      <c r="N772" s="105" t="s">
        <v>246</v>
      </c>
      <c r="O772" s="99" t="s">
        <v>4599</v>
      </c>
      <c r="P772" s="99" t="s">
        <v>51</v>
      </c>
      <c r="Q772" s="99" t="s">
        <v>51</v>
      </c>
      <c r="R772" s="99" t="s">
        <v>51</v>
      </c>
      <c r="S772" s="99" t="s">
        <v>51</v>
      </c>
      <c r="T772" s="99" t="s">
        <v>51</v>
      </c>
      <c r="U772" s="99" t="s">
        <v>51</v>
      </c>
      <c r="V772" s="99" t="s">
        <v>51</v>
      </c>
      <c r="W772" s="99" t="s">
        <v>2490</v>
      </c>
      <c r="X772" s="99" t="s">
        <v>2491</v>
      </c>
      <c r="Y772" s="99" t="s">
        <v>3345</v>
      </c>
      <c r="Z772" s="99" t="s">
        <v>51</v>
      </c>
    </row>
    <row r="773" spans="1:26" s="102" customFormat="1" x14ac:dyDescent="0.2">
      <c r="A773" s="99" t="s">
        <v>2763</v>
      </c>
      <c r="B773" s="99" t="s">
        <v>3340</v>
      </c>
      <c r="C773" s="99" t="s">
        <v>4600</v>
      </c>
      <c r="D773" s="99" t="s">
        <v>3342</v>
      </c>
      <c r="E773" s="99" t="s">
        <v>2487</v>
      </c>
      <c r="F773" s="99" t="s">
        <v>3343</v>
      </c>
      <c r="G773" s="96">
        <v>-1984.08</v>
      </c>
      <c r="H773" s="97">
        <v>46035</v>
      </c>
      <c r="I773" s="97">
        <v>46041</v>
      </c>
      <c r="J773" s="97">
        <v>46041</v>
      </c>
      <c r="K773" s="97">
        <v>46035</v>
      </c>
      <c r="L773" s="94">
        <v>10256</v>
      </c>
      <c r="M773" s="103" t="s">
        <v>245</v>
      </c>
      <c r="N773" s="105" t="s">
        <v>246</v>
      </c>
      <c r="O773" s="99" t="s">
        <v>4601</v>
      </c>
      <c r="P773" s="99" t="s">
        <v>51</v>
      </c>
      <c r="Q773" s="99" t="s">
        <v>51</v>
      </c>
      <c r="R773" s="99" t="s">
        <v>51</v>
      </c>
      <c r="S773" s="99" t="s">
        <v>51</v>
      </c>
      <c r="T773" s="99" t="s">
        <v>51</v>
      </c>
      <c r="U773" s="99" t="s">
        <v>51</v>
      </c>
      <c r="V773" s="99" t="s">
        <v>51</v>
      </c>
      <c r="W773" s="99" t="s">
        <v>2490</v>
      </c>
      <c r="X773" s="99" t="s">
        <v>2491</v>
      </c>
      <c r="Y773" s="99" t="s">
        <v>3345</v>
      </c>
      <c r="Z773" s="99" t="s">
        <v>51</v>
      </c>
    </row>
    <row r="774" spans="1:26" s="102" customFormat="1" x14ac:dyDescent="0.2">
      <c r="A774" s="99" t="s">
        <v>2763</v>
      </c>
      <c r="B774" s="99" t="s">
        <v>3340</v>
      </c>
      <c r="C774" s="99" t="s">
        <v>4602</v>
      </c>
      <c r="D774" s="99" t="s">
        <v>3342</v>
      </c>
      <c r="E774" s="99" t="s">
        <v>2487</v>
      </c>
      <c r="F774" s="99" t="s">
        <v>3343</v>
      </c>
      <c r="G774" s="96">
        <v>-1984.08</v>
      </c>
      <c r="H774" s="97">
        <v>46035</v>
      </c>
      <c r="I774" s="97">
        <v>46041</v>
      </c>
      <c r="J774" s="97">
        <v>46041</v>
      </c>
      <c r="K774" s="97">
        <v>46035</v>
      </c>
      <c r="L774" s="94">
        <v>10256</v>
      </c>
      <c r="M774" s="103" t="s">
        <v>245</v>
      </c>
      <c r="N774" s="105" t="s">
        <v>246</v>
      </c>
      <c r="O774" s="99" t="s">
        <v>4603</v>
      </c>
      <c r="P774" s="99" t="s">
        <v>51</v>
      </c>
      <c r="Q774" s="99" t="s">
        <v>51</v>
      </c>
      <c r="R774" s="99" t="s">
        <v>51</v>
      </c>
      <c r="S774" s="99" t="s">
        <v>51</v>
      </c>
      <c r="T774" s="99" t="s">
        <v>51</v>
      </c>
      <c r="U774" s="99" t="s">
        <v>51</v>
      </c>
      <c r="V774" s="99" t="s">
        <v>51</v>
      </c>
      <c r="W774" s="99" t="s">
        <v>2490</v>
      </c>
      <c r="X774" s="99" t="s">
        <v>2491</v>
      </c>
      <c r="Y774" s="99" t="s">
        <v>3345</v>
      </c>
      <c r="Z774" s="99" t="s">
        <v>51</v>
      </c>
    </row>
    <row r="775" spans="1:26" s="102" customFormat="1" x14ac:dyDescent="0.2">
      <c r="A775" s="99" t="s">
        <v>2763</v>
      </c>
      <c r="B775" s="99" t="s">
        <v>3340</v>
      </c>
      <c r="C775" s="99" t="s">
        <v>4604</v>
      </c>
      <c r="D775" s="99" t="s">
        <v>3342</v>
      </c>
      <c r="E775" s="99" t="s">
        <v>2487</v>
      </c>
      <c r="F775" s="99" t="s">
        <v>3343</v>
      </c>
      <c r="G775" s="96">
        <v>-1984.08</v>
      </c>
      <c r="H775" s="97">
        <v>46035</v>
      </c>
      <c r="I775" s="97">
        <v>46041</v>
      </c>
      <c r="J775" s="97">
        <v>46041</v>
      </c>
      <c r="K775" s="97">
        <v>46035</v>
      </c>
      <c r="L775" s="94">
        <v>10256</v>
      </c>
      <c r="M775" s="103" t="s">
        <v>245</v>
      </c>
      <c r="N775" s="105" t="s">
        <v>246</v>
      </c>
      <c r="O775" s="99" t="s">
        <v>4605</v>
      </c>
      <c r="P775" s="99" t="s">
        <v>51</v>
      </c>
      <c r="Q775" s="99" t="s">
        <v>51</v>
      </c>
      <c r="R775" s="99" t="s">
        <v>51</v>
      </c>
      <c r="S775" s="99" t="s">
        <v>51</v>
      </c>
      <c r="T775" s="99" t="s">
        <v>51</v>
      </c>
      <c r="U775" s="99" t="s">
        <v>51</v>
      </c>
      <c r="V775" s="99" t="s">
        <v>51</v>
      </c>
      <c r="W775" s="99" t="s">
        <v>2490</v>
      </c>
      <c r="X775" s="99" t="s">
        <v>2491</v>
      </c>
      <c r="Y775" s="99" t="s">
        <v>3345</v>
      </c>
      <c r="Z775" s="99" t="s">
        <v>51</v>
      </c>
    </row>
    <row r="776" spans="1:26" s="102" customFormat="1" x14ac:dyDescent="0.2">
      <c r="A776" s="99" t="s">
        <v>2763</v>
      </c>
      <c r="B776" s="99" t="s">
        <v>3340</v>
      </c>
      <c r="C776" s="99" t="s">
        <v>4606</v>
      </c>
      <c r="D776" s="99" t="s">
        <v>3342</v>
      </c>
      <c r="E776" s="99" t="s">
        <v>2487</v>
      </c>
      <c r="F776" s="99" t="s">
        <v>3343</v>
      </c>
      <c r="G776" s="96">
        <v>-1984.08</v>
      </c>
      <c r="H776" s="97">
        <v>46035</v>
      </c>
      <c r="I776" s="97">
        <v>46041</v>
      </c>
      <c r="J776" s="97">
        <v>46041</v>
      </c>
      <c r="K776" s="97">
        <v>46035</v>
      </c>
      <c r="L776" s="94">
        <v>10256</v>
      </c>
      <c r="M776" s="103" t="s">
        <v>245</v>
      </c>
      <c r="N776" s="105" t="s">
        <v>246</v>
      </c>
      <c r="O776" s="99" t="s">
        <v>4607</v>
      </c>
      <c r="P776" s="99" t="s">
        <v>51</v>
      </c>
      <c r="Q776" s="99" t="s">
        <v>51</v>
      </c>
      <c r="R776" s="99" t="s">
        <v>51</v>
      </c>
      <c r="S776" s="99" t="s">
        <v>51</v>
      </c>
      <c r="T776" s="99" t="s">
        <v>51</v>
      </c>
      <c r="U776" s="99" t="s">
        <v>51</v>
      </c>
      <c r="V776" s="99" t="s">
        <v>51</v>
      </c>
      <c r="W776" s="99" t="s">
        <v>2490</v>
      </c>
      <c r="X776" s="99" t="s">
        <v>2491</v>
      </c>
      <c r="Y776" s="99" t="s">
        <v>3345</v>
      </c>
      <c r="Z776" s="99" t="s">
        <v>51</v>
      </c>
    </row>
    <row r="777" spans="1:26" s="102" customFormat="1" x14ac:dyDescent="0.2">
      <c r="A777" s="99" t="s">
        <v>2763</v>
      </c>
      <c r="B777" s="99" t="s">
        <v>3340</v>
      </c>
      <c r="C777" s="99" t="s">
        <v>4608</v>
      </c>
      <c r="D777" s="99" t="s">
        <v>3342</v>
      </c>
      <c r="E777" s="99" t="s">
        <v>2487</v>
      </c>
      <c r="F777" s="99" t="s">
        <v>3343</v>
      </c>
      <c r="G777" s="96">
        <v>-1984.08</v>
      </c>
      <c r="H777" s="97">
        <v>46035</v>
      </c>
      <c r="I777" s="97">
        <v>46041</v>
      </c>
      <c r="J777" s="97">
        <v>46041</v>
      </c>
      <c r="K777" s="97">
        <v>46035</v>
      </c>
      <c r="L777" s="94">
        <v>10256</v>
      </c>
      <c r="M777" s="103" t="s">
        <v>245</v>
      </c>
      <c r="N777" s="105" t="s">
        <v>246</v>
      </c>
      <c r="O777" s="99" t="s">
        <v>4609</v>
      </c>
      <c r="P777" s="99" t="s">
        <v>51</v>
      </c>
      <c r="Q777" s="99" t="s">
        <v>51</v>
      </c>
      <c r="R777" s="99" t="s">
        <v>51</v>
      </c>
      <c r="S777" s="99" t="s">
        <v>51</v>
      </c>
      <c r="T777" s="99" t="s">
        <v>51</v>
      </c>
      <c r="U777" s="99" t="s">
        <v>51</v>
      </c>
      <c r="V777" s="99" t="s">
        <v>51</v>
      </c>
      <c r="W777" s="99" t="s">
        <v>2490</v>
      </c>
      <c r="X777" s="99" t="s">
        <v>2491</v>
      </c>
      <c r="Y777" s="99" t="s">
        <v>3345</v>
      </c>
      <c r="Z777" s="99" t="s">
        <v>51</v>
      </c>
    </row>
    <row r="778" spans="1:26" s="102" customFormat="1" x14ac:dyDescent="0.2">
      <c r="A778" s="99" t="s">
        <v>2763</v>
      </c>
      <c r="B778" s="99" t="s">
        <v>3340</v>
      </c>
      <c r="C778" s="99" t="s">
        <v>4610</v>
      </c>
      <c r="D778" s="99" t="s">
        <v>3342</v>
      </c>
      <c r="E778" s="99" t="s">
        <v>2487</v>
      </c>
      <c r="F778" s="99" t="s">
        <v>3343</v>
      </c>
      <c r="G778" s="96">
        <v>-1984.08</v>
      </c>
      <c r="H778" s="97">
        <v>46035</v>
      </c>
      <c r="I778" s="97">
        <v>46041</v>
      </c>
      <c r="J778" s="97">
        <v>46041</v>
      </c>
      <c r="K778" s="97">
        <v>46035</v>
      </c>
      <c r="L778" s="94">
        <v>10256</v>
      </c>
      <c r="M778" s="103" t="s">
        <v>245</v>
      </c>
      <c r="N778" s="105" t="s">
        <v>246</v>
      </c>
      <c r="O778" s="99" t="s">
        <v>4611</v>
      </c>
      <c r="P778" s="99" t="s">
        <v>51</v>
      </c>
      <c r="Q778" s="99" t="s">
        <v>51</v>
      </c>
      <c r="R778" s="99" t="s">
        <v>51</v>
      </c>
      <c r="S778" s="99" t="s">
        <v>51</v>
      </c>
      <c r="T778" s="99" t="s">
        <v>51</v>
      </c>
      <c r="U778" s="99" t="s">
        <v>51</v>
      </c>
      <c r="V778" s="99" t="s">
        <v>51</v>
      </c>
      <c r="W778" s="99" t="s">
        <v>2490</v>
      </c>
      <c r="X778" s="99" t="s">
        <v>2491</v>
      </c>
      <c r="Y778" s="99" t="s">
        <v>3345</v>
      </c>
      <c r="Z778" s="99" t="s">
        <v>51</v>
      </c>
    </row>
    <row r="779" spans="1:26" s="102" customFormat="1" x14ac:dyDescent="0.2">
      <c r="A779" s="99" t="s">
        <v>2763</v>
      </c>
      <c r="B779" s="99" t="s">
        <v>3340</v>
      </c>
      <c r="C779" s="99" t="s">
        <v>4612</v>
      </c>
      <c r="D779" s="99" t="s">
        <v>3342</v>
      </c>
      <c r="E779" s="99" t="s">
        <v>2487</v>
      </c>
      <c r="F779" s="99" t="s">
        <v>3343</v>
      </c>
      <c r="G779" s="96">
        <v>-1984.08</v>
      </c>
      <c r="H779" s="97">
        <v>46035</v>
      </c>
      <c r="I779" s="97">
        <v>46041</v>
      </c>
      <c r="J779" s="97">
        <v>46041</v>
      </c>
      <c r="K779" s="97">
        <v>46035</v>
      </c>
      <c r="L779" s="94">
        <v>10256</v>
      </c>
      <c r="M779" s="103" t="s">
        <v>245</v>
      </c>
      <c r="N779" s="105" t="s">
        <v>246</v>
      </c>
      <c r="O779" s="99" t="s">
        <v>4613</v>
      </c>
      <c r="P779" s="99" t="s">
        <v>51</v>
      </c>
      <c r="Q779" s="99" t="s">
        <v>51</v>
      </c>
      <c r="R779" s="99" t="s">
        <v>51</v>
      </c>
      <c r="S779" s="99" t="s">
        <v>51</v>
      </c>
      <c r="T779" s="99" t="s">
        <v>51</v>
      </c>
      <c r="U779" s="99" t="s">
        <v>51</v>
      </c>
      <c r="V779" s="99" t="s">
        <v>51</v>
      </c>
      <c r="W779" s="99" t="s">
        <v>2490</v>
      </c>
      <c r="X779" s="99" t="s">
        <v>2491</v>
      </c>
      <c r="Y779" s="99" t="s">
        <v>3345</v>
      </c>
      <c r="Z779" s="99" t="s">
        <v>51</v>
      </c>
    </row>
    <row r="780" spans="1:26" s="102" customFormat="1" x14ac:dyDescent="0.2">
      <c r="A780" s="99" t="s">
        <v>2763</v>
      </c>
      <c r="B780" s="99" t="s">
        <v>3340</v>
      </c>
      <c r="C780" s="99" t="s">
        <v>4614</v>
      </c>
      <c r="D780" s="99" t="s">
        <v>3342</v>
      </c>
      <c r="E780" s="99" t="s">
        <v>2487</v>
      </c>
      <c r="F780" s="99" t="s">
        <v>3343</v>
      </c>
      <c r="G780" s="96">
        <v>-1984.08</v>
      </c>
      <c r="H780" s="97">
        <v>46035</v>
      </c>
      <c r="I780" s="97">
        <v>46041</v>
      </c>
      <c r="J780" s="97">
        <v>46041</v>
      </c>
      <c r="K780" s="97">
        <v>46035</v>
      </c>
      <c r="L780" s="94">
        <v>10256</v>
      </c>
      <c r="M780" s="103" t="s">
        <v>245</v>
      </c>
      <c r="N780" s="105" t="s">
        <v>246</v>
      </c>
      <c r="O780" s="99" t="s">
        <v>4615</v>
      </c>
      <c r="P780" s="99" t="s">
        <v>51</v>
      </c>
      <c r="Q780" s="99" t="s">
        <v>51</v>
      </c>
      <c r="R780" s="99" t="s">
        <v>51</v>
      </c>
      <c r="S780" s="99" t="s">
        <v>51</v>
      </c>
      <c r="T780" s="99" t="s">
        <v>51</v>
      </c>
      <c r="U780" s="99" t="s">
        <v>51</v>
      </c>
      <c r="V780" s="99" t="s">
        <v>51</v>
      </c>
      <c r="W780" s="99" t="s">
        <v>2490</v>
      </c>
      <c r="X780" s="99" t="s">
        <v>2491</v>
      </c>
      <c r="Y780" s="99" t="s">
        <v>3345</v>
      </c>
      <c r="Z780" s="99" t="s">
        <v>51</v>
      </c>
    </row>
    <row r="781" spans="1:26" s="102" customFormat="1" x14ac:dyDescent="0.2">
      <c r="A781" s="99" t="s">
        <v>2763</v>
      </c>
      <c r="B781" s="99" t="s">
        <v>3340</v>
      </c>
      <c r="C781" s="99" t="s">
        <v>4616</v>
      </c>
      <c r="D781" s="99" t="s">
        <v>3342</v>
      </c>
      <c r="E781" s="99" t="s">
        <v>2487</v>
      </c>
      <c r="F781" s="99" t="s">
        <v>3343</v>
      </c>
      <c r="G781" s="96">
        <v>-1984.08</v>
      </c>
      <c r="H781" s="97">
        <v>46035</v>
      </c>
      <c r="I781" s="97">
        <v>46041</v>
      </c>
      <c r="J781" s="97">
        <v>46041</v>
      </c>
      <c r="K781" s="97">
        <v>46035</v>
      </c>
      <c r="L781" s="94">
        <v>10256</v>
      </c>
      <c r="M781" s="103" t="s">
        <v>245</v>
      </c>
      <c r="N781" s="105" t="s">
        <v>246</v>
      </c>
      <c r="O781" s="99" t="s">
        <v>4617</v>
      </c>
      <c r="P781" s="99" t="s">
        <v>51</v>
      </c>
      <c r="Q781" s="99" t="s">
        <v>51</v>
      </c>
      <c r="R781" s="99" t="s">
        <v>51</v>
      </c>
      <c r="S781" s="99" t="s">
        <v>51</v>
      </c>
      <c r="T781" s="99" t="s">
        <v>51</v>
      </c>
      <c r="U781" s="99" t="s">
        <v>51</v>
      </c>
      <c r="V781" s="99" t="s">
        <v>51</v>
      </c>
      <c r="W781" s="99" t="s">
        <v>2490</v>
      </c>
      <c r="X781" s="99" t="s">
        <v>2491</v>
      </c>
      <c r="Y781" s="99" t="s">
        <v>3345</v>
      </c>
      <c r="Z781" s="99" t="s">
        <v>51</v>
      </c>
    </row>
    <row r="782" spans="1:26" x14ac:dyDescent="0.2">
      <c r="A782" s="99" t="s">
        <v>2763</v>
      </c>
      <c r="B782" s="99" t="s">
        <v>3340</v>
      </c>
      <c r="C782" s="99" t="s">
        <v>4618</v>
      </c>
      <c r="D782" s="99" t="s">
        <v>3342</v>
      </c>
      <c r="E782" s="99" t="s">
        <v>2487</v>
      </c>
      <c r="F782" s="99" t="s">
        <v>3343</v>
      </c>
      <c r="G782" s="96">
        <v>-1984.08</v>
      </c>
      <c r="H782" s="97">
        <v>46035</v>
      </c>
      <c r="I782" s="97">
        <v>46041</v>
      </c>
      <c r="J782" s="97">
        <v>46041</v>
      </c>
      <c r="K782" s="97">
        <v>46035</v>
      </c>
      <c r="L782" s="94">
        <v>10256</v>
      </c>
      <c r="M782" s="103" t="s">
        <v>245</v>
      </c>
      <c r="N782" s="105" t="s">
        <v>246</v>
      </c>
      <c r="O782" s="99" t="s">
        <v>4619</v>
      </c>
      <c r="P782" s="99" t="s">
        <v>51</v>
      </c>
      <c r="Q782" s="99" t="s">
        <v>51</v>
      </c>
      <c r="R782" s="99" t="s">
        <v>51</v>
      </c>
      <c r="S782" s="99" t="s">
        <v>51</v>
      </c>
      <c r="T782" s="99" t="s">
        <v>51</v>
      </c>
      <c r="U782" s="99" t="s">
        <v>51</v>
      </c>
      <c r="V782" s="99" t="s">
        <v>51</v>
      </c>
      <c r="W782" s="99" t="s">
        <v>2490</v>
      </c>
      <c r="X782" s="99" t="s">
        <v>2491</v>
      </c>
      <c r="Y782" s="99" t="s">
        <v>3345</v>
      </c>
      <c r="Z782" s="99" t="s">
        <v>51</v>
      </c>
    </row>
    <row r="783" spans="1:26" x14ac:dyDescent="0.2">
      <c r="A783" s="99" t="s">
        <v>2763</v>
      </c>
      <c r="B783" s="99" t="s">
        <v>3340</v>
      </c>
      <c r="C783" s="99" t="s">
        <v>4620</v>
      </c>
      <c r="D783" s="99" t="s">
        <v>3342</v>
      </c>
      <c r="E783" s="99" t="s">
        <v>2487</v>
      </c>
      <c r="F783" s="99" t="s">
        <v>3343</v>
      </c>
      <c r="G783" s="96">
        <v>-1951.18</v>
      </c>
      <c r="H783" s="97">
        <v>46035</v>
      </c>
      <c r="I783" s="97">
        <v>46041</v>
      </c>
      <c r="J783" s="97">
        <v>46041</v>
      </c>
      <c r="K783" s="97">
        <v>46035</v>
      </c>
      <c r="L783" s="94">
        <v>10256</v>
      </c>
      <c r="M783" s="103" t="s">
        <v>245</v>
      </c>
      <c r="N783" s="105" t="s">
        <v>246</v>
      </c>
      <c r="O783" s="99" t="s">
        <v>4621</v>
      </c>
      <c r="P783" s="99" t="s">
        <v>51</v>
      </c>
      <c r="Q783" s="99" t="s">
        <v>51</v>
      </c>
      <c r="R783" s="99" t="s">
        <v>51</v>
      </c>
      <c r="S783" s="99" t="s">
        <v>51</v>
      </c>
      <c r="T783" s="99" t="s">
        <v>51</v>
      </c>
      <c r="U783" s="99" t="s">
        <v>51</v>
      </c>
      <c r="V783" s="99" t="s">
        <v>51</v>
      </c>
      <c r="W783" s="99" t="s">
        <v>2490</v>
      </c>
      <c r="X783" s="99" t="s">
        <v>2491</v>
      </c>
      <c r="Y783" s="99" t="s">
        <v>3345</v>
      </c>
      <c r="Z783" s="99" t="s">
        <v>51</v>
      </c>
    </row>
    <row r="784" spans="1:26" x14ac:dyDescent="0.2">
      <c r="A784" s="99" t="s">
        <v>2763</v>
      </c>
      <c r="B784" s="99" t="s">
        <v>3340</v>
      </c>
      <c r="C784" s="99" t="s">
        <v>4622</v>
      </c>
      <c r="D784" s="99" t="s">
        <v>3342</v>
      </c>
      <c r="E784" s="99" t="s">
        <v>2487</v>
      </c>
      <c r="F784" s="99" t="s">
        <v>3343</v>
      </c>
      <c r="G784" s="96">
        <v>-4308.91</v>
      </c>
      <c r="H784" s="97">
        <v>46035</v>
      </c>
      <c r="I784" s="97">
        <v>46041</v>
      </c>
      <c r="J784" s="97">
        <v>46041</v>
      </c>
      <c r="K784" s="97">
        <v>46035</v>
      </c>
      <c r="L784" s="94">
        <v>10251</v>
      </c>
      <c r="M784" s="103" t="s">
        <v>245</v>
      </c>
      <c r="N784" s="105" t="s">
        <v>246</v>
      </c>
      <c r="O784" s="99" t="s">
        <v>4623</v>
      </c>
      <c r="P784" s="99" t="s">
        <v>51</v>
      </c>
      <c r="Q784" s="99" t="s">
        <v>51</v>
      </c>
      <c r="R784" s="99" t="s">
        <v>51</v>
      </c>
      <c r="S784" s="99" t="s">
        <v>51</v>
      </c>
      <c r="T784" s="99" t="s">
        <v>51</v>
      </c>
      <c r="U784" s="99" t="s">
        <v>51</v>
      </c>
      <c r="V784" s="99" t="s">
        <v>51</v>
      </c>
      <c r="W784" s="99" t="s">
        <v>2490</v>
      </c>
      <c r="X784" s="99" t="s">
        <v>2491</v>
      </c>
      <c r="Y784" s="99" t="s">
        <v>3345</v>
      </c>
      <c r="Z784" s="99" t="s">
        <v>51</v>
      </c>
    </row>
    <row r="785" spans="1:26" x14ac:dyDescent="0.2">
      <c r="A785" s="99" t="s">
        <v>2763</v>
      </c>
      <c r="B785" s="99" t="s">
        <v>3340</v>
      </c>
      <c r="C785" s="99" t="s">
        <v>4624</v>
      </c>
      <c r="D785" s="99" t="s">
        <v>3342</v>
      </c>
      <c r="E785" s="99" t="s">
        <v>2487</v>
      </c>
      <c r="F785" s="99" t="s">
        <v>3343</v>
      </c>
      <c r="G785" s="96">
        <v>-1984.69</v>
      </c>
      <c r="H785" s="97">
        <v>46035</v>
      </c>
      <c r="I785" s="97">
        <v>46041</v>
      </c>
      <c r="J785" s="97">
        <v>46041</v>
      </c>
      <c r="K785" s="97">
        <v>46035</v>
      </c>
      <c r="L785" s="94">
        <v>10251</v>
      </c>
      <c r="M785" s="103" t="s">
        <v>245</v>
      </c>
      <c r="N785" s="105" t="s">
        <v>246</v>
      </c>
      <c r="O785" s="99" t="s">
        <v>4625</v>
      </c>
      <c r="P785" s="99" t="s">
        <v>51</v>
      </c>
      <c r="Q785" s="99" t="s">
        <v>51</v>
      </c>
      <c r="R785" s="99" t="s">
        <v>51</v>
      </c>
      <c r="S785" s="99" t="s">
        <v>51</v>
      </c>
      <c r="T785" s="99" t="s">
        <v>51</v>
      </c>
      <c r="U785" s="99" t="s">
        <v>51</v>
      </c>
      <c r="V785" s="99" t="s">
        <v>51</v>
      </c>
      <c r="W785" s="99" t="s">
        <v>2490</v>
      </c>
      <c r="X785" s="99" t="s">
        <v>2491</v>
      </c>
      <c r="Y785" s="99" t="s">
        <v>3345</v>
      </c>
      <c r="Z785" s="99" t="s">
        <v>51</v>
      </c>
    </row>
    <row r="786" spans="1:26" x14ac:dyDescent="0.2">
      <c r="A786" s="99" t="s">
        <v>2763</v>
      </c>
      <c r="B786" s="99" t="s">
        <v>3340</v>
      </c>
      <c r="C786" s="99" t="s">
        <v>4626</v>
      </c>
      <c r="D786" s="99" t="s">
        <v>3342</v>
      </c>
      <c r="E786" s="99" t="s">
        <v>2487</v>
      </c>
      <c r="F786" s="99" t="s">
        <v>3343</v>
      </c>
      <c r="G786" s="96">
        <v>-1984.08</v>
      </c>
      <c r="H786" s="97">
        <v>46035</v>
      </c>
      <c r="I786" s="97">
        <v>46041</v>
      </c>
      <c r="J786" s="97">
        <v>46041</v>
      </c>
      <c r="K786" s="97">
        <v>46035</v>
      </c>
      <c r="L786" s="94">
        <v>10251</v>
      </c>
      <c r="M786" s="103" t="s">
        <v>245</v>
      </c>
      <c r="N786" s="105" t="s">
        <v>246</v>
      </c>
      <c r="O786" s="99" t="s">
        <v>4627</v>
      </c>
      <c r="P786" s="99" t="s">
        <v>51</v>
      </c>
      <c r="Q786" s="99" t="s">
        <v>51</v>
      </c>
      <c r="R786" s="99" t="s">
        <v>51</v>
      </c>
      <c r="S786" s="99" t="s">
        <v>51</v>
      </c>
      <c r="T786" s="99" t="s">
        <v>51</v>
      </c>
      <c r="U786" s="99" t="s">
        <v>51</v>
      </c>
      <c r="V786" s="99" t="s">
        <v>51</v>
      </c>
      <c r="W786" s="99" t="s">
        <v>2490</v>
      </c>
      <c r="X786" s="99" t="s">
        <v>2491</v>
      </c>
      <c r="Y786" s="99" t="s">
        <v>3345</v>
      </c>
      <c r="Z786" s="99" t="s">
        <v>51</v>
      </c>
    </row>
    <row r="787" spans="1:26" x14ac:dyDescent="0.2">
      <c r="A787" s="99" t="s">
        <v>2763</v>
      </c>
      <c r="B787" s="99" t="s">
        <v>3340</v>
      </c>
      <c r="C787" s="99" t="s">
        <v>4628</v>
      </c>
      <c r="D787" s="99" t="s">
        <v>3342</v>
      </c>
      <c r="E787" s="99" t="s">
        <v>2487</v>
      </c>
      <c r="F787" s="99" t="s">
        <v>3343</v>
      </c>
      <c r="G787" s="96">
        <v>-1984.08</v>
      </c>
      <c r="H787" s="97">
        <v>46035</v>
      </c>
      <c r="I787" s="97">
        <v>46041</v>
      </c>
      <c r="J787" s="97">
        <v>46041</v>
      </c>
      <c r="K787" s="97">
        <v>46035</v>
      </c>
      <c r="L787" s="94">
        <v>10251</v>
      </c>
      <c r="M787" s="103" t="s">
        <v>245</v>
      </c>
      <c r="N787" s="105" t="s">
        <v>246</v>
      </c>
      <c r="O787" s="99" t="s">
        <v>4629</v>
      </c>
      <c r="P787" s="99" t="s">
        <v>51</v>
      </c>
      <c r="Q787" s="99" t="s">
        <v>51</v>
      </c>
      <c r="R787" s="99" t="s">
        <v>51</v>
      </c>
      <c r="S787" s="99" t="s">
        <v>51</v>
      </c>
      <c r="T787" s="99" t="s">
        <v>51</v>
      </c>
      <c r="U787" s="99" t="s">
        <v>51</v>
      </c>
      <c r="V787" s="99" t="s">
        <v>51</v>
      </c>
      <c r="W787" s="99" t="s">
        <v>2490</v>
      </c>
      <c r="X787" s="99" t="s">
        <v>2491</v>
      </c>
      <c r="Y787" s="99" t="s">
        <v>3345</v>
      </c>
      <c r="Z787" s="99" t="s">
        <v>51</v>
      </c>
    </row>
    <row r="788" spans="1:26" x14ac:dyDescent="0.2">
      <c r="A788" s="99" t="s">
        <v>2763</v>
      </c>
      <c r="B788" s="99" t="s">
        <v>3340</v>
      </c>
      <c r="C788" s="99" t="s">
        <v>4630</v>
      </c>
      <c r="D788" s="99" t="s">
        <v>3342</v>
      </c>
      <c r="E788" s="99" t="s">
        <v>2487</v>
      </c>
      <c r="F788" s="99" t="s">
        <v>3343</v>
      </c>
      <c r="G788" s="96">
        <v>-1984.08</v>
      </c>
      <c r="H788" s="97">
        <v>46035</v>
      </c>
      <c r="I788" s="97">
        <v>46041</v>
      </c>
      <c r="J788" s="97">
        <v>46041</v>
      </c>
      <c r="K788" s="97">
        <v>46035</v>
      </c>
      <c r="L788" s="94">
        <v>10251</v>
      </c>
      <c r="M788" s="103" t="s">
        <v>245</v>
      </c>
      <c r="N788" s="105" t="s">
        <v>246</v>
      </c>
      <c r="O788" s="99" t="s">
        <v>4631</v>
      </c>
      <c r="P788" s="99" t="s">
        <v>51</v>
      </c>
      <c r="Q788" s="99" t="s">
        <v>51</v>
      </c>
      <c r="R788" s="99" t="s">
        <v>51</v>
      </c>
      <c r="S788" s="99" t="s">
        <v>51</v>
      </c>
      <c r="T788" s="99" t="s">
        <v>51</v>
      </c>
      <c r="U788" s="99" t="s">
        <v>51</v>
      </c>
      <c r="V788" s="99" t="s">
        <v>51</v>
      </c>
      <c r="W788" s="99" t="s">
        <v>2490</v>
      </c>
      <c r="X788" s="99" t="s">
        <v>2491</v>
      </c>
      <c r="Y788" s="99" t="s">
        <v>3345</v>
      </c>
      <c r="Z788" s="99" t="s">
        <v>51</v>
      </c>
    </row>
    <row r="789" spans="1:26" x14ac:dyDescent="0.2">
      <c r="A789" s="99" t="s">
        <v>2763</v>
      </c>
      <c r="B789" s="99" t="s">
        <v>3340</v>
      </c>
      <c r="C789" s="99" t="s">
        <v>4632</v>
      </c>
      <c r="D789" s="99" t="s">
        <v>3342</v>
      </c>
      <c r="E789" s="99" t="s">
        <v>2487</v>
      </c>
      <c r="F789" s="99" t="s">
        <v>3343</v>
      </c>
      <c r="G789" s="96">
        <v>-1984.08</v>
      </c>
      <c r="H789" s="97">
        <v>46035</v>
      </c>
      <c r="I789" s="97">
        <v>46041</v>
      </c>
      <c r="J789" s="97">
        <v>46041</v>
      </c>
      <c r="K789" s="97">
        <v>46035</v>
      </c>
      <c r="L789" s="94">
        <v>10251</v>
      </c>
      <c r="M789" s="103" t="s">
        <v>245</v>
      </c>
      <c r="N789" s="105" t="s">
        <v>246</v>
      </c>
      <c r="O789" s="99" t="s">
        <v>4633</v>
      </c>
      <c r="P789" s="99" t="s">
        <v>51</v>
      </c>
      <c r="Q789" s="99" t="s">
        <v>51</v>
      </c>
      <c r="R789" s="99" t="s">
        <v>51</v>
      </c>
      <c r="S789" s="99" t="s">
        <v>51</v>
      </c>
      <c r="T789" s="99" t="s">
        <v>51</v>
      </c>
      <c r="U789" s="99" t="s">
        <v>51</v>
      </c>
      <c r="V789" s="99" t="s">
        <v>51</v>
      </c>
      <c r="W789" s="99" t="s">
        <v>2490</v>
      </c>
      <c r="X789" s="99" t="s">
        <v>2491</v>
      </c>
      <c r="Y789" s="99" t="s">
        <v>3345</v>
      </c>
      <c r="Z789" s="99" t="s">
        <v>51</v>
      </c>
    </row>
    <row r="790" spans="1:26" x14ac:dyDescent="0.2">
      <c r="A790" s="99" t="s">
        <v>2763</v>
      </c>
      <c r="B790" s="99" t="s">
        <v>3340</v>
      </c>
      <c r="C790" s="99" t="s">
        <v>4634</v>
      </c>
      <c r="D790" s="99" t="s">
        <v>3342</v>
      </c>
      <c r="E790" s="99" t="s">
        <v>2487</v>
      </c>
      <c r="F790" s="99" t="s">
        <v>3343</v>
      </c>
      <c r="G790" s="96">
        <v>-1984.08</v>
      </c>
      <c r="H790" s="97">
        <v>46035</v>
      </c>
      <c r="I790" s="97">
        <v>46041</v>
      </c>
      <c r="J790" s="97">
        <v>46041</v>
      </c>
      <c r="K790" s="97">
        <v>46035</v>
      </c>
      <c r="L790" s="94">
        <v>10251</v>
      </c>
      <c r="M790" s="103" t="s">
        <v>245</v>
      </c>
      <c r="N790" s="105" t="s">
        <v>246</v>
      </c>
      <c r="O790" s="99" t="s">
        <v>4635</v>
      </c>
      <c r="P790" s="99" t="s">
        <v>51</v>
      </c>
      <c r="Q790" s="99" t="s">
        <v>51</v>
      </c>
      <c r="R790" s="99" t="s">
        <v>51</v>
      </c>
      <c r="S790" s="99" t="s">
        <v>51</v>
      </c>
      <c r="T790" s="99" t="s">
        <v>51</v>
      </c>
      <c r="U790" s="99" t="s">
        <v>51</v>
      </c>
      <c r="V790" s="99" t="s">
        <v>51</v>
      </c>
      <c r="W790" s="99" t="s">
        <v>2490</v>
      </c>
      <c r="X790" s="99" t="s">
        <v>2491</v>
      </c>
      <c r="Y790" s="99" t="s">
        <v>3345</v>
      </c>
      <c r="Z790" s="99" t="s">
        <v>51</v>
      </c>
    </row>
    <row r="791" spans="1:26" x14ac:dyDescent="0.2">
      <c r="A791" s="99" t="s">
        <v>2763</v>
      </c>
      <c r="B791" s="99" t="s">
        <v>3340</v>
      </c>
      <c r="C791" s="99" t="s">
        <v>4636</v>
      </c>
      <c r="D791" s="99" t="s">
        <v>3342</v>
      </c>
      <c r="E791" s="99" t="s">
        <v>2487</v>
      </c>
      <c r="F791" s="99" t="s">
        <v>3343</v>
      </c>
      <c r="G791" s="96">
        <v>-1984.08</v>
      </c>
      <c r="H791" s="97">
        <v>46035</v>
      </c>
      <c r="I791" s="97">
        <v>46041</v>
      </c>
      <c r="J791" s="97">
        <v>46041</v>
      </c>
      <c r="K791" s="97">
        <v>46035</v>
      </c>
      <c r="L791" s="94">
        <v>10251</v>
      </c>
      <c r="M791" s="103" t="s">
        <v>245</v>
      </c>
      <c r="N791" s="105" t="s">
        <v>246</v>
      </c>
      <c r="O791" s="99" t="s">
        <v>4637</v>
      </c>
      <c r="P791" s="99" t="s">
        <v>51</v>
      </c>
      <c r="Q791" s="99" t="s">
        <v>51</v>
      </c>
      <c r="R791" s="99" t="s">
        <v>51</v>
      </c>
      <c r="S791" s="99" t="s">
        <v>51</v>
      </c>
      <c r="T791" s="99" t="s">
        <v>51</v>
      </c>
      <c r="U791" s="99" t="s">
        <v>51</v>
      </c>
      <c r="V791" s="99" t="s">
        <v>51</v>
      </c>
      <c r="W791" s="99" t="s">
        <v>2490</v>
      </c>
      <c r="X791" s="99" t="s">
        <v>2491</v>
      </c>
      <c r="Y791" s="99" t="s">
        <v>3345</v>
      </c>
      <c r="Z791" s="99" t="s">
        <v>51</v>
      </c>
    </row>
    <row r="792" spans="1:26" x14ac:dyDescent="0.2">
      <c r="A792" s="99" t="s">
        <v>2763</v>
      </c>
      <c r="B792" s="99" t="s">
        <v>3340</v>
      </c>
      <c r="C792" s="99" t="s">
        <v>4638</v>
      </c>
      <c r="D792" s="99" t="s">
        <v>3342</v>
      </c>
      <c r="E792" s="99" t="s">
        <v>2487</v>
      </c>
      <c r="F792" s="99" t="s">
        <v>3343</v>
      </c>
      <c r="G792" s="96">
        <v>-1984.08</v>
      </c>
      <c r="H792" s="97">
        <v>46035</v>
      </c>
      <c r="I792" s="97">
        <v>46041</v>
      </c>
      <c r="J792" s="97">
        <v>46041</v>
      </c>
      <c r="K792" s="97">
        <v>46035</v>
      </c>
      <c r="L792" s="94">
        <v>10251</v>
      </c>
      <c r="M792" s="103" t="s">
        <v>245</v>
      </c>
      <c r="N792" s="105" t="s">
        <v>246</v>
      </c>
      <c r="O792" s="99" t="s">
        <v>4639</v>
      </c>
      <c r="P792" s="99" t="s">
        <v>51</v>
      </c>
      <c r="Q792" s="99" t="s">
        <v>51</v>
      </c>
      <c r="R792" s="99" t="s">
        <v>51</v>
      </c>
      <c r="S792" s="99" t="s">
        <v>51</v>
      </c>
      <c r="T792" s="99" t="s">
        <v>51</v>
      </c>
      <c r="U792" s="99" t="s">
        <v>51</v>
      </c>
      <c r="V792" s="99" t="s">
        <v>51</v>
      </c>
      <c r="W792" s="99" t="s">
        <v>2490</v>
      </c>
      <c r="X792" s="99" t="s">
        <v>2491</v>
      </c>
      <c r="Y792" s="99" t="s">
        <v>3345</v>
      </c>
      <c r="Z792" s="99" t="s">
        <v>51</v>
      </c>
    </row>
    <row r="793" spans="1:26" s="102" customFormat="1" x14ac:dyDescent="0.2">
      <c r="A793" s="99" t="s">
        <v>2763</v>
      </c>
      <c r="B793" s="99" t="s">
        <v>3340</v>
      </c>
      <c r="C793" s="99" t="s">
        <v>4640</v>
      </c>
      <c r="D793" s="99" t="s">
        <v>3342</v>
      </c>
      <c r="E793" s="99" t="s">
        <v>2487</v>
      </c>
      <c r="F793" s="99" t="s">
        <v>3343</v>
      </c>
      <c r="G793" s="96">
        <v>-1984.08</v>
      </c>
      <c r="H793" s="97">
        <v>46035</v>
      </c>
      <c r="I793" s="97">
        <v>46041</v>
      </c>
      <c r="J793" s="97">
        <v>46041</v>
      </c>
      <c r="K793" s="97">
        <v>46035</v>
      </c>
      <c r="L793" s="94">
        <v>10251</v>
      </c>
      <c r="M793" s="103" t="s">
        <v>245</v>
      </c>
      <c r="N793" s="105" t="s">
        <v>246</v>
      </c>
      <c r="O793" s="99" t="s">
        <v>4641</v>
      </c>
      <c r="P793" s="99" t="s">
        <v>51</v>
      </c>
      <c r="Q793" s="99" t="s">
        <v>51</v>
      </c>
      <c r="R793" s="99" t="s">
        <v>51</v>
      </c>
      <c r="S793" s="99" t="s">
        <v>51</v>
      </c>
      <c r="T793" s="99" t="s">
        <v>51</v>
      </c>
      <c r="U793" s="99" t="s">
        <v>51</v>
      </c>
      <c r="V793" s="99" t="s">
        <v>51</v>
      </c>
      <c r="W793" s="99" t="s">
        <v>2490</v>
      </c>
      <c r="X793" s="99" t="s">
        <v>2491</v>
      </c>
      <c r="Y793" s="99" t="s">
        <v>3345</v>
      </c>
      <c r="Z793" s="99" t="s">
        <v>51</v>
      </c>
    </row>
    <row r="794" spans="1:26" s="102" customFormat="1" x14ac:dyDescent="0.2">
      <c r="A794" s="99" t="s">
        <v>2763</v>
      </c>
      <c r="B794" s="99" t="s">
        <v>3340</v>
      </c>
      <c r="C794" s="99" t="s">
        <v>4642</v>
      </c>
      <c r="D794" s="99" t="s">
        <v>3342</v>
      </c>
      <c r="E794" s="99" t="s">
        <v>2487</v>
      </c>
      <c r="F794" s="99" t="s">
        <v>3343</v>
      </c>
      <c r="G794" s="96">
        <v>-1984.08</v>
      </c>
      <c r="H794" s="97">
        <v>46035</v>
      </c>
      <c r="I794" s="97">
        <v>46041</v>
      </c>
      <c r="J794" s="97">
        <v>46041</v>
      </c>
      <c r="K794" s="97">
        <v>46035</v>
      </c>
      <c r="L794" s="94">
        <v>10251</v>
      </c>
      <c r="M794" s="103" t="s">
        <v>245</v>
      </c>
      <c r="N794" s="105" t="s">
        <v>246</v>
      </c>
      <c r="O794" s="99" t="s">
        <v>4643</v>
      </c>
      <c r="P794" s="99" t="s">
        <v>51</v>
      </c>
      <c r="Q794" s="99" t="s">
        <v>51</v>
      </c>
      <c r="R794" s="99" t="s">
        <v>51</v>
      </c>
      <c r="S794" s="99" t="s">
        <v>51</v>
      </c>
      <c r="T794" s="99" t="s">
        <v>51</v>
      </c>
      <c r="U794" s="99" t="s">
        <v>51</v>
      </c>
      <c r="V794" s="99" t="s">
        <v>51</v>
      </c>
      <c r="W794" s="99" t="s">
        <v>2490</v>
      </c>
      <c r="X794" s="99" t="s">
        <v>2491</v>
      </c>
      <c r="Y794" s="99" t="s">
        <v>3345</v>
      </c>
      <c r="Z794" s="99" t="s">
        <v>51</v>
      </c>
    </row>
    <row r="795" spans="1:26" x14ac:dyDescent="0.2">
      <c r="A795" s="99" t="s">
        <v>2763</v>
      </c>
      <c r="B795" s="99" t="s">
        <v>3340</v>
      </c>
      <c r="C795" s="99" t="s">
        <v>4644</v>
      </c>
      <c r="D795" s="99" t="s">
        <v>3342</v>
      </c>
      <c r="E795" s="99" t="s">
        <v>2487</v>
      </c>
      <c r="F795" s="99" t="s">
        <v>3343</v>
      </c>
      <c r="G795" s="96">
        <v>-1984.08</v>
      </c>
      <c r="H795" s="97">
        <v>46035</v>
      </c>
      <c r="I795" s="97">
        <v>46041</v>
      </c>
      <c r="J795" s="97">
        <v>46041</v>
      </c>
      <c r="K795" s="97">
        <v>46035</v>
      </c>
      <c r="L795" s="94">
        <v>10251</v>
      </c>
      <c r="M795" s="103" t="s">
        <v>245</v>
      </c>
      <c r="N795" s="105" t="s">
        <v>246</v>
      </c>
      <c r="O795" s="99" t="s">
        <v>4645</v>
      </c>
      <c r="P795" s="99" t="s">
        <v>51</v>
      </c>
      <c r="Q795" s="99" t="s">
        <v>51</v>
      </c>
      <c r="R795" s="99" t="s">
        <v>51</v>
      </c>
      <c r="S795" s="99" t="s">
        <v>51</v>
      </c>
      <c r="T795" s="99" t="s">
        <v>51</v>
      </c>
      <c r="U795" s="99" t="s">
        <v>51</v>
      </c>
      <c r="V795" s="99" t="s">
        <v>51</v>
      </c>
      <c r="W795" s="99" t="s">
        <v>2490</v>
      </c>
      <c r="X795" s="99" t="s">
        <v>2491</v>
      </c>
      <c r="Y795" s="99" t="s">
        <v>3345</v>
      </c>
      <c r="Z795" s="99" t="s">
        <v>51</v>
      </c>
    </row>
    <row r="796" spans="1:26" x14ac:dyDescent="0.2">
      <c r="A796" s="99" t="s">
        <v>2763</v>
      </c>
      <c r="B796" s="99" t="s">
        <v>3340</v>
      </c>
      <c r="C796" s="99" t="s">
        <v>4646</v>
      </c>
      <c r="D796" s="99" t="s">
        <v>3342</v>
      </c>
      <c r="E796" s="99" t="s">
        <v>2487</v>
      </c>
      <c r="F796" s="99" t="s">
        <v>3343</v>
      </c>
      <c r="G796" s="96">
        <v>-1984.08</v>
      </c>
      <c r="H796" s="97">
        <v>46035</v>
      </c>
      <c r="I796" s="97">
        <v>46041</v>
      </c>
      <c r="J796" s="97">
        <v>46041</v>
      </c>
      <c r="K796" s="97">
        <v>46035</v>
      </c>
      <c r="L796" s="94">
        <v>10251</v>
      </c>
      <c r="M796" s="103" t="s">
        <v>245</v>
      </c>
      <c r="N796" s="105" t="s">
        <v>246</v>
      </c>
      <c r="O796" s="99" t="s">
        <v>4647</v>
      </c>
      <c r="P796" s="99" t="s">
        <v>51</v>
      </c>
      <c r="Q796" s="99" t="s">
        <v>51</v>
      </c>
      <c r="R796" s="99" t="s">
        <v>51</v>
      </c>
      <c r="S796" s="99" t="s">
        <v>51</v>
      </c>
      <c r="T796" s="99" t="s">
        <v>51</v>
      </c>
      <c r="U796" s="99" t="s">
        <v>51</v>
      </c>
      <c r="V796" s="99" t="s">
        <v>51</v>
      </c>
      <c r="W796" s="99" t="s">
        <v>2490</v>
      </c>
      <c r="X796" s="99" t="s">
        <v>2491</v>
      </c>
      <c r="Y796" s="99" t="s">
        <v>3345</v>
      </c>
      <c r="Z796" s="99" t="s">
        <v>51</v>
      </c>
    </row>
    <row r="797" spans="1:26" x14ac:dyDescent="0.2">
      <c r="A797" s="99" t="s">
        <v>2763</v>
      </c>
      <c r="B797" s="99" t="s">
        <v>3340</v>
      </c>
      <c r="C797" s="99" t="s">
        <v>4648</v>
      </c>
      <c r="D797" s="99" t="s">
        <v>3342</v>
      </c>
      <c r="E797" s="99" t="s">
        <v>2487</v>
      </c>
      <c r="F797" s="99" t="s">
        <v>3343</v>
      </c>
      <c r="G797" s="96">
        <v>-1984.08</v>
      </c>
      <c r="H797" s="97">
        <v>46035</v>
      </c>
      <c r="I797" s="97">
        <v>46041</v>
      </c>
      <c r="J797" s="97">
        <v>46041</v>
      </c>
      <c r="K797" s="97">
        <v>46035</v>
      </c>
      <c r="L797" s="94">
        <v>10251</v>
      </c>
      <c r="M797" s="103" t="s">
        <v>245</v>
      </c>
      <c r="N797" s="105" t="s">
        <v>246</v>
      </c>
      <c r="O797" s="99" t="s">
        <v>4649</v>
      </c>
      <c r="P797" s="99" t="s">
        <v>51</v>
      </c>
      <c r="Q797" s="99" t="s">
        <v>51</v>
      </c>
      <c r="R797" s="99" t="s">
        <v>51</v>
      </c>
      <c r="S797" s="99" t="s">
        <v>51</v>
      </c>
      <c r="T797" s="99" t="s">
        <v>51</v>
      </c>
      <c r="U797" s="99" t="s">
        <v>51</v>
      </c>
      <c r="V797" s="99" t="s">
        <v>51</v>
      </c>
      <c r="W797" s="99" t="s">
        <v>2490</v>
      </c>
      <c r="X797" s="99" t="s">
        <v>2491</v>
      </c>
      <c r="Y797" s="99" t="s">
        <v>3345</v>
      </c>
      <c r="Z797" s="99" t="s">
        <v>51</v>
      </c>
    </row>
    <row r="798" spans="1:26" x14ac:dyDescent="0.2">
      <c r="A798" s="99" t="s">
        <v>2763</v>
      </c>
      <c r="B798" s="99" t="s">
        <v>3340</v>
      </c>
      <c r="C798" s="99" t="s">
        <v>4650</v>
      </c>
      <c r="D798" s="99" t="s">
        <v>3342</v>
      </c>
      <c r="E798" s="99" t="s">
        <v>2487</v>
      </c>
      <c r="F798" s="99" t="s">
        <v>3343</v>
      </c>
      <c r="G798" s="96">
        <v>-1984.08</v>
      </c>
      <c r="H798" s="97">
        <v>46035</v>
      </c>
      <c r="I798" s="97">
        <v>46041</v>
      </c>
      <c r="J798" s="97">
        <v>46041</v>
      </c>
      <c r="K798" s="97">
        <v>46035</v>
      </c>
      <c r="L798" s="94">
        <v>10251</v>
      </c>
      <c r="M798" s="103" t="s">
        <v>245</v>
      </c>
      <c r="N798" s="105" t="s">
        <v>246</v>
      </c>
      <c r="O798" s="99" t="s">
        <v>4651</v>
      </c>
      <c r="P798" s="99" t="s">
        <v>51</v>
      </c>
      <c r="Q798" s="99" t="s">
        <v>51</v>
      </c>
      <c r="R798" s="99" t="s">
        <v>51</v>
      </c>
      <c r="S798" s="99" t="s">
        <v>51</v>
      </c>
      <c r="T798" s="99" t="s">
        <v>51</v>
      </c>
      <c r="U798" s="99" t="s">
        <v>51</v>
      </c>
      <c r="V798" s="99" t="s">
        <v>51</v>
      </c>
      <c r="W798" s="99" t="s">
        <v>2490</v>
      </c>
      <c r="X798" s="99" t="s">
        <v>2491</v>
      </c>
      <c r="Y798" s="99" t="s">
        <v>3345</v>
      </c>
      <c r="Z798" s="99" t="s">
        <v>51</v>
      </c>
    </row>
    <row r="799" spans="1:26" x14ac:dyDescent="0.2">
      <c r="A799" s="99" t="s">
        <v>2763</v>
      </c>
      <c r="B799" s="99" t="s">
        <v>3340</v>
      </c>
      <c r="C799" s="99" t="s">
        <v>4652</v>
      </c>
      <c r="D799" s="99" t="s">
        <v>3342</v>
      </c>
      <c r="E799" s="99" t="s">
        <v>2487</v>
      </c>
      <c r="F799" s="99" t="s">
        <v>3343</v>
      </c>
      <c r="G799" s="96">
        <v>-1984.08</v>
      </c>
      <c r="H799" s="97">
        <v>46035</v>
      </c>
      <c r="I799" s="97">
        <v>46041</v>
      </c>
      <c r="J799" s="97">
        <v>46041</v>
      </c>
      <c r="K799" s="97">
        <v>46035</v>
      </c>
      <c r="L799" s="94">
        <v>10251</v>
      </c>
      <c r="M799" s="103" t="s">
        <v>245</v>
      </c>
      <c r="N799" s="105" t="s">
        <v>246</v>
      </c>
      <c r="O799" s="99" t="s">
        <v>4653</v>
      </c>
      <c r="P799" s="99" t="s">
        <v>51</v>
      </c>
      <c r="Q799" s="99" t="s">
        <v>51</v>
      </c>
      <c r="R799" s="99" t="s">
        <v>51</v>
      </c>
      <c r="S799" s="99" t="s">
        <v>51</v>
      </c>
      <c r="T799" s="99" t="s">
        <v>51</v>
      </c>
      <c r="U799" s="99" t="s">
        <v>51</v>
      </c>
      <c r="V799" s="99" t="s">
        <v>51</v>
      </c>
      <c r="W799" s="99" t="s">
        <v>2490</v>
      </c>
      <c r="X799" s="99" t="s">
        <v>2491</v>
      </c>
      <c r="Y799" s="99" t="s">
        <v>3345</v>
      </c>
      <c r="Z799" s="99" t="s">
        <v>51</v>
      </c>
    </row>
    <row r="800" spans="1:26" x14ac:dyDescent="0.2">
      <c r="A800" s="99" t="s">
        <v>2763</v>
      </c>
      <c r="B800" s="99" t="s">
        <v>3340</v>
      </c>
      <c r="C800" s="99" t="s">
        <v>4654</v>
      </c>
      <c r="D800" s="99" t="s">
        <v>3342</v>
      </c>
      <c r="E800" s="99" t="s">
        <v>2487</v>
      </c>
      <c r="F800" s="99" t="s">
        <v>3343</v>
      </c>
      <c r="G800" s="96">
        <v>-1984.08</v>
      </c>
      <c r="H800" s="97">
        <v>46035</v>
      </c>
      <c r="I800" s="97">
        <v>46041</v>
      </c>
      <c r="J800" s="97">
        <v>46041</v>
      </c>
      <c r="K800" s="97">
        <v>46035</v>
      </c>
      <c r="L800" s="94">
        <v>10251</v>
      </c>
      <c r="M800" s="103" t="s">
        <v>245</v>
      </c>
      <c r="N800" s="105" t="s">
        <v>246</v>
      </c>
      <c r="O800" s="99" t="s">
        <v>4655</v>
      </c>
      <c r="P800" s="99" t="s">
        <v>51</v>
      </c>
      <c r="Q800" s="99" t="s">
        <v>51</v>
      </c>
      <c r="R800" s="99" t="s">
        <v>51</v>
      </c>
      <c r="S800" s="99" t="s">
        <v>51</v>
      </c>
      <c r="T800" s="99" t="s">
        <v>51</v>
      </c>
      <c r="U800" s="99" t="s">
        <v>51</v>
      </c>
      <c r="V800" s="99" t="s">
        <v>51</v>
      </c>
      <c r="W800" s="99" t="s">
        <v>2490</v>
      </c>
      <c r="X800" s="99" t="s">
        <v>2491</v>
      </c>
      <c r="Y800" s="99" t="s">
        <v>3345</v>
      </c>
      <c r="Z800" s="99" t="s">
        <v>51</v>
      </c>
    </row>
    <row r="801" spans="1:26" x14ac:dyDescent="0.2">
      <c r="A801" s="99" t="s">
        <v>2763</v>
      </c>
      <c r="B801" s="99" t="s">
        <v>3340</v>
      </c>
      <c r="C801" s="99" t="s">
        <v>4656</v>
      </c>
      <c r="D801" s="99" t="s">
        <v>3342</v>
      </c>
      <c r="E801" s="99" t="s">
        <v>2487</v>
      </c>
      <c r="F801" s="99" t="s">
        <v>3343</v>
      </c>
      <c r="G801" s="96">
        <v>-1984.08</v>
      </c>
      <c r="H801" s="97">
        <v>46035</v>
      </c>
      <c r="I801" s="97">
        <v>46041</v>
      </c>
      <c r="J801" s="97">
        <v>46041</v>
      </c>
      <c r="K801" s="97">
        <v>46035</v>
      </c>
      <c r="L801" s="94">
        <v>10251</v>
      </c>
      <c r="M801" s="103" t="s">
        <v>245</v>
      </c>
      <c r="N801" s="105" t="s">
        <v>246</v>
      </c>
      <c r="O801" s="99" t="s">
        <v>4657</v>
      </c>
      <c r="P801" s="99" t="s">
        <v>51</v>
      </c>
      <c r="Q801" s="99" t="s">
        <v>51</v>
      </c>
      <c r="R801" s="99" t="s">
        <v>51</v>
      </c>
      <c r="S801" s="99" t="s">
        <v>51</v>
      </c>
      <c r="T801" s="99" t="s">
        <v>51</v>
      </c>
      <c r="U801" s="99" t="s">
        <v>51</v>
      </c>
      <c r="V801" s="99" t="s">
        <v>51</v>
      </c>
      <c r="W801" s="99" t="s">
        <v>2490</v>
      </c>
      <c r="X801" s="99" t="s">
        <v>2491</v>
      </c>
      <c r="Y801" s="99" t="s">
        <v>3345</v>
      </c>
      <c r="Z801" s="99" t="s">
        <v>51</v>
      </c>
    </row>
    <row r="802" spans="1:26" x14ac:dyDescent="0.2">
      <c r="A802" s="99" t="s">
        <v>2763</v>
      </c>
      <c r="B802" s="99" t="s">
        <v>3340</v>
      </c>
      <c r="C802" s="99" t="s">
        <v>4658</v>
      </c>
      <c r="D802" s="99" t="s">
        <v>3342</v>
      </c>
      <c r="E802" s="99" t="s">
        <v>2487</v>
      </c>
      <c r="F802" s="99" t="s">
        <v>3343</v>
      </c>
      <c r="G802" s="96">
        <v>-1984.08</v>
      </c>
      <c r="H802" s="97">
        <v>46035</v>
      </c>
      <c r="I802" s="97">
        <v>46041</v>
      </c>
      <c r="J802" s="97">
        <v>46041</v>
      </c>
      <c r="K802" s="97">
        <v>46035</v>
      </c>
      <c r="L802" s="94">
        <v>10251</v>
      </c>
      <c r="M802" s="103" t="s">
        <v>245</v>
      </c>
      <c r="N802" s="105" t="s">
        <v>246</v>
      </c>
      <c r="O802" s="99" t="s">
        <v>4659</v>
      </c>
      <c r="P802" s="99" t="s">
        <v>51</v>
      </c>
      <c r="Q802" s="99" t="s">
        <v>51</v>
      </c>
      <c r="R802" s="99" t="s">
        <v>51</v>
      </c>
      <c r="S802" s="99" t="s">
        <v>51</v>
      </c>
      <c r="T802" s="99" t="s">
        <v>51</v>
      </c>
      <c r="U802" s="99" t="s">
        <v>51</v>
      </c>
      <c r="V802" s="99" t="s">
        <v>51</v>
      </c>
      <c r="W802" s="99" t="s">
        <v>2490</v>
      </c>
      <c r="X802" s="99" t="s">
        <v>2491</v>
      </c>
      <c r="Y802" s="99" t="s">
        <v>3345</v>
      </c>
      <c r="Z802" s="99" t="s">
        <v>51</v>
      </c>
    </row>
    <row r="803" spans="1:26" x14ac:dyDescent="0.2">
      <c r="A803" s="99" t="s">
        <v>2763</v>
      </c>
      <c r="B803" s="99" t="s">
        <v>3340</v>
      </c>
      <c r="C803" s="99" t="s">
        <v>4660</v>
      </c>
      <c r="D803" s="99" t="s">
        <v>3342</v>
      </c>
      <c r="E803" s="99" t="s">
        <v>2487</v>
      </c>
      <c r="F803" s="99" t="s">
        <v>3343</v>
      </c>
      <c r="G803" s="96">
        <v>-1984.08</v>
      </c>
      <c r="H803" s="97">
        <v>46035</v>
      </c>
      <c r="I803" s="97">
        <v>46041</v>
      </c>
      <c r="J803" s="97">
        <v>46041</v>
      </c>
      <c r="K803" s="97">
        <v>46035</v>
      </c>
      <c r="L803" s="94">
        <v>10251</v>
      </c>
      <c r="M803" s="103" t="s">
        <v>245</v>
      </c>
      <c r="N803" s="105" t="s">
        <v>246</v>
      </c>
      <c r="O803" s="99" t="s">
        <v>4661</v>
      </c>
      <c r="P803" s="99" t="s">
        <v>51</v>
      </c>
      <c r="Q803" s="99" t="s">
        <v>51</v>
      </c>
      <c r="R803" s="99" t="s">
        <v>51</v>
      </c>
      <c r="S803" s="99" t="s">
        <v>51</v>
      </c>
      <c r="T803" s="99" t="s">
        <v>51</v>
      </c>
      <c r="U803" s="99" t="s">
        <v>51</v>
      </c>
      <c r="V803" s="99" t="s">
        <v>51</v>
      </c>
      <c r="W803" s="99" t="s">
        <v>2490</v>
      </c>
      <c r="X803" s="99" t="s">
        <v>2491</v>
      </c>
      <c r="Y803" s="99" t="s">
        <v>3345</v>
      </c>
      <c r="Z803" s="99" t="s">
        <v>51</v>
      </c>
    </row>
    <row r="804" spans="1:26" x14ac:dyDescent="0.2">
      <c r="A804" s="99" t="s">
        <v>2763</v>
      </c>
      <c r="B804" s="99" t="s">
        <v>3340</v>
      </c>
      <c r="C804" s="99" t="s">
        <v>4662</v>
      </c>
      <c r="D804" s="99" t="s">
        <v>3342</v>
      </c>
      <c r="E804" s="99" t="s">
        <v>2487</v>
      </c>
      <c r="F804" s="99" t="s">
        <v>3343</v>
      </c>
      <c r="G804" s="96">
        <v>-1984.08</v>
      </c>
      <c r="H804" s="97">
        <v>46035</v>
      </c>
      <c r="I804" s="97">
        <v>46041</v>
      </c>
      <c r="J804" s="97">
        <v>46041</v>
      </c>
      <c r="K804" s="97">
        <v>46035</v>
      </c>
      <c r="L804" s="94">
        <v>10251</v>
      </c>
      <c r="M804" s="103" t="s">
        <v>245</v>
      </c>
      <c r="N804" s="105" t="s">
        <v>246</v>
      </c>
      <c r="O804" s="99" t="s">
        <v>4663</v>
      </c>
      <c r="P804" s="99" t="s">
        <v>51</v>
      </c>
      <c r="Q804" s="99" t="s">
        <v>51</v>
      </c>
      <c r="R804" s="99" t="s">
        <v>51</v>
      </c>
      <c r="S804" s="99" t="s">
        <v>51</v>
      </c>
      <c r="T804" s="99" t="s">
        <v>51</v>
      </c>
      <c r="U804" s="99" t="s">
        <v>51</v>
      </c>
      <c r="V804" s="99" t="s">
        <v>51</v>
      </c>
      <c r="W804" s="99" t="s">
        <v>2490</v>
      </c>
      <c r="X804" s="99" t="s">
        <v>2491</v>
      </c>
      <c r="Y804" s="99" t="s">
        <v>3345</v>
      </c>
      <c r="Z804" s="99" t="s">
        <v>51</v>
      </c>
    </row>
    <row r="805" spans="1:26" x14ac:dyDescent="0.2">
      <c r="A805" s="99" t="s">
        <v>2763</v>
      </c>
      <c r="B805" s="99" t="s">
        <v>3340</v>
      </c>
      <c r="C805" s="99" t="s">
        <v>4664</v>
      </c>
      <c r="D805" s="99" t="s">
        <v>3342</v>
      </c>
      <c r="E805" s="99" t="s">
        <v>2487</v>
      </c>
      <c r="F805" s="99" t="s">
        <v>3343</v>
      </c>
      <c r="G805" s="96">
        <v>-1984.08</v>
      </c>
      <c r="H805" s="97">
        <v>46035</v>
      </c>
      <c r="I805" s="97">
        <v>46041</v>
      </c>
      <c r="J805" s="97">
        <v>46041</v>
      </c>
      <c r="K805" s="97">
        <v>46035</v>
      </c>
      <c r="L805" s="94">
        <v>10251</v>
      </c>
      <c r="M805" s="103" t="s">
        <v>245</v>
      </c>
      <c r="N805" s="105" t="s">
        <v>246</v>
      </c>
      <c r="O805" s="99" t="s">
        <v>4665</v>
      </c>
      <c r="P805" s="99" t="s">
        <v>51</v>
      </c>
      <c r="Q805" s="99" t="s">
        <v>51</v>
      </c>
      <c r="R805" s="99" t="s">
        <v>51</v>
      </c>
      <c r="S805" s="99" t="s">
        <v>51</v>
      </c>
      <c r="T805" s="99" t="s">
        <v>51</v>
      </c>
      <c r="U805" s="99" t="s">
        <v>51</v>
      </c>
      <c r="V805" s="99" t="s">
        <v>51</v>
      </c>
      <c r="W805" s="99" t="s">
        <v>2490</v>
      </c>
      <c r="X805" s="99" t="s">
        <v>2491</v>
      </c>
      <c r="Y805" s="99" t="s">
        <v>3345</v>
      </c>
      <c r="Z805" s="99" t="s">
        <v>51</v>
      </c>
    </row>
    <row r="806" spans="1:26" x14ac:dyDescent="0.2">
      <c r="A806" s="99" t="s">
        <v>2763</v>
      </c>
      <c r="B806" s="99" t="s">
        <v>3340</v>
      </c>
      <c r="C806" s="99" t="s">
        <v>4666</v>
      </c>
      <c r="D806" s="99" t="s">
        <v>3342</v>
      </c>
      <c r="E806" s="99" t="s">
        <v>2487</v>
      </c>
      <c r="F806" s="99" t="s">
        <v>3343</v>
      </c>
      <c r="G806" s="96">
        <v>-1984.08</v>
      </c>
      <c r="H806" s="97">
        <v>46035</v>
      </c>
      <c r="I806" s="97">
        <v>46041</v>
      </c>
      <c r="J806" s="97">
        <v>46041</v>
      </c>
      <c r="K806" s="97">
        <v>46035</v>
      </c>
      <c r="L806" s="94">
        <v>10251</v>
      </c>
      <c r="M806" s="103" t="s">
        <v>245</v>
      </c>
      <c r="N806" s="105" t="s">
        <v>246</v>
      </c>
      <c r="O806" s="99" t="s">
        <v>4667</v>
      </c>
      <c r="P806" s="99" t="s">
        <v>51</v>
      </c>
      <c r="Q806" s="99" t="s">
        <v>51</v>
      </c>
      <c r="R806" s="99" t="s">
        <v>51</v>
      </c>
      <c r="S806" s="99" t="s">
        <v>51</v>
      </c>
      <c r="T806" s="99" t="s">
        <v>51</v>
      </c>
      <c r="U806" s="99" t="s">
        <v>51</v>
      </c>
      <c r="V806" s="99" t="s">
        <v>51</v>
      </c>
      <c r="W806" s="99" t="s">
        <v>2490</v>
      </c>
      <c r="X806" s="99" t="s">
        <v>2491</v>
      </c>
      <c r="Y806" s="99" t="s">
        <v>3345</v>
      </c>
      <c r="Z806" s="99" t="s">
        <v>51</v>
      </c>
    </row>
    <row r="807" spans="1:26" x14ac:dyDescent="0.2">
      <c r="A807" s="99" t="s">
        <v>2763</v>
      </c>
      <c r="B807" s="99" t="s">
        <v>3340</v>
      </c>
      <c r="C807" s="99" t="s">
        <v>4668</v>
      </c>
      <c r="D807" s="99" t="s">
        <v>3342</v>
      </c>
      <c r="E807" s="99" t="s">
        <v>2487</v>
      </c>
      <c r="F807" s="99" t="s">
        <v>3343</v>
      </c>
      <c r="G807" s="96">
        <v>-1984.08</v>
      </c>
      <c r="H807" s="97">
        <v>46035</v>
      </c>
      <c r="I807" s="97">
        <v>46041</v>
      </c>
      <c r="J807" s="97">
        <v>46041</v>
      </c>
      <c r="K807" s="97">
        <v>46035</v>
      </c>
      <c r="L807" s="94">
        <v>10251</v>
      </c>
      <c r="M807" s="103" t="s">
        <v>245</v>
      </c>
      <c r="N807" s="105" t="s">
        <v>246</v>
      </c>
      <c r="O807" s="99" t="s">
        <v>4669</v>
      </c>
      <c r="P807" s="99" t="s">
        <v>51</v>
      </c>
      <c r="Q807" s="99" t="s">
        <v>51</v>
      </c>
      <c r="R807" s="99" t="s">
        <v>51</v>
      </c>
      <c r="S807" s="99" t="s">
        <v>51</v>
      </c>
      <c r="T807" s="99" t="s">
        <v>51</v>
      </c>
      <c r="U807" s="99" t="s">
        <v>51</v>
      </c>
      <c r="V807" s="99" t="s">
        <v>51</v>
      </c>
      <c r="W807" s="99" t="s">
        <v>2490</v>
      </c>
      <c r="X807" s="99" t="s">
        <v>2491</v>
      </c>
      <c r="Y807" s="99" t="s">
        <v>3345</v>
      </c>
      <c r="Z807" s="99" t="s">
        <v>51</v>
      </c>
    </row>
    <row r="808" spans="1:26" s="102" customFormat="1" x14ac:dyDescent="0.2">
      <c r="A808" s="99" t="s">
        <v>2763</v>
      </c>
      <c r="B808" s="99" t="s">
        <v>3340</v>
      </c>
      <c r="C808" s="99" t="s">
        <v>4670</v>
      </c>
      <c r="D808" s="99" t="s">
        <v>3342</v>
      </c>
      <c r="E808" s="99" t="s">
        <v>2487</v>
      </c>
      <c r="F808" s="99" t="s">
        <v>3343</v>
      </c>
      <c r="G808" s="96">
        <v>-1984.08</v>
      </c>
      <c r="H808" s="97">
        <v>46035</v>
      </c>
      <c r="I808" s="97">
        <v>46041</v>
      </c>
      <c r="J808" s="97">
        <v>46041</v>
      </c>
      <c r="K808" s="97">
        <v>46035</v>
      </c>
      <c r="L808" s="94">
        <v>10251</v>
      </c>
      <c r="M808" s="103" t="s">
        <v>245</v>
      </c>
      <c r="N808" s="105" t="s">
        <v>246</v>
      </c>
      <c r="O808" s="99" t="s">
        <v>4671</v>
      </c>
      <c r="P808" s="99" t="s">
        <v>51</v>
      </c>
      <c r="Q808" s="99" t="s">
        <v>51</v>
      </c>
      <c r="R808" s="99" t="s">
        <v>51</v>
      </c>
      <c r="S808" s="99" t="s">
        <v>51</v>
      </c>
      <c r="T808" s="99" t="s">
        <v>51</v>
      </c>
      <c r="U808" s="99" t="s">
        <v>51</v>
      </c>
      <c r="V808" s="99" t="s">
        <v>51</v>
      </c>
      <c r="W808" s="99" t="s">
        <v>2490</v>
      </c>
      <c r="X808" s="99" t="s">
        <v>2491</v>
      </c>
      <c r="Y808" s="99" t="s">
        <v>3345</v>
      </c>
      <c r="Z808" s="99" t="s">
        <v>51</v>
      </c>
    </row>
    <row r="809" spans="1:26" s="102" customFormat="1" x14ac:dyDescent="0.2">
      <c r="A809" s="99" t="s">
        <v>2763</v>
      </c>
      <c r="B809" s="99" t="s">
        <v>3340</v>
      </c>
      <c r="C809" s="99" t="s">
        <v>4672</v>
      </c>
      <c r="D809" s="99" t="s">
        <v>3342</v>
      </c>
      <c r="E809" s="99" t="s">
        <v>2487</v>
      </c>
      <c r="F809" s="99" t="s">
        <v>3343</v>
      </c>
      <c r="G809" s="96">
        <v>-1984.08</v>
      </c>
      <c r="H809" s="97">
        <v>46035</v>
      </c>
      <c r="I809" s="97">
        <v>46041</v>
      </c>
      <c r="J809" s="97">
        <v>46041</v>
      </c>
      <c r="K809" s="97">
        <v>46035</v>
      </c>
      <c r="L809" s="94">
        <v>10251</v>
      </c>
      <c r="M809" s="103" t="s">
        <v>245</v>
      </c>
      <c r="N809" s="105" t="s">
        <v>246</v>
      </c>
      <c r="O809" s="99" t="s">
        <v>4673</v>
      </c>
      <c r="P809" s="99" t="s">
        <v>51</v>
      </c>
      <c r="Q809" s="99" t="s">
        <v>51</v>
      </c>
      <c r="R809" s="99" t="s">
        <v>51</v>
      </c>
      <c r="S809" s="99" t="s">
        <v>51</v>
      </c>
      <c r="T809" s="99" t="s">
        <v>51</v>
      </c>
      <c r="U809" s="99" t="s">
        <v>51</v>
      </c>
      <c r="V809" s="99" t="s">
        <v>51</v>
      </c>
      <c r="W809" s="99" t="s">
        <v>2490</v>
      </c>
      <c r="X809" s="99" t="s">
        <v>2491</v>
      </c>
      <c r="Y809" s="99" t="s">
        <v>3345</v>
      </c>
      <c r="Z809" s="99" t="s">
        <v>51</v>
      </c>
    </row>
    <row r="810" spans="1:26" x14ac:dyDescent="0.2">
      <c r="A810" s="99" t="s">
        <v>2763</v>
      </c>
      <c r="B810" s="99" t="s">
        <v>3340</v>
      </c>
      <c r="C810" s="99" t="s">
        <v>4674</v>
      </c>
      <c r="D810" s="99" t="s">
        <v>3342</v>
      </c>
      <c r="E810" s="99" t="s">
        <v>2487</v>
      </c>
      <c r="F810" s="99" t="s">
        <v>3343</v>
      </c>
      <c r="G810" s="96">
        <v>-1984.08</v>
      </c>
      <c r="H810" s="97">
        <v>46035</v>
      </c>
      <c r="I810" s="97">
        <v>46041</v>
      </c>
      <c r="J810" s="97">
        <v>46041</v>
      </c>
      <c r="K810" s="97">
        <v>46035</v>
      </c>
      <c r="L810" s="94">
        <v>10251</v>
      </c>
      <c r="M810" s="103" t="s">
        <v>245</v>
      </c>
      <c r="N810" s="105" t="s">
        <v>246</v>
      </c>
      <c r="O810" s="99" t="s">
        <v>4675</v>
      </c>
      <c r="P810" s="99" t="s">
        <v>51</v>
      </c>
      <c r="Q810" s="99" t="s">
        <v>51</v>
      </c>
      <c r="R810" s="99" t="s">
        <v>51</v>
      </c>
      <c r="S810" s="99" t="s">
        <v>51</v>
      </c>
      <c r="T810" s="99" t="s">
        <v>51</v>
      </c>
      <c r="U810" s="99" t="s">
        <v>51</v>
      </c>
      <c r="V810" s="99" t="s">
        <v>51</v>
      </c>
      <c r="W810" s="99" t="s">
        <v>2490</v>
      </c>
      <c r="X810" s="99" t="s">
        <v>2491</v>
      </c>
      <c r="Y810" s="99" t="s">
        <v>3345</v>
      </c>
      <c r="Z810" s="99" t="s">
        <v>51</v>
      </c>
    </row>
    <row r="811" spans="1:26" x14ac:dyDescent="0.2">
      <c r="A811" s="99" t="s">
        <v>2763</v>
      </c>
      <c r="B811" s="99" t="s">
        <v>3340</v>
      </c>
      <c r="C811" s="99" t="s">
        <v>4676</v>
      </c>
      <c r="D811" s="99" t="s">
        <v>3342</v>
      </c>
      <c r="E811" s="99" t="s">
        <v>2487</v>
      </c>
      <c r="F811" s="99" t="s">
        <v>3343</v>
      </c>
      <c r="G811" s="96">
        <v>-1984.08</v>
      </c>
      <c r="H811" s="97">
        <v>46035</v>
      </c>
      <c r="I811" s="97">
        <v>46041</v>
      </c>
      <c r="J811" s="97">
        <v>46041</v>
      </c>
      <c r="K811" s="97">
        <v>46035</v>
      </c>
      <c r="L811" s="94">
        <v>10251</v>
      </c>
      <c r="M811" s="103" t="s">
        <v>245</v>
      </c>
      <c r="N811" s="105" t="s">
        <v>246</v>
      </c>
      <c r="O811" s="99" t="s">
        <v>4677</v>
      </c>
      <c r="P811" s="99" t="s">
        <v>51</v>
      </c>
      <c r="Q811" s="99" t="s">
        <v>51</v>
      </c>
      <c r="R811" s="99" t="s">
        <v>51</v>
      </c>
      <c r="S811" s="99" t="s">
        <v>51</v>
      </c>
      <c r="T811" s="99" t="s">
        <v>51</v>
      </c>
      <c r="U811" s="99" t="s">
        <v>51</v>
      </c>
      <c r="V811" s="99" t="s">
        <v>51</v>
      </c>
      <c r="W811" s="99" t="s">
        <v>2490</v>
      </c>
      <c r="X811" s="99" t="s">
        <v>2491</v>
      </c>
      <c r="Y811" s="99" t="s">
        <v>3345</v>
      </c>
      <c r="Z811" s="99" t="s">
        <v>51</v>
      </c>
    </row>
    <row r="812" spans="1:26" x14ac:dyDescent="0.2">
      <c r="A812" s="99" t="s">
        <v>2763</v>
      </c>
      <c r="B812" s="99" t="s">
        <v>3340</v>
      </c>
      <c r="C812" s="99" t="s">
        <v>4678</v>
      </c>
      <c r="D812" s="99" t="s">
        <v>3342</v>
      </c>
      <c r="E812" s="99" t="s">
        <v>2487</v>
      </c>
      <c r="F812" s="99" t="s">
        <v>3343</v>
      </c>
      <c r="G812" s="96">
        <v>-1984.08</v>
      </c>
      <c r="H812" s="97">
        <v>46035</v>
      </c>
      <c r="I812" s="97">
        <v>46041</v>
      </c>
      <c r="J812" s="97">
        <v>46041</v>
      </c>
      <c r="K812" s="97">
        <v>46035</v>
      </c>
      <c r="L812" s="94">
        <v>10251</v>
      </c>
      <c r="M812" s="103" t="s">
        <v>245</v>
      </c>
      <c r="N812" s="105" t="s">
        <v>246</v>
      </c>
      <c r="O812" s="99" t="s">
        <v>4679</v>
      </c>
      <c r="P812" s="99" t="s">
        <v>51</v>
      </c>
      <c r="Q812" s="99" t="s">
        <v>51</v>
      </c>
      <c r="R812" s="99" t="s">
        <v>51</v>
      </c>
      <c r="S812" s="99" t="s">
        <v>51</v>
      </c>
      <c r="T812" s="99" t="s">
        <v>51</v>
      </c>
      <c r="U812" s="99" t="s">
        <v>51</v>
      </c>
      <c r="V812" s="99" t="s">
        <v>51</v>
      </c>
      <c r="W812" s="99" t="s">
        <v>2490</v>
      </c>
      <c r="X812" s="99" t="s">
        <v>2491</v>
      </c>
      <c r="Y812" s="99" t="s">
        <v>3345</v>
      </c>
      <c r="Z812" s="99" t="s">
        <v>51</v>
      </c>
    </row>
    <row r="813" spans="1:26" x14ac:dyDescent="0.2">
      <c r="A813" s="99" t="s">
        <v>2763</v>
      </c>
      <c r="B813" s="99" t="s">
        <v>3340</v>
      </c>
      <c r="C813" s="99" t="s">
        <v>4680</v>
      </c>
      <c r="D813" s="99" t="s">
        <v>3342</v>
      </c>
      <c r="E813" s="99" t="s">
        <v>2487</v>
      </c>
      <c r="F813" s="99" t="s">
        <v>3343</v>
      </c>
      <c r="G813" s="96">
        <v>-1984.08</v>
      </c>
      <c r="H813" s="97">
        <v>46035</v>
      </c>
      <c r="I813" s="97">
        <v>46041</v>
      </c>
      <c r="J813" s="97">
        <v>46041</v>
      </c>
      <c r="K813" s="97">
        <v>46035</v>
      </c>
      <c r="L813" s="94">
        <v>10251</v>
      </c>
      <c r="M813" s="103" t="s">
        <v>245</v>
      </c>
      <c r="N813" s="105" t="s">
        <v>246</v>
      </c>
      <c r="O813" s="99" t="s">
        <v>4681</v>
      </c>
      <c r="P813" s="99" t="s">
        <v>51</v>
      </c>
      <c r="Q813" s="99" t="s">
        <v>51</v>
      </c>
      <c r="R813" s="99" t="s">
        <v>51</v>
      </c>
      <c r="S813" s="99" t="s">
        <v>51</v>
      </c>
      <c r="T813" s="99" t="s">
        <v>51</v>
      </c>
      <c r="U813" s="99" t="s">
        <v>51</v>
      </c>
      <c r="V813" s="99" t="s">
        <v>51</v>
      </c>
      <c r="W813" s="99" t="s">
        <v>2490</v>
      </c>
      <c r="X813" s="99" t="s">
        <v>2491</v>
      </c>
      <c r="Y813" s="99" t="s">
        <v>3345</v>
      </c>
      <c r="Z813" s="99" t="s">
        <v>51</v>
      </c>
    </row>
    <row r="814" spans="1:26" x14ac:dyDescent="0.2">
      <c r="A814" s="99" t="s">
        <v>2763</v>
      </c>
      <c r="B814" s="99" t="s">
        <v>3340</v>
      </c>
      <c r="C814" s="99" t="s">
        <v>4682</v>
      </c>
      <c r="D814" s="99" t="s">
        <v>3342</v>
      </c>
      <c r="E814" s="99" t="s">
        <v>2487</v>
      </c>
      <c r="F814" s="99" t="s">
        <v>3343</v>
      </c>
      <c r="G814" s="96">
        <v>-5207.1000000000004</v>
      </c>
      <c r="H814" s="97">
        <v>46035</v>
      </c>
      <c r="I814" s="97">
        <v>46041</v>
      </c>
      <c r="J814" s="97">
        <v>46041</v>
      </c>
      <c r="K814" s="97">
        <v>46035</v>
      </c>
      <c r="L814" s="94">
        <v>10251</v>
      </c>
      <c r="M814" s="103" t="s">
        <v>245</v>
      </c>
      <c r="N814" s="105" t="s">
        <v>246</v>
      </c>
      <c r="O814" s="99" t="s">
        <v>4683</v>
      </c>
      <c r="P814" s="99" t="s">
        <v>51</v>
      </c>
      <c r="Q814" s="99" t="s">
        <v>51</v>
      </c>
      <c r="R814" s="99" t="s">
        <v>51</v>
      </c>
      <c r="S814" s="99" t="s">
        <v>51</v>
      </c>
      <c r="T814" s="99" t="s">
        <v>51</v>
      </c>
      <c r="U814" s="99" t="s">
        <v>51</v>
      </c>
      <c r="V814" s="99" t="s">
        <v>51</v>
      </c>
      <c r="W814" s="99" t="s">
        <v>2490</v>
      </c>
      <c r="X814" s="99" t="s">
        <v>2491</v>
      </c>
      <c r="Y814" s="99" t="s">
        <v>3345</v>
      </c>
      <c r="Z814" s="99" t="s">
        <v>51</v>
      </c>
    </row>
    <row r="815" spans="1:26" x14ac:dyDescent="0.2">
      <c r="A815" s="99" t="s">
        <v>2763</v>
      </c>
      <c r="B815" s="99" t="s">
        <v>3340</v>
      </c>
      <c r="C815" s="99" t="s">
        <v>4684</v>
      </c>
      <c r="D815" s="99" t="s">
        <v>3342</v>
      </c>
      <c r="E815" s="99" t="s">
        <v>2487</v>
      </c>
      <c r="F815" s="99" t="s">
        <v>3343</v>
      </c>
      <c r="G815" s="96">
        <v>-1998.36</v>
      </c>
      <c r="H815" s="97">
        <v>46035</v>
      </c>
      <c r="I815" s="97">
        <v>46041</v>
      </c>
      <c r="J815" s="97">
        <v>46041</v>
      </c>
      <c r="K815" s="97">
        <v>46035</v>
      </c>
      <c r="L815" s="94">
        <v>10251</v>
      </c>
      <c r="M815" s="103" t="s">
        <v>245</v>
      </c>
      <c r="N815" s="105" t="s">
        <v>246</v>
      </c>
      <c r="O815" s="99" t="s">
        <v>4685</v>
      </c>
      <c r="P815" s="99" t="s">
        <v>51</v>
      </c>
      <c r="Q815" s="99" t="s">
        <v>51</v>
      </c>
      <c r="R815" s="99" t="s">
        <v>51</v>
      </c>
      <c r="S815" s="99" t="s">
        <v>51</v>
      </c>
      <c r="T815" s="99" t="s">
        <v>51</v>
      </c>
      <c r="U815" s="99" t="s">
        <v>51</v>
      </c>
      <c r="V815" s="99" t="s">
        <v>51</v>
      </c>
      <c r="W815" s="99" t="s">
        <v>2490</v>
      </c>
      <c r="X815" s="99" t="s">
        <v>2491</v>
      </c>
      <c r="Y815" s="99" t="s">
        <v>3345</v>
      </c>
      <c r="Z815" s="99" t="s">
        <v>51</v>
      </c>
    </row>
    <row r="816" spans="1:26" x14ac:dyDescent="0.2">
      <c r="A816" s="94" t="s">
        <v>2483</v>
      </c>
      <c r="B816" s="94" t="s">
        <v>2484</v>
      </c>
      <c r="C816" s="94">
        <v>1480932</v>
      </c>
      <c r="D816" s="94" t="s">
        <v>2671</v>
      </c>
      <c r="E816" s="94" t="s">
        <v>2483</v>
      </c>
      <c r="F816" s="94" t="s">
        <v>2672</v>
      </c>
      <c r="G816" s="96">
        <v>-83.98</v>
      </c>
      <c r="H816" s="97">
        <v>46000</v>
      </c>
      <c r="I816" s="97">
        <v>46030</v>
      </c>
      <c r="J816" s="97">
        <v>46041</v>
      </c>
      <c r="K816" s="97">
        <v>46041</v>
      </c>
      <c r="L816" s="94">
        <v>10251</v>
      </c>
      <c r="N816" s="94" t="s">
        <v>60</v>
      </c>
      <c r="O816" s="94" t="s">
        <v>4686</v>
      </c>
      <c r="P816" s="94" t="s">
        <v>51</v>
      </c>
      <c r="Q816" s="94" t="s">
        <v>51</v>
      </c>
      <c r="R816" s="94" t="s">
        <v>51</v>
      </c>
      <c r="S816" s="94" t="s">
        <v>51</v>
      </c>
      <c r="T816" s="94" t="s">
        <v>51</v>
      </c>
      <c r="U816" s="94" t="s">
        <v>51</v>
      </c>
      <c r="V816" s="94" t="s">
        <v>51</v>
      </c>
      <c r="W816" s="94" t="s">
        <v>2490</v>
      </c>
      <c r="X816" s="94" t="s">
        <v>2491</v>
      </c>
      <c r="Y816" s="94" t="s">
        <v>2674</v>
      </c>
      <c r="Z816" s="94" t="s">
        <v>51</v>
      </c>
    </row>
    <row r="817" spans="1:26" x14ac:dyDescent="0.2">
      <c r="A817" s="94" t="s">
        <v>2483</v>
      </c>
      <c r="B817" s="94" t="s">
        <v>2484</v>
      </c>
      <c r="C817" s="94">
        <v>873175</v>
      </c>
      <c r="D817" s="94" t="s">
        <v>2671</v>
      </c>
      <c r="E817" s="94" t="s">
        <v>4687</v>
      </c>
      <c r="F817" s="94" t="s">
        <v>2672</v>
      </c>
      <c r="G817" s="96">
        <v>-4000.01</v>
      </c>
      <c r="H817" s="97">
        <v>46010</v>
      </c>
      <c r="I817" s="97">
        <v>46040</v>
      </c>
      <c r="J817" s="97">
        <v>46041</v>
      </c>
      <c r="K817" s="97">
        <v>46041</v>
      </c>
      <c r="L817" s="94">
        <v>10251</v>
      </c>
      <c r="N817" s="94" t="s">
        <v>60</v>
      </c>
      <c r="O817" s="94" t="s">
        <v>4688</v>
      </c>
      <c r="P817" s="94" t="s">
        <v>51</v>
      </c>
      <c r="Q817" s="94" t="s">
        <v>51</v>
      </c>
      <c r="R817" s="94" t="s">
        <v>51</v>
      </c>
      <c r="S817" s="94" t="s">
        <v>51</v>
      </c>
      <c r="T817" s="94" t="s">
        <v>51</v>
      </c>
      <c r="U817" s="94" t="s">
        <v>51</v>
      </c>
      <c r="V817" s="94" t="s">
        <v>51</v>
      </c>
      <c r="W817" s="94" t="s">
        <v>2490</v>
      </c>
      <c r="X817" s="94" t="s">
        <v>2491</v>
      </c>
      <c r="Y817" s="94" t="s">
        <v>4689</v>
      </c>
      <c r="Z817" s="94" t="s">
        <v>51</v>
      </c>
    </row>
    <row r="818" spans="1:26" x14ac:dyDescent="0.2">
      <c r="A818" s="94" t="s">
        <v>2483</v>
      </c>
      <c r="B818" s="94" t="s">
        <v>2484</v>
      </c>
      <c r="C818" s="94" t="s">
        <v>4690</v>
      </c>
      <c r="D818" s="94" t="s">
        <v>2676</v>
      </c>
      <c r="E818" s="94" t="s">
        <v>2487</v>
      </c>
      <c r="F818" s="94" t="s">
        <v>2677</v>
      </c>
      <c r="G818" s="96">
        <v>-112.53</v>
      </c>
      <c r="H818" s="97">
        <v>46009</v>
      </c>
      <c r="I818" s="97">
        <v>46039</v>
      </c>
      <c r="J818" s="97">
        <v>46041</v>
      </c>
      <c r="K818" s="97">
        <v>46021</v>
      </c>
      <c r="L818" s="94">
        <v>10256</v>
      </c>
      <c r="N818" s="94" t="s">
        <v>60</v>
      </c>
      <c r="O818" s="94" t="s">
        <v>4691</v>
      </c>
      <c r="P818" s="94" t="s">
        <v>51</v>
      </c>
      <c r="Q818" s="94" t="s">
        <v>51</v>
      </c>
      <c r="R818" s="94" t="s">
        <v>51</v>
      </c>
      <c r="S818" s="94" t="s">
        <v>51</v>
      </c>
      <c r="T818" s="94" t="s">
        <v>51</v>
      </c>
      <c r="U818" s="94" t="s">
        <v>51</v>
      </c>
      <c r="V818" s="94" t="s">
        <v>51</v>
      </c>
      <c r="W818" s="94" t="s">
        <v>2490</v>
      </c>
      <c r="X818" s="94" t="s">
        <v>2491</v>
      </c>
      <c r="Y818" s="94" t="s">
        <v>2679</v>
      </c>
      <c r="Z818" s="94" t="s">
        <v>51</v>
      </c>
    </row>
    <row r="819" spans="1:26" x14ac:dyDescent="0.2">
      <c r="A819" s="94" t="s">
        <v>2483</v>
      </c>
      <c r="B819" s="94" t="s">
        <v>2484</v>
      </c>
      <c r="C819" s="94" t="s">
        <v>4692</v>
      </c>
      <c r="D819" s="94" t="s">
        <v>4693</v>
      </c>
      <c r="E819" s="94" t="s">
        <v>2487</v>
      </c>
      <c r="F819" s="94" t="s">
        <v>4694</v>
      </c>
      <c r="G819" s="96">
        <v>-504.38</v>
      </c>
      <c r="H819" s="97">
        <v>45979</v>
      </c>
      <c r="I819" s="97">
        <v>46039</v>
      </c>
      <c r="J819" s="97">
        <v>46041</v>
      </c>
      <c r="K819" s="97">
        <v>45988</v>
      </c>
      <c r="L819" s="94">
        <v>10251</v>
      </c>
      <c r="N819" s="94" t="s">
        <v>60</v>
      </c>
      <c r="O819" s="94" t="s">
        <v>4695</v>
      </c>
      <c r="P819" s="94" t="s">
        <v>51</v>
      </c>
      <c r="Q819" s="94" t="s">
        <v>51</v>
      </c>
      <c r="R819" s="94" t="s">
        <v>51</v>
      </c>
      <c r="S819" s="94" t="s">
        <v>51</v>
      </c>
      <c r="T819" s="94" t="s">
        <v>51</v>
      </c>
      <c r="U819" s="94" t="s">
        <v>51</v>
      </c>
      <c r="V819" s="94" t="s">
        <v>51</v>
      </c>
      <c r="W819" s="94" t="s">
        <v>2490</v>
      </c>
      <c r="X819" s="94" t="s">
        <v>2491</v>
      </c>
      <c r="Y819" s="94" t="s">
        <v>4696</v>
      </c>
      <c r="Z819" s="94" t="s">
        <v>51</v>
      </c>
    </row>
    <row r="820" spans="1:26" x14ac:dyDescent="0.2">
      <c r="A820" s="94" t="s">
        <v>2483</v>
      </c>
      <c r="B820" s="94" t="s">
        <v>2484</v>
      </c>
      <c r="C820" s="94" t="s">
        <v>4697</v>
      </c>
      <c r="D820" s="94" t="s">
        <v>4693</v>
      </c>
      <c r="E820" s="94" t="s">
        <v>2487</v>
      </c>
      <c r="F820" s="94" t="s">
        <v>4694</v>
      </c>
      <c r="G820" s="96">
        <v>-894.6</v>
      </c>
      <c r="H820" s="97">
        <v>45979</v>
      </c>
      <c r="I820" s="97">
        <v>46039</v>
      </c>
      <c r="J820" s="97">
        <v>46041</v>
      </c>
      <c r="K820" s="97">
        <v>45988</v>
      </c>
      <c r="L820" s="94">
        <v>10256</v>
      </c>
      <c r="N820" s="94" t="s">
        <v>60</v>
      </c>
      <c r="O820" s="94" t="s">
        <v>4698</v>
      </c>
      <c r="P820" s="94" t="s">
        <v>51</v>
      </c>
      <c r="Q820" s="94" t="s">
        <v>51</v>
      </c>
      <c r="R820" s="94" t="s">
        <v>51</v>
      </c>
      <c r="S820" s="94" t="s">
        <v>51</v>
      </c>
      <c r="T820" s="94" t="s">
        <v>51</v>
      </c>
      <c r="U820" s="94" t="s">
        <v>51</v>
      </c>
      <c r="V820" s="94" t="s">
        <v>51</v>
      </c>
      <c r="W820" s="94" t="s">
        <v>2490</v>
      </c>
      <c r="X820" s="94" t="s">
        <v>2491</v>
      </c>
      <c r="Y820" s="94" t="s">
        <v>4696</v>
      </c>
      <c r="Z820" s="94" t="s">
        <v>51</v>
      </c>
    </row>
    <row r="821" spans="1:26" x14ac:dyDescent="0.2">
      <c r="A821" s="94" t="s">
        <v>2483</v>
      </c>
      <c r="B821" s="94" t="s">
        <v>2484</v>
      </c>
      <c r="C821" s="94" t="s">
        <v>4699</v>
      </c>
      <c r="D821" s="94" t="s">
        <v>4057</v>
      </c>
      <c r="E821" s="94" t="s">
        <v>2487</v>
      </c>
      <c r="F821" s="94" t="s">
        <v>4058</v>
      </c>
      <c r="G821" s="96">
        <v>-99.95</v>
      </c>
      <c r="H821" s="97">
        <v>46010</v>
      </c>
      <c r="I821" s="97">
        <v>46041</v>
      </c>
      <c r="J821" s="97">
        <v>46041</v>
      </c>
      <c r="K821" s="97">
        <v>46034</v>
      </c>
      <c r="L821" s="94">
        <v>10256</v>
      </c>
      <c r="N821" s="94" t="s">
        <v>60</v>
      </c>
      <c r="O821" s="94" t="s">
        <v>4700</v>
      </c>
      <c r="P821" s="94" t="s">
        <v>51</v>
      </c>
      <c r="Q821" s="94" t="s">
        <v>51</v>
      </c>
      <c r="R821" s="94" t="s">
        <v>51</v>
      </c>
      <c r="S821" s="94" t="s">
        <v>51</v>
      </c>
      <c r="T821" s="94" t="s">
        <v>51</v>
      </c>
      <c r="U821" s="94" t="s">
        <v>51</v>
      </c>
      <c r="V821" s="94" t="s">
        <v>51</v>
      </c>
      <c r="W821" s="94" t="s">
        <v>2490</v>
      </c>
      <c r="X821" s="94" t="s">
        <v>2491</v>
      </c>
      <c r="Y821" s="94" t="s">
        <v>4060</v>
      </c>
      <c r="Z821" s="94" t="s">
        <v>51</v>
      </c>
    </row>
    <row r="822" spans="1:26" x14ac:dyDescent="0.2">
      <c r="A822" s="94" t="s">
        <v>2483</v>
      </c>
      <c r="B822" s="94" t="s">
        <v>2484</v>
      </c>
      <c r="C822" s="94" t="s">
        <v>4701</v>
      </c>
      <c r="D822" s="94" t="s">
        <v>4057</v>
      </c>
      <c r="E822" s="94" t="s">
        <v>2487</v>
      </c>
      <c r="F822" s="94" t="s">
        <v>4058</v>
      </c>
      <c r="G822" s="96">
        <v>-194.23</v>
      </c>
      <c r="H822" s="97">
        <v>46010</v>
      </c>
      <c r="I822" s="97">
        <v>46041</v>
      </c>
      <c r="J822" s="97">
        <v>46041</v>
      </c>
      <c r="K822" s="97">
        <v>46028</v>
      </c>
      <c r="L822" s="94">
        <v>10256</v>
      </c>
      <c r="N822" s="94" t="s">
        <v>60</v>
      </c>
      <c r="O822" s="94" t="s">
        <v>4702</v>
      </c>
      <c r="P822" s="94" t="s">
        <v>51</v>
      </c>
      <c r="Q822" s="94" t="s">
        <v>51</v>
      </c>
      <c r="R822" s="94" t="s">
        <v>51</v>
      </c>
      <c r="S822" s="94" t="s">
        <v>51</v>
      </c>
      <c r="T822" s="94" t="s">
        <v>51</v>
      </c>
      <c r="U822" s="94" t="s">
        <v>51</v>
      </c>
      <c r="V822" s="94" t="s">
        <v>51</v>
      </c>
      <c r="W822" s="94" t="s">
        <v>2490</v>
      </c>
      <c r="X822" s="94" t="s">
        <v>2491</v>
      </c>
      <c r="Y822" s="94" t="s">
        <v>4060</v>
      </c>
      <c r="Z822" s="94" t="s">
        <v>51</v>
      </c>
    </row>
    <row r="823" spans="1:26" x14ac:dyDescent="0.2">
      <c r="A823" s="94" t="s">
        <v>2483</v>
      </c>
      <c r="B823" s="94" t="s">
        <v>2484</v>
      </c>
      <c r="C823" s="94" t="s">
        <v>4703</v>
      </c>
      <c r="D823" s="94" t="s">
        <v>4704</v>
      </c>
      <c r="E823" s="94" t="s">
        <v>2487</v>
      </c>
      <c r="F823" s="94" t="s">
        <v>4705</v>
      </c>
      <c r="G823" s="96">
        <v>-1900</v>
      </c>
      <c r="H823" s="97">
        <v>46009</v>
      </c>
      <c r="I823" s="97">
        <v>46039</v>
      </c>
      <c r="J823" s="97">
        <v>46041</v>
      </c>
      <c r="K823" s="97">
        <v>46038</v>
      </c>
      <c r="L823" s="94">
        <v>20001</v>
      </c>
      <c r="N823" s="94" t="s">
        <v>60</v>
      </c>
      <c r="O823" s="94" t="s">
        <v>4706</v>
      </c>
      <c r="P823" s="94" t="s">
        <v>51</v>
      </c>
      <c r="Q823" s="94" t="s">
        <v>51</v>
      </c>
      <c r="R823" s="94" t="s">
        <v>51</v>
      </c>
      <c r="S823" s="94" t="s">
        <v>51</v>
      </c>
      <c r="T823" s="94" t="s">
        <v>51</v>
      </c>
      <c r="U823" s="94" t="s">
        <v>51</v>
      </c>
      <c r="V823" s="94" t="s">
        <v>51</v>
      </c>
      <c r="W823" s="94" t="s">
        <v>2490</v>
      </c>
      <c r="X823" s="94" t="s">
        <v>2491</v>
      </c>
      <c r="Y823" s="94" t="s">
        <v>4707</v>
      </c>
      <c r="Z823" s="94" t="s">
        <v>51</v>
      </c>
    </row>
    <row r="824" spans="1:26" x14ac:dyDescent="0.2">
      <c r="A824" s="94" t="s">
        <v>2483</v>
      </c>
      <c r="B824" s="94" t="s">
        <v>2484</v>
      </c>
      <c r="C824" s="94" t="s">
        <v>4708</v>
      </c>
      <c r="D824" s="94" t="s">
        <v>3938</v>
      </c>
      <c r="E824" s="94" t="s">
        <v>2483</v>
      </c>
      <c r="F824" s="94" t="s">
        <v>3939</v>
      </c>
      <c r="G824" s="96">
        <v>-10501.92</v>
      </c>
      <c r="H824" s="97">
        <v>45980</v>
      </c>
      <c r="I824" s="97">
        <v>46040</v>
      </c>
      <c r="J824" s="97">
        <v>46041</v>
      </c>
      <c r="K824" s="97">
        <v>46000</v>
      </c>
      <c r="L824" s="94">
        <v>20001</v>
      </c>
      <c r="N824" s="94" t="s">
        <v>60</v>
      </c>
      <c r="O824" s="94" t="s">
        <v>4709</v>
      </c>
      <c r="P824" s="94" t="s">
        <v>51</v>
      </c>
      <c r="Q824" s="94" t="s">
        <v>51</v>
      </c>
      <c r="R824" s="94" t="s">
        <v>51</v>
      </c>
      <c r="S824" s="94" t="s">
        <v>51</v>
      </c>
      <c r="T824" s="94" t="s">
        <v>51</v>
      </c>
      <c r="U824" s="94" t="s">
        <v>51</v>
      </c>
      <c r="V824" s="94" t="s">
        <v>51</v>
      </c>
      <c r="W824" s="94" t="s">
        <v>2490</v>
      </c>
      <c r="X824" s="94" t="s">
        <v>2491</v>
      </c>
      <c r="Y824" s="94" t="s">
        <v>3941</v>
      </c>
      <c r="Z824" s="94" t="s">
        <v>51</v>
      </c>
    </row>
    <row r="825" spans="1:26" x14ac:dyDescent="0.2">
      <c r="A825" s="94" t="s">
        <v>2483</v>
      </c>
      <c r="B825" s="94" t="s">
        <v>2484</v>
      </c>
      <c r="C825" s="94" t="s">
        <v>4710</v>
      </c>
      <c r="D825" s="94" t="s">
        <v>4711</v>
      </c>
      <c r="E825" s="94" t="s">
        <v>2487</v>
      </c>
      <c r="F825" s="94" t="s">
        <v>4712</v>
      </c>
      <c r="G825" s="96">
        <v>-5895.26</v>
      </c>
      <c r="H825" s="97">
        <v>45994</v>
      </c>
      <c r="I825" s="97">
        <v>46039</v>
      </c>
      <c r="J825" s="97">
        <v>46041</v>
      </c>
      <c r="K825" s="97">
        <v>46000</v>
      </c>
      <c r="L825" s="94">
        <v>10251</v>
      </c>
      <c r="N825" s="94" t="s">
        <v>60</v>
      </c>
      <c r="O825" s="94" t="s">
        <v>4713</v>
      </c>
      <c r="P825" s="94" t="s">
        <v>51</v>
      </c>
      <c r="Q825" s="94" t="s">
        <v>51</v>
      </c>
      <c r="R825" s="94" t="s">
        <v>51</v>
      </c>
      <c r="S825" s="94" t="s">
        <v>51</v>
      </c>
      <c r="T825" s="94" t="s">
        <v>51</v>
      </c>
      <c r="U825" s="94" t="s">
        <v>51</v>
      </c>
      <c r="V825" s="94" t="s">
        <v>51</v>
      </c>
      <c r="W825" s="94" t="s">
        <v>2490</v>
      </c>
      <c r="X825" s="94" t="s">
        <v>2491</v>
      </c>
      <c r="Y825" s="94" t="s">
        <v>4714</v>
      </c>
      <c r="Z825" s="94" t="s">
        <v>51</v>
      </c>
    </row>
    <row r="826" spans="1:26" x14ac:dyDescent="0.2">
      <c r="A826" s="94" t="s">
        <v>2483</v>
      </c>
      <c r="B826" s="94" t="s">
        <v>2484</v>
      </c>
      <c r="C826" s="94" t="s">
        <v>4715</v>
      </c>
      <c r="D826" s="94" t="s">
        <v>4711</v>
      </c>
      <c r="E826" s="94" t="s">
        <v>2487</v>
      </c>
      <c r="F826" s="94" t="s">
        <v>4712</v>
      </c>
      <c r="G826" s="96">
        <v>-222.72</v>
      </c>
      <c r="H826" s="97">
        <v>45994</v>
      </c>
      <c r="I826" s="97">
        <v>46039</v>
      </c>
      <c r="J826" s="97">
        <v>46041</v>
      </c>
      <c r="K826" s="97">
        <v>46001</v>
      </c>
      <c r="L826" s="94">
        <v>10256</v>
      </c>
      <c r="N826" s="94" t="s">
        <v>60</v>
      </c>
      <c r="O826" s="94" t="s">
        <v>4716</v>
      </c>
      <c r="P826" s="94" t="s">
        <v>51</v>
      </c>
      <c r="Q826" s="94" t="s">
        <v>51</v>
      </c>
      <c r="R826" s="94" t="s">
        <v>51</v>
      </c>
      <c r="S826" s="94" t="s">
        <v>51</v>
      </c>
      <c r="T826" s="94" t="s">
        <v>51</v>
      </c>
      <c r="U826" s="94" t="s">
        <v>51</v>
      </c>
      <c r="V826" s="94" t="s">
        <v>51</v>
      </c>
      <c r="W826" s="94" t="s">
        <v>2490</v>
      </c>
      <c r="X826" s="94" t="s">
        <v>2491</v>
      </c>
      <c r="Y826" s="94" t="s">
        <v>4714</v>
      </c>
      <c r="Z826" s="94" t="s">
        <v>51</v>
      </c>
    </row>
    <row r="827" spans="1:26" x14ac:dyDescent="0.2">
      <c r="A827" s="94" t="s">
        <v>2483</v>
      </c>
      <c r="B827" s="94" t="s">
        <v>2484</v>
      </c>
      <c r="C827" s="94" t="s">
        <v>4717</v>
      </c>
      <c r="D827" s="94" t="s">
        <v>4718</v>
      </c>
      <c r="E827" s="94" t="s">
        <v>2487</v>
      </c>
      <c r="F827" s="94" t="s">
        <v>4719</v>
      </c>
      <c r="G827" s="96">
        <v>-8500</v>
      </c>
      <c r="H827" s="97">
        <v>45980</v>
      </c>
      <c r="I827" s="97">
        <v>46041</v>
      </c>
      <c r="J827" s="97">
        <v>46041</v>
      </c>
      <c r="K827" s="97">
        <v>45988</v>
      </c>
      <c r="L827" s="94">
        <v>10251</v>
      </c>
      <c r="N827" s="94" t="s">
        <v>60</v>
      </c>
      <c r="O827" s="94" t="s">
        <v>4720</v>
      </c>
      <c r="P827" s="94" t="s">
        <v>51</v>
      </c>
      <c r="Q827" s="94" t="s">
        <v>51</v>
      </c>
      <c r="R827" s="94" t="s">
        <v>51</v>
      </c>
      <c r="S827" s="94" t="s">
        <v>51</v>
      </c>
      <c r="T827" s="94" t="s">
        <v>51</v>
      </c>
      <c r="U827" s="94" t="s">
        <v>51</v>
      </c>
      <c r="V827" s="94" t="s">
        <v>51</v>
      </c>
      <c r="W827" s="94" t="s">
        <v>2490</v>
      </c>
      <c r="X827" s="94" t="s">
        <v>2491</v>
      </c>
      <c r="Y827" s="94" t="s">
        <v>4721</v>
      </c>
      <c r="Z827" s="94" t="s">
        <v>51</v>
      </c>
    </row>
    <row r="828" spans="1:26" x14ac:dyDescent="0.2">
      <c r="A828" s="94" t="s">
        <v>2483</v>
      </c>
      <c r="B828" s="94" t="s">
        <v>2484</v>
      </c>
      <c r="C828" s="94" t="s">
        <v>4722</v>
      </c>
      <c r="D828" s="94" t="s">
        <v>4718</v>
      </c>
      <c r="E828" s="94" t="s">
        <v>2487</v>
      </c>
      <c r="F828" s="94" t="s">
        <v>4719</v>
      </c>
      <c r="G828" s="96">
        <v>-2700</v>
      </c>
      <c r="H828" s="97">
        <v>45980</v>
      </c>
      <c r="I828" s="97">
        <v>46041</v>
      </c>
      <c r="J828" s="97">
        <v>46041</v>
      </c>
      <c r="K828" s="97">
        <v>45988</v>
      </c>
      <c r="L828" s="94">
        <v>10251</v>
      </c>
      <c r="N828" s="94" t="s">
        <v>60</v>
      </c>
      <c r="O828" s="94" t="s">
        <v>4723</v>
      </c>
      <c r="P828" s="94" t="s">
        <v>51</v>
      </c>
      <c r="Q828" s="94" t="s">
        <v>51</v>
      </c>
      <c r="R828" s="94" t="s">
        <v>51</v>
      </c>
      <c r="S828" s="94" t="s">
        <v>51</v>
      </c>
      <c r="T828" s="94" t="s">
        <v>51</v>
      </c>
      <c r="U828" s="94" t="s">
        <v>51</v>
      </c>
      <c r="V828" s="94" t="s">
        <v>51</v>
      </c>
      <c r="W828" s="94" t="s">
        <v>2490</v>
      </c>
      <c r="X828" s="94" t="s">
        <v>2491</v>
      </c>
      <c r="Y828" s="94" t="s">
        <v>4721</v>
      </c>
      <c r="Z828" s="94" t="s">
        <v>51</v>
      </c>
    </row>
    <row r="829" spans="1:26" x14ac:dyDescent="0.2">
      <c r="A829" s="100" t="s">
        <v>2763</v>
      </c>
      <c r="B829" s="100" t="s">
        <v>2484</v>
      </c>
      <c r="C829" s="100" t="s">
        <v>4724</v>
      </c>
      <c r="D829" s="100" t="s">
        <v>2765</v>
      </c>
      <c r="E829" s="100" t="s">
        <v>2487</v>
      </c>
      <c r="F829" s="100" t="s">
        <v>2766</v>
      </c>
      <c r="G829" s="96">
        <v>-6500</v>
      </c>
      <c r="H829" s="97">
        <v>46038</v>
      </c>
      <c r="I829" s="97">
        <v>46042</v>
      </c>
      <c r="J829" s="97">
        <v>46042</v>
      </c>
      <c r="K829" s="97">
        <v>46042</v>
      </c>
      <c r="L829" s="94">
        <v>20001</v>
      </c>
      <c r="M829" s="108"/>
      <c r="N829" s="94" t="s">
        <v>60</v>
      </c>
      <c r="O829" s="100" t="s">
        <v>2767</v>
      </c>
      <c r="P829" s="100" t="s">
        <v>51</v>
      </c>
      <c r="Q829" s="100" t="s">
        <v>51</v>
      </c>
      <c r="R829" s="100" t="s">
        <v>51</v>
      </c>
      <c r="S829" s="100" t="s">
        <v>51</v>
      </c>
      <c r="T829" s="100" t="s">
        <v>51</v>
      </c>
      <c r="U829" s="100" t="s">
        <v>51</v>
      </c>
      <c r="V829" s="100" t="s">
        <v>51</v>
      </c>
      <c r="W829" s="100" t="s">
        <v>2490</v>
      </c>
      <c r="X829" s="100" t="s">
        <v>2491</v>
      </c>
      <c r="Y829" s="100" t="s">
        <v>2768</v>
      </c>
      <c r="Z829" s="100" t="s">
        <v>51</v>
      </c>
    </row>
    <row r="830" spans="1:26" x14ac:dyDescent="0.2">
      <c r="A830" s="100" t="s">
        <v>2483</v>
      </c>
      <c r="B830" s="100" t="s">
        <v>2484</v>
      </c>
      <c r="C830" s="100" t="s">
        <v>4725</v>
      </c>
      <c r="D830" s="100" t="s">
        <v>2811</v>
      </c>
      <c r="E830" s="100" t="s">
        <v>2487</v>
      </c>
      <c r="F830" s="100" t="s">
        <v>2812</v>
      </c>
      <c r="G830" s="96">
        <v>-4808</v>
      </c>
      <c r="H830" s="97">
        <v>46003</v>
      </c>
      <c r="I830" s="97">
        <v>46034</v>
      </c>
      <c r="J830" s="97">
        <v>46042</v>
      </c>
      <c r="K830" s="97">
        <v>46037</v>
      </c>
      <c r="L830" s="94">
        <v>20001</v>
      </c>
      <c r="M830" s="108"/>
      <c r="N830" s="94" t="s">
        <v>60</v>
      </c>
      <c r="O830" s="100" t="s">
        <v>4726</v>
      </c>
      <c r="P830" s="100" t="s">
        <v>51</v>
      </c>
      <c r="Q830" s="100" t="s">
        <v>51</v>
      </c>
      <c r="R830" s="100" t="s">
        <v>51</v>
      </c>
      <c r="S830" s="100" t="s">
        <v>51</v>
      </c>
      <c r="T830" s="100" t="s">
        <v>51</v>
      </c>
      <c r="U830" s="100" t="s">
        <v>51</v>
      </c>
      <c r="V830" s="100" t="s">
        <v>51</v>
      </c>
      <c r="W830" s="100" t="s">
        <v>2490</v>
      </c>
      <c r="X830" s="100" t="s">
        <v>2491</v>
      </c>
      <c r="Y830" s="100" t="s">
        <v>2814</v>
      </c>
      <c r="Z830" s="100" t="s">
        <v>51</v>
      </c>
    </row>
    <row r="831" spans="1:26" x14ac:dyDescent="0.2">
      <c r="A831" s="100" t="s">
        <v>2483</v>
      </c>
      <c r="B831" s="100" t="s">
        <v>2484</v>
      </c>
      <c r="C831" s="100" t="s">
        <v>4727</v>
      </c>
      <c r="D831" s="100" t="s">
        <v>4728</v>
      </c>
      <c r="E831" s="100" t="s">
        <v>2487</v>
      </c>
      <c r="F831" s="100" t="s">
        <v>4729</v>
      </c>
      <c r="G831" s="96">
        <v>-573</v>
      </c>
      <c r="H831" s="97">
        <v>46003</v>
      </c>
      <c r="I831" s="97">
        <v>46024</v>
      </c>
      <c r="J831" s="97">
        <v>46042</v>
      </c>
      <c r="K831" s="97">
        <v>46038</v>
      </c>
      <c r="L831" s="94">
        <v>10259</v>
      </c>
      <c r="M831" s="108"/>
      <c r="N831" s="94" t="s">
        <v>60</v>
      </c>
      <c r="O831" s="100" t="s">
        <v>4730</v>
      </c>
      <c r="P831" s="100" t="s">
        <v>51</v>
      </c>
      <c r="Q831" s="100" t="s">
        <v>51</v>
      </c>
      <c r="R831" s="100" t="s">
        <v>51</v>
      </c>
      <c r="S831" s="100" t="s">
        <v>51</v>
      </c>
      <c r="T831" s="100" t="s">
        <v>51</v>
      </c>
      <c r="U831" s="100" t="s">
        <v>51</v>
      </c>
      <c r="V831" s="100" t="s">
        <v>51</v>
      </c>
      <c r="W831" s="100" t="s">
        <v>2490</v>
      </c>
      <c r="X831" s="100" t="s">
        <v>2491</v>
      </c>
      <c r="Y831" s="100" t="s">
        <v>4731</v>
      </c>
      <c r="Z831" s="100" t="s">
        <v>51</v>
      </c>
    </row>
    <row r="832" spans="1:26" x14ac:dyDescent="0.2">
      <c r="A832" s="100" t="s">
        <v>2483</v>
      </c>
      <c r="B832" s="100" t="s">
        <v>2484</v>
      </c>
      <c r="C832" s="100" t="s">
        <v>4732</v>
      </c>
      <c r="D832" s="100" t="s">
        <v>2528</v>
      </c>
      <c r="E832" s="100" t="s">
        <v>2487</v>
      </c>
      <c r="F832" s="100" t="s">
        <v>2529</v>
      </c>
      <c r="G832" s="96">
        <v>-1680</v>
      </c>
      <c r="H832" s="97">
        <v>46008</v>
      </c>
      <c r="I832" s="97">
        <v>46038</v>
      </c>
      <c r="J832" s="97">
        <v>46042</v>
      </c>
      <c r="K832" s="97">
        <v>46038</v>
      </c>
      <c r="L832" s="94">
        <v>10256</v>
      </c>
      <c r="M832" s="108"/>
      <c r="N832" s="94" t="s">
        <v>60</v>
      </c>
      <c r="O832" s="100" t="s">
        <v>4733</v>
      </c>
      <c r="P832" s="100" t="s">
        <v>51</v>
      </c>
      <c r="Q832" s="100" t="s">
        <v>51</v>
      </c>
      <c r="R832" s="100" t="s">
        <v>51</v>
      </c>
      <c r="S832" s="100" t="s">
        <v>51</v>
      </c>
      <c r="T832" s="100" t="s">
        <v>51</v>
      </c>
      <c r="U832" s="100" t="s">
        <v>51</v>
      </c>
      <c r="V832" s="100" t="s">
        <v>51</v>
      </c>
      <c r="W832" s="100" t="s">
        <v>2490</v>
      </c>
      <c r="X832" s="100" t="s">
        <v>2491</v>
      </c>
      <c r="Y832" s="100" t="s">
        <v>2531</v>
      </c>
      <c r="Z832" s="100" t="s">
        <v>51</v>
      </c>
    </row>
    <row r="833" spans="1:28" x14ac:dyDescent="0.2">
      <c r="A833" s="100" t="s">
        <v>2483</v>
      </c>
      <c r="B833" s="100" t="s">
        <v>2484</v>
      </c>
      <c r="C833" s="100" t="s">
        <v>4734</v>
      </c>
      <c r="D833" s="100" t="s">
        <v>3223</v>
      </c>
      <c r="E833" s="100" t="s">
        <v>2487</v>
      </c>
      <c r="F833" s="100" t="s">
        <v>3224</v>
      </c>
      <c r="G833" s="96">
        <v>-2820</v>
      </c>
      <c r="H833" s="97">
        <v>46008</v>
      </c>
      <c r="I833" s="97">
        <v>46042</v>
      </c>
      <c r="J833" s="97">
        <v>46042</v>
      </c>
      <c r="K833" s="97">
        <v>46028</v>
      </c>
      <c r="L833" s="94">
        <v>10256</v>
      </c>
      <c r="M833" s="108"/>
      <c r="N833" s="94" t="s">
        <v>60</v>
      </c>
      <c r="O833" s="100" t="s">
        <v>4735</v>
      </c>
      <c r="P833" s="100" t="s">
        <v>51</v>
      </c>
      <c r="Q833" s="100" t="s">
        <v>51</v>
      </c>
      <c r="R833" s="100" t="s">
        <v>51</v>
      </c>
      <c r="S833" s="100" t="s">
        <v>51</v>
      </c>
      <c r="T833" s="100" t="s">
        <v>51</v>
      </c>
      <c r="U833" s="100" t="s">
        <v>51</v>
      </c>
      <c r="V833" s="100" t="s">
        <v>51</v>
      </c>
      <c r="W833" s="100" t="s">
        <v>2490</v>
      </c>
      <c r="X833" s="100" t="s">
        <v>2491</v>
      </c>
      <c r="Y833" s="100" t="s">
        <v>3226</v>
      </c>
      <c r="Z833" s="100" t="s">
        <v>51</v>
      </c>
    </row>
    <row r="834" spans="1:28" x14ac:dyDescent="0.2">
      <c r="A834" s="100" t="s">
        <v>2483</v>
      </c>
      <c r="B834" s="100" t="s">
        <v>2484</v>
      </c>
      <c r="C834" s="100" t="s">
        <v>4736</v>
      </c>
      <c r="D834" s="100" t="s">
        <v>3598</v>
      </c>
      <c r="E834" s="100" t="s">
        <v>2487</v>
      </c>
      <c r="F834" s="100" t="s">
        <v>3599</v>
      </c>
      <c r="G834" s="96">
        <v>-27003.4</v>
      </c>
      <c r="H834" s="97">
        <v>46029</v>
      </c>
      <c r="I834" s="97">
        <v>46042</v>
      </c>
      <c r="J834" s="97">
        <v>46042</v>
      </c>
      <c r="K834" s="97">
        <v>46038</v>
      </c>
      <c r="L834" s="94">
        <v>10251</v>
      </c>
      <c r="M834" s="108"/>
      <c r="N834" s="94" t="s">
        <v>60</v>
      </c>
      <c r="O834" s="100" t="s">
        <v>4737</v>
      </c>
      <c r="P834" s="100" t="s">
        <v>51</v>
      </c>
      <c r="Q834" s="100" t="s">
        <v>51</v>
      </c>
      <c r="R834" s="100" t="s">
        <v>51</v>
      </c>
      <c r="S834" s="100" t="s">
        <v>51</v>
      </c>
      <c r="T834" s="100" t="s">
        <v>51</v>
      </c>
      <c r="U834" s="100" t="s">
        <v>51</v>
      </c>
      <c r="V834" s="100" t="s">
        <v>51</v>
      </c>
      <c r="W834" s="100" t="s">
        <v>2490</v>
      </c>
      <c r="X834" s="100" t="s">
        <v>2491</v>
      </c>
      <c r="Y834" s="100" t="s">
        <v>3601</v>
      </c>
      <c r="Z834" s="100" t="s">
        <v>51</v>
      </c>
    </row>
    <row r="835" spans="1:28" x14ac:dyDescent="0.2">
      <c r="B835" s="94" t="s">
        <v>3695</v>
      </c>
      <c r="F835" s="94" t="s">
        <v>154</v>
      </c>
      <c r="G835" s="96">
        <v>-2039037.51</v>
      </c>
      <c r="J835" s="97">
        <v>46042</v>
      </c>
      <c r="L835" s="94" t="s">
        <v>8609</v>
      </c>
      <c r="M835" s="103" t="s">
        <v>154</v>
      </c>
      <c r="N835" s="100" t="s">
        <v>155</v>
      </c>
    </row>
    <row r="836" spans="1:28" x14ac:dyDescent="0.2">
      <c r="A836" s="100" t="s">
        <v>2763</v>
      </c>
      <c r="B836" s="100" t="s">
        <v>1891</v>
      </c>
      <c r="C836" s="100" t="s">
        <v>4738</v>
      </c>
      <c r="D836" s="100" t="s">
        <v>2910</v>
      </c>
      <c r="E836" s="100" t="s">
        <v>2487</v>
      </c>
      <c r="F836" s="100" t="s">
        <v>2911</v>
      </c>
      <c r="G836" s="96">
        <v>-271447.62</v>
      </c>
      <c r="H836" s="97">
        <v>45888</v>
      </c>
      <c r="I836" s="97">
        <v>46042</v>
      </c>
      <c r="J836" s="97">
        <v>46042</v>
      </c>
      <c r="K836" s="97">
        <v>45888</v>
      </c>
      <c r="L836" s="94">
        <v>10234</v>
      </c>
      <c r="M836" s="108"/>
      <c r="N836" s="100" t="s">
        <v>60</v>
      </c>
      <c r="O836" s="100" t="s">
        <v>4739</v>
      </c>
      <c r="P836" s="100" t="s">
        <v>51</v>
      </c>
      <c r="Q836" s="100" t="s">
        <v>51</v>
      </c>
      <c r="R836" s="100" t="s">
        <v>2517</v>
      </c>
      <c r="S836" s="100" t="s">
        <v>2913</v>
      </c>
      <c r="T836" s="100" t="s">
        <v>51</v>
      </c>
      <c r="U836" s="100" t="s">
        <v>2914</v>
      </c>
      <c r="V836" s="100" t="s">
        <v>2915</v>
      </c>
      <c r="W836" s="100" t="s">
        <v>2490</v>
      </c>
      <c r="X836" s="100" t="s">
        <v>2491</v>
      </c>
      <c r="Y836" s="100" t="s">
        <v>2916</v>
      </c>
      <c r="Z836" s="100" t="s">
        <v>2504</v>
      </c>
    </row>
    <row r="837" spans="1:28" s="100" customFormat="1" x14ac:dyDescent="0.2">
      <c r="A837" s="100" t="s">
        <v>2483</v>
      </c>
      <c r="B837" s="100" t="s">
        <v>2484</v>
      </c>
      <c r="C837" s="100" t="s">
        <v>4740</v>
      </c>
      <c r="D837" s="100" t="s">
        <v>2910</v>
      </c>
      <c r="E837" s="100" t="s">
        <v>2487</v>
      </c>
      <c r="F837" s="100" t="s">
        <v>2911</v>
      </c>
      <c r="G837" s="96">
        <v>-8397.3799999999992</v>
      </c>
      <c r="H837" s="97">
        <v>45903</v>
      </c>
      <c r="I837" s="97">
        <v>45933</v>
      </c>
      <c r="J837" s="97">
        <v>46042</v>
      </c>
      <c r="K837" s="97">
        <v>46006</v>
      </c>
      <c r="L837" s="94">
        <v>10256</v>
      </c>
      <c r="M837" s="108"/>
      <c r="N837" s="94" t="s">
        <v>60</v>
      </c>
      <c r="O837" s="100" t="s">
        <v>4741</v>
      </c>
      <c r="P837" s="100" t="s">
        <v>51</v>
      </c>
      <c r="Q837" s="100" t="s">
        <v>51</v>
      </c>
      <c r="R837" s="100" t="s">
        <v>2517</v>
      </c>
      <c r="S837" s="100" t="s">
        <v>2913</v>
      </c>
      <c r="T837" s="100" t="s">
        <v>51</v>
      </c>
      <c r="U837" s="100" t="s">
        <v>2914</v>
      </c>
      <c r="V837" s="100" t="s">
        <v>2915</v>
      </c>
      <c r="W837" s="100" t="s">
        <v>2490</v>
      </c>
      <c r="X837" s="100" t="s">
        <v>2491</v>
      </c>
      <c r="Y837" s="100" t="s">
        <v>2916</v>
      </c>
      <c r="Z837" s="100" t="s">
        <v>2504</v>
      </c>
      <c r="AA837" s="94"/>
      <c r="AB837" s="94"/>
    </row>
    <row r="838" spans="1:28" s="99" customFormat="1" x14ac:dyDescent="0.2">
      <c r="A838" s="100" t="s">
        <v>2483</v>
      </c>
      <c r="B838" s="100" t="s">
        <v>2484</v>
      </c>
      <c r="C838" s="100" t="s">
        <v>4742</v>
      </c>
      <c r="D838" s="100" t="s">
        <v>2910</v>
      </c>
      <c r="E838" s="100" t="s">
        <v>2487</v>
      </c>
      <c r="F838" s="100" t="s">
        <v>2911</v>
      </c>
      <c r="G838" s="96">
        <v>-8010.26</v>
      </c>
      <c r="H838" s="97">
        <v>45903</v>
      </c>
      <c r="I838" s="97">
        <v>45933</v>
      </c>
      <c r="J838" s="97">
        <v>46042</v>
      </c>
      <c r="K838" s="97">
        <v>46006</v>
      </c>
      <c r="L838" s="94">
        <v>10256</v>
      </c>
      <c r="M838" s="108"/>
      <c r="N838" s="94" t="s">
        <v>60</v>
      </c>
      <c r="O838" s="100" t="s">
        <v>4743</v>
      </c>
      <c r="P838" s="100" t="s">
        <v>51</v>
      </c>
      <c r="Q838" s="100" t="s">
        <v>51</v>
      </c>
      <c r="R838" s="100" t="s">
        <v>2517</v>
      </c>
      <c r="S838" s="100" t="s">
        <v>2913</v>
      </c>
      <c r="T838" s="100" t="s">
        <v>51</v>
      </c>
      <c r="U838" s="100" t="s">
        <v>2914</v>
      </c>
      <c r="V838" s="100" t="s">
        <v>2915</v>
      </c>
      <c r="W838" s="100" t="s">
        <v>2490</v>
      </c>
      <c r="X838" s="100" t="s">
        <v>2491</v>
      </c>
      <c r="Y838" s="100" t="s">
        <v>2916</v>
      </c>
      <c r="Z838" s="100" t="s">
        <v>2504</v>
      </c>
    </row>
    <row r="839" spans="1:28" x14ac:dyDescent="0.2">
      <c r="A839" s="100" t="s">
        <v>2483</v>
      </c>
      <c r="B839" s="100" t="s">
        <v>2484</v>
      </c>
      <c r="C839" s="100" t="s">
        <v>4744</v>
      </c>
      <c r="D839" s="100" t="s">
        <v>2910</v>
      </c>
      <c r="E839" s="100" t="s">
        <v>2487</v>
      </c>
      <c r="F839" s="100" t="s">
        <v>2911</v>
      </c>
      <c r="G839" s="96">
        <v>-4416.47</v>
      </c>
      <c r="H839" s="97">
        <v>45908</v>
      </c>
      <c r="I839" s="97">
        <v>45938</v>
      </c>
      <c r="J839" s="97">
        <v>46042</v>
      </c>
      <c r="K839" s="97">
        <v>46006</v>
      </c>
      <c r="L839" s="94">
        <v>10256</v>
      </c>
      <c r="M839" s="108"/>
      <c r="N839" s="94" t="s">
        <v>60</v>
      </c>
      <c r="O839" s="100" t="s">
        <v>4745</v>
      </c>
      <c r="P839" s="100" t="s">
        <v>51</v>
      </c>
      <c r="Q839" s="100" t="s">
        <v>51</v>
      </c>
      <c r="R839" s="100" t="s">
        <v>2517</v>
      </c>
      <c r="S839" s="100" t="s">
        <v>2913</v>
      </c>
      <c r="T839" s="100" t="s">
        <v>51</v>
      </c>
      <c r="U839" s="100" t="s">
        <v>2914</v>
      </c>
      <c r="V839" s="100" t="s">
        <v>2915</v>
      </c>
      <c r="W839" s="100" t="s">
        <v>2490</v>
      </c>
      <c r="X839" s="100" t="s">
        <v>2491</v>
      </c>
      <c r="Y839" s="100" t="s">
        <v>2916</v>
      </c>
      <c r="Z839" s="100" t="s">
        <v>2504</v>
      </c>
    </row>
    <row r="840" spans="1:28" x14ac:dyDescent="0.2">
      <c r="A840" s="100" t="s">
        <v>2483</v>
      </c>
      <c r="B840" s="100" t="s">
        <v>2484</v>
      </c>
      <c r="C840" s="100" t="s">
        <v>4746</v>
      </c>
      <c r="D840" s="100" t="s">
        <v>2910</v>
      </c>
      <c r="E840" s="100" t="s">
        <v>2487</v>
      </c>
      <c r="F840" s="100" t="s">
        <v>2911</v>
      </c>
      <c r="G840" s="96">
        <v>-4249.88</v>
      </c>
      <c r="H840" s="97">
        <v>45934</v>
      </c>
      <c r="I840" s="97">
        <v>45964</v>
      </c>
      <c r="J840" s="97">
        <v>46042</v>
      </c>
      <c r="K840" s="97">
        <v>46006</v>
      </c>
      <c r="L840" s="94">
        <v>10256</v>
      </c>
      <c r="M840" s="108"/>
      <c r="N840" s="94" t="s">
        <v>60</v>
      </c>
      <c r="O840" s="100" t="s">
        <v>4747</v>
      </c>
      <c r="P840" s="100" t="s">
        <v>51</v>
      </c>
      <c r="Q840" s="100" t="s">
        <v>51</v>
      </c>
      <c r="R840" s="100" t="s">
        <v>2517</v>
      </c>
      <c r="S840" s="100" t="s">
        <v>2913</v>
      </c>
      <c r="T840" s="100" t="s">
        <v>51</v>
      </c>
      <c r="U840" s="100" t="s">
        <v>2914</v>
      </c>
      <c r="V840" s="100" t="s">
        <v>2915</v>
      </c>
      <c r="W840" s="100" t="s">
        <v>2490</v>
      </c>
      <c r="X840" s="100" t="s">
        <v>2491</v>
      </c>
      <c r="Y840" s="100" t="s">
        <v>2916</v>
      </c>
      <c r="Z840" s="100" t="s">
        <v>2504</v>
      </c>
    </row>
    <row r="841" spans="1:28" x14ac:dyDescent="0.2">
      <c r="A841" s="100" t="s">
        <v>2483</v>
      </c>
      <c r="B841" s="100" t="s">
        <v>2484</v>
      </c>
      <c r="C841" s="100" t="s">
        <v>4748</v>
      </c>
      <c r="D841" s="100" t="s">
        <v>2910</v>
      </c>
      <c r="E841" s="100" t="s">
        <v>2487</v>
      </c>
      <c r="F841" s="100" t="s">
        <v>2911</v>
      </c>
      <c r="G841" s="96">
        <v>-4761.51</v>
      </c>
      <c r="H841" s="97">
        <v>45938</v>
      </c>
      <c r="I841" s="97">
        <v>45968</v>
      </c>
      <c r="J841" s="97">
        <v>46042</v>
      </c>
      <c r="K841" s="97">
        <v>46007</v>
      </c>
      <c r="L841" s="94">
        <v>10256</v>
      </c>
      <c r="M841" s="108"/>
      <c r="N841" s="94" t="s">
        <v>60</v>
      </c>
      <c r="O841" s="100" t="s">
        <v>4749</v>
      </c>
      <c r="P841" s="100" t="s">
        <v>51</v>
      </c>
      <c r="Q841" s="100" t="s">
        <v>51</v>
      </c>
      <c r="R841" s="100" t="s">
        <v>2517</v>
      </c>
      <c r="S841" s="100" t="s">
        <v>2913</v>
      </c>
      <c r="T841" s="100" t="s">
        <v>51</v>
      </c>
      <c r="U841" s="100" t="s">
        <v>2914</v>
      </c>
      <c r="V841" s="100" t="s">
        <v>2915</v>
      </c>
      <c r="W841" s="100" t="s">
        <v>2490</v>
      </c>
      <c r="X841" s="100" t="s">
        <v>2491</v>
      </c>
      <c r="Y841" s="100" t="s">
        <v>2916</v>
      </c>
      <c r="Z841" s="100" t="s">
        <v>2504</v>
      </c>
    </row>
    <row r="842" spans="1:28" x14ac:dyDescent="0.2">
      <c r="A842" s="100" t="s">
        <v>2483</v>
      </c>
      <c r="B842" s="100" t="s">
        <v>2484</v>
      </c>
      <c r="C842" s="100" t="s">
        <v>4750</v>
      </c>
      <c r="D842" s="100" t="s">
        <v>2910</v>
      </c>
      <c r="E842" s="100" t="s">
        <v>2487</v>
      </c>
      <c r="F842" s="100" t="s">
        <v>2911</v>
      </c>
      <c r="G842" s="96">
        <v>-4187.12</v>
      </c>
      <c r="H842" s="97">
        <v>45941</v>
      </c>
      <c r="I842" s="97">
        <v>45971</v>
      </c>
      <c r="J842" s="97">
        <v>46042</v>
      </c>
      <c r="K842" s="97">
        <v>46007</v>
      </c>
      <c r="L842" s="94">
        <v>10256</v>
      </c>
      <c r="M842" s="108"/>
      <c r="N842" s="94" t="s">
        <v>60</v>
      </c>
      <c r="O842" s="100" t="s">
        <v>4751</v>
      </c>
      <c r="P842" s="100" t="s">
        <v>51</v>
      </c>
      <c r="Q842" s="100" t="s">
        <v>51</v>
      </c>
      <c r="R842" s="100" t="s">
        <v>2517</v>
      </c>
      <c r="S842" s="100" t="s">
        <v>2913</v>
      </c>
      <c r="T842" s="100" t="s">
        <v>51</v>
      </c>
      <c r="U842" s="100" t="s">
        <v>2914</v>
      </c>
      <c r="V842" s="100" t="s">
        <v>2915</v>
      </c>
      <c r="W842" s="100" t="s">
        <v>2490</v>
      </c>
      <c r="X842" s="100" t="s">
        <v>2491</v>
      </c>
      <c r="Y842" s="100" t="s">
        <v>2916</v>
      </c>
      <c r="Z842" s="100" t="s">
        <v>2504</v>
      </c>
    </row>
    <row r="843" spans="1:28" x14ac:dyDescent="0.2">
      <c r="A843" s="100" t="s">
        <v>2483</v>
      </c>
      <c r="B843" s="100" t="s">
        <v>2484</v>
      </c>
      <c r="C843" s="100" t="s">
        <v>4752</v>
      </c>
      <c r="D843" s="100" t="s">
        <v>2910</v>
      </c>
      <c r="E843" s="100" t="s">
        <v>2487</v>
      </c>
      <c r="F843" s="100" t="s">
        <v>2911</v>
      </c>
      <c r="G843" s="96">
        <v>-4286.8900000000003</v>
      </c>
      <c r="H843" s="97">
        <v>45946</v>
      </c>
      <c r="I843" s="97">
        <v>45976</v>
      </c>
      <c r="J843" s="97">
        <v>46042</v>
      </c>
      <c r="K843" s="97">
        <v>46013</v>
      </c>
      <c r="L843" s="94">
        <v>10256</v>
      </c>
      <c r="M843" s="108"/>
      <c r="N843" s="94" t="s">
        <v>60</v>
      </c>
      <c r="O843" s="100" t="s">
        <v>4753</v>
      </c>
      <c r="P843" s="100" t="s">
        <v>51</v>
      </c>
      <c r="Q843" s="100" t="s">
        <v>51</v>
      </c>
      <c r="R843" s="100" t="s">
        <v>2517</v>
      </c>
      <c r="S843" s="100" t="s">
        <v>2913</v>
      </c>
      <c r="T843" s="100" t="s">
        <v>51</v>
      </c>
      <c r="U843" s="100" t="s">
        <v>2914</v>
      </c>
      <c r="V843" s="100" t="s">
        <v>2915</v>
      </c>
      <c r="W843" s="100" t="s">
        <v>2490</v>
      </c>
      <c r="X843" s="100" t="s">
        <v>2491</v>
      </c>
      <c r="Y843" s="100" t="s">
        <v>2916</v>
      </c>
      <c r="Z843" s="100" t="s">
        <v>2504</v>
      </c>
    </row>
    <row r="844" spans="1:28" x14ac:dyDescent="0.2">
      <c r="A844" s="100" t="s">
        <v>2483</v>
      </c>
      <c r="B844" s="100" t="s">
        <v>2484</v>
      </c>
      <c r="C844" s="100" t="s">
        <v>4754</v>
      </c>
      <c r="D844" s="100" t="s">
        <v>2910</v>
      </c>
      <c r="E844" s="100" t="s">
        <v>2487</v>
      </c>
      <c r="F844" s="100" t="s">
        <v>2911</v>
      </c>
      <c r="G844" s="96">
        <v>-4266.6099999999997</v>
      </c>
      <c r="H844" s="97">
        <v>45947</v>
      </c>
      <c r="I844" s="97">
        <v>45977</v>
      </c>
      <c r="J844" s="97">
        <v>46042</v>
      </c>
      <c r="K844" s="97">
        <v>46008</v>
      </c>
      <c r="L844" s="94">
        <v>10256</v>
      </c>
      <c r="M844" s="108"/>
      <c r="N844" s="94" t="s">
        <v>60</v>
      </c>
      <c r="O844" s="100" t="s">
        <v>4755</v>
      </c>
      <c r="P844" s="100" t="s">
        <v>51</v>
      </c>
      <c r="Q844" s="100" t="s">
        <v>51</v>
      </c>
      <c r="R844" s="100" t="s">
        <v>2517</v>
      </c>
      <c r="S844" s="100" t="s">
        <v>2913</v>
      </c>
      <c r="T844" s="100" t="s">
        <v>51</v>
      </c>
      <c r="U844" s="100" t="s">
        <v>2914</v>
      </c>
      <c r="V844" s="100" t="s">
        <v>2915</v>
      </c>
      <c r="W844" s="100" t="s">
        <v>2490</v>
      </c>
      <c r="X844" s="100" t="s">
        <v>2491</v>
      </c>
      <c r="Y844" s="100" t="s">
        <v>2916</v>
      </c>
      <c r="Z844" s="100" t="s">
        <v>2504</v>
      </c>
    </row>
    <row r="845" spans="1:28" x14ac:dyDescent="0.2">
      <c r="A845" s="100" t="s">
        <v>2483</v>
      </c>
      <c r="B845" s="100" t="s">
        <v>2484</v>
      </c>
      <c r="C845" s="100" t="s">
        <v>4756</v>
      </c>
      <c r="D845" s="100" t="s">
        <v>2910</v>
      </c>
      <c r="E845" s="100" t="s">
        <v>2487</v>
      </c>
      <c r="F845" s="100" t="s">
        <v>2911</v>
      </c>
      <c r="G845" s="96">
        <v>-4640.57</v>
      </c>
      <c r="H845" s="97">
        <v>45952</v>
      </c>
      <c r="I845" s="97">
        <v>45982</v>
      </c>
      <c r="J845" s="97">
        <v>46042</v>
      </c>
      <c r="K845" s="97">
        <v>46008</v>
      </c>
      <c r="L845" s="94">
        <v>10256</v>
      </c>
      <c r="M845" s="108"/>
      <c r="N845" s="94" t="s">
        <v>60</v>
      </c>
      <c r="O845" s="100" t="s">
        <v>4757</v>
      </c>
      <c r="P845" s="100" t="s">
        <v>51</v>
      </c>
      <c r="Q845" s="100" t="s">
        <v>51</v>
      </c>
      <c r="R845" s="100" t="s">
        <v>2517</v>
      </c>
      <c r="S845" s="100" t="s">
        <v>2913</v>
      </c>
      <c r="T845" s="100" t="s">
        <v>51</v>
      </c>
      <c r="U845" s="100" t="s">
        <v>2914</v>
      </c>
      <c r="V845" s="100" t="s">
        <v>2915</v>
      </c>
      <c r="W845" s="100" t="s">
        <v>2490</v>
      </c>
      <c r="X845" s="100" t="s">
        <v>2491</v>
      </c>
      <c r="Y845" s="100" t="s">
        <v>2916</v>
      </c>
      <c r="Z845" s="100" t="s">
        <v>2504</v>
      </c>
    </row>
    <row r="846" spans="1:28" x14ac:dyDescent="0.2">
      <c r="A846" s="100" t="s">
        <v>2483</v>
      </c>
      <c r="B846" s="100" t="s">
        <v>2484</v>
      </c>
      <c r="C846" s="100" t="s">
        <v>4758</v>
      </c>
      <c r="D846" s="100" t="s">
        <v>2910</v>
      </c>
      <c r="E846" s="100" t="s">
        <v>2487</v>
      </c>
      <c r="F846" s="100" t="s">
        <v>2911</v>
      </c>
      <c r="G846" s="96">
        <v>-4187.12</v>
      </c>
      <c r="H846" s="97">
        <v>45957</v>
      </c>
      <c r="I846" s="97">
        <v>45987</v>
      </c>
      <c r="J846" s="97">
        <v>46042</v>
      </c>
      <c r="K846" s="97">
        <v>46006</v>
      </c>
      <c r="L846" s="94">
        <v>10256</v>
      </c>
      <c r="M846" s="108"/>
      <c r="N846" s="94" t="s">
        <v>60</v>
      </c>
      <c r="O846" s="100" t="s">
        <v>4759</v>
      </c>
      <c r="P846" s="100" t="s">
        <v>51</v>
      </c>
      <c r="Q846" s="100" t="s">
        <v>51</v>
      </c>
      <c r="R846" s="100" t="s">
        <v>2517</v>
      </c>
      <c r="S846" s="100" t="s">
        <v>2913</v>
      </c>
      <c r="T846" s="100" t="s">
        <v>51</v>
      </c>
      <c r="U846" s="100" t="s">
        <v>2914</v>
      </c>
      <c r="V846" s="100" t="s">
        <v>2915</v>
      </c>
      <c r="W846" s="100" t="s">
        <v>2490</v>
      </c>
      <c r="X846" s="100" t="s">
        <v>2491</v>
      </c>
      <c r="Y846" s="100" t="s">
        <v>2916</v>
      </c>
      <c r="Z846" s="100" t="s">
        <v>2504</v>
      </c>
    </row>
    <row r="847" spans="1:28" x14ac:dyDescent="0.2">
      <c r="A847" s="100" t="s">
        <v>2483</v>
      </c>
      <c r="B847" s="100" t="s">
        <v>2484</v>
      </c>
      <c r="C847" s="100" t="s">
        <v>4760</v>
      </c>
      <c r="D847" s="100" t="s">
        <v>2910</v>
      </c>
      <c r="E847" s="100" t="s">
        <v>2487</v>
      </c>
      <c r="F847" s="100" t="s">
        <v>2911</v>
      </c>
      <c r="G847" s="96">
        <v>-4330.03</v>
      </c>
      <c r="H847" s="97">
        <v>45971</v>
      </c>
      <c r="I847" s="97">
        <v>46001</v>
      </c>
      <c r="J847" s="97">
        <v>46042</v>
      </c>
      <c r="K847" s="97">
        <v>46008</v>
      </c>
      <c r="L847" s="94">
        <v>10256</v>
      </c>
      <c r="M847" s="108"/>
      <c r="N847" s="94" t="s">
        <v>60</v>
      </c>
      <c r="O847" s="100" t="s">
        <v>4761</v>
      </c>
      <c r="P847" s="100" t="s">
        <v>51</v>
      </c>
      <c r="Q847" s="100" t="s">
        <v>51</v>
      </c>
      <c r="R847" s="100" t="s">
        <v>2517</v>
      </c>
      <c r="S847" s="100" t="s">
        <v>2913</v>
      </c>
      <c r="T847" s="100" t="s">
        <v>51</v>
      </c>
      <c r="U847" s="100" t="s">
        <v>2914</v>
      </c>
      <c r="V847" s="100" t="s">
        <v>2915</v>
      </c>
      <c r="W847" s="100" t="s">
        <v>2490</v>
      </c>
      <c r="X847" s="100" t="s">
        <v>2491</v>
      </c>
      <c r="Y847" s="100" t="s">
        <v>2916</v>
      </c>
      <c r="Z847" s="100" t="s">
        <v>2504</v>
      </c>
    </row>
    <row r="848" spans="1:28" x14ac:dyDescent="0.2">
      <c r="A848" s="100" t="s">
        <v>2483</v>
      </c>
      <c r="B848" s="100" t="s">
        <v>2484</v>
      </c>
      <c r="C848" s="100" t="s">
        <v>4762</v>
      </c>
      <c r="D848" s="100" t="s">
        <v>2910</v>
      </c>
      <c r="E848" s="100" t="s">
        <v>2487</v>
      </c>
      <c r="F848" s="100" t="s">
        <v>2911</v>
      </c>
      <c r="G848" s="96">
        <v>-9354.86</v>
      </c>
      <c r="H848" s="97">
        <v>45973</v>
      </c>
      <c r="I848" s="97">
        <v>46003</v>
      </c>
      <c r="J848" s="97">
        <v>46042</v>
      </c>
      <c r="K848" s="97">
        <v>46008</v>
      </c>
      <c r="L848" s="94">
        <v>10256</v>
      </c>
      <c r="M848" s="108"/>
      <c r="N848" s="94" t="s">
        <v>60</v>
      </c>
      <c r="O848" s="100" t="s">
        <v>4763</v>
      </c>
      <c r="P848" s="100" t="s">
        <v>51</v>
      </c>
      <c r="Q848" s="100" t="s">
        <v>51</v>
      </c>
      <c r="R848" s="100" t="s">
        <v>2517</v>
      </c>
      <c r="S848" s="100" t="s">
        <v>2913</v>
      </c>
      <c r="T848" s="100" t="s">
        <v>51</v>
      </c>
      <c r="U848" s="100" t="s">
        <v>2914</v>
      </c>
      <c r="V848" s="100" t="s">
        <v>2915</v>
      </c>
      <c r="W848" s="100" t="s">
        <v>2490</v>
      </c>
      <c r="X848" s="100" t="s">
        <v>2491</v>
      </c>
      <c r="Y848" s="100" t="s">
        <v>2916</v>
      </c>
      <c r="Z848" s="100" t="s">
        <v>2504</v>
      </c>
    </row>
    <row r="849" spans="1:26" x14ac:dyDescent="0.2">
      <c r="A849" s="100" t="s">
        <v>2483</v>
      </c>
      <c r="B849" s="100" t="s">
        <v>2484</v>
      </c>
      <c r="C849" s="100" t="s">
        <v>4764</v>
      </c>
      <c r="D849" s="100" t="s">
        <v>2910</v>
      </c>
      <c r="E849" s="100" t="s">
        <v>2487</v>
      </c>
      <c r="F849" s="100" t="s">
        <v>2911</v>
      </c>
      <c r="G849" s="96">
        <v>-7112.82</v>
      </c>
      <c r="H849" s="97">
        <v>45973</v>
      </c>
      <c r="I849" s="97">
        <v>46003</v>
      </c>
      <c r="J849" s="97">
        <v>46042</v>
      </c>
      <c r="K849" s="97">
        <v>46008</v>
      </c>
      <c r="L849" s="94">
        <v>10256</v>
      </c>
      <c r="M849" s="108"/>
      <c r="N849" s="94" t="s">
        <v>60</v>
      </c>
      <c r="O849" s="100" t="s">
        <v>4765</v>
      </c>
      <c r="P849" s="100" t="s">
        <v>51</v>
      </c>
      <c r="Q849" s="100" t="s">
        <v>51</v>
      </c>
      <c r="R849" s="100" t="s">
        <v>2517</v>
      </c>
      <c r="S849" s="100" t="s">
        <v>2913</v>
      </c>
      <c r="T849" s="100" t="s">
        <v>51</v>
      </c>
      <c r="U849" s="100" t="s">
        <v>2914</v>
      </c>
      <c r="V849" s="100" t="s">
        <v>2915</v>
      </c>
      <c r="W849" s="100" t="s">
        <v>2490</v>
      </c>
      <c r="X849" s="100" t="s">
        <v>2491</v>
      </c>
      <c r="Y849" s="100" t="s">
        <v>2916</v>
      </c>
      <c r="Z849" s="100" t="s">
        <v>2504</v>
      </c>
    </row>
    <row r="850" spans="1:26" x14ac:dyDescent="0.2">
      <c r="A850" s="100" t="s">
        <v>2483</v>
      </c>
      <c r="B850" s="100" t="s">
        <v>2484</v>
      </c>
      <c r="C850" s="100" t="s">
        <v>4766</v>
      </c>
      <c r="D850" s="100" t="s">
        <v>4767</v>
      </c>
      <c r="E850" s="100" t="s">
        <v>2487</v>
      </c>
      <c r="F850" s="100" t="s">
        <v>4768</v>
      </c>
      <c r="G850" s="96">
        <v>-1030.23</v>
      </c>
      <c r="H850" s="97">
        <v>45994</v>
      </c>
      <c r="I850" s="97">
        <v>46011</v>
      </c>
      <c r="J850" s="97">
        <v>46042</v>
      </c>
      <c r="K850" s="97">
        <v>46042</v>
      </c>
      <c r="L850" s="94">
        <v>20001</v>
      </c>
      <c r="M850" s="108"/>
      <c r="N850" s="94" t="s">
        <v>60</v>
      </c>
      <c r="O850" s="100" t="s">
        <v>4769</v>
      </c>
      <c r="P850" s="100" t="s">
        <v>51</v>
      </c>
      <c r="Q850" s="100" t="s">
        <v>51</v>
      </c>
      <c r="R850" s="100" t="s">
        <v>51</v>
      </c>
      <c r="S850" s="100" t="s">
        <v>51</v>
      </c>
      <c r="T850" s="100" t="s">
        <v>51</v>
      </c>
      <c r="U850" s="100" t="s">
        <v>51</v>
      </c>
      <c r="V850" s="100" t="s">
        <v>51</v>
      </c>
      <c r="W850" s="100" t="s">
        <v>2490</v>
      </c>
      <c r="X850" s="100" t="s">
        <v>2491</v>
      </c>
      <c r="Y850" s="100" t="s">
        <v>4770</v>
      </c>
      <c r="Z850" s="100" t="s">
        <v>51</v>
      </c>
    </row>
    <row r="851" spans="1:26" x14ac:dyDescent="0.2">
      <c r="A851" s="100" t="s">
        <v>2483</v>
      </c>
      <c r="B851" s="100" t="s">
        <v>1891</v>
      </c>
      <c r="C851" s="100" t="s">
        <v>4771</v>
      </c>
      <c r="D851" s="100" t="s">
        <v>2965</v>
      </c>
      <c r="E851" s="100" t="s">
        <v>2487</v>
      </c>
      <c r="F851" s="100" t="s">
        <v>2966</v>
      </c>
      <c r="G851" s="96">
        <v>-185552.53</v>
      </c>
      <c r="H851" s="97">
        <v>45992</v>
      </c>
      <c r="I851" s="97">
        <v>46042</v>
      </c>
      <c r="J851" s="97">
        <v>46042</v>
      </c>
      <c r="K851" s="97">
        <v>46009</v>
      </c>
      <c r="L851" s="94">
        <v>10251</v>
      </c>
      <c r="M851" s="108"/>
      <c r="N851" s="94" t="s">
        <v>60</v>
      </c>
      <c r="O851" s="100" t="s">
        <v>4772</v>
      </c>
      <c r="P851" s="100" t="s">
        <v>51</v>
      </c>
      <c r="Q851" s="100" t="s">
        <v>51</v>
      </c>
      <c r="R851" s="100" t="s">
        <v>51</v>
      </c>
      <c r="S851" s="100" t="s">
        <v>51</v>
      </c>
      <c r="T851" s="100" t="s">
        <v>51</v>
      </c>
      <c r="U851" s="100" t="s">
        <v>51</v>
      </c>
      <c r="V851" s="100" t="s">
        <v>51</v>
      </c>
      <c r="W851" s="100" t="s">
        <v>2490</v>
      </c>
      <c r="X851" s="100" t="s">
        <v>2491</v>
      </c>
      <c r="Y851" s="100" t="s">
        <v>2968</v>
      </c>
      <c r="Z851" s="100" t="s">
        <v>51</v>
      </c>
    </row>
    <row r="852" spans="1:26" x14ac:dyDescent="0.2">
      <c r="A852" s="100" t="s">
        <v>2483</v>
      </c>
      <c r="B852" s="100" t="s">
        <v>2484</v>
      </c>
      <c r="C852" s="100" t="s">
        <v>1915</v>
      </c>
      <c r="D852" s="100" t="s">
        <v>4773</v>
      </c>
      <c r="E852" s="100" t="s">
        <v>2487</v>
      </c>
      <c r="F852" s="100" t="s">
        <v>4774</v>
      </c>
      <c r="G852" s="96">
        <v>-1406.79</v>
      </c>
      <c r="H852" s="97">
        <v>46007</v>
      </c>
      <c r="I852" s="97">
        <v>46013</v>
      </c>
      <c r="J852" s="97">
        <v>46042</v>
      </c>
      <c r="K852" s="97">
        <v>46038</v>
      </c>
      <c r="L852" s="94">
        <v>20001</v>
      </c>
      <c r="M852" s="108"/>
      <c r="N852" s="94" t="s">
        <v>60</v>
      </c>
      <c r="O852" s="100" t="s">
        <v>4775</v>
      </c>
      <c r="P852" s="100" t="s">
        <v>51</v>
      </c>
      <c r="Q852" s="100" t="s">
        <v>51</v>
      </c>
      <c r="R852" s="100" t="s">
        <v>51</v>
      </c>
      <c r="S852" s="100" t="s">
        <v>51</v>
      </c>
      <c r="T852" s="100" t="s">
        <v>51</v>
      </c>
      <c r="U852" s="100" t="s">
        <v>51</v>
      </c>
      <c r="V852" s="100" t="s">
        <v>51</v>
      </c>
      <c r="W852" s="100" t="s">
        <v>2490</v>
      </c>
      <c r="X852" s="100" t="s">
        <v>2491</v>
      </c>
      <c r="Y852" s="100" t="s">
        <v>4776</v>
      </c>
      <c r="Z852" s="100" t="s">
        <v>51</v>
      </c>
    </row>
    <row r="853" spans="1:26" x14ac:dyDescent="0.2">
      <c r="A853" s="100" t="s">
        <v>2483</v>
      </c>
      <c r="B853" s="100" t="s">
        <v>2484</v>
      </c>
      <c r="C853" s="100" t="s">
        <v>4777</v>
      </c>
      <c r="D853" s="100" t="s">
        <v>4778</v>
      </c>
      <c r="E853" s="100" t="s">
        <v>2487</v>
      </c>
      <c r="F853" s="100" t="s">
        <v>4779</v>
      </c>
      <c r="G853" s="96">
        <v>-1700</v>
      </c>
      <c r="H853" s="97">
        <v>46024</v>
      </c>
      <c r="I853" s="97">
        <v>46042</v>
      </c>
      <c r="J853" s="97">
        <v>46042</v>
      </c>
      <c r="K853" s="97">
        <v>46042</v>
      </c>
      <c r="L853" s="94">
        <v>20001</v>
      </c>
      <c r="M853" s="108"/>
      <c r="N853" s="94" t="s">
        <v>60</v>
      </c>
      <c r="O853" s="100" t="s">
        <v>4780</v>
      </c>
      <c r="P853" s="100" t="s">
        <v>51</v>
      </c>
      <c r="Q853" s="100" t="s">
        <v>51</v>
      </c>
      <c r="R853" s="100" t="s">
        <v>51</v>
      </c>
      <c r="S853" s="100" t="s">
        <v>51</v>
      </c>
      <c r="T853" s="100" t="s">
        <v>51</v>
      </c>
      <c r="U853" s="100" t="s">
        <v>51</v>
      </c>
      <c r="V853" s="100" t="s">
        <v>51</v>
      </c>
      <c r="W853" s="100" t="s">
        <v>2490</v>
      </c>
      <c r="X853" s="100" t="s">
        <v>2491</v>
      </c>
      <c r="Y853" s="100" t="s">
        <v>4781</v>
      </c>
      <c r="Z853" s="100" t="s">
        <v>51</v>
      </c>
    </row>
    <row r="854" spans="1:26" x14ac:dyDescent="0.2">
      <c r="A854" s="100" t="s">
        <v>2483</v>
      </c>
      <c r="B854" s="100" t="s">
        <v>2484</v>
      </c>
      <c r="C854" s="100" t="s">
        <v>4782</v>
      </c>
      <c r="D854" s="100" t="s">
        <v>3316</v>
      </c>
      <c r="E854" s="100" t="s">
        <v>2487</v>
      </c>
      <c r="F854" s="100" t="s">
        <v>3317</v>
      </c>
      <c r="G854" s="96">
        <v>-165.79</v>
      </c>
      <c r="H854" s="97">
        <v>46007</v>
      </c>
      <c r="I854" s="97">
        <v>46027</v>
      </c>
      <c r="J854" s="97">
        <v>46042</v>
      </c>
      <c r="K854" s="97">
        <v>46037</v>
      </c>
      <c r="L854" s="94">
        <v>10251</v>
      </c>
      <c r="M854" s="108"/>
      <c r="N854" s="94" t="s">
        <v>60</v>
      </c>
      <c r="O854" s="100" t="s">
        <v>4783</v>
      </c>
      <c r="P854" s="100" t="s">
        <v>51</v>
      </c>
      <c r="Q854" s="100" t="s">
        <v>51</v>
      </c>
      <c r="R854" s="100" t="s">
        <v>51</v>
      </c>
      <c r="S854" s="100" t="s">
        <v>51</v>
      </c>
      <c r="T854" s="100" t="s">
        <v>51</v>
      </c>
      <c r="U854" s="100" t="s">
        <v>51</v>
      </c>
      <c r="V854" s="100" t="s">
        <v>51</v>
      </c>
      <c r="W854" s="100" t="s">
        <v>2490</v>
      </c>
      <c r="X854" s="100" t="s">
        <v>2491</v>
      </c>
      <c r="Y854" s="100" t="s">
        <v>3319</v>
      </c>
      <c r="Z854" s="100" t="s">
        <v>51</v>
      </c>
    </row>
    <row r="855" spans="1:26" x14ac:dyDescent="0.2">
      <c r="A855" s="100" t="s">
        <v>2483</v>
      </c>
      <c r="B855" s="100" t="s">
        <v>2484</v>
      </c>
      <c r="C855" s="100" t="s">
        <v>4784</v>
      </c>
      <c r="D855" s="100" t="s">
        <v>3004</v>
      </c>
      <c r="E855" s="100" t="s">
        <v>2487</v>
      </c>
      <c r="F855" s="100" t="s">
        <v>3005</v>
      </c>
      <c r="G855" s="96">
        <v>-5348.43</v>
      </c>
      <c r="H855" s="97">
        <v>45982</v>
      </c>
      <c r="I855" s="97">
        <v>46042</v>
      </c>
      <c r="J855" s="97">
        <v>46042</v>
      </c>
      <c r="K855" s="97">
        <v>45989</v>
      </c>
      <c r="L855" s="94">
        <v>10256</v>
      </c>
      <c r="M855" s="108"/>
      <c r="N855" s="94" t="s">
        <v>60</v>
      </c>
      <c r="O855" s="100" t="s">
        <v>4785</v>
      </c>
      <c r="P855" s="100" t="s">
        <v>51</v>
      </c>
      <c r="Q855" s="100" t="s">
        <v>51</v>
      </c>
      <c r="R855" s="100" t="s">
        <v>2517</v>
      </c>
      <c r="S855" s="100" t="s">
        <v>3007</v>
      </c>
      <c r="T855" s="100" t="s">
        <v>51</v>
      </c>
      <c r="U855" s="100" t="s">
        <v>3008</v>
      </c>
      <c r="V855" s="100" t="s">
        <v>2846</v>
      </c>
      <c r="W855" s="100" t="s">
        <v>2490</v>
      </c>
      <c r="X855" s="100" t="s">
        <v>2491</v>
      </c>
      <c r="Y855" s="100" t="s">
        <v>3009</v>
      </c>
      <c r="Z855" s="100" t="s">
        <v>51</v>
      </c>
    </row>
    <row r="856" spans="1:26" x14ac:dyDescent="0.2">
      <c r="A856" s="100" t="s">
        <v>2483</v>
      </c>
      <c r="B856" s="100" t="s">
        <v>2484</v>
      </c>
      <c r="C856" s="100" t="s">
        <v>4786</v>
      </c>
      <c r="D856" s="100" t="s">
        <v>3004</v>
      </c>
      <c r="E856" s="100" t="s">
        <v>2487</v>
      </c>
      <c r="F856" s="100" t="s">
        <v>3005</v>
      </c>
      <c r="G856" s="96">
        <v>-247.8</v>
      </c>
      <c r="H856" s="97">
        <v>45982</v>
      </c>
      <c r="I856" s="97">
        <v>46042</v>
      </c>
      <c r="J856" s="97">
        <v>46042</v>
      </c>
      <c r="K856" s="97">
        <v>45988</v>
      </c>
      <c r="L856" s="94">
        <v>10251</v>
      </c>
      <c r="M856" s="108"/>
      <c r="N856" s="94" t="s">
        <v>60</v>
      </c>
      <c r="O856" s="100" t="s">
        <v>4787</v>
      </c>
      <c r="P856" s="100" t="s">
        <v>51</v>
      </c>
      <c r="Q856" s="100" t="s">
        <v>51</v>
      </c>
      <c r="R856" s="100" t="s">
        <v>2517</v>
      </c>
      <c r="S856" s="100" t="s">
        <v>3007</v>
      </c>
      <c r="T856" s="100" t="s">
        <v>51</v>
      </c>
      <c r="U856" s="100" t="s">
        <v>3008</v>
      </c>
      <c r="V856" s="100" t="s">
        <v>2846</v>
      </c>
      <c r="W856" s="100" t="s">
        <v>2490</v>
      </c>
      <c r="X856" s="100" t="s">
        <v>2491</v>
      </c>
      <c r="Y856" s="100" t="s">
        <v>3009</v>
      </c>
      <c r="Z856" s="100" t="s">
        <v>51</v>
      </c>
    </row>
    <row r="857" spans="1:26" s="102" customFormat="1" x14ac:dyDescent="0.2">
      <c r="A857" s="100" t="s">
        <v>2483</v>
      </c>
      <c r="B857" s="100" t="s">
        <v>2484</v>
      </c>
      <c r="C857" s="100" t="s">
        <v>4788</v>
      </c>
      <c r="D857" s="100" t="s">
        <v>3004</v>
      </c>
      <c r="E857" s="100" t="s">
        <v>2487</v>
      </c>
      <c r="F857" s="100" t="s">
        <v>3005</v>
      </c>
      <c r="G857" s="96">
        <v>-560.54999999999995</v>
      </c>
      <c r="H857" s="97">
        <v>45982</v>
      </c>
      <c r="I857" s="97">
        <v>46042</v>
      </c>
      <c r="J857" s="97">
        <v>46042</v>
      </c>
      <c r="K857" s="97">
        <v>45995</v>
      </c>
      <c r="L857" s="94">
        <v>10256</v>
      </c>
      <c r="M857" s="108"/>
      <c r="N857" s="94" t="s">
        <v>60</v>
      </c>
      <c r="O857" s="100" t="s">
        <v>4789</v>
      </c>
      <c r="P857" s="100" t="s">
        <v>51</v>
      </c>
      <c r="Q857" s="100" t="s">
        <v>51</v>
      </c>
      <c r="R857" s="100" t="s">
        <v>2517</v>
      </c>
      <c r="S857" s="100" t="s">
        <v>3007</v>
      </c>
      <c r="T857" s="100" t="s">
        <v>51</v>
      </c>
      <c r="U857" s="100" t="s">
        <v>3008</v>
      </c>
      <c r="V857" s="100" t="s">
        <v>2846</v>
      </c>
      <c r="W857" s="100" t="s">
        <v>2490</v>
      </c>
      <c r="X857" s="100" t="s">
        <v>2491</v>
      </c>
      <c r="Y857" s="100" t="s">
        <v>3009</v>
      </c>
      <c r="Z857" s="100" t="s">
        <v>51</v>
      </c>
    </row>
    <row r="858" spans="1:26" s="99" customFormat="1" x14ac:dyDescent="0.2">
      <c r="A858" s="111" t="s">
        <v>2483</v>
      </c>
      <c r="B858" s="111" t="s">
        <v>2484</v>
      </c>
      <c r="C858" s="111" t="s">
        <v>4790</v>
      </c>
      <c r="D858" s="111" t="s">
        <v>3004</v>
      </c>
      <c r="E858" s="111" t="s">
        <v>2487</v>
      </c>
      <c r="F858" s="111" t="s">
        <v>3005</v>
      </c>
      <c r="G858" s="96">
        <v>-567.88</v>
      </c>
      <c r="H858" s="97">
        <v>46003</v>
      </c>
      <c r="I858" s="97">
        <v>46034</v>
      </c>
      <c r="J858" s="97">
        <v>46042</v>
      </c>
      <c r="K858" s="97">
        <v>46034</v>
      </c>
      <c r="L858" s="94">
        <v>10256</v>
      </c>
      <c r="M858" s="113"/>
      <c r="N858" s="94" t="s">
        <v>60</v>
      </c>
      <c r="O858" s="111" t="s">
        <v>4791</v>
      </c>
      <c r="P858" s="111" t="s">
        <v>51</v>
      </c>
      <c r="Q858" s="111" t="s">
        <v>51</v>
      </c>
      <c r="R858" s="111" t="s">
        <v>2517</v>
      </c>
      <c r="S858" s="111" t="s">
        <v>3007</v>
      </c>
      <c r="T858" s="111" t="s">
        <v>51</v>
      </c>
      <c r="U858" s="111" t="s">
        <v>3008</v>
      </c>
      <c r="V858" s="111" t="s">
        <v>2846</v>
      </c>
      <c r="W858" s="111" t="s">
        <v>2490</v>
      </c>
      <c r="X858" s="111" t="s">
        <v>2491</v>
      </c>
      <c r="Y858" s="111" t="s">
        <v>3009</v>
      </c>
      <c r="Z858" s="111" t="s">
        <v>51</v>
      </c>
    </row>
    <row r="859" spans="1:26" x14ac:dyDescent="0.2">
      <c r="A859" s="100" t="s">
        <v>2483</v>
      </c>
      <c r="B859" s="100" t="s">
        <v>2484</v>
      </c>
      <c r="C859" s="100" t="s">
        <v>4792</v>
      </c>
      <c r="D859" s="100" t="s">
        <v>2618</v>
      </c>
      <c r="E859" s="100" t="s">
        <v>2487</v>
      </c>
      <c r="F859" s="100" t="s">
        <v>2619</v>
      </c>
      <c r="G859" s="96">
        <v>-5911.06</v>
      </c>
      <c r="H859" s="97">
        <v>46014</v>
      </c>
      <c r="I859" s="97">
        <v>46042</v>
      </c>
      <c r="J859" s="97">
        <v>46042</v>
      </c>
      <c r="K859" s="97">
        <v>46038</v>
      </c>
      <c r="L859" s="94">
        <v>20001</v>
      </c>
      <c r="M859" s="108"/>
      <c r="N859" s="94" t="s">
        <v>60</v>
      </c>
      <c r="O859" s="100" t="s">
        <v>4793</v>
      </c>
      <c r="P859" s="100" t="s">
        <v>51</v>
      </c>
      <c r="Q859" s="100" t="s">
        <v>51</v>
      </c>
      <c r="R859" s="100" t="s">
        <v>51</v>
      </c>
      <c r="S859" s="100" t="s">
        <v>51</v>
      </c>
      <c r="T859" s="100" t="s">
        <v>51</v>
      </c>
      <c r="U859" s="100" t="s">
        <v>51</v>
      </c>
      <c r="V859" s="100" t="s">
        <v>51</v>
      </c>
      <c r="W859" s="100" t="s">
        <v>2490</v>
      </c>
      <c r="X859" s="100" t="s">
        <v>2491</v>
      </c>
      <c r="Y859" s="100" t="s">
        <v>2621</v>
      </c>
      <c r="Z859" s="100" t="s">
        <v>51</v>
      </c>
    </row>
    <row r="860" spans="1:26" x14ac:dyDescent="0.2">
      <c r="A860" s="100" t="s">
        <v>2483</v>
      </c>
      <c r="B860" s="100" t="s">
        <v>2484</v>
      </c>
      <c r="C860" s="100" t="s">
        <v>4794</v>
      </c>
      <c r="D860" s="100" t="s">
        <v>4795</v>
      </c>
      <c r="E860" s="100" t="s">
        <v>2483</v>
      </c>
      <c r="F860" s="100" t="s">
        <v>4796</v>
      </c>
      <c r="G860" s="96">
        <v>-63883.519999999997</v>
      </c>
      <c r="H860" s="97">
        <v>46010</v>
      </c>
      <c r="I860" s="97">
        <v>46042</v>
      </c>
      <c r="J860" s="97">
        <v>46042</v>
      </c>
      <c r="K860" s="97">
        <v>46034</v>
      </c>
      <c r="L860" s="94">
        <v>10251</v>
      </c>
      <c r="M860" s="108"/>
      <c r="N860" s="94" t="s">
        <v>60</v>
      </c>
      <c r="O860" s="100" t="s">
        <v>4797</v>
      </c>
      <c r="P860" s="100" t="s">
        <v>51</v>
      </c>
      <c r="Q860" s="100" t="s">
        <v>51</v>
      </c>
      <c r="R860" s="100" t="s">
        <v>51</v>
      </c>
      <c r="S860" s="100" t="s">
        <v>51</v>
      </c>
      <c r="T860" s="100" t="s">
        <v>51</v>
      </c>
      <c r="U860" s="100" t="s">
        <v>51</v>
      </c>
      <c r="V860" s="100" t="s">
        <v>51</v>
      </c>
      <c r="W860" s="100" t="s">
        <v>2490</v>
      </c>
      <c r="X860" s="100" t="s">
        <v>2491</v>
      </c>
      <c r="Y860" s="100" t="s">
        <v>4798</v>
      </c>
      <c r="Z860" s="100" t="s">
        <v>51</v>
      </c>
    </row>
    <row r="861" spans="1:26" x14ac:dyDescent="0.2">
      <c r="A861" s="100" t="s">
        <v>2483</v>
      </c>
      <c r="B861" s="100" t="s">
        <v>2484</v>
      </c>
      <c r="C861" s="100" t="s">
        <v>4799</v>
      </c>
      <c r="D861" s="100" t="s">
        <v>3036</v>
      </c>
      <c r="E861" s="100" t="s">
        <v>2487</v>
      </c>
      <c r="F861" s="100" t="s">
        <v>3037</v>
      </c>
      <c r="G861" s="96">
        <v>-6640</v>
      </c>
      <c r="H861" s="97">
        <v>45982</v>
      </c>
      <c r="I861" s="97">
        <v>46042</v>
      </c>
      <c r="J861" s="97">
        <v>46042</v>
      </c>
      <c r="K861" s="97">
        <v>46021</v>
      </c>
      <c r="L861" s="94">
        <v>10251</v>
      </c>
      <c r="M861" s="108"/>
      <c r="N861" s="94" t="s">
        <v>60</v>
      </c>
      <c r="O861" s="100" t="s">
        <v>4800</v>
      </c>
      <c r="P861" s="100" t="s">
        <v>51</v>
      </c>
      <c r="Q861" s="100" t="s">
        <v>51</v>
      </c>
      <c r="R861" s="100" t="s">
        <v>51</v>
      </c>
      <c r="S861" s="100" t="s">
        <v>51</v>
      </c>
      <c r="T861" s="100" t="s">
        <v>51</v>
      </c>
      <c r="U861" s="100" t="s">
        <v>51</v>
      </c>
      <c r="V861" s="100" t="s">
        <v>51</v>
      </c>
      <c r="W861" s="100" t="s">
        <v>2490</v>
      </c>
      <c r="X861" s="100" t="s">
        <v>2491</v>
      </c>
      <c r="Y861" s="100" t="s">
        <v>3039</v>
      </c>
      <c r="Z861" s="100" t="s">
        <v>51</v>
      </c>
    </row>
    <row r="862" spans="1:26" x14ac:dyDescent="0.2">
      <c r="A862" s="100" t="s">
        <v>2483</v>
      </c>
      <c r="B862" s="100" t="s">
        <v>4801</v>
      </c>
      <c r="C862" s="100" t="s">
        <v>4802</v>
      </c>
      <c r="D862" s="100" t="s">
        <v>4803</v>
      </c>
      <c r="E862" s="100" t="s">
        <v>2487</v>
      </c>
      <c r="F862" s="100" t="s">
        <v>4804</v>
      </c>
      <c r="G862" s="96">
        <v>-46098.23</v>
      </c>
      <c r="H862" s="97">
        <v>46011</v>
      </c>
      <c r="I862" s="97">
        <v>46042</v>
      </c>
      <c r="J862" s="97">
        <v>46042</v>
      </c>
      <c r="K862" s="97" t="s">
        <v>2832</v>
      </c>
      <c r="L862" s="94">
        <v>10251</v>
      </c>
      <c r="M862" s="108" t="s">
        <v>150</v>
      </c>
      <c r="N862" s="100" t="s">
        <v>129</v>
      </c>
      <c r="O862" s="100" t="s">
        <v>4805</v>
      </c>
      <c r="P862" s="100" t="s">
        <v>51</v>
      </c>
      <c r="Q862" s="100" t="s">
        <v>51</v>
      </c>
      <c r="R862" s="100" t="s">
        <v>51</v>
      </c>
      <c r="S862" s="100" t="s">
        <v>51</v>
      </c>
      <c r="T862" s="100" t="s">
        <v>51</v>
      </c>
      <c r="U862" s="100" t="s">
        <v>51</v>
      </c>
      <c r="V862" s="100" t="s">
        <v>51</v>
      </c>
      <c r="W862" s="100" t="s">
        <v>2490</v>
      </c>
      <c r="X862" s="100" t="s">
        <v>2491</v>
      </c>
      <c r="Y862" s="100" t="s">
        <v>4806</v>
      </c>
      <c r="Z862" s="100" t="s">
        <v>51</v>
      </c>
    </row>
    <row r="863" spans="1:26" x14ac:dyDescent="0.2">
      <c r="A863" s="100" t="s">
        <v>2483</v>
      </c>
      <c r="B863" s="100" t="s">
        <v>4801</v>
      </c>
      <c r="C863" s="100" t="s">
        <v>4802</v>
      </c>
      <c r="D863" s="100" t="s">
        <v>4803</v>
      </c>
      <c r="E863" s="100" t="s">
        <v>2487</v>
      </c>
      <c r="F863" s="100" t="s">
        <v>4804</v>
      </c>
      <c r="G863" s="96">
        <v>-44827.96</v>
      </c>
      <c r="H863" s="97">
        <v>46011</v>
      </c>
      <c r="I863" s="97">
        <v>46042</v>
      </c>
      <c r="J863" s="97">
        <v>46042</v>
      </c>
      <c r="K863" s="97" t="s">
        <v>2832</v>
      </c>
      <c r="L863" s="94">
        <v>10256</v>
      </c>
      <c r="M863" s="108" t="s">
        <v>150</v>
      </c>
      <c r="N863" s="100" t="s">
        <v>129</v>
      </c>
      <c r="O863" s="100" t="s">
        <v>4805</v>
      </c>
      <c r="P863" s="100" t="s">
        <v>51</v>
      </c>
      <c r="Q863" s="100" t="s">
        <v>51</v>
      </c>
      <c r="R863" s="100" t="s">
        <v>51</v>
      </c>
      <c r="S863" s="100" t="s">
        <v>51</v>
      </c>
      <c r="T863" s="100" t="s">
        <v>51</v>
      </c>
      <c r="U863" s="100" t="s">
        <v>51</v>
      </c>
      <c r="V863" s="100" t="s">
        <v>51</v>
      </c>
      <c r="W863" s="100" t="s">
        <v>2490</v>
      </c>
      <c r="X863" s="100" t="s">
        <v>2491</v>
      </c>
      <c r="Y863" s="100" t="s">
        <v>4806</v>
      </c>
      <c r="Z863" s="100" t="s">
        <v>51</v>
      </c>
    </row>
    <row r="864" spans="1:26" x14ac:dyDescent="0.2">
      <c r="A864" s="100" t="s">
        <v>2483</v>
      </c>
      <c r="B864" s="100" t="s">
        <v>4801</v>
      </c>
      <c r="C864" s="100" t="s">
        <v>4802</v>
      </c>
      <c r="D864" s="100" t="s">
        <v>4803</v>
      </c>
      <c r="E864" s="100" t="s">
        <v>2487</v>
      </c>
      <c r="F864" s="100" t="s">
        <v>4804</v>
      </c>
      <c r="G864" s="96">
        <v>-2048.81</v>
      </c>
      <c r="H864" s="97">
        <v>46011</v>
      </c>
      <c r="I864" s="97">
        <v>46042</v>
      </c>
      <c r="J864" s="97">
        <v>46042</v>
      </c>
      <c r="K864" s="97" t="s">
        <v>2832</v>
      </c>
      <c r="L864" s="94">
        <v>20001</v>
      </c>
      <c r="M864" s="108" t="s">
        <v>150</v>
      </c>
      <c r="N864" s="100" t="s">
        <v>129</v>
      </c>
      <c r="O864" s="100" t="s">
        <v>4805</v>
      </c>
      <c r="P864" s="100" t="s">
        <v>51</v>
      </c>
      <c r="Q864" s="100" t="s">
        <v>51</v>
      </c>
      <c r="R864" s="100" t="s">
        <v>51</v>
      </c>
      <c r="S864" s="100" t="s">
        <v>51</v>
      </c>
      <c r="T864" s="100" t="s">
        <v>51</v>
      </c>
      <c r="U864" s="100" t="s">
        <v>51</v>
      </c>
      <c r="V864" s="100" t="s">
        <v>51</v>
      </c>
      <c r="W864" s="100" t="s">
        <v>2490</v>
      </c>
      <c r="X864" s="100" t="s">
        <v>2491</v>
      </c>
      <c r="Y864" s="100" t="s">
        <v>4806</v>
      </c>
      <c r="Z864" s="100" t="s">
        <v>51</v>
      </c>
    </row>
    <row r="865" spans="1:26" x14ac:dyDescent="0.2">
      <c r="A865" s="100" t="s">
        <v>2483</v>
      </c>
      <c r="B865" s="100" t="s">
        <v>4801</v>
      </c>
      <c r="C865" s="100" t="s">
        <v>4802</v>
      </c>
      <c r="D865" s="100" t="s">
        <v>4803</v>
      </c>
      <c r="E865" s="100" t="s">
        <v>2487</v>
      </c>
      <c r="F865" s="100" t="s">
        <v>4804</v>
      </c>
      <c r="G865" s="96">
        <v>-2581.5</v>
      </c>
      <c r="H865" s="97">
        <v>46011</v>
      </c>
      <c r="I865" s="97">
        <v>46042</v>
      </c>
      <c r="J865" s="97">
        <v>46042</v>
      </c>
      <c r="K865" s="97" t="s">
        <v>2832</v>
      </c>
      <c r="L865" s="94">
        <v>10259</v>
      </c>
      <c r="M865" s="108" t="s">
        <v>150</v>
      </c>
      <c r="N865" s="100" t="s">
        <v>129</v>
      </c>
      <c r="O865" s="100" t="s">
        <v>4805</v>
      </c>
      <c r="P865" s="100" t="s">
        <v>51</v>
      </c>
      <c r="Q865" s="100" t="s">
        <v>51</v>
      </c>
      <c r="R865" s="100" t="s">
        <v>51</v>
      </c>
      <c r="S865" s="100" t="s">
        <v>51</v>
      </c>
      <c r="T865" s="100" t="s">
        <v>51</v>
      </c>
      <c r="U865" s="100" t="s">
        <v>51</v>
      </c>
      <c r="V865" s="100" t="s">
        <v>51</v>
      </c>
      <c r="W865" s="100" t="s">
        <v>2490</v>
      </c>
      <c r="X865" s="100" t="s">
        <v>2491</v>
      </c>
      <c r="Y865" s="100" t="s">
        <v>4806</v>
      </c>
      <c r="Z865" s="100" t="s">
        <v>51</v>
      </c>
    </row>
    <row r="866" spans="1:26" x14ac:dyDescent="0.2">
      <c r="A866" s="100" t="s">
        <v>2483</v>
      </c>
      <c r="B866" s="100" t="s">
        <v>2484</v>
      </c>
      <c r="C866" s="100" t="s">
        <v>4807</v>
      </c>
      <c r="D866" s="100" t="s">
        <v>3161</v>
      </c>
      <c r="E866" s="100" t="s">
        <v>2487</v>
      </c>
      <c r="F866" s="100" t="s">
        <v>3162</v>
      </c>
      <c r="G866" s="96">
        <v>-41240</v>
      </c>
      <c r="H866" s="97">
        <v>45996</v>
      </c>
      <c r="I866" s="97">
        <v>46026</v>
      </c>
      <c r="J866" s="97">
        <v>46042</v>
      </c>
      <c r="K866" s="97">
        <v>46038</v>
      </c>
      <c r="L866" s="94">
        <v>10256</v>
      </c>
      <c r="M866" s="108"/>
      <c r="N866" s="94" t="s">
        <v>60</v>
      </c>
      <c r="O866" s="100" t="s">
        <v>4808</v>
      </c>
      <c r="P866" s="100" t="s">
        <v>51</v>
      </c>
      <c r="Q866" s="100" t="s">
        <v>51</v>
      </c>
      <c r="R866" s="100" t="s">
        <v>51</v>
      </c>
      <c r="S866" s="100" t="s">
        <v>51</v>
      </c>
      <c r="T866" s="100" t="s">
        <v>51</v>
      </c>
      <c r="U866" s="100" t="s">
        <v>51</v>
      </c>
      <c r="V866" s="100" t="s">
        <v>51</v>
      </c>
      <c r="W866" s="100" t="s">
        <v>2490</v>
      </c>
      <c r="X866" s="100" t="s">
        <v>2491</v>
      </c>
      <c r="Y866" s="100" t="s">
        <v>3164</v>
      </c>
      <c r="Z866" s="100" t="s">
        <v>51</v>
      </c>
    </row>
    <row r="867" spans="1:26" x14ac:dyDescent="0.2">
      <c r="A867" s="100" t="s">
        <v>2483</v>
      </c>
      <c r="B867" s="100" t="s">
        <v>2484</v>
      </c>
      <c r="C867" s="100" t="s">
        <v>4809</v>
      </c>
      <c r="D867" s="100" t="s">
        <v>4057</v>
      </c>
      <c r="E867" s="100" t="s">
        <v>2487</v>
      </c>
      <c r="F867" s="100" t="s">
        <v>4058</v>
      </c>
      <c r="G867" s="96">
        <v>-176.17</v>
      </c>
      <c r="H867" s="97">
        <v>45992</v>
      </c>
      <c r="I867" s="97">
        <v>46042</v>
      </c>
      <c r="J867" s="97">
        <v>46042</v>
      </c>
      <c r="K867" s="97">
        <v>46001</v>
      </c>
      <c r="L867" s="94">
        <v>10256</v>
      </c>
      <c r="M867" s="108"/>
      <c r="N867" s="94" t="s">
        <v>60</v>
      </c>
      <c r="O867" s="100" t="s">
        <v>4810</v>
      </c>
      <c r="P867" s="100" t="s">
        <v>51</v>
      </c>
      <c r="Q867" s="100" t="s">
        <v>51</v>
      </c>
      <c r="R867" s="100" t="s">
        <v>51</v>
      </c>
      <c r="S867" s="100" t="s">
        <v>51</v>
      </c>
      <c r="T867" s="100" t="s">
        <v>51</v>
      </c>
      <c r="U867" s="100" t="s">
        <v>51</v>
      </c>
      <c r="V867" s="100" t="s">
        <v>51</v>
      </c>
      <c r="W867" s="100" t="s">
        <v>2490</v>
      </c>
      <c r="X867" s="100" t="s">
        <v>2491</v>
      </c>
      <c r="Y867" s="100" t="s">
        <v>4060</v>
      </c>
      <c r="Z867" s="100" t="s">
        <v>51</v>
      </c>
    </row>
    <row r="868" spans="1:26" x14ac:dyDescent="0.2">
      <c r="A868" s="100" t="s">
        <v>2487</v>
      </c>
      <c r="B868" s="100" t="s">
        <v>2484</v>
      </c>
      <c r="C868" s="100" t="s">
        <v>4811</v>
      </c>
      <c r="D868" s="100" t="s">
        <v>4812</v>
      </c>
      <c r="E868" s="100" t="s">
        <v>2487</v>
      </c>
      <c r="F868" s="100" t="s">
        <v>4813</v>
      </c>
      <c r="G868" s="96">
        <v>-4013.9</v>
      </c>
      <c r="H868" s="97">
        <v>45994</v>
      </c>
      <c r="I868" s="97">
        <v>46042</v>
      </c>
      <c r="J868" s="97">
        <v>46042</v>
      </c>
      <c r="K868" s="97">
        <v>46013</v>
      </c>
      <c r="L868" s="94">
        <v>10251</v>
      </c>
      <c r="M868" s="108"/>
      <c r="N868" s="94" t="s">
        <v>60</v>
      </c>
      <c r="O868" s="100" t="s">
        <v>4814</v>
      </c>
      <c r="P868" s="100" t="s">
        <v>51</v>
      </c>
      <c r="Q868" s="100" t="s">
        <v>51</v>
      </c>
      <c r="R868" s="100" t="s">
        <v>51</v>
      </c>
      <c r="S868" s="100" t="s">
        <v>51</v>
      </c>
      <c r="T868" s="100" t="s">
        <v>51</v>
      </c>
      <c r="U868" s="100" t="s">
        <v>51</v>
      </c>
      <c r="V868" s="100" t="s">
        <v>51</v>
      </c>
      <c r="W868" s="100" t="s">
        <v>2490</v>
      </c>
      <c r="X868" s="100" t="s">
        <v>2491</v>
      </c>
      <c r="Y868" s="100" t="s">
        <v>4815</v>
      </c>
      <c r="Z868" s="100" t="s">
        <v>51</v>
      </c>
    </row>
    <row r="869" spans="1:26" s="99" customFormat="1" x14ac:dyDescent="0.2">
      <c r="A869" s="100" t="s">
        <v>2483</v>
      </c>
      <c r="B869" s="100" t="s">
        <v>2484</v>
      </c>
      <c r="C869" s="100" t="s">
        <v>4816</v>
      </c>
      <c r="D869" s="100" t="s">
        <v>4067</v>
      </c>
      <c r="E869" s="100" t="s">
        <v>2487</v>
      </c>
      <c r="F869" s="100" t="s">
        <v>4068</v>
      </c>
      <c r="G869" s="96">
        <v>-11250</v>
      </c>
      <c r="H869" s="97">
        <v>46010</v>
      </c>
      <c r="I869" s="97">
        <v>46042</v>
      </c>
      <c r="J869" s="97">
        <v>46042</v>
      </c>
      <c r="K869" s="97">
        <v>46021</v>
      </c>
      <c r="L869" s="94">
        <v>10256</v>
      </c>
      <c r="M869" s="108"/>
      <c r="N869" s="94" t="s">
        <v>60</v>
      </c>
      <c r="O869" s="100" t="s">
        <v>4817</v>
      </c>
      <c r="P869" s="100" t="s">
        <v>51</v>
      </c>
      <c r="Q869" s="100" t="s">
        <v>51</v>
      </c>
      <c r="R869" s="100" t="s">
        <v>51</v>
      </c>
      <c r="S869" s="100" t="s">
        <v>51</v>
      </c>
      <c r="T869" s="100" t="s">
        <v>51</v>
      </c>
      <c r="U869" s="100" t="s">
        <v>51</v>
      </c>
      <c r="V869" s="100" t="s">
        <v>51</v>
      </c>
      <c r="W869" s="100" t="s">
        <v>2490</v>
      </c>
      <c r="X869" s="100" t="s">
        <v>2491</v>
      </c>
      <c r="Y869" s="100" t="s">
        <v>4070</v>
      </c>
      <c r="Z869" s="100" t="s">
        <v>51</v>
      </c>
    </row>
    <row r="870" spans="1:26" x14ac:dyDescent="0.2">
      <c r="A870" s="94" t="s">
        <v>2483</v>
      </c>
      <c r="B870" s="94" t="s">
        <v>2484</v>
      </c>
      <c r="C870" s="94" t="s">
        <v>4818</v>
      </c>
      <c r="D870" s="94" t="s">
        <v>3776</v>
      </c>
      <c r="E870" s="94" t="s">
        <v>2483</v>
      </c>
      <c r="F870" s="94" t="s">
        <v>3777</v>
      </c>
      <c r="G870" s="96">
        <v>-696</v>
      </c>
      <c r="H870" s="97">
        <v>46013</v>
      </c>
      <c r="I870" s="97">
        <v>46043</v>
      </c>
      <c r="J870" s="97">
        <v>46043</v>
      </c>
      <c r="K870" s="97">
        <v>46028</v>
      </c>
      <c r="L870" s="94">
        <v>10259</v>
      </c>
      <c r="N870" s="94" t="s">
        <v>60</v>
      </c>
      <c r="O870" s="94" t="s">
        <v>4819</v>
      </c>
      <c r="P870" s="94" t="s">
        <v>51</v>
      </c>
      <c r="Q870" s="94" t="s">
        <v>51</v>
      </c>
      <c r="R870" s="94" t="s">
        <v>2517</v>
      </c>
      <c r="S870" s="94" t="s">
        <v>3779</v>
      </c>
      <c r="T870" s="94" t="s">
        <v>51</v>
      </c>
      <c r="U870" s="94" t="s">
        <v>3780</v>
      </c>
      <c r="V870" s="94" t="s">
        <v>2898</v>
      </c>
      <c r="W870" s="94" t="s">
        <v>2490</v>
      </c>
      <c r="X870" s="94" t="s">
        <v>2491</v>
      </c>
      <c r="Y870" s="94" t="s">
        <v>3781</v>
      </c>
      <c r="Z870" s="94" t="s">
        <v>51</v>
      </c>
    </row>
    <row r="871" spans="1:26" x14ac:dyDescent="0.2">
      <c r="A871" s="94" t="s">
        <v>2483</v>
      </c>
      <c r="B871" s="94" t="s">
        <v>2484</v>
      </c>
      <c r="C871" s="94" t="s">
        <v>4820</v>
      </c>
      <c r="D871" s="94" t="s">
        <v>3776</v>
      </c>
      <c r="E871" s="94" t="s">
        <v>2483</v>
      </c>
      <c r="F871" s="94" t="s">
        <v>3777</v>
      </c>
      <c r="G871" s="96">
        <v>-560</v>
      </c>
      <c r="H871" s="97">
        <v>46013</v>
      </c>
      <c r="I871" s="97">
        <v>46043</v>
      </c>
      <c r="J871" s="97">
        <v>46043</v>
      </c>
      <c r="K871" s="97">
        <v>46028</v>
      </c>
      <c r="L871" s="94">
        <v>20001</v>
      </c>
      <c r="N871" s="94" t="s">
        <v>60</v>
      </c>
      <c r="O871" s="94" t="s">
        <v>4821</v>
      </c>
      <c r="P871" s="94" t="s">
        <v>51</v>
      </c>
      <c r="Q871" s="94" t="s">
        <v>51</v>
      </c>
      <c r="R871" s="94" t="s">
        <v>2517</v>
      </c>
      <c r="S871" s="94" t="s">
        <v>3779</v>
      </c>
      <c r="T871" s="94" t="s">
        <v>51</v>
      </c>
      <c r="U871" s="94" t="s">
        <v>3780</v>
      </c>
      <c r="V871" s="94" t="s">
        <v>2898</v>
      </c>
      <c r="W871" s="94" t="s">
        <v>2490</v>
      </c>
      <c r="X871" s="94" t="s">
        <v>2491</v>
      </c>
      <c r="Y871" s="94" t="s">
        <v>3781</v>
      </c>
      <c r="Z871" s="94" t="s">
        <v>51</v>
      </c>
    </row>
    <row r="872" spans="1:26" x14ac:dyDescent="0.2">
      <c r="A872" s="94" t="s">
        <v>2483</v>
      </c>
      <c r="B872" s="94" t="s">
        <v>2484</v>
      </c>
      <c r="C872" s="94" t="s">
        <v>4822</v>
      </c>
      <c r="D872" s="94" t="s">
        <v>2557</v>
      </c>
      <c r="E872" s="94" t="s">
        <v>2487</v>
      </c>
      <c r="F872" s="94" t="s">
        <v>2558</v>
      </c>
      <c r="G872" s="96">
        <v>-1760</v>
      </c>
      <c r="H872" s="97">
        <v>46013</v>
      </c>
      <c r="I872" s="97">
        <v>46043</v>
      </c>
      <c r="J872" s="97">
        <v>46043</v>
      </c>
      <c r="K872" s="97">
        <v>46024</v>
      </c>
      <c r="L872" s="94">
        <v>10256</v>
      </c>
      <c r="N872" s="94" t="s">
        <v>60</v>
      </c>
      <c r="O872" s="94" t="s">
        <v>4823</v>
      </c>
      <c r="P872" s="94" t="s">
        <v>51</v>
      </c>
      <c r="Q872" s="94" t="s">
        <v>51</v>
      </c>
      <c r="R872" s="94" t="s">
        <v>51</v>
      </c>
      <c r="S872" s="94" t="s">
        <v>51</v>
      </c>
      <c r="T872" s="94" t="s">
        <v>51</v>
      </c>
      <c r="U872" s="94" t="s">
        <v>51</v>
      </c>
      <c r="V872" s="94" t="s">
        <v>51</v>
      </c>
      <c r="W872" s="94" t="s">
        <v>2490</v>
      </c>
      <c r="X872" s="94" t="s">
        <v>2491</v>
      </c>
      <c r="Y872" s="94" t="s">
        <v>2560</v>
      </c>
      <c r="Z872" s="94" t="s">
        <v>51</v>
      </c>
    </row>
    <row r="873" spans="1:26" x14ac:dyDescent="0.2">
      <c r="A873" s="94" t="s">
        <v>2483</v>
      </c>
      <c r="B873" s="94" t="s">
        <v>2484</v>
      </c>
      <c r="C873" s="94" t="s">
        <v>4824</v>
      </c>
      <c r="D873" s="94" t="s">
        <v>2557</v>
      </c>
      <c r="E873" s="94" t="s">
        <v>2487</v>
      </c>
      <c r="F873" s="94" t="s">
        <v>2558</v>
      </c>
      <c r="G873" s="96">
        <v>-880</v>
      </c>
      <c r="H873" s="97">
        <v>46013</v>
      </c>
      <c r="I873" s="97">
        <v>46043</v>
      </c>
      <c r="J873" s="97">
        <v>46043</v>
      </c>
      <c r="K873" s="97">
        <v>46024</v>
      </c>
      <c r="L873" s="94">
        <v>10251</v>
      </c>
      <c r="N873" s="94" t="s">
        <v>60</v>
      </c>
      <c r="O873" s="94" t="s">
        <v>4825</v>
      </c>
      <c r="P873" s="94" t="s">
        <v>51</v>
      </c>
      <c r="Q873" s="94" t="s">
        <v>51</v>
      </c>
      <c r="R873" s="94" t="s">
        <v>51</v>
      </c>
      <c r="S873" s="94" t="s">
        <v>51</v>
      </c>
      <c r="T873" s="94" t="s">
        <v>51</v>
      </c>
      <c r="U873" s="94" t="s">
        <v>51</v>
      </c>
      <c r="V873" s="94" t="s">
        <v>51</v>
      </c>
      <c r="W873" s="94" t="s">
        <v>2490</v>
      </c>
      <c r="X873" s="94" t="s">
        <v>2491</v>
      </c>
      <c r="Y873" s="94" t="s">
        <v>2560</v>
      </c>
      <c r="Z873" s="94" t="s">
        <v>51</v>
      </c>
    </row>
    <row r="874" spans="1:26" x14ac:dyDescent="0.2">
      <c r="A874" s="94" t="s">
        <v>2483</v>
      </c>
      <c r="B874" s="94" t="s">
        <v>2484</v>
      </c>
      <c r="C874" s="94" t="s">
        <v>4826</v>
      </c>
      <c r="D874" s="94" t="s">
        <v>2577</v>
      </c>
      <c r="E874" s="94" t="s">
        <v>2487</v>
      </c>
      <c r="F874" s="94" t="s">
        <v>2578</v>
      </c>
      <c r="G874" s="96">
        <v>-615</v>
      </c>
      <c r="H874" s="97">
        <v>46013</v>
      </c>
      <c r="I874" s="97">
        <v>46043</v>
      </c>
      <c r="J874" s="97">
        <v>46043</v>
      </c>
      <c r="K874" s="97">
        <v>46024</v>
      </c>
      <c r="L874" s="94">
        <v>10256</v>
      </c>
      <c r="N874" s="94" t="s">
        <v>60</v>
      </c>
      <c r="O874" s="94" t="s">
        <v>4827</v>
      </c>
      <c r="P874" s="94" t="s">
        <v>51</v>
      </c>
      <c r="Q874" s="94" t="s">
        <v>51</v>
      </c>
      <c r="R874" s="94" t="s">
        <v>51</v>
      </c>
      <c r="S874" s="94" t="s">
        <v>51</v>
      </c>
      <c r="T874" s="94" t="s">
        <v>51</v>
      </c>
      <c r="U874" s="94" t="s">
        <v>51</v>
      </c>
      <c r="V874" s="94" t="s">
        <v>51</v>
      </c>
      <c r="W874" s="94" t="s">
        <v>2490</v>
      </c>
      <c r="X874" s="94" t="s">
        <v>2491</v>
      </c>
      <c r="Y874" s="94" t="s">
        <v>2580</v>
      </c>
      <c r="Z874" s="94" t="s">
        <v>51</v>
      </c>
    </row>
    <row r="875" spans="1:26" x14ac:dyDescent="0.2">
      <c r="A875" s="94" t="s">
        <v>2483</v>
      </c>
      <c r="B875" s="94" t="s">
        <v>2484</v>
      </c>
      <c r="C875" s="94" t="s">
        <v>4828</v>
      </c>
      <c r="D875" s="94" t="s">
        <v>2577</v>
      </c>
      <c r="E875" s="94" t="s">
        <v>2487</v>
      </c>
      <c r="F875" s="94" t="s">
        <v>2578</v>
      </c>
      <c r="G875" s="96">
        <v>-59.16</v>
      </c>
      <c r="H875" s="97">
        <v>46013</v>
      </c>
      <c r="I875" s="97">
        <v>46043</v>
      </c>
      <c r="J875" s="97">
        <v>46043</v>
      </c>
      <c r="K875" s="97">
        <v>46024</v>
      </c>
      <c r="L875" s="94">
        <v>20001</v>
      </c>
      <c r="N875" s="94" t="s">
        <v>60</v>
      </c>
      <c r="O875" s="94" t="s">
        <v>4829</v>
      </c>
      <c r="P875" s="94" t="s">
        <v>51</v>
      </c>
      <c r="Q875" s="94" t="s">
        <v>51</v>
      </c>
      <c r="R875" s="94" t="s">
        <v>51</v>
      </c>
      <c r="S875" s="94" t="s">
        <v>51</v>
      </c>
      <c r="T875" s="94" t="s">
        <v>51</v>
      </c>
      <c r="U875" s="94" t="s">
        <v>51</v>
      </c>
      <c r="V875" s="94" t="s">
        <v>51</v>
      </c>
      <c r="W875" s="94" t="s">
        <v>2490</v>
      </c>
      <c r="X875" s="94" t="s">
        <v>2491</v>
      </c>
      <c r="Y875" s="94" t="s">
        <v>2580</v>
      </c>
      <c r="Z875" s="94" t="s">
        <v>51</v>
      </c>
    </row>
    <row r="876" spans="1:26" x14ac:dyDescent="0.2">
      <c r="A876" s="94" t="s">
        <v>2483</v>
      </c>
      <c r="B876" s="94" t="s">
        <v>2484</v>
      </c>
      <c r="C876" s="94" t="s">
        <v>4830</v>
      </c>
      <c r="D876" s="94" t="s">
        <v>2960</v>
      </c>
      <c r="E876" s="94" t="s">
        <v>2487</v>
      </c>
      <c r="F876" s="94" t="s">
        <v>3840</v>
      </c>
      <c r="G876" s="96">
        <v>-2044.65</v>
      </c>
      <c r="H876" s="97">
        <v>46003</v>
      </c>
      <c r="I876" s="97">
        <v>46043</v>
      </c>
      <c r="J876" s="97">
        <v>46043</v>
      </c>
      <c r="K876" s="97">
        <v>46009</v>
      </c>
      <c r="L876" s="94">
        <v>10256</v>
      </c>
      <c r="N876" s="94" t="s">
        <v>60</v>
      </c>
      <c r="O876" s="94" t="s">
        <v>4831</v>
      </c>
      <c r="P876" s="94" t="s">
        <v>51</v>
      </c>
      <c r="Q876" s="94" t="s">
        <v>51</v>
      </c>
      <c r="R876" s="94" t="s">
        <v>2759</v>
      </c>
      <c r="S876" s="94" t="s">
        <v>3842</v>
      </c>
      <c r="T876" s="94" t="s">
        <v>51</v>
      </c>
      <c r="U876" s="94" t="s">
        <v>3843</v>
      </c>
      <c r="V876" s="94" t="s">
        <v>2846</v>
      </c>
      <c r="W876" s="94" t="s">
        <v>2490</v>
      </c>
      <c r="X876" s="94" t="s">
        <v>2491</v>
      </c>
      <c r="Y876" s="94" t="s">
        <v>3844</v>
      </c>
      <c r="Z876" s="94" t="s">
        <v>2504</v>
      </c>
    </row>
    <row r="877" spans="1:26" x14ac:dyDescent="0.2">
      <c r="A877" s="94" t="s">
        <v>2483</v>
      </c>
      <c r="B877" s="94" t="s">
        <v>2484</v>
      </c>
      <c r="C877" s="94" t="s">
        <v>4832</v>
      </c>
      <c r="D877" s="94" t="s">
        <v>2639</v>
      </c>
      <c r="E877" s="94" t="s">
        <v>2487</v>
      </c>
      <c r="F877" s="94" t="s">
        <v>2640</v>
      </c>
      <c r="G877" s="96">
        <v>-561.26</v>
      </c>
      <c r="H877" s="97">
        <v>46013</v>
      </c>
      <c r="I877" s="97">
        <v>46043</v>
      </c>
      <c r="J877" s="97">
        <v>46043</v>
      </c>
      <c r="K877" s="97">
        <v>46021</v>
      </c>
      <c r="L877" s="94">
        <v>10256</v>
      </c>
      <c r="N877" s="94" t="s">
        <v>60</v>
      </c>
      <c r="O877" s="94" t="s">
        <v>4833</v>
      </c>
      <c r="P877" s="94" t="s">
        <v>51</v>
      </c>
      <c r="Q877" s="94" t="s">
        <v>51</v>
      </c>
      <c r="R877" s="94" t="s">
        <v>51</v>
      </c>
      <c r="S877" s="94" t="s">
        <v>51</v>
      </c>
      <c r="T877" s="94" t="s">
        <v>51</v>
      </c>
      <c r="U877" s="94" t="s">
        <v>51</v>
      </c>
      <c r="V877" s="94" t="s">
        <v>51</v>
      </c>
      <c r="W877" s="94" t="s">
        <v>2490</v>
      </c>
      <c r="X877" s="94" t="s">
        <v>2491</v>
      </c>
      <c r="Y877" s="94" t="s">
        <v>2642</v>
      </c>
      <c r="Z877" s="94" t="s">
        <v>51</v>
      </c>
    </row>
    <row r="878" spans="1:26" x14ac:dyDescent="0.2">
      <c r="A878" s="94" t="s">
        <v>2483</v>
      </c>
      <c r="B878" s="94" t="s">
        <v>2484</v>
      </c>
      <c r="C878" s="94" t="s">
        <v>4834</v>
      </c>
      <c r="D878" s="94" t="s">
        <v>2639</v>
      </c>
      <c r="E878" s="94" t="s">
        <v>2487</v>
      </c>
      <c r="F878" s="94" t="s">
        <v>2640</v>
      </c>
      <c r="G878" s="96">
        <v>-120.45</v>
      </c>
      <c r="H878" s="97">
        <v>46013</v>
      </c>
      <c r="I878" s="97">
        <v>46043</v>
      </c>
      <c r="J878" s="97">
        <v>46043</v>
      </c>
      <c r="K878" s="97">
        <v>46021</v>
      </c>
      <c r="L878" s="94">
        <v>10256</v>
      </c>
      <c r="N878" s="94" t="s">
        <v>60</v>
      </c>
      <c r="O878" s="94" t="s">
        <v>4835</v>
      </c>
      <c r="P878" s="94" t="s">
        <v>51</v>
      </c>
      <c r="Q878" s="94" t="s">
        <v>51</v>
      </c>
      <c r="R878" s="94" t="s">
        <v>51</v>
      </c>
      <c r="S878" s="94" t="s">
        <v>51</v>
      </c>
      <c r="T878" s="94" t="s">
        <v>51</v>
      </c>
      <c r="U878" s="94" t="s">
        <v>51</v>
      </c>
      <c r="V878" s="94" t="s">
        <v>51</v>
      </c>
      <c r="W878" s="94" t="s">
        <v>2490</v>
      </c>
      <c r="X878" s="94" t="s">
        <v>2491</v>
      </c>
      <c r="Y878" s="94" t="s">
        <v>2642</v>
      </c>
      <c r="Z878" s="94" t="s">
        <v>51</v>
      </c>
    </row>
    <row r="879" spans="1:26" x14ac:dyDescent="0.2">
      <c r="A879" s="99" t="s">
        <v>2483</v>
      </c>
      <c r="B879" s="99" t="s">
        <v>2484</v>
      </c>
      <c r="C879" s="99" t="s">
        <v>4836</v>
      </c>
      <c r="D879" s="99" t="s">
        <v>4837</v>
      </c>
      <c r="E879" s="99" t="s">
        <v>2487</v>
      </c>
      <c r="F879" s="99" t="s">
        <v>4838</v>
      </c>
      <c r="G879" s="96">
        <v>-105256.78</v>
      </c>
      <c r="H879" s="97">
        <v>45943</v>
      </c>
      <c r="I879" s="97">
        <v>45970</v>
      </c>
      <c r="J879" s="97">
        <v>46043</v>
      </c>
      <c r="K879" s="97">
        <v>46042</v>
      </c>
      <c r="L879" s="94">
        <v>20001</v>
      </c>
      <c r="M879" s="103"/>
      <c r="N879" s="94" t="s">
        <v>60</v>
      </c>
      <c r="O879" s="99" t="s">
        <v>4839</v>
      </c>
      <c r="P879" s="99" t="s">
        <v>51</v>
      </c>
      <c r="Q879" s="99" t="s">
        <v>51</v>
      </c>
      <c r="R879" s="99" t="s">
        <v>51</v>
      </c>
      <c r="S879" s="99" t="s">
        <v>51</v>
      </c>
      <c r="T879" s="99" t="s">
        <v>51</v>
      </c>
      <c r="U879" s="99" t="s">
        <v>51</v>
      </c>
      <c r="V879" s="99" t="s">
        <v>51</v>
      </c>
      <c r="W879" s="99" t="s">
        <v>2490</v>
      </c>
      <c r="X879" s="99" t="s">
        <v>2491</v>
      </c>
      <c r="Y879" s="99" t="s">
        <v>4840</v>
      </c>
      <c r="Z879" s="99" t="s">
        <v>51</v>
      </c>
    </row>
    <row r="880" spans="1:26" x14ac:dyDescent="0.2">
      <c r="A880" s="94" t="s">
        <v>2483</v>
      </c>
      <c r="B880" s="94" t="s">
        <v>2484</v>
      </c>
      <c r="C880" s="94" t="s">
        <v>4841</v>
      </c>
      <c r="D880" s="94" t="s">
        <v>2663</v>
      </c>
      <c r="E880" s="94" t="s">
        <v>2483</v>
      </c>
      <c r="F880" s="94" t="s">
        <v>2664</v>
      </c>
      <c r="G880" s="96">
        <v>-2600.3200000000002</v>
      </c>
      <c r="H880" s="97">
        <v>46013</v>
      </c>
      <c r="I880" s="97">
        <v>46043</v>
      </c>
      <c r="J880" s="97">
        <v>46043</v>
      </c>
      <c r="K880" s="97">
        <v>46021</v>
      </c>
      <c r="L880" s="94">
        <v>10251</v>
      </c>
      <c r="N880" s="94" t="s">
        <v>60</v>
      </c>
      <c r="O880" s="94" t="s">
        <v>4842</v>
      </c>
      <c r="P880" s="94" t="s">
        <v>51</v>
      </c>
      <c r="Q880" s="94" t="s">
        <v>51</v>
      </c>
      <c r="R880" s="94" t="s">
        <v>51</v>
      </c>
      <c r="S880" s="94" t="s">
        <v>51</v>
      </c>
      <c r="T880" s="94" t="s">
        <v>51</v>
      </c>
      <c r="U880" s="94" t="s">
        <v>51</v>
      </c>
      <c r="V880" s="94" t="s">
        <v>51</v>
      </c>
      <c r="W880" s="94" t="s">
        <v>2490</v>
      </c>
      <c r="X880" s="94" t="s">
        <v>2491</v>
      </c>
      <c r="Y880" s="94" t="s">
        <v>2669</v>
      </c>
      <c r="Z880" s="94" t="s">
        <v>51</v>
      </c>
    </row>
    <row r="881" spans="1:26" x14ac:dyDescent="0.2">
      <c r="A881" s="99" t="s">
        <v>2763</v>
      </c>
      <c r="B881" s="94" t="s">
        <v>4843</v>
      </c>
      <c r="C881" s="99" t="s">
        <v>4844</v>
      </c>
      <c r="D881" s="99" t="s">
        <v>3353</v>
      </c>
      <c r="E881" s="99" t="s">
        <v>2487</v>
      </c>
      <c r="F881" s="99" t="s">
        <v>246</v>
      </c>
      <c r="G881" s="96">
        <v>-1563.33</v>
      </c>
      <c r="H881" s="97">
        <v>46042</v>
      </c>
      <c r="I881" s="97">
        <v>46043</v>
      </c>
      <c r="J881" s="97">
        <v>46043</v>
      </c>
      <c r="K881" s="97">
        <v>46042</v>
      </c>
      <c r="L881" s="94">
        <v>10251</v>
      </c>
      <c r="M881" s="105" t="s">
        <v>246</v>
      </c>
      <c r="N881" s="105" t="s">
        <v>246</v>
      </c>
      <c r="O881" s="99" t="s">
        <v>3450</v>
      </c>
      <c r="P881" s="99" t="s">
        <v>51</v>
      </c>
      <c r="Q881" s="99" t="s">
        <v>51</v>
      </c>
      <c r="R881" s="99" t="s">
        <v>51</v>
      </c>
      <c r="S881" s="99" t="s">
        <v>51</v>
      </c>
      <c r="T881" s="99" t="s">
        <v>51</v>
      </c>
      <c r="U881" s="99" t="s">
        <v>51</v>
      </c>
      <c r="V881" s="99" t="s">
        <v>51</v>
      </c>
      <c r="W881" s="99" t="s">
        <v>2490</v>
      </c>
      <c r="X881" s="99" t="s">
        <v>2491</v>
      </c>
      <c r="Y881" s="99" t="s">
        <v>3345</v>
      </c>
      <c r="Z881" s="99" t="s">
        <v>51</v>
      </c>
    </row>
    <row r="882" spans="1:26" x14ac:dyDescent="0.2">
      <c r="A882" s="99" t="s">
        <v>2763</v>
      </c>
      <c r="B882" s="94" t="s">
        <v>4843</v>
      </c>
      <c r="C882" s="99" t="s">
        <v>4844</v>
      </c>
      <c r="D882" s="99" t="s">
        <v>3353</v>
      </c>
      <c r="E882" s="99" t="s">
        <v>2487</v>
      </c>
      <c r="F882" s="99" t="s">
        <v>246</v>
      </c>
      <c r="G882" s="96">
        <v>-2461.06</v>
      </c>
      <c r="H882" s="97">
        <v>46042</v>
      </c>
      <c r="I882" s="97">
        <v>46043</v>
      </c>
      <c r="J882" s="97">
        <v>46043</v>
      </c>
      <c r="K882" s="97">
        <v>46042</v>
      </c>
      <c r="L882" s="94">
        <v>10256</v>
      </c>
      <c r="M882" s="105" t="s">
        <v>246</v>
      </c>
      <c r="N882" s="105" t="s">
        <v>246</v>
      </c>
      <c r="O882" s="99" t="s">
        <v>3450</v>
      </c>
      <c r="P882" s="99" t="s">
        <v>51</v>
      </c>
      <c r="Q882" s="99" t="s">
        <v>51</v>
      </c>
      <c r="R882" s="99" t="s">
        <v>51</v>
      </c>
      <c r="S882" s="99" t="s">
        <v>51</v>
      </c>
      <c r="T882" s="99" t="s">
        <v>51</v>
      </c>
      <c r="U882" s="99" t="s">
        <v>51</v>
      </c>
      <c r="V882" s="99" t="s">
        <v>51</v>
      </c>
      <c r="W882" s="99" t="s">
        <v>2490</v>
      </c>
      <c r="X882" s="99" t="s">
        <v>2491</v>
      </c>
      <c r="Y882" s="99" t="s">
        <v>3345</v>
      </c>
      <c r="Z882" s="99" t="s">
        <v>51</v>
      </c>
    </row>
    <row r="883" spans="1:26" x14ac:dyDescent="0.2">
      <c r="A883" s="99" t="s">
        <v>2763</v>
      </c>
      <c r="B883" s="94" t="s">
        <v>4843</v>
      </c>
      <c r="C883" s="99" t="s">
        <v>4844</v>
      </c>
      <c r="D883" s="99" t="s">
        <v>3353</v>
      </c>
      <c r="E883" s="99" t="s">
        <v>2487</v>
      </c>
      <c r="F883" s="99" t="s">
        <v>246</v>
      </c>
      <c r="G883" s="96">
        <v>-751.53</v>
      </c>
      <c r="H883" s="97">
        <v>46042</v>
      </c>
      <c r="I883" s="97">
        <v>46043</v>
      </c>
      <c r="J883" s="97">
        <v>46043</v>
      </c>
      <c r="K883" s="97">
        <v>46042</v>
      </c>
      <c r="L883" s="94">
        <v>20001</v>
      </c>
      <c r="M883" s="105" t="s">
        <v>246</v>
      </c>
      <c r="N883" s="105" t="s">
        <v>246</v>
      </c>
      <c r="O883" s="99" t="s">
        <v>3450</v>
      </c>
      <c r="P883" s="99" t="s">
        <v>51</v>
      </c>
      <c r="Q883" s="99" t="s">
        <v>51</v>
      </c>
      <c r="R883" s="99" t="s">
        <v>51</v>
      </c>
      <c r="S883" s="99" t="s">
        <v>51</v>
      </c>
      <c r="T883" s="99" t="s">
        <v>51</v>
      </c>
      <c r="U883" s="99" t="s">
        <v>51</v>
      </c>
      <c r="V883" s="99" t="s">
        <v>51</v>
      </c>
      <c r="W883" s="99" t="s">
        <v>2490</v>
      </c>
      <c r="X883" s="99" t="s">
        <v>2491</v>
      </c>
      <c r="Y883" s="99" t="s">
        <v>3345</v>
      </c>
      <c r="Z883" s="99" t="s">
        <v>51</v>
      </c>
    </row>
    <row r="884" spans="1:26" x14ac:dyDescent="0.2">
      <c r="A884" s="94" t="s">
        <v>2483</v>
      </c>
      <c r="B884" s="94" t="s">
        <v>155</v>
      </c>
      <c r="C884" s="94" t="s">
        <v>4845</v>
      </c>
      <c r="D884" s="94" t="s">
        <v>3665</v>
      </c>
      <c r="E884" s="94" t="s">
        <v>2487</v>
      </c>
      <c r="F884" s="94" t="s">
        <v>3666</v>
      </c>
      <c r="G884" s="96">
        <v>-126.34</v>
      </c>
      <c r="H884" s="97">
        <v>46042</v>
      </c>
      <c r="I884" s="97">
        <v>46043</v>
      </c>
      <c r="J884" s="97">
        <v>46043</v>
      </c>
      <c r="K884" s="97">
        <v>46043</v>
      </c>
      <c r="L884" s="94">
        <v>10256</v>
      </c>
      <c r="M884" s="103" t="s">
        <v>155</v>
      </c>
      <c r="N884" s="94" t="s">
        <v>129</v>
      </c>
      <c r="O884" s="94" t="s">
        <v>4846</v>
      </c>
      <c r="P884" s="94" t="s">
        <v>51</v>
      </c>
      <c r="Q884" s="94" t="s">
        <v>51</v>
      </c>
      <c r="R884" s="94" t="s">
        <v>51</v>
      </c>
      <c r="S884" s="94" t="s">
        <v>51</v>
      </c>
      <c r="T884" s="94" t="s">
        <v>51</v>
      </c>
      <c r="U884" s="94" t="s">
        <v>51</v>
      </c>
      <c r="V884" s="94" t="s">
        <v>51</v>
      </c>
      <c r="W884" s="94" t="s">
        <v>2490</v>
      </c>
      <c r="X884" s="94" t="s">
        <v>2491</v>
      </c>
      <c r="Y884" s="94" t="s">
        <v>3668</v>
      </c>
      <c r="Z884" s="94" t="s">
        <v>51</v>
      </c>
    </row>
    <row r="885" spans="1:26" x14ac:dyDescent="0.2">
      <c r="A885" s="94" t="s">
        <v>2483</v>
      </c>
      <c r="B885" s="94" t="s">
        <v>2484</v>
      </c>
      <c r="C885" s="94" t="s">
        <v>4847</v>
      </c>
      <c r="D885" s="94" t="s">
        <v>2742</v>
      </c>
      <c r="E885" s="94" t="s">
        <v>2487</v>
      </c>
      <c r="F885" s="94" t="s">
        <v>2743</v>
      </c>
      <c r="G885" s="96">
        <v>-4047.5</v>
      </c>
      <c r="H885" s="97">
        <v>46013</v>
      </c>
      <c r="I885" s="97">
        <v>46043</v>
      </c>
      <c r="J885" s="97">
        <v>46043</v>
      </c>
      <c r="K885" s="97">
        <v>46024</v>
      </c>
      <c r="L885" s="94">
        <v>10251</v>
      </c>
      <c r="N885" s="94" t="s">
        <v>60</v>
      </c>
      <c r="O885" s="94" t="s">
        <v>4848</v>
      </c>
      <c r="P885" s="94" t="s">
        <v>51</v>
      </c>
      <c r="Q885" s="94" t="s">
        <v>51</v>
      </c>
      <c r="R885" s="94" t="s">
        <v>51</v>
      </c>
      <c r="S885" s="94" t="s">
        <v>51</v>
      </c>
      <c r="T885" s="94" t="s">
        <v>51</v>
      </c>
      <c r="U885" s="94" t="s">
        <v>51</v>
      </c>
      <c r="V885" s="94" t="s">
        <v>51</v>
      </c>
      <c r="W885" s="94" t="s">
        <v>2490</v>
      </c>
      <c r="X885" s="94" t="s">
        <v>2491</v>
      </c>
      <c r="Y885" s="94" t="s">
        <v>2745</v>
      </c>
      <c r="Z885" s="94" t="s">
        <v>51</v>
      </c>
    </row>
    <row r="886" spans="1:26" x14ac:dyDescent="0.2">
      <c r="A886" s="94" t="s">
        <v>2483</v>
      </c>
      <c r="B886" s="94" t="s">
        <v>2484</v>
      </c>
      <c r="C886" s="94" t="s">
        <v>4849</v>
      </c>
      <c r="D886" s="94" t="s">
        <v>2742</v>
      </c>
      <c r="E886" s="94" t="s">
        <v>2487</v>
      </c>
      <c r="F886" s="94" t="s">
        <v>2743</v>
      </c>
      <c r="G886" s="96">
        <v>-4047.5</v>
      </c>
      <c r="H886" s="97">
        <v>46013</v>
      </c>
      <c r="I886" s="97">
        <v>46043</v>
      </c>
      <c r="J886" s="97">
        <v>46043</v>
      </c>
      <c r="K886" s="97">
        <v>46024</v>
      </c>
      <c r="L886" s="94">
        <v>10256</v>
      </c>
      <c r="N886" s="94" t="s">
        <v>60</v>
      </c>
      <c r="O886" s="94" t="s">
        <v>4850</v>
      </c>
      <c r="P886" s="94" t="s">
        <v>51</v>
      </c>
      <c r="Q886" s="94" t="s">
        <v>51</v>
      </c>
      <c r="R886" s="94" t="s">
        <v>51</v>
      </c>
      <c r="S886" s="94" t="s">
        <v>51</v>
      </c>
      <c r="T886" s="94" t="s">
        <v>51</v>
      </c>
      <c r="U886" s="94" t="s">
        <v>51</v>
      </c>
      <c r="V886" s="94" t="s">
        <v>51</v>
      </c>
      <c r="W886" s="94" t="s">
        <v>2490</v>
      </c>
      <c r="X886" s="94" t="s">
        <v>2491</v>
      </c>
      <c r="Y886" s="94" t="s">
        <v>2745</v>
      </c>
      <c r="Z886" s="94" t="s">
        <v>51</v>
      </c>
    </row>
    <row r="887" spans="1:26" x14ac:dyDescent="0.2">
      <c r="A887" s="94" t="s">
        <v>2483</v>
      </c>
      <c r="B887" s="94" t="s">
        <v>2484</v>
      </c>
      <c r="C887" s="94" t="s">
        <v>4851</v>
      </c>
      <c r="D887" s="94" t="s">
        <v>2742</v>
      </c>
      <c r="E887" s="94" t="s">
        <v>2487</v>
      </c>
      <c r="F887" s="94" t="s">
        <v>2743</v>
      </c>
      <c r="G887" s="96">
        <v>-2885.84</v>
      </c>
      <c r="H887" s="97">
        <v>46013</v>
      </c>
      <c r="I887" s="97">
        <v>46043</v>
      </c>
      <c r="J887" s="97">
        <v>46043</v>
      </c>
      <c r="K887" s="97">
        <v>46024</v>
      </c>
      <c r="L887" s="94">
        <v>10251</v>
      </c>
      <c r="N887" s="94" t="s">
        <v>60</v>
      </c>
      <c r="O887" s="94" t="s">
        <v>4852</v>
      </c>
      <c r="P887" s="94" t="s">
        <v>51</v>
      </c>
      <c r="Q887" s="94" t="s">
        <v>51</v>
      </c>
      <c r="R887" s="94" t="s">
        <v>51</v>
      </c>
      <c r="S887" s="94" t="s">
        <v>51</v>
      </c>
      <c r="T887" s="94" t="s">
        <v>51</v>
      </c>
      <c r="U887" s="94" t="s">
        <v>51</v>
      </c>
      <c r="V887" s="94" t="s">
        <v>51</v>
      </c>
      <c r="W887" s="94" t="s">
        <v>2490</v>
      </c>
      <c r="X887" s="94" t="s">
        <v>2491</v>
      </c>
      <c r="Y887" s="94" t="s">
        <v>2745</v>
      </c>
      <c r="Z887" s="94" t="s">
        <v>51</v>
      </c>
    </row>
    <row r="888" spans="1:26" x14ac:dyDescent="0.2">
      <c r="A888" s="94" t="s">
        <v>2483</v>
      </c>
      <c r="B888" s="94" t="s">
        <v>2484</v>
      </c>
      <c r="C888" s="94" t="s">
        <v>4853</v>
      </c>
      <c r="D888" s="94" t="s">
        <v>2756</v>
      </c>
      <c r="E888" s="94" t="s">
        <v>2487</v>
      </c>
      <c r="F888" s="94" t="s">
        <v>2757</v>
      </c>
      <c r="G888" s="96">
        <v>-3684.9</v>
      </c>
      <c r="H888" s="97">
        <v>46014</v>
      </c>
      <c r="I888" s="97">
        <v>46044</v>
      </c>
      <c r="J888" s="97">
        <v>46044</v>
      </c>
      <c r="K888" s="97">
        <v>46029</v>
      </c>
      <c r="L888" s="94">
        <v>10256</v>
      </c>
      <c r="N888" s="94" t="s">
        <v>60</v>
      </c>
      <c r="O888" s="94" t="s">
        <v>4854</v>
      </c>
      <c r="P888" s="94" t="s">
        <v>51</v>
      </c>
      <c r="Q888" s="94" t="s">
        <v>51</v>
      </c>
      <c r="R888" s="94" t="s">
        <v>2759</v>
      </c>
      <c r="S888" s="94" t="s">
        <v>2760</v>
      </c>
      <c r="T888" s="94" t="s">
        <v>51</v>
      </c>
      <c r="U888" s="94" t="s">
        <v>2761</v>
      </c>
      <c r="V888" s="94" t="s">
        <v>2491</v>
      </c>
      <c r="W888" s="94" t="s">
        <v>2490</v>
      </c>
      <c r="X888" s="94" t="s">
        <v>2491</v>
      </c>
      <c r="Y888" s="94" t="s">
        <v>2762</v>
      </c>
      <c r="Z888" s="94" t="s">
        <v>2504</v>
      </c>
    </row>
    <row r="889" spans="1:26" x14ac:dyDescent="0.2">
      <c r="A889" s="94" t="s">
        <v>2483</v>
      </c>
      <c r="B889" s="94" t="s">
        <v>2484</v>
      </c>
      <c r="C889" s="94" t="s">
        <v>4855</v>
      </c>
      <c r="D889" s="94" t="s">
        <v>2514</v>
      </c>
      <c r="E889" s="94" t="s">
        <v>2487</v>
      </c>
      <c r="F889" s="94" t="s">
        <v>2515</v>
      </c>
      <c r="G889" s="96">
        <v>-472.5</v>
      </c>
      <c r="H889" s="97">
        <v>46014</v>
      </c>
      <c r="I889" s="97">
        <v>46044</v>
      </c>
      <c r="J889" s="97">
        <v>46044</v>
      </c>
      <c r="K889" s="97">
        <v>46028</v>
      </c>
      <c r="L889" s="94">
        <v>10251</v>
      </c>
      <c r="N889" s="94" t="s">
        <v>60</v>
      </c>
      <c r="O889" s="94" t="s">
        <v>4856</v>
      </c>
      <c r="P889" s="94" t="s">
        <v>51</v>
      </c>
      <c r="Q889" s="94" t="s">
        <v>51</v>
      </c>
      <c r="R889" s="94" t="s">
        <v>2517</v>
      </c>
      <c r="S889" s="94" t="s">
        <v>2518</v>
      </c>
      <c r="T889" s="94" t="s">
        <v>51</v>
      </c>
      <c r="U889" s="94" t="s">
        <v>2519</v>
      </c>
      <c r="V889" s="94" t="s">
        <v>2520</v>
      </c>
      <c r="W889" s="94" t="s">
        <v>2490</v>
      </c>
      <c r="X889" s="94" t="s">
        <v>2491</v>
      </c>
      <c r="Y889" s="94" t="s">
        <v>2521</v>
      </c>
      <c r="Z889" s="94" t="s">
        <v>2504</v>
      </c>
    </row>
    <row r="890" spans="1:26" x14ac:dyDescent="0.2">
      <c r="A890" s="94" t="s">
        <v>2483</v>
      </c>
      <c r="B890" s="94" t="s">
        <v>2484</v>
      </c>
      <c r="C890" s="94" t="s">
        <v>4857</v>
      </c>
      <c r="D890" s="94" t="s">
        <v>2811</v>
      </c>
      <c r="E890" s="94" t="s">
        <v>2487</v>
      </c>
      <c r="F890" s="94" t="s">
        <v>2812</v>
      </c>
      <c r="G890" s="96">
        <v>-3280</v>
      </c>
      <c r="H890" s="97">
        <v>46013</v>
      </c>
      <c r="I890" s="97">
        <v>46044</v>
      </c>
      <c r="J890" s="97">
        <v>46044</v>
      </c>
      <c r="K890" s="97">
        <v>46024</v>
      </c>
      <c r="L890" s="94">
        <v>10256</v>
      </c>
      <c r="N890" s="94" t="s">
        <v>60</v>
      </c>
      <c r="O890" s="94" t="s">
        <v>4858</v>
      </c>
      <c r="P890" s="94" t="s">
        <v>51</v>
      </c>
      <c r="Q890" s="94" t="s">
        <v>51</v>
      </c>
      <c r="R890" s="94" t="s">
        <v>51</v>
      </c>
      <c r="S890" s="94" t="s">
        <v>51</v>
      </c>
      <c r="T890" s="94" t="s">
        <v>51</v>
      </c>
      <c r="U890" s="94" t="s">
        <v>51</v>
      </c>
      <c r="V890" s="94" t="s">
        <v>51</v>
      </c>
      <c r="W890" s="94" t="s">
        <v>2490</v>
      </c>
      <c r="X890" s="94" t="s">
        <v>2491</v>
      </c>
      <c r="Y890" s="94" t="s">
        <v>2814</v>
      </c>
      <c r="Z890" s="94" t="s">
        <v>51</v>
      </c>
    </row>
    <row r="891" spans="1:26" x14ac:dyDescent="0.2">
      <c r="A891" s="94" t="s">
        <v>2483</v>
      </c>
      <c r="B891" s="94" t="s">
        <v>2484</v>
      </c>
      <c r="C891" s="94" t="s">
        <v>4859</v>
      </c>
      <c r="D891" s="94" t="s">
        <v>2816</v>
      </c>
      <c r="E891" s="94" t="s">
        <v>2483</v>
      </c>
      <c r="F891" s="94" t="s">
        <v>2817</v>
      </c>
      <c r="G891" s="96">
        <v>-877.68</v>
      </c>
      <c r="H891" s="97">
        <v>45999</v>
      </c>
      <c r="I891" s="97">
        <v>46044</v>
      </c>
      <c r="J891" s="97">
        <v>46044</v>
      </c>
      <c r="K891" s="97">
        <v>46021</v>
      </c>
      <c r="L891" s="94">
        <v>10256</v>
      </c>
      <c r="N891" s="94" t="s">
        <v>60</v>
      </c>
      <c r="O891" s="94" t="s">
        <v>4860</v>
      </c>
      <c r="P891" s="94" t="s">
        <v>51</v>
      </c>
      <c r="Q891" s="94" t="s">
        <v>51</v>
      </c>
      <c r="R891" s="94" t="s">
        <v>2819</v>
      </c>
      <c r="S891" s="94" t="s">
        <v>2820</v>
      </c>
      <c r="T891" s="94" t="s">
        <v>51</v>
      </c>
      <c r="U891" s="94" t="s">
        <v>2821</v>
      </c>
      <c r="V891" s="94" t="s">
        <v>2822</v>
      </c>
      <c r="W891" s="94" t="s">
        <v>2490</v>
      </c>
      <c r="X891" s="94" t="s">
        <v>2491</v>
      </c>
      <c r="Y891" s="94" t="s">
        <v>2823</v>
      </c>
      <c r="Z891" s="94" t="s">
        <v>51</v>
      </c>
    </row>
    <row r="892" spans="1:26" x14ac:dyDescent="0.2">
      <c r="A892" s="94" t="s">
        <v>2483</v>
      </c>
      <c r="B892" s="94" t="s">
        <v>2484</v>
      </c>
      <c r="C892" s="94" t="s">
        <v>4861</v>
      </c>
      <c r="D892" s="94" t="s">
        <v>2884</v>
      </c>
      <c r="E892" s="94" t="s">
        <v>2487</v>
      </c>
      <c r="F892" s="94" t="s">
        <v>2885</v>
      </c>
      <c r="G892" s="96">
        <v>-17200</v>
      </c>
      <c r="H892" s="97">
        <v>46014</v>
      </c>
      <c r="I892" s="97">
        <v>46044</v>
      </c>
      <c r="J892" s="97">
        <v>46044</v>
      </c>
      <c r="K892" s="97">
        <v>46028</v>
      </c>
      <c r="L892" s="94">
        <v>10251</v>
      </c>
      <c r="N892" s="94" t="s">
        <v>60</v>
      </c>
      <c r="O892" s="94" t="s">
        <v>4862</v>
      </c>
      <c r="P892" s="94" t="s">
        <v>51</v>
      </c>
      <c r="Q892" s="94" t="s">
        <v>51</v>
      </c>
      <c r="R892" s="94" t="s">
        <v>51</v>
      </c>
      <c r="S892" s="94" t="s">
        <v>51</v>
      </c>
      <c r="T892" s="94" t="s">
        <v>51</v>
      </c>
      <c r="U892" s="94" t="s">
        <v>51</v>
      </c>
      <c r="V892" s="94" t="s">
        <v>51</v>
      </c>
      <c r="W892" s="94" t="s">
        <v>2490</v>
      </c>
      <c r="X892" s="94" t="s">
        <v>2491</v>
      </c>
      <c r="Y892" s="94" t="s">
        <v>2887</v>
      </c>
      <c r="Z892" s="94" t="s">
        <v>51</v>
      </c>
    </row>
    <row r="893" spans="1:26" x14ac:dyDescent="0.2">
      <c r="A893" s="99" t="s">
        <v>2763</v>
      </c>
      <c r="B893" s="99" t="s">
        <v>3340</v>
      </c>
      <c r="C893" s="99" t="s">
        <v>4863</v>
      </c>
      <c r="D893" s="99" t="s">
        <v>3470</v>
      </c>
      <c r="E893" s="99" t="s">
        <v>2487</v>
      </c>
      <c r="F893" s="99" t="s">
        <v>3471</v>
      </c>
      <c r="G893" s="96">
        <v>-4790</v>
      </c>
      <c r="H893" s="97">
        <v>46036</v>
      </c>
      <c r="I893" s="97">
        <v>46044</v>
      </c>
      <c r="J893" s="97">
        <v>46044</v>
      </c>
      <c r="K893" s="97">
        <v>46036</v>
      </c>
      <c r="L893" s="94">
        <v>10256</v>
      </c>
      <c r="M893" s="103" t="s">
        <v>353</v>
      </c>
      <c r="N893" s="105" t="s">
        <v>246</v>
      </c>
      <c r="O893" s="99" t="s">
        <v>4864</v>
      </c>
      <c r="P893" s="99" t="s">
        <v>51</v>
      </c>
      <c r="Q893" s="99" t="s">
        <v>51</v>
      </c>
      <c r="R893" s="99" t="s">
        <v>51</v>
      </c>
      <c r="S893" s="99" t="s">
        <v>51</v>
      </c>
      <c r="T893" s="99" t="s">
        <v>51</v>
      </c>
      <c r="U893" s="99" t="s">
        <v>51</v>
      </c>
      <c r="V893" s="99" t="s">
        <v>51</v>
      </c>
      <c r="W893" s="99" t="s">
        <v>2490</v>
      </c>
      <c r="X893" s="99" t="s">
        <v>2491</v>
      </c>
      <c r="Y893" s="99" t="s">
        <v>3345</v>
      </c>
      <c r="Z893" s="99" t="s">
        <v>51</v>
      </c>
    </row>
    <row r="894" spans="1:26" x14ac:dyDescent="0.2">
      <c r="A894" s="99" t="s">
        <v>2763</v>
      </c>
      <c r="B894" s="99" t="s">
        <v>3340</v>
      </c>
      <c r="C894" s="99" t="s">
        <v>4865</v>
      </c>
      <c r="D894" s="99" t="s">
        <v>3470</v>
      </c>
      <c r="E894" s="99" t="s">
        <v>2487</v>
      </c>
      <c r="F894" s="99" t="s">
        <v>3471</v>
      </c>
      <c r="G894" s="96">
        <v>-9585</v>
      </c>
      <c r="H894" s="97">
        <v>46036</v>
      </c>
      <c r="I894" s="97">
        <v>46044</v>
      </c>
      <c r="J894" s="97">
        <v>46044</v>
      </c>
      <c r="K894" s="97">
        <v>46036</v>
      </c>
      <c r="L894" s="94">
        <v>10256</v>
      </c>
      <c r="M894" s="103" t="s">
        <v>353</v>
      </c>
      <c r="N894" s="105" t="s">
        <v>246</v>
      </c>
      <c r="O894" s="99" t="s">
        <v>4866</v>
      </c>
      <c r="P894" s="99" t="s">
        <v>51</v>
      </c>
      <c r="Q894" s="99" t="s">
        <v>51</v>
      </c>
      <c r="R894" s="99" t="s">
        <v>51</v>
      </c>
      <c r="S894" s="99" t="s">
        <v>51</v>
      </c>
      <c r="T894" s="99" t="s">
        <v>51</v>
      </c>
      <c r="U894" s="99" t="s">
        <v>51</v>
      </c>
      <c r="V894" s="99" t="s">
        <v>51</v>
      </c>
      <c r="W894" s="99" t="s">
        <v>2490</v>
      </c>
      <c r="X894" s="99" t="s">
        <v>2491</v>
      </c>
      <c r="Y894" s="99" t="s">
        <v>3345</v>
      </c>
      <c r="Z894" s="99" t="s">
        <v>51</v>
      </c>
    </row>
    <row r="895" spans="1:26" x14ac:dyDescent="0.2">
      <c r="A895" s="99" t="s">
        <v>2763</v>
      </c>
      <c r="B895" s="99" t="s">
        <v>3340</v>
      </c>
      <c r="C895" s="99" t="s">
        <v>4867</v>
      </c>
      <c r="D895" s="99" t="s">
        <v>3470</v>
      </c>
      <c r="E895" s="99" t="s">
        <v>2487</v>
      </c>
      <c r="F895" s="99" t="s">
        <v>3471</v>
      </c>
      <c r="G895" s="96">
        <v>-5370</v>
      </c>
      <c r="H895" s="97">
        <v>46036</v>
      </c>
      <c r="I895" s="97">
        <v>46044</v>
      </c>
      <c r="J895" s="97">
        <v>46044</v>
      </c>
      <c r="K895" s="97">
        <v>46036</v>
      </c>
      <c r="L895" s="94">
        <v>10256</v>
      </c>
      <c r="M895" s="103" t="s">
        <v>353</v>
      </c>
      <c r="N895" s="105" t="s">
        <v>246</v>
      </c>
      <c r="O895" s="99" t="s">
        <v>4868</v>
      </c>
      <c r="P895" s="99" t="s">
        <v>51</v>
      </c>
      <c r="Q895" s="99" t="s">
        <v>51</v>
      </c>
      <c r="R895" s="99" t="s">
        <v>51</v>
      </c>
      <c r="S895" s="99" t="s">
        <v>51</v>
      </c>
      <c r="T895" s="99" t="s">
        <v>51</v>
      </c>
      <c r="U895" s="99" t="s">
        <v>51</v>
      </c>
      <c r="V895" s="99" t="s">
        <v>51</v>
      </c>
      <c r="W895" s="99" t="s">
        <v>2490</v>
      </c>
      <c r="X895" s="99" t="s">
        <v>2491</v>
      </c>
      <c r="Y895" s="99" t="s">
        <v>3345</v>
      </c>
      <c r="Z895" s="99" t="s">
        <v>51</v>
      </c>
    </row>
    <row r="896" spans="1:26" x14ac:dyDescent="0.2">
      <c r="A896" s="99" t="s">
        <v>2763</v>
      </c>
      <c r="B896" s="99" t="s">
        <v>3340</v>
      </c>
      <c r="C896" s="99" t="s">
        <v>4869</v>
      </c>
      <c r="D896" s="99" t="s">
        <v>3470</v>
      </c>
      <c r="E896" s="99" t="s">
        <v>2487</v>
      </c>
      <c r="F896" s="99" t="s">
        <v>3471</v>
      </c>
      <c r="G896" s="96">
        <v>-5175</v>
      </c>
      <c r="H896" s="97">
        <v>46036</v>
      </c>
      <c r="I896" s="97">
        <v>46044</v>
      </c>
      <c r="J896" s="97">
        <v>46044</v>
      </c>
      <c r="K896" s="97">
        <v>46036</v>
      </c>
      <c r="L896" s="94">
        <v>10256</v>
      </c>
      <c r="M896" s="103" t="s">
        <v>353</v>
      </c>
      <c r="N896" s="105" t="s">
        <v>246</v>
      </c>
      <c r="O896" s="99" t="s">
        <v>4870</v>
      </c>
      <c r="P896" s="99" t="s">
        <v>51</v>
      </c>
      <c r="Q896" s="99" t="s">
        <v>51</v>
      </c>
      <c r="R896" s="99" t="s">
        <v>51</v>
      </c>
      <c r="S896" s="99" t="s">
        <v>51</v>
      </c>
      <c r="T896" s="99" t="s">
        <v>51</v>
      </c>
      <c r="U896" s="99" t="s">
        <v>51</v>
      </c>
      <c r="V896" s="99" t="s">
        <v>51</v>
      </c>
      <c r="W896" s="99" t="s">
        <v>2490</v>
      </c>
      <c r="X896" s="99" t="s">
        <v>2491</v>
      </c>
      <c r="Y896" s="99" t="s">
        <v>3345</v>
      </c>
      <c r="Z896" s="99" t="s">
        <v>51</v>
      </c>
    </row>
    <row r="897" spans="1:26" x14ac:dyDescent="0.2">
      <c r="A897" s="99" t="s">
        <v>2763</v>
      </c>
      <c r="B897" s="99" t="s">
        <v>3340</v>
      </c>
      <c r="C897" s="99" t="s">
        <v>4871</v>
      </c>
      <c r="D897" s="99" t="s">
        <v>3470</v>
      </c>
      <c r="E897" s="99" t="s">
        <v>2487</v>
      </c>
      <c r="F897" s="99" t="s">
        <v>3471</v>
      </c>
      <c r="G897" s="96">
        <v>-5375</v>
      </c>
      <c r="H897" s="97">
        <v>46036</v>
      </c>
      <c r="I897" s="97">
        <v>46044</v>
      </c>
      <c r="J897" s="97">
        <v>46044</v>
      </c>
      <c r="K897" s="97">
        <v>46036</v>
      </c>
      <c r="L897" s="94">
        <v>10256</v>
      </c>
      <c r="M897" s="103" t="s">
        <v>353</v>
      </c>
      <c r="N897" s="105" t="s">
        <v>246</v>
      </c>
      <c r="O897" s="99" t="s">
        <v>4872</v>
      </c>
      <c r="P897" s="99" t="s">
        <v>51</v>
      </c>
      <c r="Q897" s="99" t="s">
        <v>51</v>
      </c>
      <c r="R897" s="99" t="s">
        <v>51</v>
      </c>
      <c r="S897" s="99" t="s">
        <v>51</v>
      </c>
      <c r="T897" s="99" t="s">
        <v>51</v>
      </c>
      <c r="U897" s="99" t="s">
        <v>51</v>
      </c>
      <c r="V897" s="99" t="s">
        <v>51</v>
      </c>
      <c r="W897" s="99" t="s">
        <v>2490</v>
      </c>
      <c r="X897" s="99" t="s">
        <v>2491</v>
      </c>
      <c r="Y897" s="99" t="s">
        <v>3345</v>
      </c>
      <c r="Z897" s="99" t="s">
        <v>51</v>
      </c>
    </row>
    <row r="898" spans="1:26" x14ac:dyDescent="0.2">
      <c r="A898" s="99" t="s">
        <v>2763</v>
      </c>
      <c r="B898" s="99" t="s">
        <v>3340</v>
      </c>
      <c r="C898" s="99" t="s">
        <v>4873</v>
      </c>
      <c r="D898" s="99" t="s">
        <v>3470</v>
      </c>
      <c r="E898" s="99" t="s">
        <v>2487</v>
      </c>
      <c r="F898" s="99" t="s">
        <v>3471</v>
      </c>
      <c r="G898" s="96">
        <v>-5165</v>
      </c>
      <c r="H898" s="97">
        <v>46036</v>
      </c>
      <c r="I898" s="97">
        <v>46044</v>
      </c>
      <c r="J898" s="97">
        <v>46044</v>
      </c>
      <c r="K898" s="97">
        <v>46036</v>
      </c>
      <c r="L898" s="94">
        <v>10256</v>
      </c>
      <c r="M898" s="103" t="s">
        <v>353</v>
      </c>
      <c r="N898" s="105" t="s">
        <v>246</v>
      </c>
      <c r="O898" s="99" t="s">
        <v>4874</v>
      </c>
      <c r="P898" s="99" t="s">
        <v>51</v>
      </c>
      <c r="Q898" s="99" t="s">
        <v>51</v>
      </c>
      <c r="R898" s="99" t="s">
        <v>51</v>
      </c>
      <c r="S898" s="99" t="s">
        <v>51</v>
      </c>
      <c r="T898" s="99" t="s">
        <v>51</v>
      </c>
      <c r="U898" s="99" t="s">
        <v>51</v>
      </c>
      <c r="V898" s="99" t="s">
        <v>51</v>
      </c>
      <c r="W898" s="99" t="s">
        <v>2490</v>
      </c>
      <c r="X898" s="99" t="s">
        <v>2491</v>
      </c>
      <c r="Y898" s="99" t="s">
        <v>3345</v>
      </c>
      <c r="Z898" s="99" t="s">
        <v>51</v>
      </c>
    </row>
    <row r="899" spans="1:26" x14ac:dyDescent="0.2">
      <c r="A899" s="99" t="s">
        <v>2763</v>
      </c>
      <c r="B899" s="99" t="s">
        <v>3340</v>
      </c>
      <c r="C899" s="99" t="s">
        <v>4875</v>
      </c>
      <c r="D899" s="99" t="s">
        <v>3470</v>
      </c>
      <c r="E899" s="99" t="s">
        <v>2487</v>
      </c>
      <c r="F899" s="99" t="s">
        <v>3471</v>
      </c>
      <c r="G899" s="96">
        <v>-2370</v>
      </c>
      <c r="H899" s="97">
        <v>46036</v>
      </c>
      <c r="I899" s="97">
        <v>46044</v>
      </c>
      <c r="J899" s="97">
        <v>46044</v>
      </c>
      <c r="K899" s="97">
        <v>46036</v>
      </c>
      <c r="L899" s="94">
        <v>10256</v>
      </c>
      <c r="M899" s="103" t="s">
        <v>353</v>
      </c>
      <c r="N899" s="105" t="s">
        <v>246</v>
      </c>
      <c r="O899" s="99" t="s">
        <v>4876</v>
      </c>
      <c r="P899" s="99" t="s">
        <v>51</v>
      </c>
      <c r="Q899" s="99" t="s">
        <v>51</v>
      </c>
      <c r="R899" s="99" t="s">
        <v>51</v>
      </c>
      <c r="S899" s="99" t="s">
        <v>51</v>
      </c>
      <c r="T899" s="99" t="s">
        <v>51</v>
      </c>
      <c r="U899" s="99" t="s">
        <v>51</v>
      </c>
      <c r="V899" s="99" t="s">
        <v>51</v>
      </c>
      <c r="W899" s="99" t="s">
        <v>2490</v>
      </c>
      <c r="X899" s="99" t="s">
        <v>2491</v>
      </c>
      <c r="Y899" s="99" t="s">
        <v>3345</v>
      </c>
      <c r="Z899" s="99" t="s">
        <v>51</v>
      </c>
    </row>
    <row r="900" spans="1:26" x14ac:dyDescent="0.2">
      <c r="A900" s="99" t="s">
        <v>2763</v>
      </c>
      <c r="B900" s="99" t="s">
        <v>3340</v>
      </c>
      <c r="C900" s="99" t="s">
        <v>4877</v>
      </c>
      <c r="D900" s="99" t="s">
        <v>3470</v>
      </c>
      <c r="E900" s="99" t="s">
        <v>2487</v>
      </c>
      <c r="F900" s="99" t="s">
        <v>3471</v>
      </c>
      <c r="G900" s="96">
        <v>-5205</v>
      </c>
      <c r="H900" s="97">
        <v>46036</v>
      </c>
      <c r="I900" s="97">
        <v>46044</v>
      </c>
      <c r="J900" s="97">
        <v>46044</v>
      </c>
      <c r="K900" s="97">
        <v>46036</v>
      </c>
      <c r="L900" s="94">
        <v>10256</v>
      </c>
      <c r="M900" s="103" t="s">
        <v>353</v>
      </c>
      <c r="N900" s="105" t="s">
        <v>246</v>
      </c>
      <c r="O900" s="99" t="s">
        <v>4878</v>
      </c>
      <c r="P900" s="99" t="s">
        <v>51</v>
      </c>
      <c r="Q900" s="99" t="s">
        <v>51</v>
      </c>
      <c r="R900" s="99" t="s">
        <v>51</v>
      </c>
      <c r="S900" s="99" t="s">
        <v>51</v>
      </c>
      <c r="T900" s="99" t="s">
        <v>51</v>
      </c>
      <c r="U900" s="99" t="s">
        <v>51</v>
      </c>
      <c r="V900" s="99" t="s">
        <v>51</v>
      </c>
      <c r="W900" s="99" t="s">
        <v>2490</v>
      </c>
      <c r="X900" s="99" t="s">
        <v>2491</v>
      </c>
      <c r="Y900" s="99" t="s">
        <v>3345</v>
      </c>
      <c r="Z900" s="99" t="s">
        <v>51</v>
      </c>
    </row>
    <row r="901" spans="1:26" x14ac:dyDescent="0.2">
      <c r="A901" s="99" t="s">
        <v>2763</v>
      </c>
      <c r="B901" s="99" t="s">
        <v>3340</v>
      </c>
      <c r="C901" s="99" t="s">
        <v>4879</v>
      </c>
      <c r="D901" s="99" t="s">
        <v>3470</v>
      </c>
      <c r="E901" s="99" t="s">
        <v>2487</v>
      </c>
      <c r="F901" s="99" t="s">
        <v>3471</v>
      </c>
      <c r="G901" s="96">
        <v>-5280</v>
      </c>
      <c r="H901" s="97">
        <v>46036</v>
      </c>
      <c r="I901" s="97">
        <v>46044</v>
      </c>
      <c r="J901" s="97">
        <v>46044</v>
      </c>
      <c r="K901" s="97">
        <v>46036</v>
      </c>
      <c r="L901" s="94">
        <v>10256</v>
      </c>
      <c r="M901" s="103" t="s">
        <v>353</v>
      </c>
      <c r="N901" s="105" t="s">
        <v>246</v>
      </c>
      <c r="O901" s="99" t="s">
        <v>4880</v>
      </c>
      <c r="P901" s="99" t="s">
        <v>51</v>
      </c>
      <c r="Q901" s="99" t="s">
        <v>51</v>
      </c>
      <c r="R901" s="99" t="s">
        <v>51</v>
      </c>
      <c r="S901" s="99" t="s">
        <v>51</v>
      </c>
      <c r="T901" s="99" t="s">
        <v>51</v>
      </c>
      <c r="U901" s="99" t="s">
        <v>51</v>
      </c>
      <c r="V901" s="99" t="s">
        <v>51</v>
      </c>
      <c r="W901" s="99" t="s">
        <v>2490</v>
      </c>
      <c r="X901" s="99" t="s">
        <v>2491</v>
      </c>
      <c r="Y901" s="99" t="s">
        <v>3345</v>
      </c>
      <c r="Z901" s="99" t="s">
        <v>51</v>
      </c>
    </row>
    <row r="902" spans="1:26" x14ac:dyDescent="0.2">
      <c r="A902" s="99" t="s">
        <v>2763</v>
      </c>
      <c r="B902" s="99" t="s">
        <v>3340</v>
      </c>
      <c r="C902" s="99" t="s">
        <v>4881</v>
      </c>
      <c r="D902" s="99" t="s">
        <v>3470</v>
      </c>
      <c r="E902" s="99" t="s">
        <v>2487</v>
      </c>
      <c r="F902" s="99" t="s">
        <v>3471</v>
      </c>
      <c r="G902" s="96">
        <v>-4975</v>
      </c>
      <c r="H902" s="97">
        <v>46036</v>
      </c>
      <c r="I902" s="97">
        <v>46044</v>
      </c>
      <c r="J902" s="97">
        <v>46044</v>
      </c>
      <c r="K902" s="97">
        <v>46036</v>
      </c>
      <c r="L902" s="94">
        <v>10251</v>
      </c>
      <c r="M902" s="103" t="s">
        <v>353</v>
      </c>
      <c r="N902" s="105" t="s">
        <v>246</v>
      </c>
      <c r="O902" s="99" t="s">
        <v>4882</v>
      </c>
      <c r="P902" s="99" t="s">
        <v>51</v>
      </c>
      <c r="Q902" s="99" t="s">
        <v>51</v>
      </c>
      <c r="R902" s="99" t="s">
        <v>51</v>
      </c>
      <c r="S902" s="99" t="s">
        <v>51</v>
      </c>
      <c r="T902" s="99" t="s">
        <v>51</v>
      </c>
      <c r="U902" s="99" t="s">
        <v>51</v>
      </c>
      <c r="V902" s="99" t="s">
        <v>51</v>
      </c>
      <c r="W902" s="99" t="s">
        <v>2490</v>
      </c>
      <c r="X902" s="99" t="s">
        <v>2491</v>
      </c>
      <c r="Y902" s="99" t="s">
        <v>3345</v>
      </c>
      <c r="Z902" s="99" t="s">
        <v>51</v>
      </c>
    </row>
    <row r="903" spans="1:26" x14ac:dyDescent="0.2">
      <c r="A903" s="99" t="s">
        <v>2763</v>
      </c>
      <c r="B903" s="99" t="s">
        <v>3340</v>
      </c>
      <c r="C903" s="99" t="s">
        <v>4883</v>
      </c>
      <c r="D903" s="99" t="s">
        <v>3470</v>
      </c>
      <c r="E903" s="99" t="s">
        <v>2487</v>
      </c>
      <c r="F903" s="99" t="s">
        <v>3471</v>
      </c>
      <c r="G903" s="96">
        <v>-3940</v>
      </c>
      <c r="H903" s="97">
        <v>46036</v>
      </c>
      <c r="I903" s="97">
        <v>46044</v>
      </c>
      <c r="J903" s="97">
        <v>46044</v>
      </c>
      <c r="K903" s="97">
        <v>46036</v>
      </c>
      <c r="L903" s="94">
        <v>10251</v>
      </c>
      <c r="M903" s="103" t="s">
        <v>353</v>
      </c>
      <c r="N903" s="105" t="s">
        <v>246</v>
      </c>
      <c r="O903" s="99" t="s">
        <v>4884</v>
      </c>
      <c r="P903" s="99" t="s">
        <v>51</v>
      </c>
      <c r="Q903" s="99" t="s">
        <v>51</v>
      </c>
      <c r="R903" s="99" t="s">
        <v>51</v>
      </c>
      <c r="S903" s="99" t="s">
        <v>51</v>
      </c>
      <c r="T903" s="99" t="s">
        <v>51</v>
      </c>
      <c r="U903" s="99" t="s">
        <v>51</v>
      </c>
      <c r="V903" s="99" t="s">
        <v>51</v>
      </c>
      <c r="W903" s="99" t="s">
        <v>2490</v>
      </c>
      <c r="X903" s="99" t="s">
        <v>2491</v>
      </c>
      <c r="Y903" s="99" t="s">
        <v>3345</v>
      </c>
      <c r="Z903" s="99" t="s">
        <v>51</v>
      </c>
    </row>
    <row r="904" spans="1:26" x14ac:dyDescent="0.2">
      <c r="A904" s="99" t="s">
        <v>2763</v>
      </c>
      <c r="B904" s="99" t="s">
        <v>3340</v>
      </c>
      <c r="C904" s="99" t="s">
        <v>4885</v>
      </c>
      <c r="D904" s="99" t="s">
        <v>3470</v>
      </c>
      <c r="E904" s="99" t="s">
        <v>2487</v>
      </c>
      <c r="F904" s="99" t="s">
        <v>3471</v>
      </c>
      <c r="G904" s="96">
        <v>-5440</v>
      </c>
      <c r="H904" s="97">
        <v>46036</v>
      </c>
      <c r="I904" s="97">
        <v>46044</v>
      </c>
      <c r="J904" s="97">
        <v>46044</v>
      </c>
      <c r="K904" s="97">
        <v>46036</v>
      </c>
      <c r="L904" s="94">
        <v>10251</v>
      </c>
      <c r="M904" s="103" t="s">
        <v>353</v>
      </c>
      <c r="N904" s="105" t="s">
        <v>246</v>
      </c>
      <c r="O904" s="99" t="s">
        <v>4886</v>
      </c>
      <c r="P904" s="99" t="s">
        <v>51</v>
      </c>
      <c r="Q904" s="99" t="s">
        <v>51</v>
      </c>
      <c r="R904" s="99" t="s">
        <v>51</v>
      </c>
      <c r="S904" s="99" t="s">
        <v>51</v>
      </c>
      <c r="T904" s="99" t="s">
        <v>51</v>
      </c>
      <c r="U904" s="99" t="s">
        <v>51</v>
      </c>
      <c r="V904" s="99" t="s">
        <v>51</v>
      </c>
      <c r="W904" s="99" t="s">
        <v>2490</v>
      </c>
      <c r="X904" s="99" t="s">
        <v>2491</v>
      </c>
      <c r="Y904" s="99" t="s">
        <v>3345</v>
      </c>
      <c r="Z904" s="99" t="s">
        <v>51</v>
      </c>
    </row>
    <row r="905" spans="1:26" x14ac:dyDescent="0.2">
      <c r="A905" s="99" t="s">
        <v>2763</v>
      </c>
      <c r="B905" s="99" t="s">
        <v>3340</v>
      </c>
      <c r="C905" s="99" t="s">
        <v>4887</v>
      </c>
      <c r="D905" s="99" t="s">
        <v>3470</v>
      </c>
      <c r="E905" s="99" t="s">
        <v>2487</v>
      </c>
      <c r="F905" s="99" t="s">
        <v>3471</v>
      </c>
      <c r="G905" s="96">
        <v>-5050</v>
      </c>
      <c r="H905" s="97">
        <v>46036</v>
      </c>
      <c r="I905" s="97">
        <v>46044</v>
      </c>
      <c r="J905" s="97">
        <v>46044</v>
      </c>
      <c r="K905" s="97">
        <v>46036</v>
      </c>
      <c r="L905" s="94">
        <v>10251</v>
      </c>
      <c r="M905" s="103" t="s">
        <v>353</v>
      </c>
      <c r="N905" s="105" t="s">
        <v>246</v>
      </c>
      <c r="O905" s="99" t="s">
        <v>4888</v>
      </c>
      <c r="P905" s="99" t="s">
        <v>51</v>
      </c>
      <c r="Q905" s="99" t="s">
        <v>51</v>
      </c>
      <c r="R905" s="99" t="s">
        <v>51</v>
      </c>
      <c r="S905" s="99" t="s">
        <v>51</v>
      </c>
      <c r="T905" s="99" t="s">
        <v>51</v>
      </c>
      <c r="U905" s="99" t="s">
        <v>51</v>
      </c>
      <c r="V905" s="99" t="s">
        <v>51</v>
      </c>
      <c r="W905" s="99" t="s">
        <v>2490</v>
      </c>
      <c r="X905" s="99" t="s">
        <v>2491</v>
      </c>
      <c r="Y905" s="99" t="s">
        <v>3345</v>
      </c>
      <c r="Z905" s="99" t="s">
        <v>51</v>
      </c>
    </row>
    <row r="906" spans="1:26" x14ac:dyDescent="0.2">
      <c r="A906" s="99" t="s">
        <v>2763</v>
      </c>
      <c r="B906" s="99" t="s">
        <v>3340</v>
      </c>
      <c r="C906" s="99" t="s">
        <v>4889</v>
      </c>
      <c r="D906" s="99" t="s">
        <v>3470</v>
      </c>
      <c r="E906" s="99" t="s">
        <v>2487</v>
      </c>
      <c r="F906" s="99" t="s">
        <v>3471</v>
      </c>
      <c r="G906" s="96">
        <v>-3850</v>
      </c>
      <c r="H906" s="97">
        <v>46036</v>
      </c>
      <c r="I906" s="97">
        <v>46044</v>
      </c>
      <c r="J906" s="97">
        <v>46044</v>
      </c>
      <c r="K906" s="97">
        <v>46036</v>
      </c>
      <c r="L906" s="94">
        <v>10251</v>
      </c>
      <c r="M906" s="103" t="s">
        <v>353</v>
      </c>
      <c r="N906" s="105" t="s">
        <v>246</v>
      </c>
      <c r="O906" s="99" t="s">
        <v>4890</v>
      </c>
      <c r="P906" s="99" t="s">
        <v>51</v>
      </c>
      <c r="Q906" s="99" t="s">
        <v>51</v>
      </c>
      <c r="R906" s="99" t="s">
        <v>51</v>
      </c>
      <c r="S906" s="99" t="s">
        <v>51</v>
      </c>
      <c r="T906" s="99" t="s">
        <v>51</v>
      </c>
      <c r="U906" s="99" t="s">
        <v>51</v>
      </c>
      <c r="V906" s="99" t="s">
        <v>51</v>
      </c>
      <c r="W906" s="99" t="s">
        <v>2490</v>
      </c>
      <c r="X906" s="99" t="s">
        <v>2491</v>
      </c>
      <c r="Y906" s="99" t="s">
        <v>3345</v>
      </c>
      <c r="Z906" s="99" t="s">
        <v>51</v>
      </c>
    </row>
    <row r="907" spans="1:26" x14ac:dyDescent="0.2">
      <c r="A907" s="99" t="s">
        <v>2763</v>
      </c>
      <c r="B907" s="99" t="s">
        <v>3340</v>
      </c>
      <c r="C907" s="99" t="s">
        <v>4891</v>
      </c>
      <c r="D907" s="99" t="s">
        <v>4329</v>
      </c>
      <c r="E907" s="99" t="s">
        <v>2487</v>
      </c>
      <c r="F907" s="99" t="s">
        <v>154</v>
      </c>
      <c r="G907" s="96">
        <v>-9387.84</v>
      </c>
      <c r="H907" s="97">
        <v>46036</v>
      </c>
      <c r="I907" s="97">
        <v>46044</v>
      </c>
      <c r="J907" s="97">
        <v>46044</v>
      </c>
      <c r="K907" s="97">
        <v>46036</v>
      </c>
      <c r="L907" s="94" t="s">
        <v>8609</v>
      </c>
      <c r="M907" s="103" t="s">
        <v>154</v>
      </c>
      <c r="N907" s="100" t="s">
        <v>155</v>
      </c>
      <c r="O907" s="99" t="s">
        <v>4330</v>
      </c>
      <c r="P907" s="99" t="s">
        <v>51</v>
      </c>
      <c r="Q907" s="99" t="s">
        <v>51</v>
      </c>
      <c r="R907" s="99" t="s">
        <v>51</v>
      </c>
      <c r="S907" s="99" t="s">
        <v>51</v>
      </c>
      <c r="T907" s="99" t="s">
        <v>51</v>
      </c>
      <c r="U907" s="99" t="s">
        <v>51</v>
      </c>
      <c r="V907" s="99" t="s">
        <v>51</v>
      </c>
      <c r="W907" s="99" t="s">
        <v>2490</v>
      </c>
      <c r="X907" s="99" t="s">
        <v>2491</v>
      </c>
      <c r="Y907" s="99" t="s">
        <v>3345</v>
      </c>
      <c r="Z907" s="99" t="s">
        <v>51</v>
      </c>
    </row>
    <row r="908" spans="1:26" s="99" customFormat="1" x14ac:dyDescent="0.2">
      <c r="A908" s="94" t="s">
        <v>2483</v>
      </c>
      <c r="B908" s="94" t="s">
        <v>2484</v>
      </c>
      <c r="C908" s="94" t="s">
        <v>4892</v>
      </c>
      <c r="D908" s="94" t="s">
        <v>4893</v>
      </c>
      <c r="E908" s="94" t="s">
        <v>2487</v>
      </c>
      <c r="F908" s="94" t="s">
        <v>4894</v>
      </c>
      <c r="G908" s="96">
        <v>-500</v>
      </c>
      <c r="H908" s="97">
        <v>46013</v>
      </c>
      <c r="I908" s="97">
        <v>46044</v>
      </c>
      <c r="J908" s="97">
        <v>46044</v>
      </c>
      <c r="K908" s="97">
        <v>46028</v>
      </c>
      <c r="L908" s="94">
        <v>20001</v>
      </c>
      <c r="M908" s="98"/>
      <c r="N908" s="94" t="s">
        <v>60</v>
      </c>
      <c r="O908" s="94" t="s">
        <v>4895</v>
      </c>
      <c r="P908" s="94" t="s">
        <v>51</v>
      </c>
      <c r="Q908" s="94" t="s">
        <v>51</v>
      </c>
      <c r="R908" s="94" t="s">
        <v>51</v>
      </c>
      <c r="S908" s="94" t="s">
        <v>51</v>
      </c>
      <c r="T908" s="94" t="s">
        <v>51</v>
      </c>
      <c r="U908" s="94" t="s">
        <v>51</v>
      </c>
      <c r="V908" s="94" t="s">
        <v>51</v>
      </c>
      <c r="W908" s="94" t="s">
        <v>2490</v>
      </c>
      <c r="X908" s="94" t="s">
        <v>2491</v>
      </c>
      <c r="Y908" s="94" t="s">
        <v>4896</v>
      </c>
      <c r="Z908" s="94" t="s">
        <v>51</v>
      </c>
    </row>
    <row r="909" spans="1:26" x14ac:dyDescent="0.2">
      <c r="A909" s="94" t="s">
        <v>2483</v>
      </c>
      <c r="B909" s="94" t="s">
        <v>2484</v>
      </c>
      <c r="C909" s="94" t="s">
        <v>4897</v>
      </c>
      <c r="D909" s="94" t="s">
        <v>4893</v>
      </c>
      <c r="E909" s="94" t="s">
        <v>2487</v>
      </c>
      <c r="F909" s="94" t="s">
        <v>4894</v>
      </c>
      <c r="G909" s="96">
        <v>-600</v>
      </c>
      <c r="H909" s="97">
        <v>46013</v>
      </c>
      <c r="I909" s="97">
        <v>46044</v>
      </c>
      <c r="J909" s="97">
        <v>46044</v>
      </c>
      <c r="K909" s="97">
        <v>46028</v>
      </c>
      <c r="L909" s="94">
        <v>10256</v>
      </c>
      <c r="N909" s="94" t="s">
        <v>60</v>
      </c>
      <c r="O909" s="94" t="s">
        <v>4898</v>
      </c>
      <c r="P909" s="94" t="s">
        <v>51</v>
      </c>
      <c r="Q909" s="94" t="s">
        <v>51</v>
      </c>
      <c r="R909" s="94" t="s">
        <v>51</v>
      </c>
      <c r="S909" s="94" t="s">
        <v>51</v>
      </c>
      <c r="T909" s="94" t="s">
        <v>51</v>
      </c>
      <c r="U909" s="94" t="s">
        <v>51</v>
      </c>
      <c r="V909" s="94" t="s">
        <v>51</v>
      </c>
      <c r="W909" s="94" t="s">
        <v>2490</v>
      </c>
      <c r="X909" s="94" t="s">
        <v>2491</v>
      </c>
      <c r="Y909" s="94" t="s">
        <v>4896</v>
      </c>
      <c r="Z909" s="94" t="s">
        <v>51</v>
      </c>
    </row>
    <row r="910" spans="1:26" x14ac:dyDescent="0.2">
      <c r="A910" s="94" t="s">
        <v>2483</v>
      </c>
      <c r="B910" s="94" t="s">
        <v>2484</v>
      </c>
      <c r="C910" s="94" t="s">
        <v>4899</v>
      </c>
      <c r="D910" s="94" t="s">
        <v>4021</v>
      </c>
      <c r="E910" s="94" t="s">
        <v>2487</v>
      </c>
      <c r="F910" s="94" t="s">
        <v>4022</v>
      </c>
      <c r="G910" s="96">
        <v>-4225.3500000000004</v>
      </c>
      <c r="H910" s="97">
        <v>46031</v>
      </c>
      <c r="I910" s="97">
        <v>46044</v>
      </c>
      <c r="J910" s="97">
        <v>46044</v>
      </c>
      <c r="K910" s="97">
        <v>46038</v>
      </c>
      <c r="L910" s="94">
        <v>10256</v>
      </c>
      <c r="N910" s="94" t="s">
        <v>60</v>
      </c>
      <c r="O910" s="94" t="s">
        <v>4900</v>
      </c>
      <c r="P910" s="94" t="s">
        <v>51</v>
      </c>
      <c r="Q910" s="94" t="s">
        <v>51</v>
      </c>
      <c r="R910" s="94" t="s">
        <v>4024</v>
      </c>
      <c r="S910" s="94" t="s">
        <v>4025</v>
      </c>
      <c r="T910" s="94" t="s">
        <v>51</v>
      </c>
      <c r="U910" s="94" t="s">
        <v>4026</v>
      </c>
      <c r="V910" s="94" t="s">
        <v>2775</v>
      </c>
      <c r="W910" s="94" t="s">
        <v>2490</v>
      </c>
      <c r="X910" s="94" t="s">
        <v>2491</v>
      </c>
      <c r="Y910" s="94" t="s">
        <v>4027</v>
      </c>
      <c r="Z910" s="94" t="s">
        <v>2504</v>
      </c>
    </row>
    <row r="911" spans="1:26" x14ac:dyDescent="0.2">
      <c r="A911" s="94" t="s">
        <v>2483</v>
      </c>
      <c r="B911" s="94" t="s">
        <v>2484</v>
      </c>
      <c r="C911" s="94" t="s">
        <v>4901</v>
      </c>
      <c r="D911" s="94" t="s">
        <v>4021</v>
      </c>
      <c r="E911" s="94" t="s">
        <v>2487</v>
      </c>
      <c r="F911" s="94" t="s">
        <v>4022</v>
      </c>
      <c r="G911" s="96">
        <v>-30985.79</v>
      </c>
      <c r="H911" s="97">
        <v>46031</v>
      </c>
      <c r="I911" s="97">
        <v>46044</v>
      </c>
      <c r="J911" s="97">
        <v>46044</v>
      </c>
      <c r="K911" s="97">
        <v>46038</v>
      </c>
      <c r="L911" s="94">
        <v>10251</v>
      </c>
      <c r="N911" s="94" t="s">
        <v>60</v>
      </c>
      <c r="O911" s="94" t="s">
        <v>4902</v>
      </c>
      <c r="P911" s="94" t="s">
        <v>51</v>
      </c>
      <c r="Q911" s="94" t="s">
        <v>51</v>
      </c>
      <c r="R911" s="94" t="s">
        <v>4024</v>
      </c>
      <c r="S911" s="94" t="s">
        <v>4025</v>
      </c>
      <c r="T911" s="94" t="s">
        <v>51</v>
      </c>
      <c r="U911" s="94" t="s">
        <v>4026</v>
      </c>
      <c r="V911" s="94" t="s">
        <v>2775</v>
      </c>
      <c r="W911" s="94" t="s">
        <v>2490</v>
      </c>
      <c r="X911" s="94" t="s">
        <v>2491</v>
      </c>
      <c r="Y911" s="94" t="s">
        <v>4027</v>
      </c>
      <c r="Z911" s="94" t="s">
        <v>2504</v>
      </c>
    </row>
    <row r="912" spans="1:26" x14ac:dyDescent="0.2">
      <c r="A912" s="94" t="s">
        <v>2483</v>
      </c>
      <c r="B912" s="94" t="s">
        <v>2484</v>
      </c>
      <c r="C912" s="94" t="s">
        <v>4903</v>
      </c>
      <c r="D912" s="94" t="s">
        <v>4021</v>
      </c>
      <c r="E912" s="94" t="s">
        <v>2487</v>
      </c>
      <c r="F912" s="94" t="s">
        <v>4022</v>
      </c>
      <c r="G912" s="96">
        <v>-23469.119999999999</v>
      </c>
      <c r="H912" s="97">
        <v>46031</v>
      </c>
      <c r="I912" s="97">
        <v>46044</v>
      </c>
      <c r="J912" s="97">
        <v>46044</v>
      </c>
      <c r="K912" s="97">
        <v>46042</v>
      </c>
      <c r="L912" s="94">
        <v>10256</v>
      </c>
      <c r="N912" s="94" t="s">
        <v>60</v>
      </c>
      <c r="O912" s="94" t="s">
        <v>4904</v>
      </c>
      <c r="P912" s="94" t="s">
        <v>51</v>
      </c>
      <c r="Q912" s="94" t="s">
        <v>51</v>
      </c>
      <c r="R912" s="94" t="s">
        <v>4024</v>
      </c>
      <c r="S912" s="94" t="s">
        <v>4025</v>
      </c>
      <c r="T912" s="94" t="s">
        <v>51</v>
      </c>
      <c r="U912" s="94" t="s">
        <v>4026</v>
      </c>
      <c r="V912" s="94" t="s">
        <v>2775</v>
      </c>
      <c r="W912" s="94" t="s">
        <v>2490</v>
      </c>
      <c r="X912" s="94" t="s">
        <v>2491</v>
      </c>
      <c r="Y912" s="94" t="s">
        <v>4027</v>
      </c>
      <c r="Z912" s="94" t="s">
        <v>2504</v>
      </c>
    </row>
    <row r="913" spans="1:26" x14ac:dyDescent="0.2">
      <c r="A913" s="94" t="s">
        <v>2483</v>
      </c>
      <c r="B913" s="94" t="s">
        <v>2484</v>
      </c>
      <c r="C913" s="94" t="s">
        <v>4905</v>
      </c>
      <c r="D913" s="94" t="s">
        <v>4021</v>
      </c>
      <c r="E913" s="94" t="s">
        <v>2487</v>
      </c>
      <c r="F913" s="94" t="s">
        <v>4022</v>
      </c>
      <c r="G913" s="96">
        <v>-32913.910000000003</v>
      </c>
      <c r="H913" s="97">
        <v>46031</v>
      </c>
      <c r="I913" s="97">
        <v>46044</v>
      </c>
      <c r="J913" s="97">
        <v>46044</v>
      </c>
      <c r="K913" s="97">
        <v>46038</v>
      </c>
      <c r="L913" s="94">
        <v>10251</v>
      </c>
      <c r="N913" s="94" t="s">
        <v>60</v>
      </c>
      <c r="O913" s="94" t="s">
        <v>4906</v>
      </c>
      <c r="P913" s="94" t="s">
        <v>51</v>
      </c>
      <c r="Q913" s="94" t="s">
        <v>51</v>
      </c>
      <c r="R913" s="94" t="s">
        <v>4024</v>
      </c>
      <c r="S913" s="94" t="s">
        <v>4025</v>
      </c>
      <c r="T913" s="94" t="s">
        <v>51</v>
      </c>
      <c r="U913" s="94" t="s">
        <v>4026</v>
      </c>
      <c r="V913" s="94" t="s">
        <v>2775</v>
      </c>
      <c r="W913" s="94" t="s">
        <v>2490</v>
      </c>
      <c r="X913" s="94" t="s">
        <v>2491</v>
      </c>
      <c r="Y913" s="94" t="s">
        <v>4027</v>
      </c>
      <c r="Z913" s="94" t="s">
        <v>2504</v>
      </c>
    </row>
    <row r="914" spans="1:26" x14ac:dyDescent="0.2">
      <c r="A914" s="94" t="s">
        <v>2483</v>
      </c>
      <c r="B914" s="94" t="s">
        <v>2484</v>
      </c>
      <c r="C914" s="94" t="s">
        <v>4907</v>
      </c>
      <c r="D914" s="94" t="s">
        <v>2603</v>
      </c>
      <c r="E914" s="94" t="s">
        <v>2487</v>
      </c>
      <c r="F914" s="94" t="s">
        <v>2604</v>
      </c>
      <c r="G914" s="96">
        <v>-23818.78</v>
      </c>
      <c r="H914" s="97">
        <v>45999</v>
      </c>
      <c r="I914" s="97">
        <v>46044</v>
      </c>
      <c r="J914" s="97">
        <v>46044</v>
      </c>
      <c r="K914" s="97">
        <v>46034</v>
      </c>
      <c r="L914" s="94">
        <v>10256</v>
      </c>
      <c r="N914" s="94" t="s">
        <v>60</v>
      </c>
      <c r="O914" s="94" t="s">
        <v>4908</v>
      </c>
      <c r="P914" s="94" t="s">
        <v>51</v>
      </c>
      <c r="Q914" s="94" t="s">
        <v>51</v>
      </c>
      <c r="R914" s="94" t="s">
        <v>51</v>
      </c>
      <c r="S914" s="94" t="s">
        <v>51</v>
      </c>
      <c r="T914" s="94" t="s">
        <v>51</v>
      </c>
      <c r="U914" s="94" t="s">
        <v>51</v>
      </c>
      <c r="V914" s="94" t="s">
        <v>51</v>
      </c>
      <c r="W914" s="94" t="s">
        <v>2490</v>
      </c>
      <c r="X914" s="94" t="s">
        <v>2491</v>
      </c>
      <c r="Y914" s="94" t="s">
        <v>2606</v>
      </c>
      <c r="Z914" s="94" t="s">
        <v>51</v>
      </c>
    </row>
    <row r="915" spans="1:26" x14ac:dyDescent="0.2">
      <c r="A915" s="94" t="s">
        <v>2483</v>
      </c>
      <c r="B915" s="94" t="s">
        <v>2484</v>
      </c>
      <c r="C915" s="94" t="s">
        <v>4909</v>
      </c>
      <c r="D915" s="94" t="s">
        <v>3401</v>
      </c>
      <c r="E915" s="94" t="s">
        <v>2487</v>
      </c>
      <c r="F915" s="94" t="s">
        <v>3402</v>
      </c>
      <c r="G915" s="96">
        <v>-1206.98</v>
      </c>
      <c r="H915" s="97">
        <v>46014</v>
      </c>
      <c r="I915" s="97">
        <v>46044</v>
      </c>
      <c r="J915" s="97">
        <v>46044</v>
      </c>
      <c r="K915" s="97">
        <v>46029</v>
      </c>
      <c r="L915" s="94">
        <v>10256</v>
      </c>
      <c r="N915" s="94" t="s">
        <v>60</v>
      </c>
      <c r="O915" s="94" t="s">
        <v>4910</v>
      </c>
      <c r="P915" s="94" t="s">
        <v>51</v>
      </c>
      <c r="Q915" s="94" t="s">
        <v>51</v>
      </c>
      <c r="R915" s="94" t="s">
        <v>3404</v>
      </c>
      <c r="S915" s="94" t="s">
        <v>3405</v>
      </c>
      <c r="T915" s="94" t="s">
        <v>51</v>
      </c>
      <c r="U915" s="94" t="s">
        <v>3406</v>
      </c>
      <c r="V915" s="94" t="s">
        <v>2539</v>
      </c>
      <c r="W915" s="94" t="s">
        <v>2490</v>
      </c>
      <c r="X915" s="94" t="s">
        <v>2491</v>
      </c>
      <c r="Y915" s="94" t="s">
        <v>3407</v>
      </c>
      <c r="Z915" s="94" t="s">
        <v>51</v>
      </c>
    </row>
    <row r="916" spans="1:26" x14ac:dyDescent="0.2">
      <c r="A916" s="99" t="s">
        <v>2483</v>
      </c>
      <c r="B916" s="99" t="s">
        <v>4801</v>
      </c>
      <c r="C916" s="99" t="s">
        <v>4911</v>
      </c>
      <c r="D916" s="99" t="s">
        <v>4912</v>
      </c>
      <c r="E916" s="99" t="s">
        <v>2487</v>
      </c>
      <c r="F916" s="99" t="s">
        <v>4913</v>
      </c>
      <c r="G916" s="96">
        <v>-3543.8</v>
      </c>
      <c r="H916" s="97">
        <v>46041</v>
      </c>
      <c r="I916" s="97">
        <v>46044</v>
      </c>
      <c r="J916" s="97">
        <v>46044</v>
      </c>
      <c r="K916" s="97">
        <v>46044</v>
      </c>
      <c r="L916" s="94">
        <v>10259</v>
      </c>
      <c r="M916" s="103" t="s">
        <v>498</v>
      </c>
      <c r="N916" s="100" t="s">
        <v>129</v>
      </c>
      <c r="O916" s="99" t="s">
        <v>4914</v>
      </c>
      <c r="P916" s="99" t="s">
        <v>51</v>
      </c>
      <c r="Q916" s="99" t="s">
        <v>51</v>
      </c>
      <c r="R916" s="99" t="s">
        <v>51</v>
      </c>
      <c r="S916" s="99" t="s">
        <v>51</v>
      </c>
      <c r="T916" s="99" t="s">
        <v>51</v>
      </c>
      <c r="U916" s="99" t="s">
        <v>51</v>
      </c>
      <c r="V916" s="99" t="s">
        <v>51</v>
      </c>
      <c r="W916" s="99" t="s">
        <v>2490</v>
      </c>
      <c r="X916" s="99" t="s">
        <v>2491</v>
      </c>
      <c r="Y916" s="99" t="s">
        <v>4915</v>
      </c>
      <c r="Z916" s="99" t="s">
        <v>51</v>
      </c>
    </row>
    <row r="917" spans="1:26" x14ac:dyDescent="0.2">
      <c r="A917" s="99" t="s">
        <v>2483</v>
      </c>
      <c r="B917" s="99" t="s">
        <v>4801</v>
      </c>
      <c r="C917" s="99" t="s">
        <v>4916</v>
      </c>
      <c r="D917" s="99" t="s">
        <v>4912</v>
      </c>
      <c r="E917" s="99" t="s">
        <v>2487</v>
      </c>
      <c r="F917" s="99" t="s">
        <v>4913</v>
      </c>
      <c r="G917" s="96">
        <v>-4160.3999999999996</v>
      </c>
      <c r="H917" s="97">
        <v>46041</v>
      </c>
      <c r="I917" s="97">
        <v>46044</v>
      </c>
      <c r="J917" s="97">
        <v>46044</v>
      </c>
      <c r="K917" s="97">
        <v>46044</v>
      </c>
      <c r="L917" s="94">
        <v>10259</v>
      </c>
      <c r="M917" s="103" t="s">
        <v>498</v>
      </c>
      <c r="N917" s="100" t="s">
        <v>129</v>
      </c>
      <c r="O917" s="99" t="s">
        <v>4917</v>
      </c>
      <c r="P917" s="99" t="s">
        <v>51</v>
      </c>
      <c r="Q917" s="99" t="s">
        <v>51</v>
      </c>
      <c r="R917" s="99" t="s">
        <v>51</v>
      </c>
      <c r="S917" s="99" t="s">
        <v>51</v>
      </c>
      <c r="T917" s="99" t="s">
        <v>51</v>
      </c>
      <c r="U917" s="99" t="s">
        <v>51</v>
      </c>
      <c r="V917" s="99" t="s">
        <v>51</v>
      </c>
      <c r="W917" s="99" t="s">
        <v>2490</v>
      </c>
      <c r="X917" s="99" t="s">
        <v>2491</v>
      </c>
      <c r="Y917" s="99" t="s">
        <v>4915</v>
      </c>
      <c r="Z917" s="99" t="s">
        <v>51</v>
      </c>
    </row>
    <row r="918" spans="1:26" x14ac:dyDescent="0.2">
      <c r="A918" s="99" t="s">
        <v>2483</v>
      </c>
      <c r="B918" s="99" t="s">
        <v>4801</v>
      </c>
      <c r="C918" s="99" t="s">
        <v>4918</v>
      </c>
      <c r="D918" s="99" t="s">
        <v>4912</v>
      </c>
      <c r="E918" s="99" t="s">
        <v>2487</v>
      </c>
      <c r="F918" s="99" t="s">
        <v>4913</v>
      </c>
      <c r="G918" s="96">
        <v>-141.4</v>
      </c>
      <c r="H918" s="97">
        <v>46041</v>
      </c>
      <c r="I918" s="97">
        <v>46044</v>
      </c>
      <c r="J918" s="97">
        <v>46044</v>
      </c>
      <c r="K918" s="97">
        <v>46044</v>
      </c>
      <c r="L918" s="94">
        <v>10259</v>
      </c>
      <c r="M918" s="103" t="s">
        <v>498</v>
      </c>
      <c r="N918" s="100" t="s">
        <v>129</v>
      </c>
      <c r="O918" s="99" t="s">
        <v>4919</v>
      </c>
      <c r="P918" s="99" t="s">
        <v>51</v>
      </c>
      <c r="Q918" s="99" t="s">
        <v>51</v>
      </c>
      <c r="R918" s="99" t="s">
        <v>51</v>
      </c>
      <c r="S918" s="99" t="s">
        <v>51</v>
      </c>
      <c r="T918" s="99" t="s">
        <v>51</v>
      </c>
      <c r="U918" s="99" t="s">
        <v>51</v>
      </c>
      <c r="V918" s="99" t="s">
        <v>51</v>
      </c>
      <c r="W918" s="99" t="s">
        <v>2490</v>
      </c>
      <c r="X918" s="99" t="s">
        <v>2491</v>
      </c>
      <c r="Y918" s="99" t="s">
        <v>4915</v>
      </c>
      <c r="Z918" s="99" t="s">
        <v>51</v>
      </c>
    </row>
    <row r="919" spans="1:26" x14ac:dyDescent="0.2">
      <c r="A919" s="99" t="s">
        <v>2483</v>
      </c>
      <c r="B919" s="99" t="s">
        <v>4801</v>
      </c>
      <c r="C919" s="99" t="s">
        <v>4920</v>
      </c>
      <c r="D919" s="99" t="s">
        <v>4912</v>
      </c>
      <c r="E919" s="99" t="s">
        <v>2487</v>
      </c>
      <c r="F919" s="99" t="s">
        <v>4913</v>
      </c>
      <c r="G919" s="96">
        <v>-14419.7</v>
      </c>
      <c r="H919" s="97">
        <v>46042</v>
      </c>
      <c r="I919" s="97">
        <v>46044</v>
      </c>
      <c r="J919" s="97">
        <v>46044</v>
      </c>
      <c r="K919" s="97">
        <v>46044</v>
      </c>
      <c r="L919" s="94">
        <v>10251</v>
      </c>
      <c r="M919" s="103" t="s">
        <v>498</v>
      </c>
      <c r="N919" s="100" t="s">
        <v>129</v>
      </c>
      <c r="O919" s="99" t="s">
        <v>4921</v>
      </c>
      <c r="P919" s="99" t="s">
        <v>51</v>
      </c>
      <c r="Q919" s="99" t="s">
        <v>51</v>
      </c>
      <c r="R919" s="99" t="s">
        <v>51</v>
      </c>
      <c r="S919" s="99" t="s">
        <v>51</v>
      </c>
      <c r="T919" s="99" t="s">
        <v>51</v>
      </c>
      <c r="U919" s="99" t="s">
        <v>51</v>
      </c>
      <c r="V919" s="99" t="s">
        <v>51</v>
      </c>
      <c r="W919" s="99" t="s">
        <v>2490</v>
      </c>
      <c r="X919" s="99" t="s">
        <v>2491</v>
      </c>
      <c r="Y919" s="99" t="s">
        <v>4915</v>
      </c>
      <c r="Z919" s="99" t="s">
        <v>51</v>
      </c>
    </row>
    <row r="920" spans="1:26" s="101" customFormat="1" x14ac:dyDescent="0.2">
      <c r="A920" s="99" t="s">
        <v>2483</v>
      </c>
      <c r="B920" s="99" t="s">
        <v>4801</v>
      </c>
      <c r="C920" s="99" t="s">
        <v>4922</v>
      </c>
      <c r="D920" s="99" t="s">
        <v>4912</v>
      </c>
      <c r="E920" s="99" t="s">
        <v>2487</v>
      </c>
      <c r="F920" s="99" t="s">
        <v>4913</v>
      </c>
      <c r="G920" s="96">
        <v>-10084</v>
      </c>
      <c r="H920" s="97">
        <v>46042</v>
      </c>
      <c r="I920" s="97">
        <v>46044</v>
      </c>
      <c r="J920" s="97">
        <v>46044</v>
      </c>
      <c r="K920" s="97">
        <v>46044</v>
      </c>
      <c r="L920" s="94">
        <v>10251</v>
      </c>
      <c r="M920" s="103" t="s">
        <v>498</v>
      </c>
      <c r="N920" s="100" t="s">
        <v>129</v>
      </c>
      <c r="O920" s="99" t="s">
        <v>4923</v>
      </c>
      <c r="P920" s="99" t="s">
        <v>51</v>
      </c>
      <c r="Q920" s="99" t="s">
        <v>51</v>
      </c>
      <c r="R920" s="99" t="s">
        <v>51</v>
      </c>
      <c r="S920" s="99" t="s">
        <v>51</v>
      </c>
      <c r="T920" s="99" t="s">
        <v>51</v>
      </c>
      <c r="U920" s="99" t="s">
        <v>51</v>
      </c>
      <c r="V920" s="99" t="s">
        <v>51</v>
      </c>
      <c r="W920" s="99" t="s">
        <v>2490</v>
      </c>
      <c r="X920" s="99" t="s">
        <v>2491</v>
      </c>
      <c r="Y920" s="99" t="s">
        <v>4915</v>
      </c>
      <c r="Z920" s="99" t="s">
        <v>51</v>
      </c>
    </row>
    <row r="921" spans="1:26" s="100" customFormat="1" x14ac:dyDescent="0.2">
      <c r="A921" s="99" t="s">
        <v>2483</v>
      </c>
      <c r="B921" s="99" t="s">
        <v>4801</v>
      </c>
      <c r="C921" s="99" t="s">
        <v>4924</v>
      </c>
      <c r="D921" s="99" t="s">
        <v>4912</v>
      </c>
      <c r="E921" s="99" t="s">
        <v>2487</v>
      </c>
      <c r="F921" s="99" t="s">
        <v>4913</v>
      </c>
      <c r="G921" s="96">
        <v>-1842.6</v>
      </c>
      <c r="H921" s="97">
        <v>46042</v>
      </c>
      <c r="I921" s="97">
        <v>46044</v>
      </c>
      <c r="J921" s="97">
        <v>46044</v>
      </c>
      <c r="K921" s="97">
        <v>46044</v>
      </c>
      <c r="L921" s="94">
        <v>10251</v>
      </c>
      <c r="M921" s="103" t="s">
        <v>498</v>
      </c>
      <c r="N921" s="100" t="s">
        <v>129</v>
      </c>
      <c r="O921" s="99" t="s">
        <v>4925</v>
      </c>
      <c r="P921" s="99" t="s">
        <v>51</v>
      </c>
      <c r="Q921" s="99" t="s">
        <v>51</v>
      </c>
      <c r="R921" s="99" t="s">
        <v>51</v>
      </c>
      <c r="S921" s="99" t="s">
        <v>51</v>
      </c>
      <c r="T921" s="99" t="s">
        <v>51</v>
      </c>
      <c r="U921" s="99" t="s">
        <v>51</v>
      </c>
      <c r="V921" s="99" t="s">
        <v>51</v>
      </c>
      <c r="W921" s="99" t="s">
        <v>2490</v>
      </c>
      <c r="X921" s="99" t="s">
        <v>2491</v>
      </c>
      <c r="Y921" s="99" t="s">
        <v>4915</v>
      </c>
      <c r="Z921" s="99" t="s">
        <v>51</v>
      </c>
    </row>
    <row r="922" spans="1:26" s="100" customFormat="1" x14ac:dyDescent="0.2">
      <c r="A922" s="99" t="s">
        <v>2483</v>
      </c>
      <c r="B922" s="99" t="s">
        <v>4801</v>
      </c>
      <c r="C922" s="99" t="s">
        <v>4926</v>
      </c>
      <c r="D922" s="99" t="s">
        <v>4912</v>
      </c>
      <c r="E922" s="99" t="s">
        <v>2487</v>
      </c>
      <c r="F922" s="99" t="s">
        <v>4913</v>
      </c>
      <c r="G922" s="96">
        <v>-2788.8</v>
      </c>
      <c r="H922" s="97">
        <v>46042</v>
      </c>
      <c r="I922" s="97">
        <v>46044</v>
      </c>
      <c r="J922" s="97">
        <v>46044</v>
      </c>
      <c r="K922" s="97">
        <v>46044</v>
      </c>
      <c r="L922" s="94">
        <v>10251</v>
      </c>
      <c r="M922" s="103" t="s">
        <v>498</v>
      </c>
      <c r="N922" s="100" t="s">
        <v>129</v>
      </c>
      <c r="O922" s="99" t="s">
        <v>4927</v>
      </c>
      <c r="P922" s="99" t="s">
        <v>51</v>
      </c>
      <c r="Q922" s="99" t="s">
        <v>51</v>
      </c>
      <c r="R922" s="99" t="s">
        <v>51</v>
      </c>
      <c r="S922" s="99" t="s">
        <v>51</v>
      </c>
      <c r="T922" s="99" t="s">
        <v>51</v>
      </c>
      <c r="U922" s="99" t="s">
        <v>51</v>
      </c>
      <c r="V922" s="99" t="s">
        <v>51</v>
      </c>
      <c r="W922" s="99" t="s">
        <v>2490</v>
      </c>
      <c r="X922" s="99" t="s">
        <v>2491</v>
      </c>
      <c r="Y922" s="99" t="s">
        <v>4915</v>
      </c>
      <c r="Z922" s="99" t="s">
        <v>51</v>
      </c>
    </row>
    <row r="923" spans="1:26" s="100" customFormat="1" x14ac:dyDescent="0.2">
      <c r="A923" s="99" t="s">
        <v>2483</v>
      </c>
      <c r="B923" s="99" t="s">
        <v>4801</v>
      </c>
      <c r="C923" s="99" t="s">
        <v>4928</v>
      </c>
      <c r="D923" s="99" t="s">
        <v>4912</v>
      </c>
      <c r="E923" s="99" t="s">
        <v>2487</v>
      </c>
      <c r="F923" s="99" t="s">
        <v>4913</v>
      </c>
      <c r="G923" s="96">
        <v>-8839.6</v>
      </c>
      <c r="H923" s="97">
        <v>46042</v>
      </c>
      <c r="I923" s="97">
        <v>46044</v>
      </c>
      <c r="J923" s="97">
        <v>46044</v>
      </c>
      <c r="K923" s="97">
        <v>46044</v>
      </c>
      <c r="L923" s="94">
        <v>10251</v>
      </c>
      <c r="M923" s="103" t="s">
        <v>498</v>
      </c>
      <c r="N923" s="100" t="s">
        <v>129</v>
      </c>
      <c r="O923" s="99" t="s">
        <v>4929</v>
      </c>
      <c r="P923" s="99" t="s">
        <v>51</v>
      </c>
      <c r="Q923" s="99" t="s">
        <v>51</v>
      </c>
      <c r="R923" s="99" t="s">
        <v>51</v>
      </c>
      <c r="S923" s="99" t="s">
        <v>51</v>
      </c>
      <c r="T923" s="99" t="s">
        <v>51</v>
      </c>
      <c r="U923" s="99" t="s">
        <v>51</v>
      </c>
      <c r="V923" s="99" t="s">
        <v>51</v>
      </c>
      <c r="W923" s="99" t="s">
        <v>2490</v>
      </c>
      <c r="X923" s="99" t="s">
        <v>2491</v>
      </c>
      <c r="Y923" s="99" t="s">
        <v>4915</v>
      </c>
      <c r="Z923" s="99" t="s">
        <v>51</v>
      </c>
    </row>
    <row r="924" spans="1:26" s="100" customFormat="1" x14ac:dyDescent="0.2">
      <c r="A924" s="99" t="s">
        <v>2483</v>
      </c>
      <c r="B924" s="99" t="s">
        <v>4801</v>
      </c>
      <c r="C924" s="99" t="s">
        <v>4930</v>
      </c>
      <c r="D924" s="99" t="s">
        <v>4912</v>
      </c>
      <c r="E924" s="99" t="s">
        <v>2487</v>
      </c>
      <c r="F924" s="99" t="s">
        <v>4913</v>
      </c>
      <c r="G924" s="96">
        <v>-2700.1</v>
      </c>
      <c r="H924" s="97">
        <v>46042</v>
      </c>
      <c r="I924" s="97">
        <v>46044</v>
      </c>
      <c r="J924" s="97">
        <v>46044</v>
      </c>
      <c r="K924" s="97">
        <v>46044</v>
      </c>
      <c r="L924" s="94">
        <v>10251</v>
      </c>
      <c r="M924" s="103" t="s">
        <v>498</v>
      </c>
      <c r="N924" s="100" t="s">
        <v>129</v>
      </c>
      <c r="O924" s="99" t="s">
        <v>4931</v>
      </c>
      <c r="P924" s="99" t="s">
        <v>51</v>
      </c>
      <c r="Q924" s="99" t="s">
        <v>51</v>
      </c>
      <c r="R924" s="99" t="s">
        <v>51</v>
      </c>
      <c r="S924" s="99" t="s">
        <v>51</v>
      </c>
      <c r="T924" s="99" t="s">
        <v>51</v>
      </c>
      <c r="U924" s="99" t="s">
        <v>51</v>
      </c>
      <c r="V924" s="99" t="s">
        <v>51</v>
      </c>
      <c r="W924" s="99" t="s">
        <v>2490</v>
      </c>
      <c r="X924" s="99" t="s">
        <v>2491</v>
      </c>
      <c r="Y924" s="99" t="s">
        <v>4915</v>
      </c>
      <c r="Z924" s="99" t="s">
        <v>51</v>
      </c>
    </row>
    <row r="925" spans="1:26" s="100" customFormat="1" x14ac:dyDescent="0.2">
      <c r="A925" s="99" t="s">
        <v>2483</v>
      </c>
      <c r="B925" s="99" t="s">
        <v>4801</v>
      </c>
      <c r="C925" s="99" t="s">
        <v>4932</v>
      </c>
      <c r="D925" s="99" t="s">
        <v>4912</v>
      </c>
      <c r="E925" s="99" t="s">
        <v>2487</v>
      </c>
      <c r="F925" s="99" t="s">
        <v>4913</v>
      </c>
      <c r="G925" s="96">
        <v>-3207.9</v>
      </c>
      <c r="H925" s="97">
        <v>46042</v>
      </c>
      <c r="I925" s="97">
        <v>46044</v>
      </c>
      <c r="J925" s="97">
        <v>46044</v>
      </c>
      <c r="K925" s="97">
        <v>46044</v>
      </c>
      <c r="L925" s="94">
        <v>10251</v>
      </c>
      <c r="M925" s="103" t="s">
        <v>498</v>
      </c>
      <c r="N925" s="100" t="s">
        <v>129</v>
      </c>
      <c r="O925" s="99" t="s">
        <v>4933</v>
      </c>
      <c r="P925" s="99" t="s">
        <v>51</v>
      </c>
      <c r="Q925" s="99" t="s">
        <v>51</v>
      </c>
      <c r="R925" s="99" t="s">
        <v>51</v>
      </c>
      <c r="S925" s="99" t="s">
        <v>51</v>
      </c>
      <c r="T925" s="99" t="s">
        <v>51</v>
      </c>
      <c r="U925" s="99" t="s">
        <v>51</v>
      </c>
      <c r="V925" s="99" t="s">
        <v>51</v>
      </c>
      <c r="W925" s="99" t="s">
        <v>2490</v>
      </c>
      <c r="X925" s="99" t="s">
        <v>2491</v>
      </c>
      <c r="Y925" s="99" t="s">
        <v>4915</v>
      </c>
      <c r="Z925" s="99" t="s">
        <v>51</v>
      </c>
    </row>
    <row r="926" spans="1:26" s="100" customFormat="1" x14ac:dyDescent="0.2">
      <c r="A926" s="99" t="s">
        <v>2483</v>
      </c>
      <c r="B926" s="99" t="s">
        <v>4801</v>
      </c>
      <c r="C926" s="99" t="s">
        <v>4934</v>
      </c>
      <c r="D926" s="99" t="s">
        <v>4912</v>
      </c>
      <c r="E926" s="99" t="s">
        <v>2487</v>
      </c>
      <c r="F926" s="99" t="s">
        <v>4913</v>
      </c>
      <c r="G926" s="96">
        <v>-5348.6</v>
      </c>
      <c r="H926" s="97">
        <v>46041</v>
      </c>
      <c r="I926" s="97">
        <v>46044</v>
      </c>
      <c r="J926" s="97">
        <v>46044</v>
      </c>
      <c r="K926" s="97">
        <v>46043</v>
      </c>
      <c r="L926" s="94">
        <v>20001</v>
      </c>
      <c r="M926" s="103" t="s">
        <v>498</v>
      </c>
      <c r="N926" s="100" t="s">
        <v>129</v>
      </c>
      <c r="O926" s="99" t="s">
        <v>4935</v>
      </c>
      <c r="P926" s="99" t="s">
        <v>51</v>
      </c>
      <c r="Q926" s="99" t="s">
        <v>51</v>
      </c>
      <c r="R926" s="99" t="s">
        <v>51</v>
      </c>
      <c r="S926" s="99" t="s">
        <v>51</v>
      </c>
      <c r="T926" s="99" t="s">
        <v>51</v>
      </c>
      <c r="U926" s="99" t="s">
        <v>51</v>
      </c>
      <c r="V926" s="99" t="s">
        <v>51</v>
      </c>
      <c r="W926" s="99" t="s">
        <v>2490</v>
      </c>
      <c r="X926" s="99" t="s">
        <v>2491</v>
      </c>
      <c r="Y926" s="99" t="s">
        <v>4915</v>
      </c>
      <c r="Z926" s="99" t="s">
        <v>51</v>
      </c>
    </row>
    <row r="927" spans="1:26" s="100" customFormat="1" x14ac:dyDescent="0.2">
      <c r="A927" s="99" t="s">
        <v>2483</v>
      </c>
      <c r="B927" s="99" t="s">
        <v>4801</v>
      </c>
      <c r="C927" s="99" t="s">
        <v>4936</v>
      </c>
      <c r="D927" s="99" t="s">
        <v>4912</v>
      </c>
      <c r="E927" s="99" t="s">
        <v>2487</v>
      </c>
      <c r="F927" s="99" t="s">
        <v>4913</v>
      </c>
      <c r="G927" s="96">
        <v>-10118.299999999999</v>
      </c>
      <c r="H927" s="97">
        <v>46041</v>
      </c>
      <c r="I927" s="97">
        <v>46044</v>
      </c>
      <c r="J927" s="97">
        <v>46044</v>
      </c>
      <c r="K927" s="97">
        <v>46043</v>
      </c>
      <c r="L927" s="94">
        <v>20001</v>
      </c>
      <c r="M927" s="103" t="s">
        <v>498</v>
      </c>
      <c r="N927" s="100" t="s">
        <v>129</v>
      </c>
      <c r="O927" s="99" t="s">
        <v>4937</v>
      </c>
      <c r="P927" s="99" t="s">
        <v>51</v>
      </c>
      <c r="Q927" s="99" t="s">
        <v>51</v>
      </c>
      <c r="R927" s="99" t="s">
        <v>51</v>
      </c>
      <c r="S927" s="99" t="s">
        <v>51</v>
      </c>
      <c r="T927" s="99" t="s">
        <v>51</v>
      </c>
      <c r="U927" s="99" t="s">
        <v>51</v>
      </c>
      <c r="V927" s="99" t="s">
        <v>51</v>
      </c>
      <c r="W927" s="99" t="s">
        <v>2490</v>
      </c>
      <c r="X927" s="99" t="s">
        <v>2491</v>
      </c>
      <c r="Y927" s="99" t="s">
        <v>4915</v>
      </c>
      <c r="Z927" s="99" t="s">
        <v>51</v>
      </c>
    </row>
    <row r="928" spans="1:26" s="100" customFormat="1" x14ac:dyDescent="0.2">
      <c r="A928" s="99" t="s">
        <v>2483</v>
      </c>
      <c r="B928" s="99" t="s">
        <v>4801</v>
      </c>
      <c r="C928" s="99" t="s">
        <v>4938</v>
      </c>
      <c r="D928" s="99" t="s">
        <v>4912</v>
      </c>
      <c r="E928" s="99" t="s">
        <v>2487</v>
      </c>
      <c r="F928" s="99" t="s">
        <v>4913</v>
      </c>
      <c r="G928" s="96">
        <v>-241</v>
      </c>
      <c r="H928" s="97">
        <v>46041</v>
      </c>
      <c r="I928" s="97">
        <v>46044</v>
      </c>
      <c r="J928" s="97">
        <v>46044</v>
      </c>
      <c r="K928" s="97">
        <v>46043</v>
      </c>
      <c r="L928" s="94">
        <v>20001</v>
      </c>
      <c r="M928" s="103" t="s">
        <v>498</v>
      </c>
      <c r="N928" s="100" t="s">
        <v>129</v>
      </c>
      <c r="O928" s="99" t="s">
        <v>4939</v>
      </c>
      <c r="P928" s="99" t="s">
        <v>51</v>
      </c>
      <c r="Q928" s="99" t="s">
        <v>51</v>
      </c>
      <c r="R928" s="99" t="s">
        <v>51</v>
      </c>
      <c r="S928" s="99" t="s">
        <v>51</v>
      </c>
      <c r="T928" s="99" t="s">
        <v>51</v>
      </c>
      <c r="U928" s="99" t="s">
        <v>51</v>
      </c>
      <c r="V928" s="99" t="s">
        <v>51</v>
      </c>
      <c r="W928" s="99" t="s">
        <v>2490</v>
      </c>
      <c r="X928" s="99" t="s">
        <v>2491</v>
      </c>
      <c r="Y928" s="99" t="s">
        <v>4915</v>
      </c>
      <c r="Z928" s="99" t="s">
        <v>51</v>
      </c>
    </row>
    <row r="929" spans="1:26" s="100" customFormat="1" x14ac:dyDescent="0.2">
      <c r="A929" s="99" t="s">
        <v>2483</v>
      </c>
      <c r="B929" s="99" t="s">
        <v>4801</v>
      </c>
      <c r="C929" s="99" t="s">
        <v>4940</v>
      </c>
      <c r="D929" s="99" t="s">
        <v>4912</v>
      </c>
      <c r="E929" s="99" t="s">
        <v>2487</v>
      </c>
      <c r="F929" s="99" t="s">
        <v>4913</v>
      </c>
      <c r="G929" s="96">
        <v>-15763.2</v>
      </c>
      <c r="H929" s="97">
        <v>46041</v>
      </c>
      <c r="I929" s="97">
        <v>46044</v>
      </c>
      <c r="J929" s="97">
        <v>46044</v>
      </c>
      <c r="K929" s="97">
        <v>46043</v>
      </c>
      <c r="L929" s="94">
        <v>10256</v>
      </c>
      <c r="M929" s="103" t="s">
        <v>498</v>
      </c>
      <c r="N929" s="99" t="s">
        <v>129</v>
      </c>
      <c r="O929" s="99" t="s">
        <v>4941</v>
      </c>
      <c r="P929" s="99" t="s">
        <v>51</v>
      </c>
      <c r="Q929" s="99" t="s">
        <v>51</v>
      </c>
      <c r="R929" s="99" t="s">
        <v>51</v>
      </c>
      <c r="S929" s="99" t="s">
        <v>51</v>
      </c>
      <c r="T929" s="99" t="s">
        <v>51</v>
      </c>
      <c r="U929" s="99" t="s">
        <v>51</v>
      </c>
      <c r="V929" s="99" t="s">
        <v>51</v>
      </c>
      <c r="W929" s="99" t="s">
        <v>2490</v>
      </c>
      <c r="X929" s="99" t="s">
        <v>2491</v>
      </c>
      <c r="Y929" s="99" t="s">
        <v>4915</v>
      </c>
      <c r="Z929" s="99" t="s">
        <v>51</v>
      </c>
    </row>
    <row r="930" spans="1:26" s="100" customFormat="1" x14ac:dyDescent="0.2">
      <c r="A930" s="99" t="s">
        <v>2483</v>
      </c>
      <c r="B930" s="99" t="s">
        <v>4801</v>
      </c>
      <c r="C930" s="99" t="s">
        <v>4942</v>
      </c>
      <c r="D930" s="99" t="s">
        <v>4912</v>
      </c>
      <c r="E930" s="99" t="s">
        <v>2487</v>
      </c>
      <c r="F930" s="99" t="s">
        <v>4913</v>
      </c>
      <c r="G930" s="96">
        <v>-16078.1</v>
      </c>
      <c r="H930" s="97">
        <v>46041</v>
      </c>
      <c r="I930" s="97">
        <v>46044</v>
      </c>
      <c r="J930" s="97">
        <v>46044</v>
      </c>
      <c r="K930" s="97">
        <v>46043</v>
      </c>
      <c r="L930" s="94">
        <v>10256</v>
      </c>
      <c r="M930" s="103" t="s">
        <v>498</v>
      </c>
      <c r="N930" s="99" t="s">
        <v>129</v>
      </c>
      <c r="O930" s="99" t="s">
        <v>4943</v>
      </c>
      <c r="P930" s="99" t="s">
        <v>51</v>
      </c>
      <c r="Q930" s="99" t="s">
        <v>51</v>
      </c>
      <c r="R930" s="99" t="s">
        <v>51</v>
      </c>
      <c r="S930" s="99" t="s">
        <v>51</v>
      </c>
      <c r="T930" s="99" t="s">
        <v>51</v>
      </c>
      <c r="U930" s="99" t="s">
        <v>51</v>
      </c>
      <c r="V930" s="99" t="s">
        <v>51</v>
      </c>
      <c r="W930" s="99" t="s">
        <v>2490</v>
      </c>
      <c r="X930" s="99" t="s">
        <v>2491</v>
      </c>
      <c r="Y930" s="99" t="s">
        <v>4915</v>
      </c>
      <c r="Z930" s="99" t="s">
        <v>51</v>
      </c>
    </row>
    <row r="931" spans="1:26" s="100" customFormat="1" x14ac:dyDescent="0.2">
      <c r="A931" s="99" t="s">
        <v>2483</v>
      </c>
      <c r="B931" s="99" t="s">
        <v>4801</v>
      </c>
      <c r="C931" s="99" t="s">
        <v>4944</v>
      </c>
      <c r="D931" s="99" t="s">
        <v>4912</v>
      </c>
      <c r="E931" s="99" t="s">
        <v>2487</v>
      </c>
      <c r="F931" s="99" t="s">
        <v>4913</v>
      </c>
      <c r="G931" s="96">
        <v>-282.60000000000002</v>
      </c>
      <c r="H931" s="97">
        <v>46041</v>
      </c>
      <c r="I931" s="97">
        <v>46044</v>
      </c>
      <c r="J931" s="97">
        <v>46044</v>
      </c>
      <c r="K931" s="97">
        <v>46043</v>
      </c>
      <c r="L931" s="94">
        <v>10256</v>
      </c>
      <c r="M931" s="103" t="s">
        <v>498</v>
      </c>
      <c r="N931" s="99" t="s">
        <v>129</v>
      </c>
      <c r="O931" s="99" t="s">
        <v>4945</v>
      </c>
      <c r="P931" s="99" t="s">
        <v>51</v>
      </c>
      <c r="Q931" s="99" t="s">
        <v>51</v>
      </c>
      <c r="R931" s="99" t="s">
        <v>51</v>
      </c>
      <c r="S931" s="99" t="s">
        <v>51</v>
      </c>
      <c r="T931" s="99" t="s">
        <v>51</v>
      </c>
      <c r="U931" s="99" t="s">
        <v>51</v>
      </c>
      <c r="V931" s="99" t="s">
        <v>51</v>
      </c>
      <c r="W931" s="99" t="s">
        <v>2490</v>
      </c>
      <c r="X931" s="99" t="s">
        <v>2491</v>
      </c>
      <c r="Y931" s="99" t="s">
        <v>4915</v>
      </c>
      <c r="Z931" s="99" t="s">
        <v>51</v>
      </c>
    </row>
    <row r="932" spans="1:26" s="100" customFormat="1" x14ac:dyDescent="0.2">
      <c r="A932" s="99" t="s">
        <v>2483</v>
      </c>
      <c r="B932" s="99" t="s">
        <v>4801</v>
      </c>
      <c r="C932" s="99" t="s">
        <v>4946</v>
      </c>
      <c r="D932" s="99" t="s">
        <v>4912</v>
      </c>
      <c r="E932" s="99" t="s">
        <v>2487</v>
      </c>
      <c r="F932" s="99" t="s">
        <v>4913</v>
      </c>
      <c r="G932" s="96">
        <v>-12503.6</v>
      </c>
      <c r="H932" s="97">
        <v>46041</v>
      </c>
      <c r="I932" s="97">
        <v>46044</v>
      </c>
      <c r="J932" s="97">
        <v>46044</v>
      </c>
      <c r="K932" s="97">
        <v>46043</v>
      </c>
      <c r="L932" s="94">
        <v>10256</v>
      </c>
      <c r="M932" s="103" t="s">
        <v>498</v>
      </c>
      <c r="N932" s="99" t="s">
        <v>129</v>
      </c>
      <c r="O932" s="99" t="s">
        <v>4947</v>
      </c>
      <c r="P932" s="99" t="s">
        <v>51</v>
      </c>
      <c r="Q932" s="99" t="s">
        <v>51</v>
      </c>
      <c r="R932" s="99" t="s">
        <v>51</v>
      </c>
      <c r="S932" s="99" t="s">
        <v>51</v>
      </c>
      <c r="T932" s="99" t="s">
        <v>51</v>
      </c>
      <c r="U932" s="99" t="s">
        <v>51</v>
      </c>
      <c r="V932" s="99" t="s">
        <v>51</v>
      </c>
      <c r="W932" s="99" t="s">
        <v>2490</v>
      </c>
      <c r="X932" s="99" t="s">
        <v>2491</v>
      </c>
      <c r="Y932" s="99" t="s">
        <v>4915</v>
      </c>
      <c r="Z932" s="99" t="s">
        <v>51</v>
      </c>
    </row>
    <row r="933" spans="1:26" s="100" customFormat="1" x14ac:dyDescent="0.2">
      <c r="A933" s="99" t="s">
        <v>2483</v>
      </c>
      <c r="B933" s="99" t="s">
        <v>4801</v>
      </c>
      <c r="C933" s="99" t="s">
        <v>4948</v>
      </c>
      <c r="D933" s="99" t="s">
        <v>4912</v>
      </c>
      <c r="E933" s="99" t="s">
        <v>2487</v>
      </c>
      <c r="F933" s="99" t="s">
        <v>4913</v>
      </c>
      <c r="G933" s="96">
        <v>-10312.700000000001</v>
      </c>
      <c r="H933" s="97">
        <v>46041</v>
      </c>
      <c r="I933" s="97">
        <v>46044</v>
      </c>
      <c r="J933" s="97">
        <v>46044</v>
      </c>
      <c r="K933" s="97">
        <v>46043</v>
      </c>
      <c r="L933" s="94">
        <v>10256</v>
      </c>
      <c r="M933" s="103" t="s">
        <v>498</v>
      </c>
      <c r="N933" s="99" t="s">
        <v>129</v>
      </c>
      <c r="O933" s="99" t="s">
        <v>4949</v>
      </c>
      <c r="P933" s="99" t="s">
        <v>51</v>
      </c>
      <c r="Q933" s="99" t="s">
        <v>51</v>
      </c>
      <c r="R933" s="99" t="s">
        <v>51</v>
      </c>
      <c r="S933" s="99" t="s">
        <v>51</v>
      </c>
      <c r="T933" s="99" t="s">
        <v>51</v>
      </c>
      <c r="U933" s="99" t="s">
        <v>51</v>
      </c>
      <c r="V933" s="99" t="s">
        <v>51</v>
      </c>
      <c r="W933" s="99" t="s">
        <v>2490</v>
      </c>
      <c r="X933" s="99" t="s">
        <v>2491</v>
      </c>
      <c r="Y933" s="99" t="s">
        <v>4915</v>
      </c>
      <c r="Z933" s="99" t="s">
        <v>51</v>
      </c>
    </row>
    <row r="934" spans="1:26" s="100" customFormat="1" x14ac:dyDescent="0.2">
      <c r="A934" s="99" t="s">
        <v>2483</v>
      </c>
      <c r="B934" s="99" t="s">
        <v>4801</v>
      </c>
      <c r="C934" s="99" t="s">
        <v>4950</v>
      </c>
      <c r="D934" s="99" t="s">
        <v>4912</v>
      </c>
      <c r="E934" s="99" t="s">
        <v>2487</v>
      </c>
      <c r="F934" s="99" t="s">
        <v>4913</v>
      </c>
      <c r="G934" s="96">
        <v>-9869.7999999999993</v>
      </c>
      <c r="H934" s="97">
        <v>46041</v>
      </c>
      <c r="I934" s="97">
        <v>46044</v>
      </c>
      <c r="J934" s="97">
        <v>46044</v>
      </c>
      <c r="K934" s="97">
        <v>46043</v>
      </c>
      <c r="L934" s="94">
        <v>10256</v>
      </c>
      <c r="M934" s="103" t="s">
        <v>498</v>
      </c>
      <c r="N934" s="99" t="s">
        <v>129</v>
      </c>
      <c r="O934" s="99" t="s">
        <v>4951</v>
      </c>
      <c r="P934" s="99" t="s">
        <v>51</v>
      </c>
      <c r="Q934" s="99" t="s">
        <v>51</v>
      </c>
      <c r="R934" s="99" t="s">
        <v>51</v>
      </c>
      <c r="S934" s="99" t="s">
        <v>51</v>
      </c>
      <c r="T934" s="99" t="s">
        <v>51</v>
      </c>
      <c r="U934" s="99" t="s">
        <v>51</v>
      </c>
      <c r="V934" s="99" t="s">
        <v>51</v>
      </c>
      <c r="W934" s="99" t="s">
        <v>2490</v>
      </c>
      <c r="X934" s="99" t="s">
        <v>2491</v>
      </c>
      <c r="Y934" s="99" t="s">
        <v>4915</v>
      </c>
      <c r="Z934" s="99" t="s">
        <v>51</v>
      </c>
    </row>
    <row r="935" spans="1:26" s="100" customFormat="1" x14ac:dyDescent="0.2">
      <c r="A935" s="99" t="s">
        <v>2483</v>
      </c>
      <c r="B935" s="99" t="s">
        <v>4801</v>
      </c>
      <c r="C935" s="99" t="s">
        <v>4952</v>
      </c>
      <c r="D935" s="99" t="s">
        <v>4912</v>
      </c>
      <c r="E935" s="99" t="s">
        <v>2487</v>
      </c>
      <c r="F935" s="99" t="s">
        <v>4913</v>
      </c>
      <c r="G935" s="96">
        <v>-723</v>
      </c>
      <c r="H935" s="97">
        <v>46041</v>
      </c>
      <c r="I935" s="97">
        <v>46044</v>
      </c>
      <c r="J935" s="97">
        <v>46044</v>
      </c>
      <c r="K935" s="97">
        <v>46043</v>
      </c>
      <c r="L935" s="94">
        <v>10256</v>
      </c>
      <c r="M935" s="103" t="s">
        <v>498</v>
      </c>
      <c r="N935" s="99" t="s">
        <v>129</v>
      </c>
      <c r="O935" s="99" t="s">
        <v>4953</v>
      </c>
      <c r="P935" s="99" t="s">
        <v>51</v>
      </c>
      <c r="Q935" s="99" t="s">
        <v>51</v>
      </c>
      <c r="R935" s="99" t="s">
        <v>51</v>
      </c>
      <c r="S935" s="99" t="s">
        <v>51</v>
      </c>
      <c r="T935" s="99" t="s">
        <v>51</v>
      </c>
      <c r="U935" s="99" t="s">
        <v>51</v>
      </c>
      <c r="V935" s="99" t="s">
        <v>51</v>
      </c>
      <c r="W935" s="99" t="s">
        <v>2490</v>
      </c>
      <c r="X935" s="99" t="s">
        <v>2491</v>
      </c>
      <c r="Y935" s="99" t="s">
        <v>4915</v>
      </c>
      <c r="Z935" s="99" t="s">
        <v>51</v>
      </c>
    </row>
    <row r="936" spans="1:26" s="100" customFormat="1" x14ac:dyDescent="0.2">
      <c r="A936" s="99" t="s">
        <v>2483</v>
      </c>
      <c r="B936" s="99" t="s">
        <v>4801</v>
      </c>
      <c r="C936" s="99" t="s">
        <v>4954</v>
      </c>
      <c r="D936" s="99" t="s">
        <v>4912</v>
      </c>
      <c r="E936" s="99" t="s">
        <v>2487</v>
      </c>
      <c r="F936" s="99" t="s">
        <v>4913</v>
      </c>
      <c r="G936" s="96">
        <v>-282.60000000000002</v>
      </c>
      <c r="H936" s="97">
        <v>46042</v>
      </c>
      <c r="I936" s="97">
        <v>46044</v>
      </c>
      <c r="J936" s="97">
        <v>46044</v>
      </c>
      <c r="K936" s="97">
        <v>46043</v>
      </c>
      <c r="L936" s="94">
        <v>10256</v>
      </c>
      <c r="M936" s="103" t="s">
        <v>498</v>
      </c>
      <c r="N936" s="99" t="s">
        <v>129</v>
      </c>
      <c r="O936" s="99" t="s">
        <v>4955</v>
      </c>
      <c r="P936" s="99" t="s">
        <v>51</v>
      </c>
      <c r="Q936" s="99" t="s">
        <v>51</v>
      </c>
      <c r="R936" s="99" t="s">
        <v>51</v>
      </c>
      <c r="S936" s="99" t="s">
        <v>51</v>
      </c>
      <c r="T936" s="99" t="s">
        <v>51</v>
      </c>
      <c r="U936" s="99" t="s">
        <v>51</v>
      </c>
      <c r="V936" s="99" t="s">
        <v>51</v>
      </c>
      <c r="W936" s="99" t="s">
        <v>2490</v>
      </c>
      <c r="X936" s="99" t="s">
        <v>2491</v>
      </c>
      <c r="Y936" s="99" t="s">
        <v>4915</v>
      </c>
      <c r="Z936" s="99" t="s">
        <v>51</v>
      </c>
    </row>
    <row r="937" spans="1:26" s="100" customFormat="1" x14ac:dyDescent="0.2">
      <c r="A937" s="99" t="s">
        <v>2483</v>
      </c>
      <c r="B937" s="99" t="s">
        <v>4801</v>
      </c>
      <c r="C937" s="99" t="s">
        <v>4956</v>
      </c>
      <c r="D937" s="99" t="s">
        <v>4912</v>
      </c>
      <c r="E937" s="99" t="s">
        <v>2487</v>
      </c>
      <c r="F937" s="99" t="s">
        <v>4913</v>
      </c>
      <c r="G937" s="96">
        <v>-35</v>
      </c>
      <c r="H937" s="97">
        <v>46030</v>
      </c>
      <c r="I937" s="97">
        <v>46044</v>
      </c>
      <c r="J937" s="97">
        <v>46044</v>
      </c>
      <c r="K937" s="97">
        <v>46043</v>
      </c>
      <c r="L937" s="94">
        <v>20001</v>
      </c>
      <c r="M937" s="103" t="s">
        <v>498</v>
      </c>
      <c r="N937" s="100" t="s">
        <v>129</v>
      </c>
      <c r="O937" s="99" t="s">
        <v>4957</v>
      </c>
      <c r="P937" s="99" t="s">
        <v>51</v>
      </c>
      <c r="Q937" s="99" t="s">
        <v>51</v>
      </c>
      <c r="R937" s="99" t="s">
        <v>51</v>
      </c>
      <c r="S937" s="99" t="s">
        <v>51</v>
      </c>
      <c r="T937" s="99" t="s">
        <v>51</v>
      </c>
      <c r="U937" s="99" t="s">
        <v>51</v>
      </c>
      <c r="V937" s="99" t="s">
        <v>51</v>
      </c>
      <c r="W937" s="99" t="s">
        <v>2490</v>
      </c>
      <c r="X937" s="99" t="s">
        <v>2491</v>
      </c>
      <c r="Y937" s="99" t="s">
        <v>4915</v>
      </c>
      <c r="Z937" s="99" t="s">
        <v>51</v>
      </c>
    </row>
    <row r="938" spans="1:26" s="100" customFormat="1" x14ac:dyDescent="0.2">
      <c r="A938" s="99" t="s">
        <v>2483</v>
      </c>
      <c r="B938" s="99" t="s">
        <v>4801</v>
      </c>
      <c r="C938" s="99" t="s">
        <v>4958</v>
      </c>
      <c r="D938" s="99" t="s">
        <v>4912</v>
      </c>
      <c r="E938" s="99" t="s">
        <v>2487</v>
      </c>
      <c r="F938" s="99" t="s">
        <v>4913</v>
      </c>
      <c r="G938" s="96">
        <v>-35</v>
      </c>
      <c r="H938" s="97">
        <v>46030</v>
      </c>
      <c r="I938" s="97">
        <v>46044</v>
      </c>
      <c r="J938" s="97">
        <v>46044</v>
      </c>
      <c r="K938" s="97">
        <v>46043</v>
      </c>
      <c r="L938" s="94">
        <v>20001</v>
      </c>
      <c r="M938" s="103" t="s">
        <v>498</v>
      </c>
      <c r="N938" s="100" t="s">
        <v>129</v>
      </c>
      <c r="O938" s="99" t="s">
        <v>4959</v>
      </c>
      <c r="P938" s="99" t="s">
        <v>51</v>
      </c>
      <c r="Q938" s="99" t="s">
        <v>51</v>
      </c>
      <c r="R938" s="99" t="s">
        <v>51</v>
      </c>
      <c r="S938" s="99" t="s">
        <v>51</v>
      </c>
      <c r="T938" s="99" t="s">
        <v>51</v>
      </c>
      <c r="U938" s="99" t="s">
        <v>51</v>
      </c>
      <c r="V938" s="99" t="s">
        <v>51</v>
      </c>
      <c r="W938" s="99" t="s">
        <v>2490</v>
      </c>
      <c r="X938" s="99" t="s">
        <v>2491</v>
      </c>
      <c r="Y938" s="99" t="s">
        <v>4915</v>
      </c>
      <c r="Z938" s="99" t="s">
        <v>51</v>
      </c>
    </row>
    <row r="939" spans="1:26" s="100" customFormat="1" x14ac:dyDescent="0.2">
      <c r="A939" s="94" t="s">
        <v>2483</v>
      </c>
      <c r="B939" s="94" t="s">
        <v>2484</v>
      </c>
      <c r="C939" s="94" t="s">
        <v>4960</v>
      </c>
      <c r="D939" s="94" t="s">
        <v>3004</v>
      </c>
      <c r="E939" s="94" t="s">
        <v>2487</v>
      </c>
      <c r="F939" s="94" t="s">
        <v>3005</v>
      </c>
      <c r="G939" s="96">
        <v>-221.99</v>
      </c>
      <c r="H939" s="97">
        <v>46014</v>
      </c>
      <c r="I939" s="97">
        <v>46044</v>
      </c>
      <c r="J939" s="97">
        <v>46044</v>
      </c>
      <c r="K939" s="97">
        <v>46021</v>
      </c>
      <c r="L939" s="94">
        <v>10251</v>
      </c>
      <c r="M939" s="98"/>
      <c r="N939" s="94" t="s">
        <v>60</v>
      </c>
      <c r="O939" s="94" t="s">
        <v>4961</v>
      </c>
      <c r="P939" s="94" t="s">
        <v>51</v>
      </c>
      <c r="Q939" s="94" t="s">
        <v>51</v>
      </c>
      <c r="R939" s="94" t="s">
        <v>2517</v>
      </c>
      <c r="S939" s="94" t="s">
        <v>3007</v>
      </c>
      <c r="T939" s="94" t="s">
        <v>51</v>
      </c>
      <c r="U939" s="94" t="s">
        <v>3008</v>
      </c>
      <c r="V939" s="94" t="s">
        <v>2846</v>
      </c>
      <c r="W939" s="94" t="s">
        <v>2490</v>
      </c>
      <c r="X939" s="94" t="s">
        <v>2491</v>
      </c>
      <c r="Y939" s="94" t="s">
        <v>3009</v>
      </c>
      <c r="Z939" s="94" t="s">
        <v>51</v>
      </c>
    </row>
    <row r="940" spans="1:26" s="100" customFormat="1" x14ac:dyDescent="0.2">
      <c r="A940" s="99" t="s">
        <v>2483</v>
      </c>
      <c r="B940" s="99" t="s">
        <v>4801</v>
      </c>
      <c r="C940" s="99" t="s">
        <v>4962</v>
      </c>
      <c r="D940" s="99" t="s">
        <v>4963</v>
      </c>
      <c r="E940" s="99" t="s">
        <v>2487</v>
      </c>
      <c r="F940" s="99" t="s">
        <v>4964</v>
      </c>
      <c r="G940" s="96">
        <v>-343</v>
      </c>
      <c r="H940" s="97">
        <v>46041</v>
      </c>
      <c r="I940" s="97">
        <v>46044</v>
      </c>
      <c r="J940" s="97">
        <v>46044</v>
      </c>
      <c r="K940" s="97">
        <v>46044</v>
      </c>
      <c r="L940" s="94">
        <v>10259</v>
      </c>
      <c r="M940" s="103" t="s">
        <v>498</v>
      </c>
      <c r="N940" s="100" t="s">
        <v>129</v>
      </c>
      <c r="O940" s="99" t="s">
        <v>4965</v>
      </c>
      <c r="P940" s="99" t="s">
        <v>51</v>
      </c>
      <c r="Q940" s="99" t="s">
        <v>51</v>
      </c>
      <c r="R940" s="99" t="s">
        <v>51</v>
      </c>
      <c r="S940" s="99" t="s">
        <v>51</v>
      </c>
      <c r="T940" s="99" t="s">
        <v>51</v>
      </c>
      <c r="U940" s="99" t="s">
        <v>51</v>
      </c>
      <c r="V940" s="99" t="s">
        <v>51</v>
      </c>
      <c r="W940" s="99" t="s">
        <v>2490</v>
      </c>
      <c r="X940" s="99" t="s">
        <v>2491</v>
      </c>
      <c r="Y940" s="99" t="s">
        <v>4966</v>
      </c>
      <c r="Z940" s="99" t="s">
        <v>51</v>
      </c>
    </row>
    <row r="941" spans="1:26" s="100" customFormat="1" x14ac:dyDescent="0.2">
      <c r="A941" s="99" t="s">
        <v>2483</v>
      </c>
      <c r="B941" s="99" t="s">
        <v>4801</v>
      </c>
      <c r="C941" s="99" t="s">
        <v>4967</v>
      </c>
      <c r="D941" s="99" t="s">
        <v>4963</v>
      </c>
      <c r="E941" s="99" t="s">
        <v>2487</v>
      </c>
      <c r="F941" s="99" t="s">
        <v>4964</v>
      </c>
      <c r="G941" s="96">
        <v>-4798.2</v>
      </c>
      <c r="H941" s="97">
        <v>46041</v>
      </c>
      <c r="I941" s="97">
        <v>46044</v>
      </c>
      <c r="J941" s="97">
        <v>46044</v>
      </c>
      <c r="K941" s="97">
        <v>46044</v>
      </c>
      <c r="L941" s="94">
        <v>10251</v>
      </c>
      <c r="M941" s="103" t="s">
        <v>498</v>
      </c>
      <c r="N941" s="100" t="s">
        <v>129</v>
      </c>
      <c r="O941" s="99" t="s">
        <v>4968</v>
      </c>
      <c r="P941" s="99" t="s">
        <v>51</v>
      </c>
      <c r="Q941" s="99" t="s">
        <v>51</v>
      </c>
      <c r="R941" s="99" t="s">
        <v>51</v>
      </c>
      <c r="S941" s="99" t="s">
        <v>51</v>
      </c>
      <c r="T941" s="99" t="s">
        <v>51</v>
      </c>
      <c r="U941" s="99" t="s">
        <v>51</v>
      </c>
      <c r="V941" s="99" t="s">
        <v>51</v>
      </c>
      <c r="W941" s="99" t="s">
        <v>2490</v>
      </c>
      <c r="X941" s="99" t="s">
        <v>2491</v>
      </c>
      <c r="Y941" s="99" t="s">
        <v>4966</v>
      </c>
      <c r="Z941" s="99" t="s">
        <v>51</v>
      </c>
    </row>
    <row r="942" spans="1:26" s="100" customFormat="1" x14ac:dyDescent="0.2">
      <c r="A942" s="99" t="s">
        <v>2483</v>
      </c>
      <c r="B942" s="99" t="s">
        <v>4801</v>
      </c>
      <c r="C942" s="99" t="s">
        <v>4969</v>
      </c>
      <c r="D942" s="99" t="s">
        <v>4963</v>
      </c>
      <c r="E942" s="99" t="s">
        <v>2487</v>
      </c>
      <c r="F942" s="99" t="s">
        <v>4964</v>
      </c>
      <c r="G942" s="96">
        <v>-2052.6</v>
      </c>
      <c r="H942" s="97">
        <v>46041</v>
      </c>
      <c r="I942" s="97">
        <v>46044</v>
      </c>
      <c r="J942" s="97">
        <v>46044</v>
      </c>
      <c r="K942" s="97">
        <v>46043</v>
      </c>
      <c r="L942" s="94">
        <v>20001</v>
      </c>
      <c r="M942" s="103" t="s">
        <v>498</v>
      </c>
      <c r="N942" s="100" t="s">
        <v>129</v>
      </c>
      <c r="O942" s="99" t="s">
        <v>4970</v>
      </c>
      <c r="P942" s="99" t="s">
        <v>51</v>
      </c>
      <c r="Q942" s="99" t="s">
        <v>51</v>
      </c>
      <c r="R942" s="99" t="s">
        <v>51</v>
      </c>
      <c r="S942" s="99" t="s">
        <v>51</v>
      </c>
      <c r="T942" s="99" t="s">
        <v>51</v>
      </c>
      <c r="U942" s="99" t="s">
        <v>51</v>
      </c>
      <c r="V942" s="99" t="s">
        <v>51</v>
      </c>
      <c r="W942" s="99" t="s">
        <v>2490</v>
      </c>
      <c r="X942" s="99" t="s">
        <v>2491</v>
      </c>
      <c r="Y942" s="99" t="s">
        <v>4966</v>
      </c>
      <c r="Z942" s="99" t="s">
        <v>51</v>
      </c>
    </row>
    <row r="943" spans="1:26" s="100" customFormat="1" x14ac:dyDescent="0.2">
      <c r="A943" s="99" t="s">
        <v>2483</v>
      </c>
      <c r="B943" s="99" t="s">
        <v>4801</v>
      </c>
      <c r="C943" s="99" t="s">
        <v>4971</v>
      </c>
      <c r="D943" s="99" t="s">
        <v>4963</v>
      </c>
      <c r="E943" s="99" t="s">
        <v>2487</v>
      </c>
      <c r="F943" s="99" t="s">
        <v>4964</v>
      </c>
      <c r="G943" s="96">
        <v>-6849.4</v>
      </c>
      <c r="H943" s="97">
        <v>46041</v>
      </c>
      <c r="I943" s="97">
        <v>46044</v>
      </c>
      <c r="J943" s="97">
        <v>46044</v>
      </c>
      <c r="K943" s="97">
        <v>46043</v>
      </c>
      <c r="L943" s="94">
        <v>10256</v>
      </c>
      <c r="M943" s="103" t="s">
        <v>498</v>
      </c>
      <c r="N943" s="99" t="s">
        <v>129</v>
      </c>
      <c r="O943" s="99" t="s">
        <v>4972</v>
      </c>
      <c r="P943" s="99" t="s">
        <v>51</v>
      </c>
      <c r="Q943" s="99" t="s">
        <v>51</v>
      </c>
      <c r="R943" s="99" t="s">
        <v>51</v>
      </c>
      <c r="S943" s="99" t="s">
        <v>51</v>
      </c>
      <c r="T943" s="99" t="s">
        <v>51</v>
      </c>
      <c r="U943" s="99" t="s">
        <v>51</v>
      </c>
      <c r="V943" s="99" t="s">
        <v>51</v>
      </c>
      <c r="W943" s="99" t="s">
        <v>2490</v>
      </c>
      <c r="X943" s="99" t="s">
        <v>2491</v>
      </c>
      <c r="Y943" s="99" t="s">
        <v>4966</v>
      </c>
      <c r="Z943" s="99" t="s">
        <v>51</v>
      </c>
    </row>
    <row r="944" spans="1:26" s="100" customFormat="1" x14ac:dyDescent="0.2">
      <c r="A944" s="94" t="s">
        <v>2483</v>
      </c>
      <c r="B944" s="94" t="s">
        <v>2484</v>
      </c>
      <c r="C944" s="94" t="s">
        <v>4973</v>
      </c>
      <c r="D944" s="94" t="s">
        <v>2639</v>
      </c>
      <c r="E944" s="94" t="s">
        <v>2487</v>
      </c>
      <c r="F944" s="94" t="s">
        <v>2640</v>
      </c>
      <c r="G944" s="96">
        <v>-772.23</v>
      </c>
      <c r="H944" s="97">
        <v>45999</v>
      </c>
      <c r="I944" s="97">
        <v>46044</v>
      </c>
      <c r="J944" s="97">
        <v>46044</v>
      </c>
      <c r="K944" s="97">
        <v>46008</v>
      </c>
      <c r="L944" s="94">
        <v>10251</v>
      </c>
      <c r="M944" s="98"/>
      <c r="N944" s="94" t="s">
        <v>60</v>
      </c>
      <c r="O944" s="94" t="s">
        <v>4974</v>
      </c>
      <c r="P944" s="94" t="s">
        <v>51</v>
      </c>
      <c r="Q944" s="94" t="s">
        <v>51</v>
      </c>
      <c r="R944" s="94" t="s">
        <v>51</v>
      </c>
      <c r="S944" s="94" t="s">
        <v>51</v>
      </c>
      <c r="T944" s="94" t="s">
        <v>51</v>
      </c>
      <c r="U944" s="94" t="s">
        <v>51</v>
      </c>
      <c r="V944" s="94" t="s">
        <v>51</v>
      </c>
      <c r="W944" s="94" t="s">
        <v>2490</v>
      </c>
      <c r="X944" s="94" t="s">
        <v>2491</v>
      </c>
      <c r="Y944" s="94" t="s">
        <v>2642</v>
      </c>
      <c r="Z944" s="94" t="s">
        <v>51</v>
      </c>
    </row>
    <row r="945" spans="1:28" s="100" customFormat="1" x14ac:dyDescent="0.2">
      <c r="A945" s="94" t="s">
        <v>2483</v>
      </c>
      <c r="B945" s="94" t="s">
        <v>2484</v>
      </c>
      <c r="C945" s="94" t="s">
        <v>4975</v>
      </c>
      <c r="D945" s="94" t="s">
        <v>4976</v>
      </c>
      <c r="E945" s="94" t="s">
        <v>2487</v>
      </c>
      <c r="F945" s="94" t="s">
        <v>4977</v>
      </c>
      <c r="G945" s="96">
        <v>-6510</v>
      </c>
      <c r="H945" s="97">
        <v>46014</v>
      </c>
      <c r="I945" s="97">
        <v>46044</v>
      </c>
      <c r="J945" s="97">
        <v>46044</v>
      </c>
      <c r="K945" s="97">
        <v>46038</v>
      </c>
      <c r="L945" s="94">
        <v>10251</v>
      </c>
      <c r="M945" s="98"/>
      <c r="N945" s="94" t="s">
        <v>60</v>
      </c>
      <c r="O945" s="94" t="s">
        <v>4978</v>
      </c>
      <c r="P945" s="94" t="s">
        <v>51</v>
      </c>
      <c r="Q945" s="94" t="s">
        <v>51</v>
      </c>
      <c r="R945" s="94" t="s">
        <v>51</v>
      </c>
      <c r="S945" s="94" t="s">
        <v>51</v>
      </c>
      <c r="T945" s="94" t="s">
        <v>51</v>
      </c>
      <c r="U945" s="94" t="s">
        <v>51</v>
      </c>
      <c r="V945" s="94" t="s">
        <v>51</v>
      </c>
      <c r="W945" s="94" t="s">
        <v>2490</v>
      </c>
      <c r="X945" s="94" t="s">
        <v>2491</v>
      </c>
      <c r="Y945" s="94" t="s">
        <v>4979</v>
      </c>
      <c r="Z945" s="94" t="s">
        <v>51</v>
      </c>
    </row>
    <row r="946" spans="1:28" s="100" customFormat="1" x14ac:dyDescent="0.2">
      <c r="A946" s="99"/>
      <c r="B946" s="99"/>
      <c r="C946" s="99"/>
      <c r="D946" s="99"/>
      <c r="E946" s="99"/>
      <c r="F946" s="99" t="s">
        <v>327</v>
      </c>
      <c r="G946" s="96">
        <v>-781.46</v>
      </c>
      <c r="H946" s="97"/>
      <c r="I946" s="97"/>
      <c r="J946" s="97">
        <v>46044</v>
      </c>
      <c r="K946" s="97"/>
      <c r="L946" s="94">
        <v>20001</v>
      </c>
      <c r="M946" s="103"/>
      <c r="N946" s="100" t="s">
        <v>129</v>
      </c>
      <c r="O946" s="99" t="s">
        <v>327</v>
      </c>
      <c r="P946" s="99"/>
      <c r="Q946" s="99"/>
      <c r="R946" s="99"/>
      <c r="S946" s="99"/>
      <c r="T946" s="99"/>
      <c r="U946" s="99"/>
      <c r="V946" s="99"/>
      <c r="W946" s="99"/>
      <c r="X946" s="99"/>
      <c r="Y946" s="99"/>
      <c r="Z946" s="99"/>
    </row>
    <row r="947" spans="1:28" s="100" customFormat="1" x14ac:dyDescent="0.2">
      <c r="A947" s="99" t="s">
        <v>2763</v>
      </c>
      <c r="B947" s="99" t="s">
        <v>3340</v>
      </c>
      <c r="C947" s="99" t="s">
        <v>4980</v>
      </c>
      <c r="D947" s="99" t="s">
        <v>3342</v>
      </c>
      <c r="E947" s="99" t="s">
        <v>2487</v>
      </c>
      <c r="F947" s="99" t="s">
        <v>3343</v>
      </c>
      <c r="G947" s="96">
        <v>-32696.93</v>
      </c>
      <c r="H947" s="97">
        <v>46036</v>
      </c>
      <c r="I947" s="97">
        <v>46044</v>
      </c>
      <c r="J947" s="97">
        <v>46044</v>
      </c>
      <c r="K947" s="97">
        <v>46036</v>
      </c>
      <c r="L947" s="94">
        <v>10256</v>
      </c>
      <c r="M947" s="103" t="s">
        <v>245</v>
      </c>
      <c r="N947" s="105" t="s">
        <v>246</v>
      </c>
      <c r="O947" s="99" t="s">
        <v>4981</v>
      </c>
      <c r="P947" s="99" t="s">
        <v>51</v>
      </c>
      <c r="Q947" s="99" t="s">
        <v>51</v>
      </c>
      <c r="R947" s="99" t="s">
        <v>51</v>
      </c>
      <c r="S947" s="99" t="s">
        <v>51</v>
      </c>
      <c r="T947" s="99" t="s">
        <v>51</v>
      </c>
      <c r="U947" s="99" t="s">
        <v>51</v>
      </c>
      <c r="V947" s="99" t="s">
        <v>51</v>
      </c>
      <c r="W947" s="99" t="s">
        <v>2490</v>
      </c>
      <c r="X947" s="99" t="s">
        <v>2491</v>
      </c>
      <c r="Y947" s="99" t="s">
        <v>3345</v>
      </c>
      <c r="Z947" s="99" t="s">
        <v>51</v>
      </c>
    </row>
    <row r="948" spans="1:28" s="100" customFormat="1" x14ac:dyDescent="0.2">
      <c r="A948" s="99" t="s">
        <v>2763</v>
      </c>
      <c r="B948" s="99" t="s">
        <v>3340</v>
      </c>
      <c r="C948" s="99" t="s">
        <v>4982</v>
      </c>
      <c r="D948" s="99" t="s">
        <v>3342</v>
      </c>
      <c r="E948" s="99" t="s">
        <v>2487</v>
      </c>
      <c r="F948" s="99" t="s">
        <v>3343</v>
      </c>
      <c r="G948" s="96">
        <v>-9229.52</v>
      </c>
      <c r="H948" s="97">
        <v>46036</v>
      </c>
      <c r="I948" s="97">
        <v>46044</v>
      </c>
      <c r="J948" s="97">
        <v>46044</v>
      </c>
      <c r="K948" s="97">
        <v>46036</v>
      </c>
      <c r="L948" s="94">
        <v>10251</v>
      </c>
      <c r="M948" s="103" t="s">
        <v>245</v>
      </c>
      <c r="N948" s="105" t="s">
        <v>246</v>
      </c>
      <c r="O948" s="99" t="s">
        <v>4983</v>
      </c>
      <c r="P948" s="99" t="s">
        <v>51</v>
      </c>
      <c r="Q948" s="99" t="s">
        <v>51</v>
      </c>
      <c r="R948" s="99" t="s">
        <v>51</v>
      </c>
      <c r="S948" s="99" t="s">
        <v>51</v>
      </c>
      <c r="T948" s="99" t="s">
        <v>51</v>
      </c>
      <c r="U948" s="99" t="s">
        <v>51</v>
      </c>
      <c r="V948" s="99" t="s">
        <v>51</v>
      </c>
      <c r="W948" s="99" t="s">
        <v>2490</v>
      </c>
      <c r="X948" s="99" t="s">
        <v>2491</v>
      </c>
      <c r="Y948" s="99" t="s">
        <v>3345</v>
      </c>
      <c r="Z948" s="99" t="s">
        <v>51</v>
      </c>
      <c r="AA948" s="94"/>
      <c r="AB948" s="94"/>
    </row>
    <row r="949" spans="1:28" s="100" customFormat="1" x14ac:dyDescent="0.2">
      <c r="A949" s="99" t="s">
        <v>2763</v>
      </c>
      <c r="B949" s="99" t="s">
        <v>3340</v>
      </c>
      <c r="C949" s="99" t="s">
        <v>4984</v>
      </c>
      <c r="D949" s="99" t="s">
        <v>3342</v>
      </c>
      <c r="E949" s="99" t="s">
        <v>2487</v>
      </c>
      <c r="F949" s="99" t="s">
        <v>3343</v>
      </c>
      <c r="G949" s="96">
        <v>-601.78</v>
      </c>
      <c r="H949" s="97">
        <v>46036</v>
      </c>
      <c r="I949" s="97">
        <v>46044</v>
      </c>
      <c r="J949" s="97">
        <v>46044</v>
      </c>
      <c r="K949" s="97">
        <v>46036</v>
      </c>
      <c r="L949" s="94">
        <v>10256</v>
      </c>
      <c r="M949" s="103" t="s">
        <v>245</v>
      </c>
      <c r="N949" s="105" t="s">
        <v>246</v>
      </c>
      <c r="O949" s="99" t="s">
        <v>4985</v>
      </c>
      <c r="P949" s="99" t="s">
        <v>51</v>
      </c>
      <c r="Q949" s="99" t="s">
        <v>51</v>
      </c>
      <c r="R949" s="99" t="s">
        <v>51</v>
      </c>
      <c r="S949" s="99" t="s">
        <v>51</v>
      </c>
      <c r="T949" s="99" t="s">
        <v>51</v>
      </c>
      <c r="U949" s="99" t="s">
        <v>51</v>
      </c>
      <c r="V949" s="99" t="s">
        <v>51</v>
      </c>
      <c r="W949" s="99" t="s">
        <v>2490</v>
      </c>
      <c r="X949" s="99" t="s">
        <v>2491</v>
      </c>
      <c r="Y949" s="99" t="s">
        <v>3345</v>
      </c>
      <c r="Z949" s="99" t="s">
        <v>51</v>
      </c>
    </row>
    <row r="950" spans="1:28" s="100" customFormat="1" x14ac:dyDescent="0.2">
      <c r="A950" s="99" t="s">
        <v>2763</v>
      </c>
      <c r="B950" s="99" t="s">
        <v>3340</v>
      </c>
      <c r="C950" s="99" t="s">
        <v>4986</v>
      </c>
      <c r="D950" s="99" t="s">
        <v>3342</v>
      </c>
      <c r="E950" s="99" t="s">
        <v>2487</v>
      </c>
      <c r="F950" s="99" t="s">
        <v>3343</v>
      </c>
      <c r="G950" s="96">
        <v>-35042.67</v>
      </c>
      <c r="H950" s="97">
        <v>46036</v>
      </c>
      <c r="I950" s="97">
        <v>46044</v>
      </c>
      <c r="J950" s="97">
        <v>46044</v>
      </c>
      <c r="K950" s="97">
        <v>46036</v>
      </c>
      <c r="L950" s="94">
        <v>20001</v>
      </c>
      <c r="M950" s="103" t="s">
        <v>245</v>
      </c>
      <c r="N950" s="105" t="s">
        <v>246</v>
      </c>
      <c r="O950" s="99" t="s">
        <v>4987</v>
      </c>
      <c r="P950" s="99" t="s">
        <v>51</v>
      </c>
      <c r="Q950" s="99" t="s">
        <v>51</v>
      </c>
      <c r="R950" s="99" t="s">
        <v>51</v>
      </c>
      <c r="S950" s="99" t="s">
        <v>51</v>
      </c>
      <c r="T950" s="99" t="s">
        <v>51</v>
      </c>
      <c r="U950" s="99" t="s">
        <v>51</v>
      </c>
      <c r="V950" s="99" t="s">
        <v>51</v>
      </c>
      <c r="W950" s="99" t="s">
        <v>2490</v>
      </c>
      <c r="X950" s="99" t="s">
        <v>2491</v>
      </c>
      <c r="Y950" s="99" t="s">
        <v>3345</v>
      </c>
      <c r="Z950" s="99" t="s">
        <v>51</v>
      </c>
    </row>
    <row r="951" spans="1:28" s="100" customFormat="1" x14ac:dyDescent="0.2">
      <c r="A951" s="94" t="s">
        <v>2483</v>
      </c>
      <c r="B951" s="94" t="s">
        <v>2484</v>
      </c>
      <c r="C951" s="94" t="s">
        <v>4988</v>
      </c>
      <c r="D951" s="94" t="s">
        <v>3117</v>
      </c>
      <c r="E951" s="94" t="s">
        <v>2487</v>
      </c>
      <c r="F951" s="94" t="s">
        <v>3118</v>
      </c>
      <c r="G951" s="96">
        <v>-82049.33</v>
      </c>
      <c r="H951" s="97">
        <v>46013</v>
      </c>
      <c r="I951" s="97">
        <v>46044</v>
      </c>
      <c r="J951" s="97">
        <v>46044</v>
      </c>
      <c r="K951" s="97">
        <v>46038</v>
      </c>
      <c r="L951" s="94">
        <v>20001</v>
      </c>
      <c r="M951" s="98"/>
      <c r="N951" s="94" t="s">
        <v>60</v>
      </c>
      <c r="O951" s="94" t="s">
        <v>4989</v>
      </c>
      <c r="P951" s="94" t="s">
        <v>51</v>
      </c>
      <c r="Q951" s="94" t="s">
        <v>51</v>
      </c>
      <c r="R951" s="94" t="s">
        <v>51</v>
      </c>
      <c r="S951" s="94" t="s">
        <v>51</v>
      </c>
      <c r="T951" s="94" t="s">
        <v>51</v>
      </c>
      <c r="U951" s="94" t="s">
        <v>51</v>
      </c>
      <c r="V951" s="94" t="s">
        <v>51</v>
      </c>
      <c r="W951" s="94" t="s">
        <v>2490</v>
      </c>
      <c r="X951" s="94" t="s">
        <v>2491</v>
      </c>
      <c r="Y951" s="94" t="s">
        <v>3120</v>
      </c>
      <c r="Z951" s="94" t="s">
        <v>51</v>
      </c>
    </row>
    <row r="952" spans="1:28" s="101" customFormat="1" x14ac:dyDescent="0.2">
      <c r="A952" s="94" t="s">
        <v>2483</v>
      </c>
      <c r="B952" s="94" t="s">
        <v>2484</v>
      </c>
      <c r="C952" s="94" t="s">
        <v>4990</v>
      </c>
      <c r="D952" s="94" t="s">
        <v>3122</v>
      </c>
      <c r="E952" s="94" t="s">
        <v>2487</v>
      </c>
      <c r="F952" s="94" t="s">
        <v>3123</v>
      </c>
      <c r="G952" s="96">
        <v>-250.25</v>
      </c>
      <c r="H952" s="97">
        <v>46013</v>
      </c>
      <c r="I952" s="97">
        <v>46044</v>
      </c>
      <c r="J952" s="97">
        <v>46044</v>
      </c>
      <c r="K952" s="97">
        <v>46020</v>
      </c>
      <c r="L952" s="94">
        <v>10256</v>
      </c>
      <c r="M952" s="98"/>
      <c r="N952" s="94" t="s">
        <v>60</v>
      </c>
      <c r="O952" s="94" t="s">
        <v>4991</v>
      </c>
      <c r="P952" s="94" t="s">
        <v>51</v>
      </c>
      <c r="Q952" s="94" t="s">
        <v>51</v>
      </c>
      <c r="R952" s="94" t="s">
        <v>51</v>
      </c>
      <c r="S952" s="94" t="s">
        <v>51</v>
      </c>
      <c r="T952" s="94" t="s">
        <v>51</v>
      </c>
      <c r="U952" s="94" t="s">
        <v>51</v>
      </c>
      <c r="V952" s="94" t="s">
        <v>51</v>
      </c>
      <c r="W952" s="94" t="s">
        <v>2490</v>
      </c>
      <c r="X952" s="94" t="s">
        <v>2491</v>
      </c>
      <c r="Y952" s="94" t="s">
        <v>3125</v>
      </c>
      <c r="Z952" s="94" t="s">
        <v>51</v>
      </c>
      <c r="AA952" s="100"/>
      <c r="AB952" s="100"/>
    </row>
    <row r="953" spans="1:28" x14ac:dyDescent="0.2">
      <c r="A953" s="94" t="s">
        <v>2483</v>
      </c>
      <c r="B953" s="94" t="s">
        <v>2484</v>
      </c>
      <c r="C953" s="94" t="s">
        <v>4992</v>
      </c>
      <c r="D953" s="94" t="s">
        <v>2711</v>
      </c>
      <c r="E953" s="94" t="s">
        <v>2487</v>
      </c>
      <c r="F953" s="94" t="s">
        <v>2712</v>
      </c>
      <c r="G953" s="96">
        <v>-6453</v>
      </c>
      <c r="H953" s="97">
        <v>45999</v>
      </c>
      <c r="I953" s="97">
        <v>46044</v>
      </c>
      <c r="J953" s="97">
        <v>46044</v>
      </c>
      <c r="K953" s="97">
        <v>46002</v>
      </c>
      <c r="L953" s="94">
        <v>10256</v>
      </c>
      <c r="N953" s="94" t="s">
        <v>60</v>
      </c>
      <c r="O953" s="94" t="s">
        <v>4993</v>
      </c>
      <c r="P953" s="94" t="s">
        <v>51</v>
      </c>
      <c r="Q953" s="94" t="s">
        <v>51</v>
      </c>
      <c r="R953" s="94" t="s">
        <v>51</v>
      </c>
      <c r="S953" s="94" t="s">
        <v>51</v>
      </c>
      <c r="T953" s="94" t="s">
        <v>51</v>
      </c>
      <c r="U953" s="94" t="s">
        <v>51</v>
      </c>
      <c r="V953" s="94" t="s">
        <v>51</v>
      </c>
      <c r="W953" s="94" t="s">
        <v>2490</v>
      </c>
      <c r="X953" s="94" t="s">
        <v>2491</v>
      </c>
      <c r="Y953" s="94" t="s">
        <v>2714</v>
      </c>
      <c r="Z953" s="94" t="s">
        <v>51</v>
      </c>
      <c r="AA953" s="100"/>
      <c r="AB953" s="100"/>
    </row>
    <row r="954" spans="1:28" x14ac:dyDescent="0.2">
      <c r="A954" s="99" t="s">
        <v>2483</v>
      </c>
      <c r="B954" s="99" t="s">
        <v>2484</v>
      </c>
      <c r="C954" s="99" t="s">
        <v>4994</v>
      </c>
      <c r="D954" s="99" t="s">
        <v>2782</v>
      </c>
      <c r="E954" s="99" t="s">
        <v>2487</v>
      </c>
      <c r="F954" s="99" t="s">
        <v>2783</v>
      </c>
      <c r="G954" s="96">
        <v>-1376.02</v>
      </c>
      <c r="H954" s="97">
        <v>45985</v>
      </c>
      <c r="I954" s="97">
        <v>46045</v>
      </c>
      <c r="J954" s="97">
        <v>46045</v>
      </c>
      <c r="K954" s="97">
        <v>46000</v>
      </c>
      <c r="L954" s="94">
        <v>10256</v>
      </c>
      <c r="M954" s="103"/>
      <c r="N954" s="94" t="s">
        <v>60</v>
      </c>
      <c r="O954" s="99" t="s">
        <v>4995</v>
      </c>
      <c r="P954" s="99" t="s">
        <v>51</v>
      </c>
      <c r="Q954" s="99" t="s">
        <v>51</v>
      </c>
      <c r="R954" s="99" t="s">
        <v>51</v>
      </c>
      <c r="S954" s="99" t="s">
        <v>51</v>
      </c>
      <c r="T954" s="99" t="s">
        <v>51</v>
      </c>
      <c r="U954" s="99" t="s">
        <v>51</v>
      </c>
      <c r="V954" s="99" t="s">
        <v>51</v>
      </c>
      <c r="W954" s="99" t="s">
        <v>2490</v>
      </c>
      <c r="X954" s="99" t="s">
        <v>2491</v>
      </c>
      <c r="Y954" s="99" t="s">
        <v>2785</v>
      </c>
      <c r="Z954" s="99" t="s">
        <v>51</v>
      </c>
      <c r="AA954" s="100"/>
      <c r="AB954" s="100"/>
    </row>
    <row r="955" spans="1:28" x14ac:dyDescent="0.2">
      <c r="A955" s="99" t="s">
        <v>2483</v>
      </c>
      <c r="B955" s="99" t="s">
        <v>2484</v>
      </c>
      <c r="C955" s="99" t="s">
        <v>4996</v>
      </c>
      <c r="D955" s="99" t="s">
        <v>2851</v>
      </c>
      <c r="E955" s="99" t="s">
        <v>2487</v>
      </c>
      <c r="F955" s="99" t="s">
        <v>2852</v>
      </c>
      <c r="G955" s="96">
        <v>-84.71</v>
      </c>
      <c r="H955" s="97">
        <v>46000</v>
      </c>
      <c r="I955" s="97">
        <v>46045</v>
      </c>
      <c r="J955" s="97">
        <v>46045</v>
      </c>
      <c r="K955" s="97">
        <v>46002</v>
      </c>
      <c r="L955" s="94">
        <v>10256</v>
      </c>
      <c r="M955" s="103"/>
      <c r="N955" s="94" t="s">
        <v>60</v>
      </c>
      <c r="O955" s="99" t="s">
        <v>4997</v>
      </c>
      <c r="P955" s="99" t="s">
        <v>51</v>
      </c>
      <c r="Q955" s="99" t="s">
        <v>51</v>
      </c>
      <c r="R955" s="99" t="s">
        <v>51</v>
      </c>
      <c r="S955" s="99" t="s">
        <v>51</v>
      </c>
      <c r="T955" s="99" t="s">
        <v>51</v>
      </c>
      <c r="U955" s="99" t="s">
        <v>51</v>
      </c>
      <c r="V955" s="99" t="s">
        <v>51</v>
      </c>
      <c r="W955" s="99" t="s">
        <v>2490</v>
      </c>
      <c r="X955" s="99" t="s">
        <v>2491</v>
      </c>
      <c r="Y955" s="99" t="s">
        <v>2854</v>
      </c>
      <c r="Z955" s="99" t="s">
        <v>51</v>
      </c>
      <c r="AA955" s="100"/>
      <c r="AB955" s="100"/>
    </row>
    <row r="956" spans="1:28" x14ac:dyDescent="0.2">
      <c r="A956" s="99" t="s">
        <v>2483</v>
      </c>
      <c r="B956" s="99" t="s">
        <v>2484</v>
      </c>
      <c r="C956" s="99" t="s">
        <v>4998</v>
      </c>
      <c r="D956" s="99" t="s">
        <v>2893</v>
      </c>
      <c r="E956" s="99" t="s">
        <v>2487</v>
      </c>
      <c r="F956" s="99" t="s">
        <v>2894</v>
      </c>
      <c r="G956" s="96">
        <v>-3769.92</v>
      </c>
      <c r="H956" s="97">
        <v>46015</v>
      </c>
      <c r="I956" s="97">
        <v>46045</v>
      </c>
      <c r="J956" s="97">
        <v>46045</v>
      </c>
      <c r="K956" s="97">
        <v>46029</v>
      </c>
      <c r="L956" s="94">
        <v>10256</v>
      </c>
      <c r="M956" s="103"/>
      <c r="N956" s="94" t="s">
        <v>60</v>
      </c>
      <c r="O956" s="99" t="s">
        <v>4999</v>
      </c>
      <c r="P956" s="99" t="s">
        <v>51</v>
      </c>
      <c r="Q956" s="99" t="s">
        <v>51</v>
      </c>
      <c r="R956" s="99" t="s">
        <v>2536</v>
      </c>
      <c r="S956" s="99" t="s">
        <v>2896</v>
      </c>
      <c r="T956" s="99" t="s">
        <v>51</v>
      </c>
      <c r="U956" s="99" t="s">
        <v>2897</v>
      </c>
      <c r="V956" s="99" t="s">
        <v>2898</v>
      </c>
      <c r="W956" s="99" t="s">
        <v>2490</v>
      </c>
      <c r="X956" s="99" t="s">
        <v>2491</v>
      </c>
      <c r="Y956" s="99" t="s">
        <v>2899</v>
      </c>
      <c r="Z956" s="99" t="s">
        <v>51</v>
      </c>
    </row>
    <row r="957" spans="1:28" x14ac:dyDescent="0.2">
      <c r="A957" s="99" t="s">
        <v>2483</v>
      </c>
      <c r="B957" s="99" t="s">
        <v>2484</v>
      </c>
      <c r="C957" s="99" t="s">
        <v>5000</v>
      </c>
      <c r="D957" s="99" t="s">
        <v>5001</v>
      </c>
      <c r="E957" s="99" t="s">
        <v>2487</v>
      </c>
      <c r="F957" s="99" t="s">
        <v>5002</v>
      </c>
      <c r="G957" s="96">
        <v>-15960.26</v>
      </c>
      <c r="H957" s="97">
        <v>45999</v>
      </c>
      <c r="I957" s="97">
        <v>46045</v>
      </c>
      <c r="J957" s="97">
        <v>46045</v>
      </c>
      <c r="K957" s="97">
        <v>46029</v>
      </c>
      <c r="L957" s="94">
        <v>20001</v>
      </c>
      <c r="M957" s="103"/>
      <c r="N957" s="94" t="s">
        <v>60</v>
      </c>
      <c r="O957" s="99" t="s">
        <v>5003</v>
      </c>
      <c r="P957" s="99" t="s">
        <v>51</v>
      </c>
      <c r="Q957" s="99" t="s">
        <v>51</v>
      </c>
      <c r="R957" s="99" t="s">
        <v>51</v>
      </c>
      <c r="S957" s="99" t="s">
        <v>51</v>
      </c>
      <c r="T957" s="99" t="s">
        <v>51</v>
      </c>
      <c r="U957" s="99" t="s">
        <v>51</v>
      </c>
      <c r="V957" s="99" t="s">
        <v>51</v>
      </c>
      <c r="W957" s="99" t="s">
        <v>2490</v>
      </c>
      <c r="X957" s="99" t="s">
        <v>2491</v>
      </c>
      <c r="Y957" s="99" t="s">
        <v>5004</v>
      </c>
      <c r="Z957" s="99" t="s">
        <v>51</v>
      </c>
    </row>
    <row r="958" spans="1:28" x14ac:dyDescent="0.2">
      <c r="A958" s="99" t="s">
        <v>2763</v>
      </c>
      <c r="B958" s="99" t="s">
        <v>3340</v>
      </c>
      <c r="C958" s="99" t="s">
        <v>5005</v>
      </c>
      <c r="D958" s="99" t="s">
        <v>4329</v>
      </c>
      <c r="E958" s="99" t="s">
        <v>2487</v>
      </c>
      <c r="F958" s="99" t="s">
        <v>154</v>
      </c>
      <c r="G958" s="96">
        <v>-9017.9500000000007</v>
      </c>
      <c r="H958" s="97">
        <v>46037</v>
      </c>
      <c r="I958" s="97">
        <v>46045</v>
      </c>
      <c r="J958" s="97">
        <v>46045</v>
      </c>
      <c r="K958" s="97">
        <v>46037</v>
      </c>
      <c r="L958" s="94" t="s">
        <v>8609</v>
      </c>
      <c r="M958" s="103" t="s">
        <v>154</v>
      </c>
      <c r="N958" s="100" t="s">
        <v>155</v>
      </c>
      <c r="O958" s="99" t="s">
        <v>4330</v>
      </c>
      <c r="P958" s="99" t="s">
        <v>51</v>
      </c>
      <c r="Q958" s="99" t="s">
        <v>51</v>
      </c>
      <c r="R958" s="99" t="s">
        <v>51</v>
      </c>
      <c r="S958" s="99" t="s">
        <v>51</v>
      </c>
      <c r="T958" s="99" t="s">
        <v>51</v>
      </c>
      <c r="U958" s="99" t="s">
        <v>51</v>
      </c>
      <c r="V958" s="99" t="s">
        <v>51</v>
      </c>
      <c r="W958" s="99" t="s">
        <v>2490</v>
      </c>
      <c r="X958" s="99" t="s">
        <v>2491</v>
      </c>
      <c r="Y958" s="99" t="s">
        <v>3345</v>
      </c>
      <c r="Z958" s="99" t="s">
        <v>51</v>
      </c>
    </row>
    <row r="959" spans="1:28" x14ac:dyDescent="0.2">
      <c r="A959" s="99" t="s">
        <v>2483</v>
      </c>
      <c r="B959" s="99" t="s">
        <v>2484</v>
      </c>
      <c r="C959" s="99" t="s">
        <v>5006</v>
      </c>
      <c r="D959" s="99" t="s">
        <v>2603</v>
      </c>
      <c r="E959" s="99" t="s">
        <v>2487</v>
      </c>
      <c r="F959" s="99" t="s">
        <v>2604</v>
      </c>
      <c r="G959" s="96">
        <v>-341.09</v>
      </c>
      <c r="H959" s="97">
        <v>46000</v>
      </c>
      <c r="I959" s="97">
        <v>46045</v>
      </c>
      <c r="J959" s="97">
        <v>46045</v>
      </c>
      <c r="K959" s="97">
        <v>46010</v>
      </c>
      <c r="L959" s="94">
        <v>10256</v>
      </c>
      <c r="M959" s="103"/>
      <c r="N959" s="94" t="s">
        <v>60</v>
      </c>
      <c r="O959" s="99" t="s">
        <v>5007</v>
      </c>
      <c r="P959" s="99" t="s">
        <v>51</v>
      </c>
      <c r="Q959" s="99" t="s">
        <v>51</v>
      </c>
      <c r="R959" s="99" t="s">
        <v>51</v>
      </c>
      <c r="S959" s="99" t="s">
        <v>51</v>
      </c>
      <c r="T959" s="99" t="s">
        <v>51</v>
      </c>
      <c r="U959" s="99" t="s">
        <v>51</v>
      </c>
      <c r="V959" s="99" t="s">
        <v>51</v>
      </c>
      <c r="W959" s="99" t="s">
        <v>2490</v>
      </c>
      <c r="X959" s="99" t="s">
        <v>2491</v>
      </c>
      <c r="Y959" s="99" t="s">
        <v>2606</v>
      </c>
      <c r="Z959" s="99" t="s">
        <v>51</v>
      </c>
    </row>
    <row r="960" spans="1:28" x14ac:dyDescent="0.2">
      <c r="A960" s="99" t="s">
        <v>2483</v>
      </c>
      <c r="B960" s="99" t="s">
        <v>2484</v>
      </c>
      <c r="C960" s="99" t="s">
        <v>5008</v>
      </c>
      <c r="D960" s="99" t="s">
        <v>3004</v>
      </c>
      <c r="E960" s="99" t="s">
        <v>2487</v>
      </c>
      <c r="F960" s="99" t="s">
        <v>3005</v>
      </c>
      <c r="G960" s="96">
        <v>-1001.53</v>
      </c>
      <c r="H960" s="97">
        <v>45985</v>
      </c>
      <c r="I960" s="97">
        <v>46045</v>
      </c>
      <c r="J960" s="97">
        <v>46045</v>
      </c>
      <c r="K960" s="97">
        <v>45989</v>
      </c>
      <c r="L960" s="94">
        <v>10256</v>
      </c>
      <c r="M960" s="103"/>
      <c r="N960" s="94" t="s">
        <v>60</v>
      </c>
      <c r="O960" s="99" t="s">
        <v>5009</v>
      </c>
      <c r="P960" s="99" t="s">
        <v>51</v>
      </c>
      <c r="Q960" s="99" t="s">
        <v>51</v>
      </c>
      <c r="R960" s="99" t="s">
        <v>2517</v>
      </c>
      <c r="S960" s="99" t="s">
        <v>3007</v>
      </c>
      <c r="T960" s="99" t="s">
        <v>51</v>
      </c>
      <c r="U960" s="99" t="s">
        <v>3008</v>
      </c>
      <c r="V960" s="99" t="s">
        <v>2846</v>
      </c>
      <c r="W960" s="99" t="s">
        <v>2490</v>
      </c>
      <c r="X960" s="99" t="s">
        <v>2491</v>
      </c>
      <c r="Y960" s="99" t="s">
        <v>3009</v>
      </c>
      <c r="Z960" s="99" t="s">
        <v>51</v>
      </c>
    </row>
    <row r="961" spans="1:26" x14ac:dyDescent="0.2">
      <c r="A961" s="99" t="s">
        <v>2483</v>
      </c>
      <c r="B961" s="99" t="s">
        <v>2484</v>
      </c>
      <c r="C961" s="99" t="s">
        <v>5010</v>
      </c>
      <c r="D961" s="99" t="s">
        <v>2618</v>
      </c>
      <c r="E961" s="99" t="s">
        <v>2487</v>
      </c>
      <c r="F961" s="99" t="s">
        <v>2619</v>
      </c>
      <c r="G961" s="96">
        <v>-2950.33</v>
      </c>
      <c r="H961" s="97">
        <v>46017</v>
      </c>
      <c r="I961" s="97">
        <v>46045</v>
      </c>
      <c r="J961" s="97">
        <v>46045</v>
      </c>
      <c r="K961" s="97">
        <v>46038</v>
      </c>
      <c r="L961" s="94">
        <v>20001</v>
      </c>
      <c r="M961" s="103"/>
      <c r="N961" s="94" t="s">
        <v>60</v>
      </c>
      <c r="O961" s="99" t="s">
        <v>5011</v>
      </c>
      <c r="P961" s="99" t="s">
        <v>51</v>
      </c>
      <c r="Q961" s="99" t="s">
        <v>51</v>
      </c>
      <c r="R961" s="99" t="s">
        <v>51</v>
      </c>
      <c r="S961" s="99" t="s">
        <v>51</v>
      </c>
      <c r="T961" s="99" t="s">
        <v>51</v>
      </c>
      <c r="U961" s="99" t="s">
        <v>51</v>
      </c>
      <c r="V961" s="99" t="s">
        <v>51</v>
      </c>
      <c r="W961" s="99" t="s">
        <v>2490</v>
      </c>
      <c r="X961" s="99" t="s">
        <v>2491</v>
      </c>
      <c r="Y961" s="99" t="s">
        <v>2621</v>
      </c>
      <c r="Z961" s="99" t="s">
        <v>51</v>
      </c>
    </row>
    <row r="962" spans="1:26" x14ac:dyDescent="0.2">
      <c r="A962" s="99" t="s">
        <v>2763</v>
      </c>
      <c r="B962" s="99" t="s">
        <v>3340</v>
      </c>
      <c r="C962" s="99" t="s">
        <v>5012</v>
      </c>
      <c r="D962" s="99" t="s">
        <v>3342</v>
      </c>
      <c r="E962" s="99" t="s">
        <v>2487</v>
      </c>
      <c r="F962" s="99" t="s">
        <v>3343</v>
      </c>
      <c r="G962" s="96">
        <v>-7098.31</v>
      </c>
      <c r="H962" s="97">
        <v>46037</v>
      </c>
      <c r="I962" s="97">
        <v>46045</v>
      </c>
      <c r="J962" s="97">
        <v>46045</v>
      </c>
      <c r="K962" s="97">
        <v>46037</v>
      </c>
      <c r="L962" s="94">
        <v>10251</v>
      </c>
      <c r="M962" s="103" t="s">
        <v>245</v>
      </c>
      <c r="N962" s="105" t="s">
        <v>246</v>
      </c>
      <c r="O962" s="99" t="s">
        <v>5013</v>
      </c>
      <c r="P962" s="99" t="s">
        <v>51</v>
      </c>
      <c r="Q962" s="99" t="s">
        <v>51</v>
      </c>
      <c r="R962" s="99" t="s">
        <v>51</v>
      </c>
      <c r="S962" s="99" t="s">
        <v>51</v>
      </c>
      <c r="T962" s="99" t="s">
        <v>51</v>
      </c>
      <c r="U962" s="99" t="s">
        <v>51</v>
      </c>
      <c r="V962" s="99" t="s">
        <v>51</v>
      </c>
      <c r="W962" s="99" t="s">
        <v>2490</v>
      </c>
      <c r="X962" s="99" t="s">
        <v>2491</v>
      </c>
      <c r="Y962" s="99" t="s">
        <v>3345</v>
      </c>
      <c r="Z962" s="99" t="s">
        <v>51</v>
      </c>
    </row>
    <row r="963" spans="1:26" x14ac:dyDescent="0.2">
      <c r="A963" s="99" t="s">
        <v>2763</v>
      </c>
      <c r="B963" s="99" t="s">
        <v>3340</v>
      </c>
      <c r="C963" s="99" t="s">
        <v>5014</v>
      </c>
      <c r="D963" s="99" t="s">
        <v>3342</v>
      </c>
      <c r="E963" s="99" t="s">
        <v>2487</v>
      </c>
      <c r="F963" s="99" t="s">
        <v>3343</v>
      </c>
      <c r="G963" s="96">
        <v>-12855.18</v>
      </c>
      <c r="H963" s="97">
        <v>46037</v>
      </c>
      <c r="I963" s="97">
        <v>46045</v>
      </c>
      <c r="J963" s="97">
        <v>46045</v>
      </c>
      <c r="K963" s="97">
        <v>46037</v>
      </c>
      <c r="L963" s="94">
        <v>10256</v>
      </c>
      <c r="M963" s="103" t="s">
        <v>245</v>
      </c>
      <c r="N963" s="105" t="s">
        <v>246</v>
      </c>
      <c r="O963" s="99" t="s">
        <v>5015</v>
      </c>
      <c r="P963" s="99" t="s">
        <v>51</v>
      </c>
      <c r="Q963" s="99" t="s">
        <v>51</v>
      </c>
      <c r="R963" s="99" t="s">
        <v>51</v>
      </c>
      <c r="S963" s="99" t="s">
        <v>51</v>
      </c>
      <c r="T963" s="99" t="s">
        <v>51</v>
      </c>
      <c r="U963" s="99" t="s">
        <v>51</v>
      </c>
      <c r="V963" s="99" t="s">
        <v>51</v>
      </c>
      <c r="W963" s="99" t="s">
        <v>2490</v>
      </c>
      <c r="X963" s="99" t="s">
        <v>2491</v>
      </c>
      <c r="Y963" s="99" t="s">
        <v>3345</v>
      </c>
      <c r="Z963" s="99" t="s">
        <v>51</v>
      </c>
    </row>
    <row r="964" spans="1:26" x14ac:dyDescent="0.2">
      <c r="A964" s="99" t="s">
        <v>2763</v>
      </c>
      <c r="B964" s="99" t="s">
        <v>3340</v>
      </c>
      <c r="C964" s="99" t="s">
        <v>5016</v>
      </c>
      <c r="D964" s="99" t="s">
        <v>3342</v>
      </c>
      <c r="E964" s="99" t="s">
        <v>2487</v>
      </c>
      <c r="F964" s="99" t="s">
        <v>3343</v>
      </c>
      <c r="G964" s="96">
        <v>-7810.08</v>
      </c>
      <c r="H964" s="97">
        <v>46037</v>
      </c>
      <c r="I964" s="97">
        <v>46045</v>
      </c>
      <c r="J964" s="97">
        <v>46045</v>
      </c>
      <c r="K964" s="97">
        <v>46037</v>
      </c>
      <c r="L964" s="94">
        <v>10259</v>
      </c>
      <c r="M964" s="103" t="s">
        <v>245</v>
      </c>
      <c r="N964" s="105" t="s">
        <v>246</v>
      </c>
      <c r="O964" s="99" t="s">
        <v>5017</v>
      </c>
      <c r="P964" s="99" t="s">
        <v>51</v>
      </c>
      <c r="Q964" s="99" t="s">
        <v>51</v>
      </c>
      <c r="R964" s="99" t="s">
        <v>51</v>
      </c>
      <c r="S964" s="99" t="s">
        <v>51</v>
      </c>
      <c r="T964" s="99" t="s">
        <v>51</v>
      </c>
      <c r="U964" s="99" t="s">
        <v>51</v>
      </c>
      <c r="V964" s="99" t="s">
        <v>51</v>
      </c>
      <c r="W964" s="99" t="s">
        <v>2490</v>
      </c>
      <c r="X964" s="99" t="s">
        <v>2491</v>
      </c>
      <c r="Y964" s="99" t="s">
        <v>3345</v>
      </c>
      <c r="Z964" s="99" t="s">
        <v>51</v>
      </c>
    </row>
    <row r="965" spans="1:26" x14ac:dyDescent="0.2">
      <c r="A965" s="99" t="s">
        <v>2763</v>
      </c>
      <c r="B965" s="99" t="s">
        <v>3340</v>
      </c>
      <c r="C965" s="99" t="s">
        <v>5018</v>
      </c>
      <c r="D965" s="99" t="s">
        <v>3342</v>
      </c>
      <c r="E965" s="99" t="s">
        <v>2487</v>
      </c>
      <c r="F965" s="99" t="s">
        <v>3343</v>
      </c>
      <c r="G965" s="96">
        <v>-34.409999999999997</v>
      </c>
      <c r="H965" s="97">
        <v>46037</v>
      </c>
      <c r="I965" s="97">
        <v>46045</v>
      </c>
      <c r="J965" s="97">
        <v>46045</v>
      </c>
      <c r="K965" s="97">
        <v>46037</v>
      </c>
      <c r="L965" s="94">
        <v>10256</v>
      </c>
      <c r="M965" s="103" t="s">
        <v>245</v>
      </c>
      <c r="N965" s="105" t="s">
        <v>246</v>
      </c>
      <c r="O965" s="99" t="s">
        <v>5019</v>
      </c>
      <c r="P965" s="99" t="s">
        <v>51</v>
      </c>
      <c r="Q965" s="99" t="s">
        <v>51</v>
      </c>
      <c r="R965" s="99" t="s">
        <v>51</v>
      </c>
      <c r="S965" s="99" t="s">
        <v>51</v>
      </c>
      <c r="T965" s="99" t="s">
        <v>51</v>
      </c>
      <c r="U965" s="99" t="s">
        <v>51</v>
      </c>
      <c r="V965" s="99" t="s">
        <v>51</v>
      </c>
      <c r="W965" s="99" t="s">
        <v>2490</v>
      </c>
      <c r="X965" s="99" t="s">
        <v>2491</v>
      </c>
      <c r="Y965" s="99" t="s">
        <v>3345</v>
      </c>
      <c r="Z965" s="99" t="s">
        <v>51</v>
      </c>
    </row>
    <row r="966" spans="1:26" x14ac:dyDescent="0.2">
      <c r="A966" s="99" t="s">
        <v>2763</v>
      </c>
      <c r="B966" s="99" t="s">
        <v>3340</v>
      </c>
      <c r="C966" s="99" t="s">
        <v>5020</v>
      </c>
      <c r="D966" s="99" t="s">
        <v>3342</v>
      </c>
      <c r="E966" s="99" t="s">
        <v>2487</v>
      </c>
      <c r="F966" s="99" t="s">
        <v>3343</v>
      </c>
      <c r="G966" s="96">
        <v>-6911.27</v>
      </c>
      <c r="H966" s="97">
        <v>46037</v>
      </c>
      <c r="I966" s="97">
        <v>46045</v>
      </c>
      <c r="J966" s="97">
        <v>46045</v>
      </c>
      <c r="K966" s="97">
        <v>46037</v>
      </c>
      <c r="L966" s="94">
        <v>10256</v>
      </c>
      <c r="M966" s="103" t="s">
        <v>245</v>
      </c>
      <c r="N966" s="105" t="s">
        <v>246</v>
      </c>
      <c r="O966" s="99" t="s">
        <v>5021</v>
      </c>
      <c r="P966" s="99" t="s">
        <v>51</v>
      </c>
      <c r="Q966" s="99" t="s">
        <v>51</v>
      </c>
      <c r="R966" s="99" t="s">
        <v>51</v>
      </c>
      <c r="S966" s="99" t="s">
        <v>51</v>
      </c>
      <c r="T966" s="99" t="s">
        <v>51</v>
      </c>
      <c r="U966" s="99" t="s">
        <v>51</v>
      </c>
      <c r="V966" s="99" t="s">
        <v>51</v>
      </c>
      <c r="W966" s="99" t="s">
        <v>2490</v>
      </c>
      <c r="X966" s="99" t="s">
        <v>2491</v>
      </c>
      <c r="Y966" s="99" t="s">
        <v>3345</v>
      </c>
      <c r="Z966" s="99" t="s">
        <v>51</v>
      </c>
    </row>
    <row r="967" spans="1:26" x14ac:dyDescent="0.2">
      <c r="A967" s="99" t="s">
        <v>2763</v>
      </c>
      <c r="B967" s="99" t="s">
        <v>3340</v>
      </c>
      <c r="C967" s="99" t="s">
        <v>5022</v>
      </c>
      <c r="D967" s="99" t="s">
        <v>3342</v>
      </c>
      <c r="E967" s="99" t="s">
        <v>2487</v>
      </c>
      <c r="F967" s="99" t="s">
        <v>3343</v>
      </c>
      <c r="G967" s="96">
        <v>-2871.53</v>
      </c>
      <c r="H967" s="97">
        <v>46037</v>
      </c>
      <c r="I967" s="97">
        <v>46045</v>
      </c>
      <c r="J967" s="97">
        <v>46045</v>
      </c>
      <c r="K967" s="97">
        <v>46037</v>
      </c>
      <c r="L967" s="94">
        <v>10251</v>
      </c>
      <c r="M967" s="103" t="s">
        <v>245</v>
      </c>
      <c r="N967" s="105" t="s">
        <v>246</v>
      </c>
      <c r="O967" s="99" t="s">
        <v>5023</v>
      </c>
      <c r="P967" s="99" t="s">
        <v>51</v>
      </c>
      <c r="Q967" s="99" t="s">
        <v>51</v>
      </c>
      <c r="R967" s="99" t="s">
        <v>51</v>
      </c>
      <c r="S967" s="99" t="s">
        <v>51</v>
      </c>
      <c r="T967" s="99" t="s">
        <v>51</v>
      </c>
      <c r="U967" s="99" t="s">
        <v>51</v>
      </c>
      <c r="V967" s="99" t="s">
        <v>51</v>
      </c>
      <c r="W967" s="99" t="s">
        <v>2490</v>
      </c>
      <c r="X967" s="99" t="s">
        <v>2491</v>
      </c>
      <c r="Y967" s="99" t="s">
        <v>3345</v>
      </c>
      <c r="Z967" s="99" t="s">
        <v>51</v>
      </c>
    </row>
    <row r="968" spans="1:26" s="102" customFormat="1" x14ac:dyDescent="0.2">
      <c r="A968" s="99" t="s">
        <v>2483</v>
      </c>
      <c r="B968" s="99" t="s">
        <v>2484</v>
      </c>
      <c r="C968" s="99" t="s">
        <v>4028</v>
      </c>
      <c r="D968" s="99" t="s">
        <v>5024</v>
      </c>
      <c r="E968" s="99" t="s">
        <v>2487</v>
      </c>
      <c r="F968" s="99" t="s">
        <v>5025</v>
      </c>
      <c r="G968" s="96">
        <v>-12430.2</v>
      </c>
      <c r="H968" s="97">
        <v>46009</v>
      </c>
      <c r="I968" s="97">
        <v>46037</v>
      </c>
      <c r="J968" s="97">
        <v>46045</v>
      </c>
      <c r="K968" s="97">
        <v>46038</v>
      </c>
      <c r="L968" s="94">
        <v>20001</v>
      </c>
      <c r="M968" s="103"/>
      <c r="N968" s="94" t="s">
        <v>60</v>
      </c>
      <c r="O968" s="99" t="s">
        <v>5026</v>
      </c>
      <c r="P968" s="99" t="s">
        <v>51</v>
      </c>
      <c r="Q968" s="99" t="s">
        <v>51</v>
      </c>
      <c r="R968" s="99" t="s">
        <v>51</v>
      </c>
      <c r="S968" s="99" t="s">
        <v>51</v>
      </c>
      <c r="T968" s="99" t="s">
        <v>51</v>
      </c>
      <c r="U968" s="99" t="s">
        <v>51</v>
      </c>
      <c r="V968" s="99" t="s">
        <v>51</v>
      </c>
      <c r="W968" s="99" t="s">
        <v>2490</v>
      </c>
      <c r="X968" s="99" t="s">
        <v>2491</v>
      </c>
      <c r="Y968" s="99" t="s">
        <v>5027</v>
      </c>
      <c r="Z968" s="99" t="s">
        <v>51</v>
      </c>
    </row>
    <row r="969" spans="1:26" x14ac:dyDescent="0.2">
      <c r="A969" s="99" t="s">
        <v>2483</v>
      </c>
      <c r="B969" s="99" t="s">
        <v>2484</v>
      </c>
      <c r="C969" s="99" t="s">
        <v>5028</v>
      </c>
      <c r="D969" s="99" t="s">
        <v>2756</v>
      </c>
      <c r="E969" s="99" t="s">
        <v>2487</v>
      </c>
      <c r="F969" s="99" t="s">
        <v>2757</v>
      </c>
      <c r="G969" s="96">
        <v>-4055</v>
      </c>
      <c r="H969" s="97">
        <v>46017</v>
      </c>
      <c r="I969" s="97">
        <v>46048</v>
      </c>
      <c r="J969" s="97">
        <v>46048</v>
      </c>
      <c r="K969" s="97">
        <v>46030</v>
      </c>
      <c r="L969" s="94">
        <v>10256</v>
      </c>
      <c r="M969" s="103"/>
      <c r="N969" s="94" t="s">
        <v>60</v>
      </c>
      <c r="O969" s="99" t="s">
        <v>5029</v>
      </c>
      <c r="P969" s="99" t="s">
        <v>51</v>
      </c>
      <c r="Q969" s="99" t="s">
        <v>51</v>
      </c>
      <c r="R969" s="99" t="s">
        <v>2759</v>
      </c>
      <c r="S969" s="99" t="s">
        <v>2760</v>
      </c>
      <c r="T969" s="99" t="s">
        <v>51</v>
      </c>
      <c r="U969" s="99" t="s">
        <v>2761</v>
      </c>
      <c r="V969" s="99" t="s">
        <v>2491</v>
      </c>
      <c r="W969" s="99" t="s">
        <v>2490</v>
      </c>
      <c r="X969" s="99" t="s">
        <v>2491</v>
      </c>
      <c r="Y969" s="99" t="s">
        <v>2762</v>
      </c>
      <c r="Z969" s="99" t="s">
        <v>2504</v>
      </c>
    </row>
    <row r="970" spans="1:26" x14ac:dyDescent="0.2">
      <c r="A970" s="99" t="s">
        <v>2483</v>
      </c>
      <c r="B970" s="99" t="s">
        <v>2484</v>
      </c>
      <c r="C970" s="99" t="s">
        <v>5030</v>
      </c>
      <c r="D970" s="99" t="s">
        <v>2789</v>
      </c>
      <c r="E970" s="99" t="s">
        <v>2487</v>
      </c>
      <c r="F970" s="99" t="s">
        <v>2790</v>
      </c>
      <c r="G970" s="96">
        <v>-554.86</v>
      </c>
      <c r="H970" s="97">
        <v>45995</v>
      </c>
      <c r="I970" s="97">
        <v>46047</v>
      </c>
      <c r="J970" s="97">
        <v>46048</v>
      </c>
      <c r="K970" s="97">
        <v>46000</v>
      </c>
      <c r="L970" s="94">
        <v>10251</v>
      </c>
      <c r="M970" s="103"/>
      <c r="N970" s="94" t="s">
        <v>60</v>
      </c>
      <c r="O970" s="99" t="s">
        <v>5031</v>
      </c>
      <c r="P970" s="99" t="s">
        <v>51</v>
      </c>
      <c r="Q970" s="99" t="s">
        <v>51</v>
      </c>
      <c r="R970" s="99" t="s">
        <v>51</v>
      </c>
      <c r="S970" s="99" t="s">
        <v>51</v>
      </c>
      <c r="T970" s="99" t="s">
        <v>51</v>
      </c>
      <c r="U970" s="99" t="s">
        <v>51</v>
      </c>
      <c r="V970" s="99" t="s">
        <v>51</v>
      </c>
      <c r="W970" s="99" t="s">
        <v>2490</v>
      </c>
      <c r="X970" s="99" t="s">
        <v>2491</v>
      </c>
      <c r="Y970" s="99" t="s">
        <v>2792</v>
      </c>
      <c r="Z970" s="99" t="s">
        <v>51</v>
      </c>
    </row>
    <row r="971" spans="1:26" x14ac:dyDescent="0.2">
      <c r="A971" s="99" t="s">
        <v>2483</v>
      </c>
      <c r="B971" s="99" t="s">
        <v>2484</v>
      </c>
      <c r="C971" s="99" t="s">
        <v>5032</v>
      </c>
      <c r="D971" s="99" t="s">
        <v>2789</v>
      </c>
      <c r="E971" s="99" t="s">
        <v>2487</v>
      </c>
      <c r="F971" s="99" t="s">
        <v>2790</v>
      </c>
      <c r="G971" s="96">
        <v>-2886.66</v>
      </c>
      <c r="H971" s="97">
        <v>46014</v>
      </c>
      <c r="I971" s="97">
        <v>46047</v>
      </c>
      <c r="J971" s="97">
        <v>46048</v>
      </c>
      <c r="K971" s="97">
        <v>46029</v>
      </c>
      <c r="L971" s="94">
        <v>10256</v>
      </c>
      <c r="M971" s="103"/>
      <c r="N971" s="94" t="s">
        <v>60</v>
      </c>
      <c r="O971" s="99" t="s">
        <v>5033</v>
      </c>
      <c r="P971" s="99" t="s">
        <v>51</v>
      </c>
      <c r="Q971" s="99" t="s">
        <v>51</v>
      </c>
      <c r="R971" s="99" t="s">
        <v>51</v>
      </c>
      <c r="S971" s="99" t="s">
        <v>51</v>
      </c>
      <c r="T971" s="99" t="s">
        <v>51</v>
      </c>
      <c r="U971" s="99" t="s">
        <v>51</v>
      </c>
      <c r="V971" s="99" t="s">
        <v>51</v>
      </c>
      <c r="W971" s="99" t="s">
        <v>2490</v>
      </c>
      <c r="X971" s="99" t="s">
        <v>2491</v>
      </c>
      <c r="Y971" s="99" t="s">
        <v>2792</v>
      </c>
      <c r="Z971" s="99" t="s">
        <v>51</v>
      </c>
    </row>
    <row r="972" spans="1:26" s="99" customFormat="1" x14ac:dyDescent="0.2">
      <c r="A972" s="99" t="s">
        <v>2487</v>
      </c>
      <c r="B972" s="99" t="s">
        <v>2484</v>
      </c>
      <c r="C972" s="99" t="s">
        <v>5034</v>
      </c>
      <c r="D972" s="99" t="s">
        <v>4812</v>
      </c>
      <c r="E972" s="99" t="s">
        <v>2483</v>
      </c>
      <c r="F972" s="99" t="s">
        <v>5035</v>
      </c>
      <c r="G972" s="96">
        <v>-1308.8599999999999</v>
      </c>
      <c r="H972" s="97">
        <v>46026</v>
      </c>
      <c r="I972" s="97">
        <v>46042</v>
      </c>
      <c r="J972" s="97">
        <v>46048</v>
      </c>
      <c r="K972" s="97">
        <v>46048</v>
      </c>
      <c r="L972" s="94">
        <v>10251</v>
      </c>
      <c r="M972" s="103"/>
      <c r="N972" s="94" t="s">
        <v>60</v>
      </c>
      <c r="O972" s="99" t="s">
        <v>5036</v>
      </c>
      <c r="P972" s="99" t="s">
        <v>51</v>
      </c>
      <c r="Q972" s="99" t="s">
        <v>51</v>
      </c>
      <c r="R972" s="99" t="s">
        <v>51</v>
      </c>
      <c r="S972" s="99" t="s">
        <v>51</v>
      </c>
      <c r="T972" s="99" t="s">
        <v>51</v>
      </c>
      <c r="U972" s="99" t="s">
        <v>51</v>
      </c>
      <c r="V972" s="99" t="s">
        <v>51</v>
      </c>
      <c r="W972" s="99" t="s">
        <v>2490</v>
      </c>
      <c r="X972" s="99" t="s">
        <v>2491</v>
      </c>
      <c r="Y972" s="99" t="s">
        <v>5037</v>
      </c>
      <c r="Z972" s="99" t="s">
        <v>51</v>
      </c>
    </row>
    <row r="973" spans="1:26" x14ac:dyDescent="0.2">
      <c r="A973" s="99" t="s">
        <v>2483</v>
      </c>
      <c r="B973" s="99" t="s">
        <v>2484</v>
      </c>
      <c r="C973" s="99" t="s">
        <v>5038</v>
      </c>
      <c r="D973" s="99" t="s">
        <v>2841</v>
      </c>
      <c r="E973" s="99" t="s">
        <v>2487</v>
      </c>
      <c r="F973" s="99" t="s">
        <v>2842</v>
      </c>
      <c r="G973" s="96">
        <v>-185081.82</v>
      </c>
      <c r="H973" s="97">
        <v>46002</v>
      </c>
      <c r="I973" s="97">
        <v>46047</v>
      </c>
      <c r="J973" s="97">
        <v>46048</v>
      </c>
      <c r="K973" s="97">
        <v>46009</v>
      </c>
      <c r="L973" s="94">
        <v>10256</v>
      </c>
      <c r="M973" s="103"/>
      <c r="N973" s="94" t="s">
        <v>60</v>
      </c>
      <c r="O973" s="99" t="s">
        <v>5039</v>
      </c>
      <c r="P973" s="99" t="s">
        <v>51</v>
      </c>
      <c r="Q973" s="99" t="s">
        <v>51</v>
      </c>
      <c r="R973" s="99" t="s">
        <v>2819</v>
      </c>
      <c r="S973" s="99" t="s">
        <v>2844</v>
      </c>
      <c r="T973" s="99" t="s">
        <v>51</v>
      </c>
      <c r="U973" s="99" t="s">
        <v>2845</v>
      </c>
      <c r="V973" s="99" t="s">
        <v>2846</v>
      </c>
      <c r="W973" s="99" t="s">
        <v>2490</v>
      </c>
      <c r="X973" s="99" t="s">
        <v>2491</v>
      </c>
      <c r="Y973" s="99" t="s">
        <v>2847</v>
      </c>
      <c r="Z973" s="99" t="s">
        <v>2504</v>
      </c>
    </row>
    <row r="974" spans="1:26" x14ac:dyDescent="0.2">
      <c r="A974" s="99" t="s">
        <v>2483</v>
      </c>
      <c r="B974" s="99" t="s">
        <v>2484</v>
      </c>
      <c r="C974" s="99" t="s">
        <v>5040</v>
      </c>
      <c r="D974" s="99" t="s">
        <v>2851</v>
      </c>
      <c r="E974" s="99" t="s">
        <v>2487</v>
      </c>
      <c r="F974" s="99" t="s">
        <v>2852</v>
      </c>
      <c r="G974" s="96">
        <v>-5828.93</v>
      </c>
      <c r="H974" s="97">
        <v>45986</v>
      </c>
      <c r="I974" s="97">
        <v>46046</v>
      </c>
      <c r="J974" s="97">
        <v>46048</v>
      </c>
      <c r="K974" s="97">
        <v>45993</v>
      </c>
      <c r="L974" s="94">
        <v>10251</v>
      </c>
      <c r="M974" s="103"/>
      <c r="N974" s="94" t="s">
        <v>60</v>
      </c>
      <c r="O974" s="99" t="s">
        <v>5041</v>
      </c>
      <c r="P974" s="99" t="s">
        <v>51</v>
      </c>
      <c r="Q974" s="99" t="s">
        <v>51</v>
      </c>
      <c r="R974" s="99" t="s">
        <v>51</v>
      </c>
      <c r="S974" s="99" t="s">
        <v>51</v>
      </c>
      <c r="T974" s="99" t="s">
        <v>51</v>
      </c>
      <c r="U974" s="99" t="s">
        <v>51</v>
      </c>
      <c r="V974" s="99" t="s">
        <v>51</v>
      </c>
      <c r="W974" s="99" t="s">
        <v>2490</v>
      </c>
      <c r="X974" s="99" t="s">
        <v>2491</v>
      </c>
      <c r="Y974" s="99" t="s">
        <v>2854</v>
      </c>
      <c r="Z974" s="99" t="s">
        <v>51</v>
      </c>
    </row>
    <row r="975" spans="1:26" x14ac:dyDescent="0.2">
      <c r="A975" s="99" t="s">
        <v>2483</v>
      </c>
      <c r="B975" s="99" t="s">
        <v>2484</v>
      </c>
      <c r="C975" s="99" t="s">
        <v>5042</v>
      </c>
      <c r="D975" s="99" t="s">
        <v>2851</v>
      </c>
      <c r="E975" s="99" t="s">
        <v>2487</v>
      </c>
      <c r="F975" s="99" t="s">
        <v>2852</v>
      </c>
      <c r="G975" s="96">
        <v>-202.9</v>
      </c>
      <c r="H975" s="97">
        <v>45986</v>
      </c>
      <c r="I975" s="97">
        <v>46046</v>
      </c>
      <c r="J975" s="97">
        <v>46048</v>
      </c>
      <c r="K975" s="97">
        <v>45993</v>
      </c>
      <c r="L975" s="94">
        <v>10251</v>
      </c>
      <c r="M975" s="103"/>
      <c r="N975" s="94" t="s">
        <v>60</v>
      </c>
      <c r="O975" s="99" t="s">
        <v>5043</v>
      </c>
      <c r="P975" s="99" t="s">
        <v>51</v>
      </c>
      <c r="Q975" s="99" t="s">
        <v>51</v>
      </c>
      <c r="R975" s="99" t="s">
        <v>51</v>
      </c>
      <c r="S975" s="99" t="s">
        <v>51</v>
      </c>
      <c r="T975" s="99" t="s">
        <v>51</v>
      </c>
      <c r="U975" s="99" t="s">
        <v>51</v>
      </c>
      <c r="V975" s="99" t="s">
        <v>51</v>
      </c>
      <c r="W975" s="99" t="s">
        <v>2490</v>
      </c>
      <c r="X975" s="99" t="s">
        <v>2491</v>
      </c>
      <c r="Y975" s="99" t="s">
        <v>2854</v>
      </c>
      <c r="Z975" s="99" t="s">
        <v>51</v>
      </c>
    </row>
    <row r="976" spans="1:26" x14ac:dyDescent="0.2">
      <c r="A976" s="99" t="s">
        <v>2483</v>
      </c>
      <c r="B976" s="99" t="s">
        <v>2484</v>
      </c>
      <c r="C976" s="99" t="s">
        <v>5044</v>
      </c>
      <c r="D976" s="99" t="s">
        <v>2547</v>
      </c>
      <c r="E976" s="99" t="s">
        <v>2487</v>
      </c>
      <c r="F976" s="99" t="s">
        <v>2548</v>
      </c>
      <c r="G976" s="96">
        <v>-41862</v>
      </c>
      <c r="H976" s="97">
        <v>46001</v>
      </c>
      <c r="I976" s="97">
        <v>46046</v>
      </c>
      <c r="J976" s="97">
        <v>46048</v>
      </c>
      <c r="K976" s="97">
        <v>46028</v>
      </c>
      <c r="L976" s="94">
        <v>10251</v>
      </c>
      <c r="M976" s="103"/>
      <c r="N976" s="94" t="s">
        <v>60</v>
      </c>
      <c r="O976" s="99" t="s">
        <v>5045</v>
      </c>
      <c r="P976" s="99" t="s">
        <v>51</v>
      </c>
      <c r="Q976" s="99" t="s">
        <v>51</v>
      </c>
      <c r="R976" s="99" t="s">
        <v>51</v>
      </c>
      <c r="S976" s="99" t="s">
        <v>51</v>
      </c>
      <c r="T976" s="99" t="s">
        <v>51</v>
      </c>
      <c r="U976" s="99" t="s">
        <v>51</v>
      </c>
      <c r="V976" s="99" t="s">
        <v>51</v>
      </c>
      <c r="W976" s="99" t="s">
        <v>2490</v>
      </c>
      <c r="X976" s="99" t="s">
        <v>2491</v>
      </c>
      <c r="Y976" s="99" t="s">
        <v>2550</v>
      </c>
      <c r="Z976" s="99" t="s">
        <v>51</v>
      </c>
    </row>
    <row r="977" spans="1:26" x14ac:dyDescent="0.2">
      <c r="A977" s="99" t="s">
        <v>2483</v>
      </c>
      <c r="B977" s="99" t="s">
        <v>2484</v>
      </c>
      <c r="C977" s="99" t="s">
        <v>5046</v>
      </c>
      <c r="D977" s="99" t="s">
        <v>3465</v>
      </c>
      <c r="E977" s="99" t="s">
        <v>2487</v>
      </c>
      <c r="F977" s="99" t="s">
        <v>3466</v>
      </c>
      <c r="G977" s="96">
        <v>-1104.46</v>
      </c>
      <c r="H977" s="97">
        <v>45980</v>
      </c>
      <c r="I977" s="97">
        <v>46010</v>
      </c>
      <c r="J977" s="97">
        <v>46048</v>
      </c>
      <c r="K977" s="97">
        <v>46038</v>
      </c>
      <c r="L977" s="94">
        <v>20001</v>
      </c>
      <c r="M977" s="103"/>
      <c r="N977" s="94" t="s">
        <v>60</v>
      </c>
      <c r="O977" s="99" t="s">
        <v>5047</v>
      </c>
      <c r="P977" s="99" t="s">
        <v>51</v>
      </c>
      <c r="Q977" s="99" t="s">
        <v>51</v>
      </c>
      <c r="R977" s="99" t="s">
        <v>51</v>
      </c>
      <c r="S977" s="99" t="s">
        <v>51</v>
      </c>
      <c r="T977" s="99" t="s">
        <v>51</v>
      </c>
      <c r="U977" s="99" t="s">
        <v>51</v>
      </c>
      <c r="V977" s="99" t="s">
        <v>51</v>
      </c>
      <c r="W977" s="99" t="s">
        <v>2490</v>
      </c>
      <c r="X977" s="99" t="s">
        <v>2491</v>
      </c>
      <c r="Y977" s="99" t="s">
        <v>3468</v>
      </c>
      <c r="Z977" s="99" t="s">
        <v>51</v>
      </c>
    </row>
    <row r="978" spans="1:26" x14ac:dyDescent="0.2">
      <c r="A978" s="99" t="s">
        <v>2483</v>
      </c>
      <c r="B978" s="99" t="s">
        <v>2484</v>
      </c>
      <c r="C978" s="99" t="s">
        <v>5048</v>
      </c>
      <c r="D978" s="99" t="s">
        <v>3603</v>
      </c>
      <c r="E978" s="99" t="s">
        <v>2487</v>
      </c>
      <c r="F978" s="99" t="s">
        <v>3604</v>
      </c>
      <c r="G978" s="96">
        <v>-2003.76</v>
      </c>
      <c r="H978" s="97">
        <v>46002</v>
      </c>
      <c r="I978" s="97">
        <v>46048</v>
      </c>
      <c r="J978" s="97">
        <v>46048</v>
      </c>
      <c r="K978" s="97">
        <v>46014</v>
      </c>
      <c r="L978" s="94">
        <v>10256</v>
      </c>
      <c r="M978" s="103"/>
      <c r="N978" s="94" t="s">
        <v>60</v>
      </c>
      <c r="O978" s="99" t="s">
        <v>5049</v>
      </c>
      <c r="P978" s="99" t="s">
        <v>51</v>
      </c>
      <c r="Q978" s="99" t="s">
        <v>51</v>
      </c>
      <c r="R978" s="99" t="s">
        <v>2536</v>
      </c>
      <c r="S978" s="99" t="s">
        <v>3606</v>
      </c>
      <c r="T978" s="99" t="s">
        <v>51</v>
      </c>
      <c r="U978" s="99" t="s">
        <v>3607</v>
      </c>
      <c r="V978" s="99" t="s">
        <v>2520</v>
      </c>
      <c r="W978" s="99" t="s">
        <v>2490</v>
      </c>
      <c r="X978" s="99" t="s">
        <v>2491</v>
      </c>
      <c r="Y978" s="99" t="s">
        <v>3608</v>
      </c>
      <c r="Z978" s="99" t="s">
        <v>51</v>
      </c>
    </row>
    <row r="979" spans="1:26" x14ac:dyDescent="0.2">
      <c r="A979" s="99" t="s">
        <v>2483</v>
      </c>
      <c r="B979" s="99" t="s">
        <v>2484</v>
      </c>
      <c r="C979" s="99" t="s">
        <v>5050</v>
      </c>
      <c r="D979" s="99" t="s">
        <v>3603</v>
      </c>
      <c r="E979" s="99" t="s">
        <v>2487</v>
      </c>
      <c r="F979" s="99" t="s">
        <v>3604</v>
      </c>
      <c r="G979" s="96">
        <v>-6354.99</v>
      </c>
      <c r="H979" s="97">
        <v>46002</v>
      </c>
      <c r="I979" s="97">
        <v>46048</v>
      </c>
      <c r="J979" s="97">
        <v>46048</v>
      </c>
      <c r="K979" s="97">
        <v>46008</v>
      </c>
      <c r="L979" s="94">
        <v>10256</v>
      </c>
      <c r="M979" s="103"/>
      <c r="N979" s="94" t="s">
        <v>60</v>
      </c>
      <c r="O979" s="99" t="s">
        <v>5051</v>
      </c>
      <c r="P979" s="99" t="s">
        <v>51</v>
      </c>
      <c r="Q979" s="99" t="s">
        <v>51</v>
      </c>
      <c r="R979" s="99" t="s">
        <v>2536</v>
      </c>
      <c r="S979" s="99" t="s">
        <v>3606</v>
      </c>
      <c r="T979" s="99" t="s">
        <v>51</v>
      </c>
      <c r="U979" s="99" t="s">
        <v>3607</v>
      </c>
      <c r="V979" s="99" t="s">
        <v>2520</v>
      </c>
      <c r="W979" s="99" t="s">
        <v>2490</v>
      </c>
      <c r="X979" s="99" t="s">
        <v>2491</v>
      </c>
      <c r="Y979" s="99" t="s">
        <v>3608</v>
      </c>
      <c r="Z979" s="99" t="s">
        <v>51</v>
      </c>
    </row>
    <row r="980" spans="1:26" x14ac:dyDescent="0.2">
      <c r="A980" s="99" t="s">
        <v>2483</v>
      </c>
      <c r="B980" s="99" t="s">
        <v>2484</v>
      </c>
      <c r="C980" s="99" t="s">
        <v>5052</v>
      </c>
      <c r="D980" s="99" t="s">
        <v>3603</v>
      </c>
      <c r="E980" s="99" t="s">
        <v>2487</v>
      </c>
      <c r="F980" s="99" t="s">
        <v>3604</v>
      </c>
      <c r="G980" s="96">
        <v>-623.66</v>
      </c>
      <c r="H980" s="97">
        <v>46002</v>
      </c>
      <c r="I980" s="97">
        <v>46048</v>
      </c>
      <c r="J980" s="97">
        <v>46048</v>
      </c>
      <c r="K980" s="97">
        <v>46009</v>
      </c>
      <c r="L980" s="94">
        <v>10251</v>
      </c>
      <c r="M980" s="103"/>
      <c r="N980" s="94" t="s">
        <v>60</v>
      </c>
      <c r="O980" s="99" t="s">
        <v>5053</v>
      </c>
      <c r="P980" s="99" t="s">
        <v>51</v>
      </c>
      <c r="Q980" s="99" t="s">
        <v>51</v>
      </c>
      <c r="R980" s="99" t="s">
        <v>2536</v>
      </c>
      <c r="S980" s="99" t="s">
        <v>3606</v>
      </c>
      <c r="T980" s="99" t="s">
        <v>51</v>
      </c>
      <c r="U980" s="99" t="s">
        <v>3607</v>
      </c>
      <c r="V980" s="99" t="s">
        <v>2520</v>
      </c>
      <c r="W980" s="99" t="s">
        <v>2490</v>
      </c>
      <c r="X980" s="99" t="s">
        <v>2491</v>
      </c>
      <c r="Y980" s="99" t="s">
        <v>3608</v>
      </c>
      <c r="Z980" s="99" t="s">
        <v>51</v>
      </c>
    </row>
    <row r="981" spans="1:26" x14ac:dyDescent="0.2">
      <c r="A981" s="99" t="s">
        <v>2763</v>
      </c>
      <c r="B981" s="99" t="s">
        <v>3340</v>
      </c>
      <c r="C981" s="99" t="s">
        <v>5054</v>
      </c>
      <c r="D981" s="99" t="s">
        <v>4329</v>
      </c>
      <c r="E981" s="99" t="s">
        <v>2487</v>
      </c>
      <c r="F981" s="99" t="s">
        <v>154</v>
      </c>
      <c r="G981" s="96">
        <v>-57404.07</v>
      </c>
      <c r="H981" s="97">
        <v>46048</v>
      </c>
      <c r="I981" s="97">
        <v>46048</v>
      </c>
      <c r="J981" s="97">
        <v>46048</v>
      </c>
      <c r="K981" s="97">
        <v>46048</v>
      </c>
      <c r="L981" s="94" t="s">
        <v>8609</v>
      </c>
      <c r="M981" s="103" t="s">
        <v>154</v>
      </c>
      <c r="N981" s="100" t="s">
        <v>155</v>
      </c>
      <c r="O981" s="99" t="s">
        <v>154</v>
      </c>
      <c r="P981" s="99" t="s">
        <v>51</v>
      </c>
      <c r="Q981" s="99" t="s">
        <v>51</v>
      </c>
      <c r="R981" s="99" t="s">
        <v>51</v>
      </c>
      <c r="S981" s="99" t="s">
        <v>51</v>
      </c>
      <c r="T981" s="99" t="s">
        <v>51</v>
      </c>
      <c r="U981" s="99" t="s">
        <v>51</v>
      </c>
      <c r="V981" s="99" t="s">
        <v>51</v>
      </c>
      <c r="W981" s="99" t="s">
        <v>2490</v>
      </c>
      <c r="X981" s="99" t="s">
        <v>2491</v>
      </c>
      <c r="Y981" s="99" t="s">
        <v>3345</v>
      </c>
      <c r="Z981" s="99" t="s">
        <v>51</v>
      </c>
    </row>
    <row r="982" spans="1:26" x14ac:dyDescent="0.2">
      <c r="A982" s="99"/>
      <c r="B982" s="99" t="s">
        <v>4492</v>
      </c>
      <c r="C982" s="99">
        <v>25057874</v>
      </c>
      <c r="D982" s="99"/>
      <c r="E982" s="99"/>
      <c r="F982" s="99" t="s">
        <v>2573</v>
      </c>
      <c r="G982" s="96">
        <v>-575000</v>
      </c>
      <c r="J982" s="97">
        <v>46048</v>
      </c>
      <c r="L982" s="94">
        <v>10259</v>
      </c>
      <c r="M982" s="103"/>
      <c r="N982" s="94" t="s">
        <v>60</v>
      </c>
      <c r="O982" s="99"/>
      <c r="P982" s="99"/>
      <c r="Q982" s="99"/>
      <c r="R982" s="99"/>
      <c r="S982" s="99"/>
      <c r="T982" s="99"/>
      <c r="U982" s="99"/>
      <c r="V982" s="99"/>
      <c r="W982" s="99"/>
      <c r="X982" s="99"/>
      <c r="Y982" s="99"/>
      <c r="Z982" s="99"/>
    </row>
    <row r="983" spans="1:26" x14ac:dyDescent="0.2">
      <c r="A983" s="99" t="s">
        <v>2483</v>
      </c>
      <c r="B983" s="99" t="s">
        <v>2484</v>
      </c>
      <c r="C983" s="99" t="s">
        <v>5055</v>
      </c>
      <c r="D983" s="99" t="s">
        <v>2910</v>
      </c>
      <c r="E983" s="99" t="s">
        <v>2487</v>
      </c>
      <c r="F983" s="99" t="s">
        <v>2911</v>
      </c>
      <c r="G983" s="96">
        <v>-2900.19</v>
      </c>
      <c r="H983" s="97">
        <v>46016</v>
      </c>
      <c r="I983" s="97">
        <v>46046</v>
      </c>
      <c r="J983" s="97">
        <v>46048</v>
      </c>
      <c r="K983" s="97">
        <v>46045</v>
      </c>
      <c r="L983" s="94">
        <v>10256</v>
      </c>
      <c r="M983" s="103"/>
      <c r="N983" s="94" t="s">
        <v>60</v>
      </c>
      <c r="O983" s="99" t="s">
        <v>5056</v>
      </c>
      <c r="P983" s="99" t="s">
        <v>51</v>
      </c>
      <c r="Q983" s="99" t="s">
        <v>51</v>
      </c>
      <c r="R983" s="99" t="s">
        <v>2517</v>
      </c>
      <c r="S983" s="99" t="s">
        <v>2913</v>
      </c>
      <c r="T983" s="99" t="s">
        <v>51</v>
      </c>
      <c r="U983" s="99" t="s">
        <v>2914</v>
      </c>
      <c r="V983" s="99" t="s">
        <v>2915</v>
      </c>
      <c r="W983" s="99" t="s">
        <v>2490</v>
      </c>
      <c r="X983" s="99" t="s">
        <v>2491</v>
      </c>
      <c r="Y983" s="99" t="s">
        <v>2916</v>
      </c>
      <c r="Z983" s="99" t="s">
        <v>2504</v>
      </c>
    </row>
    <row r="984" spans="1:26" x14ac:dyDescent="0.2">
      <c r="A984" s="99" t="s">
        <v>2483</v>
      </c>
      <c r="B984" s="99" t="s">
        <v>2484</v>
      </c>
      <c r="C984" s="99" t="s">
        <v>5057</v>
      </c>
      <c r="D984" s="99" t="s">
        <v>2910</v>
      </c>
      <c r="E984" s="99" t="s">
        <v>2487</v>
      </c>
      <c r="F984" s="99" t="s">
        <v>2911</v>
      </c>
      <c r="G984" s="96">
        <v>-3325.61</v>
      </c>
      <c r="H984" s="97">
        <v>46017</v>
      </c>
      <c r="I984" s="97">
        <v>46047</v>
      </c>
      <c r="J984" s="97">
        <v>46048</v>
      </c>
      <c r="K984" s="97">
        <v>46045</v>
      </c>
      <c r="L984" s="94">
        <v>10256</v>
      </c>
      <c r="M984" s="103"/>
      <c r="N984" s="94" t="s">
        <v>60</v>
      </c>
      <c r="O984" s="99" t="s">
        <v>5058</v>
      </c>
      <c r="P984" s="99" t="s">
        <v>51</v>
      </c>
      <c r="Q984" s="99" t="s">
        <v>51</v>
      </c>
      <c r="R984" s="99" t="s">
        <v>2517</v>
      </c>
      <c r="S984" s="99" t="s">
        <v>2913</v>
      </c>
      <c r="T984" s="99" t="s">
        <v>51</v>
      </c>
      <c r="U984" s="99" t="s">
        <v>2914</v>
      </c>
      <c r="V984" s="99" t="s">
        <v>2915</v>
      </c>
      <c r="W984" s="99" t="s">
        <v>2490</v>
      </c>
      <c r="X984" s="99" t="s">
        <v>2491</v>
      </c>
      <c r="Y984" s="99" t="s">
        <v>2916</v>
      </c>
      <c r="Z984" s="99" t="s">
        <v>2504</v>
      </c>
    </row>
    <row r="985" spans="1:26" x14ac:dyDescent="0.2">
      <c r="A985" s="99" t="s">
        <v>2483</v>
      </c>
      <c r="B985" s="99" t="s">
        <v>2484</v>
      </c>
      <c r="C985" s="99" t="s">
        <v>5059</v>
      </c>
      <c r="D985" s="99" t="s">
        <v>2910</v>
      </c>
      <c r="E985" s="99" t="s">
        <v>2487</v>
      </c>
      <c r="F985" s="99" t="s">
        <v>2911</v>
      </c>
      <c r="G985" s="96">
        <v>-2909.81</v>
      </c>
      <c r="H985" s="97">
        <v>46018</v>
      </c>
      <c r="I985" s="97">
        <v>46048</v>
      </c>
      <c r="J985" s="97">
        <v>46048</v>
      </c>
      <c r="K985" s="97">
        <v>46045</v>
      </c>
      <c r="L985" s="94">
        <v>10256</v>
      </c>
      <c r="M985" s="103"/>
      <c r="N985" s="94" t="s">
        <v>60</v>
      </c>
      <c r="O985" s="99" t="s">
        <v>5060</v>
      </c>
      <c r="P985" s="99" t="s">
        <v>51</v>
      </c>
      <c r="Q985" s="99" t="s">
        <v>51</v>
      </c>
      <c r="R985" s="99" t="s">
        <v>2517</v>
      </c>
      <c r="S985" s="99" t="s">
        <v>2913</v>
      </c>
      <c r="T985" s="99" t="s">
        <v>51</v>
      </c>
      <c r="U985" s="99" t="s">
        <v>2914</v>
      </c>
      <c r="V985" s="99" t="s">
        <v>2915</v>
      </c>
      <c r="W985" s="99" t="s">
        <v>2490</v>
      </c>
      <c r="X985" s="99" t="s">
        <v>2491</v>
      </c>
      <c r="Y985" s="99" t="s">
        <v>2916</v>
      </c>
      <c r="Z985" s="99" t="s">
        <v>2504</v>
      </c>
    </row>
    <row r="986" spans="1:26" x14ac:dyDescent="0.2">
      <c r="A986" s="99" t="s">
        <v>2483</v>
      </c>
      <c r="B986" s="99" t="s">
        <v>2484</v>
      </c>
      <c r="C986" s="99" t="s">
        <v>5061</v>
      </c>
      <c r="D986" s="99" t="s">
        <v>2910</v>
      </c>
      <c r="E986" s="99" t="s">
        <v>2487</v>
      </c>
      <c r="F986" s="99" t="s">
        <v>2911</v>
      </c>
      <c r="G986" s="96">
        <v>-4148.66</v>
      </c>
      <c r="H986" s="97">
        <v>46018</v>
      </c>
      <c r="I986" s="97">
        <v>46048</v>
      </c>
      <c r="J986" s="97">
        <v>46048</v>
      </c>
      <c r="K986" s="97">
        <v>46045</v>
      </c>
      <c r="L986" s="94">
        <v>10256</v>
      </c>
      <c r="M986" s="103"/>
      <c r="N986" s="94" t="s">
        <v>60</v>
      </c>
      <c r="O986" s="99" t="s">
        <v>5062</v>
      </c>
      <c r="P986" s="99" t="s">
        <v>51</v>
      </c>
      <c r="Q986" s="99" t="s">
        <v>51</v>
      </c>
      <c r="R986" s="99" t="s">
        <v>2517</v>
      </c>
      <c r="S986" s="99" t="s">
        <v>2913</v>
      </c>
      <c r="T986" s="99" t="s">
        <v>51</v>
      </c>
      <c r="U986" s="99" t="s">
        <v>2914</v>
      </c>
      <c r="V986" s="99" t="s">
        <v>2915</v>
      </c>
      <c r="W986" s="99" t="s">
        <v>2490</v>
      </c>
      <c r="X986" s="99" t="s">
        <v>2491</v>
      </c>
      <c r="Y986" s="99" t="s">
        <v>2916</v>
      </c>
      <c r="Z986" s="99" t="s">
        <v>2504</v>
      </c>
    </row>
    <row r="987" spans="1:26" x14ac:dyDescent="0.2">
      <c r="A987" s="99" t="s">
        <v>2483</v>
      </c>
      <c r="B987" s="99" t="s">
        <v>2484</v>
      </c>
      <c r="C987" s="99" t="s">
        <v>5063</v>
      </c>
      <c r="D987" s="99" t="s">
        <v>4767</v>
      </c>
      <c r="E987" s="99" t="s">
        <v>2487</v>
      </c>
      <c r="F987" s="99" t="s">
        <v>4768</v>
      </c>
      <c r="G987" s="96">
        <v>-309.56</v>
      </c>
      <c r="H987" s="97">
        <v>45995</v>
      </c>
      <c r="I987" s="97">
        <v>46011</v>
      </c>
      <c r="J987" s="97">
        <v>46048</v>
      </c>
      <c r="K987" s="97">
        <v>46045</v>
      </c>
      <c r="L987" s="94">
        <v>10259</v>
      </c>
      <c r="M987" s="103"/>
      <c r="N987" s="94" t="s">
        <v>60</v>
      </c>
      <c r="O987" s="99" t="s">
        <v>5064</v>
      </c>
      <c r="P987" s="99" t="s">
        <v>51</v>
      </c>
      <c r="Q987" s="99" t="s">
        <v>51</v>
      </c>
      <c r="R987" s="99" t="s">
        <v>51</v>
      </c>
      <c r="S987" s="99" t="s">
        <v>51</v>
      </c>
      <c r="T987" s="99" t="s">
        <v>51</v>
      </c>
      <c r="U987" s="99" t="s">
        <v>51</v>
      </c>
      <c r="V987" s="99" t="s">
        <v>51</v>
      </c>
      <c r="W987" s="99" t="s">
        <v>2490</v>
      </c>
      <c r="X987" s="99" t="s">
        <v>2491</v>
      </c>
      <c r="Y987" s="99" t="s">
        <v>4770</v>
      </c>
      <c r="Z987" s="99" t="s">
        <v>51</v>
      </c>
    </row>
    <row r="988" spans="1:26" x14ac:dyDescent="0.2">
      <c r="A988" s="99" t="s">
        <v>2483</v>
      </c>
      <c r="B988" s="99" t="s">
        <v>2484</v>
      </c>
      <c r="C988" s="99" t="s">
        <v>5065</v>
      </c>
      <c r="D988" s="99" t="s">
        <v>4767</v>
      </c>
      <c r="E988" s="99" t="s">
        <v>2487</v>
      </c>
      <c r="F988" s="99" t="s">
        <v>4768</v>
      </c>
      <c r="G988" s="96">
        <v>-1021.98</v>
      </c>
      <c r="H988" s="97">
        <v>46025</v>
      </c>
      <c r="I988" s="97">
        <v>46042</v>
      </c>
      <c r="J988" s="97">
        <v>46048</v>
      </c>
      <c r="K988" s="97">
        <v>46045</v>
      </c>
      <c r="L988" s="94">
        <v>20001</v>
      </c>
      <c r="M988" s="103"/>
      <c r="N988" s="94" t="s">
        <v>60</v>
      </c>
      <c r="O988" s="99" t="s">
        <v>5066</v>
      </c>
      <c r="P988" s="99" t="s">
        <v>51</v>
      </c>
      <c r="Q988" s="99" t="s">
        <v>51</v>
      </c>
      <c r="R988" s="99" t="s">
        <v>51</v>
      </c>
      <c r="S988" s="99" t="s">
        <v>51</v>
      </c>
      <c r="T988" s="99" t="s">
        <v>51</v>
      </c>
      <c r="U988" s="99" t="s">
        <v>51</v>
      </c>
      <c r="V988" s="99" t="s">
        <v>51</v>
      </c>
      <c r="W988" s="99" t="s">
        <v>2490</v>
      </c>
      <c r="X988" s="99" t="s">
        <v>2491</v>
      </c>
      <c r="Y988" s="99" t="s">
        <v>4770</v>
      </c>
      <c r="Z988" s="99" t="s">
        <v>51</v>
      </c>
    </row>
    <row r="989" spans="1:26" x14ac:dyDescent="0.2">
      <c r="A989" s="99" t="s">
        <v>2483</v>
      </c>
      <c r="B989" s="99" t="s">
        <v>2484</v>
      </c>
      <c r="C989" s="99" t="s">
        <v>5067</v>
      </c>
      <c r="D989" s="99" t="s">
        <v>4767</v>
      </c>
      <c r="E989" s="99" t="s">
        <v>2487</v>
      </c>
      <c r="F989" s="99" t="s">
        <v>4768</v>
      </c>
      <c r="G989" s="96">
        <v>-306.49</v>
      </c>
      <c r="H989" s="97">
        <v>46025</v>
      </c>
      <c r="I989" s="97">
        <v>46042</v>
      </c>
      <c r="J989" s="97">
        <v>46048</v>
      </c>
      <c r="K989" s="97">
        <v>46045</v>
      </c>
      <c r="L989" s="94">
        <v>10259</v>
      </c>
      <c r="M989" s="103"/>
      <c r="N989" s="94" t="s">
        <v>60</v>
      </c>
      <c r="O989" s="99" t="s">
        <v>5068</v>
      </c>
      <c r="P989" s="99" t="s">
        <v>51</v>
      </c>
      <c r="Q989" s="99" t="s">
        <v>51</v>
      </c>
      <c r="R989" s="99" t="s">
        <v>51</v>
      </c>
      <c r="S989" s="99" t="s">
        <v>51</v>
      </c>
      <c r="T989" s="99" t="s">
        <v>51</v>
      </c>
      <c r="U989" s="99" t="s">
        <v>51</v>
      </c>
      <c r="V989" s="99" t="s">
        <v>51</v>
      </c>
      <c r="W989" s="99" t="s">
        <v>2490</v>
      </c>
      <c r="X989" s="99" t="s">
        <v>2491</v>
      </c>
      <c r="Y989" s="99" t="s">
        <v>4770</v>
      </c>
      <c r="Z989" s="99" t="s">
        <v>51</v>
      </c>
    </row>
    <row r="990" spans="1:26" x14ac:dyDescent="0.2">
      <c r="A990" s="99" t="s">
        <v>2483</v>
      </c>
      <c r="B990" s="99" t="s">
        <v>2484</v>
      </c>
      <c r="C990" s="99" t="s">
        <v>5069</v>
      </c>
      <c r="D990" s="99" t="s">
        <v>2955</v>
      </c>
      <c r="E990" s="99" t="s">
        <v>2487</v>
      </c>
      <c r="F990" s="99" t="s">
        <v>4015</v>
      </c>
      <c r="G990" s="96">
        <v>-231.28</v>
      </c>
      <c r="H990" s="97">
        <v>45988</v>
      </c>
      <c r="I990" s="97">
        <v>46048</v>
      </c>
      <c r="J990" s="97">
        <v>46048</v>
      </c>
      <c r="K990" s="97">
        <v>46001</v>
      </c>
      <c r="L990" s="94">
        <v>10256</v>
      </c>
      <c r="M990" s="103"/>
      <c r="N990" s="94" t="s">
        <v>60</v>
      </c>
      <c r="O990" s="99" t="s">
        <v>5070</v>
      </c>
      <c r="P990" s="99" t="s">
        <v>51</v>
      </c>
      <c r="Q990" s="99" t="s">
        <v>51</v>
      </c>
      <c r="R990" s="99" t="s">
        <v>2536</v>
      </c>
      <c r="S990" s="99" t="s">
        <v>4017</v>
      </c>
      <c r="T990" s="99" t="s">
        <v>51</v>
      </c>
      <c r="U990" s="99" t="s">
        <v>4018</v>
      </c>
      <c r="V990" s="99" t="s">
        <v>2822</v>
      </c>
      <c r="W990" s="99" t="s">
        <v>2490</v>
      </c>
      <c r="X990" s="99" t="s">
        <v>2491</v>
      </c>
      <c r="Y990" s="99" t="s">
        <v>4019</v>
      </c>
      <c r="Z990" s="99" t="s">
        <v>51</v>
      </c>
    </row>
    <row r="991" spans="1:26" x14ac:dyDescent="0.2">
      <c r="A991" s="99" t="s">
        <v>2483</v>
      </c>
      <c r="B991" s="99" t="s">
        <v>2484</v>
      </c>
      <c r="C991" s="99" t="s">
        <v>5071</v>
      </c>
      <c r="D991" s="99" t="s">
        <v>5072</v>
      </c>
      <c r="E991" s="99" t="s">
        <v>2487</v>
      </c>
      <c r="F991" s="99" t="s">
        <v>5073</v>
      </c>
      <c r="G991" s="96">
        <v>-340</v>
      </c>
      <c r="H991" s="97">
        <v>45993</v>
      </c>
      <c r="I991" s="97">
        <v>46036</v>
      </c>
      <c r="J991" s="97">
        <v>46048</v>
      </c>
      <c r="K991" s="97">
        <v>46043</v>
      </c>
      <c r="L991" s="94">
        <v>20001</v>
      </c>
      <c r="M991" s="103"/>
      <c r="N991" s="94" t="s">
        <v>60</v>
      </c>
      <c r="O991" s="99" t="s">
        <v>5074</v>
      </c>
      <c r="P991" s="99" t="s">
        <v>51</v>
      </c>
      <c r="Q991" s="99" t="s">
        <v>51</v>
      </c>
      <c r="R991" s="99" t="s">
        <v>51</v>
      </c>
      <c r="S991" s="99" t="s">
        <v>51</v>
      </c>
      <c r="T991" s="99" t="s">
        <v>51</v>
      </c>
      <c r="U991" s="99" t="s">
        <v>51</v>
      </c>
      <c r="V991" s="99" t="s">
        <v>51</v>
      </c>
      <c r="W991" s="99" t="s">
        <v>2490</v>
      </c>
      <c r="X991" s="99" t="s">
        <v>2491</v>
      </c>
      <c r="Y991" s="99" t="s">
        <v>5075</v>
      </c>
      <c r="Z991" s="99" t="s">
        <v>51</v>
      </c>
    </row>
    <row r="992" spans="1:26" x14ac:dyDescent="0.2">
      <c r="A992" s="99" t="s">
        <v>2483</v>
      </c>
      <c r="B992" s="99" t="s">
        <v>2484</v>
      </c>
      <c r="C992" s="99" t="s">
        <v>5076</v>
      </c>
      <c r="D992" s="99" t="s">
        <v>5077</v>
      </c>
      <c r="E992" s="99" t="s">
        <v>2487</v>
      </c>
      <c r="F992" s="99" t="s">
        <v>5078</v>
      </c>
      <c r="G992" s="96">
        <v>-38940</v>
      </c>
      <c r="H992" s="97">
        <v>46045</v>
      </c>
      <c r="I992" s="97">
        <v>46048</v>
      </c>
      <c r="J992" s="97">
        <v>46048</v>
      </c>
      <c r="K992" s="97">
        <v>46045</v>
      </c>
      <c r="L992" s="94">
        <v>10259</v>
      </c>
      <c r="M992" s="103"/>
      <c r="N992" s="94" t="s">
        <v>60</v>
      </c>
      <c r="O992" s="99" t="s">
        <v>5079</v>
      </c>
      <c r="P992" s="99" t="s">
        <v>51</v>
      </c>
      <c r="Q992" s="99" t="s">
        <v>51</v>
      </c>
      <c r="R992" s="99" t="s">
        <v>51</v>
      </c>
      <c r="S992" s="99" t="s">
        <v>51</v>
      </c>
      <c r="T992" s="99" t="s">
        <v>51</v>
      </c>
      <c r="U992" s="99" t="s">
        <v>51</v>
      </c>
      <c r="V992" s="99" t="s">
        <v>51</v>
      </c>
      <c r="W992" s="99" t="s">
        <v>2490</v>
      </c>
      <c r="X992" s="99" t="s">
        <v>2491</v>
      </c>
      <c r="Y992" s="99" t="s">
        <v>5080</v>
      </c>
      <c r="Z992" s="99" t="s">
        <v>51</v>
      </c>
    </row>
    <row r="993" spans="1:26" x14ac:dyDescent="0.2">
      <c r="A993" s="99" t="s">
        <v>2483</v>
      </c>
      <c r="B993" s="99" t="s">
        <v>2484</v>
      </c>
      <c r="C993" s="99" t="s">
        <v>5081</v>
      </c>
      <c r="D993" s="99" t="s">
        <v>3853</v>
      </c>
      <c r="E993" s="99" t="s">
        <v>2487</v>
      </c>
      <c r="F993" s="99" t="s">
        <v>3854</v>
      </c>
      <c r="G993" s="96">
        <v>-3220</v>
      </c>
      <c r="H993" s="97">
        <v>45987</v>
      </c>
      <c r="I993" s="97">
        <v>46047</v>
      </c>
      <c r="J993" s="97">
        <v>46048</v>
      </c>
      <c r="K993" s="97">
        <v>46021</v>
      </c>
      <c r="L993" s="94">
        <v>10251</v>
      </c>
      <c r="M993" s="103"/>
      <c r="N993" s="94" t="s">
        <v>60</v>
      </c>
      <c r="O993" s="99" t="s">
        <v>5082</v>
      </c>
      <c r="P993" s="99" t="s">
        <v>51</v>
      </c>
      <c r="Q993" s="99" t="s">
        <v>51</v>
      </c>
      <c r="R993" s="99" t="s">
        <v>51</v>
      </c>
      <c r="S993" s="99" t="s">
        <v>51</v>
      </c>
      <c r="T993" s="99" t="s">
        <v>51</v>
      </c>
      <c r="U993" s="99" t="s">
        <v>51</v>
      </c>
      <c r="V993" s="99" t="s">
        <v>51</v>
      </c>
      <c r="W993" s="99" t="s">
        <v>2490</v>
      </c>
      <c r="X993" s="99" t="s">
        <v>2491</v>
      </c>
      <c r="Y993" s="99" t="s">
        <v>3856</v>
      </c>
      <c r="Z993" s="99" t="s">
        <v>51</v>
      </c>
    </row>
    <row r="994" spans="1:26" x14ac:dyDescent="0.2">
      <c r="A994" s="99" t="s">
        <v>2483</v>
      </c>
      <c r="B994" s="99" t="s">
        <v>2484</v>
      </c>
      <c r="C994" s="99" t="s">
        <v>5083</v>
      </c>
      <c r="D994" s="99" t="s">
        <v>2975</v>
      </c>
      <c r="E994" s="99" t="s">
        <v>2487</v>
      </c>
      <c r="F994" s="99" t="s">
        <v>2976</v>
      </c>
      <c r="G994" s="96">
        <v>-6240</v>
      </c>
      <c r="H994" s="97">
        <v>45992</v>
      </c>
      <c r="I994" s="97">
        <v>46022</v>
      </c>
      <c r="J994" s="97">
        <v>46048</v>
      </c>
      <c r="K994" s="97">
        <v>46043</v>
      </c>
      <c r="L994" s="94">
        <v>10251</v>
      </c>
      <c r="M994" s="103"/>
      <c r="N994" s="94" t="s">
        <v>60</v>
      </c>
      <c r="O994" s="99" t="s">
        <v>5084</v>
      </c>
      <c r="P994" s="99" t="s">
        <v>51</v>
      </c>
      <c r="Q994" s="99" t="s">
        <v>51</v>
      </c>
      <c r="R994" s="99" t="s">
        <v>51</v>
      </c>
      <c r="S994" s="99" t="s">
        <v>51</v>
      </c>
      <c r="T994" s="99" t="s">
        <v>51</v>
      </c>
      <c r="U994" s="99" t="s">
        <v>51</v>
      </c>
      <c r="V994" s="99" t="s">
        <v>51</v>
      </c>
      <c r="W994" s="99" t="s">
        <v>2490</v>
      </c>
      <c r="X994" s="99" t="s">
        <v>2491</v>
      </c>
      <c r="Y994" s="99" t="s">
        <v>2978</v>
      </c>
      <c r="Z994" s="99" t="s">
        <v>51</v>
      </c>
    </row>
    <row r="995" spans="1:26" x14ac:dyDescent="0.2">
      <c r="A995" s="99" t="s">
        <v>2483</v>
      </c>
      <c r="B995" s="99" t="s">
        <v>2484</v>
      </c>
      <c r="C995" s="99" t="s">
        <v>5085</v>
      </c>
      <c r="D995" s="99" t="s">
        <v>2975</v>
      </c>
      <c r="E995" s="99" t="s">
        <v>2487</v>
      </c>
      <c r="F995" s="99" t="s">
        <v>2976</v>
      </c>
      <c r="G995" s="96">
        <v>-1823.5</v>
      </c>
      <c r="H995" s="97">
        <v>45993</v>
      </c>
      <c r="I995" s="97">
        <v>46023</v>
      </c>
      <c r="J995" s="97">
        <v>46048</v>
      </c>
      <c r="K995" s="97">
        <v>46044</v>
      </c>
      <c r="L995" s="94">
        <v>10251</v>
      </c>
      <c r="M995" s="103"/>
      <c r="N995" s="94" t="s">
        <v>60</v>
      </c>
      <c r="O995" s="99" t="s">
        <v>5086</v>
      </c>
      <c r="P995" s="99" t="s">
        <v>51</v>
      </c>
      <c r="Q995" s="99" t="s">
        <v>51</v>
      </c>
      <c r="R995" s="99" t="s">
        <v>51</v>
      </c>
      <c r="S995" s="99" t="s">
        <v>51</v>
      </c>
      <c r="T995" s="99" t="s">
        <v>51</v>
      </c>
      <c r="U995" s="99" t="s">
        <v>51</v>
      </c>
      <c r="V995" s="99" t="s">
        <v>51</v>
      </c>
      <c r="W995" s="99" t="s">
        <v>2490</v>
      </c>
      <c r="X995" s="99" t="s">
        <v>2491</v>
      </c>
      <c r="Y995" s="99" t="s">
        <v>2978</v>
      </c>
      <c r="Z995" s="99" t="s">
        <v>51</v>
      </c>
    </row>
    <row r="996" spans="1:26" x14ac:dyDescent="0.2">
      <c r="A996" s="99" t="s">
        <v>2483</v>
      </c>
      <c r="B996" s="99" t="s">
        <v>2484</v>
      </c>
      <c r="C996" s="99" t="s">
        <v>5087</v>
      </c>
      <c r="D996" s="99" t="s">
        <v>2598</v>
      </c>
      <c r="E996" s="99" t="s">
        <v>2487</v>
      </c>
      <c r="F996" s="99" t="s">
        <v>2599</v>
      </c>
      <c r="G996" s="96">
        <v>-59844.800000000003</v>
      </c>
      <c r="H996" s="97">
        <v>45986</v>
      </c>
      <c r="I996" s="97">
        <v>46046</v>
      </c>
      <c r="J996" s="97">
        <v>46048</v>
      </c>
      <c r="K996" s="97">
        <v>46021</v>
      </c>
      <c r="L996" s="94">
        <v>10256</v>
      </c>
      <c r="M996" s="103"/>
      <c r="N996" s="94" t="s">
        <v>60</v>
      </c>
      <c r="O996" s="99" t="s">
        <v>5088</v>
      </c>
      <c r="P996" s="99" t="s">
        <v>51</v>
      </c>
      <c r="Q996" s="99" t="s">
        <v>51</v>
      </c>
      <c r="R996" s="99" t="s">
        <v>51</v>
      </c>
      <c r="S996" s="99" t="s">
        <v>51</v>
      </c>
      <c r="T996" s="99" t="s">
        <v>51</v>
      </c>
      <c r="U996" s="99" t="s">
        <v>51</v>
      </c>
      <c r="V996" s="99" t="s">
        <v>51</v>
      </c>
      <c r="W996" s="99" t="s">
        <v>2490</v>
      </c>
      <c r="X996" s="99" t="s">
        <v>2491</v>
      </c>
      <c r="Y996" s="99" t="s">
        <v>2601</v>
      </c>
      <c r="Z996" s="99" t="s">
        <v>51</v>
      </c>
    </row>
    <row r="997" spans="1:26" x14ac:dyDescent="0.2">
      <c r="A997" s="99" t="s">
        <v>2483</v>
      </c>
      <c r="B997" s="99" t="s">
        <v>2484</v>
      </c>
      <c r="C997" s="99" t="s">
        <v>5089</v>
      </c>
      <c r="D997" s="99" t="s">
        <v>2598</v>
      </c>
      <c r="E997" s="99" t="s">
        <v>2487</v>
      </c>
      <c r="F997" s="99" t="s">
        <v>2599</v>
      </c>
      <c r="G997" s="96">
        <v>-120693.83</v>
      </c>
      <c r="H997" s="97">
        <v>45986</v>
      </c>
      <c r="I997" s="97">
        <v>46046</v>
      </c>
      <c r="J997" s="97">
        <v>46048</v>
      </c>
      <c r="K997" s="97">
        <v>46021</v>
      </c>
      <c r="L997" s="94">
        <v>10256</v>
      </c>
      <c r="M997" s="103"/>
      <c r="N997" s="94" t="s">
        <v>60</v>
      </c>
      <c r="O997" s="99" t="s">
        <v>5090</v>
      </c>
      <c r="P997" s="99" t="s">
        <v>51</v>
      </c>
      <c r="Q997" s="99" t="s">
        <v>51</v>
      </c>
      <c r="R997" s="99" t="s">
        <v>51</v>
      </c>
      <c r="S997" s="99" t="s">
        <v>51</v>
      </c>
      <c r="T997" s="99" t="s">
        <v>51</v>
      </c>
      <c r="U997" s="99" t="s">
        <v>51</v>
      </c>
      <c r="V997" s="99" t="s">
        <v>51</v>
      </c>
      <c r="W997" s="99" t="s">
        <v>2490</v>
      </c>
      <c r="X997" s="99" t="s">
        <v>2491</v>
      </c>
      <c r="Y997" s="99" t="s">
        <v>2601</v>
      </c>
      <c r="Z997" s="99" t="s">
        <v>51</v>
      </c>
    </row>
    <row r="998" spans="1:26" x14ac:dyDescent="0.2">
      <c r="A998" s="99" t="s">
        <v>2483</v>
      </c>
      <c r="B998" s="99" t="s">
        <v>2484</v>
      </c>
      <c r="C998" s="99" t="s">
        <v>5091</v>
      </c>
      <c r="D998" s="99" t="s">
        <v>2598</v>
      </c>
      <c r="E998" s="99" t="s">
        <v>2487</v>
      </c>
      <c r="F998" s="99" t="s">
        <v>2599</v>
      </c>
      <c r="G998" s="96">
        <v>-37323.480000000003</v>
      </c>
      <c r="H998" s="97">
        <v>45988</v>
      </c>
      <c r="I998" s="97">
        <v>46048</v>
      </c>
      <c r="J998" s="97">
        <v>46048</v>
      </c>
      <c r="K998" s="97">
        <v>46021</v>
      </c>
      <c r="L998" s="94">
        <v>10251</v>
      </c>
      <c r="M998" s="103"/>
      <c r="N998" s="94" t="s">
        <v>60</v>
      </c>
      <c r="O998" s="99" t="s">
        <v>5092</v>
      </c>
      <c r="P998" s="99" t="s">
        <v>51</v>
      </c>
      <c r="Q998" s="99" t="s">
        <v>51</v>
      </c>
      <c r="R998" s="99" t="s">
        <v>51</v>
      </c>
      <c r="S998" s="99" t="s">
        <v>51</v>
      </c>
      <c r="T998" s="99" t="s">
        <v>51</v>
      </c>
      <c r="U998" s="99" t="s">
        <v>51</v>
      </c>
      <c r="V998" s="99" t="s">
        <v>51</v>
      </c>
      <c r="W998" s="99" t="s">
        <v>2490</v>
      </c>
      <c r="X998" s="99" t="s">
        <v>2491</v>
      </c>
      <c r="Y998" s="99" t="s">
        <v>2601</v>
      </c>
      <c r="Z998" s="99" t="s">
        <v>51</v>
      </c>
    </row>
    <row r="999" spans="1:26" x14ac:dyDescent="0.2">
      <c r="A999" s="99" t="s">
        <v>2483</v>
      </c>
      <c r="B999" s="99" t="s">
        <v>2484</v>
      </c>
      <c r="C999" s="99" t="s">
        <v>5093</v>
      </c>
      <c r="D999" s="99" t="s">
        <v>2603</v>
      </c>
      <c r="E999" s="99" t="s">
        <v>2487</v>
      </c>
      <c r="F999" s="99" t="s">
        <v>2604</v>
      </c>
      <c r="G999" s="96">
        <v>-10860.73</v>
      </c>
      <c r="H999" s="97">
        <v>46001</v>
      </c>
      <c r="I999" s="97">
        <v>46046</v>
      </c>
      <c r="J999" s="97">
        <v>46048</v>
      </c>
      <c r="K999" s="97">
        <v>46010</v>
      </c>
      <c r="L999" s="94">
        <v>10256</v>
      </c>
      <c r="M999" s="103"/>
      <c r="N999" s="94" t="s">
        <v>60</v>
      </c>
      <c r="O999" s="99" t="s">
        <v>5094</v>
      </c>
      <c r="P999" s="99" t="s">
        <v>51</v>
      </c>
      <c r="Q999" s="99" t="s">
        <v>51</v>
      </c>
      <c r="R999" s="99" t="s">
        <v>51</v>
      </c>
      <c r="S999" s="99" t="s">
        <v>51</v>
      </c>
      <c r="T999" s="99" t="s">
        <v>51</v>
      </c>
      <c r="U999" s="99" t="s">
        <v>51</v>
      </c>
      <c r="V999" s="99" t="s">
        <v>51</v>
      </c>
      <c r="W999" s="99" t="s">
        <v>2490</v>
      </c>
      <c r="X999" s="99" t="s">
        <v>2491</v>
      </c>
      <c r="Y999" s="99" t="s">
        <v>2606</v>
      </c>
      <c r="Z999" s="99" t="s">
        <v>51</v>
      </c>
    </row>
    <row r="1000" spans="1:26" x14ac:dyDescent="0.2">
      <c r="A1000" s="99" t="s">
        <v>2483</v>
      </c>
      <c r="B1000" s="99" t="s">
        <v>2484</v>
      </c>
      <c r="C1000" s="99" t="s">
        <v>5095</v>
      </c>
      <c r="D1000" s="99" t="s">
        <v>2603</v>
      </c>
      <c r="E1000" s="99" t="s">
        <v>2487</v>
      </c>
      <c r="F1000" s="99" t="s">
        <v>2604</v>
      </c>
      <c r="G1000" s="96">
        <v>-33722.839999999997</v>
      </c>
      <c r="H1000" s="97">
        <v>46003</v>
      </c>
      <c r="I1000" s="97">
        <v>46048</v>
      </c>
      <c r="J1000" s="97">
        <v>46048</v>
      </c>
      <c r="K1000" s="97">
        <v>46013</v>
      </c>
      <c r="L1000" s="94">
        <v>10256</v>
      </c>
      <c r="M1000" s="103"/>
      <c r="N1000" s="94" t="s">
        <v>60</v>
      </c>
      <c r="O1000" s="99" t="s">
        <v>5096</v>
      </c>
      <c r="P1000" s="99" t="s">
        <v>51</v>
      </c>
      <c r="Q1000" s="99" t="s">
        <v>51</v>
      </c>
      <c r="R1000" s="99" t="s">
        <v>51</v>
      </c>
      <c r="S1000" s="99" t="s">
        <v>51</v>
      </c>
      <c r="T1000" s="99" t="s">
        <v>51</v>
      </c>
      <c r="U1000" s="99" t="s">
        <v>51</v>
      </c>
      <c r="V1000" s="99" t="s">
        <v>51</v>
      </c>
      <c r="W1000" s="99" t="s">
        <v>2490</v>
      </c>
      <c r="X1000" s="99" t="s">
        <v>2491</v>
      </c>
      <c r="Y1000" s="99" t="s">
        <v>2606</v>
      </c>
      <c r="Z1000" s="99" t="s">
        <v>51</v>
      </c>
    </row>
    <row r="1001" spans="1:26" x14ac:dyDescent="0.2">
      <c r="A1001" s="99" t="s">
        <v>2483</v>
      </c>
      <c r="B1001" s="99" t="s">
        <v>2484</v>
      </c>
      <c r="C1001" s="99" t="s">
        <v>5097</v>
      </c>
      <c r="D1001" s="99" t="s">
        <v>2603</v>
      </c>
      <c r="E1001" s="99" t="s">
        <v>2487</v>
      </c>
      <c r="F1001" s="99" t="s">
        <v>2604</v>
      </c>
      <c r="G1001" s="96">
        <v>-1212.51</v>
      </c>
      <c r="H1001" s="97">
        <v>46003</v>
      </c>
      <c r="I1001" s="97">
        <v>46048</v>
      </c>
      <c r="J1001" s="97">
        <v>46048</v>
      </c>
      <c r="K1001" s="97">
        <v>46020</v>
      </c>
      <c r="L1001" s="94">
        <v>10256</v>
      </c>
      <c r="M1001" s="103"/>
      <c r="N1001" s="94" t="s">
        <v>60</v>
      </c>
      <c r="O1001" s="99" t="s">
        <v>5098</v>
      </c>
      <c r="P1001" s="99" t="s">
        <v>51</v>
      </c>
      <c r="Q1001" s="99" t="s">
        <v>51</v>
      </c>
      <c r="R1001" s="99" t="s">
        <v>51</v>
      </c>
      <c r="S1001" s="99" t="s">
        <v>51</v>
      </c>
      <c r="T1001" s="99" t="s">
        <v>51</v>
      </c>
      <c r="U1001" s="99" t="s">
        <v>51</v>
      </c>
      <c r="V1001" s="99" t="s">
        <v>51</v>
      </c>
      <c r="W1001" s="99" t="s">
        <v>2490</v>
      </c>
      <c r="X1001" s="99" t="s">
        <v>2491</v>
      </c>
      <c r="Y1001" s="99" t="s">
        <v>2606</v>
      </c>
      <c r="Z1001" s="99" t="s">
        <v>51</v>
      </c>
    </row>
    <row r="1002" spans="1:26" x14ac:dyDescent="0.2">
      <c r="A1002" s="99" t="s">
        <v>2483</v>
      </c>
      <c r="B1002" s="99" t="s">
        <v>2484</v>
      </c>
      <c r="C1002" s="99" t="s">
        <v>5099</v>
      </c>
      <c r="D1002" s="99" t="s">
        <v>2603</v>
      </c>
      <c r="E1002" s="99" t="s">
        <v>2487</v>
      </c>
      <c r="F1002" s="99" t="s">
        <v>2604</v>
      </c>
      <c r="G1002" s="96">
        <v>-11766.5</v>
      </c>
      <c r="H1002" s="97">
        <v>46003</v>
      </c>
      <c r="I1002" s="97">
        <v>46048</v>
      </c>
      <c r="J1002" s="97">
        <v>46048</v>
      </c>
      <c r="K1002" s="97">
        <v>46014</v>
      </c>
      <c r="L1002" s="94">
        <v>10256</v>
      </c>
      <c r="M1002" s="103"/>
      <c r="N1002" s="94" t="s">
        <v>60</v>
      </c>
      <c r="O1002" s="99" t="s">
        <v>5100</v>
      </c>
      <c r="P1002" s="99" t="s">
        <v>51</v>
      </c>
      <c r="Q1002" s="99" t="s">
        <v>51</v>
      </c>
      <c r="R1002" s="99" t="s">
        <v>51</v>
      </c>
      <c r="S1002" s="99" t="s">
        <v>51</v>
      </c>
      <c r="T1002" s="99" t="s">
        <v>51</v>
      </c>
      <c r="U1002" s="99" t="s">
        <v>51</v>
      </c>
      <c r="V1002" s="99" t="s">
        <v>51</v>
      </c>
      <c r="W1002" s="99" t="s">
        <v>2490</v>
      </c>
      <c r="X1002" s="99" t="s">
        <v>2491</v>
      </c>
      <c r="Y1002" s="99" t="s">
        <v>2606</v>
      </c>
      <c r="Z1002" s="99" t="s">
        <v>51</v>
      </c>
    </row>
    <row r="1003" spans="1:26" x14ac:dyDescent="0.2">
      <c r="A1003" s="99" t="s">
        <v>2487</v>
      </c>
      <c r="B1003" s="99" t="s">
        <v>5101</v>
      </c>
      <c r="C1003" s="99" t="s">
        <v>5102</v>
      </c>
      <c r="D1003" s="99" t="s">
        <v>5103</v>
      </c>
      <c r="E1003" s="99" t="s">
        <v>2487</v>
      </c>
      <c r="F1003" s="99" t="s">
        <v>5101</v>
      </c>
      <c r="G1003" s="96">
        <v>-20</v>
      </c>
      <c r="H1003" s="97">
        <v>46044</v>
      </c>
      <c r="I1003" s="97">
        <v>46052</v>
      </c>
      <c r="J1003" s="97">
        <v>46048</v>
      </c>
      <c r="K1003" s="97">
        <v>46048</v>
      </c>
      <c r="L1003" s="94">
        <v>20001</v>
      </c>
      <c r="M1003" s="103" t="s">
        <v>175</v>
      </c>
      <c r="N1003" s="99" t="s">
        <v>129</v>
      </c>
      <c r="O1003" s="99" t="s">
        <v>5104</v>
      </c>
      <c r="P1003" s="99" t="s">
        <v>51</v>
      </c>
      <c r="Q1003" s="99" t="s">
        <v>51</v>
      </c>
      <c r="R1003" s="99" t="s">
        <v>51</v>
      </c>
      <c r="S1003" s="99" t="s">
        <v>51</v>
      </c>
      <c r="T1003" s="99" t="s">
        <v>51</v>
      </c>
      <c r="U1003" s="99" t="s">
        <v>51</v>
      </c>
      <c r="V1003" s="99" t="s">
        <v>51</v>
      </c>
      <c r="W1003" s="99" t="s">
        <v>2490</v>
      </c>
      <c r="X1003" s="99" t="s">
        <v>2491</v>
      </c>
      <c r="Y1003" s="99" t="s">
        <v>5105</v>
      </c>
      <c r="Z1003" s="99" t="s">
        <v>51</v>
      </c>
    </row>
    <row r="1004" spans="1:26" x14ac:dyDescent="0.2">
      <c r="A1004" s="99" t="s">
        <v>2763</v>
      </c>
      <c r="B1004" s="99" t="s">
        <v>5101</v>
      </c>
      <c r="C1004" s="99" t="s">
        <v>5106</v>
      </c>
      <c r="D1004" s="99" t="s">
        <v>4041</v>
      </c>
      <c r="E1004" s="99" t="s">
        <v>2487</v>
      </c>
      <c r="F1004" s="99" t="s">
        <v>5101</v>
      </c>
      <c r="G1004" s="96">
        <v>-1000</v>
      </c>
      <c r="H1004" s="97">
        <v>46045</v>
      </c>
      <c r="I1004" s="97">
        <v>46048</v>
      </c>
      <c r="J1004" s="97">
        <v>46048</v>
      </c>
      <c r="K1004" s="97">
        <v>46048</v>
      </c>
      <c r="L1004" s="94">
        <v>10241</v>
      </c>
      <c r="M1004" s="103" t="s">
        <v>175</v>
      </c>
      <c r="N1004" s="99" t="s">
        <v>129</v>
      </c>
      <c r="O1004" s="99" t="s">
        <v>4043</v>
      </c>
      <c r="P1004" s="99" t="s">
        <v>51</v>
      </c>
      <c r="Q1004" s="99" t="s">
        <v>51</v>
      </c>
      <c r="R1004" s="99" t="s">
        <v>51</v>
      </c>
      <c r="S1004" s="99" t="s">
        <v>51</v>
      </c>
      <c r="T1004" s="99" t="s">
        <v>51</v>
      </c>
      <c r="U1004" s="99" t="s">
        <v>51</v>
      </c>
      <c r="V1004" s="99" t="s">
        <v>51</v>
      </c>
      <c r="W1004" s="99" t="s">
        <v>51</v>
      </c>
      <c r="X1004" s="99" t="s">
        <v>51</v>
      </c>
      <c r="Y1004" s="99" t="s">
        <v>4044</v>
      </c>
      <c r="Z1004" s="99" t="s">
        <v>51</v>
      </c>
    </row>
    <row r="1005" spans="1:26" x14ac:dyDescent="0.2">
      <c r="A1005" s="99" t="s">
        <v>2763</v>
      </c>
      <c r="B1005" s="99" t="s">
        <v>1891</v>
      </c>
      <c r="C1005" s="99" t="s">
        <v>5107</v>
      </c>
      <c r="D1005" s="99" t="s">
        <v>4041</v>
      </c>
      <c r="E1005" s="99" t="s">
        <v>2487</v>
      </c>
      <c r="F1005" s="99" t="s">
        <v>5108</v>
      </c>
      <c r="G1005" s="96">
        <v>-12500</v>
      </c>
      <c r="H1005" s="97">
        <v>45987</v>
      </c>
      <c r="I1005" s="97">
        <v>46048</v>
      </c>
      <c r="J1005" s="97">
        <v>46048</v>
      </c>
      <c r="K1005" s="97">
        <v>45987</v>
      </c>
      <c r="L1005" s="94">
        <v>10232</v>
      </c>
      <c r="M1005" s="103" t="s">
        <v>175</v>
      </c>
      <c r="N1005" s="99" t="s">
        <v>129</v>
      </c>
      <c r="O1005" s="99" t="s">
        <v>4043</v>
      </c>
      <c r="P1005" s="99" t="s">
        <v>51</v>
      </c>
      <c r="Q1005" s="99" t="s">
        <v>51</v>
      </c>
      <c r="R1005" s="99" t="s">
        <v>51</v>
      </c>
      <c r="S1005" s="99" t="s">
        <v>51</v>
      </c>
      <c r="T1005" s="99" t="s">
        <v>51</v>
      </c>
      <c r="U1005" s="99" t="s">
        <v>51</v>
      </c>
      <c r="V1005" s="99" t="s">
        <v>51</v>
      </c>
      <c r="W1005" s="99" t="s">
        <v>51</v>
      </c>
      <c r="X1005" s="99" t="s">
        <v>51</v>
      </c>
      <c r="Y1005" s="99" t="s">
        <v>4044</v>
      </c>
      <c r="Z1005" s="99" t="s">
        <v>51</v>
      </c>
    </row>
    <row r="1006" spans="1:26" x14ac:dyDescent="0.2">
      <c r="A1006" s="99" t="s">
        <v>2763</v>
      </c>
      <c r="B1006" s="99" t="s">
        <v>1891</v>
      </c>
      <c r="C1006" s="99" t="s">
        <v>5109</v>
      </c>
      <c r="D1006" s="99" t="s">
        <v>4041</v>
      </c>
      <c r="E1006" s="99" t="s">
        <v>2487</v>
      </c>
      <c r="F1006" s="99" t="s">
        <v>5108</v>
      </c>
      <c r="G1006" s="96">
        <v>-37500</v>
      </c>
      <c r="H1006" s="97">
        <v>45987</v>
      </c>
      <c r="I1006" s="97">
        <v>46048</v>
      </c>
      <c r="J1006" s="97">
        <v>46048</v>
      </c>
      <c r="K1006" s="97">
        <v>45987</v>
      </c>
      <c r="L1006" s="94">
        <v>10232</v>
      </c>
      <c r="M1006" s="103" t="s">
        <v>175</v>
      </c>
      <c r="N1006" s="99" t="s">
        <v>129</v>
      </c>
      <c r="O1006" s="99" t="s">
        <v>4043</v>
      </c>
      <c r="P1006" s="99" t="s">
        <v>51</v>
      </c>
      <c r="Q1006" s="99" t="s">
        <v>51</v>
      </c>
      <c r="R1006" s="99" t="s">
        <v>51</v>
      </c>
      <c r="S1006" s="99" t="s">
        <v>51</v>
      </c>
      <c r="T1006" s="99" t="s">
        <v>51</v>
      </c>
      <c r="U1006" s="99" t="s">
        <v>51</v>
      </c>
      <c r="V1006" s="99" t="s">
        <v>51</v>
      </c>
      <c r="W1006" s="99" t="s">
        <v>51</v>
      </c>
      <c r="X1006" s="99" t="s">
        <v>51</v>
      </c>
      <c r="Y1006" s="99" t="s">
        <v>4044</v>
      </c>
      <c r="Z1006" s="99" t="s">
        <v>51</v>
      </c>
    </row>
    <row r="1007" spans="1:26" x14ac:dyDescent="0.2">
      <c r="A1007" s="99" t="s">
        <v>2763</v>
      </c>
      <c r="B1007" s="99" t="s">
        <v>2484</v>
      </c>
      <c r="C1007" s="99" t="s">
        <v>5110</v>
      </c>
      <c r="D1007" s="99" t="s">
        <v>2608</v>
      </c>
      <c r="E1007" s="99" t="s">
        <v>2487</v>
      </c>
      <c r="F1007" s="99" t="s">
        <v>2609</v>
      </c>
      <c r="G1007" s="96">
        <v>-164883.49</v>
      </c>
      <c r="H1007" s="97">
        <v>46020</v>
      </c>
      <c r="I1007" s="97">
        <v>46048</v>
      </c>
      <c r="J1007" s="97">
        <v>46048</v>
      </c>
      <c r="K1007" s="97">
        <v>46020</v>
      </c>
      <c r="L1007" s="94">
        <v>10251</v>
      </c>
      <c r="M1007" s="103"/>
      <c r="N1007" s="94" t="s">
        <v>60</v>
      </c>
      <c r="O1007" s="99" t="s">
        <v>51</v>
      </c>
      <c r="P1007" s="99" t="s">
        <v>51</v>
      </c>
      <c r="Q1007" s="99" t="s">
        <v>51</v>
      </c>
      <c r="R1007" s="99" t="s">
        <v>51</v>
      </c>
      <c r="S1007" s="99" t="s">
        <v>51</v>
      </c>
      <c r="T1007" s="99" t="s">
        <v>51</v>
      </c>
      <c r="U1007" s="99" t="s">
        <v>51</v>
      </c>
      <c r="V1007" s="99" t="s">
        <v>51</v>
      </c>
      <c r="W1007" s="99" t="s">
        <v>2490</v>
      </c>
      <c r="X1007" s="99" t="s">
        <v>2491</v>
      </c>
      <c r="Y1007" s="99" t="s">
        <v>2611</v>
      </c>
      <c r="Z1007" s="99" t="s">
        <v>51</v>
      </c>
    </row>
    <row r="1008" spans="1:26" x14ac:dyDescent="0.2">
      <c r="A1008" s="99" t="s">
        <v>2483</v>
      </c>
      <c r="B1008" s="99" t="s">
        <v>2484</v>
      </c>
      <c r="C1008" s="99" t="s">
        <v>5111</v>
      </c>
      <c r="D1008" s="99" t="s">
        <v>3525</v>
      </c>
      <c r="E1008" s="99" t="s">
        <v>2487</v>
      </c>
      <c r="F1008" s="99" t="s">
        <v>3526</v>
      </c>
      <c r="G1008" s="96">
        <v>-2088</v>
      </c>
      <c r="H1008" s="97">
        <v>46017</v>
      </c>
      <c r="I1008" s="97">
        <v>46047</v>
      </c>
      <c r="J1008" s="97">
        <v>46048</v>
      </c>
      <c r="K1008" s="97">
        <v>46029</v>
      </c>
      <c r="L1008" s="94">
        <v>10251</v>
      </c>
      <c r="M1008" s="103"/>
      <c r="N1008" s="94" t="s">
        <v>60</v>
      </c>
      <c r="O1008" s="99" t="s">
        <v>5112</v>
      </c>
      <c r="P1008" s="99" t="s">
        <v>51</v>
      </c>
      <c r="Q1008" s="99" t="s">
        <v>51</v>
      </c>
      <c r="R1008" s="99" t="s">
        <v>51</v>
      </c>
      <c r="S1008" s="99" t="s">
        <v>51</v>
      </c>
      <c r="T1008" s="99" t="s">
        <v>51</v>
      </c>
      <c r="U1008" s="99" t="s">
        <v>51</v>
      </c>
      <c r="V1008" s="99" t="s">
        <v>51</v>
      </c>
      <c r="W1008" s="99" t="s">
        <v>2490</v>
      </c>
      <c r="X1008" s="99" t="s">
        <v>2491</v>
      </c>
      <c r="Y1008" s="99" t="s">
        <v>3528</v>
      </c>
      <c r="Z1008" s="99" t="s">
        <v>51</v>
      </c>
    </row>
    <row r="1009" spans="1:26" x14ac:dyDescent="0.2">
      <c r="A1009" s="99" t="s">
        <v>2483</v>
      </c>
      <c r="B1009" s="99" t="s">
        <v>2484</v>
      </c>
      <c r="C1009" s="99" t="s">
        <v>5113</v>
      </c>
      <c r="D1009" s="99" t="s">
        <v>3525</v>
      </c>
      <c r="E1009" s="99" t="s">
        <v>2487</v>
      </c>
      <c r="F1009" s="99" t="s">
        <v>3526</v>
      </c>
      <c r="G1009" s="96">
        <v>-1560</v>
      </c>
      <c r="H1009" s="97">
        <v>46017</v>
      </c>
      <c r="I1009" s="97">
        <v>46047</v>
      </c>
      <c r="J1009" s="97">
        <v>46048</v>
      </c>
      <c r="K1009" s="97">
        <v>46029</v>
      </c>
      <c r="L1009" s="94">
        <v>10251</v>
      </c>
      <c r="M1009" s="103"/>
      <c r="N1009" s="94" t="s">
        <v>60</v>
      </c>
      <c r="O1009" s="99" t="s">
        <v>5114</v>
      </c>
      <c r="P1009" s="99" t="s">
        <v>51</v>
      </c>
      <c r="Q1009" s="99" t="s">
        <v>51</v>
      </c>
      <c r="R1009" s="99" t="s">
        <v>51</v>
      </c>
      <c r="S1009" s="99" t="s">
        <v>51</v>
      </c>
      <c r="T1009" s="99" t="s">
        <v>51</v>
      </c>
      <c r="U1009" s="99" t="s">
        <v>51</v>
      </c>
      <c r="V1009" s="99" t="s">
        <v>51</v>
      </c>
      <c r="W1009" s="99" t="s">
        <v>2490</v>
      </c>
      <c r="X1009" s="99" t="s">
        <v>2491</v>
      </c>
      <c r="Y1009" s="99" t="s">
        <v>3528</v>
      </c>
      <c r="Z1009" s="99" t="s">
        <v>51</v>
      </c>
    </row>
    <row r="1010" spans="1:26" x14ac:dyDescent="0.2">
      <c r="A1010" s="99" t="s">
        <v>2483</v>
      </c>
      <c r="B1010" s="99" t="s">
        <v>2484</v>
      </c>
      <c r="C1010" s="99" t="s">
        <v>5115</v>
      </c>
      <c r="D1010" s="99" t="s">
        <v>3525</v>
      </c>
      <c r="E1010" s="99" t="s">
        <v>2487</v>
      </c>
      <c r="F1010" s="99" t="s">
        <v>3526</v>
      </c>
      <c r="G1010" s="96">
        <v>-928.8</v>
      </c>
      <c r="H1010" s="97">
        <v>46017</v>
      </c>
      <c r="I1010" s="97">
        <v>46047</v>
      </c>
      <c r="J1010" s="97">
        <v>46048</v>
      </c>
      <c r="K1010" s="97">
        <v>46029</v>
      </c>
      <c r="L1010" s="94">
        <v>10251</v>
      </c>
      <c r="M1010" s="103"/>
      <c r="N1010" s="94" t="s">
        <v>60</v>
      </c>
      <c r="O1010" s="99" t="s">
        <v>5116</v>
      </c>
      <c r="P1010" s="99" t="s">
        <v>51</v>
      </c>
      <c r="Q1010" s="99" t="s">
        <v>51</v>
      </c>
      <c r="R1010" s="99" t="s">
        <v>51</v>
      </c>
      <c r="S1010" s="99" t="s">
        <v>51</v>
      </c>
      <c r="T1010" s="99" t="s">
        <v>51</v>
      </c>
      <c r="U1010" s="99" t="s">
        <v>51</v>
      </c>
      <c r="V1010" s="99" t="s">
        <v>51</v>
      </c>
      <c r="W1010" s="99" t="s">
        <v>2490</v>
      </c>
      <c r="X1010" s="99" t="s">
        <v>2491</v>
      </c>
      <c r="Y1010" s="99" t="s">
        <v>3528</v>
      </c>
      <c r="Z1010" s="99" t="s">
        <v>51</v>
      </c>
    </row>
    <row r="1011" spans="1:26" x14ac:dyDescent="0.2">
      <c r="A1011" s="99" t="s">
        <v>2483</v>
      </c>
      <c r="B1011" s="99" t="s">
        <v>2484</v>
      </c>
      <c r="C1011" s="99" t="s">
        <v>5117</v>
      </c>
      <c r="D1011" s="99" t="s">
        <v>3525</v>
      </c>
      <c r="E1011" s="99" t="s">
        <v>2487</v>
      </c>
      <c r="F1011" s="99" t="s">
        <v>3526</v>
      </c>
      <c r="G1011" s="96">
        <v>-1560</v>
      </c>
      <c r="H1011" s="97">
        <v>46017</v>
      </c>
      <c r="I1011" s="97">
        <v>46047</v>
      </c>
      <c r="J1011" s="97">
        <v>46048</v>
      </c>
      <c r="K1011" s="97">
        <v>46029</v>
      </c>
      <c r="L1011" s="94">
        <v>10251</v>
      </c>
      <c r="M1011" s="103"/>
      <c r="N1011" s="94" t="s">
        <v>60</v>
      </c>
      <c r="O1011" s="99" t="s">
        <v>5118</v>
      </c>
      <c r="P1011" s="99" t="s">
        <v>51</v>
      </c>
      <c r="Q1011" s="99" t="s">
        <v>51</v>
      </c>
      <c r="R1011" s="99" t="s">
        <v>51</v>
      </c>
      <c r="S1011" s="99" t="s">
        <v>51</v>
      </c>
      <c r="T1011" s="99" t="s">
        <v>51</v>
      </c>
      <c r="U1011" s="99" t="s">
        <v>51</v>
      </c>
      <c r="V1011" s="99" t="s">
        <v>51</v>
      </c>
      <c r="W1011" s="99" t="s">
        <v>2490</v>
      </c>
      <c r="X1011" s="99" t="s">
        <v>2491</v>
      </c>
      <c r="Y1011" s="99" t="s">
        <v>3528</v>
      </c>
      <c r="Z1011" s="99" t="s">
        <v>51</v>
      </c>
    </row>
    <row r="1012" spans="1:26" x14ac:dyDescent="0.2">
      <c r="A1012" s="99" t="s">
        <v>2483</v>
      </c>
      <c r="B1012" s="99" t="s">
        <v>2484</v>
      </c>
      <c r="C1012" s="99" t="s">
        <v>5119</v>
      </c>
      <c r="D1012" s="99" t="s">
        <v>3525</v>
      </c>
      <c r="E1012" s="99" t="s">
        <v>2487</v>
      </c>
      <c r="F1012" s="99" t="s">
        <v>3526</v>
      </c>
      <c r="G1012" s="96">
        <v>-1560</v>
      </c>
      <c r="H1012" s="97">
        <v>46017</v>
      </c>
      <c r="I1012" s="97">
        <v>46048</v>
      </c>
      <c r="J1012" s="97">
        <v>46048</v>
      </c>
      <c r="K1012" s="97">
        <v>46030</v>
      </c>
      <c r="L1012" s="94">
        <v>10256</v>
      </c>
      <c r="M1012" s="103"/>
      <c r="N1012" s="94" t="s">
        <v>60</v>
      </c>
      <c r="O1012" s="99" t="s">
        <v>5120</v>
      </c>
      <c r="P1012" s="99" t="s">
        <v>51</v>
      </c>
      <c r="Q1012" s="99" t="s">
        <v>51</v>
      </c>
      <c r="R1012" s="99" t="s">
        <v>51</v>
      </c>
      <c r="S1012" s="99" t="s">
        <v>51</v>
      </c>
      <c r="T1012" s="99" t="s">
        <v>51</v>
      </c>
      <c r="U1012" s="99" t="s">
        <v>51</v>
      </c>
      <c r="V1012" s="99" t="s">
        <v>51</v>
      </c>
      <c r="W1012" s="99" t="s">
        <v>2490</v>
      </c>
      <c r="X1012" s="99" t="s">
        <v>2491</v>
      </c>
      <c r="Y1012" s="99" t="s">
        <v>3528</v>
      </c>
      <c r="Z1012" s="99" t="s">
        <v>51</v>
      </c>
    </row>
    <row r="1013" spans="1:26" x14ac:dyDescent="0.2">
      <c r="A1013" s="99" t="s">
        <v>2483</v>
      </c>
      <c r="B1013" s="99" t="s">
        <v>2484</v>
      </c>
      <c r="C1013" s="99" t="s">
        <v>5121</v>
      </c>
      <c r="D1013" s="99" t="s">
        <v>3525</v>
      </c>
      <c r="E1013" s="99" t="s">
        <v>2487</v>
      </c>
      <c r="F1013" s="99" t="s">
        <v>3526</v>
      </c>
      <c r="G1013" s="96">
        <v>-225</v>
      </c>
      <c r="H1013" s="97">
        <v>46017</v>
      </c>
      <c r="I1013" s="97">
        <v>46047</v>
      </c>
      <c r="J1013" s="97">
        <v>46048</v>
      </c>
      <c r="K1013" s="97">
        <v>46029</v>
      </c>
      <c r="L1013" s="94">
        <v>10251</v>
      </c>
      <c r="M1013" s="103"/>
      <c r="N1013" s="94" t="s">
        <v>60</v>
      </c>
      <c r="O1013" s="99" t="s">
        <v>5122</v>
      </c>
      <c r="P1013" s="99" t="s">
        <v>51</v>
      </c>
      <c r="Q1013" s="99" t="s">
        <v>51</v>
      </c>
      <c r="R1013" s="99" t="s">
        <v>51</v>
      </c>
      <c r="S1013" s="99" t="s">
        <v>51</v>
      </c>
      <c r="T1013" s="99" t="s">
        <v>51</v>
      </c>
      <c r="U1013" s="99" t="s">
        <v>51</v>
      </c>
      <c r="V1013" s="99" t="s">
        <v>51</v>
      </c>
      <c r="W1013" s="99" t="s">
        <v>2490</v>
      </c>
      <c r="X1013" s="99" t="s">
        <v>2491</v>
      </c>
      <c r="Y1013" s="99" t="s">
        <v>3528</v>
      </c>
      <c r="Z1013" s="99" t="s">
        <v>51</v>
      </c>
    </row>
    <row r="1014" spans="1:26" x14ac:dyDescent="0.2">
      <c r="A1014" s="99" t="s">
        <v>2483</v>
      </c>
      <c r="B1014" s="99" t="s">
        <v>2484</v>
      </c>
      <c r="C1014" s="99" t="s">
        <v>5123</v>
      </c>
      <c r="D1014" s="99" t="s">
        <v>3525</v>
      </c>
      <c r="E1014" s="99" t="s">
        <v>2487</v>
      </c>
      <c r="F1014" s="99" t="s">
        <v>3526</v>
      </c>
      <c r="G1014" s="96">
        <v>-225</v>
      </c>
      <c r="H1014" s="97">
        <v>46017</v>
      </c>
      <c r="I1014" s="97">
        <v>46047</v>
      </c>
      <c r="J1014" s="97">
        <v>46048</v>
      </c>
      <c r="K1014" s="97">
        <v>46029</v>
      </c>
      <c r="L1014" s="94">
        <v>10256</v>
      </c>
      <c r="M1014" s="103"/>
      <c r="N1014" s="94" t="s">
        <v>60</v>
      </c>
      <c r="O1014" s="99" t="s">
        <v>5124</v>
      </c>
      <c r="P1014" s="99" t="s">
        <v>51</v>
      </c>
      <c r="Q1014" s="99" t="s">
        <v>51</v>
      </c>
      <c r="R1014" s="99" t="s">
        <v>51</v>
      </c>
      <c r="S1014" s="99" t="s">
        <v>51</v>
      </c>
      <c r="T1014" s="99" t="s">
        <v>51</v>
      </c>
      <c r="U1014" s="99" t="s">
        <v>51</v>
      </c>
      <c r="V1014" s="99" t="s">
        <v>51</v>
      </c>
      <c r="W1014" s="99" t="s">
        <v>2490</v>
      </c>
      <c r="X1014" s="99" t="s">
        <v>2491</v>
      </c>
      <c r="Y1014" s="99" t="s">
        <v>3528</v>
      </c>
      <c r="Z1014" s="99" t="s">
        <v>51</v>
      </c>
    </row>
    <row r="1015" spans="1:26" x14ac:dyDescent="0.2">
      <c r="A1015" s="99" t="s">
        <v>2483</v>
      </c>
      <c r="B1015" s="99" t="s">
        <v>2484</v>
      </c>
      <c r="C1015" s="99" t="s">
        <v>4725</v>
      </c>
      <c r="D1015" s="99" t="s">
        <v>3525</v>
      </c>
      <c r="E1015" s="99" t="s">
        <v>2487</v>
      </c>
      <c r="F1015" s="99" t="s">
        <v>3526</v>
      </c>
      <c r="G1015" s="96">
        <v>-928.8</v>
      </c>
      <c r="H1015" s="97">
        <v>46017</v>
      </c>
      <c r="I1015" s="97">
        <v>46047</v>
      </c>
      <c r="J1015" s="97">
        <v>46048</v>
      </c>
      <c r="K1015" s="97">
        <v>46029</v>
      </c>
      <c r="L1015" s="94">
        <v>10256</v>
      </c>
      <c r="M1015" s="103"/>
      <c r="N1015" s="94" t="s">
        <v>60</v>
      </c>
      <c r="O1015" s="99" t="s">
        <v>5125</v>
      </c>
      <c r="P1015" s="99" t="s">
        <v>51</v>
      </c>
      <c r="Q1015" s="99" t="s">
        <v>51</v>
      </c>
      <c r="R1015" s="99" t="s">
        <v>51</v>
      </c>
      <c r="S1015" s="99" t="s">
        <v>51</v>
      </c>
      <c r="T1015" s="99" t="s">
        <v>51</v>
      </c>
      <c r="U1015" s="99" t="s">
        <v>51</v>
      </c>
      <c r="V1015" s="99" t="s">
        <v>51</v>
      </c>
      <c r="W1015" s="99" t="s">
        <v>2490</v>
      </c>
      <c r="X1015" s="99" t="s">
        <v>2491</v>
      </c>
      <c r="Y1015" s="99" t="s">
        <v>3528</v>
      </c>
      <c r="Z1015" s="99" t="s">
        <v>51</v>
      </c>
    </row>
    <row r="1016" spans="1:26" x14ac:dyDescent="0.2">
      <c r="A1016" s="99" t="s">
        <v>2483</v>
      </c>
      <c r="B1016" s="99" t="s">
        <v>2484</v>
      </c>
      <c r="C1016" s="99" t="s">
        <v>5126</v>
      </c>
      <c r="D1016" s="99" t="s">
        <v>3525</v>
      </c>
      <c r="E1016" s="99" t="s">
        <v>2487</v>
      </c>
      <c r="F1016" s="99" t="s">
        <v>3526</v>
      </c>
      <c r="G1016" s="96">
        <v>-1051.2</v>
      </c>
      <c r="H1016" s="97">
        <v>46017</v>
      </c>
      <c r="I1016" s="97">
        <v>46047</v>
      </c>
      <c r="J1016" s="97">
        <v>46048</v>
      </c>
      <c r="K1016" s="97">
        <v>46030</v>
      </c>
      <c r="L1016" s="94">
        <v>20001</v>
      </c>
      <c r="M1016" s="103"/>
      <c r="N1016" s="94" t="s">
        <v>60</v>
      </c>
      <c r="O1016" s="99" t="s">
        <v>5127</v>
      </c>
      <c r="P1016" s="99" t="s">
        <v>51</v>
      </c>
      <c r="Q1016" s="99" t="s">
        <v>51</v>
      </c>
      <c r="R1016" s="99" t="s">
        <v>51</v>
      </c>
      <c r="S1016" s="99" t="s">
        <v>51</v>
      </c>
      <c r="T1016" s="99" t="s">
        <v>51</v>
      </c>
      <c r="U1016" s="99" t="s">
        <v>51</v>
      </c>
      <c r="V1016" s="99" t="s">
        <v>51</v>
      </c>
      <c r="W1016" s="99" t="s">
        <v>2490</v>
      </c>
      <c r="X1016" s="99" t="s">
        <v>2491</v>
      </c>
      <c r="Y1016" s="99" t="s">
        <v>3528</v>
      </c>
      <c r="Z1016" s="99" t="s">
        <v>51</v>
      </c>
    </row>
    <row r="1017" spans="1:26" x14ac:dyDescent="0.2">
      <c r="A1017" s="99" t="s">
        <v>2483</v>
      </c>
      <c r="B1017" s="99" t="s">
        <v>2484</v>
      </c>
      <c r="C1017" s="99" t="s">
        <v>5128</v>
      </c>
      <c r="D1017" s="99" t="s">
        <v>5129</v>
      </c>
      <c r="E1017" s="99" t="s">
        <v>2487</v>
      </c>
      <c r="F1017" s="99" t="s">
        <v>5130</v>
      </c>
      <c r="G1017" s="96">
        <v>-38904.85</v>
      </c>
      <c r="H1017" s="97">
        <v>46002</v>
      </c>
      <c r="I1017" s="97">
        <v>46048</v>
      </c>
      <c r="J1017" s="97">
        <v>46048</v>
      </c>
      <c r="K1017" s="97">
        <v>46028</v>
      </c>
      <c r="L1017" s="94">
        <v>20001</v>
      </c>
      <c r="M1017" s="103"/>
      <c r="N1017" s="94" t="s">
        <v>60</v>
      </c>
      <c r="O1017" s="99" t="s">
        <v>5131</v>
      </c>
      <c r="P1017" s="99" t="s">
        <v>51</v>
      </c>
      <c r="Q1017" s="99" t="s">
        <v>51</v>
      </c>
      <c r="R1017" s="99" t="s">
        <v>2536</v>
      </c>
      <c r="S1017" s="99" t="s">
        <v>5132</v>
      </c>
      <c r="T1017" s="99" t="s">
        <v>51</v>
      </c>
      <c r="U1017" s="99" t="s">
        <v>5133</v>
      </c>
      <c r="V1017" s="99" t="s">
        <v>3001</v>
      </c>
      <c r="W1017" s="99" t="s">
        <v>2490</v>
      </c>
      <c r="X1017" s="99" t="s">
        <v>2491</v>
      </c>
      <c r="Y1017" s="99" t="s">
        <v>5134</v>
      </c>
      <c r="Z1017" s="99" t="s">
        <v>2504</v>
      </c>
    </row>
    <row r="1018" spans="1:26" x14ac:dyDescent="0.2">
      <c r="A1018" s="99" t="s">
        <v>2483</v>
      </c>
      <c r="B1018" s="99" t="s">
        <v>2484</v>
      </c>
      <c r="C1018" s="99" t="s">
        <v>5135</v>
      </c>
      <c r="D1018" s="99" t="s">
        <v>3316</v>
      </c>
      <c r="E1018" s="99" t="s">
        <v>2487</v>
      </c>
      <c r="F1018" s="99" t="s">
        <v>3317</v>
      </c>
      <c r="G1018" s="96">
        <v>-17381.240000000002</v>
      </c>
      <c r="H1018" s="97">
        <v>46007</v>
      </c>
      <c r="I1018" s="97">
        <v>46027</v>
      </c>
      <c r="J1018" s="97">
        <v>46048</v>
      </c>
      <c r="K1018" s="97">
        <v>46044</v>
      </c>
      <c r="L1018" s="94">
        <v>10259</v>
      </c>
      <c r="M1018" s="103"/>
      <c r="N1018" s="94" t="s">
        <v>60</v>
      </c>
      <c r="O1018" s="99" t="s">
        <v>5136</v>
      </c>
      <c r="P1018" s="99" t="s">
        <v>51</v>
      </c>
      <c r="Q1018" s="99" t="s">
        <v>51</v>
      </c>
      <c r="R1018" s="99" t="s">
        <v>51</v>
      </c>
      <c r="S1018" s="99" t="s">
        <v>51</v>
      </c>
      <c r="T1018" s="99" t="s">
        <v>51</v>
      </c>
      <c r="U1018" s="99" t="s">
        <v>51</v>
      </c>
      <c r="V1018" s="99" t="s">
        <v>51</v>
      </c>
      <c r="W1018" s="99" t="s">
        <v>2490</v>
      </c>
      <c r="X1018" s="99" t="s">
        <v>2491</v>
      </c>
      <c r="Y1018" s="99" t="s">
        <v>3319</v>
      </c>
      <c r="Z1018" s="99" t="s">
        <v>51</v>
      </c>
    </row>
    <row r="1019" spans="1:26" x14ac:dyDescent="0.2">
      <c r="A1019" s="99" t="s">
        <v>2483</v>
      </c>
      <c r="B1019" s="99" t="s">
        <v>2484</v>
      </c>
      <c r="C1019" s="99" t="s">
        <v>5137</v>
      </c>
      <c r="D1019" s="99" t="s">
        <v>3004</v>
      </c>
      <c r="E1019" s="99" t="s">
        <v>2487</v>
      </c>
      <c r="F1019" s="99" t="s">
        <v>3005</v>
      </c>
      <c r="G1019" s="96">
        <v>-3816.97</v>
      </c>
      <c r="H1019" s="97">
        <v>45988</v>
      </c>
      <c r="I1019" s="97">
        <v>46048</v>
      </c>
      <c r="J1019" s="97">
        <v>46048</v>
      </c>
      <c r="K1019" s="97">
        <v>45993</v>
      </c>
      <c r="L1019" s="94">
        <v>10251</v>
      </c>
      <c r="M1019" s="103"/>
      <c r="N1019" s="94" t="s">
        <v>60</v>
      </c>
      <c r="O1019" s="99" t="s">
        <v>5138</v>
      </c>
      <c r="P1019" s="99" t="s">
        <v>51</v>
      </c>
      <c r="Q1019" s="99" t="s">
        <v>51</v>
      </c>
      <c r="R1019" s="99" t="s">
        <v>2517</v>
      </c>
      <c r="S1019" s="99" t="s">
        <v>3007</v>
      </c>
      <c r="T1019" s="99" t="s">
        <v>51</v>
      </c>
      <c r="U1019" s="99" t="s">
        <v>3008</v>
      </c>
      <c r="V1019" s="99" t="s">
        <v>2846</v>
      </c>
      <c r="W1019" s="99" t="s">
        <v>2490</v>
      </c>
      <c r="X1019" s="99" t="s">
        <v>2491</v>
      </c>
      <c r="Y1019" s="99" t="s">
        <v>3009</v>
      </c>
      <c r="Z1019" s="99" t="s">
        <v>51</v>
      </c>
    </row>
    <row r="1020" spans="1:26" x14ac:dyDescent="0.2">
      <c r="A1020" s="99" t="s">
        <v>2483</v>
      </c>
      <c r="B1020" s="99" t="s">
        <v>2484</v>
      </c>
      <c r="C1020" s="99" t="s">
        <v>5139</v>
      </c>
      <c r="D1020" s="99" t="s">
        <v>3882</v>
      </c>
      <c r="E1020" s="99" t="s">
        <v>2487</v>
      </c>
      <c r="F1020" s="99" t="s">
        <v>3883</v>
      </c>
      <c r="G1020" s="96">
        <v>-92271.88</v>
      </c>
      <c r="H1020" s="97">
        <v>46038</v>
      </c>
      <c r="I1020" s="97">
        <v>46048</v>
      </c>
      <c r="J1020" s="97">
        <v>46048</v>
      </c>
      <c r="K1020" s="97">
        <v>46044</v>
      </c>
      <c r="L1020" s="94">
        <v>20001</v>
      </c>
      <c r="M1020" s="103"/>
      <c r="N1020" s="94" t="s">
        <v>60</v>
      </c>
      <c r="O1020" s="99" t="s">
        <v>5140</v>
      </c>
      <c r="P1020" s="99" t="s">
        <v>51</v>
      </c>
      <c r="Q1020" s="99" t="s">
        <v>51</v>
      </c>
      <c r="R1020" s="99" t="s">
        <v>51</v>
      </c>
      <c r="S1020" s="99" t="s">
        <v>51</v>
      </c>
      <c r="T1020" s="99" t="s">
        <v>51</v>
      </c>
      <c r="U1020" s="99" t="s">
        <v>51</v>
      </c>
      <c r="V1020" s="99" t="s">
        <v>51</v>
      </c>
      <c r="W1020" s="99" t="s">
        <v>2490</v>
      </c>
      <c r="X1020" s="99" t="s">
        <v>2491</v>
      </c>
      <c r="Y1020" s="99" t="s">
        <v>3885</v>
      </c>
      <c r="Z1020" s="99" t="s">
        <v>51</v>
      </c>
    </row>
    <row r="1021" spans="1:26" x14ac:dyDescent="0.2">
      <c r="A1021" s="99" t="s">
        <v>2483</v>
      </c>
      <c r="B1021" s="99" t="s">
        <v>2484</v>
      </c>
      <c r="C1021" s="99" t="s">
        <v>5141</v>
      </c>
      <c r="D1021" s="99" t="s">
        <v>3036</v>
      </c>
      <c r="E1021" s="99" t="s">
        <v>2487</v>
      </c>
      <c r="F1021" s="99" t="s">
        <v>3037</v>
      </c>
      <c r="G1021" s="96">
        <v>-6650</v>
      </c>
      <c r="H1021" s="97">
        <v>45988</v>
      </c>
      <c r="I1021" s="97">
        <v>46048</v>
      </c>
      <c r="J1021" s="97">
        <v>46048</v>
      </c>
      <c r="K1021" s="97">
        <v>46021</v>
      </c>
      <c r="L1021" s="94">
        <v>20001</v>
      </c>
      <c r="M1021" s="103"/>
      <c r="N1021" s="94" t="s">
        <v>60</v>
      </c>
      <c r="O1021" s="99" t="s">
        <v>5142</v>
      </c>
      <c r="P1021" s="99" t="s">
        <v>51</v>
      </c>
      <c r="Q1021" s="99" t="s">
        <v>51</v>
      </c>
      <c r="R1021" s="99" t="s">
        <v>51</v>
      </c>
      <c r="S1021" s="99" t="s">
        <v>51</v>
      </c>
      <c r="T1021" s="99" t="s">
        <v>51</v>
      </c>
      <c r="U1021" s="99" t="s">
        <v>51</v>
      </c>
      <c r="V1021" s="99" t="s">
        <v>51</v>
      </c>
      <c r="W1021" s="99" t="s">
        <v>2490</v>
      </c>
      <c r="X1021" s="99" t="s">
        <v>2491</v>
      </c>
      <c r="Y1021" s="99" t="s">
        <v>3039</v>
      </c>
      <c r="Z1021" s="99" t="s">
        <v>51</v>
      </c>
    </row>
    <row r="1022" spans="1:26" x14ac:dyDescent="0.2">
      <c r="A1022" s="99" t="s">
        <v>2483</v>
      </c>
      <c r="B1022" s="99" t="s">
        <v>2484</v>
      </c>
      <c r="C1022" s="99" t="s">
        <v>5143</v>
      </c>
      <c r="D1022" s="99" t="s">
        <v>3036</v>
      </c>
      <c r="E1022" s="99" t="s">
        <v>2487</v>
      </c>
      <c r="F1022" s="99" t="s">
        <v>3037</v>
      </c>
      <c r="G1022" s="96">
        <v>-6650</v>
      </c>
      <c r="H1022" s="97">
        <v>45988</v>
      </c>
      <c r="I1022" s="97">
        <v>46048</v>
      </c>
      <c r="J1022" s="97">
        <v>46048</v>
      </c>
      <c r="K1022" s="97">
        <v>46021</v>
      </c>
      <c r="L1022" s="94">
        <v>10256</v>
      </c>
      <c r="M1022" s="103"/>
      <c r="N1022" s="94" t="s">
        <v>60</v>
      </c>
      <c r="O1022" s="99" t="s">
        <v>5144</v>
      </c>
      <c r="P1022" s="99" t="s">
        <v>51</v>
      </c>
      <c r="Q1022" s="99" t="s">
        <v>51</v>
      </c>
      <c r="R1022" s="99" t="s">
        <v>51</v>
      </c>
      <c r="S1022" s="99" t="s">
        <v>51</v>
      </c>
      <c r="T1022" s="99" t="s">
        <v>51</v>
      </c>
      <c r="U1022" s="99" t="s">
        <v>51</v>
      </c>
      <c r="V1022" s="99" t="s">
        <v>51</v>
      </c>
      <c r="W1022" s="99" t="s">
        <v>2490</v>
      </c>
      <c r="X1022" s="99" t="s">
        <v>2491</v>
      </c>
      <c r="Y1022" s="99" t="s">
        <v>3039</v>
      </c>
      <c r="Z1022" s="99" t="s">
        <v>51</v>
      </c>
    </row>
    <row r="1023" spans="1:26" x14ac:dyDescent="0.2">
      <c r="A1023" s="99" t="s">
        <v>2763</v>
      </c>
      <c r="B1023" s="99" t="s">
        <v>3340</v>
      </c>
      <c r="C1023" s="99" t="s">
        <v>5145</v>
      </c>
      <c r="D1023" s="99" t="s">
        <v>3444</v>
      </c>
      <c r="E1023" s="99" t="s">
        <v>2487</v>
      </c>
      <c r="F1023" s="99" t="s">
        <v>3445</v>
      </c>
      <c r="G1023" s="96">
        <v>-1977.91</v>
      </c>
      <c r="H1023" s="97">
        <v>46048</v>
      </c>
      <c r="I1023" s="97">
        <v>46048</v>
      </c>
      <c r="J1023" s="97">
        <v>46048</v>
      </c>
      <c r="K1023" s="97">
        <v>46048</v>
      </c>
      <c r="L1023" s="94">
        <v>10251</v>
      </c>
      <c r="M1023" s="103" t="s">
        <v>646</v>
      </c>
      <c r="N1023" s="105" t="s">
        <v>246</v>
      </c>
      <c r="O1023" s="99" t="s">
        <v>5146</v>
      </c>
      <c r="P1023" s="99" t="s">
        <v>51</v>
      </c>
      <c r="Q1023" s="99" t="s">
        <v>51</v>
      </c>
      <c r="R1023" s="99" t="s">
        <v>51</v>
      </c>
      <c r="S1023" s="99" t="s">
        <v>51</v>
      </c>
      <c r="T1023" s="99" t="s">
        <v>51</v>
      </c>
      <c r="U1023" s="99" t="s">
        <v>51</v>
      </c>
      <c r="V1023" s="99" t="s">
        <v>51</v>
      </c>
      <c r="W1023" s="99" t="s">
        <v>2490</v>
      </c>
      <c r="X1023" s="99" t="s">
        <v>2491</v>
      </c>
      <c r="Y1023" s="99" t="s">
        <v>3345</v>
      </c>
      <c r="Z1023" s="99" t="s">
        <v>51</v>
      </c>
    </row>
    <row r="1024" spans="1:26" x14ac:dyDescent="0.2">
      <c r="A1024" s="99" t="s">
        <v>2763</v>
      </c>
      <c r="B1024" s="99" t="s">
        <v>3340</v>
      </c>
      <c r="C1024" s="99" t="s">
        <v>5147</v>
      </c>
      <c r="D1024" s="99" t="s">
        <v>3444</v>
      </c>
      <c r="E1024" s="99" t="s">
        <v>2487</v>
      </c>
      <c r="F1024" s="99" t="s">
        <v>3445</v>
      </c>
      <c r="G1024" s="96">
        <v>-324.2</v>
      </c>
      <c r="H1024" s="97">
        <v>46048</v>
      </c>
      <c r="I1024" s="97">
        <v>46048</v>
      </c>
      <c r="J1024" s="97">
        <v>46048</v>
      </c>
      <c r="K1024" s="97">
        <v>46048</v>
      </c>
      <c r="L1024" s="94">
        <v>10251</v>
      </c>
      <c r="M1024" s="103" t="s">
        <v>646</v>
      </c>
      <c r="N1024" s="105" t="s">
        <v>246</v>
      </c>
      <c r="O1024" s="99" t="s">
        <v>5146</v>
      </c>
      <c r="P1024" s="99" t="s">
        <v>51</v>
      </c>
      <c r="Q1024" s="99" t="s">
        <v>51</v>
      </c>
      <c r="R1024" s="99" t="s">
        <v>51</v>
      </c>
      <c r="S1024" s="99" t="s">
        <v>51</v>
      </c>
      <c r="T1024" s="99" t="s">
        <v>51</v>
      </c>
      <c r="U1024" s="99" t="s">
        <v>51</v>
      </c>
      <c r="V1024" s="99" t="s">
        <v>51</v>
      </c>
      <c r="W1024" s="99" t="s">
        <v>2490</v>
      </c>
      <c r="X1024" s="99" t="s">
        <v>2491</v>
      </c>
      <c r="Y1024" s="99" t="s">
        <v>3345</v>
      </c>
      <c r="Z1024" s="99" t="s">
        <v>51</v>
      </c>
    </row>
    <row r="1025" spans="1:26" x14ac:dyDescent="0.2">
      <c r="A1025" s="99" t="s">
        <v>2483</v>
      </c>
      <c r="B1025" s="99" t="s">
        <v>2484</v>
      </c>
      <c r="C1025" s="99" t="s">
        <v>5148</v>
      </c>
      <c r="D1025" s="99" t="s">
        <v>3900</v>
      </c>
      <c r="E1025" s="99" t="s">
        <v>2487</v>
      </c>
      <c r="F1025" s="99" t="s">
        <v>3901</v>
      </c>
      <c r="G1025" s="96">
        <v>-29884.68</v>
      </c>
      <c r="H1025" s="97">
        <v>45986</v>
      </c>
      <c r="I1025" s="97">
        <v>46046</v>
      </c>
      <c r="J1025" s="97">
        <v>46048</v>
      </c>
      <c r="K1025" s="97">
        <v>45993</v>
      </c>
      <c r="L1025" s="94">
        <v>10251</v>
      </c>
      <c r="M1025" s="103"/>
      <c r="N1025" s="94" t="s">
        <v>60</v>
      </c>
      <c r="O1025" s="99" t="s">
        <v>5149</v>
      </c>
      <c r="P1025" s="99" t="s">
        <v>51</v>
      </c>
      <c r="Q1025" s="99" t="s">
        <v>51</v>
      </c>
      <c r="R1025" s="99" t="s">
        <v>51</v>
      </c>
      <c r="S1025" s="99" t="s">
        <v>51</v>
      </c>
      <c r="T1025" s="99" t="s">
        <v>51</v>
      </c>
      <c r="U1025" s="99" t="s">
        <v>51</v>
      </c>
      <c r="V1025" s="99" t="s">
        <v>51</v>
      </c>
      <c r="W1025" s="99" t="s">
        <v>2490</v>
      </c>
      <c r="X1025" s="99" t="s">
        <v>2491</v>
      </c>
      <c r="Y1025" s="99" t="s">
        <v>3903</v>
      </c>
      <c r="Z1025" s="99" t="s">
        <v>51</v>
      </c>
    </row>
    <row r="1026" spans="1:26" x14ac:dyDescent="0.2">
      <c r="A1026" s="99" t="s">
        <v>2483</v>
      </c>
      <c r="B1026" s="99" t="s">
        <v>2484</v>
      </c>
      <c r="C1026" s="99" t="s">
        <v>5150</v>
      </c>
      <c r="D1026" s="99" t="s">
        <v>3900</v>
      </c>
      <c r="E1026" s="99" t="s">
        <v>2487</v>
      </c>
      <c r="F1026" s="99" t="s">
        <v>3901</v>
      </c>
      <c r="G1026" s="96">
        <v>-832.6</v>
      </c>
      <c r="H1026" s="97">
        <v>45986</v>
      </c>
      <c r="I1026" s="97">
        <v>46046</v>
      </c>
      <c r="J1026" s="97">
        <v>46048</v>
      </c>
      <c r="K1026" s="97">
        <v>46000</v>
      </c>
      <c r="L1026" s="94">
        <v>10256</v>
      </c>
      <c r="M1026" s="103"/>
      <c r="N1026" s="94" t="s">
        <v>60</v>
      </c>
      <c r="O1026" s="99" t="s">
        <v>5151</v>
      </c>
      <c r="P1026" s="99" t="s">
        <v>51</v>
      </c>
      <c r="Q1026" s="99" t="s">
        <v>51</v>
      </c>
      <c r="R1026" s="99" t="s">
        <v>51</v>
      </c>
      <c r="S1026" s="99" t="s">
        <v>51</v>
      </c>
      <c r="T1026" s="99" t="s">
        <v>51</v>
      </c>
      <c r="U1026" s="99" t="s">
        <v>51</v>
      </c>
      <c r="V1026" s="99" t="s">
        <v>51</v>
      </c>
      <c r="W1026" s="99" t="s">
        <v>2490</v>
      </c>
      <c r="X1026" s="99" t="s">
        <v>2491</v>
      </c>
      <c r="Y1026" s="99" t="s">
        <v>3903</v>
      </c>
      <c r="Z1026" s="99" t="s">
        <v>51</v>
      </c>
    </row>
    <row r="1027" spans="1:26" x14ac:dyDescent="0.2">
      <c r="A1027" s="99" t="s">
        <v>2763</v>
      </c>
      <c r="B1027" s="99" t="s">
        <v>3340</v>
      </c>
      <c r="C1027" s="99" t="s">
        <v>5152</v>
      </c>
      <c r="D1027" s="99" t="s">
        <v>3342</v>
      </c>
      <c r="E1027" s="99" t="s">
        <v>2487</v>
      </c>
      <c r="F1027" s="99" t="s">
        <v>3343</v>
      </c>
      <c r="G1027" s="96">
        <v>-15118.43</v>
      </c>
      <c r="H1027" s="97">
        <v>46048</v>
      </c>
      <c r="I1027" s="97">
        <v>46048</v>
      </c>
      <c r="J1027" s="97">
        <v>46048</v>
      </c>
      <c r="K1027" s="97">
        <v>46048</v>
      </c>
      <c r="L1027" s="94">
        <v>10251</v>
      </c>
      <c r="M1027" s="103" t="s">
        <v>245</v>
      </c>
      <c r="N1027" s="105" t="s">
        <v>246</v>
      </c>
      <c r="O1027" s="99" t="s">
        <v>5153</v>
      </c>
      <c r="P1027" s="99" t="s">
        <v>51</v>
      </c>
      <c r="Q1027" s="99" t="s">
        <v>51</v>
      </c>
      <c r="R1027" s="99" t="s">
        <v>51</v>
      </c>
      <c r="S1027" s="99" t="s">
        <v>51</v>
      </c>
      <c r="T1027" s="99" t="s">
        <v>51</v>
      </c>
      <c r="U1027" s="99" t="s">
        <v>51</v>
      </c>
      <c r="V1027" s="99" t="s">
        <v>51</v>
      </c>
      <c r="W1027" s="99" t="s">
        <v>2490</v>
      </c>
      <c r="X1027" s="99" t="s">
        <v>2491</v>
      </c>
      <c r="Y1027" s="99" t="s">
        <v>3345</v>
      </c>
      <c r="Z1027" s="99" t="s">
        <v>51</v>
      </c>
    </row>
    <row r="1028" spans="1:26" x14ac:dyDescent="0.2">
      <c r="A1028" s="99" t="s">
        <v>2763</v>
      </c>
      <c r="B1028" s="99" t="s">
        <v>3340</v>
      </c>
      <c r="C1028" s="99" t="s">
        <v>5154</v>
      </c>
      <c r="D1028" s="99" t="s">
        <v>3342</v>
      </c>
      <c r="E1028" s="99" t="s">
        <v>2487</v>
      </c>
      <c r="F1028" s="99" t="s">
        <v>3343</v>
      </c>
      <c r="G1028" s="96">
        <v>-7508.49</v>
      </c>
      <c r="H1028" s="97">
        <v>46048</v>
      </c>
      <c r="I1028" s="97">
        <v>46048</v>
      </c>
      <c r="J1028" s="97">
        <v>46048</v>
      </c>
      <c r="K1028" s="97">
        <v>46048</v>
      </c>
      <c r="L1028" s="94">
        <v>10251</v>
      </c>
      <c r="M1028" s="103" t="s">
        <v>245</v>
      </c>
      <c r="N1028" s="105" t="s">
        <v>246</v>
      </c>
      <c r="O1028" s="99" t="s">
        <v>5155</v>
      </c>
      <c r="P1028" s="99" t="s">
        <v>51</v>
      </c>
      <c r="Q1028" s="99" t="s">
        <v>51</v>
      </c>
      <c r="R1028" s="99" t="s">
        <v>51</v>
      </c>
      <c r="S1028" s="99" t="s">
        <v>51</v>
      </c>
      <c r="T1028" s="99" t="s">
        <v>51</v>
      </c>
      <c r="U1028" s="99" t="s">
        <v>51</v>
      </c>
      <c r="V1028" s="99" t="s">
        <v>51</v>
      </c>
      <c r="W1028" s="99" t="s">
        <v>2490</v>
      </c>
      <c r="X1028" s="99" t="s">
        <v>2491</v>
      </c>
      <c r="Y1028" s="99" t="s">
        <v>3345</v>
      </c>
      <c r="Z1028" s="99" t="s">
        <v>51</v>
      </c>
    </row>
    <row r="1029" spans="1:26" x14ac:dyDescent="0.2">
      <c r="A1029" s="99" t="s">
        <v>2763</v>
      </c>
      <c r="B1029" s="99" t="s">
        <v>3340</v>
      </c>
      <c r="C1029" s="99" t="s">
        <v>5156</v>
      </c>
      <c r="D1029" s="99" t="s">
        <v>3342</v>
      </c>
      <c r="E1029" s="99" t="s">
        <v>2487</v>
      </c>
      <c r="F1029" s="99" t="s">
        <v>3343</v>
      </c>
      <c r="G1029" s="96">
        <v>-14794.74</v>
      </c>
      <c r="H1029" s="97">
        <v>46048</v>
      </c>
      <c r="I1029" s="97">
        <v>46048</v>
      </c>
      <c r="J1029" s="97">
        <v>46048</v>
      </c>
      <c r="K1029" s="97">
        <v>46048</v>
      </c>
      <c r="L1029" s="94">
        <v>10251</v>
      </c>
      <c r="M1029" s="103" t="s">
        <v>245</v>
      </c>
      <c r="N1029" s="105" t="s">
        <v>246</v>
      </c>
      <c r="O1029" s="99" t="s">
        <v>5157</v>
      </c>
      <c r="P1029" s="99" t="s">
        <v>51</v>
      </c>
      <c r="Q1029" s="99" t="s">
        <v>51</v>
      </c>
      <c r="R1029" s="99" t="s">
        <v>51</v>
      </c>
      <c r="S1029" s="99" t="s">
        <v>51</v>
      </c>
      <c r="T1029" s="99" t="s">
        <v>51</v>
      </c>
      <c r="U1029" s="99" t="s">
        <v>51</v>
      </c>
      <c r="V1029" s="99" t="s">
        <v>51</v>
      </c>
      <c r="W1029" s="99" t="s">
        <v>2490</v>
      </c>
      <c r="X1029" s="99" t="s">
        <v>2491</v>
      </c>
      <c r="Y1029" s="99" t="s">
        <v>3345</v>
      </c>
      <c r="Z1029" s="99" t="s">
        <v>51</v>
      </c>
    </row>
    <row r="1030" spans="1:26" x14ac:dyDescent="0.2">
      <c r="A1030" s="99" t="s">
        <v>2763</v>
      </c>
      <c r="B1030" s="99" t="s">
        <v>3340</v>
      </c>
      <c r="C1030" s="99" t="s">
        <v>5158</v>
      </c>
      <c r="D1030" s="99" t="s">
        <v>3342</v>
      </c>
      <c r="E1030" s="99" t="s">
        <v>2487</v>
      </c>
      <c r="F1030" s="99" t="s">
        <v>3343</v>
      </c>
      <c r="G1030" s="96">
        <v>-13812.3</v>
      </c>
      <c r="H1030" s="97">
        <v>46048</v>
      </c>
      <c r="I1030" s="97">
        <v>46048</v>
      </c>
      <c r="J1030" s="97">
        <v>46048</v>
      </c>
      <c r="K1030" s="97">
        <v>46048</v>
      </c>
      <c r="L1030" s="94">
        <v>10251</v>
      </c>
      <c r="M1030" s="103" t="s">
        <v>245</v>
      </c>
      <c r="N1030" s="105" t="s">
        <v>246</v>
      </c>
      <c r="O1030" s="99" t="s">
        <v>5159</v>
      </c>
      <c r="P1030" s="99" t="s">
        <v>51</v>
      </c>
      <c r="Q1030" s="99" t="s">
        <v>51</v>
      </c>
      <c r="R1030" s="99" t="s">
        <v>51</v>
      </c>
      <c r="S1030" s="99" t="s">
        <v>51</v>
      </c>
      <c r="T1030" s="99" t="s">
        <v>51</v>
      </c>
      <c r="U1030" s="99" t="s">
        <v>51</v>
      </c>
      <c r="V1030" s="99" t="s">
        <v>51</v>
      </c>
      <c r="W1030" s="99" t="s">
        <v>2490</v>
      </c>
      <c r="X1030" s="99" t="s">
        <v>2491</v>
      </c>
      <c r="Y1030" s="99" t="s">
        <v>3345</v>
      </c>
      <c r="Z1030" s="99" t="s">
        <v>51</v>
      </c>
    </row>
    <row r="1031" spans="1:26" x14ac:dyDescent="0.2">
      <c r="A1031" s="99" t="s">
        <v>2763</v>
      </c>
      <c r="B1031" s="99" t="s">
        <v>3340</v>
      </c>
      <c r="C1031" s="99" t="s">
        <v>5160</v>
      </c>
      <c r="D1031" s="99" t="s">
        <v>3342</v>
      </c>
      <c r="E1031" s="99" t="s">
        <v>2487</v>
      </c>
      <c r="F1031" s="99" t="s">
        <v>3343</v>
      </c>
      <c r="G1031" s="96">
        <v>-8095.37</v>
      </c>
      <c r="H1031" s="97">
        <v>46048</v>
      </c>
      <c r="I1031" s="97">
        <v>46048</v>
      </c>
      <c r="J1031" s="97">
        <v>46048</v>
      </c>
      <c r="K1031" s="97">
        <v>46048</v>
      </c>
      <c r="L1031" s="94">
        <v>10251</v>
      </c>
      <c r="M1031" s="103" t="s">
        <v>245</v>
      </c>
      <c r="N1031" s="105" t="s">
        <v>246</v>
      </c>
      <c r="O1031" s="99" t="s">
        <v>5161</v>
      </c>
      <c r="P1031" s="99" t="s">
        <v>51</v>
      </c>
      <c r="Q1031" s="99" t="s">
        <v>51</v>
      </c>
      <c r="R1031" s="99" t="s">
        <v>51</v>
      </c>
      <c r="S1031" s="99" t="s">
        <v>51</v>
      </c>
      <c r="T1031" s="99" t="s">
        <v>51</v>
      </c>
      <c r="U1031" s="99" t="s">
        <v>51</v>
      </c>
      <c r="V1031" s="99" t="s">
        <v>51</v>
      </c>
      <c r="W1031" s="99" t="s">
        <v>2490</v>
      </c>
      <c r="X1031" s="99" t="s">
        <v>2491</v>
      </c>
      <c r="Y1031" s="99" t="s">
        <v>3345</v>
      </c>
      <c r="Z1031" s="99" t="s">
        <v>51</v>
      </c>
    </row>
    <row r="1032" spans="1:26" x14ac:dyDescent="0.2">
      <c r="A1032" s="99" t="s">
        <v>2763</v>
      </c>
      <c r="B1032" s="99" t="s">
        <v>3340</v>
      </c>
      <c r="C1032" s="99" t="s">
        <v>5162</v>
      </c>
      <c r="D1032" s="99" t="s">
        <v>3342</v>
      </c>
      <c r="E1032" s="99" t="s">
        <v>2487</v>
      </c>
      <c r="F1032" s="99" t="s">
        <v>3343</v>
      </c>
      <c r="G1032" s="96">
        <v>-13430.76</v>
      </c>
      <c r="H1032" s="97">
        <v>46048</v>
      </c>
      <c r="I1032" s="97">
        <v>46048</v>
      </c>
      <c r="J1032" s="97">
        <v>46048</v>
      </c>
      <c r="K1032" s="97">
        <v>46048</v>
      </c>
      <c r="L1032" s="94">
        <v>10251</v>
      </c>
      <c r="M1032" s="103" t="s">
        <v>245</v>
      </c>
      <c r="N1032" s="105" t="s">
        <v>246</v>
      </c>
      <c r="O1032" s="99" t="s">
        <v>5163</v>
      </c>
      <c r="P1032" s="99" t="s">
        <v>51</v>
      </c>
      <c r="Q1032" s="99" t="s">
        <v>51</v>
      </c>
      <c r="R1032" s="99" t="s">
        <v>51</v>
      </c>
      <c r="S1032" s="99" t="s">
        <v>51</v>
      </c>
      <c r="T1032" s="99" t="s">
        <v>51</v>
      </c>
      <c r="U1032" s="99" t="s">
        <v>51</v>
      </c>
      <c r="V1032" s="99" t="s">
        <v>51</v>
      </c>
      <c r="W1032" s="99" t="s">
        <v>2490</v>
      </c>
      <c r="X1032" s="99" t="s">
        <v>2491</v>
      </c>
      <c r="Y1032" s="99" t="s">
        <v>3345</v>
      </c>
      <c r="Z1032" s="99" t="s">
        <v>51</v>
      </c>
    </row>
    <row r="1033" spans="1:26" x14ac:dyDescent="0.2">
      <c r="A1033" s="99" t="s">
        <v>2763</v>
      </c>
      <c r="B1033" s="99" t="s">
        <v>3340</v>
      </c>
      <c r="C1033" s="99" t="s">
        <v>5164</v>
      </c>
      <c r="D1033" s="99" t="s">
        <v>3342</v>
      </c>
      <c r="E1033" s="99" t="s">
        <v>2487</v>
      </c>
      <c r="F1033" s="99" t="s">
        <v>3343</v>
      </c>
      <c r="G1033" s="96">
        <v>-13933.35</v>
      </c>
      <c r="H1033" s="97">
        <v>46048</v>
      </c>
      <c r="I1033" s="97">
        <v>46048</v>
      </c>
      <c r="J1033" s="97">
        <v>46048</v>
      </c>
      <c r="K1033" s="97">
        <v>46048</v>
      </c>
      <c r="L1033" s="94">
        <v>10251</v>
      </c>
      <c r="M1033" s="103" t="s">
        <v>245</v>
      </c>
      <c r="N1033" s="105" t="s">
        <v>246</v>
      </c>
      <c r="O1033" s="99" t="s">
        <v>5165</v>
      </c>
      <c r="P1033" s="99" t="s">
        <v>51</v>
      </c>
      <c r="Q1033" s="99" t="s">
        <v>51</v>
      </c>
      <c r="R1033" s="99" t="s">
        <v>51</v>
      </c>
      <c r="S1033" s="99" t="s">
        <v>51</v>
      </c>
      <c r="T1033" s="99" t="s">
        <v>51</v>
      </c>
      <c r="U1033" s="99" t="s">
        <v>51</v>
      </c>
      <c r="V1033" s="99" t="s">
        <v>51</v>
      </c>
      <c r="W1033" s="99" t="s">
        <v>2490</v>
      </c>
      <c r="X1033" s="99" t="s">
        <v>2491</v>
      </c>
      <c r="Y1033" s="99" t="s">
        <v>3345</v>
      </c>
      <c r="Z1033" s="99" t="s">
        <v>51</v>
      </c>
    </row>
    <row r="1034" spans="1:26" x14ac:dyDescent="0.2">
      <c r="A1034" s="99" t="s">
        <v>2763</v>
      </c>
      <c r="B1034" s="99" t="s">
        <v>3340</v>
      </c>
      <c r="C1034" s="99" t="s">
        <v>5166</v>
      </c>
      <c r="D1034" s="99" t="s">
        <v>3342</v>
      </c>
      <c r="E1034" s="99" t="s">
        <v>2487</v>
      </c>
      <c r="F1034" s="99" t="s">
        <v>3343</v>
      </c>
      <c r="G1034" s="96">
        <v>-12849.61</v>
      </c>
      <c r="H1034" s="97">
        <v>46048</v>
      </c>
      <c r="I1034" s="97">
        <v>46048</v>
      </c>
      <c r="J1034" s="97">
        <v>46048</v>
      </c>
      <c r="K1034" s="97">
        <v>46048</v>
      </c>
      <c r="L1034" s="94">
        <v>10251</v>
      </c>
      <c r="M1034" s="103" t="s">
        <v>245</v>
      </c>
      <c r="N1034" s="105" t="s">
        <v>246</v>
      </c>
      <c r="O1034" s="99" t="s">
        <v>5167</v>
      </c>
      <c r="P1034" s="99" t="s">
        <v>51</v>
      </c>
      <c r="Q1034" s="99" t="s">
        <v>51</v>
      </c>
      <c r="R1034" s="99" t="s">
        <v>51</v>
      </c>
      <c r="S1034" s="99" t="s">
        <v>51</v>
      </c>
      <c r="T1034" s="99" t="s">
        <v>51</v>
      </c>
      <c r="U1034" s="99" t="s">
        <v>51</v>
      </c>
      <c r="V1034" s="99" t="s">
        <v>51</v>
      </c>
      <c r="W1034" s="99" t="s">
        <v>2490</v>
      </c>
      <c r="X1034" s="99" t="s">
        <v>2491</v>
      </c>
      <c r="Y1034" s="99" t="s">
        <v>3345</v>
      </c>
      <c r="Z1034" s="99" t="s">
        <v>51</v>
      </c>
    </row>
    <row r="1035" spans="1:26" x14ac:dyDescent="0.2">
      <c r="A1035" s="99" t="s">
        <v>2763</v>
      </c>
      <c r="B1035" s="99" t="s">
        <v>3340</v>
      </c>
      <c r="C1035" s="99" t="s">
        <v>5168</v>
      </c>
      <c r="D1035" s="99" t="s">
        <v>3342</v>
      </c>
      <c r="E1035" s="99" t="s">
        <v>2487</v>
      </c>
      <c r="F1035" s="99" t="s">
        <v>3343</v>
      </c>
      <c r="G1035" s="96">
        <v>-13946.94</v>
      </c>
      <c r="H1035" s="97">
        <v>46048</v>
      </c>
      <c r="I1035" s="97">
        <v>46048</v>
      </c>
      <c r="J1035" s="97">
        <v>46048</v>
      </c>
      <c r="K1035" s="97">
        <v>46048</v>
      </c>
      <c r="L1035" s="94">
        <v>10251</v>
      </c>
      <c r="M1035" s="103" t="s">
        <v>245</v>
      </c>
      <c r="N1035" s="105" t="s">
        <v>246</v>
      </c>
      <c r="O1035" s="99" t="s">
        <v>5169</v>
      </c>
      <c r="P1035" s="99" t="s">
        <v>51</v>
      </c>
      <c r="Q1035" s="99" t="s">
        <v>51</v>
      </c>
      <c r="R1035" s="99" t="s">
        <v>51</v>
      </c>
      <c r="S1035" s="99" t="s">
        <v>51</v>
      </c>
      <c r="T1035" s="99" t="s">
        <v>51</v>
      </c>
      <c r="U1035" s="99" t="s">
        <v>51</v>
      </c>
      <c r="V1035" s="99" t="s">
        <v>51</v>
      </c>
      <c r="W1035" s="99" t="s">
        <v>2490</v>
      </c>
      <c r="X1035" s="99" t="s">
        <v>2491</v>
      </c>
      <c r="Y1035" s="99" t="s">
        <v>3345</v>
      </c>
      <c r="Z1035" s="99" t="s">
        <v>51</v>
      </c>
    </row>
    <row r="1036" spans="1:26" x14ac:dyDescent="0.2">
      <c r="A1036" s="99" t="s">
        <v>2763</v>
      </c>
      <c r="B1036" s="99" t="s">
        <v>3340</v>
      </c>
      <c r="C1036" s="99" t="s">
        <v>5170</v>
      </c>
      <c r="D1036" s="99" t="s">
        <v>3342</v>
      </c>
      <c r="E1036" s="99" t="s">
        <v>2487</v>
      </c>
      <c r="F1036" s="99" t="s">
        <v>3343</v>
      </c>
      <c r="G1036" s="96">
        <v>-12463.43</v>
      </c>
      <c r="H1036" s="97">
        <v>46048</v>
      </c>
      <c r="I1036" s="97">
        <v>46048</v>
      </c>
      <c r="J1036" s="97">
        <v>46048</v>
      </c>
      <c r="K1036" s="97">
        <v>46048</v>
      </c>
      <c r="L1036" s="94">
        <v>10256</v>
      </c>
      <c r="M1036" s="103" t="s">
        <v>245</v>
      </c>
      <c r="N1036" s="105" t="s">
        <v>246</v>
      </c>
      <c r="O1036" s="99" t="s">
        <v>5171</v>
      </c>
      <c r="P1036" s="99" t="s">
        <v>51</v>
      </c>
      <c r="Q1036" s="99" t="s">
        <v>51</v>
      </c>
      <c r="R1036" s="99" t="s">
        <v>51</v>
      </c>
      <c r="S1036" s="99" t="s">
        <v>51</v>
      </c>
      <c r="T1036" s="99" t="s">
        <v>51</v>
      </c>
      <c r="U1036" s="99" t="s">
        <v>51</v>
      </c>
      <c r="V1036" s="99" t="s">
        <v>51</v>
      </c>
      <c r="W1036" s="99" t="s">
        <v>2490</v>
      </c>
      <c r="X1036" s="99" t="s">
        <v>2491</v>
      </c>
      <c r="Y1036" s="99" t="s">
        <v>3345</v>
      </c>
      <c r="Z1036" s="99" t="s">
        <v>51</v>
      </c>
    </row>
    <row r="1037" spans="1:26" x14ac:dyDescent="0.2">
      <c r="A1037" s="99" t="s">
        <v>2763</v>
      </c>
      <c r="B1037" s="99" t="s">
        <v>3340</v>
      </c>
      <c r="C1037" s="99" t="s">
        <v>5172</v>
      </c>
      <c r="D1037" s="99" t="s">
        <v>3342</v>
      </c>
      <c r="E1037" s="99" t="s">
        <v>2487</v>
      </c>
      <c r="F1037" s="99" t="s">
        <v>3343</v>
      </c>
      <c r="G1037" s="96">
        <v>-12254.4</v>
      </c>
      <c r="H1037" s="97">
        <v>46048</v>
      </c>
      <c r="I1037" s="97">
        <v>46048</v>
      </c>
      <c r="J1037" s="97">
        <v>46048</v>
      </c>
      <c r="K1037" s="97">
        <v>46048</v>
      </c>
      <c r="L1037" s="94">
        <v>10256</v>
      </c>
      <c r="M1037" s="103" t="s">
        <v>245</v>
      </c>
      <c r="N1037" s="105" t="s">
        <v>246</v>
      </c>
      <c r="O1037" s="99" t="s">
        <v>5173</v>
      </c>
      <c r="P1037" s="99" t="s">
        <v>51</v>
      </c>
      <c r="Q1037" s="99" t="s">
        <v>51</v>
      </c>
      <c r="R1037" s="99" t="s">
        <v>51</v>
      </c>
      <c r="S1037" s="99" t="s">
        <v>51</v>
      </c>
      <c r="T1037" s="99" t="s">
        <v>51</v>
      </c>
      <c r="U1037" s="99" t="s">
        <v>51</v>
      </c>
      <c r="V1037" s="99" t="s">
        <v>51</v>
      </c>
      <c r="W1037" s="99" t="s">
        <v>2490</v>
      </c>
      <c r="X1037" s="99" t="s">
        <v>2491</v>
      </c>
      <c r="Y1037" s="99" t="s">
        <v>3345</v>
      </c>
      <c r="Z1037" s="99" t="s">
        <v>51</v>
      </c>
    </row>
    <row r="1038" spans="1:26" x14ac:dyDescent="0.2">
      <c r="A1038" s="99" t="s">
        <v>2763</v>
      </c>
      <c r="B1038" s="99" t="s">
        <v>3340</v>
      </c>
      <c r="C1038" s="99" t="s">
        <v>5174</v>
      </c>
      <c r="D1038" s="99" t="s">
        <v>3342</v>
      </c>
      <c r="E1038" s="99" t="s">
        <v>2487</v>
      </c>
      <c r="F1038" s="99" t="s">
        <v>3343</v>
      </c>
      <c r="G1038" s="96">
        <v>-18091.45</v>
      </c>
      <c r="H1038" s="97">
        <v>46048</v>
      </c>
      <c r="I1038" s="97">
        <v>46048</v>
      </c>
      <c r="J1038" s="97">
        <v>46048</v>
      </c>
      <c r="K1038" s="97">
        <v>46048</v>
      </c>
      <c r="L1038" s="94">
        <v>10256</v>
      </c>
      <c r="M1038" s="103" t="s">
        <v>245</v>
      </c>
      <c r="N1038" s="105" t="s">
        <v>246</v>
      </c>
      <c r="O1038" s="99" t="s">
        <v>5175</v>
      </c>
      <c r="P1038" s="99" t="s">
        <v>51</v>
      </c>
      <c r="Q1038" s="99" t="s">
        <v>51</v>
      </c>
      <c r="R1038" s="99" t="s">
        <v>51</v>
      </c>
      <c r="S1038" s="99" t="s">
        <v>51</v>
      </c>
      <c r="T1038" s="99" t="s">
        <v>51</v>
      </c>
      <c r="U1038" s="99" t="s">
        <v>51</v>
      </c>
      <c r="V1038" s="99" t="s">
        <v>51</v>
      </c>
      <c r="W1038" s="99" t="s">
        <v>2490</v>
      </c>
      <c r="X1038" s="99" t="s">
        <v>2491</v>
      </c>
      <c r="Y1038" s="99" t="s">
        <v>3345</v>
      </c>
      <c r="Z1038" s="99" t="s">
        <v>51</v>
      </c>
    </row>
    <row r="1039" spans="1:26" x14ac:dyDescent="0.2">
      <c r="A1039" s="99" t="s">
        <v>2483</v>
      </c>
      <c r="B1039" s="99" t="s">
        <v>2484</v>
      </c>
      <c r="C1039" s="99" t="s">
        <v>5176</v>
      </c>
      <c r="D1039" s="99" t="s">
        <v>2663</v>
      </c>
      <c r="E1039" s="99" t="s">
        <v>2487</v>
      </c>
      <c r="F1039" s="99" t="s">
        <v>2664</v>
      </c>
      <c r="G1039" s="96">
        <v>-568.16</v>
      </c>
      <c r="H1039" s="97">
        <v>46018</v>
      </c>
      <c r="I1039" s="97">
        <v>46048</v>
      </c>
      <c r="J1039" s="97">
        <v>46048</v>
      </c>
      <c r="K1039" s="97">
        <v>46038</v>
      </c>
      <c r="L1039" s="94">
        <v>10256</v>
      </c>
      <c r="M1039" s="103"/>
      <c r="N1039" s="94" t="s">
        <v>60</v>
      </c>
      <c r="O1039" s="99" t="s">
        <v>5177</v>
      </c>
      <c r="P1039" s="99" t="s">
        <v>51</v>
      </c>
      <c r="Q1039" s="99" t="s">
        <v>51</v>
      </c>
      <c r="R1039" s="99" t="s">
        <v>51</v>
      </c>
      <c r="S1039" s="99" t="s">
        <v>51</v>
      </c>
      <c r="T1039" s="99" t="s">
        <v>51</v>
      </c>
      <c r="U1039" s="99" t="s">
        <v>51</v>
      </c>
      <c r="V1039" s="99" t="s">
        <v>51</v>
      </c>
      <c r="W1039" s="99" t="s">
        <v>2490</v>
      </c>
      <c r="X1039" s="99" t="s">
        <v>2491</v>
      </c>
      <c r="Y1039" s="99" t="s">
        <v>2666</v>
      </c>
      <c r="Z1039" s="99" t="s">
        <v>51</v>
      </c>
    </row>
    <row r="1040" spans="1:26" x14ac:dyDescent="0.2">
      <c r="A1040" s="99" t="s">
        <v>2763</v>
      </c>
      <c r="B1040" s="99" t="s">
        <v>3383</v>
      </c>
      <c r="C1040" s="99" t="s">
        <v>5178</v>
      </c>
      <c r="D1040" s="99" t="s">
        <v>5179</v>
      </c>
      <c r="E1040" s="99" t="s">
        <v>2487</v>
      </c>
      <c r="F1040" s="99" t="s">
        <v>5180</v>
      </c>
      <c r="G1040" s="96">
        <v>-1147107.8600000001</v>
      </c>
      <c r="H1040" s="97">
        <v>45772</v>
      </c>
      <c r="I1040" s="97">
        <v>46048</v>
      </c>
      <c r="J1040" s="97">
        <v>46048</v>
      </c>
      <c r="K1040" s="97">
        <v>45772</v>
      </c>
      <c r="L1040" s="94" t="s">
        <v>8609</v>
      </c>
      <c r="M1040" s="103" t="s">
        <v>5181</v>
      </c>
      <c r="N1040" s="99" t="s">
        <v>93</v>
      </c>
      <c r="O1040" s="99" t="s">
        <v>5182</v>
      </c>
      <c r="P1040" s="99" t="s">
        <v>51</v>
      </c>
      <c r="Q1040" s="99" t="s">
        <v>51</v>
      </c>
      <c r="R1040" s="99" t="s">
        <v>51</v>
      </c>
      <c r="S1040" s="99" t="s">
        <v>51</v>
      </c>
      <c r="T1040" s="99" t="s">
        <v>51</v>
      </c>
      <c r="U1040" s="99" t="s">
        <v>51</v>
      </c>
      <c r="V1040" s="99" t="s">
        <v>51</v>
      </c>
      <c r="W1040" s="99" t="s">
        <v>2490</v>
      </c>
      <c r="X1040" s="99" t="s">
        <v>2491</v>
      </c>
      <c r="Y1040" s="99" t="s">
        <v>5183</v>
      </c>
      <c r="Z1040" s="99" t="s">
        <v>51</v>
      </c>
    </row>
    <row r="1041" spans="1:26" x14ac:dyDescent="0.2">
      <c r="A1041" s="99" t="s">
        <v>2483</v>
      </c>
      <c r="B1041" s="99" t="s">
        <v>2484</v>
      </c>
      <c r="C1041" s="99" t="s">
        <v>5184</v>
      </c>
      <c r="D1041" s="99" t="s">
        <v>2692</v>
      </c>
      <c r="E1041" s="99" t="s">
        <v>2487</v>
      </c>
      <c r="F1041" s="99" t="s">
        <v>2693</v>
      </c>
      <c r="G1041" s="96">
        <v>-7062.42</v>
      </c>
      <c r="H1041" s="97">
        <v>45938</v>
      </c>
      <c r="I1041" s="97">
        <v>45999</v>
      </c>
      <c r="J1041" s="97">
        <v>46048</v>
      </c>
      <c r="K1041" s="97">
        <v>46045</v>
      </c>
      <c r="L1041" s="94">
        <v>10251</v>
      </c>
      <c r="M1041" s="103"/>
      <c r="N1041" s="94" t="s">
        <v>60</v>
      </c>
      <c r="O1041" s="99" t="s">
        <v>5185</v>
      </c>
      <c r="P1041" s="99" t="s">
        <v>51</v>
      </c>
      <c r="Q1041" s="99" t="s">
        <v>51</v>
      </c>
      <c r="R1041" s="99" t="s">
        <v>51</v>
      </c>
      <c r="S1041" s="99" t="s">
        <v>51</v>
      </c>
      <c r="T1041" s="99" t="s">
        <v>51</v>
      </c>
      <c r="U1041" s="99" t="s">
        <v>51</v>
      </c>
      <c r="V1041" s="99" t="s">
        <v>51</v>
      </c>
      <c r="W1041" s="99" t="s">
        <v>2490</v>
      </c>
      <c r="X1041" s="99" t="s">
        <v>2491</v>
      </c>
      <c r="Y1041" s="99" t="s">
        <v>2695</v>
      </c>
      <c r="Z1041" s="99" t="s">
        <v>51</v>
      </c>
    </row>
    <row r="1042" spans="1:26" x14ac:dyDescent="0.2">
      <c r="A1042" s="99" t="s">
        <v>2483</v>
      </c>
      <c r="B1042" s="99" t="s">
        <v>2484</v>
      </c>
      <c r="C1042" s="99" t="s">
        <v>5186</v>
      </c>
      <c r="D1042" s="99" t="s">
        <v>2692</v>
      </c>
      <c r="E1042" s="99" t="s">
        <v>2487</v>
      </c>
      <c r="F1042" s="99" t="s">
        <v>2693</v>
      </c>
      <c r="G1042" s="96">
        <v>-6834.6</v>
      </c>
      <c r="H1042" s="97">
        <v>45964</v>
      </c>
      <c r="I1042" s="97">
        <v>46024</v>
      </c>
      <c r="J1042" s="97">
        <v>46048</v>
      </c>
      <c r="K1042" s="97">
        <v>46045</v>
      </c>
      <c r="L1042" s="94">
        <v>10251</v>
      </c>
      <c r="M1042" s="103"/>
      <c r="N1042" s="94" t="s">
        <v>60</v>
      </c>
      <c r="O1042" s="99" t="s">
        <v>5187</v>
      </c>
      <c r="P1042" s="99" t="s">
        <v>51</v>
      </c>
      <c r="Q1042" s="99" t="s">
        <v>51</v>
      </c>
      <c r="R1042" s="99" t="s">
        <v>51</v>
      </c>
      <c r="S1042" s="99" t="s">
        <v>51</v>
      </c>
      <c r="T1042" s="99" t="s">
        <v>51</v>
      </c>
      <c r="U1042" s="99" t="s">
        <v>51</v>
      </c>
      <c r="V1042" s="99" t="s">
        <v>51</v>
      </c>
      <c r="W1042" s="99" t="s">
        <v>2490</v>
      </c>
      <c r="X1042" s="99" t="s">
        <v>2491</v>
      </c>
      <c r="Y1042" s="99" t="s">
        <v>2695</v>
      </c>
      <c r="Z1042" s="99" t="s">
        <v>51</v>
      </c>
    </row>
    <row r="1043" spans="1:26" x14ac:dyDescent="0.2">
      <c r="A1043" s="99" t="s">
        <v>2483</v>
      </c>
      <c r="B1043" s="99" t="s">
        <v>2484</v>
      </c>
      <c r="C1043" s="99" t="s">
        <v>5188</v>
      </c>
      <c r="D1043" s="99" t="s">
        <v>2718</v>
      </c>
      <c r="E1043" s="99" t="s">
        <v>2487</v>
      </c>
      <c r="F1043" s="99" t="s">
        <v>2719</v>
      </c>
      <c r="G1043" s="96">
        <v>-13428.27</v>
      </c>
      <c r="H1043" s="97">
        <v>46003</v>
      </c>
      <c r="I1043" s="97">
        <v>46048</v>
      </c>
      <c r="J1043" s="97">
        <v>46048</v>
      </c>
      <c r="K1043" s="97">
        <v>46014</v>
      </c>
      <c r="L1043" s="94">
        <v>10251</v>
      </c>
      <c r="M1043" s="103"/>
      <c r="N1043" s="94" t="s">
        <v>60</v>
      </c>
      <c r="O1043" s="99" t="s">
        <v>5189</v>
      </c>
      <c r="P1043" s="99" t="s">
        <v>51</v>
      </c>
      <c r="Q1043" s="99" t="s">
        <v>51</v>
      </c>
      <c r="R1043" s="99" t="s">
        <v>51</v>
      </c>
      <c r="S1043" s="99" t="s">
        <v>51</v>
      </c>
      <c r="T1043" s="99" t="s">
        <v>51</v>
      </c>
      <c r="U1043" s="99" t="s">
        <v>51</v>
      </c>
      <c r="V1043" s="99" t="s">
        <v>51</v>
      </c>
      <c r="W1043" s="99" t="s">
        <v>2490</v>
      </c>
      <c r="X1043" s="99" t="s">
        <v>2491</v>
      </c>
      <c r="Y1043" s="99" t="s">
        <v>2721</v>
      </c>
      <c r="Z1043" s="99" t="s">
        <v>51</v>
      </c>
    </row>
    <row r="1044" spans="1:26" x14ac:dyDescent="0.2">
      <c r="A1044" s="99" t="s">
        <v>2483</v>
      </c>
      <c r="B1044" s="99" t="s">
        <v>2484</v>
      </c>
      <c r="C1044" s="99" t="s">
        <v>5190</v>
      </c>
      <c r="D1044" s="99" t="s">
        <v>2742</v>
      </c>
      <c r="E1044" s="99" t="s">
        <v>2487</v>
      </c>
      <c r="F1044" s="99" t="s">
        <v>2743</v>
      </c>
      <c r="G1044" s="96">
        <v>-5967.64</v>
      </c>
      <c r="H1044" s="97">
        <v>46017</v>
      </c>
      <c r="I1044" s="97">
        <v>46047</v>
      </c>
      <c r="J1044" s="97">
        <v>46048</v>
      </c>
      <c r="K1044" s="97">
        <v>46030</v>
      </c>
      <c r="L1044" s="94">
        <v>10256</v>
      </c>
      <c r="M1044" s="103"/>
      <c r="N1044" s="94" t="s">
        <v>60</v>
      </c>
      <c r="O1044" s="99" t="s">
        <v>5191</v>
      </c>
      <c r="P1044" s="99" t="s">
        <v>51</v>
      </c>
      <c r="Q1044" s="99" t="s">
        <v>51</v>
      </c>
      <c r="R1044" s="99" t="s">
        <v>51</v>
      </c>
      <c r="S1044" s="99" t="s">
        <v>51</v>
      </c>
      <c r="T1044" s="99" t="s">
        <v>51</v>
      </c>
      <c r="U1044" s="99" t="s">
        <v>51</v>
      </c>
      <c r="V1044" s="99" t="s">
        <v>51</v>
      </c>
      <c r="W1044" s="99" t="s">
        <v>2490</v>
      </c>
      <c r="X1044" s="99" t="s">
        <v>2491</v>
      </c>
      <c r="Y1044" s="99" t="s">
        <v>2745</v>
      </c>
      <c r="Z1044" s="99" t="s">
        <v>51</v>
      </c>
    </row>
    <row r="1045" spans="1:26" x14ac:dyDescent="0.2">
      <c r="A1045" s="99" t="s">
        <v>2483</v>
      </c>
      <c r="B1045" s="99" t="s">
        <v>2484</v>
      </c>
      <c r="C1045" s="99" t="s">
        <v>5192</v>
      </c>
      <c r="D1045" s="99" t="s">
        <v>2742</v>
      </c>
      <c r="E1045" s="99" t="s">
        <v>2487</v>
      </c>
      <c r="F1045" s="99" t="s">
        <v>2743</v>
      </c>
      <c r="G1045" s="96">
        <v>-10055.39</v>
      </c>
      <c r="H1045" s="97">
        <v>46017</v>
      </c>
      <c r="I1045" s="97">
        <v>46047</v>
      </c>
      <c r="J1045" s="97">
        <v>46048</v>
      </c>
      <c r="K1045" s="97">
        <v>46030</v>
      </c>
      <c r="L1045" s="94">
        <v>10251</v>
      </c>
      <c r="M1045" s="103"/>
      <c r="N1045" s="94" t="s">
        <v>60</v>
      </c>
      <c r="O1045" s="99" t="s">
        <v>5193</v>
      </c>
      <c r="P1045" s="99" t="s">
        <v>51</v>
      </c>
      <c r="Q1045" s="99" t="s">
        <v>51</v>
      </c>
      <c r="R1045" s="99" t="s">
        <v>51</v>
      </c>
      <c r="S1045" s="99" t="s">
        <v>51</v>
      </c>
      <c r="T1045" s="99" t="s">
        <v>51</v>
      </c>
      <c r="U1045" s="99" t="s">
        <v>51</v>
      </c>
      <c r="V1045" s="99" t="s">
        <v>51</v>
      </c>
      <c r="W1045" s="99" t="s">
        <v>2490</v>
      </c>
      <c r="X1045" s="99" t="s">
        <v>2491</v>
      </c>
      <c r="Y1045" s="99" t="s">
        <v>2745</v>
      </c>
      <c r="Z1045" s="99" t="s">
        <v>51</v>
      </c>
    </row>
    <row r="1046" spans="1:26" x14ac:dyDescent="0.2">
      <c r="A1046" s="99" t="s">
        <v>2483</v>
      </c>
      <c r="B1046" s="99" t="s">
        <v>2484</v>
      </c>
      <c r="C1046" s="99" t="s">
        <v>5194</v>
      </c>
      <c r="D1046" s="99" t="s">
        <v>2742</v>
      </c>
      <c r="E1046" s="99" t="s">
        <v>2487</v>
      </c>
      <c r="F1046" s="99" t="s">
        <v>2743</v>
      </c>
      <c r="G1046" s="96">
        <v>-3106.6</v>
      </c>
      <c r="H1046" s="97">
        <v>46017</v>
      </c>
      <c r="I1046" s="97">
        <v>46047</v>
      </c>
      <c r="J1046" s="97">
        <v>46048</v>
      </c>
      <c r="K1046" s="97">
        <v>46030</v>
      </c>
      <c r="L1046" s="94">
        <v>10256</v>
      </c>
      <c r="M1046" s="103"/>
      <c r="N1046" s="94" t="s">
        <v>60</v>
      </c>
      <c r="O1046" s="99" t="s">
        <v>5195</v>
      </c>
      <c r="P1046" s="99" t="s">
        <v>51</v>
      </c>
      <c r="Q1046" s="99" t="s">
        <v>51</v>
      </c>
      <c r="R1046" s="99" t="s">
        <v>51</v>
      </c>
      <c r="S1046" s="99" t="s">
        <v>51</v>
      </c>
      <c r="T1046" s="99" t="s">
        <v>51</v>
      </c>
      <c r="U1046" s="99" t="s">
        <v>51</v>
      </c>
      <c r="V1046" s="99" t="s">
        <v>51</v>
      </c>
      <c r="W1046" s="99" t="s">
        <v>2490</v>
      </c>
      <c r="X1046" s="99" t="s">
        <v>2491</v>
      </c>
      <c r="Y1046" s="99" t="s">
        <v>2745</v>
      </c>
      <c r="Z1046" s="99" t="s">
        <v>51</v>
      </c>
    </row>
    <row r="1047" spans="1:26" x14ac:dyDescent="0.2">
      <c r="A1047" s="99" t="s">
        <v>2483</v>
      </c>
      <c r="B1047" s="99" t="s">
        <v>2484</v>
      </c>
      <c r="C1047" s="99" t="s">
        <v>5196</v>
      </c>
      <c r="D1047" s="99" t="s">
        <v>2742</v>
      </c>
      <c r="E1047" s="99" t="s">
        <v>2487</v>
      </c>
      <c r="F1047" s="99" t="s">
        <v>2743</v>
      </c>
      <c r="G1047" s="96">
        <v>-372.2</v>
      </c>
      <c r="H1047" s="97">
        <v>46017</v>
      </c>
      <c r="I1047" s="97">
        <v>46047</v>
      </c>
      <c r="J1047" s="97">
        <v>46048</v>
      </c>
      <c r="K1047" s="97">
        <v>46030</v>
      </c>
      <c r="L1047" s="94">
        <v>10251</v>
      </c>
      <c r="M1047" s="103"/>
      <c r="N1047" s="94" t="s">
        <v>60</v>
      </c>
      <c r="O1047" s="99" t="s">
        <v>5197</v>
      </c>
      <c r="P1047" s="99" t="s">
        <v>51</v>
      </c>
      <c r="Q1047" s="99" t="s">
        <v>51</v>
      </c>
      <c r="R1047" s="99" t="s">
        <v>51</v>
      </c>
      <c r="S1047" s="99" t="s">
        <v>51</v>
      </c>
      <c r="T1047" s="99" t="s">
        <v>51</v>
      </c>
      <c r="U1047" s="99" t="s">
        <v>51</v>
      </c>
      <c r="V1047" s="99" t="s">
        <v>51</v>
      </c>
      <c r="W1047" s="99" t="s">
        <v>2490</v>
      </c>
      <c r="X1047" s="99" t="s">
        <v>2491</v>
      </c>
      <c r="Y1047" s="99" t="s">
        <v>2745</v>
      </c>
      <c r="Z1047" s="99" t="s">
        <v>51</v>
      </c>
    </row>
    <row r="1048" spans="1:26" x14ac:dyDescent="0.2">
      <c r="A1048" s="99" t="s">
        <v>2483</v>
      </c>
      <c r="B1048" s="99" t="s">
        <v>2484</v>
      </c>
      <c r="C1048" s="99" t="s">
        <v>5198</v>
      </c>
      <c r="D1048" s="99" t="s">
        <v>2749</v>
      </c>
      <c r="E1048" s="99" t="s">
        <v>2483</v>
      </c>
      <c r="F1048" s="99" t="s">
        <v>2750</v>
      </c>
      <c r="G1048" s="96">
        <v>-11.62</v>
      </c>
      <c r="H1048" s="97">
        <v>46020</v>
      </c>
      <c r="I1048" s="97">
        <v>46048</v>
      </c>
      <c r="J1048" s="97">
        <v>46048</v>
      </c>
      <c r="K1048" s="97">
        <v>46030</v>
      </c>
      <c r="L1048" s="94">
        <v>10256</v>
      </c>
      <c r="M1048" s="103"/>
      <c r="N1048" s="94" t="s">
        <v>60</v>
      </c>
      <c r="O1048" s="99" t="s">
        <v>5199</v>
      </c>
      <c r="P1048" s="99" t="s">
        <v>51</v>
      </c>
      <c r="Q1048" s="99" t="s">
        <v>51</v>
      </c>
      <c r="R1048" s="99" t="s">
        <v>51</v>
      </c>
      <c r="S1048" s="99" t="s">
        <v>51</v>
      </c>
      <c r="T1048" s="99" t="s">
        <v>51</v>
      </c>
      <c r="U1048" s="99" t="s">
        <v>51</v>
      </c>
      <c r="V1048" s="99" t="s">
        <v>51</v>
      </c>
      <c r="W1048" s="99" t="s">
        <v>2490</v>
      </c>
      <c r="X1048" s="99" t="s">
        <v>2491</v>
      </c>
      <c r="Y1048" s="99" t="s">
        <v>2752</v>
      </c>
      <c r="Z1048" s="99" t="s">
        <v>51</v>
      </c>
    </row>
    <row r="1049" spans="1:26" x14ac:dyDescent="0.2">
      <c r="A1049" s="99" t="s">
        <v>2483</v>
      </c>
      <c r="B1049" s="99" t="s">
        <v>2484</v>
      </c>
      <c r="C1049" s="99" t="s">
        <v>5200</v>
      </c>
      <c r="D1049" s="99" t="s">
        <v>3376</v>
      </c>
      <c r="E1049" s="99" t="s">
        <v>3377</v>
      </c>
      <c r="F1049" s="99" t="s">
        <v>3378</v>
      </c>
      <c r="G1049" s="96">
        <v>-21598.12</v>
      </c>
      <c r="H1049" s="97">
        <v>45986</v>
      </c>
      <c r="I1049" s="97">
        <v>46046</v>
      </c>
      <c r="J1049" s="97">
        <v>46048</v>
      </c>
      <c r="K1049" s="97">
        <v>46006</v>
      </c>
      <c r="L1049" s="94">
        <v>10251</v>
      </c>
      <c r="M1049" s="103"/>
      <c r="N1049" s="94" t="s">
        <v>60</v>
      </c>
      <c r="O1049" s="99" t="s">
        <v>5201</v>
      </c>
      <c r="P1049" s="99" t="s">
        <v>51</v>
      </c>
      <c r="Q1049" s="99" t="s">
        <v>51</v>
      </c>
      <c r="R1049" s="99" t="s">
        <v>51</v>
      </c>
      <c r="S1049" s="99" t="s">
        <v>51</v>
      </c>
      <c r="T1049" s="99" t="s">
        <v>51</v>
      </c>
      <c r="U1049" s="99" t="s">
        <v>51</v>
      </c>
      <c r="V1049" s="99" t="s">
        <v>51</v>
      </c>
      <c r="W1049" s="99" t="s">
        <v>2490</v>
      </c>
      <c r="X1049" s="99" t="s">
        <v>2491</v>
      </c>
      <c r="Y1049" s="99" t="s">
        <v>3380</v>
      </c>
      <c r="Z1049" s="99" t="s">
        <v>51</v>
      </c>
    </row>
    <row r="1050" spans="1:26" x14ac:dyDescent="0.2">
      <c r="A1050" s="94" t="s">
        <v>2483</v>
      </c>
      <c r="B1050" s="94" t="s">
        <v>2484</v>
      </c>
      <c r="C1050" s="94" t="s">
        <v>5202</v>
      </c>
      <c r="D1050" s="94" t="s">
        <v>4728</v>
      </c>
      <c r="E1050" s="94" t="s">
        <v>2487</v>
      </c>
      <c r="F1050" s="94" t="s">
        <v>4729</v>
      </c>
      <c r="G1050" s="96">
        <v>-535</v>
      </c>
      <c r="H1050" s="97">
        <v>46011</v>
      </c>
      <c r="I1050" s="97">
        <v>46034</v>
      </c>
      <c r="J1050" s="97">
        <v>46049</v>
      </c>
      <c r="K1050" s="97">
        <v>46043</v>
      </c>
      <c r="L1050" s="94">
        <v>10259</v>
      </c>
      <c r="N1050" s="94" t="s">
        <v>60</v>
      </c>
      <c r="O1050" s="94" t="s">
        <v>5203</v>
      </c>
      <c r="P1050" s="94" t="s">
        <v>51</v>
      </c>
      <c r="Q1050" s="94" t="s">
        <v>51</v>
      </c>
      <c r="R1050" s="94" t="s">
        <v>51</v>
      </c>
      <c r="S1050" s="94" t="s">
        <v>51</v>
      </c>
      <c r="T1050" s="94" t="s">
        <v>51</v>
      </c>
      <c r="U1050" s="94" t="s">
        <v>51</v>
      </c>
      <c r="V1050" s="94" t="s">
        <v>51</v>
      </c>
      <c r="W1050" s="94" t="s">
        <v>2490</v>
      </c>
      <c r="X1050" s="94" t="s">
        <v>2491</v>
      </c>
      <c r="Y1050" s="94" t="s">
        <v>4731</v>
      </c>
      <c r="Z1050" s="94" t="s">
        <v>51</v>
      </c>
    </row>
    <row r="1051" spans="1:26" x14ac:dyDescent="0.2">
      <c r="A1051" s="94" t="s">
        <v>2483</v>
      </c>
      <c r="B1051" s="94" t="s">
        <v>2484</v>
      </c>
      <c r="C1051" s="94" t="s">
        <v>5204</v>
      </c>
      <c r="D1051" s="94" t="s">
        <v>2851</v>
      </c>
      <c r="E1051" s="94" t="s">
        <v>2487</v>
      </c>
      <c r="F1051" s="94" t="s">
        <v>2852</v>
      </c>
      <c r="G1051" s="96">
        <v>-242.75</v>
      </c>
      <c r="H1051" s="97">
        <v>45989</v>
      </c>
      <c r="I1051" s="97">
        <v>46049</v>
      </c>
      <c r="J1051" s="97">
        <v>46049</v>
      </c>
      <c r="K1051" s="97">
        <v>46006</v>
      </c>
      <c r="L1051" s="94">
        <v>10256</v>
      </c>
      <c r="N1051" s="94" t="s">
        <v>60</v>
      </c>
      <c r="O1051" s="94" t="s">
        <v>5205</v>
      </c>
      <c r="P1051" s="94" t="s">
        <v>51</v>
      </c>
      <c r="Q1051" s="94" t="s">
        <v>51</v>
      </c>
      <c r="R1051" s="94" t="s">
        <v>51</v>
      </c>
      <c r="S1051" s="94" t="s">
        <v>51</v>
      </c>
      <c r="T1051" s="94" t="s">
        <v>51</v>
      </c>
      <c r="U1051" s="94" t="s">
        <v>51</v>
      </c>
      <c r="V1051" s="94" t="s">
        <v>51</v>
      </c>
      <c r="W1051" s="94" t="s">
        <v>2490</v>
      </c>
      <c r="X1051" s="94" t="s">
        <v>2491</v>
      </c>
      <c r="Y1051" s="94" t="s">
        <v>2854</v>
      </c>
      <c r="Z1051" s="94" t="s">
        <v>51</v>
      </c>
    </row>
    <row r="1052" spans="1:26" x14ac:dyDescent="0.2">
      <c r="A1052" s="94" t="s">
        <v>2483</v>
      </c>
      <c r="B1052" s="94" t="s">
        <v>2484</v>
      </c>
      <c r="C1052" s="94" t="s">
        <v>5206</v>
      </c>
      <c r="D1052" s="94" t="s">
        <v>2851</v>
      </c>
      <c r="E1052" s="94" t="s">
        <v>2487</v>
      </c>
      <c r="F1052" s="94" t="s">
        <v>2852</v>
      </c>
      <c r="G1052" s="96">
        <v>-1136.1300000000001</v>
      </c>
      <c r="H1052" s="97">
        <v>45989</v>
      </c>
      <c r="I1052" s="97">
        <v>46049</v>
      </c>
      <c r="J1052" s="97">
        <v>46049</v>
      </c>
      <c r="K1052" s="97">
        <v>46009</v>
      </c>
      <c r="L1052" s="94">
        <v>10251</v>
      </c>
      <c r="N1052" s="94" t="s">
        <v>60</v>
      </c>
      <c r="O1052" s="94" t="s">
        <v>5207</v>
      </c>
      <c r="P1052" s="94" t="s">
        <v>51</v>
      </c>
      <c r="Q1052" s="94" t="s">
        <v>51</v>
      </c>
      <c r="R1052" s="94" t="s">
        <v>51</v>
      </c>
      <c r="S1052" s="94" t="s">
        <v>51</v>
      </c>
      <c r="T1052" s="94" t="s">
        <v>51</v>
      </c>
      <c r="U1052" s="94" t="s">
        <v>51</v>
      </c>
      <c r="V1052" s="94" t="s">
        <v>51</v>
      </c>
      <c r="W1052" s="94" t="s">
        <v>2490</v>
      </c>
      <c r="X1052" s="94" t="s">
        <v>2491</v>
      </c>
      <c r="Y1052" s="94" t="s">
        <v>2854</v>
      </c>
      <c r="Z1052" s="94" t="s">
        <v>51</v>
      </c>
    </row>
    <row r="1053" spans="1:26" x14ac:dyDescent="0.2">
      <c r="A1053" s="94" t="s">
        <v>2483</v>
      </c>
      <c r="B1053" s="94" t="s">
        <v>2484</v>
      </c>
      <c r="C1053" s="94" t="s">
        <v>5208</v>
      </c>
      <c r="D1053" s="94" t="s">
        <v>2910</v>
      </c>
      <c r="E1053" s="94" t="s">
        <v>2487</v>
      </c>
      <c r="F1053" s="94" t="s">
        <v>2911</v>
      </c>
      <c r="G1053" s="96">
        <v>-2962.5</v>
      </c>
      <c r="H1053" s="97">
        <v>46005</v>
      </c>
      <c r="I1053" s="97">
        <v>46035</v>
      </c>
      <c r="J1053" s="97">
        <v>46049</v>
      </c>
      <c r="K1053" s="97">
        <v>46045</v>
      </c>
      <c r="L1053" s="94">
        <v>10251</v>
      </c>
      <c r="N1053" s="94" t="s">
        <v>60</v>
      </c>
      <c r="O1053" s="94" t="s">
        <v>5209</v>
      </c>
      <c r="P1053" s="94" t="s">
        <v>51</v>
      </c>
      <c r="Q1053" s="94" t="s">
        <v>51</v>
      </c>
      <c r="R1053" s="94" t="s">
        <v>2517</v>
      </c>
      <c r="S1053" s="94" t="s">
        <v>2913</v>
      </c>
      <c r="T1053" s="94" t="s">
        <v>51</v>
      </c>
      <c r="U1053" s="94" t="s">
        <v>2914</v>
      </c>
      <c r="V1053" s="94" t="s">
        <v>2915</v>
      </c>
      <c r="W1053" s="94" t="s">
        <v>2490</v>
      </c>
      <c r="X1053" s="94" t="s">
        <v>2491</v>
      </c>
      <c r="Y1053" s="94" t="s">
        <v>2916</v>
      </c>
      <c r="Z1053" s="94" t="s">
        <v>2504</v>
      </c>
    </row>
    <row r="1054" spans="1:26" x14ac:dyDescent="0.2">
      <c r="A1054" s="94" t="s">
        <v>2483</v>
      </c>
      <c r="B1054" s="94" t="s">
        <v>2484</v>
      </c>
      <c r="C1054" s="94" t="s">
        <v>5210</v>
      </c>
      <c r="D1054" s="94" t="s">
        <v>2910</v>
      </c>
      <c r="E1054" s="94" t="s">
        <v>2487</v>
      </c>
      <c r="F1054" s="94" t="s">
        <v>2911</v>
      </c>
      <c r="G1054" s="96">
        <v>-3068.33</v>
      </c>
      <c r="H1054" s="97">
        <v>46012</v>
      </c>
      <c r="I1054" s="97">
        <v>46042</v>
      </c>
      <c r="J1054" s="97">
        <v>46049</v>
      </c>
      <c r="K1054" s="97">
        <v>46045</v>
      </c>
      <c r="L1054" s="94">
        <v>10256</v>
      </c>
      <c r="N1054" s="94" t="s">
        <v>60</v>
      </c>
      <c r="O1054" s="94" t="s">
        <v>5211</v>
      </c>
      <c r="P1054" s="94" t="s">
        <v>51</v>
      </c>
      <c r="Q1054" s="94" t="s">
        <v>51</v>
      </c>
      <c r="R1054" s="94" t="s">
        <v>2517</v>
      </c>
      <c r="S1054" s="94" t="s">
        <v>2913</v>
      </c>
      <c r="T1054" s="94" t="s">
        <v>51</v>
      </c>
      <c r="U1054" s="94" t="s">
        <v>2914</v>
      </c>
      <c r="V1054" s="94" t="s">
        <v>2915</v>
      </c>
      <c r="W1054" s="94" t="s">
        <v>2490</v>
      </c>
      <c r="X1054" s="94" t="s">
        <v>2491</v>
      </c>
      <c r="Y1054" s="94" t="s">
        <v>2916</v>
      </c>
      <c r="Z1054" s="94" t="s">
        <v>2504</v>
      </c>
    </row>
    <row r="1055" spans="1:26" x14ac:dyDescent="0.2">
      <c r="A1055" s="94" t="s">
        <v>2483</v>
      </c>
      <c r="B1055" s="94" t="s">
        <v>2484</v>
      </c>
      <c r="C1055" s="94" t="s">
        <v>5212</v>
      </c>
      <c r="D1055" s="94" t="s">
        <v>2910</v>
      </c>
      <c r="E1055" s="94" t="s">
        <v>2487</v>
      </c>
      <c r="F1055" s="94" t="s">
        <v>2911</v>
      </c>
      <c r="G1055" s="96">
        <v>-3711.02</v>
      </c>
      <c r="H1055" s="97">
        <v>46013</v>
      </c>
      <c r="I1055" s="97">
        <v>46043</v>
      </c>
      <c r="J1055" s="97">
        <v>46049</v>
      </c>
      <c r="K1055" s="97">
        <v>46045</v>
      </c>
      <c r="L1055" s="94">
        <v>10256</v>
      </c>
      <c r="N1055" s="94" t="s">
        <v>60</v>
      </c>
      <c r="O1055" s="94" t="s">
        <v>5213</v>
      </c>
      <c r="P1055" s="94" t="s">
        <v>51</v>
      </c>
      <c r="Q1055" s="94" t="s">
        <v>51</v>
      </c>
      <c r="R1055" s="94" t="s">
        <v>2517</v>
      </c>
      <c r="S1055" s="94" t="s">
        <v>2913</v>
      </c>
      <c r="T1055" s="94" t="s">
        <v>51</v>
      </c>
      <c r="U1055" s="94" t="s">
        <v>2914</v>
      </c>
      <c r="V1055" s="94" t="s">
        <v>2915</v>
      </c>
      <c r="W1055" s="94" t="s">
        <v>2490</v>
      </c>
      <c r="X1055" s="94" t="s">
        <v>2491</v>
      </c>
      <c r="Y1055" s="94" t="s">
        <v>2916</v>
      </c>
      <c r="Z1055" s="94" t="s">
        <v>2504</v>
      </c>
    </row>
    <row r="1056" spans="1:26" x14ac:dyDescent="0.2">
      <c r="A1056" s="94" t="s">
        <v>2483</v>
      </c>
      <c r="B1056" s="94" t="s">
        <v>2484</v>
      </c>
      <c r="C1056" s="94" t="s">
        <v>5214</v>
      </c>
      <c r="D1056" s="94" t="s">
        <v>2910</v>
      </c>
      <c r="E1056" s="94" t="s">
        <v>2487</v>
      </c>
      <c r="F1056" s="94" t="s">
        <v>2911</v>
      </c>
      <c r="G1056" s="96">
        <v>-2733.3</v>
      </c>
      <c r="H1056" s="97">
        <v>46013</v>
      </c>
      <c r="I1056" s="97">
        <v>46043</v>
      </c>
      <c r="J1056" s="97">
        <v>46049</v>
      </c>
      <c r="K1056" s="97">
        <v>46045</v>
      </c>
      <c r="L1056" s="94">
        <v>10256</v>
      </c>
      <c r="N1056" s="94" t="s">
        <v>60</v>
      </c>
      <c r="O1056" s="94" t="s">
        <v>5215</v>
      </c>
      <c r="P1056" s="94" t="s">
        <v>51</v>
      </c>
      <c r="Q1056" s="94" t="s">
        <v>51</v>
      </c>
      <c r="R1056" s="94" t="s">
        <v>2517</v>
      </c>
      <c r="S1056" s="94" t="s">
        <v>2913</v>
      </c>
      <c r="T1056" s="94" t="s">
        <v>51</v>
      </c>
      <c r="U1056" s="94" t="s">
        <v>2914</v>
      </c>
      <c r="V1056" s="94" t="s">
        <v>2915</v>
      </c>
      <c r="W1056" s="94" t="s">
        <v>2490</v>
      </c>
      <c r="X1056" s="94" t="s">
        <v>2491</v>
      </c>
      <c r="Y1056" s="94" t="s">
        <v>2916</v>
      </c>
      <c r="Z1056" s="94" t="s">
        <v>2504</v>
      </c>
    </row>
    <row r="1057" spans="1:26" x14ac:dyDescent="0.2">
      <c r="A1057" s="94" t="s">
        <v>2483</v>
      </c>
      <c r="B1057" s="94" t="s">
        <v>2484</v>
      </c>
      <c r="C1057" s="94" t="s">
        <v>5216</v>
      </c>
      <c r="D1057" s="94" t="s">
        <v>2910</v>
      </c>
      <c r="E1057" s="94" t="s">
        <v>2487</v>
      </c>
      <c r="F1057" s="94" t="s">
        <v>2911</v>
      </c>
      <c r="G1057" s="96">
        <v>-4199.87</v>
      </c>
      <c r="H1057" s="97">
        <v>46014</v>
      </c>
      <c r="I1057" s="97">
        <v>46044</v>
      </c>
      <c r="J1057" s="97">
        <v>46049</v>
      </c>
      <c r="K1057" s="97">
        <v>46048</v>
      </c>
      <c r="L1057" s="94">
        <v>10251</v>
      </c>
      <c r="N1057" s="94" t="s">
        <v>60</v>
      </c>
      <c r="O1057" s="94" t="s">
        <v>5217</v>
      </c>
      <c r="P1057" s="94" t="s">
        <v>51</v>
      </c>
      <c r="Q1057" s="94" t="s">
        <v>51</v>
      </c>
      <c r="R1057" s="94" t="s">
        <v>2517</v>
      </c>
      <c r="S1057" s="94" t="s">
        <v>2913</v>
      </c>
      <c r="T1057" s="94" t="s">
        <v>51</v>
      </c>
      <c r="U1057" s="94" t="s">
        <v>2914</v>
      </c>
      <c r="V1057" s="94" t="s">
        <v>2915</v>
      </c>
      <c r="W1057" s="94" t="s">
        <v>2490</v>
      </c>
      <c r="X1057" s="94" t="s">
        <v>2491</v>
      </c>
      <c r="Y1057" s="94" t="s">
        <v>2916</v>
      </c>
      <c r="Z1057" s="94" t="s">
        <v>2504</v>
      </c>
    </row>
    <row r="1058" spans="1:26" x14ac:dyDescent="0.2">
      <c r="A1058" s="94" t="s">
        <v>2483</v>
      </c>
      <c r="B1058" s="94" t="s">
        <v>2484</v>
      </c>
      <c r="C1058" s="94" t="s">
        <v>5218</v>
      </c>
      <c r="D1058" s="94" t="s">
        <v>2910</v>
      </c>
      <c r="E1058" s="94" t="s">
        <v>2487</v>
      </c>
      <c r="F1058" s="94" t="s">
        <v>2911</v>
      </c>
      <c r="G1058" s="96">
        <v>-4184.49</v>
      </c>
      <c r="H1058" s="97">
        <v>46014</v>
      </c>
      <c r="I1058" s="97">
        <v>46044</v>
      </c>
      <c r="J1058" s="97">
        <v>46049</v>
      </c>
      <c r="K1058" s="97">
        <v>46048</v>
      </c>
      <c r="L1058" s="94">
        <v>10251</v>
      </c>
      <c r="N1058" s="94" t="s">
        <v>60</v>
      </c>
      <c r="O1058" s="94" t="s">
        <v>5219</v>
      </c>
      <c r="P1058" s="94" t="s">
        <v>51</v>
      </c>
      <c r="Q1058" s="94" t="s">
        <v>51</v>
      </c>
      <c r="R1058" s="94" t="s">
        <v>2517</v>
      </c>
      <c r="S1058" s="94" t="s">
        <v>2913</v>
      </c>
      <c r="T1058" s="94" t="s">
        <v>51</v>
      </c>
      <c r="U1058" s="94" t="s">
        <v>2914</v>
      </c>
      <c r="V1058" s="94" t="s">
        <v>2915</v>
      </c>
      <c r="W1058" s="94" t="s">
        <v>2490</v>
      </c>
      <c r="X1058" s="94" t="s">
        <v>2491</v>
      </c>
      <c r="Y1058" s="94" t="s">
        <v>2916</v>
      </c>
      <c r="Z1058" s="94" t="s">
        <v>2504</v>
      </c>
    </row>
    <row r="1059" spans="1:26" x14ac:dyDescent="0.2">
      <c r="A1059" s="94" t="s">
        <v>2483</v>
      </c>
      <c r="B1059" s="94" t="s">
        <v>2484</v>
      </c>
      <c r="C1059" s="94" t="s">
        <v>5220</v>
      </c>
      <c r="D1059" s="94" t="s">
        <v>2910</v>
      </c>
      <c r="E1059" s="94" t="s">
        <v>2487</v>
      </c>
      <c r="F1059" s="94" t="s">
        <v>2911</v>
      </c>
      <c r="G1059" s="96">
        <v>-2877.89</v>
      </c>
      <c r="H1059" s="97">
        <v>46014</v>
      </c>
      <c r="I1059" s="97">
        <v>46044</v>
      </c>
      <c r="J1059" s="97">
        <v>46049</v>
      </c>
      <c r="K1059" s="97">
        <v>46048</v>
      </c>
      <c r="L1059" s="94">
        <v>10251</v>
      </c>
      <c r="N1059" s="94" t="s">
        <v>60</v>
      </c>
      <c r="O1059" s="94" t="s">
        <v>5221</v>
      </c>
      <c r="P1059" s="94" t="s">
        <v>51</v>
      </c>
      <c r="Q1059" s="94" t="s">
        <v>51</v>
      </c>
      <c r="R1059" s="94" t="s">
        <v>2517</v>
      </c>
      <c r="S1059" s="94" t="s">
        <v>2913</v>
      </c>
      <c r="T1059" s="94" t="s">
        <v>51</v>
      </c>
      <c r="U1059" s="94" t="s">
        <v>2914</v>
      </c>
      <c r="V1059" s="94" t="s">
        <v>2915</v>
      </c>
      <c r="W1059" s="94" t="s">
        <v>2490</v>
      </c>
      <c r="X1059" s="94" t="s">
        <v>2491</v>
      </c>
      <c r="Y1059" s="94" t="s">
        <v>2916</v>
      </c>
      <c r="Z1059" s="94" t="s">
        <v>2504</v>
      </c>
    </row>
    <row r="1060" spans="1:26" x14ac:dyDescent="0.2">
      <c r="A1060" s="94" t="s">
        <v>2483</v>
      </c>
      <c r="B1060" s="94" t="s">
        <v>2484</v>
      </c>
      <c r="C1060" s="94" t="s">
        <v>5222</v>
      </c>
      <c r="D1060" s="94" t="s">
        <v>2910</v>
      </c>
      <c r="E1060" s="94" t="s">
        <v>2487</v>
      </c>
      <c r="F1060" s="94" t="s">
        <v>2911</v>
      </c>
      <c r="G1060" s="96">
        <v>-4399.05</v>
      </c>
      <c r="H1060" s="97">
        <v>46014</v>
      </c>
      <c r="I1060" s="97">
        <v>46044</v>
      </c>
      <c r="J1060" s="97">
        <v>46049</v>
      </c>
      <c r="K1060" s="97">
        <v>46045</v>
      </c>
      <c r="L1060" s="94">
        <v>10256</v>
      </c>
      <c r="N1060" s="94" t="s">
        <v>60</v>
      </c>
      <c r="O1060" s="94" t="s">
        <v>5223</v>
      </c>
      <c r="P1060" s="94" t="s">
        <v>51</v>
      </c>
      <c r="Q1060" s="94" t="s">
        <v>51</v>
      </c>
      <c r="R1060" s="94" t="s">
        <v>2517</v>
      </c>
      <c r="S1060" s="94" t="s">
        <v>2913</v>
      </c>
      <c r="T1060" s="94" t="s">
        <v>51</v>
      </c>
      <c r="U1060" s="94" t="s">
        <v>2914</v>
      </c>
      <c r="V1060" s="94" t="s">
        <v>2915</v>
      </c>
      <c r="W1060" s="94" t="s">
        <v>2490</v>
      </c>
      <c r="X1060" s="94" t="s">
        <v>2491</v>
      </c>
      <c r="Y1060" s="94" t="s">
        <v>2916</v>
      </c>
      <c r="Z1060" s="94" t="s">
        <v>2504</v>
      </c>
    </row>
    <row r="1061" spans="1:26" x14ac:dyDescent="0.2">
      <c r="A1061" s="94" t="s">
        <v>2483</v>
      </c>
      <c r="B1061" s="94" t="s">
        <v>2484</v>
      </c>
      <c r="C1061" s="94" t="s">
        <v>5224</v>
      </c>
      <c r="D1061" s="94" t="s">
        <v>2910</v>
      </c>
      <c r="E1061" s="94" t="s">
        <v>2487</v>
      </c>
      <c r="F1061" s="94" t="s">
        <v>2911</v>
      </c>
      <c r="G1061" s="96">
        <v>-4399.05</v>
      </c>
      <c r="H1061" s="97">
        <v>46015</v>
      </c>
      <c r="I1061" s="97">
        <v>46045</v>
      </c>
      <c r="J1061" s="97">
        <v>46049</v>
      </c>
      <c r="K1061" s="97">
        <v>46045</v>
      </c>
      <c r="L1061" s="94">
        <v>10256</v>
      </c>
      <c r="N1061" s="94" t="s">
        <v>60</v>
      </c>
      <c r="O1061" s="94" t="s">
        <v>5225</v>
      </c>
      <c r="P1061" s="94" t="s">
        <v>51</v>
      </c>
      <c r="Q1061" s="94" t="s">
        <v>51</v>
      </c>
      <c r="R1061" s="94" t="s">
        <v>2517</v>
      </c>
      <c r="S1061" s="94" t="s">
        <v>2913</v>
      </c>
      <c r="T1061" s="94" t="s">
        <v>51</v>
      </c>
      <c r="U1061" s="94" t="s">
        <v>2914</v>
      </c>
      <c r="V1061" s="94" t="s">
        <v>2915</v>
      </c>
      <c r="W1061" s="94" t="s">
        <v>2490</v>
      </c>
      <c r="X1061" s="94" t="s">
        <v>2491</v>
      </c>
      <c r="Y1061" s="94" t="s">
        <v>2916</v>
      </c>
      <c r="Z1061" s="94" t="s">
        <v>2504</v>
      </c>
    </row>
    <row r="1062" spans="1:26" x14ac:dyDescent="0.2">
      <c r="A1062" s="94" t="s">
        <v>2483</v>
      </c>
      <c r="B1062" s="94" t="s">
        <v>2484</v>
      </c>
      <c r="C1062" s="94" t="s">
        <v>5226</v>
      </c>
      <c r="D1062" s="94" t="s">
        <v>2910</v>
      </c>
      <c r="E1062" s="94" t="s">
        <v>2487</v>
      </c>
      <c r="F1062" s="94" t="s">
        <v>2911</v>
      </c>
      <c r="G1062" s="96">
        <v>-4399.05</v>
      </c>
      <c r="H1062" s="97">
        <v>46015</v>
      </c>
      <c r="I1062" s="97">
        <v>46045</v>
      </c>
      <c r="J1062" s="97">
        <v>46049</v>
      </c>
      <c r="K1062" s="97">
        <v>46045</v>
      </c>
      <c r="L1062" s="94">
        <v>10256</v>
      </c>
      <c r="N1062" s="94" t="s">
        <v>60</v>
      </c>
      <c r="O1062" s="94" t="s">
        <v>5227</v>
      </c>
      <c r="P1062" s="94" t="s">
        <v>51</v>
      </c>
      <c r="Q1062" s="94" t="s">
        <v>51</v>
      </c>
      <c r="R1062" s="94" t="s">
        <v>2517</v>
      </c>
      <c r="S1062" s="94" t="s">
        <v>2913</v>
      </c>
      <c r="T1062" s="94" t="s">
        <v>51</v>
      </c>
      <c r="U1062" s="94" t="s">
        <v>2914</v>
      </c>
      <c r="V1062" s="94" t="s">
        <v>2915</v>
      </c>
      <c r="W1062" s="94" t="s">
        <v>2490</v>
      </c>
      <c r="X1062" s="94" t="s">
        <v>2491</v>
      </c>
      <c r="Y1062" s="94" t="s">
        <v>2916</v>
      </c>
      <c r="Z1062" s="94" t="s">
        <v>2504</v>
      </c>
    </row>
    <row r="1063" spans="1:26" x14ac:dyDescent="0.2">
      <c r="A1063" s="94" t="s">
        <v>2483</v>
      </c>
      <c r="B1063" s="94" t="s">
        <v>2484</v>
      </c>
      <c r="C1063" s="94" t="s">
        <v>5228</v>
      </c>
      <c r="D1063" s="94" t="s">
        <v>2910</v>
      </c>
      <c r="E1063" s="94" t="s">
        <v>2487</v>
      </c>
      <c r="F1063" s="94" t="s">
        <v>2911</v>
      </c>
      <c r="G1063" s="96">
        <v>-4249.05</v>
      </c>
      <c r="H1063" s="97">
        <v>46015</v>
      </c>
      <c r="I1063" s="97">
        <v>46045</v>
      </c>
      <c r="J1063" s="97">
        <v>46049</v>
      </c>
      <c r="K1063" s="97">
        <v>46045</v>
      </c>
      <c r="L1063" s="94">
        <v>10256</v>
      </c>
      <c r="N1063" s="94" t="s">
        <v>60</v>
      </c>
      <c r="O1063" s="94" t="s">
        <v>5229</v>
      </c>
      <c r="P1063" s="94" t="s">
        <v>51</v>
      </c>
      <c r="Q1063" s="94" t="s">
        <v>51</v>
      </c>
      <c r="R1063" s="94" t="s">
        <v>2517</v>
      </c>
      <c r="S1063" s="94" t="s">
        <v>2913</v>
      </c>
      <c r="T1063" s="94" t="s">
        <v>51</v>
      </c>
      <c r="U1063" s="94" t="s">
        <v>2914</v>
      </c>
      <c r="V1063" s="94" t="s">
        <v>2915</v>
      </c>
      <c r="W1063" s="94" t="s">
        <v>2490</v>
      </c>
      <c r="X1063" s="94" t="s">
        <v>2491</v>
      </c>
      <c r="Y1063" s="94" t="s">
        <v>2916</v>
      </c>
      <c r="Z1063" s="94" t="s">
        <v>2504</v>
      </c>
    </row>
    <row r="1064" spans="1:26" x14ac:dyDescent="0.2">
      <c r="A1064" s="94" t="s">
        <v>2483</v>
      </c>
      <c r="B1064" s="94" t="s">
        <v>2484</v>
      </c>
      <c r="C1064" s="94" t="s">
        <v>5230</v>
      </c>
      <c r="D1064" s="94" t="s">
        <v>2910</v>
      </c>
      <c r="E1064" s="94" t="s">
        <v>2487</v>
      </c>
      <c r="F1064" s="94" t="s">
        <v>2911</v>
      </c>
      <c r="G1064" s="96">
        <v>-4399.05</v>
      </c>
      <c r="H1064" s="97">
        <v>46019</v>
      </c>
      <c r="I1064" s="97">
        <v>46049</v>
      </c>
      <c r="J1064" s="97">
        <v>46049</v>
      </c>
      <c r="K1064" s="97">
        <v>46048</v>
      </c>
      <c r="L1064" s="94">
        <v>10251</v>
      </c>
      <c r="N1064" s="94" t="s">
        <v>60</v>
      </c>
      <c r="O1064" s="94" t="s">
        <v>5231</v>
      </c>
      <c r="P1064" s="94" t="s">
        <v>51</v>
      </c>
      <c r="Q1064" s="94" t="s">
        <v>51</v>
      </c>
      <c r="R1064" s="94" t="s">
        <v>2517</v>
      </c>
      <c r="S1064" s="94" t="s">
        <v>2913</v>
      </c>
      <c r="T1064" s="94" t="s">
        <v>51</v>
      </c>
      <c r="U1064" s="94" t="s">
        <v>2914</v>
      </c>
      <c r="V1064" s="94" t="s">
        <v>2915</v>
      </c>
      <c r="W1064" s="94" t="s">
        <v>2490</v>
      </c>
      <c r="X1064" s="94" t="s">
        <v>2491</v>
      </c>
      <c r="Y1064" s="94" t="s">
        <v>2916</v>
      </c>
      <c r="Z1064" s="94" t="s">
        <v>2504</v>
      </c>
    </row>
    <row r="1065" spans="1:26" x14ac:dyDescent="0.2">
      <c r="A1065" s="94" t="s">
        <v>2483</v>
      </c>
      <c r="B1065" s="94" t="s">
        <v>2484</v>
      </c>
      <c r="C1065" s="94" t="s">
        <v>5232</v>
      </c>
      <c r="D1065" s="94" t="s">
        <v>2910</v>
      </c>
      <c r="E1065" s="94" t="s">
        <v>2487</v>
      </c>
      <c r="F1065" s="94" t="s">
        <v>2911</v>
      </c>
      <c r="G1065" s="96">
        <v>-4502.8999999999996</v>
      </c>
      <c r="H1065" s="97">
        <v>46019</v>
      </c>
      <c r="I1065" s="97">
        <v>46049</v>
      </c>
      <c r="J1065" s="97">
        <v>46049</v>
      </c>
      <c r="K1065" s="97">
        <v>46048</v>
      </c>
      <c r="L1065" s="94">
        <v>10251</v>
      </c>
      <c r="N1065" s="94" t="s">
        <v>60</v>
      </c>
      <c r="O1065" s="94" t="s">
        <v>5233</v>
      </c>
      <c r="P1065" s="94" t="s">
        <v>51</v>
      </c>
      <c r="Q1065" s="94" t="s">
        <v>51</v>
      </c>
      <c r="R1065" s="94" t="s">
        <v>2517</v>
      </c>
      <c r="S1065" s="94" t="s">
        <v>2913</v>
      </c>
      <c r="T1065" s="94" t="s">
        <v>51</v>
      </c>
      <c r="U1065" s="94" t="s">
        <v>2914</v>
      </c>
      <c r="V1065" s="94" t="s">
        <v>2915</v>
      </c>
      <c r="W1065" s="94" t="s">
        <v>2490</v>
      </c>
      <c r="X1065" s="94" t="s">
        <v>2491</v>
      </c>
      <c r="Y1065" s="94" t="s">
        <v>2916</v>
      </c>
      <c r="Z1065" s="94" t="s">
        <v>2504</v>
      </c>
    </row>
    <row r="1066" spans="1:26" x14ac:dyDescent="0.2">
      <c r="A1066" s="94" t="s">
        <v>2483</v>
      </c>
      <c r="B1066" s="94" t="s">
        <v>2484</v>
      </c>
      <c r="C1066" s="94" t="s">
        <v>5234</v>
      </c>
      <c r="D1066" s="94" t="s">
        <v>2910</v>
      </c>
      <c r="E1066" s="94" t="s">
        <v>2487</v>
      </c>
      <c r="F1066" s="94" t="s">
        <v>2911</v>
      </c>
      <c r="G1066" s="96">
        <v>-4249.05</v>
      </c>
      <c r="H1066" s="97">
        <v>46019</v>
      </c>
      <c r="I1066" s="97">
        <v>46049</v>
      </c>
      <c r="J1066" s="97">
        <v>46049</v>
      </c>
      <c r="K1066" s="97">
        <v>46048</v>
      </c>
      <c r="L1066" s="94">
        <v>10251</v>
      </c>
      <c r="N1066" s="94" t="s">
        <v>60</v>
      </c>
      <c r="O1066" s="94" t="s">
        <v>5235</v>
      </c>
      <c r="P1066" s="94" t="s">
        <v>51</v>
      </c>
      <c r="Q1066" s="94" t="s">
        <v>51</v>
      </c>
      <c r="R1066" s="94" t="s">
        <v>2517</v>
      </c>
      <c r="S1066" s="94" t="s">
        <v>2913</v>
      </c>
      <c r="T1066" s="94" t="s">
        <v>51</v>
      </c>
      <c r="U1066" s="94" t="s">
        <v>2914</v>
      </c>
      <c r="V1066" s="94" t="s">
        <v>2915</v>
      </c>
      <c r="W1066" s="94" t="s">
        <v>2490</v>
      </c>
      <c r="X1066" s="94" t="s">
        <v>2491</v>
      </c>
      <c r="Y1066" s="94" t="s">
        <v>2916</v>
      </c>
      <c r="Z1066" s="94" t="s">
        <v>2504</v>
      </c>
    </row>
    <row r="1067" spans="1:26" x14ac:dyDescent="0.2">
      <c r="A1067" s="94" t="s">
        <v>2483</v>
      </c>
      <c r="B1067" s="94" t="s">
        <v>2484</v>
      </c>
      <c r="C1067" s="94" t="s">
        <v>5236</v>
      </c>
      <c r="D1067" s="94" t="s">
        <v>3853</v>
      </c>
      <c r="E1067" s="94" t="s">
        <v>2487</v>
      </c>
      <c r="F1067" s="94" t="s">
        <v>3854</v>
      </c>
      <c r="G1067" s="96">
        <v>-6887.17</v>
      </c>
      <c r="H1067" s="97">
        <v>45989</v>
      </c>
      <c r="I1067" s="97">
        <v>46049</v>
      </c>
      <c r="J1067" s="97">
        <v>46049</v>
      </c>
      <c r="K1067" s="97">
        <v>46013</v>
      </c>
      <c r="L1067" s="94">
        <v>10251</v>
      </c>
      <c r="N1067" s="94" t="s">
        <v>60</v>
      </c>
      <c r="O1067" s="94" t="s">
        <v>5237</v>
      </c>
      <c r="P1067" s="94" t="s">
        <v>51</v>
      </c>
      <c r="Q1067" s="94" t="s">
        <v>51</v>
      </c>
      <c r="R1067" s="94" t="s">
        <v>51</v>
      </c>
      <c r="S1067" s="94" t="s">
        <v>51</v>
      </c>
      <c r="T1067" s="94" t="s">
        <v>51</v>
      </c>
      <c r="U1067" s="94" t="s">
        <v>51</v>
      </c>
      <c r="V1067" s="94" t="s">
        <v>51</v>
      </c>
      <c r="W1067" s="94" t="s">
        <v>2490</v>
      </c>
      <c r="X1067" s="94" t="s">
        <v>2491</v>
      </c>
      <c r="Y1067" s="94" t="s">
        <v>3856</v>
      </c>
      <c r="Z1067" s="94" t="s">
        <v>51</v>
      </c>
    </row>
    <row r="1068" spans="1:26" x14ac:dyDescent="0.2">
      <c r="A1068" s="94" t="s">
        <v>2483</v>
      </c>
      <c r="B1068" s="94" t="s">
        <v>2484</v>
      </c>
      <c r="C1068" s="94" t="s">
        <v>5238</v>
      </c>
      <c r="D1068" s="94" t="s">
        <v>4021</v>
      </c>
      <c r="E1068" s="94" t="s">
        <v>2487</v>
      </c>
      <c r="F1068" s="94" t="s">
        <v>4022</v>
      </c>
      <c r="G1068" s="96">
        <v>-68661.94</v>
      </c>
      <c r="H1068" s="97">
        <v>46028</v>
      </c>
      <c r="I1068" s="97">
        <v>46028</v>
      </c>
      <c r="J1068" s="97">
        <v>46049</v>
      </c>
      <c r="K1068" s="97">
        <v>46044</v>
      </c>
      <c r="L1068" s="94">
        <v>10256</v>
      </c>
      <c r="N1068" s="94" t="s">
        <v>60</v>
      </c>
      <c r="O1068" s="94" t="s">
        <v>5239</v>
      </c>
      <c r="P1068" s="94" t="s">
        <v>51</v>
      </c>
      <c r="Q1068" s="94" t="s">
        <v>51</v>
      </c>
      <c r="R1068" s="94" t="s">
        <v>4024</v>
      </c>
      <c r="S1068" s="94" t="s">
        <v>4025</v>
      </c>
      <c r="T1068" s="94" t="s">
        <v>51</v>
      </c>
      <c r="U1068" s="94" t="s">
        <v>4026</v>
      </c>
      <c r="V1068" s="94" t="s">
        <v>2775</v>
      </c>
      <c r="W1068" s="94" t="s">
        <v>2490</v>
      </c>
      <c r="X1068" s="94" t="s">
        <v>2491</v>
      </c>
      <c r="Y1068" s="94" t="s">
        <v>4027</v>
      </c>
      <c r="Z1068" s="94" t="s">
        <v>2504</v>
      </c>
    </row>
    <row r="1069" spans="1:26" x14ac:dyDescent="0.2">
      <c r="A1069" s="94" t="s">
        <v>2483</v>
      </c>
      <c r="B1069" s="94" t="s">
        <v>2484</v>
      </c>
      <c r="C1069" s="94" t="s">
        <v>5240</v>
      </c>
      <c r="D1069" s="94" t="s">
        <v>4021</v>
      </c>
      <c r="E1069" s="94" t="s">
        <v>2487</v>
      </c>
      <c r="F1069" s="94" t="s">
        <v>4022</v>
      </c>
      <c r="G1069" s="96">
        <v>-25050.78</v>
      </c>
      <c r="H1069" s="97">
        <v>46028</v>
      </c>
      <c r="I1069" s="97">
        <v>46032</v>
      </c>
      <c r="J1069" s="97">
        <v>46049</v>
      </c>
      <c r="K1069" s="97">
        <v>46048</v>
      </c>
      <c r="L1069" s="94">
        <v>10256</v>
      </c>
      <c r="N1069" s="94" t="s">
        <v>60</v>
      </c>
      <c r="O1069" s="94" t="s">
        <v>5241</v>
      </c>
      <c r="P1069" s="94" t="s">
        <v>51</v>
      </c>
      <c r="Q1069" s="94" t="s">
        <v>51</v>
      </c>
      <c r="R1069" s="94" t="s">
        <v>4024</v>
      </c>
      <c r="S1069" s="94" t="s">
        <v>4025</v>
      </c>
      <c r="T1069" s="94" t="s">
        <v>51</v>
      </c>
      <c r="U1069" s="94" t="s">
        <v>4026</v>
      </c>
      <c r="V1069" s="94" t="s">
        <v>2775</v>
      </c>
      <c r="W1069" s="94" t="s">
        <v>2490</v>
      </c>
      <c r="X1069" s="94" t="s">
        <v>2491</v>
      </c>
      <c r="Y1069" s="94" t="s">
        <v>4027</v>
      </c>
      <c r="Z1069" s="94" t="s">
        <v>2504</v>
      </c>
    </row>
    <row r="1070" spans="1:26" x14ac:dyDescent="0.2">
      <c r="A1070" s="94" t="s">
        <v>2483</v>
      </c>
      <c r="B1070" s="94" t="s">
        <v>2484</v>
      </c>
      <c r="C1070" s="94" t="s">
        <v>5242</v>
      </c>
      <c r="D1070" s="94" t="s">
        <v>4021</v>
      </c>
      <c r="E1070" s="94" t="s">
        <v>2487</v>
      </c>
      <c r="F1070" s="94" t="s">
        <v>4022</v>
      </c>
      <c r="G1070" s="96">
        <v>-9859.15</v>
      </c>
      <c r="H1070" s="97">
        <v>46028</v>
      </c>
      <c r="I1070" s="97">
        <v>46032</v>
      </c>
      <c r="J1070" s="97">
        <v>46049</v>
      </c>
      <c r="K1070" s="97">
        <v>46048</v>
      </c>
      <c r="L1070" s="94">
        <v>10256</v>
      </c>
      <c r="N1070" s="94" t="s">
        <v>60</v>
      </c>
      <c r="O1070" s="94" t="s">
        <v>5243</v>
      </c>
      <c r="P1070" s="94" t="s">
        <v>51</v>
      </c>
      <c r="Q1070" s="94" t="s">
        <v>51</v>
      </c>
      <c r="R1070" s="94" t="s">
        <v>4024</v>
      </c>
      <c r="S1070" s="94" t="s">
        <v>4025</v>
      </c>
      <c r="T1070" s="94" t="s">
        <v>51</v>
      </c>
      <c r="U1070" s="94" t="s">
        <v>4026</v>
      </c>
      <c r="V1070" s="94" t="s">
        <v>2775</v>
      </c>
      <c r="W1070" s="94" t="s">
        <v>2490</v>
      </c>
      <c r="X1070" s="94" t="s">
        <v>2491</v>
      </c>
      <c r="Y1070" s="94" t="s">
        <v>4027</v>
      </c>
      <c r="Z1070" s="94" t="s">
        <v>2504</v>
      </c>
    </row>
    <row r="1071" spans="1:26" x14ac:dyDescent="0.2">
      <c r="A1071" s="94" t="s">
        <v>2483</v>
      </c>
      <c r="B1071" s="94" t="s">
        <v>2484</v>
      </c>
      <c r="C1071" s="94" t="s">
        <v>5244</v>
      </c>
      <c r="D1071" s="94" t="s">
        <v>4021</v>
      </c>
      <c r="E1071" s="94" t="s">
        <v>2487</v>
      </c>
      <c r="F1071" s="94" t="s">
        <v>4022</v>
      </c>
      <c r="G1071" s="96">
        <v>-34569.17</v>
      </c>
      <c r="H1071" s="97">
        <v>46037</v>
      </c>
      <c r="I1071" s="97">
        <v>46044</v>
      </c>
      <c r="J1071" s="97">
        <v>46049</v>
      </c>
      <c r="K1071" s="97">
        <v>46044</v>
      </c>
      <c r="L1071" s="94">
        <v>10256</v>
      </c>
      <c r="N1071" s="94" t="s">
        <v>60</v>
      </c>
      <c r="O1071" s="94" t="s">
        <v>5245</v>
      </c>
      <c r="P1071" s="94" t="s">
        <v>51</v>
      </c>
      <c r="Q1071" s="94" t="s">
        <v>51</v>
      </c>
      <c r="R1071" s="94" t="s">
        <v>4024</v>
      </c>
      <c r="S1071" s="94" t="s">
        <v>4025</v>
      </c>
      <c r="T1071" s="94" t="s">
        <v>51</v>
      </c>
      <c r="U1071" s="94" t="s">
        <v>4026</v>
      </c>
      <c r="V1071" s="94" t="s">
        <v>2775</v>
      </c>
      <c r="W1071" s="94" t="s">
        <v>2490</v>
      </c>
      <c r="X1071" s="94" t="s">
        <v>2491</v>
      </c>
      <c r="Y1071" s="94" t="s">
        <v>4027</v>
      </c>
      <c r="Z1071" s="94" t="s">
        <v>2504</v>
      </c>
    </row>
    <row r="1072" spans="1:26" x14ac:dyDescent="0.2">
      <c r="A1072" s="94" t="s">
        <v>2483</v>
      </c>
      <c r="B1072" s="94" t="s">
        <v>2484</v>
      </c>
      <c r="C1072" s="94" t="s">
        <v>5246</v>
      </c>
      <c r="D1072" s="94" t="s">
        <v>2598</v>
      </c>
      <c r="E1072" s="94" t="s">
        <v>2487</v>
      </c>
      <c r="F1072" s="94" t="s">
        <v>2599</v>
      </c>
      <c r="G1072" s="96">
        <v>-73872.2</v>
      </c>
      <c r="H1072" s="97">
        <v>45989</v>
      </c>
      <c r="I1072" s="97">
        <v>46049</v>
      </c>
      <c r="J1072" s="97">
        <v>46049</v>
      </c>
      <c r="K1072" s="97">
        <v>46021</v>
      </c>
      <c r="L1072" s="94">
        <v>10251</v>
      </c>
      <c r="N1072" s="94" t="s">
        <v>60</v>
      </c>
      <c r="O1072" s="94" t="s">
        <v>5247</v>
      </c>
      <c r="P1072" s="94" t="s">
        <v>51</v>
      </c>
      <c r="Q1072" s="94" t="s">
        <v>51</v>
      </c>
      <c r="R1072" s="94" t="s">
        <v>51</v>
      </c>
      <c r="S1072" s="94" t="s">
        <v>51</v>
      </c>
      <c r="T1072" s="94" t="s">
        <v>51</v>
      </c>
      <c r="U1072" s="94" t="s">
        <v>51</v>
      </c>
      <c r="V1072" s="94" t="s">
        <v>51</v>
      </c>
      <c r="W1072" s="94" t="s">
        <v>2490</v>
      </c>
      <c r="X1072" s="94" t="s">
        <v>2491</v>
      </c>
      <c r="Y1072" s="94" t="s">
        <v>2601</v>
      </c>
      <c r="Z1072" s="94" t="s">
        <v>51</v>
      </c>
    </row>
    <row r="1073" spans="1:26" x14ac:dyDescent="0.2">
      <c r="A1073" s="94" t="s">
        <v>2483</v>
      </c>
      <c r="B1073" s="94" t="s">
        <v>2484</v>
      </c>
      <c r="C1073" s="94" t="s">
        <v>5248</v>
      </c>
      <c r="D1073" s="94" t="s">
        <v>2598</v>
      </c>
      <c r="E1073" s="94" t="s">
        <v>2487</v>
      </c>
      <c r="F1073" s="94" t="s">
        <v>2599</v>
      </c>
      <c r="G1073" s="96">
        <v>-74455.08</v>
      </c>
      <c r="H1073" s="97">
        <v>45989</v>
      </c>
      <c r="I1073" s="97">
        <v>46049</v>
      </c>
      <c r="J1073" s="97">
        <v>46049</v>
      </c>
      <c r="K1073" s="97">
        <v>46034</v>
      </c>
      <c r="L1073" s="94">
        <v>10256</v>
      </c>
      <c r="N1073" s="94" t="s">
        <v>60</v>
      </c>
      <c r="O1073" s="94" t="s">
        <v>5249</v>
      </c>
      <c r="P1073" s="94" t="s">
        <v>51</v>
      </c>
      <c r="Q1073" s="94" t="s">
        <v>51</v>
      </c>
      <c r="R1073" s="94" t="s">
        <v>51</v>
      </c>
      <c r="S1073" s="94" t="s">
        <v>51</v>
      </c>
      <c r="T1073" s="94" t="s">
        <v>51</v>
      </c>
      <c r="U1073" s="94" t="s">
        <v>51</v>
      </c>
      <c r="V1073" s="94" t="s">
        <v>51</v>
      </c>
      <c r="W1073" s="94" t="s">
        <v>2490</v>
      </c>
      <c r="X1073" s="94" t="s">
        <v>2491</v>
      </c>
      <c r="Y1073" s="94" t="s">
        <v>2601</v>
      </c>
      <c r="Z1073" s="94" t="s">
        <v>51</v>
      </c>
    </row>
    <row r="1074" spans="1:26" x14ac:dyDescent="0.2">
      <c r="A1074" s="94" t="s">
        <v>2483</v>
      </c>
      <c r="B1074" s="94" t="s">
        <v>2484</v>
      </c>
      <c r="C1074" s="94" t="s">
        <v>5250</v>
      </c>
      <c r="D1074" s="94" t="s">
        <v>2992</v>
      </c>
      <c r="E1074" s="94" t="s">
        <v>2487</v>
      </c>
      <c r="F1074" s="94" t="s">
        <v>2993</v>
      </c>
      <c r="G1074" s="96">
        <v>-349</v>
      </c>
      <c r="H1074" s="97">
        <v>46021</v>
      </c>
      <c r="I1074" s="97">
        <v>46049</v>
      </c>
      <c r="J1074" s="97">
        <v>46049</v>
      </c>
      <c r="K1074" s="97">
        <v>46038</v>
      </c>
      <c r="L1074" s="94">
        <v>10251</v>
      </c>
      <c r="N1074" s="94" t="s">
        <v>60</v>
      </c>
      <c r="O1074" s="94" t="s">
        <v>5251</v>
      </c>
      <c r="P1074" s="94" t="s">
        <v>51</v>
      </c>
      <c r="Q1074" s="94" t="s">
        <v>51</v>
      </c>
      <c r="R1074" s="94" t="s">
        <v>51</v>
      </c>
      <c r="S1074" s="94" t="s">
        <v>51</v>
      </c>
      <c r="T1074" s="94" t="s">
        <v>51</v>
      </c>
      <c r="U1074" s="94" t="s">
        <v>51</v>
      </c>
      <c r="V1074" s="94" t="s">
        <v>51</v>
      </c>
      <c r="W1074" s="94" t="s">
        <v>2490</v>
      </c>
      <c r="X1074" s="94" t="s">
        <v>2491</v>
      </c>
      <c r="Y1074" s="94" t="s">
        <v>2995</v>
      </c>
      <c r="Z1074" s="94" t="s">
        <v>51</v>
      </c>
    </row>
    <row r="1075" spans="1:26" x14ac:dyDescent="0.2">
      <c r="A1075" s="94" t="s">
        <v>2483</v>
      </c>
      <c r="B1075" s="94" t="s">
        <v>2484</v>
      </c>
      <c r="C1075" s="94" t="s">
        <v>5252</v>
      </c>
      <c r="D1075" s="94" t="s">
        <v>3893</v>
      </c>
      <c r="E1075" s="94" t="s">
        <v>2487</v>
      </c>
      <c r="F1075" s="94" t="s">
        <v>3894</v>
      </c>
      <c r="G1075" s="96">
        <v>-4736.66</v>
      </c>
      <c r="H1075" s="97">
        <v>45959</v>
      </c>
      <c r="I1075" s="97">
        <v>46049</v>
      </c>
      <c r="J1075" s="97">
        <v>46049</v>
      </c>
      <c r="K1075" s="97">
        <v>45966</v>
      </c>
      <c r="L1075" s="94">
        <v>10256</v>
      </c>
      <c r="N1075" s="94" t="s">
        <v>60</v>
      </c>
      <c r="O1075" s="94" t="s">
        <v>5253</v>
      </c>
      <c r="P1075" s="94" t="s">
        <v>51</v>
      </c>
      <c r="Q1075" s="94" t="s">
        <v>51</v>
      </c>
      <c r="R1075" s="94" t="s">
        <v>51</v>
      </c>
      <c r="S1075" s="94" t="s">
        <v>51</v>
      </c>
      <c r="T1075" s="94" t="s">
        <v>51</v>
      </c>
      <c r="U1075" s="94" t="s">
        <v>51</v>
      </c>
      <c r="V1075" s="94" t="s">
        <v>51</v>
      </c>
      <c r="W1075" s="94" t="s">
        <v>2490</v>
      </c>
      <c r="X1075" s="94" t="s">
        <v>2491</v>
      </c>
      <c r="Y1075" s="94" t="s">
        <v>3896</v>
      </c>
      <c r="Z1075" s="94" t="s">
        <v>51</v>
      </c>
    </row>
    <row r="1076" spans="1:26" x14ac:dyDescent="0.2">
      <c r="A1076" s="94" t="s">
        <v>2483</v>
      </c>
      <c r="B1076" s="94" t="s">
        <v>2484</v>
      </c>
      <c r="C1076" s="94" t="s">
        <v>5254</v>
      </c>
      <c r="D1076" s="94" t="s">
        <v>5255</v>
      </c>
      <c r="E1076" s="94" t="s">
        <v>2487</v>
      </c>
      <c r="F1076" s="94" t="s">
        <v>5256</v>
      </c>
      <c r="G1076" s="96">
        <v>-2815.5</v>
      </c>
      <c r="H1076" s="97">
        <v>45944</v>
      </c>
      <c r="I1076" s="97">
        <v>46034</v>
      </c>
      <c r="J1076" s="97">
        <v>46049</v>
      </c>
      <c r="K1076" s="97">
        <v>46043</v>
      </c>
      <c r="L1076" s="94">
        <v>10256</v>
      </c>
      <c r="N1076" s="94" t="s">
        <v>60</v>
      </c>
      <c r="O1076" s="94" t="s">
        <v>5257</v>
      </c>
      <c r="P1076" s="94" t="s">
        <v>51</v>
      </c>
      <c r="Q1076" s="94" t="s">
        <v>51</v>
      </c>
      <c r="R1076" s="94" t="s">
        <v>51</v>
      </c>
      <c r="S1076" s="94" t="s">
        <v>51</v>
      </c>
      <c r="T1076" s="94" t="s">
        <v>51</v>
      </c>
      <c r="U1076" s="94" t="s">
        <v>51</v>
      </c>
      <c r="V1076" s="94" t="s">
        <v>51</v>
      </c>
      <c r="W1076" s="94" t="s">
        <v>2490</v>
      </c>
      <c r="X1076" s="94" t="s">
        <v>2491</v>
      </c>
      <c r="Y1076" s="94" t="s">
        <v>5258</v>
      </c>
      <c r="Z1076" s="94" t="s">
        <v>51</v>
      </c>
    </row>
    <row r="1077" spans="1:26" x14ac:dyDescent="0.2">
      <c r="A1077" s="94" t="s">
        <v>2483</v>
      </c>
      <c r="B1077" s="94" t="s">
        <v>2484</v>
      </c>
      <c r="C1077" s="94" t="s">
        <v>5259</v>
      </c>
      <c r="D1077" s="94" t="s">
        <v>5255</v>
      </c>
      <c r="E1077" s="94" t="s">
        <v>2487</v>
      </c>
      <c r="F1077" s="94" t="s">
        <v>5256</v>
      </c>
      <c r="G1077" s="96">
        <v>-2815.5</v>
      </c>
      <c r="H1077" s="97">
        <v>45944</v>
      </c>
      <c r="I1077" s="97">
        <v>46034</v>
      </c>
      <c r="J1077" s="97">
        <v>46049</v>
      </c>
      <c r="K1077" s="97">
        <v>46043</v>
      </c>
      <c r="L1077" s="94">
        <v>10251</v>
      </c>
      <c r="N1077" s="94" t="s">
        <v>60</v>
      </c>
      <c r="O1077" s="94" t="s">
        <v>5260</v>
      </c>
      <c r="P1077" s="94" t="s">
        <v>51</v>
      </c>
      <c r="Q1077" s="94" t="s">
        <v>51</v>
      </c>
      <c r="R1077" s="94" t="s">
        <v>51</v>
      </c>
      <c r="S1077" s="94" t="s">
        <v>51</v>
      </c>
      <c r="T1077" s="94" t="s">
        <v>51</v>
      </c>
      <c r="U1077" s="94" t="s">
        <v>51</v>
      </c>
      <c r="V1077" s="94" t="s">
        <v>51</v>
      </c>
      <c r="W1077" s="94" t="s">
        <v>2490</v>
      </c>
      <c r="X1077" s="94" t="s">
        <v>2491</v>
      </c>
      <c r="Y1077" s="94" t="s">
        <v>5258</v>
      </c>
      <c r="Z1077" s="94" t="s">
        <v>51</v>
      </c>
    </row>
    <row r="1078" spans="1:26" x14ac:dyDescent="0.2">
      <c r="A1078" s="94" t="s">
        <v>2483</v>
      </c>
      <c r="B1078" s="94" t="s">
        <v>2484</v>
      </c>
      <c r="C1078" s="94" t="s">
        <v>5261</v>
      </c>
      <c r="D1078" s="94" t="s">
        <v>3150</v>
      </c>
      <c r="E1078" s="94" t="s">
        <v>2487</v>
      </c>
      <c r="F1078" s="94" t="s">
        <v>3151</v>
      </c>
      <c r="G1078" s="96">
        <v>-11450</v>
      </c>
      <c r="H1078" s="97">
        <v>46010</v>
      </c>
      <c r="I1078" s="97">
        <v>46042</v>
      </c>
      <c r="J1078" s="97">
        <v>46049</v>
      </c>
      <c r="K1078" s="97">
        <v>46045</v>
      </c>
      <c r="L1078" s="94">
        <v>10256</v>
      </c>
      <c r="N1078" s="94" t="s">
        <v>60</v>
      </c>
      <c r="O1078" s="94" t="s">
        <v>5262</v>
      </c>
      <c r="P1078" s="94" t="s">
        <v>51</v>
      </c>
      <c r="Q1078" s="94" t="s">
        <v>51</v>
      </c>
      <c r="R1078" s="94" t="s">
        <v>51</v>
      </c>
      <c r="S1078" s="94" t="s">
        <v>51</v>
      </c>
      <c r="T1078" s="94" t="s">
        <v>51</v>
      </c>
      <c r="U1078" s="94" t="s">
        <v>51</v>
      </c>
      <c r="V1078" s="94" t="s">
        <v>51</v>
      </c>
      <c r="W1078" s="94" t="s">
        <v>2490</v>
      </c>
      <c r="X1078" s="94" t="s">
        <v>2491</v>
      </c>
      <c r="Y1078" s="94" t="s">
        <v>3153</v>
      </c>
      <c r="Z1078" s="94" t="s">
        <v>51</v>
      </c>
    </row>
    <row r="1079" spans="1:26" x14ac:dyDescent="0.2">
      <c r="A1079" s="94" t="s">
        <v>2483</v>
      </c>
      <c r="B1079" s="94" t="s">
        <v>2484</v>
      </c>
      <c r="C1079" s="94" t="s">
        <v>5263</v>
      </c>
      <c r="D1079" s="94" t="s">
        <v>2770</v>
      </c>
      <c r="E1079" s="94" t="s">
        <v>2487</v>
      </c>
      <c r="F1079" s="94" t="s">
        <v>2771</v>
      </c>
      <c r="G1079" s="96">
        <v>-365.7</v>
      </c>
      <c r="H1079" s="97">
        <v>46020</v>
      </c>
      <c r="I1079" s="97">
        <v>46050</v>
      </c>
      <c r="J1079" s="97">
        <v>46050</v>
      </c>
      <c r="K1079" s="97">
        <v>46043</v>
      </c>
      <c r="L1079" s="94">
        <v>10251</v>
      </c>
      <c r="N1079" s="94" t="s">
        <v>60</v>
      </c>
      <c r="O1079" s="94" t="s">
        <v>5264</v>
      </c>
      <c r="P1079" s="94" t="s">
        <v>51</v>
      </c>
      <c r="Q1079" s="94" t="s">
        <v>51</v>
      </c>
      <c r="R1079" s="94" t="s">
        <v>2517</v>
      </c>
      <c r="S1079" s="94" t="s">
        <v>2773</v>
      </c>
      <c r="T1079" s="94" t="s">
        <v>51</v>
      </c>
      <c r="U1079" s="94" t="s">
        <v>2774</v>
      </c>
      <c r="V1079" s="94" t="s">
        <v>2775</v>
      </c>
      <c r="W1079" s="94" t="s">
        <v>2490</v>
      </c>
      <c r="X1079" s="94" t="s">
        <v>2491</v>
      </c>
      <c r="Y1079" s="94" t="s">
        <v>2776</v>
      </c>
      <c r="Z1079" s="94" t="s">
        <v>51</v>
      </c>
    </row>
    <row r="1080" spans="1:26" x14ac:dyDescent="0.2">
      <c r="A1080" s="94" t="s">
        <v>2483</v>
      </c>
      <c r="B1080" s="94" t="s">
        <v>2484</v>
      </c>
      <c r="C1080" s="94" t="s">
        <v>5265</v>
      </c>
      <c r="D1080" s="94" t="s">
        <v>2770</v>
      </c>
      <c r="E1080" s="94" t="s">
        <v>2487</v>
      </c>
      <c r="F1080" s="94" t="s">
        <v>2771</v>
      </c>
      <c r="G1080" s="96">
        <v>-514</v>
      </c>
      <c r="H1080" s="97">
        <v>46020</v>
      </c>
      <c r="I1080" s="97">
        <v>46050</v>
      </c>
      <c r="J1080" s="97">
        <v>46050</v>
      </c>
      <c r="K1080" s="97">
        <v>46043</v>
      </c>
      <c r="L1080" s="94">
        <v>20001</v>
      </c>
      <c r="N1080" s="94" t="s">
        <v>60</v>
      </c>
      <c r="O1080" s="94" t="s">
        <v>5266</v>
      </c>
      <c r="P1080" s="94" t="s">
        <v>51</v>
      </c>
      <c r="Q1080" s="94" t="s">
        <v>51</v>
      </c>
      <c r="R1080" s="94" t="s">
        <v>2517</v>
      </c>
      <c r="S1080" s="94" t="s">
        <v>2773</v>
      </c>
      <c r="T1080" s="94" t="s">
        <v>51</v>
      </c>
      <c r="U1080" s="94" t="s">
        <v>2774</v>
      </c>
      <c r="V1080" s="94" t="s">
        <v>2775</v>
      </c>
      <c r="W1080" s="94" t="s">
        <v>2490</v>
      </c>
      <c r="X1080" s="94" t="s">
        <v>2491</v>
      </c>
      <c r="Y1080" s="94" t="s">
        <v>2776</v>
      </c>
      <c r="Z1080" s="94" t="s">
        <v>51</v>
      </c>
    </row>
    <row r="1081" spans="1:26" x14ac:dyDescent="0.2">
      <c r="A1081" s="94" t="s">
        <v>2483</v>
      </c>
      <c r="B1081" s="94" t="s">
        <v>2484</v>
      </c>
      <c r="C1081" s="94" t="s">
        <v>5267</v>
      </c>
      <c r="D1081" s="94" t="s">
        <v>2770</v>
      </c>
      <c r="E1081" s="94" t="s">
        <v>2487</v>
      </c>
      <c r="F1081" s="94" t="s">
        <v>2771</v>
      </c>
      <c r="G1081" s="96">
        <v>-3139</v>
      </c>
      <c r="H1081" s="97">
        <v>46020</v>
      </c>
      <c r="I1081" s="97">
        <v>46050</v>
      </c>
      <c r="J1081" s="97">
        <v>46050</v>
      </c>
      <c r="K1081" s="97">
        <v>46043</v>
      </c>
      <c r="L1081" s="94">
        <v>10251</v>
      </c>
      <c r="N1081" s="94" t="s">
        <v>60</v>
      </c>
      <c r="O1081" s="94" t="s">
        <v>5268</v>
      </c>
      <c r="P1081" s="94" t="s">
        <v>51</v>
      </c>
      <c r="Q1081" s="94" t="s">
        <v>51</v>
      </c>
      <c r="R1081" s="94" t="s">
        <v>2517</v>
      </c>
      <c r="S1081" s="94" t="s">
        <v>2773</v>
      </c>
      <c r="T1081" s="94" t="s">
        <v>51</v>
      </c>
      <c r="U1081" s="94" t="s">
        <v>2774</v>
      </c>
      <c r="V1081" s="94" t="s">
        <v>2775</v>
      </c>
      <c r="W1081" s="94" t="s">
        <v>2490</v>
      </c>
      <c r="X1081" s="94" t="s">
        <v>2491</v>
      </c>
      <c r="Y1081" s="94" t="s">
        <v>2776</v>
      </c>
      <c r="Z1081" s="94" t="s">
        <v>51</v>
      </c>
    </row>
    <row r="1082" spans="1:26" x14ac:dyDescent="0.2">
      <c r="A1082" s="94" t="s">
        <v>2483</v>
      </c>
      <c r="B1082" s="94" t="s">
        <v>2484</v>
      </c>
      <c r="C1082" s="94" t="s">
        <v>5269</v>
      </c>
      <c r="D1082" s="94" t="s">
        <v>2770</v>
      </c>
      <c r="E1082" s="94" t="s">
        <v>2487</v>
      </c>
      <c r="F1082" s="94" t="s">
        <v>2771</v>
      </c>
      <c r="G1082" s="96">
        <v>-238</v>
      </c>
      <c r="H1082" s="97">
        <v>46020</v>
      </c>
      <c r="I1082" s="97">
        <v>46050</v>
      </c>
      <c r="J1082" s="97">
        <v>46050</v>
      </c>
      <c r="K1082" s="97">
        <v>46031</v>
      </c>
      <c r="L1082" s="94">
        <v>10256</v>
      </c>
      <c r="N1082" s="94" t="s">
        <v>60</v>
      </c>
      <c r="O1082" s="94" t="s">
        <v>5270</v>
      </c>
      <c r="P1082" s="94" t="s">
        <v>51</v>
      </c>
      <c r="Q1082" s="94" t="s">
        <v>51</v>
      </c>
      <c r="R1082" s="94" t="s">
        <v>2517</v>
      </c>
      <c r="S1082" s="94" t="s">
        <v>2773</v>
      </c>
      <c r="T1082" s="94" t="s">
        <v>51</v>
      </c>
      <c r="U1082" s="94" t="s">
        <v>2774</v>
      </c>
      <c r="V1082" s="94" t="s">
        <v>2775</v>
      </c>
      <c r="W1082" s="94" t="s">
        <v>2490</v>
      </c>
      <c r="X1082" s="94" t="s">
        <v>2491</v>
      </c>
      <c r="Y1082" s="94" t="s">
        <v>2776</v>
      </c>
      <c r="Z1082" s="94" t="s">
        <v>51</v>
      </c>
    </row>
    <row r="1083" spans="1:26" x14ac:dyDescent="0.2">
      <c r="A1083" s="99" t="s">
        <v>2763</v>
      </c>
      <c r="B1083" s="99" t="s">
        <v>1891</v>
      </c>
      <c r="C1083" s="99" t="s">
        <v>5271</v>
      </c>
      <c r="D1083" s="99" t="s">
        <v>3353</v>
      </c>
      <c r="E1083" s="99" t="s">
        <v>2487</v>
      </c>
      <c r="F1083" s="99" t="s">
        <v>5272</v>
      </c>
      <c r="G1083" s="96">
        <v>-141631.76999999999</v>
      </c>
      <c r="H1083" s="97">
        <v>46050</v>
      </c>
      <c r="I1083" s="97">
        <v>46051</v>
      </c>
      <c r="J1083" s="97">
        <v>46050</v>
      </c>
      <c r="K1083" s="97">
        <v>46050</v>
      </c>
      <c r="L1083" s="94">
        <v>10251</v>
      </c>
      <c r="M1083" s="103"/>
      <c r="N1083" s="99" t="s">
        <v>246</v>
      </c>
      <c r="O1083" s="99" t="s">
        <v>3450</v>
      </c>
      <c r="P1083" s="99" t="s">
        <v>51</v>
      </c>
      <c r="Q1083" s="99" t="s">
        <v>51</v>
      </c>
      <c r="R1083" s="99" t="s">
        <v>51</v>
      </c>
      <c r="S1083" s="99" t="s">
        <v>51</v>
      </c>
      <c r="T1083" s="99" t="s">
        <v>51</v>
      </c>
      <c r="U1083" s="99" t="s">
        <v>51</v>
      </c>
      <c r="V1083" s="99" t="s">
        <v>51</v>
      </c>
      <c r="W1083" s="99" t="s">
        <v>2490</v>
      </c>
      <c r="X1083" s="99" t="s">
        <v>2491</v>
      </c>
      <c r="Y1083" s="99" t="s">
        <v>3345</v>
      </c>
      <c r="Z1083" s="99" t="s">
        <v>51</v>
      </c>
    </row>
    <row r="1084" spans="1:26" x14ac:dyDescent="0.2">
      <c r="A1084" s="99" t="s">
        <v>2763</v>
      </c>
      <c r="B1084" s="99" t="s">
        <v>1891</v>
      </c>
      <c r="C1084" s="99" t="s">
        <v>5271</v>
      </c>
      <c r="D1084" s="99" t="s">
        <v>3353</v>
      </c>
      <c r="E1084" s="99" t="s">
        <v>2487</v>
      </c>
      <c r="F1084" s="99" t="s">
        <v>5272</v>
      </c>
      <c r="G1084" s="96">
        <v>-35088.050000000003</v>
      </c>
      <c r="H1084" s="97">
        <v>46050</v>
      </c>
      <c r="I1084" s="97">
        <v>46051</v>
      </c>
      <c r="J1084" s="97">
        <v>46050</v>
      </c>
      <c r="K1084" s="97">
        <v>46050</v>
      </c>
      <c r="L1084" s="94">
        <v>10256</v>
      </c>
      <c r="M1084" s="103"/>
      <c r="N1084" s="99" t="s">
        <v>246</v>
      </c>
      <c r="O1084" s="99" t="s">
        <v>3450</v>
      </c>
      <c r="P1084" s="99" t="s">
        <v>51</v>
      </c>
      <c r="Q1084" s="99" t="s">
        <v>51</v>
      </c>
      <c r="R1084" s="99" t="s">
        <v>51</v>
      </c>
      <c r="S1084" s="99" t="s">
        <v>51</v>
      </c>
      <c r="T1084" s="99" t="s">
        <v>51</v>
      </c>
      <c r="U1084" s="99" t="s">
        <v>51</v>
      </c>
      <c r="V1084" s="99" t="s">
        <v>51</v>
      </c>
      <c r="W1084" s="99" t="s">
        <v>2490</v>
      </c>
      <c r="X1084" s="99" t="s">
        <v>2491</v>
      </c>
      <c r="Y1084" s="99" t="s">
        <v>3345</v>
      </c>
      <c r="Z1084" s="99" t="s">
        <v>51</v>
      </c>
    </row>
    <row r="1085" spans="1:26" x14ac:dyDescent="0.2">
      <c r="A1085" s="99" t="s">
        <v>2763</v>
      </c>
      <c r="B1085" s="99" t="s">
        <v>1891</v>
      </c>
      <c r="C1085" s="99" t="s">
        <v>5271</v>
      </c>
      <c r="D1085" s="99" t="s">
        <v>3353</v>
      </c>
      <c r="E1085" s="99" t="s">
        <v>2487</v>
      </c>
      <c r="F1085" s="99" t="s">
        <v>5272</v>
      </c>
      <c r="G1085" s="96">
        <v>-16874.13</v>
      </c>
      <c r="H1085" s="97">
        <v>46050</v>
      </c>
      <c r="I1085" s="97">
        <v>46051</v>
      </c>
      <c r="J1085" s="97">
        <v>46050</v>
      </c>
      <c r="K1085" s="97">
        <v>46050</v>
      </c>
      <c r="L1085" s="94">
        <v>10259</v>
      </c>
      <c r="M1085" s="103"/>
      <c r="N1085" s="99" t="s">
        <v>246</v>
      </c>
      <c r="O1085" s="99" t="s">
        <v>3450</v>
      </c>
      <c r="P1085" s="99" t="s">
        <v>51</v>
      </c>
      <c r="Q1085" s="99" t="s">
        <v>51</v>
      </c>
      <c r="R1085" s="99" t="s">
        <v>51</v>
      </c>
      <c r="S1085" s="99" t="s">
        <v>51</v>
      </c>
      <c r="T1085" s="99" t="s">
        <v>51</v>
      </c>
      <c r="U1085" s="99" t="s">
        <v>51</v>
      </c>
      <c r="V1085" s="99" t="s">
        <v>51</v>
      </c>
      <c r="W1085" s="99" t="s">
        <v>2490</v>
      </c>
      <c r="X1085" s="99" t="s">
        <v>2491</v>
      </c>
      <c r="Y1085" s="99" t="s">
        <v>3345</v>
      </c>
      <c r="Z1085" s="99" t="s">
        <v>51</v>
      </c>
    </row>
    <row r="1086" spans="1:26" x14ac:dyDescent="0.2">
      <c r="A1086" s="99"/>
      <c r="B1086" s="99" t="s">
        <v>4801</v>
      </c>
      <c r="C1086" s="99"/>
      <c r="D1086" s="114">
        <v>3288</v>
      </c>
      <c r="E1086" s="99"/>
      <c r="F1086" s="99" t="s">
        <v>5273</v>
      </c>
      <c r="G1086" s="96">
        <v>-22773.41</v>
      </c>
      <c r="I1086" s="97">
        <v>46050</v>
      </c>
      <c r="J1086" s="97">
        <v>46050</v>
      </c>
      <c r="L1086" s="94">
        <v>20001</v>
      </c>
      <c r="M1086" s="103" t="s">
        <v>840</v>
      </c>
      <c r="N1086" s="99" t="s">
        <v>129</v>
      </c>
      <c r="O1086" s="99"/>
      <c r="P1086" s="99"/>
      <c r="Q1086" s="99"/>
      <c r="R1086" s="99"/>
      <c r="S1086" s="99"/>
      <c r="T1086" s="99"/>
      <c r="U1086" s="99"/>
      <c r="V1086" s="99"/>
      <c r="W1086" s="99"/>
      <c r="X1086" s="99"/>
      <c r="Y1086" s="99"/>
      <c r="Z1086" s="99"/>
    </row>
    <row r="1087" spans="1:26" x14ac:dyDescent="0.2">
      <c r="A1087" s="99"/>
      <c r="B1087" s="99" t="s">
        <v>4801</v>
      </c>
      <c r="C1087" s="99"/>
      <c r="D1087" s="114">
        <v>3288</v>
      </c>
      <c r="E1087" s="99"/>
      <c r="F1087" s="99" t="s">
        <v>5273</v>
      </c>
      <c r="G1087" s="96">
        <v>-4351.16</v>
      </c>
      <c r="I1087" s="97">
        <v>46050</v>
      </c>
      <c r="J1087" s="97">
        <v>46050</v>
      </c>
      <c r="L1087" s="94">
        <v>20001</v>
      </c>
      <c r="M1087" s="103" t="s">
        <v>840</v>
      </c>
      <c r="N1087" s="99" t="s">
        <v>129</v>
      </c>
      <c r="O1087" s="99"/>
      <c r="P1087" s="99"/>
      <c r="Q1087" s="99"/>
      <c r="R1087" s="99"/>
      <c r="S1087" s="99"/>
      <c r="T1087" s="99"/>
      <c r="U1087" s="99"/>
      <c r="V1087" s="99"/>
      <c r="W1087" s="99"/>
      <c r="X1087" s="99"/>
      <c r="Y1087" s="99"/>
      <c r="Z1087" s="99"/>
    </row>
    <row r="1088" spans="1:26" x14ac:dyDescent="0.2">
      <c r="A1088" s="99"/>
      <c r="B1088" s="99" t="s">
        <v>4801</v>
      </c>
      <c r="C1088" s="99"/>
      <c r="D1088" s="114">
        <v>3288</v>
      </c>
      <c r="E1088" s="99"/>
      <c r="F1088" s="99" t="s">
        <v>5274</v>
      </c>
      <c r="G1088" s="96">
        <v>-16048</v>
      </c>
      <c r="I1088" s="97">
        <v>46050</v>
      </c>
      <c r="J1088" s="97">
        <v>46050</v>
      </c>
      <c r="L1088" s="94">
        <v>20001</v>
      </c>
      <c r="M1088" s="103" t="s">
        <v>840</v>
      </c>
      <c r="N1088" s="99" t="s">
        <v>129</v>
      </c>
      <c r="O1088" s="99"/>
      <c r="P1088" s="99"/>
      <c r="Q1088" s="99"/>
      <c r="R1088" s="99"/>
      <c r="S1088" s="99"/>
      <c r="T1088" s="99"/>
      <c r="U1088" s="99"/>
      <c r="V1088" s="99"/>
      <c r="W1088" s="99"/>
      <c r="X1088" s="99"/>
      <c r="Y1088" s="99"/>
      <c r="Z1088" s="99"/>
    </row>
    <row r="1089" spans="1:26" x14ac:dyDescent="0.2">
      <c r="A1089" s="99"/>
      <c r="B1089" s="99" t="s">
        <v>4801</v>
      </c>
      <c r="C1089" s="99"/>
      <c r="D1089" s="114">
        <v>3288</v>
      </c>
      <c r="E1089" s="99"/>
      <c r="F1089" s="99" t="s">
        <v>5274</v>
      </c>
      <c r="G1089" s="96">
        <v>-3009</v>
      </c>
      <c r="I1089" s="97">
        <v>46050</v>
      </c>
      <c r="J1089" s="97">
        <v>46050</v>
      </c>
      <c r="L1089" s="94">
        <v>20001</v>
      </c>
      <c r="M1089" s="103" t="s">
        <v>840</v>
      </c>
      <c r="N1089" s="99" t="s">
        <v>129</v>
      </c>
      <c r="O1089" s="99"/>
      <c r="P1089" s="99"/>
      <c r="Q1089" s="99"/>
      <c r="R1089" s="99"/>
      <c r="S1089" s="99"/>
      <c r="T1089" s="99"/>
      <c r="U1089" s="99"/>
      <c r="V1089" s="99"/>
      <c r="W1089" s="99"/>
      <c r="X1089" s="99"/>
      <c r="Y1089" s="99"/>
      <c r="Z1089" s="99"/>
    </row>
    <row r="1090" spans="1:26" x14ac:dyDescent="0.2">
      <c r="A1090" s="99" t="s">
        <v>2483</v>
      </c>
      <c r="B1090" s="99" t="s">
        <v>1891</v>
      </c>
      <c r="C1090" s="99" t="s">
        <v>5275</v>
      </c>
      <c r="D1090" s="99" t="s">
        <v>5276</v>
      </c>
      <c r="E1090" s="99" t="s">
        <v>2487</v>
      </c>
      <c r="F1090" s="99" t="s">
        <v>5277</v>
      </c>
      <c r="G1090" s="96">
        <v>-72050.58</v>
      </c>
      <c r="H1090" s="97">
        <v>46030</v>
      </c>
      <c r="I1090" s="97">
        <v>46045</v>
      </c>
      <c r="J1090" s="97">
        <v>46050</v>
      </c>
      <c r="K1090" s="97">
        <v>46049</v>
      </c>
      <c r="L1090" s="94">
        <v>10241</v>
      </c>
      <c r="M1090" s="103" t="s">
        <v>1836</v>
      </c>
      <c r="N1090" s="99" t="s">
        <v>60</v>
      </c>
      <c r="O1090" s="99" t="s">
        <v>5278</v>
      </c>
      <c r="P1090" s="99" t="s">
        <v>51</v>
      </c>
      <c r="Q1090" s="99" t="s">
        <v>51</v>
      </c>
      <c r="R1090" s="99" t="s">
        <v>51</v>
      </c>
      <c r="S1090" s="99" t="s">
        <v>51</v>
      </c>
      <c r="T1090" s="99" t="s">
        <v>51</v>
      </c>
      <c r="U1090" s="99" t="s">
        <v>51</v>
      </c>
      <c r="V1090" s="99" t="s">
        <v>51</v>
      </c>
      <c r="W1090" s="99" t="s">
        <v>2490</v>
      </c>
      <c r="X1090" s="99" t="s">
        <v>2491</v>
      </c>
      <c r="Y1090" s="99" t="s">
        <v>5279</v>
      </c>
      <c r="Z1090" s="99" t="s">
        <v>51</v>
      </c>
    </row>
    <row r="1091" spans="1:26" x14ac:dyDescent="0.2">
      <c r="A1091" s="99" t="s">
        <v>2763</v>
      </c>
      <c r="B1091" s="99" t="s">
        <v>5280</v>
      </c>
      <c r="C1091" s="99" t="s">
        <v>5281</v>
      </c>
      <c r="D1091" s="99" t="s">
        <v>3385</v>
      </c>
      <c r="E1091" s="99" t="s">
        <v>2487</v>
      </c>
      <c r="F1091" s="99" t="s">
        <v>3386</v>
      </c>
      <c r="G1091" s="96">
        <v>-65215.77</v>
      </c>
      <c r="H1091" s="97">
        <v>45384</v>
      </c>
      <c r="I1091" s="97">
        <v>46050</v>
      </c>
      <c r="J1091" s="97">
        <v>46050</v>
      </c>
      <c r="K1091" s="97">
        <v>45384</v>
      </c>
      <c r="L1091" s="94" t="s">
        <v>8609</v>
      </c>
      <c r="M1091" s="103" t="s">
        <v>865</v>
      </c>
      <c r="N1091" s="99" t="s">
        <v>93</v>
      </c>
      <c r="O1091" s="99" t="s">
        <v>3387</v>
      </c>
      <c r="P1091" s="99" t="s">
        <v>51</v>
      </c>
      <c r="Q1091" s="99" t="s">
        <v>51</v>
      </c>
      <c r="R1091" s="99" t="s">
        <v>51</v>
      </c>
      <c r="S1091" s="99" t="s">
        <v>51</v>
      </c>
      <c r="T1091" s="99" t="s">
        <v>51</v>
      </c>
      <c r="U1091" s="99" t="s">
        <v>51</v>
      </c>
      <c r="V1091" s="99" t="s">
        <v>51</v>
      </c>
      <c r="W1091" s="99" t="s">
        <v>2490</v>
      </c>
      <c r="X1091" s="99" t="s">
        <v>2491</v>
      </c>
      <c r="Y1091" s="99" t="s">
        <v>3388</v>
      </c>
      <c r="Z1091" s="99" t="s">
        <v>51</v>
      </c>
    </row>
    <row r="1092" spans="1:26" x14ac:dyDescent="0.2">
      <c r="A1092" s="94" t="s">
        <v>2483</v>
      </c>
      <c r="B1092" s="94" t="s">
        <v>2484</v>
      </c>
      <c r="C1092" s="94" t="s">
        <v>5282</v>
      </c>
      <c r="D1092" s="94" t="s">
        <v>2874</v>
      </c>
      <c r="E1092" s="94" t="s">
        <v>2487</v>
      </c>
      <c r="F1092" s="94" t="s">
        <v>2875</v>
      </c>
      <c r="G1092" s="96">
        <v>-802.37</v>
      </c>
      <c r="H1092" s="97">
        <v>46029</v>
      </c>
      <c r="I1092" s="97">
        <v>46050</v>
      </c>
      <c r="J1092" s="97">
        <v>46050</v>
      </c>
      <c r="K1092" s="97">
        <v>46038</v>
      </c>
      <c r="L1092" s="94">
        <v>20001</v>
      </c>
      <c r="N1092" s="94" t="s">
        <v>60</v>
      </c>
      <c r="O1092" s="94" t="s">
        <v>5283</v>
      </c>
      <c r="P1092" s="94" t="s">
        <v>51</v>
      </c>
      <c r="Q1092" s="94" t="s">
        <v>51</v>
      </c>
      <c r="R1092" s="94" t="s">
        <v>51</v>
      </c>
      <c r="S1092" s="94" t="s">
        <v>51</v>
      </c>
      <c r="T1092" s="94" t="s">
        <v>51</v>
      </c>
      <c r="U1092" s="94" t="s">
        <v>51</v>
      </c>
      <c r="V1092" s="94" t="s">
        <v>51</v>
      </c>
      <c r="W1092" s="94" t="s">
        <v>2490</v>
      </c>
      <c r="X1092" s="94" t="s">
        <v>2491</v>
      </c>
      <c r="Y1092" s="94" t="s">
        <v>2877</v>
      </c>
      <c r="Z1092" s="94" t="s">
        <v>51</v>
      </c>
    </row>
    <row r="1093" spans="1:26" x14ac:dyDescent="0.2">
      <c r="A1093" s="94" t="s">
        <v>2483</v>
      </c>
      <c r="B1093" s="94" t="s">
        <v>2484</v>
      </c>
      <c r="C1093" s="94" t="s">
        <v>5284</v>
      </c>
      <c r="D1093" s="94" t="s">
        <v>2874</v>
      </c>
      <c r="E1093" s="94" t="s">
        <v>2487</v>
      </c>
      <c r="F1093" s="94" t="s">
        <v>2875</v>
      </c>
      <c r="G1093" s="96">
        <v>-211.66</v>
      </c>
      <c r="H1093" s="97">
        <v>46029</v>
      </c>
      <c r="I1093" s="97">
        <v>46050</v>
      </c>
      <c r="J1093" s="97">
        <v>46050</v>
      </c>
      <c r="K1093" s="97">
        <v>46038</v>
      </c>
      <c r="L1093" s="94">
        <v>20001</v>
      </c>
      <c r="N1093" s="94" t="s">
        <v>60</v>
      </c>
      <c r="O1093" s="94" t="s">
        <v>5285</v>
      </c>
      <c r="P1093" s="94" t="s">
        <v>51</v>
      </c>
      <c r="Q1093" s="94" t="s">
        <v>51</v>
      </c>
      <c r="R1093" s="94" t="s">
        <v>51</v>
      </c>
      <c r="S1093" s="94" t="s">
        <v>51</v>
      </c>
      <c r="T1093" s="94" t="s">
        <v>51</v>
      </c>
      <c r="U1093" s="94" t="s">
        <v>51</v>
      </c>
      <c r="V1093" s="94" t="s">
        <v>51</v>
      </c>
      <c r="W1093" s="94" t="s">
        <v>2490</v>
      </c>
      <c r="X1093" s="94" t="s">
        <v>2491</v>
      </c>
      <c r="Y1093" s="94" t="s">
        <v>2877</v>
      </c>
      <c r="Z1093" s="94" t="s">
        <v>51</v>
      </c>
    </row>
    <row r="1094" spans="1:26" x14ac:dyDescent="0.2">
      <c r="A1094" s="94" t="s">
        <v>2483</v>
      </c>
      <c r="B1094" s="94" t="s">
        <v>2484</v>
      </c>
      <c r="C1094" s="94" t="s">
        <v>5286</v>
      </c>
      <c r="D1094" s="94" t="s">
        <v>2910</v>
      </c>
      <c r="E1094" s="94" t="s">
        <v>2487</v>
      </c>
      <c r="F1094" s="94" t="s">
        <v>2911</v>
      </c>
      <c r="G1094" s="96">
        <v>-4399.05</v>
      </c>
      <c r="H1094" s="97">
        <v>46020</v>
      </c>
      <c r="I1094" s="97">
        <v>46050</v>
      </c>
      <c r="J1094" s="97">
        <v>46050</v>
      </c>
      <c r="K1094" s="97">
        <v>46048</v>
      </c>
      <c r="L1094" s="94">
        <v>10251</v>
      </c>
      <c r="N1094" s="94" t="s">
        <v>60</v>
      </c>
      <c r="O1094" s="94" t="s">
        <v>5287</v>
      </c>
      <c r="P1094" s="94" t="s">
        <v>51</v>
      </c>
      <c r="Q1094" s="94" t="s">
        <v>51</v>
      </c>
      <c r="R1094" s="94" t="s">
        <v>2517</v>
      </c>
      <c r="S1094" s="94" t="s">
        <v>2913</v>
      </c>
      <c r="T1094" s="94" t="s">
        <v>51</v>
      </c>
      <c r="U1094" s="94" t="s">
        <v>2914</v>
      </c>
      <c r="V1094" s="94" t="s">
        <v>2915</v>
      </c>
      <c r="W1094" s="94" t="s">
        <v>2490</v>
      </c>
      <c r="X1094" s="94" t="s">
        <v>2491</v>
      </c>
      <c r="Y1094" s="94" t="s">
        <v>2916</v>
      </c>
      <c r="Z1094" s="94" t="s">
        <v>2504</v>
      </c>
    </row>
    <row r="1095" spans="1:26" x14ac:dyDescent="0.2">
      <c r="A1095" s="94" t="s">
        <v>2483</v>
      </c>
      <c r="B1095" s="94" t="s">
        <v>2484</v>
      </c>
      <c r="C1095" s="94" t="s">
        <v>5288</v>
      </c>
      <c r="D1095" s="94" t="s">
        <v>2910</v>
      </c>
      <c r="E1095" s="94" t="s">
        <v>2487</v>
      </c>
      <c r="F1095" s="94" t="s">
        <v>2911</v>
      </c>
      <c r="G1095" s="96">
        <v>-4368.28</v>
      </c>
      <c r="H1095" s="97">
        <v>46020</v>
      </c>
      <c r="I1095" s="97">
        <v>46050</v>
      </c>
      <c r="J1095" s="97">
        <v>46050</v>
      </c>
      <c r="K1095" s="97">
        <v>46048</v>
      </c>
      <c r="L1095" s="94">
        <v>10251</v>
      </c>
      <c r="N1095" s="94" t="s">
        <v>60</v>
      </c>
      <c r="O1095" s="94" t="s">
        <v>5289</v>
      </c>
      <c r="P1095" s="94" t="s">
        <v>51</v>
      </c>
      <c r="Q1095" s="94" t="s">
        <v>51</v>
      </c>
      <c r="R1095" s="94" t="s">
        <v>2517</v>
      </c>
      <c r="S1095" s="94" t="s">
        <v>2913</v>
      </c>
      <c r="T1095" s="94" t="s">
        <v>51</v>
      </c>
      <c r="U1095" s="94" t="s">
        <v>2914</v>
      </c>
      <c r="V1095" s="94" t="s">
        <v>2915</v>
      </c>
      <c r="W1095" s="94" t="s">
        <v>2490</v>
      </c>
      <c r="X1095" s="94" t="s">
        <v>2491</v>
      </c>
      <c r="Y1095" s="94" t="s">
        <v>2916</v>
      </c>
      <c r="Z1095" s="94" t="s">
        <v>2504</v>
      </c>
    </row>
    <row r="1096" spans="1:26" s="99" customFormat="1" x14ac:dyDescent="0.2">
      <c r="A1096" s="94" t="s">
        <v>2483</v>
      </c>
      <c r="B1096" s="94" t="s">
        <v>2484</v>
      </c>
      <c r="C1096" s="94" t="s">
        <v>5290</v>
      </c>
      <c r="D1096" s="94" t="s">
        <v>2910</v>
      </c>
      <c r="E1096" s="94" t="s">
        <v>2487</v>
      </c>
      <c r="F1096" s="94" t="s">
        <v>2911</v>
      </c>
      <c r="G1096" s="96">
        <v>-4368.28</v>
      </c>
      <c r="H1096" s="97">
        <v>46020</v>
      </c>
      <c r="I1096" s="97">
        <v>46050</v>
      </c>
      <c r="J1096" s="97">
        <v>46050</v>
      </c>
      <c r="K1096" s="97">
        <v>46048</v>
      </c>
      <c r="L1096" s="94">
        <v>10251</v>
      </c>
      <c r="M1096" s="98"/>
      <c r="N1096" s="94" t="s">
        <v>60</v>
      </c>
      <c r="O1096" s="94" t="s">
        <v>5291</v>
      </c>
      <c r="P1096" s="94" t="s">
        <v>51</v>
      </c>
      <c r="Q1096" s="94" t="s">
        <v>51</v>
      </c>
      <c r="R1096" s="94" t="s">
        <v>2517</v>
      </c>
      <c r="S1096" s="94" t="s">
        <v>2913</v>
      </c>
      <c r="T1096" s="94" t="s">
        <v>51</v>
      </c>
      <c r="U1096" s="94" t="s">
        <v>2914</v>
      </c>
      <c r="V1096" s="94" t="s">
        <v>2915</v>
      </c>
      <c r="W1096" s="94" t="s">
        <v>2490</v>
      </c>
      <c r="X1096" s="94" t="s">
        <v>2491</v>
      </c>
      <c r="Y1096" s="94" t="s">
        <v>2916</v>
      </c>
      <c r="Z1096" s="94" t="s">
        <v>2504</v>
      </c>
    </row>
    <row r="1097" spans="1:26" s="99" customFormat="1" x14ac:dyDescent="0.2">
      <c r="A1097" s="94" t="s">
        <v>2483</v>
      </c>
      <c r="B1097" s="94" t="s">
        <v>2484</v>
      </c>
      <c r="C1097" s="94" t="s">
        <v>5292</v>
      </c>
      <c r="D1097" s="94" t="s">
        <v>2910</v>
      </c>
      <c r="E1097" s="94" t="s">
        <v>2487</v>
      </c>
      <c r="F1097" s="94" t="s">
        <v>2911</v>
      </c>
      <c r="G1097" s="96">
        <v>-4518.28</v>
      </c>
      <c r="H1097" s="97">
        <v>46020</v>
      </c>
      <c r="I1097" s="97">
        <v>46050</v>
      </c>
      <c r="J1097" s="97">
        <v>46050</v>
      </c>
      <c r="K1097" s="97">
        <v>46048</v>
      </c>
      <c r="L1097" s="94">
        <v>10251</v>
      </c>
      <c r="M1097" s="98"/>
      <c r="N1097" s="94" t="s">
        <v>60</v>
      </c>
      <c r="O1097" s="94" t="s">
        <v>5293</v>
      </c>
      <c r="P1097" s="94" t="s">
        <v>51</v>
      </c>
      <c r="Q1097" s="94" t="s">
        <v>51</v>
      </c>
      <c r="R1097" s="94" t="s">
        <v>2517</v>
      </c>
      <c r="S1097" s="94" t="s">
        <v>2913</v>
      </c>
      <c r="T1097" s="94" t="s">
        <v>51</v>
      </c>
      <c r="U1097" s="94" t="s">
        <v>2914</v>
      </c>
      <c r="V1097" s="94" t="s">
        <v>2915</v>
      </c>
      <c r="W1097" s="94" t="s">
        <v>2490</v>
      </c>
      <c r="X1097" s="94" t="s">
        <v>2491</v>
      </c>
      <c r="Y1097" s="94" t="s">
        <v>2916</v>
      </c>
      <c r="Z1097" s="94" t="s">
        <v>2504</v>
      </c>
    </row>
    <row r="1098" spans="1:26" s="99" customFormat="1" x14ac:dyDescent="0.2">
      <c r="A1098" s="94" t="s">
        <v>2483</v>
      </c>
      <c r="B1098" s="94" t="s">
        <v>2484</v>
      </c>
      <c r="C1098" s="94" t="s">
        <v>5294</v>
      </c>
      <c r="D1098" s="94" t="s">
        <v>2948</v>
      </c>
      <c r="E1098" s="94" t="s">
        <v>2483</v>
      </c>
      <c r="F1098" s="94" t="s">
        <v>2949</v>
      </c>
      <c r="G1098" s="96">
        <v>-921.16</v>
      </c>
      <c r="H1098" s="97">
        <v>46022</v>
      </c>
      <c r="I1098" s="97">
        <v>46050</v>
      </c>
      <c r="J1098" s="97">
        <v>46050</v>
      </c>
      <c r="K1098" s="97">
        <v>46031</v>
      </c>
      <c r="L1098" s="94">
        <v>10256</v>
      </c>
      <c r="M1098" s="98"/>
      <c r="N1098" s="94" t="s">
        <v>60</v>
      </c>
      <c r="O1098" s="94" t="s">
        <v>5295</v>
      </c>
      <c r="P1098" s="94" t="s">
        <v>51</v>
      </c>
      <c r="Q1098" s="94" t="s">
        <v>51</v>
      </c>
      <c r="R1098" s="94" t="s">
        <v>2536</v>
      </c>
      <c r="S1098" s="94" t="s">
        <v>2951</v>
      </c>
      <c r="T1098" s="94" t="s">
        <v>51</v>
      </c>
      <c r="U1098" s="94" t="s">
        <v>2952</v>
      </c>
      <c r="V1098" s="94" t="s">
        <v>2520</v>
      </c>
      <c r="W1098" s="94" t="s">
        <v>2490</v>
      </c>
      <c r="X1098" s="94" t="s">
        <v>2491</v>
      </c>
      <c r="Y1098" s="94" t="s">
        <v>2953</v>
      </c>
      <c r="Z1098" s="94" t="s">
        <v>51</v>
      </c>
    </row>
    <row r="1099" spans="1:26" s="99" customFormat="1" x14ac:dyDescent="0.2">
      <c r="A1099" s="94" t="s">
        <v>2483</v>
      </c>
      <c r="B1099" s="94" t="s">
        <v>2484</v>
      </c>
      <c r="C1099" s="94" t="s">
        <v>5296</v>
      </c>
      <c r="D1099" s="94" t="s">
        <v>3512</v>
      </c>
      <c r="E1099" s="94" t="s">
        <v>2487</v>
      </c>
      <c r="F1099" s="94" t="s">
        <v>3513</v>
      </c>
      <c r="G1099" s="96">
        <v>-3995</v>
      </c>
      <c r="H1099" s="97">
        <v>46019</v>
      </c>
      <c r="I1099" s="97">
        <v>46050</v>
      </c>
      <c r="J1099" s="97">
        <v>46050</v>
      </c>
      <c r="K1099" s="97">
        <v>46042</v>
      </c>
      <c r="L1099" s="94">
        <v>20001</v>
      </c>
      <c r="M1099" s="98"/>
      <c r="N1099" s="94" t="s">
        <v>60</v>
      </c>
      <c r="O1099" s="94" t="s">
        <v>5297</v>
      </c>
      <c r="P1099" s="94" t="s">
        <v>51</v>
      </c>
      <c r="Q1099" s="94" t="s">
        <v>51</v>
      </c>
      <c r="R1099" s="94" t="s">
        <v>51</v>
      </c>
      <c r="S1099" s="94" t="s">
        <v>51</v>
      </c>
      <c r="T1099" s="94" t="s">
        <v>51</v>
      </c>
      <c r="U1099" s="94" t="s">
        <v>51</v>
      </c>
      <c r="V1099" s="94" t="s">
        <v>51</v>
      </c>
      <c r="W1099" s="94" t="s">
        <v>2490</v>
      </c>
      <c r="X1099" s="94" t="s">
        <v>2491</v>
      </c>
      <c r="Y1099" s="94" t="s">
        <v>3515</v>
      </c>
      <c r="Z1099" s="94" t="s">
        <v>51</v>
      </c>
    </row>
    <row r="1100" spans="1:26" x14ac:dyDescent="0.2">
      <c r="A1100" s="94" t="s">
        <v>2483</v>
      </c>
      <c r="B1100" s="94" t="s">
        <v>2484</v>
      </c>
      <c r="C1100" s="94" t="s">
        <v>5298</v>
      </c>
      <c r="D1100" s="94" t="s">
        <v>3512</v>
      </c>
      <c r="E1100" s="94" t="s">
        <v>2487</v>
      </c>
      <c r="F1100" s="94" t="s">
        <v>3513</v>
      </c>
      <c r="G1100" s="96">
        <v>-1179</v>
      </c>
      <c r="H1100" s="97">
        <v>46019</v>
      </c>
      <c r="I1100" s="97">
        <v>46050</v>
      </c>
      <c r="J1100" s="97">
        <v>46050</v>
      </c>
      <c r="K1100" s="97">
        <v>46031</v>
      </c>
      <c r="L1100" s="94">
        <v>10256</v>
      </c>
      <c r="N1100" s="94" t="s">
        <v>60</v>
      </c>
      <c r="O1100" s="94" t="s">
        <v>5299</v>
      </c>
      <c r="P1100" s="94" t="s">
        <v>51</v>
      </c>
      <c r="Q1100" s="94" t="s">
        <v>51</v>
      </c>
      <c r="R1100" s="94" t="s">
        <v>51</v>
      </c>
      <c r="S1100" s="94" t="s">
        <v>51</v>
      </c>
      <c r="T1100" s="94" t="s">
        <v>51</v>
      </c>
      <c r="U1100" s="94" t="s">
        <v>51</v>
      </c>
      <c r="V1100" s="94" t="s">
        <v>51</v>
      </c>
      <c r="W1100" s="94" t="s">
        <v>2490</v>
      </c>
      <c r="X1100" s="94" t="s">
        <v>2491</v>
      </c>
      <c r="Y1100" s="94" t="s">
        <v>3515</v>
      </c>
      <c r="Z1100" s="94" t="s">
        <v>51</v>
      </c>
    </row>
    <row r="1101" spans="1:26" x14ac:dyDescent="0.2">
      <c r="A1101" s="94" t="s">
        <v>2483</v>
      </c>
      <c r="B1101" s="94" t="s">
        <v>2484</v>
      </c>
      <c r="C1101" s="94" t="s">
        <v>5300</v>
      </c>
      <c r="D1101" s="94" t="s">
        <v>3512</v>
      </c>
      <c r="E1101" s="94" t="s">
        <v>2487</v>
      </c>
      <c r="F1101" s="94" t="s">
        <v>3513</v>
      </c>
      <c r="G1101" s="96">
        <v>-7185</v>
      </c>
      <c r="H1101" s="97">
        <v>46019</v>
      </c>
      <c r="I1101" s="97">
        <v>46050</v>
      </c>
      <c r="J1101" s="97">
        <v>46050</v>
      </c>
      <c r="K1101" s="97">
        <v>46030</v>
      </c>
      <c r="L1101" s="94">
        <v>20001</v>
      </c>
      <c r="N1101" s="94" t="s">
        <v>60</v>
      </c>
      <c r="O1101" s="94" t="s">
        <v>5301</v>
      </c>
      <c r="P1101" s="94" t="s">
        <v>51</v>
      </c>
      <c r="Q1101" s="94" t="s">
        <v>51</v>
      </c>
      <c r="R1101" s="94" t="s">
        <v>51</v>
      </c>
      <c r="S1101" s="94" t="s">
        <v>51</v>
      </c>
      <c r="T1101" s="94" t="s">
        <v>51</v>
      </c>
      <c r="U1101" s="94" t="s">
        <v>51</v>
      </c>
      <c r="V1101" s="94" t="s">
        <v>51</v>
      </c>
      <c r="W1101" s="94" t="s">
        <v>2490</v>
      </c>
      <c r="X1101" s="94" t="s">
        <v>2491</v>
      </c>
      <c r="Y1101" s="94" t="s">
        <v>3515</v>
      </c>
      <c r="Z1101" s="94" t="s">
        <v>51</v>
      </c>
    </row>
    <row r="1102" spans="1:26" x14ac:dyDescent="0.2">
      <c r="A1102" s="94" t="s">
        <v>2483</v>
      </c>
      <c r="B1102" s="94" t="s">
        <v>2484</v>
      </c>
      <c r="C1102" s="94" t="s">
        <v>5302</v>
      </c>
      <c r="D1102" s="94" t="s">
        <v>3512</v>
      </c>
      <c r="E1102" s="94" t="s">
        <v>2487</v>
      </c>
      <c r="F1102" s="94" t="s">
        <v>3513</v>
      </c>
      <c r="G1102" s="96">
        <v>-1050</v>
      </c>
      <c r="H1102" s="97">
        <v>46019</v>
      </c>
      <c r="I1102" s="97">
        <v>46050</v>
      </c>
      <c r="J1102" s="97">
        <v>46050</v>
      </c>
      <c r="K1102" s="97">
        <v>46031</v>
      </c>
      <c r="L1102" s="94">
        <v>10256</v>
      </c>
      <c r="N1102" s="94" t="s">
        <v>60</v>
      </c>
      <c r="O1102" s="94" t="s">
        <v>5303</v>
      </c>
      <c r="P1102" s="94" t="s">
        <v>51</v>
      </c>
      <c r="Q1102" s="94" t="s">
        <v>51</v>
      </c>
      <c r="R1102" s="94" t="s">
        <v>51</v>
      </c>
      <c r="S1102" s="94" t="s">
        <v>51</v>
      </c>
      <c r="T1102" s="94" t="s">
        <v>51</v>
      </c>
      <c r="U1102" s="94" t="s">
        <v>51</v>
      </c>
      <c r="V1102" s="94" t="s">
        <v>51</v>
      </c>
      <c r="W1102" s="94" t="s">
        <v>2490</v>
      </c>
      <c r="X1102" s="94" t="s">
        <v>2491</v>
      </c>
      <c r="Y1102" s="94" t="s">
        <v>3515</v>
      </c>
      <c r="Z1102" s="94" t="s">
        <v>51</v>
      </c>
    </row>
    <row r="1103" spans="1:26" x14ac:dyDescent="0.2">
      <c r="A1103" s="99" t="s">
        <v>2483</v>
      </c>
      <c r="B1103" s="99" t="s">
        <v>2484</v>
      </c>
      <c r="C1103" s="99" t="s">
        <v>5304</v>
      </c>
      <c r="D1103" s="99" t="s">
        <v>5305</v>
      </c>
      <c r="E1103" s="99" t="s">
        <v>2487</v>
      </c>
      <c r="F1103" s="99" t="s">
        <v>5306</v>
      </c>
      <c r="G1103" s="96">
        <v>-735476.35</v>
      </c>
      <c r="H1103" s="97">
        <v>46020</v>
      </c>
      <c r="I1103" s="97">
        <v>46050</v>
      </c>
      <c r="J1103" s="97">
        <v>46050</v>
      </c>
      <c r="K1103" s="97">
        <v>46043</v>
      </c>
      <c r="L1103" s="94">
        <v>10251</v>
      </c>
      <c r="M1103" s="103"/>
      <c r="N1103" s="94" t="s">
        <v>60</v>
      </c>
      <c r="O1103" s="99" t="s">
        <v>5307</v>
      </c>
      <c r="P1103" s="99" t="s">
        <v>51</v>
      </c>
      <c r="Q1103" s="99" t="s">
        <v>51</v>
      </c>
      <c r="R1103" s="99" t="s">
        <v>51</v>
      </c>
      <c r="S1103" s="99" t="s">
        <v>51</v>
      </c>
      <c r="T1103" s="99" t="s">
        <v>51</v>
      </c>
      <c r="U1103" s="99" t="s">
        <v>51</v>
      </c>
      <c r="V1103" s="99" t="s">
        <v>51</v>
      </c>
      <c r="W1103" s="99" t="s">
        <v>2490</v>
      </c>
      <c r="X1103" s="99" t="s">
        <v>2491</v>
      </c>
      <c r="Y1103" s="99" t="s">
        <v>5308</v>
      </c>
      <c r="Z1103" s="99" t="s">
        <v>51</v>
      </c>
    </row>
    <row r="1104" spans="1:26" x14ac:dyDescent="0.2">
      <c r="A1104" s="94" t="s">
        <v>2483</v>
      </c>
      <c r="B1104" s="94" t="s">
        <v>2484</v>
      </c>
      <c r="C1104" s="94" t="s">
        <v>5190</v>
      </c>
      <c r="D1104" s="94" t="s">
        <v>3409</v>
      </c>
      <c r="E1104" s="94" t="s">
        <v>2487</v>
      </c>
      <c r="F1104" s="94" t="s">
        <v>3410</v>
      </c>
      <c r="G1104" s="96">
        <v>-6270</v>
      </c>
      <c r="H1104" s="97">
        <v>46020</v>
      </c>
      <c r="I1104" s="97">
        <v>46050</v>
      </c>
      <c r="J1104" s="97">
        <v>46050</v>
      </c>
      <c r="K1104" s="97">
        <v>46034</v>
      </c>
      <c r="L1104" s="94">
        <v>20001</v>
      </c>
      <c r="N1104" s="94" t="s">
        <v>60</v>
      </c>
      <c r="O1104" s="94" t="s">
        <v>5309</v>
      </c>
      <c r="P1104" s="94" t="s">
        <v>51</v>
      </c>
      <c r="Q1104" s="94" t="s">
        <v>51</v>
      </c>
      <c r="R1104" s="94" t="s">
        <v>51</v>
      </c>
      <c r="S1104" s="94" t="s">
        <v>51</v>
      </c>
      <c r="T1104" s="94" t="s">
        <v>51</v>
      </c>
      <c r="U1104" s="94" t="s">
        <v>51</v>
      </c>
      <c r="V1104" s="94" t="s">
        <v>51</v>
      </c>
      <c r="W1104" s="94" t="s">
        <v>2490</v>
      </c>
      <c r="X1104" s="94" t="s">
        <v>2491</v>
      </c>
      <c r="Y1104" s="94" t="s">
        <v>3412</v>
      </c>
      <c r="Z1104" s="94" t="s">
        <v>51</v>
      </c>
    </row>
    <row r="1105" spans="1:27" x14ac:dyDescent="0.2">
      <c r="A1105" s="94" t="s">
        <v>2483</v>
      </c>
      <c r="B1105" s="94" t="s">
        <v>2484</v>
      </c>
      <c r="C1105" s="94" t="s">
        <v>5310</v>
      </c>
      <c r="D1105" s="94" t="s">
        <v>2629</v>
      </c>
      <c r="E1105" s="94" t="s">
        <v>2487</v>
      </c>
      <c r="F1105" s="94" t="s">
        <v>2630</v>
      </c>
      <c r="G1105" s="96">
        <v>-2900.4</v>
      </c>
      <c r="H1105" s="97">
        <v>46020</v>
      </c>
      <c r="I1105" s="97">
        <v>46050</v>
      </c>
      <c r="J1105" s="97">
        <v>46050</v>
      </c>
      <c r="K1105" s="97">
        <v>46043</v>
      </c>
      <c r="L1105" s="94">
        <v>10256</v>
      </c>
      <c r="N1105" s="94" t="s">
        <v>60</v>
      </c>
      <c r="O1105" s="94" t="s">
        <v>5311</v>
      </c>
      <c r="P1105" s="94" t="s">
        <v>51</v>
      </c>
      <c r="Q1105" s="94" t="s">
        <v>51</v>
      </c>
      <c r="R1105" s="94" t="s">
        <v>51</v>
      </c>
      <c r="S1105" s="94" t="s">
        <v>51</v>
      </c>
      <c r="T1105" s="94" t="s">
        <v>51</v>
      </c>
      <c r="U1105" s="94" t="s">
        <v>51</v>
      </c>
      <c r="V1105" s="94" t="s">
        <v>51</v>
      </c>
      <c r="W1105" s="94" t="s">
        <v>2490</v>
      </c>
      <c r="X1105" s="94" t="s">
        <v>2491</v>
      </c>
      <c r="Y1105" s="94" t="s">
        <v>2632</v>
      </c>
      <c r="Z1105" s="94" t="s">
        <v>51</v>
      </c>
    </row>
    <row r="1106" spans="1:27" x14ac:dyDescent="0.2">
      <c r="A1106" s="99" t="s">
        <v>2763</v>
      </c>
      <c r="B1106" s="99" t="s">
        <v>5101</v>
      </c>
      <c r="C1106" s="99" t="s">
        <v>5312</v>
      </c>
      <c r="D1106" s="99" t="s">
        <v>4041</v>
      </c>
      <c r="E1106" s="99" t="s">
        <v>2487</v>
      </c>
      <c r="F1106" s="99" t="s">
        <v>4042</v>
      </c>
      <c r="G1106" s="96">
        <v>-4143.93</v>
      </c>
      <c r="H1106" s="97">
        <v>46048</v>
      </c>
      <c r="I1106" s="97">
        <v>46050</v>
      </c>
      <c r="J1106" s="97">
        <v>46050</v>
      </c>
      <c r="K1106" s="97">
        <v>46049</v>
      </c>
      <c r="L1106" s="94">
        <v>10251</v>
      </c>
      <c r="M1106" s="103" t="s">
        <v>601</v>
      </c>
      <c r="N1106" s="99" t="s">
        <v>129</v>
      </c>
      <c r="O1106" s="99" t="s">
        <v>4043</v>
      </c>
      <c r="P1106" s="99" t="s">
        <v>51</v>
      </c>
      <c r="Q1106" s="99" t="s">
        <v>51</v>
      </c>
      <c r="R1106" s="99" t="s">
        <v>51</v>
      </c>
      <c r="S1106" s="99" t="s">
        <v>51</v>
      </c>
      <c r="T1106" s="99" t="s">
        <v>51</v>
      </c>
      <c r="U1106" s="99" t="s">
        <v>51</v>
      </c>
      <c r="V1106" s="99" t="s">
        <v>51</v>
      </c>
      <c r="W1106" s="99" t="s">
        <v>51</v>
      </c>
      <c r="X1106" s="99" t="s">
        <v>51</v>
      </c>
      <c r="Y1106" s="99" t="s">
        <v>4044</v>
      </c>
      <c r="Z1106" s="99" t="s">
        <v>51</v>
      </c>
    </row>
    <row r="1107" spans="1:27" x14ac:dyDescent="0.2">
      <c r="A1107" s="99"/>
      <c r="B1107" s="99"/>
      <c r="C1107" s="99"/>
      <c r="D1107" s="99"/>
      <c r="E1107" s="99"/>
      <c r="F1107" s="99" t="s">
        <v>327</v>
      </c>
      <c r="G1107" s="96">
        <v>-1808.53</v>
      </c>
      <c r="J1107" s="97">
        <v>46050</v>
      </c>
      <c r="L1107" s="94">
        <v>20001</v>
      </c>
      <c r="M1107" s="103"/>
      <c r="N1107" s="99" t="s">
        <v>129</v>
      </c>
      <c r="O1107" s="99" t="s">
        <v>327</v>
      </c>
      <c r="P1107" s="99"/>
      <c r="Q1107" s="99"/>
      <c r="R1107" s="99"/>
      <c r="S1107" s="99"/>
      <c r="T1107" s="99"/>
      <c r="U1107" s="99"/>
      <c r="V1107" s="99"/>
      <c r="W1107" s="99"/>
      <c r="X1107" s="99"/>
      <c r="Y1107" s="99"/>
      <c r="Z1107" s="99"/>
    </row>
    <row r="1108" spans="1:27" x14ac:dyDescent="0.2">
      <c r="A1108" s="99" t="s">
        <v>2487</v>
      </c>
      <c r="B1108" s="99" t="s">
        <v>4801</v>
      </c>
      <c r="C1108" s="99" t="s">
        <v>5313</v>
      </c>
      <c r="D1108" s="99" t="s">
        <v>5314</v>
      </c>
      <c r="E1108" s="99" t="s">
        <v>2487</v>
      </c>
      <c r="F1108" s="99" t="s">
        <v>5315</v>
      </c>
      <c r="G1108" s="96">
        <v>-33600.5</v>
      </c>
      <c r="H1108" s="97">
        <v>46044</v>
      </c>
      <c r="I1108" s="97">
        <v>46050</v>
      </c>
      <c r="J1108" s="97">
        <v>46050</v>
      </c>
      <c r="K1108" s="97">
        <v>46050</v>
      </c>
      <c r="L1108" s="94">
        <v>10259</v>
      </c>
      <c r="M1108" s="103" t="s">
        <v>5316</v>
      </c>
      <c r="N1108" s="99" t="s">
        <v>129</v>
      </c>
      <c r="O1108" s="99" t="s">
        <v>5317</v>
      </c>
      <c r="P1108" s="99" t="s">
        <v>51</v>
      </c>
      <c r="Q1108" s="99" t="s">
        <v>51</v>
      </c>
      <c r="R1108" s="99" t="s">
        <v>51</v>
      </c>
      <c r="S1108" s="99" t="s">
        <v>51</v>
      </c>
      <c r="T1108" s="99" t="s">
        <v>51</v>
      </c>
      <c r="U1108" s="99" t="s">
        <v>51</v>
      </c>
      <c r="V1108" s="99" t="s">
        <v>51</v>
      </c>
      <c r="W1108" s="99" t="s">
        <v>2490</v>
      </c>
      <c r="X1108" s="99" t="s">
        <v>2491</v>
      </c>
      <c r="Y1108" s="99" t="s">
        <v>5318</v>
      </c>
      <c r="Z1108" s="99" t="s">
        <v>51</v>
      </c>
    </row>
    <row r="1109" spans="1:27" x14ac:dyDescent="0.2">
      <c r="A1109" s="99" t="s">
        <v>2487</v>
      </c>
      <c r="B1109" s="99" t="s">
        <v>4801</v>
      </c>
      <c r="C1109" s="99" t="s">
        <v>5319</v>
      </c>
      <c r="D1109" s="99" t="s">
        <v>5314</v>
      </c>
      <c r="E1109" s="99" t="s">
        <v>2487</v>
      </c>
      <c r="F1109" s="99" t="s">
        <v>5315</v>
      </c>
      <c r="G1109" s="96">
        <v>-54073.69</v>
      </c>
      <c r="H1109" s="97">
        <v>46044</v>
      </c>
      <c r="I1109" s="97">
        <v>46050</v>
      </c>
      <c r="J1109" s="97">
        <v>46050</v>
      </c>
      <c r="K1109" s="97">
        <v>46050</v>
      </c>
      <c r="L1109" s="94">
        <v>10259</v>
      </c>
      <c r="M1109" s="103" t="s">
        <v>5316</v>
      </c>
      <c r="N1109" s="99" t="s">
        <v>129</v>
      </c>
      <c r="O1109" s="99" t="s">
        <v>5320</v>
      </c>
      <c r="P1109" s="99" t="s">
        <v>51</v>
      </c>
      <c r="Q1109" s="99" t="s">
        <v>51</v>
      </c>
      <c r="R1109" s="99" t="s">
        <v>51</v>
      </c>
      <c r="S1109" s="99" t="s">
        <v>51</v>
      </c>
      <c r="T1109" s="99" t="s">
        <v>51</v>
      </c>
      <c r="U1109" s="99" t="s">
        <v>51</v>
      </c>
      <c r="V1109" s="99" t="s">
        <v>51</v>
      </c>
      <c r="W1109" s="99" t="s">
        <v>2490</v>
      </c>
      <c r="X1109" s="99" t="s">
        <v>2491</v>
      </c>
      <c r="Y1109" s="99" t="s">
        <v>5318</v>
      </c>
      <c r="Z1109" s="99" t="s">
        <v>51</v>
      </c>
    </row>
    <row r="1110" spans="1:27" x14ac:dyDescent="0.2">
      <c r="A1110" s="99" t="s">
        <v>2487</v>
      </c>
      <c r="B1110" s="99" t="s">
        <v>4801</v>
      </c>
      <c r="C1110" s="99" t="s">
        <v>5321</v>
      </c>
      <c r="D1110" s="99" t="s">
        <v>5314</v>
      </c>
      <c r="E1110" s="99" t="s">
        <v>2487</v>
      </c>
      <c r="F1110" s="99" t="s">
        <v>5315</v>
      </c>
      <c r="G1110" s="96">
        <v>-749908.39</v>
      </c>
      <c r="H1110" s="97">
        <v>46044</v>
      </c>
      <c r="I1110" s="97">
        <v>46050</v>
      </c>
      <c r="J1110" s="97">
        <v>46050</v>
      </c>
      <c r="K1110" s="97" t="s">
        <v>2832</v>
      </c>
      <c r="L1110" s="94">
        <v>10251</v>
      </c>
      <c r="M1110" s="103" t="s">
        <v>5316</v>
      </c>
      <c r="N1110" s="99" t="s">
        <v>129</v>
      </c>
      <c r="O1110" s="99" t="s">
        <v>5322</v>
      </c>
      <c r="P1110" s="99" t="s">
        <v>51</v>
      </c>
      <c r="Q1110" s="99" t="s">
        <v>51</v>
      </c>
      <c r="R1110" s="99" t="s">
        <v>51</v>
      </c>
      <c r="S1110" s="99" t="s">
        <v>51</v>
      </c>
      <c r="T1110" s="99" t="s">
        <v>51</v>
      </c>
      <c r="U1110" s="99" t="s">
        <v>51</v>
      </c>
      <c r="V1110" s="99" t="s">
        <v>51</v>
      </c>
      <c r="W1110" s="99" t="s">
        <v>2490</v>
      </c>
      <c r="X1110" s="99" t="s">
        <v>2491</v>
      </c>
      <c r="Y1110" s="99" t="s">
        <v>5318</v>
      </c>
      <c r="Z1110" s="99" t="s">
        <v>51</v>
      </c>
    </row>
    <row r="1111" spans="1:27" x14ac:dyDescent="0.2">
      <c r="A1111" s="99" t="s">
        <v>2487</v>
      </c>
      <c r="B1111" s="99" t="s">
        <v>4801</v>
      </c>
      <c r="C1111" s="99" t="s">
        <v>5323</v>
      </c>
      <c r="D1111" s="99" t="s">
        <v>5314</v>
      </c>
      <c r="E1111" s="99" t="s">
        <v>2487</v>
      </c>
      <c r="F1111" s="99" t="s">
        <v>5315</v>
      </c>
      <c r="G1111" s="96">
        <v>-759558.14</v>
      </c>
      <c r="H1111" s="97">
        <v>46044</v>
      </c>
      <c r="I1111" s="97">
        <v>46050</v>
      </c>
      <c r="J1111" s="97">
        <v>46050</v>
      </c>
      <c r="K1111" s="97" t="s">
        <v>2832</v>
      </c>
      <c r="L1111" s="94">
        <v>10256</v>
      </c>
      <c r="M1111" s="103" t="s">
        <v>5316</v>
      </c>
      <c r="N1111" s="99" t="s">
        <v>129</v>
      </c>
      <c r="O1111" s="99" t="s">
        <v>5324</v>
      </c>
      <c r="P1111" s="99" t="s">
        <v>51</v>
      </c>
      <c r="Q1111" s="99" t="s">
        <v>51</v>
      </c>
      <c r="R1111" s="99" t="s">
        <v>51</v>
      </c>
      <c r="S1111" s="99" t="s">
        <v>51</v>
      </c>
      <c r="T1111" s="99" t="s">
        <v>51</v>
      </c>
      <c r="U1111" s="99" t="s">
        <v>51</v>
      </c>
      <c r="V1111" s="99" t="s">
        <v>51</v>
      </c>
      <c r="W1111" s="99" t="s">
        <v>2490</v>
      </c>
      <c r="X1111" s="99" t="s">
        <v>2491</v>
      </c>
      <c r="Y1111" s="99" t="s">
        <v>5318</v>
      </c>
      <c r="Z1111" s="99" t="s">
        <v>51</v>
      </c>
    </row>
    <row r="1112" spans="1:27" x14ac:dyDescent="0.2">
      <c r="A1112" s="99" t="s">
        <v>2487</v>
      </c>
      <c r="B1112" s="99" t="s">
        <v>4801</v>
      </c>
      <c r="C1112" s="99" t="s">
        <v>5325</v>
      </c>
      <c r="D1112" s="99" t="s">
        <v>5314</v>
      </c>
      <c r="E1112" s="99" t="s">
        <v>2487</v>
      </c>
      <c r="F1112" s="99" t="s">
        <v>5315</v>
      </c>
      <c r="G1112" s="96">
        <v>-666.71</v>
      </c>
      <c r="H1112" s="97">
        <v>46044</v>
      </c>
      <c r="I1112" s="97">
        <v>46050</v>
      </c>
      <c r="J1112" s="97">
        <v>46050</v>
      </c>
      <c r="K1112" s="97">
        <v>46049</v>
      </c>
      <c r="L1112" s="94">
        <v>10256</v>
      </c>
      <c r="M1112" s="103" t="s">
        <v>5316</v>
      </c>
      <c r="N1112" s="99" t="s">
        <v>129</v>
      </c>
      <c r="O1112" s="99" t="s">
        <v>5326</v>
      </c>
      <c r="P1112" s="99" t="s">
        <v>51</v>
      </c>
      <c r="Q1112" s="99" t="s">
        <v>51</v>
      </c>
      <c r="R1112" s="99" t="s">
        <v>51</v>
      </c>
      <c r="S1112" s="99" t="s">
        <v>51</v>
      </c>
      <c r="T1112" s="99" t="s">
        <v>51</v>
      </c>
      <c r="U1112" s="99" t="s">
        <v>51</v>
      </c>
      <c r="V1112" s="99" t="s">
        <v>51</v>
      </c>
      <c r="W1112" s="99" t="s">
        <v>2490</v>
      </c>
      <c r="X1112" s="99" t="s">
        <v>2491</v>
      </c>
      <c r="Y1112" s="99" t="s">
        <v>5318</v>
      </c>
      <c r="Z1112" s="99" t="s">
        <v>51</v>
      </c>
    </row>
    <row r="1113" spans="1:27" s="102" customFormat="1" x14ac:dyDescent="0.2">
      <c r="A1113" s="99" t="s">
        <v>2487</v>
      </c>
      <c r="B1113" s="99" t="s">
        <v>4801</v>
      </c>
      <c r="C1113" s="99" t="s">
        <v>5327</v>
      </c>
      <c r="D1113" s="99" t="s">
        <v>5314</v>
      </c>
      <c r="E1113" s="99" t="s">
        <v>2487</v>
      </c>
      <c r="F1113" s="99" t="s">
        <v>5315</v>
      </c>
      <c r="G1113" s="96">
        <v>-561.44000000000005</v>
      </c>
      <c r="H1113" s="97">
        <v>46044</v>
      </c>
      <c r="I1113" s="97">
        <v>46050</v>
      </c>
      <c r="J1113" s="97">
        <v>46050</v>
      </c>
      <c r="K1113" s="97">
        <v>46049</v>
      </c>
      <c r="L1113" s="94">
        <v>10251</v>
      </c>
      <c r="M1113" s="103" t="s">
        <v>5316</v>
      </c>
      <c r="N1113" s="99" t="s">
        <v>129</v>
      </c>
      <c r="O1113" s="99" t="s">
        <v>5328</v>
      </c>
      <c r="P1113" s="99" t="s">
        <v>51</v>
      </c>
      <c r="Q1113" s="99" t="s">
        <v>51</v>
      </c>
      <c r="R1113" s="99" t="s">
        <v>51</v>
      </c>
      <c r="S1113" s="99" t="s">
        <v>51</v>
      </c>
      <c r="T1113" s="99" t="s">
        <v>51</v>
      </c>
      <c r="U1113" s="99" t="s">
        <v>51</v>
      </c>
      <c r="V1113" s="99" t="s">
        <v>51</v>
      </c>
      <c r="W1113" s="99" t="s">
        <v>2490</v>
      </c>
      <c r="X1113" s="99" t="s">
        <v>2491</v>
      </c>
      <c r="Y1113" s="99" t="s">
        <v>5318</v>
      </c>
      <c r="Z1113" s="99" t="s">
        <v>51</v>
      </c>
      <c r="AA1113" s="94"/>
    </row>
    <row r="1114" spans="1:27" x14ac:dyDescent="0.2">
      <c r="A1114" s="99" t="s">
        <v>2487</v>
      </c>
      <c r="B1114" s="99" t="s">
        <v>4801</v>
      </c>
      <c r="C1114" s="99" t="s">
        <v>5329</v>
      </c>
      <c r="D1114" s="99" t="s">
        <v>5314</v>
      </c>
      <c r="E1114" s="99" t="s">
        <v>2487</v>
      </c>
      <c r="F1114" s="99" t="s">
        <v>5315</v>
      </c>
      <c r="G1114" s="96">
        <v>-421.08</v>
      </c>
      <c r="H1114" s="97">
        <v>46044</v>
      </c>
      <c r="I1114" s="97">
        <v>46050</v>
      </c>
      <c r="J1114" s="97">
        <v>46050</v>
      </c>
      <c r="K1114" s="97">
        <v>46049</v>
      </c>
      <c r="L1114" s="94">
        <v>10251</v>
      </c>
      <c r="M1114" s="103" t="s">
        <v>5316</v>
      </c>
      <c r="N1114" s="99" t="s">
        <v>129</v>
      </c>
      <c r="O1114" s="99" t="s">
        <v>5330</v>
      </c>
      <c r="P1114" s="99" t="s">
        <v>51</v>
      </c>
      <c r="Q1114" s="99" t="s">
        <v>51</v>
      </c>
      <c r="R1114" s="99" t="s">
        <v>51</v>
      </c>
      <c r="S1114" s="99" t="s">
        <v>51</v>
      </c>
      <c r="T1114" s="99" t="s">
        <v>51</v>
      </c>
      <c r="U1114" s="99" t="s">
        <v>51</v>
      </c>
      <c r="V1114" s="99" t="s">
        <v>51</v>
      </c>
      <c r="W1114" s="99" t="s">
        <v>2490</v>
      </c>
      <c r="X1114" s="99" t="s">
        <v>2491</v>
      </c>
      <c r="Y1114" s="99" t="s">
        <v>5318</v>
      </c>
      <c r="Z1114" s="99" t="s">
        <v>51</v>
      </c>
    </row>
    <row r="1115" spans="1:27" x14ac:dyDescent="0.2">
      <c r="A1115" s="99" t="s">
        <v>2487</v>
      </c>
      <c r="B1115" s="99" t="s">
        <v>4801</v>
      </c>
      <c r="C1115" s="99" t="s">
        <v>5331</v>
      </c>
      <c r="D1115" s="99" t="s">
        <v>5314</v>
      </c>
      <c r="E1115" s="99" t="s">
        <v>2487</v>
      </c>
      <c r="F1115" s="99" t="s">
        <v>5315</v>
      </c>
      <c r="G1115" s="96">
        <v>-112424.5</v>
      </c>
      <c r="H1115" s="97">
        <v>46044</v>
      </c>
      <c r="I1115" s="97">
        <v>46050</v>
      </c>
      <c r="J1115" s="97">
        <v>46050</v>
      </c>
      <c r="K1115" s="97">
        <v>46049</v>
      </c>
      <c r="L1115" s="94">
        <v>10256</v>
      </c>
      <c r="M1115" s="103" t="s">
        <v>5316</v>
      </c>
      <c r="N1115" s="99" t="s">
        <v>129</v>
      </c>
      <c r="O1115" s="99" t="s">
        <v>5332</v>
      </c>
      <c r="P1115" s="99" t="s">
        <v>51</v>
      </c>
      <c r="Q1115" s="99" t="s">
        <v>51</v>
      </c>
      <c r="R1115" s="99" t="s">
        <v>51</v>
      </c>
      <c r="S1115" s="99" t="s">
        <v>51</v>
      </c>
      <c r="T1115" s="99" t="s">
        <v>51</v>
      </c>
      <c r="U1115" s="99" t="s">
        <v>51</v>
      </c>
      <c r="V1115" s="99" t="s">
        <v>51</v>
      </c>
      <c r="W1115" s="99" t="s">
        <v>2490</v>
      </c>
      <c r="X1115" s="99" t="s">
        <v>2491</v>
      </c>
      <c r="Y1115" s="99" t="s">
        <v>5318</v>
      </c>
      <c r="Z1115" s="99" t="s">
        <v>51</v>
      </c>
    </row>
    <row r="1116" spans="1:27" x14ac:dyDescent="0.2">
      <c r="A1116" s="99" t="s">
        <v>2487</v>
      </c>
      <c r="B1116" s="99" t="s">
        <v>4801</v>
      </c>
      <c r="C1116" s="99" t="s">
        <v>5333</v>
      </c>
      <c r="D1116" s="99" t="s">
        <v>5314</v>
      </c>
      <c r="E1116" s="99" t="s">
        <v>2487</v>
      </c>
      <c r="F1116" s="99" t="s">
        <v>5315</v>
      </c>
      <c r="G1116" s="96">
        <v>-115846.5</v>
      </c>
      <c r="H1116" s="97">
        <v>46044</v>
      </c>
      <c r="I1116" s="97">
        <v>46050</v>
      </c>
      <c r="J1116" s="97">
        <v>46050</v>
      </c>
      <c r="K1116" s="97">
        <v>46049</v>
      </c>
      <c r="L1116" s="94">
        <v>10251</v>
      </c>
      <c r="M1116" s="103" t="s">
        <v>5316</v>
      </c>
      <c r="N1116" s="99" t="s">
        <v>129</v>
      </c>
      <c r="O1116" s="99" t="s">
        <v>5334</v>
      </c>
      <c r="P1116" s="99" t="s">
        <v>51</v>
      </c>
      <c r="Q1116" s="99" t="s">
        <v>51</v>
      </c>
      <c r="R1116" s="99" t="s">
        <v>51</v>
      </c>
      <c r="S1116" s="99" t="s">
        <v>51</v>
      </c>
      <c r="T1116" s="99" t="s">
        <v>51</v>
      </c>
      <c r="U1116" s="99" t="s">
        <v>51</v>
      </c>
      <c r="V1116" s="99" t="s">
        <v>51</v>
      </c>
      <c r="W1116" s="99" t="s">
        <v>2490</v>
      </c>
      <c r="X1116" s="99" t="s">
        <v>2491</v>
      </c>
      <c r="Y1116" s="99" t="s">
        <v>5318</v>
      </c>
      <c r="Z1116" s="99" t="s">
        <v>51</v>
      </c>
    </row>
    <row r="1117" spans="1:27" s="102" customFormat="1" x14ac:dyDescent="0.2">
      <c r="A1117" s="99" t="s">
        <v>2487</v>
      </c>
      <c r="B1117" s="99" t="s">
        <v>4801</v>
      </c>
      <c r="C1117" s="99" t="s">
        <v>5335</v>
      </c>
      <c r="D1117" s="99" t="s">
        <v>5314</v>
      </c>
      <c r="E1117" s="99" t="s">
        <v>2487</v>
      </c>
      <c r="F1117" s="99" t="s">
        <v>5315</v>
      </c>
      <c r="G1117" s="96">
        <v>-1630.5</v>
      </c>
      <c r="H1117" s="97">
        <v>46045</v>
      </c>
      <c r="I1117" s="97">
        <v>46050</v>
      </c>
      <c r="J1117" s="97">
        <v>46050</v>
      </c>
      <c r="K1117" s="97">
        <v>46049</v>
      </c>
      <c r="L1117" s="94">
        <v>20001</v>
      </c>
      <c r="M1117" s="103" t="s">
        <v>5316</v>
      </c>
      <c r="N1117" s="99" t="s">
        <v>129</v>
      </c>
      <c r="O1117" s="99" t="s">
        <v>5336</v>
      </c>
      <c r="P1117" s="99" t="s">
        <v>51</v>
      </c>
      <c r="Q1117" s="99" t="s">
        <v>51</v>
      </c>
      <c r="R1117" s="99" t="s">
        <v>51</v>
      </c>
      <c r="S1117" s="99" t="s">
        <v>51</v>
      </c>
      <c r="T1117" s="99" t="s">
        <v>51</v>
      </c>
      <c r="U1117" s="99" t="s">
        <v>51</v>
      </c>
      <c r="V1117" s="99" t="s">
        <v>51</v>
      </c>
      <c r="W1117" s="99" t="s">
        <v>2490</v>
      </c>
      <c r="X1117" s="99" t="s">
        <v>2491</v>
      </c>
      <c r="Y1117" s="99" t="s">
        <v>5318</v>
      </c>
      <c r="Z1117" s="99" t="s">
        <v>51</v>
      </c>
      <c r="AA1117" s="94"/>
    </row>
    <row r="1118" spans="1:27" s="102" customFormat="1" x14ac:dyDescent="0.2">
      <c r="A1118" s="94" t="s">
        <v>2483</v>
      </c>
      <c r="B1118" s="94" t="s">
        <v>2484</v>
      </c>
      <c r="C1118" s="94" t="s">
        <v>5337</v>
      </c>
      <c r="D1118" s="94" t="s">
        <v>5338</v>
      </c>
      <c r="E1118" s="94" t="s">
        <v>2487</v>
      </c>
      <c r="F1118" s="94" t="s">
        <v>5339</v>
      </c>
      <c r="G1118" s="96">
        <v>-1353.4</v>
      </c>
      <c r="H1118" s="97">
        <v>46020</v>
      </c>
      <c r="I1118" s="97">
        <v>46050</v>
      </c>
      <c r="J1118" s="97">
        <v>46050</v>
      </c>
      <c r="K1118" s="97">
        <v>46043</v>
      </c>
      <c r="L1118" s="94">
        <v>10256</v>
      </c>
      <c r="M1118" s="98"/>
      <c r="N1118" s="94" t="s">
        <v>60</v>
      </c>
      <c r="O1118" s="94" t="s">
        <v>5340</v>
      </c>
      <c r="P1118" s="94" t="s">
        <v>51</v>
      </c>
      <c r="Q1118" s="94" t="s">
        <v>51</v>
      </c>
      <c r="R1118" s="94" t="s">
        <v>51</v>
      </c>
      <c r="S1118" s="94" t="s">
        <v>51</v>
      </c>
      <c r="T1118" s="94" t="s">
        <v>51</v>
      </c>
      <c r="U1118" s="94" t="s">
        <v>51</v>
      </c>
      <c r="V1118" s="94" t="s">
        <v>51</v>
      </c>
      <c r="W1118" s="94" t="s">
        <v>2490</v>
      </c>
      <c r="X1118" s="94" t="s">
        <v>2491</v>
      </c>
      <c r="Y1118" s="94" t="s">
        <v>5341</v>
      </c>
      <c r="Z1118" s="94" t="s">
        <v>51</v>
      </c>
      <c r="AA1118" s="94"/>
    </row>
    <row r="1119" spans="1:27" s="102" customFormat="1" x14ac:dyDescent="0.2">
      <c r="A1119" s="94" t="s">
        <v>2483</v>
      </c>
      <c r="B1119" s="94" t="s">
        <v>2484</v>
      </c>
      <c r="C1119" s="94" t="s">
        <v>5342</v>
      </c>
      <c r="D1119" s="94" t="s">
        <v>2749</v>
      </c>
      <c r="E1119" s="94" t="s">
        <v>2483</v>
      </c>
      <c r="F1119" s="94" t="s">
        <v>2750</v>
      </c>
      <c r="G1119" s="96">
        <v>-9880.6299999999992</v>
      </c>
      <c r="H1119" s="97">
        <v>46020</v>
      </c>
      <c r="I1119" s="97">
        <v>46050</v>
      </c>
      <c r="J1119" s="97">
        <v>46050</v>
      </c>
      <c r="K1119" s="97">
        <v>46043</v>
      </c>
      <c r="L1119" s="94">
        <v>10251</v>
      </c>
      <c r="M1119" s="98"/>
      <c r="N1119" s="94" t="s">
        <v>60</v>
      </c>
      <c r="O1119" s="94" t="s">
        <v>5343</v>
      </c>
      <c r="P1119" s="94" t="s">
        <v>51</v>
      </c>
      <c r="Q1119" s="94" t="s">
        <v>51</v>
      </c>
      <c r="R1119" s="94" t="s">
        <v>51</v>
      </c>
      <c r="S1119" s="94" t="s">
        <v>51</v>
      </c>
      <c r="T1119" s="94" t="s">
        <v>51</v>
      </c>
      <c r="U1119" s="94" t="s">
        <v>51</v>
      </c>
      <c r="V1119" s="94" t="s">
        <v>51</v>
      </c>
      <c r="W1119" s="94" t="s">
        <v>2490</v>
      </c>
      <c r="X1119" s="94" t="s">
        <v>2491</v>
      </c>
      <c r="Y1119" s="94" t="s">
        <v>2752</v>
      </c>
      <c r="Z1119" s="94" t="s">
        <v>51</v>
      </c>
      <c r="AA1119" s="94"/>
    </row>
    <row r="1120" spans="1:27" x14ac:dyDescent="0.2">
      <c r="A1120" s="94" t="s">
        <v>2483</v>
      </c>
      <c r="B1120" s="94" t="s">
        <v>2484</v>
      </c>
      <c r="C1120" s="94" t="s">
        <v>5344</v>
      </c>
      <c r="D1120" s="94" t="s">
        <v>2749</v>
      </c>
      <c r="E1120" s="94" t="s">
        <v>2483</v>
      </c>
      <c r="F1120" s="94" t="s">
        <v>2750</v>
      </c>
      <c r="G1120" s="96">
        <v>-812.16</v>
      </c>
      <c r="H1120" s="97">
        <v>46020</v>
      </c>
      <c r="I1120" s="97">
        <v>46050</v>
      </c>
      <c r="J1120" s="97">
        <v>46050</v>
      </c>
      <c r="K1120" s="97">
        <v>46034</v>
      </c>
      <c r="L1120" s="94">
        <v>10251</v>
      </c>
      <c r="N1120" s="94" t="s">
        <v>60</v>
      </c>
      <c r="O1120" s="94" t="s">
        <v>5345</v>
      </c>
      <c r="P1120" s="94" t="s">
        <v>51</v>
      </c>
      <c r="Q1120" s="94" t="s">
        <v>51</v>
      </c>
      <c r="R1120" s="94" t="s">
        <v>51</v>
      </c>
      <c r="S1120" s="94" t="s">
        <v>51</v>
      </c>
      <c r="T1120" s="94" t="s">
        <v>51</v>
      </c>
      <c r="U1120" s="94" t="s">
        <v>51</v>
      </c>
      <c r="V1120" s="94" t="s">
        <v>51</v>
      </c>
      <c r="W1120" s="94" t="s">
        <v>2490</v>
      </c>
      <c r="X1120" s="94" t="s">
        <v>2491</v>
      </c>
      <c r="Y1120" s="94" t="s">
        <v>2752</v>
      </c>
      <c r="Z1120" s="94" t="s">
        <v>51</v>
      </c>
    </row>
    <row r="1121" spans="1:26" s="101" customFormat="1" x14ac:dyDescent="0.2">
      <c r="A1121" s="94" t="s">
        <v>2483</v>
      </c>
      <c r="B1121" s="94" t="s">
        <v>2484</v>
      </c>
      <c r="C1121" s="94" t="s">
        <v>5346</v>
      </c>
      <c r="D1121" s="94" t="s">
        <v>2749</v>
      </c>
      <c r="E1121" s="94" t="s">
        <v>2483</v>
      </c>
      <c r="F1121" s="94" t="s">
        <v>2750</v>
      </c>
      <c r="G1121" s="96">
        <v>-4142.3500000000004</v>
      </c>
      <c r="H1121" s="97">
        <v>46020</v>
      </c>
      <c r="I1121" s="97">
        <v>46050</v>
      </c>
      <c r="J1121" s="97">
        <v>46050</v>
      </c>
      <c r="K1121" s="97">
        <v>46034</v>
      </c>
      <c r="L1121" s="94">
        <v>10256</v>
      </c>
      <c r="M1121" s="98"/>
      <c r="N1121" s="94" t="s">
        <v>60</v>
      </c>
      <c r="O1121" s="94" t="s">
        <v>5347</v>
      </c>
      <c r="P1121" s="94" t="s">
        <v>51</v>
      </c>
      <c r="Q1121" s="94" t="s">
        <v>51</v>
      </c>
      <c r="R1121" s="94" t="s">
        <v>51</v>
      </c>
      <c r="S1121" s="94" t="s">
        <v>51</v>
      </c>
      <c r="T1121" s="94" t="s">
        <v>51</v>
      </c>
      <c r="U1121" s="94" t="s">
        <v>51</v>
      </c>
      <c r="V1121" s="94" t="s">
        <v>51</v>
      </c>
      <c r="W1121" s="94" t="s">
        <v>2490</v>
      </c>
      <c r="X1121" s="94" t="s">
        <v>2491</v>
      </c>
      <c r="Y1121" s="94" t="s">
        <v>2752</v>
      </c>
      <c r="Z1121" s="94" t="s">
        <v>51</v>
      </c>
    </row>
    <row r="1122" spans="1:26" s="100" customFormat="1" x14ac:dyDescent="0.2">
      <c r="A1122" s="100" t="s">
        <v>2483</v>
      </c>
      <c r="B1122" s="100" t="s">
        <v>2484</v>
      </c>
      <c r="C1122" s="100" t="s">
        <v>5348</v>
      </c>
      <c r="D1122" s="100" t="s">
        <v>2770</v>
      </c>
      <c r="E1122" s="100" t="s">
        <v>2487</v>
      </c>
      <c r="F1122" s="100" t="s">
        <v>2771</v>
      </c>
      <c r="G1122" s="96">
        <v>-15136</v>
      </c>
      <c r="H1122" s="97">
        <v>46021</v>
      </c>
      <c r="I1122" s="97">
        <v>46051</v>
      </c>
      <c r="J1122" s="97">
        <v>46051</v>
      </c>
      <c r="K1122" s="97">
        <v>46034</v>
      </c>
      <c r="L1122" s="94">
        <v>10251</v>
      </c>
      <c r="M1122" s="108"/>
      <c r="N1122" s="94" t="s">
        <v>60</v>
      </c>
      <c r="O1122" s="100" t="s">
        <v>5349</v>
      </c>
      <c r="P1122" s="100" t="s">
        <v>51</v>
      </c>
      <c r="Q1122" s="100" t="s">
        <v>51</v>
      </c>
      <c r="R1122" s="100" t="s">
        <v>2517</v>
      </c>
      <c r="S1122" s="100" t="s">
        <v>2773</v>
      </c>
      <c r="T1122" s="100" t="s">
        <v>51</v>
      </c>
      <c r="U1122" s="100" t="s">
        <v>2774</v>
      </c>
      <c r="V1122" s="100" t="s">
        <v>2775</v>
      </c>
      <c r="W1122" s="100" t="s">
        <v>2490</v>
      </c>
      <c r="X1122" s="100" t="s">
        <v>2491</v>
      </c>
      <c r="Y1122" s="100" t="s">
        <v>2776</v>
      </c>
      <c r="Z1122" s="100" t="s">
        <v>51</v>
      </c>
    </row>
    <row r="1123" spans="1:26" s="100" customFormat="1" x14ac:dyDescent="0.2">
      <c r="A1123" s="100" t="s">
        <v>2483</v>
      </c>
      <c r="B1123" s="100" t="s">
        <v>2484</v>
      </c>
      <c r="C1123" s="100" t="s">
        <v>5350</v>
      </c>
      <c r="D1123" s="100" t="s">
        <v>2514</v>
      </c>
      <c r="E1123" s="100" t="s">
        <v>2487</v>
      </c>
      <c r="F1123" s="100" t="s">
        <v>2515</v>
      </c>
      <c r="G1123" s="96">
        <v>-113.4</v>
      </c>
      <c r="H1123" s="97">
        <v>46021</v>
      </c>
      <c r="I1123" s="97">
        <v>46051</v>
      </c>
      <c r="J1123" s="97">
        <v>46051</v>
      </c>
      <c r="K1123" s="97">
        <v>46034</v>
      </c>
      <c r="L1123" s="94">
        <v>10256</v>
      </c>
      <c r="M1123" s="108"/>
      <c r="N1123" s="94" t="s">
        <v>60</v>
      </c>
      <c r="O1123" s="100" t="s">
        <v>5351</v>
      </c>
      <c r="P1123" s="100" t="s">
        <v>51</v>
      </c>
      <c r="Q1123" s="100" t="s">
        <v>51</v>
      </c>
      <c r="R1123" s="100" t="s">
        <v>2517</v>
      </c>
      <c r="S1123" s="100" t="s">
        <v>2518</v>
      </c>
      <c r="T1123" s="100" t="s">
        <v>51</v>
      </c>
      <c r="U1123" s="100" t="s">
        <v>2519</v>
      </c>
      <c r="V1123" s="100" t="s">
        <v>2520</v>
      </c>
      <c r="W1123" s="100" t="s">
        <v>2490</v>
      </c>
      <c r="X1123" s="100" t="s">
        <v>2491</v>
      </c>
      <c r="Y1123" s="100" t="s">
        <v>2521</v>
      </c>
      <c r="Z1123" s="100" t="s">
        <v>2504</v>
      </c>
    </row>
    <row r="1124" spans="1:26" s="100" customFormat="1" x14ac:dyDescent="0.2">
      <c r="F1124" s="100" t="s">
        <v>5352</v>
      </c>
      <c r="G1124" s="96">
        <v>-5256648.74</v>
      </c>
      <c r="H1124" s="97"/>
      <c r="I1124" s="97"/>
      <c r="J1124" s="97">
        <v>46051</v>
      </c>
      <c r="K1124" s="97"/>
      <c r="L1124" s="94" t="s">
        <v>8609</v>
      </c>
      <c r="M1124" s="108"/>
      <c r="N1124" s="99" t="s">
        <v>93</v>
      </c>
      <c r="O1124" s="100" t="s">
        <v>5352</v>
      </c>
    </row>
    <row r="1125" spans="1:26" s="100" customFormat="1" x14ac:dyDescent="0.2">
      <c r="A1125" s="100" t="s">
        <v>2763</v>
      </c>
      <c r="B1125" s="100" t="s">
        <v>3340</v>
      </c>
      <c r="C1125" s="100" t="s">
        <v>5353</v>
      </c>
      <c r="D1125" s="100" t="s">
        <v>3470</v>
      </c>
      <c r="E1125" s="100" t="s">
        <v>2487</v>
      </c>
      <c r="F1125" s="100" t="s">
        <v>3471</v>
      </c>
      <c r="G1125" s="96">
        <v>-12070</v>
      </c>
      <c r="H1125" s="97">
        <v>46042</v>
      </c>
      <c r="I1125" s="97">
        <v>46051</v>
      </c>
      <c r="J1125" s="97">
        <v>46051</v>
      </c>
      <c r="K1125" s="97">
        <v>46042</v>
      </c>
      <c r="L1125" s="94">
        <v>10256</v>
      </c>
      <c r="M1125" s="103" t="s">
        <v>353</v>
      </c>
      <c r="N1125" s="105" t="s">
        <v>246</v>
      </c>
      <c r="O1125" s="100" t="s">
        <v>5354</v>
      </c>
      <c r="P1125" s="100" t="s">
        <v>51</v>
      </c>
      <c r="Q1125" s="100" t="s">
        <v>51</v>
      </c>
      <c r="R1125" s="100" t="s">
        <v>51</v>
      </c>
      <c r="S1125" s="100" t="s">
        <v>51</v>
      </c>
      <c r="T1125" s="100" t="s">
        <v>51</v>
      </c>
      <c r="U1125" s="100" t="s">
        <v>51</v>
      </c>
      <c r="V1125" s="100" t="s">
        <v>51</v>
      </c>
      <c r="W1125" s="100" t="s">
        <v>2490</v>
      </c>
      <c r="X1125" s="100" t="s">
        <v>2491</v>
      </c>
      <c r="Y1125" s="100" t="s">
        <v>3345</v>
      </c>
      <c r="Z1125" s="100" t="s">
        <v>51</v>
      </c>
    </row>
    <row r="1126" spans="1:26" s="100" customFormat="1" x14ac:dyDescent="0.2">
      <c r="A1126" s="100" t="s">
        <v>2763</v>
      </c>
      <c r="B1126" s="100" t="s">
        <v>3340</v>
      </c>
      <c r="C1126" s="100" t="s">
        <v>5355</v>
      </c>
      <c r="D1126" s="100" t="s">
        <v>3470</v>
      </c>
      <c r="E1126" s="100" t="s">
        <v>2487</v>
      </c>
      <c r="F1126" s="100" t="s">
        <v>3471</v>
      </c>
      <c r="G1126" s="96">
        <v>-5975</v>
      </c>
      <c r="H1126" s="97">
        <v>46042</v>
      </c>
      <c r="I1126" s="97">
        <v>46051</v>
      </c>
      <c r="J1126" s="97">
        <v>46051</v>
      </c>
      <c r="K1126" s="97">
        <v>46042</v>
      </c>
      <c r="L1126" s="94">
        <v>10251</v>
      </c>
      <c r="M1126" s="103" t="s">
        <v>353</v>
      </c>
      <c r="N1126" s="105" t="s">
        <v>246</v>
      </c>
      <c r="O1126" s="100" t="s">
        <v>5356</v>
      </c>
      <c r="P1126" s="100" t="s">
        <v>51</v>
      </c>
      <c r="Q1126" s="100" t="s">
        <v>51</v>
      </c>
      <c r="R1126" s="100" t="s">
        <v>51</v>
      </c>
      <c r="S1126" s="100" t="s">
        <v>51</v>
      </c>
      <c r="T1126" s="100" t="s">
        <v>51</v>
      </c>
      <c r="U1126" s="100" t="s">
        <v>51</v>
      </c>
      <c r="V1126" s="100" t="s">
        <v>51</v>
      </c>
      <c r="W1126" s="100" t="s">
        <v>2490</v>
      </c>
      <c r="X1126" s="100" t="s">
        <v>2491</v>
      </c>
      <c r="Y1126" s="100" t="s">
        <v>3345</v>
      </c>
      <c r="Z1126" s="100" t="s">
        <v>51</v>
      </c>
    </row>
    <row r="1127" spans="1:26" s="100" customFormat="1" x14ac:dyDescent="0.2">
      <c r="A1127" s="100" t="s">
        <v>2763</v>
      </c>
      <c r="B1127" s="100" t="s">
        <v>3340</v>
      </c>
      <c r="C1127" s="100" t="s">
        <v>5357</v>
      </c>
      <c r="D1127" s="100" t="s">
        <v>3470</v>
      </c>
      <c r="E1127" s="100" t="s">
        <v>2487</v>
      </c>
      <c r="F1127" s="100" t="s">
        <v>3471</v>
      </c>
      <c r="G1127" s="96">
        <v>-5360</v>
      </c>
      <c r="H1127" s="97">
        <v>46042</v>
      </c>
      <c r="I1127" s="97">
        <v>46051</v>
      </c>
      <c r="J1127" s="97">
        <v>46051</v>
      </c>
      <c r="K1127" s="97">
        <v>46042</v>
      </c>
      <c r="L1127" s="94">
        <v>10256</v>
      </c>
      <c r="M1127" s="103" t="s">
        <v>353</v>
      </c>
      <c r="N1127" s="105" t="s">
        <v>246</v>
      </c>
      <c r="O1127" s="100" t="s">
        <v>5358</v>
      </c>
      <c r="P1127" s="100" t="s">
        <v>51</v>
      </c>
      <c r="Q1127" s="100" t="s">
        <v>51</v>
      </c>
      <c r="R1127" s="100" t="s">
        <v>51</v>
      </c>
      <c r="S1127" s="100" t="s">
        <v>51</v>
      </c>
      <c r="T1127" s="100" t="s">
        <v>51</v>
      </c>
      <c r="U1127" s="100" t="s">
        <v>51</v>
      </c>
      <c r="V1127" s="100" t="s">
        <v>51</v>
      </c>
      <c r="W1127" s="100" t="s">
        <v>2490</v>
      </c>
      <c r="X1127" s="100" t="s">
        <v>2491</v>
      </c>
      <c r="Y1127" s="100" t="s">
        <v>3345</v>
      </c>
      <c r="Z1127" s="100" t="s">
        <v>51</v>
      </c>
    </row>
    <row r="1128" spans="1:26" s="100" customFormat="1" x14ac:dyDescent="0.2">
      <c r="A1128" s="100" t="s">
        <v>2763</v>
      </c>
      <c r="B1128" s="100" t="s">
        <v>3340</v>
      </c>
      <c r="C1128" s="100" t="s">
        <v>5359</v>
      </c>
      <c r="D1128" s="100" t="s">
        <v>3470</v>
      </c>
      <c r="E1128" s="100" t="s">
        <v>2487</v>
      </c>
      <c r="F1128" s="100" t="s">
        <v>3471</v>
      </c>
      <c r="G1128" s="96">
        <v>-12015</v>
      </c>
      <c r="H1128" s="97">
        <v>46042</v>
      </c>
      <c r="I1128" s="97">
        <v>46051</v>
      </c>
      <c r="J1128" s="97">
        <v>46051</v>
      </c>
      <c r="K1128" s="97">
        <v>46042</v>
      </c>
      <c r="L1128" s="94">
        <v>10251</v>
      </c>
      <c r="M1128" s="103" t="s">
        <v>353</v>
      </c>
      <c r="N1128" s="105" t="s">
        <v>246</v>
      </c>
      <c r="O1128" s="100" t="s">
        <v>5360</v>
      </c>
      <c r="P1128" s="100" t="s">
        <v>51</v>
      </c>
      <c r="Q1128" s="100" t="s">
        <v>51</v>
      </c>
      <c r="R1128" s="100" t="s">
        <v>51</v>
      </c>
      <c r="S1128" s="100" t="s">
        <v>51</v>
      </c>
      <c r="T1128" s="100" t="s">
        <v>51</v>
      </c>
      <c r="U1128" s="100" t="s">
        <v>51</v>
      </c>
      <c r="V1128" s="100" t="s">
        <v>51</v>
      </c>
      <c r="W1128" s="100" t="s">
        <v>2490</v>
      </c>
      <c r="X1128" s="100" t="s">
        <v>2491</v>
      </c>
      <c r="Y1128" s="100" t="s">
        <v>3345</v>
      </c>
      <c r="Z1128" s="100" t="s">
        <v>51</v>
      </c>
    </row>
    <row r="1129" spans="1:26" s="100" customFormat="1" x14ac:dyDescent="0.2">
      <c r="A1129" s="100" t="s">
        <v>2763</v>
      </c>
      <c r="B1129" s="100" t="s">
        <v>3340</v>
      </c>
      <c r="C1129" s="100" t="s">
        <v>5361</v>
      </c>
      <c r="D1129" s="100" t="s">
        <v>3470</v>
      </c>
      <c r="E1129" s="100" t="s">
        <v>2487</v>
      </c>
      <c r="F1129" s="100" t="s">
        <v>3471</v>
      </c>
      <c r="G1129" s="96">
        <v>-10225</v>
      </c>
      <c r="H1129" s="97">
        <v>46042</v>
      </c>
      <c r="I1129" s="97">
        <v>46051</v>
      </c>
      <c r="J1129" s="97">
        <v>46051</v>
      </c>
      <c r="K1129" s="97">
        <v>46042</v>
      </c>
      <c r="L1129" s="94">
        <v>10256</v>
      </c>
      <c r="M1129" s="103" t="s">
        <v>353</v>
      </c>
      <c r="N1129" s="105" t="s">
        <v>246</v>
      </c>
      <c r="O1129" s="100" t="s">
        <v>5362</v>
      </c>
      <c r="P1129" s="100" t="s">
        <v>51</v>
      </c>
      <c r="Q1129" s="100" t="s">
        <v>51</v>
      </c>
      <c r="R1129" s="100" t="s">
        <v>51</v>
      </c>
      <c r="S1129" s="100" t="s">
        <v>51</v>
      </c>
      <c r="T1129" s="100" t="s">
        <v>51</v>
      </c>
      <c r="U1129" s="100" t="s">
        <v>51</v>
      </c>
      <c r="V1129" s="100" t="s">
        <v>51</v>
      </c>
      <c r="W1129" s="100" t="s">
        <v>2490</v>
      </c>
      <c r="X1129" s="100" t="s">
        <v>2491</v>
      </c>
      <c r="Y1129" s="100" t="s">
        <v>3345</v>
      </c>
      <c r="Z1129" s="100" t="s">
        <v>51</v>
      </c>
    </row>
    <row r="1130" spans="1:26" s="100" customFormat="1" x14ac:dyDescent="0.2">
      <c r="A1130" s="100" t="s">
        <v>2763</v>
      </c>
      <c r="B1130" s="100" t="s">
        <v>3340</v>
      </c>
      <c r="C1130" s="100" t="s">
        <v>5363</v>
      </c>
      <c r="D1130" s="100" t="s">
        <v>3470</v>
      </c>
      <c r="E1130" s="100" t="s">
        <v>2487</v>
      </c>
      <c r="F1130" s="100" t="s">
        <v>3471</v>
      </c>
      <c r="G1130" s="96">
        <v>-40570</v>
      </c>
      <c r="H1130" s="97">
        <v>46042</v>
      </c>
      <c r="I1130" s="97">
        <v>46051</v>
      </c>
      <c r="J1130" s="97">
        <v>46051</v>
      </c>
      <c r="K1130" s="97">
        <v>46042</v>
      </c>
      <c r="L1130" s="94">
        <v>10259</v>
      </c>
      <c r="M1130" s="103" t="s">
        <v>353</v>
      </c>
      <c r="N1130" s="105" t="s">
        <v>246</v>
      </c>
      <c r="O1130" s="100" t="s">
        <v>5364</v>
      </c>
      <c r="P1130" s="100" t="s">
        <v>51</v>
      </c>
      <c r="Q1130" s="100" t="s">
        <v>51</v>
      </c>
      <c r="R1130" s="100" t="s">
        <v>51</v>
      </c>
      <c r="S1130" s="100" t="s">
        <v>51</v>
      </c>
      <c r="T1130" s="100" t="s">
        <v>51</v>
      </c>
      <c r="U1130" s="100" t="s">
        <v>51</v>
      </c>
      <c r="V1130" s="100" t="s">
        <v>51</v>
      </c>
      <c r="W1130" s="100" t="s">
        <v>2490</v>
      </c>
      <c r="X1130" s="100" t="s">
        <v>2491</v>
      </c>
      <c r="Y1130" s="100" t="s">
        <v>3345</v>
      </c>
      <c r="Z1130" s="100" t="s">
        <v>51</v>
      </c>
    </row>
    <row r="1131" spans="1:26" s="100" customFormat="1" x14ac:dyDescent="0.2">
      <c r="A1131" s="100" t="s">
        <v>2763</v>
      </c>
      <c r="B1131" s="100" t="s">
        <v>3340</v>
      </c>
      <c r="C1131" s="100" t="s">
        <v>5365</v>
      </c>
      <c r="D1131" s="100" t="s">
        <v>3470</v>
      </c>
      <c r="E1131" s="100" t="s">
        <v>2487</v>
      </c>
      <c r="F1131" s="100" t="s">
        <v>3471</v>
      </c>
      <c r="G1131" s="96">
        <v>-7335</v>
      </c>
      <c r="H1131" s="97">
        <v>46042</v>
      </c>
      <c r="I1131" s="97">
        <v>46051</v>
      </c>
      <c r="J1131" s="97">
        <v>46051</v>
      </c>
      <c r="K1131" s="97">
        <v>46042</v>
      </c>
      <c r="L1131" s="94">
        <v>10251</v>
      </c>
      <c r="M1131" s="103" t="s">
        <v>353</v>
      </c>
      <c r="N1131" s="105" t="s">
        <v>246</v>
      </c>
      <c r="O1131" s="100" t="s">
        <v>5366</v>
      </c>
      <c r="P1131" s="100" t="s">
        <v>51</v>
      </c>
      <c r="Q1131" s="100" t="s">
        <v>51</v>
      </c>
      <c r="R1131" s="100" t="s">
        <v>51</v>
      </c>
      <c r="S1131" s="100" t="s">
        <v>51</v>
      </c>
      <c r="T1131" s="100" t="s">
        <v>51</v>
      </c>
      <c r="U1131" s="100" t="s">
        <v>51</v>
      </c>
      <c r="V1131" s="100" t="s">
        <v>51</v>
      </c>
      <c r="W1131" s="100" t="s">
        <v>2490</v>
      </c>
      <c r="X1131" s="100" t="s">
        <v>2491</v>
      </c>
      <c r="Y1131" s="100" t="s">
        <v>3345</v>
      </c>
      <c r="Z1131" s="100" t="s">
        <v>51</v>
      </c>
    </row>
    <row r="1132" spans="1:26" s="100" customFormat="1" x14ac:dyDescent="0.2">
      <c r="A1132" s="100" t="s">
        <v>2763</v>
      </c>
      <c r="B1132" s="100" t="s">
        <v>3340</v>
      </c>
      <c r="C1132" s="100" t="s">
        <v>5367</v>
      </c>
      <c r="D1132" s="100" t="s">
        <v>3470</v>
      </c>
      <c r="E1132" s="100" t="s">
        <v>2487</v>
      </c>
      <c r="F1132" s="100" t="s">
        <v>3471</v>
      </c>
      <c r="G1132" s="96">
        <v>-5270</v>
      </c>
      <c r="H1132" s="97">
        <v>46042</v>
      </c>
      <c r="I1132" s="97">
        <v>46051</v>
      </c>
      <c r="J1132" s="97">
        <v>46051</v>
      </c>
      <c r="K1132" s="97">
        <v>46042</v>
      </c>
      <c r="L1132" s="94">
        <v>10256</v>
      </c>
      <c r="M1132" s="103" t="s">
        <v>353</v>
      </c>
      <c r="N1132" s="105" t="s">
        <v>246</v>
      </c>
      <c r="O1132" s="100" t="s">
        <v>5368</v>
      </c>
      <c r="P1132" s="100" t="s">
        <v>51</v>
      </c>
      <c r="Q1132" s="100" t="s">
        <v>51</v>
      </c>
      <c r="R1132" s="100" t="s">
        <v>51</v>
      </c>
      <c r="S1132" s="100" t="s">
        <v>51</v>
      </c>
      <c r="T1132" s="100" t="s">
        <v>51</v>
      </c>
      <c r="U1132" s="100" t="s">
        <v>51</v>
      </c>
      <c r="V1132" s="100" t="s">
        <v>51</v>
      </c>
      <c r="W1132" s="100" t="s">
        <v>2490</v>
      </c>
      <c r="X1132" s="100" t="s">
        <v>2491</v>
      </c>
      <c r="Y1132" s="100" t="s">
        <v>3345</v>
      </c>
      <c r="Z1132" s="100" t="s">
        <v>51</v>
      </c>
    </row>
    <row r="1133" spans="1:26" s="100" customFormat="1" x14ac:dyDescent="0.2">
      <c r="A1133" s="100" t="s">
        <v>2763</v>
      </c>
      <c r="B1133" s="100" t="s">
        <v>3340</v>
      </c>
      <c r="C1133" s="100" t="s">
        <v>5369</v>
      </c>
      <c r="D1133" s="100" t="s">
        <v>3470</v>
      </c>
      <c r="E1133" s="100" t="s">
        <v>2487</v>
      </c>
      <c r="F1133" s="100" t="s">
        <v>3471</v>
      </c>
      <c r="G1133" s="96">
        <v>-14270</v>
      </c>
      <c r="H1133" s="97">
        <v>46042</v>
      </c>
      <c r="I1133" s="97">
        <v>46051</v>
      </c>
      <c r="J1133" s="97">
        <v>46051</v>
      </c>
      <c r="K1133" s="97">
        <v>46042</v>
      </c>
      <c r="L1133" s="94">
        <v>10256</v>
      </c>
      <c r="M1133" s="103" t="s">
        <v>353</v>
      </c>
      <c r="N1133" s="105" t="s">
        <v>246</v>
      </c>
      <c r="O1133" s="100" t="s">
        <v>5370</v>
      </c>
      <c r="P1133" s="100" t="s">
        <v>51</v>
      </c>
      <c r="Q1133" s="100" t="s">
        <v>51</v>
      </c>
      <c r="R1133" s="100" t="s">
        <v>51</v>
      </c>
      <c r="S1133" s="100" t="s">
        <v>51</v>
      </c>
      <c r="T1133" s="100" t="s">
        <v>51</v>
      </c>
      <c r="U1133" s="100" t="s">
        <v>51</v>
      </c>
      <c r="V1133" s="100" t="s">
        <v>51</v>
      </c>
      <c r="W1133" s="100" t="s">
        <v>2490</v>
      </c>
      <c r="X1133" s="100" t="s">
        <v>2491</v>
      </c>
      <c r="Y1133" s="100" t="s">
        <v>3345</v>
      </c>
      <c r="Z1133" s="100" t="s">
        <v>51</v>
      </c>
    </row>
    <row r="1134" spans="1:26" s="100" customFormat="1" x14ac:dyDescent="0.2">
      <c r="A1134" s="100" t="s">
        <v>2763</v>
      </c>
      <c r="B1134" s="100" t="s">
        <v>3340</v>
      </c>
      <c r="C1134" s="100" t="s">
        <v>5371</v>
      </c>
      <c r="D1134" s="100" t="s">
        <v>3470</v>
      </c>
      <c r="E1134" s="100" t="s">
        <v>2487</v>
      </c>
      <c r="F1134" s="100" t="s">
        <v>3471</v>
      </c>
      <c r="G1134" s="96">
        <v>-9270</v>
      </c>
      <c r="H1134" s="97">
        <v>46042</v>
      </c>
      <c r="I1134" s="97">
        <v>46051</v>
      </c>
      <c r="J1134" s="97">
        <v>46051</v>
      </c>
      <c r="K1134" s="97">
        <v>46042</v>
      </c>
      <c r="L1134" s="94">
        <v>10256</v>
      </c>
      <c r="M1134" s="103" t="s">
        <v>353</v>
      </c>
      <c r="N1134" s="105" t="s">
        <v>246</v>
      </c>
      <c r="O1134" s="100" t="s">
        <v>5372</v>
      </c>
      <c r="P1134" s="100" t="s">
        <v>51</v>
      </c>
      <c r="Q1134" s="100" t="s">
        <v>51</v>
      </c>
      <c r="R1134" s="100" t="s">
        <v>51</v>
      </c>
      <c r="S1134" s="100" t="s">
        <v>51</v>
      </c>
      <c r="T1134" s="100" t="s">
        <v>51</v>
      </c>
      <c r="U1134" s="100" t="s">
        <v>51</v>
      </c>
      <c r="V1134" s="100" t="s">
        <v>51</v>
      </c>
      <c r="W1134" s="100" t="s">
        <v>2490</v>
      </c>
      <c r="X1134" s="100" t="s">
        <v>2491</v>
      </c>
      <c r="Y1134" s="100" t="s">
        <v>3345</v>
      </c>
      <c r="Z1134" s="100" t="s">
        <v>51</v>
      </c>
    </row>
    <row r="1135" spans="1:26" s="100" customFormat="1" x14ac:dyDescent="0.2">
      <c r="A1135" s="100" t="s">
        <v>2763</v>
      </c>
      <c r="B1135" s="100" t="s">
        <v>3340</v>
      </c>
      <c r="C1135" s="100" t="s">
        <v>5373</v>
      </c>
      <c r="D1135" s="100" t="s">
        <v>3470</v>
      </c>
      <c r="E1135" s="100" t="s">
        <v>2487</v>
      </c>
      <c r="F1135" s="100" t="s">
        <v>3471</v>
      </c>
      <c r="G1135" s="96">
        <v>-8490</v>
      </c>
      <c r="H1135" s="97">
        <v>46042</v>
      </c>
      <c r="I1135" s="97">
        <v>46051</v>
      </c>
      <c r="J1135" s="97">
        <v>46051</v>
      </c>
      <c r="K1135" s="97">
        <v>46042</v>
      </c>
      <c r="L1135" s="94">
        <v>20001</v>
      </c>
      <c r="M1135" s="103" t="s">
        <v>353</v>
      </c>
      <c r="N1135" s="105" t="s">
        <v>246</v>
      </c>
      <c r="O1135" s="100" t="s">
        <v>5374</v>
      </c>
      <c r="P1135" s="100" t="s">
        <v>51</v>
      </c>
      <c r="Q1135" s="100" t="s">
        <v>51</v>
      </c>
      <c r="R1135" s="100" t="s">
        <v>51</v>
      </c>
      <c r="S1135" s="100" t="s">
        <v>51</v>
      </c>
      <c r="T1135" s="100" t="s">
        <v>51</v>
      </c>
      <c r="U1135" s="100" t="s">
        <v>51</v>
      </c>
      <c r="V1135" s="100" t="s">
        <v>51</v>
      </c>
      <c r="W1135" s="100" t="s">
        <v>2490</v>
      </c>
      <c r="X1135" s="100" t="s">
        <v>2491</v>
      </c>
      <c r="Y1135" s="100" t="s">
        <v>3345</v>
      </c>
      <c r="Z1135" s="100" t="s">
        <v>51</v>
      </c>
    </row>
    <row r="1136" spans="1:26" s="100" customFormat="1" x14ac:dyDescent="0.2">
      <c r="A1136" s="100" t="s">
        <v>2763</v>
      </c>
      <c r="B1136" s="100" t="s">
        <v>3340</v>
      </c>
      <c r="C1136" s="100" t="s">
        <v>5375</v>
      </c>
      <c r="D1136" s="100" t="s">
        <v>3470</v>
      </c>
      <c r="E1136" s="100" t="s">
        <v>2487</v>
      </c>
      <c r="F1136" s="100" t="s">
        <v>3471</v>
      </c>
      <c r="G1136" s="96">
        <v>-4795</v>
      </c>
      <c r="H1136" s="97">
        <v>46042</v>
      </c>
      <c r="I1136" s="97">
        <v>46051</v>
      </c>
      <c r="J1136" s="97">
        <v>46051</v>
      </c>
      <c r="K1136" s="97">
        <v>46042</v>
      </c>
      <c r="L1136" s="94">
        <v>10256</v>
      </c>
      <c r="M1136" s="103" t="s">
        <v>353</v>
      </c>
      <c r="N1136" s="105" t="s">
        <v>246</v>
      </c>
      <c r="O1136" s="100" t="s">
        <v>5376</v>
      </c>
      <c r="P1136" s="100" t="s">
        <v>51</v>
      </c>
      <c r="Q1136" s="100" t="s">
        <v>51</v>
      </c>
      <c r="R1136" s="100" t="s">
        <v>51</v>
      </c>
      <c r="S1136" s="100" t="s">
        <v>51</v>
      </c>
      <c r="T1136" s="100" t="s">
        <v>51</v>
      </c>
      <c r="U1136" s="100" t="s">
        <v>51</v>
      </c>
      <c r="V1136" s="100" t="s">
        <v>51</v>
      </c>
      <c r="W1136" s="100" t="s">
        <v>2490</v>
      </c>
      <c r="X1136" s="100" t="s">
        <v>2491</v>
      </c>
      <c r="Y1136" s="100" t="s">
        <v>3345</v>
      </c>
      <c r="Z1136" s="100" t="s">
        <v>51</v>
      </c>
    </row>
    <row r="1137" spans="1:26" s="100" customFormat="1" x14ac:dyDescent="0.2">
      <c r="A1137" s="100" t="s">
        <v>2763</v>
      </c>
      <c r="B1137" s="100" t="s">
        <v>3340</v>
      </c>
      <c r="C1137" s="100" t="s">
        <v>5377</v>
      </c>
      <c r="D1137" s="100" t="s">
        <v>3470</v>
      </c>
      <c r="E1137" s="100" t="s">
        <v>2487</v>
      </c>
      <c r="F1137" s="100" t="s">
        <v>3471</v>
      </c>
      <c r="G1137" s="96">
        <v>-3890</v>
      </c>
      <c r="H1137" s="97">
        <v>46042</v>
      </c>
      <c r="I1137" s="97">
        <v>46051</v>
      </c>
      <c r="J1137" s="97">
        <v>46051</v>
      </c>
      <c r="K1137" s="97">
        <v>46042</v>
      </c>
      <c r="L1137" s="94">
        <v>10256</v>
      </c>
      <c r="M1137" s="103" t="s">
        <v>353</v>
      </c>
      <c r="N1137" s="105" t="s">
        <v>246</v>
      </c>
      <c r="O1137" s="100" t="s">
        <v>5378</v>
      </c>
      <c r="P1137" s="100" t="s">
        <v>51</v>
      </c>
      <c r="Q1137" s="100" t="s">
        <v>51</v>
      </c>
      <c r="R1137" s="100" t="s">
        <v>51</v>
      </c>
      <c r="S1137" s="100" t="s">
        <v>51</v>
      </c>
      <c r="T1137" s="100" t="s">
        <v>51</v>
      </c>
      <c r="U1137" s="100" t="s">
        <v>51</v>
      </c>
      <c r="V1137" s="100" t="s">
        <v>51</v>
      </c>
      <c r="W1137" s="100" t="s">
        <v>2490</v>
      </c>
      <c r="X1137" s="100" t="s">
        <v>2491</v>
      </c>
      <c r="Y1137" s="100" t="s">
        <v>3345</v>
      </c>
      <c r="Z1137" s="100" t="s">
        <v>51</v>
      </c>
    </row>
    <row r="1138" spans="1:26" s="100" customFormat="1" x14ac:dyDescent="0.2">
      <c r="A1138" s="100" t="s">
        <v>2763</v>
      </c>
      <c r="B1138" s="100" t="s">
        <v>3340</v>
      </c>
      <c r="C1138" s="100" t="s">
        <v>5379</v>
      </c>
      <c r="D1138" s="100" t="s">
        <v>3470</v>
      </c>
      <c r="E1138" s="100" t="s">
        <v>2487</v>
      </c>
      <c r="F1138" s="100" t="s">
        <v>3471</v>
      </c>
      <c r="G1138" s="96">
        <v>-5590</v>
      </c>
      <c r="H1138" s="97">
        <v>46042</v>
      </c>
      <c r="I1138" s="97">
        <v>46051</v>
      </c>
      <c r="J1138" s="97">
        <v>46051</v>
      </c>
      <c r="K1138" s="97">
        <v>46042</v>
      </c>
      <c r="L1138" s="94">
        <v>10251</v>
      </c>
      <c r="M1138" s="103" t="s">
        <v>353</v>
      </c>
      <c r="N1138" s="105" t="s">
        <v>246</v>
      </c>
      <c r="O1138" s="100" t="s">
        <v>5380</v>
      </c>
      <c r="P1138" s="100" t="s">
        <v>51</v>
      </c>
      <c r="Q1138" s="100" t="s">
        <v>51</v>
      </c>
      <c r="R1138" s="100" t="s">
        <v>51</v>
      </c>
      <c r="S1138" s="100" t="s">
        <v>51</v>
      </c>
      <c r="T1138" s="100" t="s">
        <v>51</v>
      </c>
      <c r="U1138" s="100" t="s">
        <v>51</v>
      </c>
      <c r="V1138" s="100" t="s">
        <v>51</v>
      </c>
      <c r="W1138" s="100" t="s">
        <v>2490</v>
      </c>
      <c r="X1138" s="100" t="s">
        <v>2491</v>
      </c>
      <c r="Y1138" s="100" t="s">
        <v>3345</v>
      </c>
      <c r="Z1138" s="100" t="s">
        <v>51</v>
      </c>
    </row>
    <row r="1139" spans="1:26" s="100" customFormat="1" x14ac:dyDescent="0.2">
      <c r="A1139" s="100" t="s">
        <v>2763</v>
      </c>
      <c r="B1139" s="100" t="s">
        <v>3340</v>
      </c>
      <c r="C1139" s="100" t="s">
        <v>5381</v>
      </c>
      <c r="D1139" s="100" t="s">
        <v>3470</v>
      </c>
      <c r="E1139" s="100" t="s">
        <v>2487</v>
      </c>
      <c r="F1139" s="100" t="s">
        <v>3471</v>
      </c>
      <c r="G1139" s="96">
        <v>-5515</v>
      </c>
      <c r="H1139" s="97">
        <v>46042</v>
      </c>
      <c r="I1139" s="97">
        <v>46051</v>
      </c>
      <c r="J1139" s="97">
        <v>46051</v>
      </c>
      <c r="K1139" s="97">
        <v>46042</v>
      </c>
      <c r="L1139" s="94">
        <v>10256</v>
      </c>
      <c r="M1139" s="103" t="s">
        <v>353</v>
      </c>
      <c r="N1139" s="105" t="s">
        <v>246</v>
      </c>
      <c r="O1139" s="100" t="s">
        <v>5382</v>
      </c>
      <c r="P1139" s="100" t="s">
        <v>51</v>
      </c>
      <c r="Q1139" s="100" t="s">
        <v>51</v>
      </c>
      <c r="R1139" s="100" t="s">
        <v>51</v>
      </c>
      <c r="S1139" s="100" t="s">
        <v>51</v>
      </c>
      <c r="T1139" s="100" t="s">
        <v>51</v>
      </c>
      <c r="U1139" s="100" t="s">
        <v>51</v>
      </c>
      <c r="V1139" s="100" t="s">
        <v>51</v>
      </c>
      <c r="W1139" s="100" t="s">
        <v>2490</v>
      </c>
      <c r="X1139" s="100" t="s">
        <v>2491</v>
      </c>
      <c r="Y1139" s="100" t="s">
        <v>3345</v>
      </c>
      <c r="Z1139" s="100" t="s">
        <v>51</v>
      </c>
    </row>
    <row r="1140" spans="1:26" s="100" customFormat="1" x14ac:dyDescent="0.2">
      <c r="A1140" s="100" t="s">
        <v>2763</v>
      </c>
      <c r="B1140" s="100" t="s">
        <v>3340</v>
      </c>
      <c r="C1140" s="100" t="s">
        <v>5383</v>
      </c>
      <c r="D1140" s="100" t="s">
        <v>3470</v>
      </c>
      <c r="E1140" s="100" t="s">
        <v>2487</v>
      </c>
      <c r="F1140" s="100" t="s">
        <v>3471</v>
      </c>
      <c r="G1140" s="96">
        <v>-10880</v>
      </c>
      <c r="H1140" s="97">
        <v>46042</v>
      </c>
      <c r="I1140" s="97">
        <v>46051</v>
      </c>
      <c r="J1140" s="97">
        <v>46051</v>
      </c>
      <c r="K1140" s="97">
        <v>46042</v>
      </c>
      <c r="L1140" s="94">
        <v>10256</v>
      </c>
      <c r="M1140" s="103" t="s">
        <v>353</v>
      </c>
      <c r="N1140" s="105" t="s">
        <v>246</v>
      </c>
      <c r="O1140" s="100" t="s">
        <v>5384</v>
      </c>
      <c r="P1140" s="100" t="s">
        <v>51</v>
      </c>
      <c r="Q1140" s="100" t="s">
        <v>51</v>
      </c>
      <c r="R1140" s="100" t="s">
        <v>51</v>
      </c>
      <c r="S1140" s="100" t="s">
        <v>51</v>
      </c>
      <c r="T1140" s="100" t="s">
        <v>51</v>
      </c>
      <c r="U1140" s="100" t="s">
        <v>51</v>
      </c>
      <c r="V1140" s="100" t="s">
        <v>51</v>
      </c>
      <c r="W1140" s="100" t="s">
        <v>2490</v>
      </c>
      <c r="X1140" s="100" t="s">
        <v>2491</v>
      </c>
      <c r="Y1140" s="100" t="s">
        <v>3345</v>
      </c>
      <c r="Z1140" s="100" t="s">
        <v>51</v>
      </c>
    </row>
    <row r="1141" spans="1:26" s="100" customFormat="1" x14ac:dyDescent="0.2">
      <c r="A1141" s="100" t="s">
        <v>2763</v>
      </c>
      <c r="B1141" s="100" t="s">
        <v>3340</v>
      </c>
      <c r="C1141" s="100" t="s">
        <v>5385</v>
      </c>
      <c r="D1141" s="100" t="s">
        <v>3470</v>
      </c>
      <c r="E1141" s="100" t="s">
        <v>2487</v>
      </c>
      <c r="F1141" s="100" t="s">
        <v>3471</v>
      </c>
      <c r="G1141" s="96">
        <v>-5650</v>
      </c>
      <c r="H1141" s="97">
        <v>46042</v>
      </c>
      <c r="I1141" s="97">
        <v>46051</v>
      </c>
      <c r="J1141" s="97">
        <v>46051</v>
      </c>
      <c r="K1141" s="97">
        <v>46042</v>
      </c>
      <c r="L1141" s="94">
        <v>10256</v>
      </c>
      <c r="M1141" s="103" t="s">
        <v>353</v>
      </c>
      <c r="N1141" s="105" t="s">
        <v>246</v>
      </c>
      <c r="O1141" s="100" t="s">
        <v>5386</v>
      </c>
      <c r="P1141" s="100" t="s">
        <v>51</v>
      </c>
      <c r="Q1141" s="100" t="s">
        <v>51</v>
      </c>
      <c r="R1141" s="100" t="s">
        <v>51</v>
      </c>
      <c r="S1141" s="100" t="s">
        <v>51</v>
      </c>
      <c r="T1141" s="100" t="s">
        <v>51</v>
      </c>
      <c r="U1141" s="100" t="s">
        <v>51</v>
      </c>
      <c r="V1141" s="100" t="s">
        <v>51</v>
      </c>
      <c r="W1141" s="100" t="s">
        <v>2490</v>
      </c>
      <c r="X1141" s="100" t="s">
        <v>2491</v>
      </c>
      <c r="Y1141" s="100" t="s">
        <v>3345</v>
      </c>
      <c r="Z1141" s="100" t="s">
        <v>51</v>
      </c>
    </row>
    <row r="1142" spans="1:26" s="100" customFormat="1" x14ac:dyDescent="0.2">
      <c r="A1142" s="100" t="s">
        <v>2763</v>
      </c>
      <c r="B1142" s="100" t="s">
        <v>3340</v>
      </c>
      <c r="C1142" s="100" t="s">
        <v>5387</v>
      </c>
      <c r="D1142" s="100" t="s">
        <v>3470</v>
      </c>
      <c r="E1142" s="100" t="s">
        <v>2487</v>
      </c>
      <c r="F1142" s="100" t="s">
        <v>3471</v>
      </c>
      <c r="G1142" s="96">
        <v>-3925</v>
      </c>
      <c r="H1142" s="97">
        <v>46050</v>
      </c>
      <c r="I1142" s="97">
        <v>46051</v>
      </c>
      <c r="J1142" s="97">
        <v>46051</v>
      </c>
      <c r="K1142" s="97">
        <v>46050</v>
      </c>
      <c r="L1142" s="94">
        <v>10251</v>
      </c>
      <c r="M1142" s="103" t="s">
        <v>353</v>
      </c>
      <c r="N1142" s="105" t="s">
        <v>246</v>
      </c>
      <c r="O1142" s="100" t="s">
        <v>5388</v>
      </c>
      <c r="P1142" s="100" t="s">
        <v>51</v>
      </c>
      <c r="Q1142" s="100" t="s">
        <v>51</v>
      </c>
      <c r="R1142" s="100" t="s">
        <v>51</v>
      </c>
      <c r="S1142" s="100" t="s">
        <v>51</v>
      </c>
      <c r="T1142" s="100" t="s">
        <v>51</v>
      </c>
      <c r="U1142" s="100" t="s">
        <v>51</v>
      </c>
      <c r="V1142" s="100" t="s">
        <v>51</v>
      </c>
      <c r="W1142" s="100" t="s">
        <v>2490</v>
      </c>
      <c r="X1142" s="100" t="s">
        <v>2491</v>
      </c>
      <c r="Y1142" s="100" t="s">
        <v>3345</v>
      </c>
      <c r="Z1142" s="100" t="s">
        <v>51</v>
      </c>
    </row>
    <row r="1143" spans="1:26" s="100" customFormat="1" x14ac:dyDescent="0.2">
      <c r="A1143" s="100" t="s">
        <v>2763</v>
      </c>
      <c r="B1143" s="100" t="s">
        <v>3340</v>
      </c>
      <c r="C1143" s="100" t="s">
        <v>5389</v>
      </c>
      <c r="D1143" s="100" t="s">
        <v>4329</v>
      </c>
      <c r="E1143" s="100" t="s">
        <v>2487</v>
      </c>
      <c r="F1143" s="100" t="s">
        <v>154</v>
      </c>
      <c r="G1143" s="96">
        <v>-20575.91</v>
      </c>
      <c r="H1143" s="97">
        <v>46050</v>
      </c>
      <c r="I1143" s="97">
        <v>46051</v>
      </c>
      <c r="J1143" s="97">
        <v>46051</v>
      </c>
      <c r="K1143" s="97">
        <v>46050</v>
      </c>
      <c r="L1143" s="94" t="s">
        <v>8609</v>
      </c>
      <c r="M1143" s="103" t="s">
        <v>154</v>
      </c>
      <c r="N1143" s="100" t="s">
        <v>155</v>
      </c>
      <c r="O1143" s="100" t="s">
        <v>4330</v>
      </c>
      <c r="P1143" s="100" t="s">
        <v>51</v>
      </c>
      <c r="Q1143" s="100" t="s">
        <v>51</v>
      </c>
      <c r="R1143" s="100" t="s">
        <v>51</v>
      </c>
      <c r="S1143" s="100" t="s">
        <v>51</v>
      </c>
      <c r="T1143" s="100" t="s">
        <v>51</v>
      </c>
      <c r="U1143" s="100" t="s">
        <v>51</v>
      </c>
      <c r="V1143" s="100" t="s">
        <v>51</v>
      </c>
      <c r="W1143" s="100" t="s">
        <v>2490</v>
      </c>
      <c r="X1143" s="100" t="s">
        <v>2491</v>
      </c>
      <c r="Y1143" s="100" t="s">
        <v>3345</v>
      </c>
      <c r="Z1143" s="100" t="s">
        <v>51</v>
      </c>
    </row>
    <row r="1144" spans="1:26" s="100" customFormat="1" x14ac:dyDescent="0.2">
      <c r="A1144" s="100" t="s">
        <v>2483</v>
      </c>
      <c r="B1144" s="100" t="s">
        <v>2484</v>
      </c>
      <c r="C1144" s="100" t="s">
        <v>5390</v>
      </c>
      <c r="D1144" s="100" t="s">
        <v>2910</v>
      </c>
      <c r="E1144" s="100" t="s">
        <v>2487</v>
      </c>
      <c r="F1144" s="100" t="s">
        <v>2911</v>
      </c>
      <c r="G1144" s="96">
        <v>-2752.53</v>
      </c>
      <c r="H1144" s="97">
        <v>46021</v>
      </c>
      <c r="I1144" s="97">
        <v>46051</v>
      </c>
      <c r="J1144" s="97">
        <v>46051</v>
      </c>
      <c r="K1144" s="97">
        <v>46045</v>
      </c>
      <c r="L1144" s="94">
        <v>10256</v>
      </c>
      <c r="M1144" s="108"/>
      <c r="N1144" s="94" t="s">
        <v>60</v>
      </c>
      <c r="O1144" s="100" t="s">
        <v>5391</v>
      </c>
      <c r="P1144" s="100" t="s">
        <v>51</v>
      </c>
      <c r="Q1144" s="100" t="s">
        <v>51</v>
      </c>
      <c r="R1144" s="100" t="s">
        <v>2517</v>
      </c>
      <c r="S1144" s="100" t="s">
        <v>2913</v>
      </c>
      <c r="T1144" s="100" t="s">
        <v>51</v>
      </c>
      <c r="U1144" s="100" t="s">
        <v>2914</v>
      </c>
      <c r="V1144" s="100" t="s">
        <v>2915</v>
      </c>
      <c r="W1144" s="100" t="s">
        <v>2490</v>
      </c>
      <c r="X1144" s="100" t="s">
        <v>2491</v>
      </c>
      <c r="Y1144" s="100" t="s">
        <v>2916</v>
      </c>
      <c r="Z1144" s="100" t="s">
        <v>2504</v>
      </c>
    </row>
    <row r="1145" spans="1:26" s="100" customFormat="1" x14ac:dyDescent="0.2">
      <c r="A1145" s="100" t="s">
        <v>2483</v>
      </c>
      <c r="B1145" s="100" t="s">
        <v>2484</v>
      </c>
      <c r="C1145" s="100" t="s">
        <v>5392</v>
      </c>
      <c r="D1145" s="100" t="s">
        <v>2910</v>
      </c>
      <c r="E1145" s="100" t="s">
        <v>2487</v>
      </c>
      <c r="F1145" s="100" t="s">
        <v>2911</v>
      </c>
      <c r="G1145" s="96">
        <v>-2918.27</v>
      </c>
      <c r="H1145" s="97">
        <v>46021</v>
      </c>
      <c r="I1145" s="97">
        <v>46051</v>
      </c>
      <c r="J1145" s="97">
        <v>46051</v>
      </c>
      <c r="K1145" s="97">
        <v>46048</v>
      </c>
      <c r="L1145" s="94">
        <v>10251</v>
      </c>
      <c r="M1145" s="108"/>
      <c r="N1145" s="94" t="s">
        <v>60</v>
      </c>
      <c r="O1145" s="100" t="s">
        <v>5393</v>
      </c>
      <c r="P1145" s="100" t="s">
        <v>51</v>
      </c>
      <c r="Q1145" s="100" t="s">
        <v>51</v>
      </c>
      <c r="R1145" s="100" t="s">
        <v>2517</v>
      </c>
      <c r="S1145" s="100" t="s">
        <v>2913</v>
      </c>
      <c r="T1145" s="100" t="s">
        <v>51</v>
      </c>
      <c r="U1145" s="100" t="s">
        <v>2914</v>
      </c>
      <c r="V1145" s="100" t="s">
        <v>2915</v>
      </c>
      <c r="W1145" s="100" t="s">
        <v>2490</v>
      </c>
      <c r="X1145" s="100" t="s">
        <v>2491</v>
      </c>
      <c r="Y1145" s="100" t="s">
        <v>2916</v>
      </c>
      <c r="Z1145" s="100" t="s">
        <v>2504</v>
      </c>
    </row>
    <row r="1146" spans="1:26" s="100" customFormat="1" x14ac:dyDescent="0.2">
      <c r="A1146" s="100" t="s">
        <v>2483</v>
      </c>
      <c r="B1146" s="100" t="s">
        <v>2484</v>
      </c>
      <c r="C1146" s="100" t="s">
        <v>5394</v>
      </c>
      <c r="D1146" s="100" t="s">
        <v>3620</v>
      </c>
      <c r="E1146" s="100" t="s">
        <v>2487</v>
      </c>
      <c r="F1146" s="100" t="s">
        <v>3621</v>
      </c>
      <c r="G1146" s="96">
        <v>-11266</v>
      </c>
      <c r="H1146" s="97">
        <v>46021</v>
      </c>
      <c r="I1146" s="97">
        <v>46051</v>
      </c>
      <c r="J1146" s="97">
        <v>46051</v>
      </c>
      <c r="K1146" s="97">
        <v>46034</v>
      </c>
      <c r="L1146" s="94">
        <v>10256</v>
      </c>
      <c r="M1146" s="108"/>
      <c r="N1146" s="94" t="s">
        <v>60</v>
      </c>
      <c r="O1146" s="100" t="s">
        <v>5395</v>
      </c>
      <c r="P1146" s="100" t="s">
        <v>51</v>
      </c>
      <c r="Q1146" s="100" t="s">
        <v>51</v>
      </c>
      <c r="R1146" s="100" t="s">
        <v>51</v>
      </c>
      <c r="S1146" s="100" t="s">
        <v>51</v>
      </c>
      <c r="T1146" s="100" t="s">
        <v>51</v>
      </c>
      <c r="U1146" s="100" t="s">
        <v>51</v>
      </c>
      <c r="V1146" s="100" t="s">
        <v>51</v>
      </c>
      <c r="W1146" s="100" t="s">
        <v>2490</v>
      </c>
      <c r="X1146" s="100" t="s">
        <v>2491</v>
      </c>
      <c r="Y1146" s="100" t="s">
        <v>3623</v>
      </c>
      <c r="Z1146" s="100" t="s">
        <v>51</v>
      </c>
    </row>
    <row r="1147" spans="1:26" s="101" customFormat="1" x14ac:dyDescent="0.2">
      <c r="A1147" s="100" t="s">
        <v>2483</v>
      </c>
      <c r="B1147" s="100" t="s">
        <v>2484</v>
      </c>
      <c r="C1147" s="100" t="s">
        <v>5396</v>
      </c>
      <c r="D1147" s="100" t="s">
        <v>3620</v>
      </c>
      <c r="E1147" s="100" t="s">
        <v>2487</v>
      </c>
      <c r="F1147" s="100" t="s">
        <v>3621</v>
      </c>
      <c r="G1147" s="96">
        <v>-194000</v>
      </c>
      <c r="H1147" s="97">
        <v>46021</v>
      </c>
      <c r="I1147" s="97">
        <v>46051</v>
      </c>
      <c r="J1147" s="97">
        <v>46051</v>
      </c>
      <c r="K1147" s="97">
        <v>46034</v>
      </c>
      <c r="L1147" s="94">
        <v>10251</v>
      </c>
      <c r="M1147" s="108"/>
      <c r="N1147" s="94" t="s">
        <v>60</v>
      </c>
      <c r="O1147" s="100" t="s">
        <v>5397</v>
      </c>
      <c r="P1147" s="100" t="s">
        <v>51</v>
      </c>
      <c r="Q1147" s="100" t="s">
        <v>51</v>
      </c>
      <c r="R1147" s="100" t="s">
        <v>51</v>
      </c>
      <c r="S1147" s="100" t="s">
        <v>51</v>
      </c>
      <c r="T1147" s="100" t="s">
        <v>51</v>
      </c>
      <c r="U1147" s="100" t="s">
        <v>51</v>
      </c>
      <c r="V1147" s="100" t="s">
        <v>51</v>
      </c>
      <c r="W1147" s="100" t="s">
        <v>2490</v>
      </c>
      <c r="X1147" s="100" t="s">
        <v>2491</v>
      </c>
      <c r="Y1147" s="100" t="s">
        <v>3623</v>
      </c>
      <c r="Z1147" s="100" t="s">
        <v>51</v>
      </c>
    </row>
    <row r="1148" spans="1:26" s="100" customFormat="1" x14ac:dyDescent="0.2">
      <c r="A1148" s="100" t="s">
        <v>2483</v>
      </c>
      <c r="B1148" s="100" t="s">
        <v>2484</v>
      </c>
      <c r="C1148" s="100" t="s">
        <v>2532</v>
      </c>
      <c r="D1148" s="100" t="s">
        <v>3537</v>
      </c>
      <c r="E1148" s="100" t="s">
        <v>2487</v>
      </c>
      <c r="F1148" s="100" t="s">
        <v>3538</v>
      </c>
      <c r="G1148" s="96">
        <v>-4668</v>
      </c>
      <c r="H1148" s="97">
        <v>46020</v>
      </c>
      <c r="I1148" s="97">
        <v>46051</v>
      </c>
      <c r="J1148" s="97">
        <v>46051</v>
      </c>
      <c r="K1148" s="97">
        <v>46034</v>
      </c>
      <c r="L1148" s="94">
        <v>20001</v>
      </c>
      <c r="M1148" s="108"/>
      <c r="N1148" s="94" t="s">
        <v>60</v>
      </c>
      <c r="O1148" s="100" t="s">
        <v>5398</v>
      </c>
      <c r="P1148" s="100" t="s">
        <v>51</v>
      </c>
      <c r="Q1148" s="100" t="s">
        <v>51</v>
      </c>
      <c r="R1148" s="100" t="s">
        <v>3540</v>
      </c>
      <c r="S1148" s="100" t="s">
        <v>3541</v>
      </c>
      <c r="T1148" s="100" t="s">
        <v>51</v>
      </c>
      <c r="U1148" s="100" t="s">
        <v>3542</v>
      </c>
      <c r="V1148" s="100" t="s">
        <v>2502</v>
      </c>
      <c r="W1148" s="100" t="s">
        <v>2490</v>
      </c>
      <c r="X1148" s="100" t="s">
        <v>2491</v>
      </c>
      <c r="Y1148" s="100" t="s">
        <v>3543</v>
      </c>
      <c r="Z1148" s="100" t="s">
        <v>51</v>
      </c>
    </row>
    <row r="1149" spans="1:26" s="100" customFormat="1" x14ac:dyDescent="0.2">
      <c r="A1149" s="100" t="s">
        <v>2483</v>
      </c>
      <c r="B1149" s="100" t="s">
        <v>2484</v>
      </c>
      <c r="C1149" s="100" t="s">
        <v>5399</v>
      </c>
      <c r="D1149" s="100" t="s">
        <v>3537</v>
      </c>
      <c r="E1149" s="100" t="s">
        <v>2487</v>
      </c>
      <c r="F1149" s="100" t="s">
        <v>3538</v>
      </c>
      <c r="G1149" s="96">
        <v>-3857.45</v>
      </c>
      <c r="H1149" s="97">
        <v>46020</v>
      </c>
      <c r="I1149" s="97">
        <v>46051</v>
      </c>
      <c r="J1149" s="97">
        <v>46051</v>
      </c>
      <c r="K1149" s="97">
        <v>46034</v>
      </c>
      <c r="L1149" s="94">
        <v>10251</v>
      </c>
      <c r="M1149" s="108"/>
      <c r="N1149" s="94" t="s">
        <v>60</v>
      </c>
      <c r="O1149" s="100" t="s">
        <v>5400</v>
      </c>
      <c r="P1149" s="100" t="s">
        <v>51</v>
      </c>
      <c r="Q1149" s="100" t="s">
        <v>51</v>
      </c>
      <c r="R1149" s="100" t="s">
        <v>3540</v>
      </c>
      <c r="S1149" s="100" t="s">
        <v>3541</v>
      </c>
      <c r="T1149" s="100" t="s">
        <v>51</v>
      </c>
      <c r="U1149" s="100" t="s">
        <v>3542</v>
      </c>
      <c r="V1149" s="100" t="s">
        <v>2502</v>
      </c>
      <c r="W1149" s="100" t="s">
        <v>2490</v>
      </c>
      <c r="X1149" s="100" t="s">
        <v>2491</v>
      </c>
      <c r="Y1149" s="100" t="s">
        <v>3543</v>
      </c>
      <c r="Z1149" s="100" t="s">
        <v>51</v>
      </c>
    </row>
    <row r="1150" spans="1:26" s="100" customFormat="1" x14ac:dyDescent="0.2">
      <c r="A1150" s="100" t="s">
        <v>2483</v>
      </c>
      <c r="B1150" s="100" t="s">
        <v>2484</v>
      </c>
      <c r="C1150" s="100" t="s">
        <v>5401</v>
      </c>
      <c r="D1150" s="100" t="s">
        <v>3537</v>
      </c>
      <c r="E1150" s="100" t="s">
        <v>2487</v>
      </c>
      <c r="F1150" s="100" t="s">
        <v>3538</v>
      </c>
      <c r="G1150" s="96">
        <v>-564.54</v>
      </c>
      <c r="H1150" s="97">
        <v>46020</v>
      </c>
      <c r="I1150" s="97">
        <v>46051</v>
      </c>
      <c r="J1150" s="97">
        <v>46051</v>
      </c>
      <c r="K1150" s="97">
        <v>46043</v>
      </c>
      <c r="L1150" s="94">
        <v>20001</v>
      </c>
      <c r="M1150" s="108"/>
      <c r="N1150" s="94" t="s">
        <v>60</v>
      </c>
      <c r="O1150" s="100" t="s">
        <v>5402</v>
      </c>
      <c r="P1150" s="100" t="s">
        <v>51</v>
      </c>
      <c r="Q1150" s="100" t="s">
        <v>51</v>
      </c>
      <c r="R1150" s="100" t="s">
        <v>3540</v>
      </c>
      <c r="S1150" s="100" t="s">
        <v>3541</v>
      </c>
      <c r="T1150" s="100" t="s">
        <v>51</v>
      </c>
      <c r="U1150" s="100" t="s">
        <v>3542</v>
      </c>
      <c r="V1150" s="100" t="s">
        <v>2502</v>
      </c>
      <c r="W1150" s="100" t="s">
        <v>2490</v>
      </c>
      <c r="X1150" s="100" t="s">
        <v>2491</v>
      </c>
      <c r="Y1150" s="100" t="s">
        <v>3543</v>
      </c>
      <c r="Z1150" s="100" t="s">
        <v>51</v>
      </c>
    </row>
    <row r="1151" spans="1:26" s="100" customFormat="1" x14ac:dyDescent="0.2">
      <c r="A1151" s="100" t="s">
        <v>2763</v>
      </c>
      <c r="B1151" s="100" t="s">
        <v>3340</v>
      </c>
      <c r="C1151" s="100" t="s">
        <v>5403</v>
      </c>
      <c r="D1151" s="100" t="s">
        <v>3444</v>
      </c>
      <c r="E1151" s="100" t="s">
        <v>2487</v>
      </c>
      <c r="F1151" s="100" t="s">
        <v>3445</v>
      </c>
      <c r="G1151" s="96">
        <v>-3031.19</v>
      </c>
      <c r="H1151" s="97">
        <v>46050</v>
      </c>
      <c r="I1151" s="97">
        <v>46051</v>
      </c>
      <c r="J1151" s="97">
        <v>46051</v>
      </c>
      <c r="K1151" s="97">
        <v>46050</v>
      </c>
      <c r="L1151" s="94">
        <v>10251</v>
      </c>
      <c r="M1151" s="103" t="s">
        <v>646</v>
      </c>
      <c r="N1151" s="105" t="s">
        <v>246</v>
      </c>
      <c r="O1151" s="100" t="s">
        <v>3560</v>
      </c>
      <c r="P1151" s="100" t="s">
        <v>51</v>
      </c>
      <c r="Q1151" s="100" t="s">
        <v>51</v>
      </c>
      <c r="R1151" s="100" t="s">
        <v>51</v>
      </c>
      <c r="S1151" s="100" t="s">
        <v>51</v>
      </c>
      <c r="T1151" s="100" t="s">
        <v>51</v>
      </c>
      <c r="U1151" s="100" t="s">
        <v>51</v>
      </c>
      <c r="V1151" s="100" t="s">
        <v>51</v>
      </c>
      <c r="W1151" s="100" t="s">
        <v>2490</v>
      </c>
      <c r="X1151" s="100" t="s">
        <v>2491</v>
      </c>
      <c r="Y1151" s="100" t="s">
        <v>3345</v>
      </c>
      <c r="Z1151" s="100" t="s">
        <v>51</v>
      </c>
    </row>
    <row r="1152" spans="1:26" s="101" customFormat="1" x14ac:dyDescent="0.2">
      <c r="A1152" s="100" t="s">
        <v>2763</v>
      </c>
      <c r="B1152" s="100" t="s">
        <v>3340</v>
      </c>
      <c r="C1152" s="100" t="s">
        <v>5404</v>
      </c>
      <c r="D1152" s="100" t="s">
        <v>3444</v>
      </c>
      <c r="E1152" s="100" t="s">
        <v>2487</v>
      </c>
      <c r="F1152" s="100" t="s">
        <v>3445</v>
      </c>
      <c r="G1152" s="96">
        <v>-686.04</v>
      </c>
      <c r="H1152" s="97">
        <v>46050</v>
      </c>
      <c r="I1152" s="97">
        <v>46051</v>
      </c>
      <c r="J1152" s="97">
        <v>46051</v>
      </c>
      <c r="K1152" s="97">
        <v>46050</v>
      </c>
      <c r="L1152" s="94">
        <v>10256</v>
      </c>
      <c r="M1152" s="103" t="s">
        <v>646</v>
      </c>
      <c r="N1152" s="105" t="s">
        <v>246</v>
      </c>
      <c r="O1152" s="100" t="s">
        <v>3560</v>
      </c>
      <c r="P1152" s="100" t="s">
        <v>51</v>
      </c>
      <c r="Q1152" s="100" t="s">
        <v>51</v>
      </c>
      <c r="R1152" s="100" t="s">
        <v>51</v>
      </c>
      <c r="S1152" s="100" t="s">
        <v>51</v>
      </c>
      <c r="T1152" s="100" t="s">
        <v>51</v>
      </c>
      <c r="U1152" s="100" t="s">
        <v>51</v>
      </c>
      <c r="V1152" s="100" t="s">
        <v>51</v>
      </c>
      <c r="W1152" s="100" t="s">
        <v>2490</v>
      </c>
      <c r="X1152" s="100" t="s">
        <v>2491</v>
      </c>
      <c r="Y1152" s="100" t="s">
        <v>3345</v>
      </c>
      <c r="Z1152" s="100" t="s">
        <v>51</v>
      </c>
    </row>
    <row r="1153" spans="1:26" s="100" customFormat="1" x14ac:dyDescent="0.2">
      <c r="A1153" s="100" t="s">
        <v>2763</v>
      </c>
      <c r="B1153" s="100" t="s">
        <v>3340</v>
      </c>
      <c r="C1153" s="100" t="s">
        <v>5405</v>
      </c>
      <c r="D1153" s="100" t="s">
        <v>3444</v>
      </c>
      <c r="E1153" s="100" t="s">
        <v>2487</v>
      </c>
      <c r="F1153" s="100" t="s">
        <v>3445</v>
      </c>
      <c r="G1153" s="96">
        <v>-1779.03</v>
      </c>
      <c r="H1153" s="97">
        <v>46050</v>
      </c>
      <c r="I1153" s="97">
        <v>46051</v>
      </c>
      <c r="J1153" s="97">
        <v>46051</v>
      </c>
      <c r="K1153" s="97">
        <v>46050</v>
      </c>
      <c r="L1153" s="94">
        <v>10251</v>
      </c>
      <c r="M1153" s="103" t="s">
        <v>646</v>
      </c>
      <c r="N1153" s="105" t="s">
        <v>246</v>
      </c>
      <c r="O1153" s="100" t="s">
        <v>3560</v>
      </c>
      <c r="P1153" s="100" t="s">
        <v>51</v>
      </c>
      <c r="Q1153" s="100" t="s">
        <v>51</v>
      </c>
      <c r="R1153" s="100" t="s">
        <v>51</v>
      </c>
      <c r="S1153" s="100" t="s">
        <v>51</v>
      </c>
      <c r="T1153" s="100" t="s">
        <v>51</v>
      </c>
      <c r="U1153" s="100" t="s">
        <v>51</v>
      </c>
      <c r="V1153" s="100" t="s">
        <v>51</v>
      </c>
      <c r="W1153" s="100" t="s">
        <v>2490</v>
      </c>
      <c r="X1153" s="100" t="s">
        <v>2491</v>
      </c>
      <c r="Y1153" s="100" t="s">
        <v>3345</v>
      </c>
      <c r="Z1153" s="100" t="s">
        <v>51</v>
      </c>
    </row>
    <row r="1154" spans="1:26" s="101" customFormat="1" x14ac:dyDescent="0.2">
      <c r="A1154" s="100" t="s">
        <v>2483</v>
      </c>
      <c r="B1154" s="100" t="s">
        <v>2484</v>
      </c>
      <c r="C1154" s="100" t="s">
        <v>5406</v>
      </c>
      <c r="D1154" s="100" t="s">
        <v>3068</v>
      </c>
      <c r="E1154" s="100" t="s">
        <v>2487</v>
      </c>
      <c r="F1154" s="100" t="s">
        <v>3069</v>
      </c>
      <c r="G1154" s="96">
        <v>-1001.57</v>
      </c>
      <c r="H1154" s="97">
        <v>46006</v>
      </c>
      <c r="I1154" s="97">
        <v>46051</v>
      </c>
      <c r="J1154" s="97">
        <v>46051</v>
      </c>
      <c r="K1154" s="97">
        <v>46020</v>
      </c>
      <c r="L1154" s="94">
        <v>10256</v>
      </c>
      <c r="M1154" s="108"/>
      <c r="N1154" s="94" t="s">
        <v>60</v>
      </c>
      <c r="O1154" s="100" t="s">
        <v>5407</v>
      </c>
      <c r="P1154" s="100" t="s">
        <v>51</v>
      </c>
      <c r="Q1154" s="100" t="s">
        <v>51</v>
      </c>
      <c r="R1154" s="100" t="s">
        <v>51</v>
      </c>
      <c r="S1154" s="100" t="s">
        <v>51</v>
      </c>
      <c r="T1154" s="100" t="s">
        <v>51</v>
      </c>
      <c r="U1154" s="100" t="s">
        <v>51</v>
      </c>
      <c r="V1154" s="100" t="s">
        <v>51</v>
      </c>
      <c r="W1154" s="100" t="s">
        <v>2490</v>
      </c>
      <c r="X1154" s="100" t="s">
        <v>2491</v>
      </c>
      <c r="Y1154" s="100" t="s">
        <v>3071</v>
      </c>
      <c r="Z1154" s="100" t="s">
        <v>51</v>
      </c>
    </row>
    <row r="1155" spans="1:26" s="100" customFormat="1" x14ac:dyDescent="0.2">
      <c r="A1155" s="100" t="s">
        <v>2483</v>
      </c>
      <c r="B1155" s="100" t="s">
        <v>2484</v>
      </c>
      <c r="C1155" s="100" t="s">
        <v>5408</v>
      </c>
      <c r="D1155" s="100" t="s">
        <v>3068</v>
      </c>
      <c r="E1155" s="100" t="s">
        <v>2487</v>
      </c>
      <c r="F1155" s="100" t="s">
        <v>3069</v>
      </c>
      <c r="G1155" s="96">
        <v>-374.71</v>
      </c>
      <c r="H1155" s="97">
        <v>46006</v>
      </c>
      <c r="I1155" s="97">
        <v>46051</v>
      </c>
      <c r="J1155" s="97">
        <v>46051</v>
      </c>
      <c r="K1155" s="97">
        <v>46020</v>
      </c>
      <c r="L1155" s="94">
        <v>10256</v>
      </c>
      <c r="M1155" s="108"/>
      <c r="N1155" s="94" t="s">
        <v>60</v>
      </c>
      <c r="O1155" s="100" t="s">
        <v>5409</v>
      </c>
      <c r="P1155" s="100" t="s">
        <v>51</v>
      </c>
      <c r="Q1155" s="100" t="s">
        <v>51</v>
      </c>
      <c r="R1155" s="100" t="s">
        <v>51</v>
      </c>
      <c r="S1155" s="100" t="s">
        <v>51</v>
      </c>
      <c r="T1155" s="100" t="s">
        <v>51</v>
      </c>
      <c r="U1155" s="100" t="s">
        <v>51</v>
      </c>
      <c r="V1155" s="100" t="s">
        <v>51</v>
      </c>
      <c r="W1155" s="100" t="s">
        <v>2490</v>
      </c>
      <c r="X1155" s="100" t="s">
        <v>2491</v>
      </c>
      <c r="Y1155" s="100" t="s">
        <v>3071</v>
      </c>
      <c r="Z1155" s="100" t="s">
        <v>51</v>
      </c>
    </row>
    <row r="1156" spans="1:26" s="100" customFormat="1" x14ac:dyDescent="0.2">
      <c r="A1156" s="100" t="s">
        <v>2483</v>
      </c>
      <c r="B1156" s="100" t="s">
        <v>2484</v>
      </c>
      <c r="C1156" s="100" t="s">
        <v>5410</v>
      </c>
      <c r="D1156" s="100" t="s">
        <v>4976</v>
      </c>
      <c r="E1156" s="100" t="s">
        <v>2487</v>
      </c>
      <c r="F1156" s="100" t="s">
        <v>4977</v>
      </c>
      <c r="G1156" s="96">
        <v>-4478</v>
      </c>
      <c r="H1156" s="97">
        <v>46021</v>
      </c>
      <c r="I1156" s="97">
        <v>46051</v>
      </c>
      <c r="J1156" s="97">
        <v>46051</v>
      </c>
      <c r="K1156" s="97">
        <v>46043</v>
      </c>
      <c r="L1156" s="94">
        <v>20001</v>
      </c>
      <c r="M1156" s="108"/>
      <c r="N1156" s="94" t="s">
        <v>60</v>
      </c>
      <c r="O1156" s="100" t="s">
        <v>5411</v>
      </c>
      <c r="P1156" s="100" t="s">
        <v>51</v>
      </c>
      <c r="Q1156" s="100" t="s">
        <v>51</v>
      </c>
      <c r="R1156" s="100" t="s">
        <v>51</v>
      </c>
      <c r="S1156" s="100" t="s">
        <v>51</v>
      </c>
      <c r="T1156" s="100" t="s">
        <v>51</v>
      </c>
      <c r="U1156" s="100" t="s">
        <v>51</v>
      </c>
      <c r="V1156" s="100" t="s">
        <v>51</v>
      </c>
      <c r="W1156" s="100" t="s">
        <v>2490</v>
      </c>
      <c r="X1156" s="100" t="s">
        <v>2491</v>
      </c>
      <c r="Y1156" s="100" t="s">
        <v>4979</v>
      </c>
      <c r="Z1156" s="100" t="s">
        <v>51</v>
      </c>
    </row>
    <row r="1157" spans="1:26" s="100" customFormat="1" x14ac:dyDescent="0.2">
      <c r="A1157" s="100" t="s">
        <v>2763</v>
      </c>
      <c r="B1157" s="100" t="s">
        <v>3340</v>
      </c>
      <c r="C1157" s="100" t="s">
        <v>5412</v>
      </c>
      <c r="D1157" s="100" t="s">
        <v>3342</v>
      </c>
      <c r="E1157" s="100" t="s">
        <v>2487</v>
      </c>
      <c r="F1157" s="100" t="s">
        <v>3343</v>
      </c>
      <c r="G1157" s="96">
        <v>-15649.75</v>
      </c>
      <c r="H1157" s="97">
        <v>46050</v>
      </c>
      <c r="I1157" s="97">
        <v>46051</v>
      </c>
      <c r="J1157" s="97">
        <v>46051</v>
      </c>
      <c r="K1157" s="97">
        <v>46050</v>
      </c>
      <c r="L1157" s="94">
        <v>10256</v>
      </c>
      <c r="M1157" s="103" t="s">
        <v>245</v>
      </c>
      <c r="N1157" s="105" t="s">
        <v>246</v>
      </c>
      <c r="O1157" s="100" t="s">
        <v>5413</v>
      </c>
      <c r="P1157" s="100" t="s">
        <v>51</v>
      </c>
      <c r="Q1157" s="100" t="s">
        <v>51</v>
      </c>
      <c r="R1157" s="100" t="s">
        <v>51</v>
      </c>
      <c r="S1157" s="100" t="s">
        <v>51</v>
      </c>
      <c r="T1157" s="100" t="s">
        <v>51</v>
      </c>
      <c r="U1157" s="100" t="s">
        <v>51</v>
      </c>
      <c r="V1157" s="100" t="s">
        <v>51</v>
      </c>
      <c r="W1157" s="100" t="s">
        <v>2490</v>
      </c>
      <c r="X1157" s="100" t="s">
        <v>2491</v>
      </c>
      <c r="Y1157" s="100" t="s">
        <v>3345</v>
      </c>
      <c r="Z1157" s="100" t="s">
        <v>51</v>
      </c>
    </row>
    <row r="1158" spans="1:26" s="101" customFormat="1" x14ac:dyDescent="0.2">
      <c r="A1158" s="100" t="s">
        <v>2763</v>
      </c>
      <c r="B1158" s="100" t="s">
        <v>3340</v>
      </c>
      <c r="C1158" s="100" t="s">
        <v>5414</v>
      </c>
      <c r="D1158" s="100" t="s">
        <v>3342</v>
      </c>
      <c r="E1158" s="100" t="s">
        <v>2487</v>
      </c>
      <c r="F1158" s="100" t="s">
        <v>3343</v>
      </c>
      <c r="G1158" s="96">
        <v>-7433.36</v>
      </c>
      <c r="H1158" s="97">
        <v>46050</v>
      </c>
      <c r="I1158" s="97">
        <v>46051</v>
      </c>
      <c r="J1158" s="97">
        <v>46051</v>
      </c>
      <c r="K1158" s="97">
        <v>46050</v>
      </c>
      <c r="L1158" s="94">
        <v>10256</v>
      </c>
      <c r="M1158" s="103" t="s">
        <v>245</v>
      </c>
      <c r="N1158" s="105" t="s">
        <v>246</v>
      </c>
      <c r="O1158" s="100" t="s">
        <v>5415</v>
      </c>
      <c r="P1158" s="100" t="s">
        <v>51</v>
      </c>
      <c r="Q1158" s="100" t="s">
        <v>51</v>
      </c>
      <c r="R1158" s="100" t="s">
        <v>51</v>
      </c>
      <c r="S1158" s="100" t="s">
        <v>51</v>
      </c>
      <c r="T1158" s="100" t="s">
        <v>51</v>
      </c>
      <c r="U1158" s="100" t="s">
        <v>51</v>
      </c>
      <c r="V1158" s="100" t="s">
        <v>51</v>
      </c>
      <c r="W1158" s="100" t="s">
        <v>2490</v>
      </c>
      <c r="X1158" s="100" t="s">
        <v>2491</v>
      </c>
      <c r="Y1158" s="100" t="s">
        <v>3345</v>
      </c>
      <c r="Z1158" s="100" t="s">
        <v>51</v>
      </c>
    </row>
    <row r="1159" spans="1:26" s="101" customFormat="1" x14ac:dyDescent="0.2">
      <c r="A1159" s="100" t="s">
        <v>2763</v>
      </c>
      <c r="B1159" s="100" t="s">
        <v>3340</v>
      </c>
      <c r="C1159" s="100" t="s">
        <v>5416</v>
      </c>
      <c r="D1159" s="100" t="s">
        <v>3342</v>
      </c>
      <c r="E1159" s="100" t="s">
        <v>2487</v>
      </c>
      <c r="F1159" s="100" t="s">
        <v>3343</v>
      </c>
      <c r="G1159" s="96">
        <v>-8807.5</v>
      </c>
      <c r="H1159" s="97">
        <v>46050</v>
      </c>
      <c r="I1159" s="97">
        <v>46051</v>
      </c>
      <c r="J1159" s="97">
        <v>46051</v>
      </c>
      <c r="K1159" s="97">
        <v>46050</v>
      </c>
      <c r="L1159" s="94">
        <v>10256</v>
      </c>
      <c r="M1159" s="103" t="s">
        <v>245</v>
      </c>
      <c r="N1159" s="105" t="s">
        <v>246</v>
      </c>
      <c r="O1159" s="100" t="s">
        <v>5417</v>
      </c>
      <c r="P1159" s="100" t="s">
        <v>51</v>
      </c>
      <c r="Q1159" s="100" t="s">
        <v>51</v>
      </c>
      <c r="R1159" s="100" t="s">
        <v>51</v>
      </c>
      <c r="S1159" s="100" t="s">
        <v>51</v>
      </c>
      <c r="T1159" s="100" t="s">
        <v>51</v>
      </c>
      <c r="U1159" s="100" t="s">
        <v>51</v>
      </c>
      <c r="V1159" s="100" t="s">
        <v>51</v>
      </c>
      <c r="W1159" s="100" t="s">
        <v>2490</v>
      </c>
      <c r="X1159" s="100" t="s">
        <v>2491</v>
      </c>
      <c r="Y1159" s="100" t="s">
        <v>3345</v>
      </c>
      <c r="Z1159" s="100" t="s">
        <v>51</v>
      </c>
    </row>
    <row r="1160" spans="1:26" s="101" customFormat="1" x14ac:dyDescent="0.2">
      <c r="A1160" s="100" t="s">
        <v>2763</v>
      </c>
      <c r="B1160" s="100" t="s">
        <v>3340</v>
      </c>
      <c r="C1160" s="100" t="s">
        <v>5418</v>
      </c>
      <c r="D1160" s="100" t="s">
        <v>3342</v>
      </c>
      <c r="E1160" s="100" t="s">
        <v>2487</v>
      </c>
      <c r="F1160" s="100" t="s">
        <v>3343</v>
      </c>
      <c r="G1160" s="96">
        <v>-11097.96</v>
      </c>
      <c r="H1160" s="97">
        <v>46050</v>
      </c>
      <c r="I1160" s="97">
        <v>46051</v>
      </c>
      <c r="J1160" s="97">
        <v>46051</v>
      </c>
      <c r="K1160" s="97">
        <v>46050</v>
      </c>
      <c r="L1160" s="94">
        <v>10256</v>
      </c>
      <c r="M1160" s="103" t="s">
        <v>245</v>
      </c>
      <c r="N1160" s="105" t="s">
        <v>246</v>
      </c>
      <c r="O1160" s="100" t="s">
        <v>5419</v>
      </c>
      <c r="P1160" s="100" t="s">
        <v>51</v>
      </c>
      <c r="Q1160" s="100" t="s">
        <v>51</v>
      </c>
      <c r="R1160" s="100" t="s">
        <v>51</v>
      </c>
      <c r="S1160" s="100" t="s">
        <v>51</v>
      </c>
      <c r="T1160" s="100" t="s">
        <v>51</v>
      </c>
      <c r="U1160" s="100" t="s">
        <v>51</v>
      </c>
      <c r="V1160" s="100" t="s">
        <v>51</v>
      </c>
      <c r="W1160" s="100" t="s">
        <v>2490</v>
      </c>
      <c r="X1160" s="100" t="s">
        <v>2491</v>
      </c>
      <c r="Y1160" s="100" t="s">
        <v>3345</v>
      </c>
      <c r="Z1160" s="100" t="s">
        <v>51</v>
      </c>
    </row>
    <row r="1161" spans="1:26" s="101" customFormat="1" x14ac:dyDescent="0.2">
      <c r="A1161" s="100" t="s">
        <v>2763</v>
      </c>
      <c r="B1161" s="100" t="s">
        <v>3340</v>
      </c>
      <c r="C1161" s="100" t="s">
        <v>5420</v>
      </c>
      <c r="D1161" s="100" t="s">
        <v>3342</v>
      </c>
      <c r="E1161" s="100" t="s">
        <v>2487</v>
      </c>
      <c r="F1161" s="100" t="s">
        <v>3343</v>
      </c>
      <c r="G1161" s="96">
        <v>-9386.89</v>
      </c>
      <c r="H1161" s="97">
        <v>46050</v>
      </c>
      <c r="I1161" s="97">
        <v>46051</v>
      </c>
      <c r="J1161" s="97">
        <v>46051</v>
      </c>
      <c r="K1161" s="97">
        <v>46050</v>
      </c>
      <c r="L1161" s="94">
        <v>10256</v>
      </c>
      <c r="M1161" s="103" t="s">
        <v>245</v>
      </c>
      <c r="N1161" s="105" t="s">
        <v>246</v>
      </c>
      <c r="O1161" s="100" t="s">
        <v>5421</v>
      </c>
      <c r="P1161" s="100" t="s">
        <v>51</v>
      </c>
      <c r="Q1161" s="100" t="s">
        <v>51</v>
      </c>
      <c r="R1161" s="100" t="s">
        <v>51</v>
      </c>
      <c r="S1161" s="100" t="s">
        <v>51</v>
      </c>
      <c r="T1161" s="100" t="s">
        <v>51</v>
      </c>
      <c r="U1161" s="100" t="s">
        <v>51</v>
      </c>
      <c r="V1161" s="100" t="s">
        <v>51</v>
      </c>
      <c r="W1161" s="100" t="s">
        <v>2490</v>
      </c>
      <c r="X1161" s="100" t="s">
        <v>2491</v>
      </c>
      <c r="Y1161" s="100" t="s">
        <v>3345</v>
      </c>
      <c r="Z1161" s="100" t="s">
        <v>51</v>
      </c>
    </row>
    <row r="1162" spans="1:26" s="101" customFormat="1" x14ac:dyDescent="0.2">
      <c r="A1162" s="100" t="s">
        <v>2763</v>
      </c>
      <c r="B1162" s="100" t="s">
        <v>3340</v>
      </c>
      <c r="C1162" s="100" t="s">
        <v>5422</v>
      </c>
      <c r="D1162" s="100" t="s">
        <v>3342</v>
      </c>
      <c r="E1162" s="100" t="s">
        <v>2487</v>
      </c>
      <c r="F1162" s="100" t="s">
        <v>3343</v>
      </c>
      <c r="G1162" s="96">
        <v>-11104.06</v>
      </c>
      <c r="H1162" s="97">
        <v>46050</v>
      </c>
      <c r="I1162" s="97">
        <v>46051</v>
      </c>
      <c r="J1162" s="97">
        <v>46051</v>
      </c>
      <c r="K1162" s="97">
        <v>46050</v>
      </c>
      <c r="L1162" s="94">
        <v>10256</v>
      </c>
      <c r="M1162" s="103" t="s">
        <v>245</v>
      </c>
      <c r="N1162" s="105" t="s">
        <v>246</v>
      </c>
      <c r="O1162" s="100" t="s">
        <v>5423</v>
      </c>
      <c r="P1162" s="100" t="s">
        <v>51</v>
      </c>
      <c r="Q1162" s="100" t="s">
        <v>51</v>
      </c>
      <c r="R1162" s="100" t="s">
        <v>51</v>
      </c>
      <c r="S1162" s="100" t="s">
        <v>51</v>
      </c>
      <c r="T1162" s="100" t="s">
        <v>51</v>
      </c>
      <c r="U1162" s="100" t="s">
        <v>51</v>
      </c>
      <c r="V1162" s="100" t="s">
        <v>51</v>
      </c>
      <c r="W1162" s="100" t="s">
        <v>2490</v>
      </c>
      <c r="X1162" s="100" t="s">
        <v>2491</v>
      </c>
      <c r="Y1162" s="100" t="s">
        <v>3345</v>
      </c>
      <c r="Z1162" s="100" t="s">
        <v>51</v>
      </c>
    </row>
    <row r="1163" spans="1:26" s="101" customFormat="1" x14ac:dyDescent="0.2">
      <c r="A1163" s="100" t="s">
        <v>2763</v>
      </c>
      <c r="B1163" s="100" t="s">
        <v>3340</v>
      </c>
      <c r="C1163" s="100" t="s">
        <v>5424</v>
      </c>
      <c r="D1163" s="100" t="s">
        <v>3342</v>
      </c>
      <c r="E1163" s="100" t="s">
        <v>2487</v>
      </c>
      <c r="F1163" s="100" t="s">
        <v>3343</v>
      </c>
      <c r="G1163" s="96">
        <v>-5603.26</v>
      </c>
      <c r="H1163" s="97">
        <v>46051</v>
      </c>
      <c r="I1163" s="97">
        <v>46051</v>
      </c>
      <c r="J1163" s="97">
        <v>46051</v>
      </c>
      <c r="K1163" s="97">
        <v>46051</v>
      </c>
      <c r="L1163" s="94">
        <v>10256</v>
      </c>
      <c r="M1163" s="103" t="s">
        <v>245</v>
      </c>
      <c r="N1163" s="105" t="s">
        <v>246</v>
      </c>
      <c r="O1163" s="100" t="s">
        <v>5425</v>
      </c>
      <c r="P1163" s="100" t="s">
        <v>51</v>
      </c>
      <c r="Q1163" s="100" t="s">
        <v>51</v>
      </c>
      <c r="R1163" s="100" t="s">
        <v>51</v>
      </c>
      <c r="S1163" s="100" t="s">
        <v>51</v>
      </c>
      <c r="T1163" s="100" t="s">
        <v>51</v>
      </c>
      <c r="U1163" s="100" t="s">
        <v>51</v>
      </c>
      <c r="V1163" s="100" t="s">
        <v>51</v>
      </c>
      <c r="W1163" s="100" t="s">
        <v>2490</v>
      </c>
      <c r="X1163" s="100" t="s">
        <v>2491</v>
      </c>
      <c r="Y1163" s="100" t="s">
        <v>3345</v>
      </c>
      <c r="Z1163" s="100" t="s">
        <v>51</v>
      </c>
    </row>
    <row r="1164" spans="1:26" s="101" customFormat="1" x14ac:dyDescent="0.2">
      <c r="A1164" s="100" t="s">
        <v>2763</v>
      </c>
      <c r="B1164" s="100" t="s">
        <v>3340</v>
      </c>
      <c r="C1164" s="100" t="s">
        <v>5424</v>
      </c>
      <c r="D1164" s="100" t="s">
        <v>3342</v>
      </c>
      <c r="E1164" s="100" t="s">
        <v>2487</v>
      </c>
      <c r="F1164" s="100" t="s">
        <v>3343</v>
      </c>
      <c r="G1164" s="96">
        <v>-480.11</v>
      </c>
      <c r="H1164" s="97">
        <v>46051</v>
      </c>
      <c r="I1164" s="97">
        <v>46051</v>
      </c>
      <c r="J1164" s="97">
        <v>46051</v>
      </c>
      <c r="K1164" s="97">
        <v>46051</v>
      </c>
      <c r="L1164" s="94">
        <v>10251</v>
      </c>
      <c r="M1164" s="103" t="s">
        <v>245</v>
      </c>
      <c r="N1164" s="105" t="s">
        <v>246</v>
      </c>
      <c r="O1164" s="100" t="s">
        <v>5425</v>
      </c>
      <c r="P1164" s="100" t="s">
        <v>51</v>
      </c>
      <c r="Q1164" s="100" t="s">
        <v>51</v>
      </c>
      <c r="R1164" s="100" t="s">
        <v>51</v>
      </c>
      <c r="S1164" s="100" t="s">
        <v>51</v>
      </c>
      <c r="T1164" s="100" t="s">
        <v>51</v>
      </c>
      <c r="U1164" s="100" t="s">
        <v>51</v>
      </c>
      <c r="V1164" s="100" t="s">
        <v>51</v>
      </c>
      <c r="W1164" s="100" t="s">
        <v>2490</v>
      </c>
      <c r="X1164" s="100" t="s">
        <v>2491</v>
      </c>
      <c r="Y1164" s="100" t="s">
        <v>3345</v>
      </c>
      <c r="Z1164" s="100" t="s">
        <v>51</v>
      </c>
    </row>
    <row r="1165" spans="1:26" s="100" customFormat="1" x14ac:dyDescent="0.2">
      <c r="A1165" s="100" t="s">
        <v>2483</v>
      </c>
      <c r="B1165" s="100" t="s">
        <v>2484</v>
      </c>
      <c r="C1165" s="100" t="s">
        <v>5426</v>
      </c>
      <c r="D1165" s="100" t="s">
        <v>5427</v>
      </c>
      <c r="E1165" s="100" t="s">
        <v>2487</v>
      </c>
      <c r="F1165" s="100" t="s">
        <v>5428</v>
      </c>
      <c r="G1165" s="96">
        <v>-46000</v>
      </c>
      <c r="H1165" s="97">
        <v>46036</v>
      </c>
      <c r="I1165" s="97">
        <v>46051</v>
      </c>
      <c r="J1165" s="97">
        <v>46051</v>
      </c>
      <c r="K1165" s="97">
        <v>46043</v>
      </c>
      <c r="L1165" s="94">
        <v>10251</v>
      </c>
      <c r="M1165" s="108"/>
      <c r="N1165" s="94" t="s">
        <v>60</v>
      </c>
      <c r="O1165" s="100" t="s">
        <v>5429</v>
      </c>
      <c r="P1165" s="100" t="s">
        <v>51</v>
      </c>
      <c r="Q1165" s="100" t="s">
        <v>51</v>
      </c>
      <c r="R1165" s="100" t="s">
        <v>51</v>
      </c>
      <c r="S1165" s="100" t="s">
        <v>51</v>
      </c>
      <c r="T1165" s="100" t="s">
        <v>51</v>
      </c>
      <c r="U1165" s="100" t="s">
        <v>51</v>
      </c>
      <c r="V1165" s="100" t="s">
        <v>51</v>
      </c>
      <c r="W1165" s="100" t="s">
        <v>2490</v>
      </c>
      <c r="X1165" s="100" t="s">
        <v>2491</v>
      </c>
      <c r="Y1165" s="100" t="s">
        <v>5430</v>
      </c>
      <c r="Z1165" s="100" t="s">
        <v>51</v>
      </c>
    </row>
    <row r="1166" spans="1:26" s="100" customFormat="1" x14ac:dyDescent="0.2">
      <c r="A1166" s="100" t="s">
        <v>2483</v>
      </c>
      <c r="B1166" s="100" t="s">
        <v>2484</v>
      </c>
      <c r="C1166" s="100" t="s">
        <v>5431</v>
      </c>
      <c r="D1166" s="100" t="s">
        <v>5427</v>
      </c>
      <c r="E1166" s="100" t="s">
        <v>2487</v>
      </c>
      <c r="F1166" s="100" t="s">
        <v>5428</v>
      </c>
      <c r="G1166" s="96">
        <v>-46000</v>
      </c>
      <c r="H1166" s="97">
        <v>46036</v>
      </c>
      <c r="I1166" s="97">
        <v>46051</v>
      </c>
      <c r="J1166" s="97">
        <v>46051</v>
      </c>
      <c r="K1166" s="97">
        <v>46043</v>
      </c>
      <c r="L1166" s="94">
        <v>10251</v>
      </c>
      <c r="M1166" s="108"/>
      <c r="N1166" s="94" t="s">
        <v>60</v>
      </c>
      <c r="O1166" s="100" t="s">
        <v>5432</v>
      </c>
      <c r="P1166" s="100" t="s">
        <v>51</v>
      </c>
      <c r="Q1166" s="100" t="s">
        <v>51</v>
      </c>
      <c r="R1166" s="100" t="s">
        <v>51</v>
      </c>
      <c r="S1166" s="100" t="s">
        <v>51</v>
      </c>
      <c r="T1166" s="100" t="s">
        <v>51</v>
      </c>
      <c r="U1166" s="100" t="s">
        <v>51</v>
      </c>
      <c r="V1166" s="100" t="s">
        <v>51</v>
      </c>
      <c r="W1166" s="100" t="s">
        <v>2490</v>
      </c>
      <c r="X1166" s="100" t="s">
        <v>2491</v>
      </c>
      <c r="Y1166" s="100" t="s">
        <v>5430</v>
      </c>
      <c r="Z1166" s="100" t="s">
        <v>51</v>
      </c>
    </row>
    <row r="1167" spans="1:26" s="100" customFormat="1" x14ac:dyDescent="0.2">
      <c r="A1167" s="100" t="s">
        <v>2483</v>
      </c>
      <c r="B1167" s="100" t="s">
        <v>2484</v>
      </c>
      <c r="C1167" s="100" t="s">
        <v>5433</v>
      </c>
      <c r="D1167" s="100" t="s">
        <v>5427</v>
      </c>
      <c r="E1167" s="100" t="s">
        <v>2487</v>
      </c>
      <c r="F1167" s="100" t="s">
        <v>5428</v>
      </c>
      <c r="G1167" s="96">
        <v>-37000</v>
      </c>
      <c r="H1167" s="97">
        <v>46036</v>
      </c>
      <c r="I1167" s="97">
        <v>46051</v>
      </c>
      <c r="J1167" s="97">
        <v>46051</v>
      </c>
      <c r="K1167" s="97">
        <v>46043</v>
      </c>
      <c r="L1167" s="94">
        <v>10251</v>
      </c>
      <c r="M1167" s="108"/>
      <c r="N1167" s="94" t="s">
        <v>60</v>
      </c>
      <c r="O1167" s="100" t="s">
        <v>5434</v>
      </c>
      <c r="P1167" s="100" t="s">
        <v>51</v>
      </c>
      <c r="Q1167" s="100" t="s">
        <v>51</v>
      </c>
      <c r="R1167" s="100" t="s">
        <v>51</v>
      </c>
      <c r="S1167" s="100" t="s">
        <v>51</v>
      </c>
      <c r="T1167" s="100" t="s">
        <v>51</v>
      </c>
      <c r="U1167" s="100" t="s">
        <v>51</v>
      </c>
      <c r="V1167" s="100" t="s">
        <v>51</v>
      </c>
      <c r="W1167" s="100" t="s">
        <v>2490</v>
      </c>
      <c r="X1167" s="100" t="s">
        <v>2491</v>
      </c>
      <c r="Y1167" s="100" t="s">
        <v>5430</v>
      </c>
      <c r="Z1167" s="100" t="s">
        <v>51</v>
      </c>
    </row>
    <row r="1168" spans="1:26" s="100" customFormat="1" x14ac:dyDescent="0.2">
      <c r="A1168" s="100" t="s">
        <v>2483</v>
      </c>
      <c r="B1168" s="100" t="s">
        <v>2484</v>
      </c>
      <c r="C1168" s="100" t="s">
        <v>5435</v>
      </c>
      <c r="D1168" s="100" t="s">
        <v>3371</v>
      </c>
      <c r="E1168" s="100" t="s">
        <v>2487</v>
      </c>
      <c r="F1168" s="100" t="s">
        <v>3372</v>
      </c>
      <c r="G1168" s="96">
        <v>-2592.34</v>
      </c>
      <c r="H1168" s="97">
        <v>45992</v>
      </c>
      <c r="I1168" s="97">
        <v>46051</v>
      </c>
      <c r="J1168" s="97">
        <v>46051</v>
      </c>
      <c r="K1168" s="97">
        <v>46042</v>
      </c>
      <c r="L1168" s="94">
        <v>10256</v>
      </c>
      <c r="M1168" s="108"/>
      <c r="N1168" s="94" t="s">
        <v>60</v>
      </c>
      <c r="O1168" s="100" t="s">
        <v>5436</v>
      </c>
      <c r="P1168" s="100" t="s">
        <v>51</v>
      </c>
      <c r="Q1168" s="100" t="s">
        <v>51</v>
      </c>
      <c r="R1168" s="100" t="s">
        <v>51</v>
      </c>
      <c r="S1168" s="100" t="s">
        <v>51</v>
      </c>
      <c r="T1168" s="100" t="s">
        <v>51</v>
      </c>
      <c r="U1168" s="100" t="s">
        <v>51</v>
      </c>
      <c r="V1168" s="100" t="s">
        <v>51</v>
      </c>
      <c r="W1168" s="100" t="s">
        <v>2490</v>
      </c>
      <c r="X1168" s="100" t="s">
        <v>2491</v>
      </c>
      <c r="Y1168" s="100" t="s">
        <v>3374</v>
      </c>
      <c r="Z1168" s="100" t="s">
        <v>51</v>
      </c>
    </row>
    <row r="1169" spans="1:26" s="100" customFormat="1" x14ac:dyDescent="0.2">
      <c r="A1169" s="100" t="s">
        <v>2483</v>
      </c>
      <c r="B1169" s="100" t="s">
        <v>2484</v>
      </c>
      <c r="C1169" s="100" t="s">
        <v>5437</v>
      </c>
      <c r="D1169" s="100" t="s">
        <v>3376</v>
      </c>
      <c r="E1169" s="100" t="s">
        <v>3377</v>
      </c>
      <c r="F1169" s="100" t="s">
        <v>3378</v>
      </c>
      <c r="G1169" s="96">
        <v>-31010.93</v>
      </c>
      <c r="H1169" s="97">
        <v>45992</v>
      </c>
      <c r="I1169" s="97">
        <v>46051</v>
      </c>
      <c r="J1169" s="97">
        <v>46051</v>
      </c>
      <c r="K1169" s="97">
        <v>46001</v>
      </c>
      <c r="L1169" s="94">
        <v>10256</v>
      </c>
      <c r="M1169" s="108"/>
      <c r="N1169" s="94" t="s">
        <v>60</v>
      </c>
      <c r="O1169" s="100" t="s">
        <v>5438</v>
      </c>
      <c r="P1169" s="100" t="s">
        <v>51</v>
      </c>
      <c r="Q1169" s="100" t="s">
        <v>51</v>
      </c>
      <c r="R1169" s="100" t="s">
        <v>51</v>
      </c>
      <c r="S1169" s="100" t="s">
        <v>51</v>
      </c>
      <c r="T1169" s="100" t="s">
        <v>51</v>
      </c>
      <c r="U1169" s="100" t="s">
        <v>51</v>
      </c>
      <c r="V1169" s="100" t="s">
        <v>51</v>
      </c>
      <c r="W1169" s="100" t="s">
        <v>2490</v>
      </c>
      <c r="X1169" s="100" t="s">
        <v>2491</v>
      </c>
      <c r="Y1169" s="100" t="s">
        <v>3380</v>
      </c>
      <c r="Z1169" s="100" t="s">
        <v>51</v>
      </c>
    </row>
    <row r="1170" spans="1:26" s="100" customFormat="1" x14ac:dyDescent="0.2">
      <c r="A1170" s="100" t="s">
        <v>2483</v>
      </c>
      <c r="B1170" s="100" t="s">
        <v>2484</v>
      </c>
      <c r="C1170" s="100" t="s">
        <v>5439</v>
      </c>
      <c r="D1170" s="100" t="s">
        <v>2802</v>
      </c>
      <c r="E1170" s="100" t="s">
        <v>2487</v>
      </c>
      <c r="F1170" s="100" t="s">
        <v>2803</v>
      </c>
      <c r="G1170" s="96">
        <v>-5748.17</v>
      </c>
      <c r="H1170" s="97">
        <v>46007</v>
      </c>
      <c r="I1170" s="97">
        <v>46052</v>
      </c>
      <c r="J1170" s="97">
        <v>46052</v>
      </c>
      <c r="K1170" s="97">
        <v>46029</v>
      </c>
      <c r="L1170" s="94">
        <v>10256</v>
      </c>
      <c r="M1170" s="108"/>
      <c r="N1170" s="94" t="s">
        <v>60</v>
      </c>
      <c r="O1170" s="100" t="s">
        <v>5440</v>
      </c>
      <c r="P1170" s="100" t="s">
        <v>51</v>
      </c>
      <c r="Q1170" s="100" t="s">
        <v>51</v>
      </c>
      <c r="R1170" s="100" t="s">
        <v>51</v>
      </c>
      <c r="S1170" s="100" t="s">
        <v>51</v>
      </c>
      <c r="T1170" s="100" t="s">
        <v>51</v>
      </c>
      <c r="U1170" s="100" t="s">
        <v>51</v>
      </c>
      <c r="V1170" s="100" t="s">
        <v>51</v>
      </c>
      <c r="W1170" s="100" t="s">
        <v>2490</v>
      </c>
      <c r="X1170" s="100" t="s">
        <v>2491</v>
      </c>
      <c r="Y1170" s="100" t="s">
        <v>2805</v>
      </c>
      <c r="Z1170" s="100" t="s">
        <v>51</v>
      </c>
    </row>
    <row r="1171" spans="1:26" s="100" customFormat="1" x14ac:dyDescent="0.2">
      <c r="A1171" s="100" t="s">
        <v>2483</v>
      </c>
      <c r="B1171" s="100" t="s">
        <v>2484</v>
      </c>
      <c r="C1171" s="100" t="s">
        <v>2513</v>
      </c>
      <c r="D1171" s="100" t="s">
        <v>2514</v>
      </c>
      <c r="E1171" s="100" t="s">
        <v>2487</v>
      </c>
      <c r="F1171" s="100" t="s">
        <v>2515</v>
      </c>
      <c r="G1171" s="96">
        <v>-1417.75</v>
      </c>
      <c r="H1171" s="97">
        <v>45992</v>
      </c>
      <c r="I1171" s="97">
        <v>46052</v>
      </c>
      <c r="J1171" s="97">
        <v>46052</v>
      </c>
      <c r="K1171" s="97">
        <v>46013</v>
      </c>
      <c r="L1171" s="94">
        <v>10256</v>
      </c>
      <c r="M1171" s="108"/>
      <c r="N1171" s="94" t="s">
        <v>60</v>
      </c>
      <c r="O1171" s="100" t="s">
        <v>2516</v>
      </c>
      <c r="P1171" s="100" t="s">
        <v>51</v>
      </c>
      <c r="Q1171" s="100" t="s">
        <v>51</v>
      </c>
      <c r="R1171" s="100" t="s">
        <v>2517</v>
      </c>
      <c r="S1171" s="100" t="s">
        <v>2518</v>
      </c>
      <c r="T1171" s="100" t="s">
        <v>51</v>
      </c>
      <c r="U1171" s="100" t="s">
        <v>2519</v>
      </c>
      <c r="V1171" s="100" t="s">
        <v>2520</v>
      </c>
      <c r="W1171" s="100" t="s">
        <v>2490</v>
      </c>
      <c r="X1171" s="100" t="s">
        <v>2491</v>
      </c>
      <c r="Y1171" s="100" t="s">
        <v>2521</v>
      </c>
      <c r="Z1171" s="100" t="s">
        <v>2504</v>
      </c>
    </row>
    <row r="1172" spans="1:26" s="100" customFormat="1" x14ac:dyDescent="0.2">
      <c r="A1172" s="100" t="s">
        <v>2483</v>
      </c>
      <c r="B1172" s="100" t="s">
        <v>2484</v>
      </c>
      <c r="C1172" s="100" t="s">
        <v>5441</v>
      </c>
      <c r="D1172" s="100" t="s">
        <v>2841</v>
      </c>
      <c r="E1172" s="100" t="s">
        <v>2487</v>
      </c>
      <c r="F1172" s="100" t="s">
        <v>2842</v>
      </c>
      <c r="G1172" s="96">
        <v>-8903.56</v>
      </c>
      <c r="H1172" s="97">
        <v>46007</v>
      </c>
      <c r="I1172" s="97">
        <v>46052</v>
      </c>
      <c r="J1172" s="97">
        <v>46052</v>
      </c>
      <c r="K1172" s="97">
        <v>46014</v>
      </c>
      <c r="L1172" s="94">
        <v>10256</v>
      </c>
      <c r="M1172" s="108"/>
      <c r="N1172" s="94" t="s">
        <v>60</v>
      </c>
      <c r="O1172" s="100" t="s">
        <v>5442</v>
      </c>
      <c r="P1172" s="100" t="s">
        <v>51</v>
      </c>
      <c r="Q1172" s="100" t="s">
        <v>51</v>
      </c>
      <c r="R1172" s="100" t="s">
        <v>2819</v>
      </c>
      <c r="S1172" s="100" t="s">
        <v>2844</v>
      </c>
      <c r="T1172" s="100" t="s">
        <v>51</v>
      </c>
      <c r="U1172" s="100" t="s">
        <v>2845</v>
      </c>
      <c r="V1172" s="100" t="s">
        <v>2846</v>
      </c>
      <c r="W1172" s="100" t="s">
        <v>2490</v>
      </c>
      <c r="X1172" s="100" t="s">
        <v>2491</v>
      </c>
      <c r="Y1172" s="100" t="s">
        <v>2847</v>
      </c>
      <c r="Z1172" s="100" t="s">
        <v>2504</v>
      </c>
    </row>
    <row r="1173" spans="1:26" s="100" customFormat="1" x14ac:dyDescent="0.2">
      <c r="A1173" s="100" t="s">
        <v>2763</v>
      </c>
      <c r="B1173" s="100" t="s">
        <v>3340</v>
      </c>
      <c r="C1173" s="100" t="s">
        <v>5443</v>
      </c>
      <c r="D1173" s="100" t="s">
        <v>4329</v>
      </c>
      <c r="E1173" s="100" t="s">
        <v>2487</v>
      </c>
      <c r="F1173" s="100" t="s">
        <v>154</v>
      </c>
      <c r="G1173" s="96">
        <v>-58159.18</v>
      </c>
      <c r="H1173" s="97">
        <v>46050</v>
      </c>
      <c r="I1173" s="97">
        <v>46052</v>
      </c>
      <c r="J1173" s="97">
        <v>46052</v>
      </c>
      <c r="K1173" s="97">
        <v>46050</v>
      </c>
      <c r="L1173" s="94" t="s">
        <v>8609</v>
      </c>
      <c r="M1173" s="103" t="s">
        <v>154</v>
      </c>
      <c r="N1173" s="100" t="s">
        <v>155</v>
      </c>
      <c r="O1173" s="100" t="s">
        <v>4330</v>
      </c>
      <c r="P1173" s="100" t="s">
        <v>51</v>
      </c>
      <c r="Q1173" s="100" t="s">
        <v>51</v>
      </c>
      <c r="R1173" s="100" t="s">
        <v>51</v>
      </c>
      <c r="S1173" s="100" t="s">
        <v>51</v>
      </c>
      <c r="T1173" s="100" t="s">
        <v>51</v>
      </c>
      <c r="U1173" s="100" t="s">
        <v>51</v>
      </c>
      <c r="V1173" s="100" t="s">
        <v>51</v>
      </c>
      <c r="W1173" s="100" t="s">
        <v>2490</v>
      </c>
      <c r="X1173" s="100" t="s">
        <v>2491</v>
      </c>
      <c r="Y1173" s="100" t="s">
        <v>3345</v>
      </c>
      <c r="Z1173" s="100" t="s">
        <v>51</v>
      </c>
    </row>
    <row r="1174" spans="1:26" s="100" customFormat="1" x14ac:dyDescent="0.2">
      <c r="A1174" s="100" t="s">
        <v>2483</v>
      </c>
      <c r="B1174" s="100" t="s">
        <v>2484</v>
      </c>
      <c r="C1174" s="100" t="s">
        <v>5444</v>
      </c>
      <c r="D1174" s="100" t="s">
        <v>2572</v>
      </c>
      <c r="E1174" s="100" t="s">
        <v>2487</v>
      </c>
      <c r="F1174" s="100" t="s">
        <v>2573</v>
      </c>
      <c r="G1174" s="96">
        <v>-9047.25</v>
      </c>
      <c r="H1174" s="97">
        <v>45993</v>
      </c>
      <c r="I1174" s="97">
        <v>46052</v>
      </c>
      <c r="J1174" s="97">
        <v>46052</v>
      </c>
      <c r="K1174" s="97">
        <v>46021</v>
      </c>
      <c r="L1174" s="94">
        <v>10256</v>
      </c>
      <c r="M1174" s="108"/>
      <c r="N1174" s="94" t="s">
        <v>60</v>
      </c>
      <c r="O1174" s="100" t="s">
        <v>5445</v>
      </c>
      <c r="P1174" s="100" t="s">
        <v>51</v>
      </c>
      <c r="Q1174" s="100" t="s">
        <v>51</v>
      </c>
      <c r="R1174" s="100" t="s">
        <v>51</v>
      </c>
      <c r="S1174" s="100" t="s">
        <v>51</v>
      </c>
      <c r="T1174" s="100" t="s">
        <v>51</v>
      </c>
      <c r="U1174" s="100" t="s">
        <v>51</v>
      </c>
      <c r="V1174" s="100" t="s">
        <v>51</v>
      </c>
      <c r="W1174" s="100" t="s">
        <v>2490</v>
      </c>
      <c r="X1174" s="100" t="s">
        <v>2491</v>
      </c>
      <c r="Y1174" s="100" t="s">
        <v>2575</v>
      </c>
      <c r="Z1174" s="100" t="s">
        <v>51</v>
      </c>
    </row>
    <row r="1175" spans="1:26" s="100" customFormat="1" x14ac:dyDescent="0.2">
      <c r="A1175" s="100" t="s">
        <v>2483</v>
      </c>
      <c r="B1175" s="100" t="s">
        <v>2484</v>
      </c>
      <c r="C1175" s="100" t="s">
        <v>5446</v>
      </c>
      <c r="D1175" s="100" t="s">
        <v>2572</v>
      </c>
      <c r="E1175" s="100" t="s">
        <v>2487</v>
      </c>
      <c r="F1175" s="100" t="s">
        <v>2573</v>
      </c>
      <c r="G1175" s="96">
        <v>-15906.15</v>
      </c>
      <c r="H1175" s="97">
        <v>45993</v>
      </c>
      <c r="I1175" s="97">
        <v>46052</v>
      </c>
      <c r="J1175" s="97">
        <v>46052</v>
      </c>
      <c r="K1175" s="97">
        <v>46002</v>
      </c>
      <c r="L1175" s="94">
        <v>10251</v>
      </c>
      <c r="M1175" s="108"/>
      <c r="N1175" s="94" t="s">
        <v>60</v>
      </c>
      <c r="O1175" s="100" t="s">
        <v>5447</v>
      </c>
      <c r="P1175" s="100" t="s">
        <v>51</v>
      </c>
      <c r="Q1175" s="100" t="s">
        <v>51</v>
      </c>
      <c r="R1175" s="100" t="s">
        <v>51</v>
      </c>
      <c r="S1175" s="100" t="s">
        <v>51</v>
      </c>
      <c r="T1175" s="100" t="s">
        <v>51</v>
      </c>
      <c r="U1175" s="100" t="s">
        <v>51</v>
      </c>
      <c r="V1175" s="100" t="s">
        <v>51</v>
      </c>
      <c r="W1175" s="100" t="s">
        <v>2490</v>
      </c>
      <c r="X1175" s="100" t="s">
        <v>2491</v>
      </c>
      <c r="Y1175" s="100" t="s">
        <v>2575</v>
      </c>
      <c r="Z1175" s="100" t="s">
        <v>51</v>
      </c>
    </row>
    <row r="1176" spans="1:26" s="100" customFormat="1" x14ac:dyDescent="0.2">
      <c r="A1176" s="100" t="s">
        <v>2483</v>
      </c>
      <c r="B1176" s="100" t="s">
        <v>2484</v>
      </c>
      <c r="C1176" s="100" t="s">
        <v>5448</v>
      </c>
      <c r="D1176" s="100" t="s">
        <v>2572</v>
      </c>
      <c r="E1176" s="100" t="s">
        <v>2487</v>
      </c>
      <c r="F1176" s="100" t="s">
        <v>2573</v>
      </c>
      <c r="G1176" s="96">
        <v>-14247.8</v>
      </c>
      <c r="H1176" s="97">
        <v>45993</v>
      </c>
      <c r="I1176" s="97">
        <v>46052</v>
      </c>
      <c r="J1176" s="97">
        <v>46052</v>
      </c>
      <c r="K1176" s="97">
        <v>46002</v>
      </c>
      <c r="L1176" s="94">
        <v>10256</v>
      </c>
      <c r="M1176" s="108"/>
      <c r="N1176" s="94" t="s">
        <v>60</v>
      </c>
      <c r="O1176" s="100" t="s">
        <v>5449</v>
      </c>
      <c r="P1176" s="100" t="s">
        <v>51</v>
      </c>
      <c r="Q1176" s="100" t="s">
        <v>51</v>
      </c>
      <c r="R1176" s="100" t="s">
        <v>51</v>
      </c>
      <c r="S1176" s="100" t="s">
        <v>51</v>
      </c>
      <c r="T1176" s="100" t="s">
        <v>51</v>
      </c>
      <c r="U1176" s="100" t="s">
        <v>51</v>
      </c>
      <c r="V1176" s="100" t="s">
        <v>51</v>
      </c>
      <c r="W1176" s="100" t="s">
        <v>2490</v>
      </c>
      <c r="X1176" s="100" t="s">
        <v>2491</v>
      </c>
      <c r="Y1176" s="100" t="s">
        <v>2575</v>
      </c>
      <c r="Z1176" s="100" t="s">
        <v>51</v>
      </c>
    </row>
    <row r="1177" spans="1:26" s="100" customFormat="1" x14ac:dyDescent="0.2">
      <c r="A1177" s="100" t="s">
        <v>2483</v>
      </c>
      <c r="B1177" s="100" t="s">
        <v>2484</v>
      </c>
      <c r="C1177" s="100" t="s">
        <v>5450</v>
      </c>
      <c r="D1177" s="100" t="s">
        <v>2572</v>
      </c>
      <c r="E1177" s="100" t="s">
        <v>2487</v>
      </c>
      <c r="F1177" s="100" t="s">
        <v>2573</v>
      </c>
      <c r="G1177" s="96">
        <v>-4591.88</v>
      </c>
      <c r="H1177" s="97">
        <v>45993</v>
      </c>
      <c r="I1177" s="97">
        <v>46052</v>
      </c>
      <c r="J1177" s="97">
        <v>46052</v>
      </c>
      <c r="K1177" s="97">
        <v>46001</v>
      </c>
      <c r="L1177" s="94">
        <v>10251</v>
      </c>
      <c r="M1177" s="108"/>
      <c r="N1177" s="94" t="s">
        <v>60</v>
      </c>
      <c r="O1177" s="100" t="s">
        <v>5451</v>
      </c>
      <c r="P1177" s="100" t="s">
        <v>51</v>
      </c>
      <c r="Q1177" s="100" t="s">
        <v>51</v>
      </c>
      <c r="R1177" s="100" t="s">
        <v>51</v>
      </c>
      <c r="S1177" s="100" t="s">
        <v>51</v>
      </c>
      <c r="T1177" s="100" t="s">
        <v>51</v>
      </c>
      <c r="U1177" s="100" t="s">
        <v>51</v>
      </c>
      <c r="V1177" s="100" t="s">
        <v>51</v>
      </c>
      <c r="W1177" s="100" t="s">
        <v>2490</v>
      </c>
      <c r="X1177" s="100" t="s">
        <v>2491</v>
      </c>
      <c r="Y1177" s="100" t="s">
        <v>2575</v>
      </c>
      <c r="Z1177" s="100" t="s">
        <v>51</v>
      </c>
    </row>
    <row r="1178" spans="1:26" s="100" customFormat="1" x14ac:dyDescent="0.2">
      <c r="A1178" s="100" t="s">
        <v>2483</v>
      </c>
      <c r="B1178" s="100" t="s">
        <v>2484</v>
      </c>
      <c r="C1178" s="100" t="s">
        <v>5452</v>
      </c>
      <c r="D1178" s="100" t="s">
        <v>2572</v>
      </c>
      <c r="E1178" s="100" t="s">
        <v>2487</v>
      </c>
      <c r="F1178" s="100" t="s">
        <v>2573</v>
      </c>
      <c r="G1178" s="96">
        <v>-9293.98</v>
      </c>
      <c r="H1178" s="97">
        <v>45994</v>
      </c>
      <c r="I1178" s="97">
        <v>46052</v>
      </c>
      <c r="J1178" s="97">
        <v>46052</v>
      </c>
      <c r="K1178" s="97">
        <v>46021</v>
      </c>
      <c r="L1178" s="94">
        <v>10256</v>
      </c>
      <c r="M1178" s="108"/>
      <c r="N1178" s="94" t="s">
        <v>60</v>
      </c>
      <c r="O1178" s="100" t="s">
        <v>5453</v>
      </c>
      <c r="P1178" s="100" t="s">
        <v>51</v>
      </c>
      <c r="Q1178" s="100" t="s">
        <v>51</v>
      </c>
      <c r="R1178" s="100" t="s">
        <v>51</v>
      </c>
      <c r="S1178" s="100" t="s">
        <v>51</v>
      </c>
      <c r="T1178" s="100" t="s">
        <v>51</v>
      </c>
      <c r="U1178" s="100" t="s">
        <v>51</v>
      </c>
      <c r="V1178" s="100" t="s">
        <v>51</v>
      </c>
      <c r="W1178" s="100" t="s">
        <v>2490</v>
      </c>
      <c r="X1178" s="100" t="s">
        <v>2491</v>
      </c>
      <c r="Y1178" s="100" t="s">
        <v>2575</v>
      </c>
      <c r="Z1178" s="100" t="s">
        <v>51</v>
      </c>
    </row>
    <row r="1179" spans="1:26" s="100" customFormat="1" x14ac:dyDescent="0.2">
      <c r="A1179" s="100" t="s">
        <v>2763</v>
      </c>
      <c r="B1179" s="100" t="s">
        <v>4801</v>
      </c>
      <c r="C1179" s="100" t="s">
        <v>5454</v>
      </c>
      <c r="D1179" s="100" t="s">
        <v>5455</v>
      </c>
      <c r="E1179" s="100" t="s">
        <v>2487</v>
      </c>
      <c r="F1179" s="100" t="s">
        <v>5456</v>
      </c>
      <c r="G1179" s="96">
        <v>-12164.2</v>
      </c>
      <c r="H1179" s="97">
        <v>46043</v>
      </c>
      <c r="I1179" s="97">
        <v>46052</v>
      </c>
      <c r="J1179" s="97">
        <v>46052</v>
      </c>
      <c r="K1179" s="97">
        <v>46043</v>
      </c>
      <c r="L1179" s="94">
        <v>10251</v>
      </c>
      <c r="M1179" s="108"/>
      <c r="N1179" s="100" t="s">
        <v>129</v>
      </c>
      <c r="O1179" s="100" t="s">
        <v>5457</v>
      </c>
      <c r="P1179" s="100" t="s">
        <v>51</v>
      </c>
      <c r="Q1179" s="100" t="s">
        <v>51</v>
      </c>
      <c r="R1179" s="100" t="s">
        <v>51</v>
      </c>
      <c r="S1179" s="100" t="s">
        <v>51</v>
      </c>
      <c r="T1179" s="100" t="s">
        <v>51</v>
      </c>
      <c r="U1179" s="100" t="s">
        <v>51</v>
      </c>
      <c r="V1179" s="100" t="s">
        <v>51</v>
      </c>
      <c r="W1179" s="100" t="s">
        <v>2490</v>
      </c>
      <c r="X1179" s="100" t="s">
        <v>2491</v>
      </c>
      <c r="Y1179" s="100" t="s">
        <v>5458</v>
      </c>
      <c r="Z1179" s="100" t="s">
        <v>51</v>
      </c>
    </row>
    <row r="1180" spans="1:26" s="100" customFormat="1" x14ac:dyDescent="0.2">
      <c r="A1180" s="100" t="s">
        <v>2763</v>
      </c>
      <c r="B1180" s="100" t="s">
        <v>4801</v>
      </c>
      <c r="C1180" s="100" t="s">
        <v>5454</v>
      </c>
      <c r="D1180" s="100" t="s">
        <v>5455</v>
      </c>
      <c r="E1180" s="100" t="s">
        <v>2487</v>
      </c>
      <c r="F1180" s="100" t="s">
        <v>5456</v>
      </c>
      <c r="G1180" s="96">
        <v>-10469.19</v>
      </c>
      <c r="H1180" s="97">
        <v>46043</v>
      </c>
      <c r="I1180" s="97">
        <v>46052</v>
      </c>
      <c r="J1180" s="97">
        <v>46052</v>
      </c>
      <c r="K1180" s="97">
        <v>46043</v>
      </c>
      <c r="L1180" s="94">
        <v>10256</v>
      </c>
      <c r="M1180" s="108"/>
      <c r="N1180" s="100" t="s">
        <v>129</v>
      </c>
      <c r="O1180" s="100" t="s">
        <v>5457</v>
      </c>
      <c r="P1180" s="100" t="s">
        <v>51</v>
      </c>
      <c r="Q1180" s="100" t="s">
        <v>51</v>
      </c>
      <c r="R1180" s="100" t="s">
        <v>51</v>
      </c>
      <c r="S1180" s="100" t="s">
        <v>51</v>
      </c>
      <c r="T1180" s="100" t="s">
        <v>51</v>
      </c>
      <c r="U1180" s="100" t="s">
        <v>51</v>
      </c>
      <c r="V1180" s="100" t="s">
        <v>51</v>
      </c>
      <c r="W1180" s="100" t="s">
        <v>2490</v>
      </c>
      <c r="X1180" s="100" t="s">
        <v>2491</v>
      </c>
      <c r="Y1180" s="100" t="s">
        <v>5458</v>
      </c>
      <c r="Z1180" s="100" t="s">
        <v>51</v>
      </c>
    </row>
    <row r="1181" spans="1:26" s="100" customFormat="1" x14ac:dyDescent="0.2">
      <c r="A1181" s="100" t="s">
        <v>2763</v>
      </c>
      <c r="B1181" s="100" t="s">
        <v>4801</v>
      </c>
      <c r="C1181" s="100" t="s">
        <v>5454</v>
      </c>
      <c r="D1181" s="100" t="s">
        <v>5455</v>
      </c>
      <c r="E1181" s="100" t="s">
        <v>2487</v>
      </c>
      <c r="F1181" s="100" t="s">
        <v>5456</v>
      </c>
      <c r="G1181" s="96">
        <v>-697.65000000000009</v>
      </c>
      <c r="H1181" s="97">
        <v>46043</v>
      </c>
      <c r="I1181" s="97">
        <v>46052</v>
      </c>
      <c r="J1181" s="97">
        <v>46052</v>
      </c>
      <c r="K1181" s="97">
        <v>46043</v>
      </c>
      <c r="L1181" s="94">
        <v>20001</v>
      </c>
      <c r="M1181" s="108"/>
      <c r="N1181" s="100" t="s">
        <v>129</v>
      </c>
      <c r="O1181" s="100" t="s">
        <v>5457</v>
      </c>
      <c r="P1181" s="100" t="s">
        <v>51</v>
      </c>
      <c r="Q1181" s="100" t="s">
        <v>51</v>
      </c>
      <c r="R1181" s="100" t="s">
        <v>51</v>
      </c>
      <c r="S1181" s="100" t="s">
        <v>51</v>
      </c>
      <c r="T1181" s="100" t="s">
        <v>51</v>
      </c>
      <c r="U1181" s="100" t="s">
        <v>51</v>
      </c>
      <c r="V1181" s="100" t="s">
        <v>51</v>
      </c>
      <c r="W1181" s="100" t="s">
        <v>2490</v>
      </c>
      <c r="X1181" s="100" t="s">
        <v>2491</v>
      </c>
      <c r="Y1181" s="100" t="s">
        <v>5458</v>
      </c>
      <c r="Z1181" s="100" t="s">
        <v>51</v>
      </c>
    </row>
    <row r="1182" spans="1:26" s="100" customFormat="1" x14ac:dyDescent="0.2">
      <c r="A1182" s="100" t="s">
        <v>2763</v>
      </c>
      <c r="B1182" s="100" t="s">
        <v>4801</v>
      </c>
      <c r="C1182" s="100" t="s">
        <v>5454</v>
      </c>
      <c r="D1182" s="100" t="s">
        <v>5455</v>
      </c>
      <c r="E1182" s="100" t="s">
        <v>2487</v>
      </c>
      <c r="F1182" s="100" t="s">
        <v>5456</v>
      </c>
      <c r="G1182" s="96">
        <v>-299.11</v>
      </c>
      <c r="H1182" s="97">
        <v>46043</v>
      </c>
      <c r="I1182" s="97">
        <v>46052</v>
      </c>
      <c r="J1182" s="97">
        <v>46052</v>
      </c>
      <c r="K1182" s="97">
        <v>46043</v>
      </c>
      <c r="L1182" s="94">
        <v>10259</v>
      </c>
      <c r="M1182" s="108"/>
      <c r="N1182" s="100" t="s">
        <v>129</v>
      </c>
      <c r="O1182" s="100" t="s">
        <v>5457</v>
      </c>
      <c r="P1182" s="100" t="s">
        <v>51</v>
      </c>
      <c r="Q1182" s="100" t="s">
        <v>51</v>
      </c>
      <c r="R1182" s="100" t="s">
        <v>51</v>
      </c>
      <c r="S1182" s="100" t="s">
        <v>51</v>
      </c>
      <c r="T1182" s="100" t="s">
        <v>51</v>
      </c>
      <c r="U1182" s="100" t="s">
        <v>51</v>
      </c>
      <c r="V1182" s="100" t="s">
        <v>51</v>
      </c>
      <c r="W1182" s="100" t="s">
        <v>2490</v>
      </c>
      <c r="X1182" s="100" t="s">
        <v>2491</v>
      </c>
      <c r="Y1182" s="100" t="s">
        <v>5458</v>
      </c>
      <c r="Z1182" s="100" t="s">
        <v>51</v>
      </c>
    </row>
    <row r="1183" spans="1:26" s="100" customFormat="1" x14ac:dyDescent="0.2">
      <c r="A1183" s="100" t="s">
        <v>2483</v>
      </c>
      <c r="B1183" s="100" t="s">
        <v>2484</v>
      </c>
      <c r="C1183" s="100" t="s">
        <v>5459</v>
      </c>
      <c r="D1183" s="100" t="s">
        <v>3853</v>
      </c>
      <c r="E1183" s="100" t="s">
        <v>2487</v>
      </c>
      <c r="F1183" s="100" t="s">
        <v>3854</v>
      </c>
      <c r="G1183" s="96">
        <v>-484</v>
      </c>
      <c r="H1183" s="97">
        <v>45993</v>
      </c>
      <c r="I1183" s="97">
        <v>46052</v>
      </c>
      <c r="J1183" s="97">
        <v>46052</v>
      </c>
      <c r="K1183" s="97">
        <v>46000</v>
      </c>
      <c r="L1183" s="94">
        <v>10251</v>
      </c>
      <c r="M1183" s="108"/>
      <c r="N1183" s="94" t="s">
        <v>60</v>
      </c>
      <c r="O1183" s="100" t="s">
        <v>5460</v>
      </c>
      <c r="P1183" s="100" t="s">
        <v>51</v>
      </c>
      <c r="Q1183" s="100" t="s">
        <v>51</v>
      </c>
      <c r="R1183" s="100" t="s">
        <v>51</v>
      </c>
      <c r="S1183" s="100" t="s">
        <v>51</v>
      </c>
      <c r="T1183" s="100" t="s">
        <v>51</v>
      </c>
      <c r="U1183" s="100" t="s">
        <v>51</v>
      </c>
      <c r="V1183" s="100" t="s">
        <v>51</v>
      </c>
      <c r="W1183" s="100" t="s">
        <v>2490</v>
      </c>
      <c r="X1183" s="100" t="s">
        <v>2491</v>
      </c>
      <c r="Y1183" s="100" t="s">
        <v>3856</v>
      </c>
      <c r="Z1183" s="100" t="s">
        <v>51</v>
      </c>
    </row>
    <row r="1184" spans="1:26" s="100" customFormat="1" x14ac:dyDescent="0.2">
      <c r="A1184" s="100" t="s">
        <v>2483</v>
      </c>
      <c r="B1184" s="100" t="s">
        <v>2484</v>
      </c>
      <c r="C1184" s="100" t="s">
        <v>5461</v>
      </c>
      <c r="D1184" s="100" t="s">
        <v>2598</v>
      </c>
      <c r="E1184" s="100" t="s">
        <v>2487</v>
      </c>
      <c r="F1184" s="100" t="s">
        <v>2599</v>
      </c>
      <c r="G1184" s="96">
        <v>-33340.959999999999</v>
      </c>
      <c r="H1184" s="97">
        <v>45993</v>
      </c>
      <c r="I1184" s="97">
        <v>46052</v>
      </c>
      <c r="J1184" s="97">
        <v>46052</v>
      </c>
      <c r="K1184" s="97">
        <v>46001</v>
      </c>
      <c r="L1184" s="94">
        <v>10256</v>
      </c>
      <c r="M1184" s="108"/>
      <c r="N1184" s="94" t="s">
        <v>60</v>
      </c>
      <c r="O1184" s="100" t="s">
        <v>5462</v>
      </c>
      <c r="P1184" s="100" t="s">
        <v>51</v>
      </c>
      <c r="Q1184" s="100" t="s">
        <v>51</v>
      </c>
      <c r="R1184" s="100" t="s">
        <v>51</v>
      </c>
      <c r="S1184" s="100" t="s">
        <v>51</v>
      </c>
      <c r="T1184" s="100" t="s">
        <v>51</v>
      </c>
      <c r="U1184" s="100" t="s">
        <v>51</v>
      </c>
      <c r="V1184" s="100" t="s">
        <v>51</v>
      </c>
      <c r="W1184" s="100" t="s">
        <v>2490</v>
      </c>
      <c r="X1184" s="100" t="s">
        <v>2491</v>
      </c>
      <c r="Y1184" s="100" t="s">
        <v>2601</v>
      </c>
      <c r="Z1184" s="100" t="s">
        <v>51</v>
      </c>
    </row>
    <row r="1185" spans="1:26" s="100" customFormat="1" x14ac:dyDescent="0.2">
      <c r="A1185" s="100" t="s">
        <v>2483</v>
      </c>
      <c r="B1185" s="100" t="s">
        <v>2484</v>
      </c>
      <c r="C1185" s="100" t="s">
        <v>5463</v>
      </c>
      <c r="D1185" s="100" t="s">
        <v>2598</v>
      </c>
      <c r="E1185" s="100" t="s">
        <v>2487</v>
      </c>
      <c r="F1185" s="100" t="s">
        <v>2599</v>
      </c>
      <c r="G1185" s="96">
        <v>-2974.35</v>
      </c>
      <c r="H1185" s="97">
        <v>45993</v>
      </c>
      <c r="I1185" s="97">
        <v>46052</v>
      </c>
      <c r="J1185" s="97">
        <v>46052</v>
      </c>
      <c r="K1185" s="97">
        <v>46001</v>
      </c>
      <c r="L1185" s="94">
        <v>10251</v>
      </c>
      <c r="M1185" s="108"/>
      <c r="N1185" s="94" t="s">
        <v>60</v>
      </c>
      <c r="O1185" s="100" t="s">
        <v>5464</v>
      </c>
      <c r="P1185" s="100" t="s">
        <v>51</v>
      </c>
      <c r="Q1185" s="100" t="s">
        <v>51</v>
      </c>
      <c r="R1185" s="100" t="s">
        <v>51</v>
      </c>
      <c r="S1185" s="100" t="s">
        <v>51</v>
      </c>
      <c r="T1185" s="100" t="s">
        <v>51</v>
      </c>
      <c r="U1185" s="100" t="s">
        <v>51</v>
      </c>
      <c r="V1185" s="100" t="s">
        <v>51</v>
      </c>
      <c r="W1185" s="100" t="s">
        <v>2490</v>
      </c>
      <c r="X1185" s="100" t="s">
        <v>2491</v>
      </c>
      <c r="Y1185" s="100" t="s">
        <v>2601</v>
      </c>
      <c r="Z1185" s="100" t="s">
        <v>51</v>
      </c>
    </row>
    <row r="1186" spans="1:26" s="100" customFormat="1" x14ac:dyDescent="0.2">
      <c r="A1186" s="100" t="s">
        <v>2483</v>
      </c>
      <c r="B1186" s="100" t="s">
        <v>2484</v>
      </c>
      <c r="C1186" s="100" t="s">
        <v>5465</v>
      </c>
      <c r="D1186" s="100" t="s">
        <v>5466</v>
      </c>
      <c r="E1186" s="100" t="s">
        <v>2487</v>
      </c>
      <c r="F1186" s="100" t="s">
        <v>5467</v>
      </c>
      <c r="G1186" s="96">
        <v>-179954.92</v>
      </c>
      <c r="H1186" s="97">
        <v>46030</v>
      </c>
      <c r="I1186" s="97">
        <v>46052</v>
      </c>
      <c r="J1186" s="97">
        <v>46052</v>
      </c>
      <c r="K1186" s="97">
        <v>46031</v>
      </c>
      <c r="L1186" s="94">
        <v>10256</v>
      </c>
      <c r="M1186" s="108"/>
      <c r="N1186" s="94" t="s">
        <v>60</v>
      </c>
      <c r="O1186" s="100" t="s">
        <v>5468</v>
      </c>
      <c r="P1186" s="100" t="s">
        <v>51</v>
      </c>
      <c r="Q1186" s="100" t="s">
        <v>51</v>
      </c>
      <c r="R1186" s="100" t="s">
        <v>51</v>
      </c>
      <c r="S1186" s="100" t="s">
        <v>51</v>
      </c>
      <c r="T1186" s="100" t="s">
        <v>51</v>
      </c>
      <c r="U1186" s="100" t="s">
        <v>51</v>
      </c>
      <c r="V1186" s="100" t="s">
        <v>51</v>
      </c>
      <c r="W1186" s="100" t="s">
        <v>2490</v>
      </c>
      <c r="X1186" s="100" t="s">
        <v>2491</v>
      </c>
      <c r="Y1186" s="100" t="s">
        <v>5469</v>
      </c>
      <c r="Z1186" s="100" t="s">
        <v>51</v>
      </c>
    </row>
    <row r="1187" spans="1:26" s="100" customFormat="1" x14ac:dyDescent="0.2">
      <c r="A1187" s="100" t="s">
        <v>2483</v>
      </c>
      <c r="B1187" s="100" t="s">
        <v>2484</v>
      </c>
      <c r="C1187" s="100" t="s">
        <v>5470</v>
      </c>
      <c r="D1187" s="100" t="s">
        <v>3860</v>
      </c>
      <c r="E1187" s="100" t="s">
        <v>2487</v>
      </c>
      <c r="F1187" s="100" t="s">
        <v>3861</v>
      </c>
      <c r="G1187" s="96">
        <v>-427.75</v>
      </c>
      <c r="H1187" s="97">
        <v>46007</v>
      </c>
      <c r="I1187" s="97">
        <v>46052</v>
      </c>
      <c r="J1187" s="97">
        <v>46052</v>
      </c>
      <c r="K1187" s="97">
        <v>46021</v>
      </c>
      <c r="L1187" s="94">
        <v>10256</v>
      </c>
      <c r="M1187" s="108"/>
      <c r="N1187" s="94" t="s">
        <v>60</v>
      </c>
      <c r="O1187" s="100" t="s">
        <v>5471</v>
      </c>
      <c r="P1187" s="100" t="s">
        <v>51</v>
      </c>
      <c r="Q1187" s="100" t="s">
        <v>51</v>
      </c>
      <c r="R1187" s="100" t="s">
        <v>51</v>
      </c>
      <c r="S1187" s="100" t="s">
        <v>51</v>
      </c>
      <c r="T1187" s="100" t="s">
        <v>51</v>
      </c>
      <c r="U1187" s="100" t="s">
        <v>51</v>
      </c>
      <c r="V1187" s="100" t="s">
        <v>51</v>
      </c>
      <c r="W1187" s="100" t="s">
        <v>2490</v>
      </c>
      <c r="X1187" s="100" t="s">
        <v>2491</v>
      </c>
      <c r="Y1187" s="100" t="s">
        <v>3863</v>
      </c>
      <c r="Z1187" s="100" t="s">
        <v>51</v>
      </c>
    </row>
    <row r="1188" spans="1:26" s="100" customFormat="1" x14ac:dyDescent="0.2">
      <c r="A1188" s="100" t="s">
        <v>2483</v>
      </c>
      <c r="B1188" s="100" t="s">
        <v>2484</v>
      </c>
      <c r="C1188" s="100" t="s">
        <v>2607</v>
      </c>
      <c r="D1188" s="100" t="s">
        <v>2608</v>
      </c>
      <c r="E1188" s="100" t="s">
        <v>2487</v>
      </c>
      <c r="F1188" s="100" t="s">
        <v>2609</v>
      </c>
      <c r="G1188" s="96">
        <v>-169494.2</v>
      </c>
      <c r="H1188" s="97">
        <v>45993</v>
      </c>
      <c r="I1188" s="97">
        <v>46052</v>
      </c>
      <c r="J1188" s="97">
        <v>46052</v>
      </c>
      <c r="K1188" s="97">
        <v>46000</v>
      </c>
      <c r="L1188" s="94">
        <v>10251</v>
      </c>
      <c r="M1188" s="108"/>
      <c r="N1188" s="94" t="s">
        <v>60</v>
      </c>
      <c r="O1188" s="100" t="s">
        <v>2610</v>
      </c>
      <c r="P1188" s="100" t="s">
        <v>51</v>
      </c>
      <c r="Q1188" s="100" t="s">
        <v>51</v>
      </c>
      <c r="R1188" s="100" t="s">
        <v>51</v>
      </c>
      <c r="S1188" s="100" t="s">
        <v>51</v>
      </c>
      <c r="T1188" s="100" t="s">
        <v>51</v>
      </c>
      <c r="U1188" s="100" t="s">
        <v>51</v>
      </c>
      <c r="V1188" s="100" t="s">
        <v>51</v>
      </c>
      <c r="W1188" s="100" t="s">
        <v>2490</v>
      </c>
      <c r="X1188" s="100" t="s">
        <v>2491</v>
      </c>
      <c r="Y1188" s="100" t="s">
        <v>2611</v>
      </c>
      <c r="Z1188" s="100" t="s">
        <v>51</v>
      </c>
    </row>
    <row r="1189" spans="1:26" s="100" customFormat="1" x14ac:dyDescent="0.2">
      <c r="A1189" s="100" t="s">
        <v>2483</v>
      </c>
      <c r="B1189" s="100" t="s">
        <v>2484</v>
      </c>
      <c r="C1189" s="100" t="s">
        <v>5472</v>
      </c>
      <c r="D1189" s="100" t="s">
        <v>5473</v>
      </c>
      <c r="E1189" s="100" t="s">
        <v>2487</v>
      </c>
      <c r="F1189" s="100" t="s">
        <v>5474</v>
      </c>
      <c r="G1189" s="96">
        <v>-7750</v>
      </c>
      <c r="H1189" s="97">
        <v>46007</v>
      </c>
      <c r="I1189" s="97">
        <v>46052</v>
      </c>
      <c r="J1189" s="97">
        <v>46052</v>
      </c>
      <c r="K1189" s="97">
        <v>46021</v>
      </c>
      <c r="L1189" s="94">
        <v>10251</v>
      </c>
      <c r="M1189" s="108"/>
      <c r="N1189" s="94" t="s">
        <v>60</v>
      </c>
      <c r="O1189" s="100" t="s">
        <v>5475</v>
      </c>
      <c r="P1189" s="100" t="s">
        <v>51</v>
      </c>
      <c r="Q1189" s="100" t="s">
        <v>51</v>
      </c>
      <c r="R1189" s="100" t="s">
        <v>51</v>
      </c>
      <c r="S1189" s="100" t="s">
        <v>51</v>
      </c>
      <c r="T1189" s="100" t="s">
        <v>51</v>
      </c>
      <c r="U1189" s="100" t="s">
        <v>51</v>
      </c>
      <c r="V1189" s="100" t="s">
        <v>51</v>
      </c>
      <c r="W1189" s="100" t="s">
        <v>2490</v>
      </c>
      <c r="X1189" s="100" t="s">
        <v>2491</v>
      </c>
      <c r="Y1189" s="100" t="s">
        <v>5476</v>
      </c>
      <c r="Z1189" s="100" t="s">
        <v>51</v>
      </c>
    </row>
    <row r="1190" spans="1:26" s="100" customFormat="1" x14ac:dyDescent="0.2">
      <c r="A1190" s="100" t="s">
        <v>2483</v>
      </c>
      <c r="B1190" s="100" t="s">
        <v>2484</v>
      </c>
      <c r="C1190" s="100" t="s">
        <v>5477</v>
      </c>
      <c r="D1190" s="100" t="s">
        <v>5473</v>
      </c>
      <c r="E1190" s="100" t="s">
        <v>2487</v>
      </c>
      <c r="F1190" s="100" t="s">
        <v>5474</v>
      </c>
      <c r="G1190" s="96">
        <v>-7346.66</v>
      </c>
      <c r="H1190" s="97">
        <v>46007</v>
      </c>
      <c r="I1190" s="97">
        <v>46052</v>
      </c>
      <c r="J1190" s="97">
        <v>46052</v>
      </c>
      <c r="K1190" s="97">
        <v>46014</v>
      </c>
      <c r="L1190" s="94">
        <v>10251</v>
      </c>
      <c r="M1190" s="108"/>
      <c r="N1190" s="94" t="s">
        <v>60</v>
      </c>
      <c r="O1190" s="100" t="s">
        <v>5478</v>
      </c>
      <c r="P1190" s="100" t="s">
        <v>51</v>
      </c>
      <c r="Q1190" s="100" t="s">
        <v>51</v>
      </c>
      <c r="R1190" s="100" t="s">
        <v>51</v>
      </c>
      <c r="S1190" s="100" t="s">
        <v>51</v>
      </c>
      <c r="T1190" s="100" t="s">
        <v>51</v>
      </c>
      <c r="U1190" s="100" t="s">
        <v>51</v>
      </c>
      <c r="V1190" s="100" t="s">
        <v>51</v>
      </c>
      <c r="W1190" s="100" t="s">
        <v>2490</v>
      </c>
      <c r="X1190" s="100" t="s">
        <v>2491</v>
      </c>
      <c r="Y1190" s="100" t="s">
        <v>5476</v>
      </c>
      <c r="Z1190" s="100" t="s">
        <v>51</v>
      </c>
    </row>
    <row r="1191" spans="1:26" s="100" customFormat="1" x14ac:dyDescent="0.2">
      <c r="A1191" s="100" t="s">
        <v>2483</v>
      </c>
      <c r="B1191" s="100" t="s">
        <v>2484</v>
      </c>
      <c r="C1191" s="100" t="s">
        <v>5479</v>
      </c>
      <c r="D1191" s="100" t="s">
        <v>3004</v>
      </c>
      <c r="E1191" s="100" t="s">
        <v>2487</v>
      </c>
      <c r="F1191" s="100" t="s">
        <v>3005</v>
      </c>
      <c r="G1191" s="96">
        <v>-2055.71</v>
      </c>
      <c r="H1191" s="97">
        <v>45992</v>
      </c>
      <c r="I1191" s="97">
        <v>46052</v>
      </c>
      <c r="J1191" s="97">
        <v>46052</v>
      </c>
      <c r="K1191" s="97">
        <v>46001</v>
      </c>
      <c r="L1191" s="94">
        <v>10256</v>
      </c>
      <c r="M1191" s="108"/>
      <c r="N1191" s="94" t="s">
        <v>60</v>
      </c>
      <c r="O1191" s="100" t="s">
        <v>5480</v>
      </c>
      <c r="P1191" s="100" t="s">
        <v>51</v>
      </c>
      <c r="Q1191" s="100" t="s">
        <v>51</v>
      </c>
      <c r="R1191" s="100" t="s">
        <v>2517</v>
      </c>
      <c r="S1191" s="100" t="s">
        <v>3007</v>
      </c>
      <c r="T1191" s="100" t="s">
        <v>51</v>
      </c>
      <c r="U1191" s="100" t="s">
        <v>3008</v>
      </c>
      <c r="V1191" s="100" t="s">
        <v>2846</v>
      </c>
      <c r="W1191" s="100" t="s">
        <v>2490</v>
      </c>
      <c r="X1191" s="100" t="s">
        <v>2491</v>
      </c>
      <c r="Y1191" s="100" t="s">
        <v>3009</v>
      </c>
      <c r="Z1191" s="100" t="s">
        <v>51</v>
      </c>
    </row>
    <row r="1192" spans="1:26" s="100" customFormat="1" x14ac:dyDescent="0.2">
      <c r="A1192" s="100" t="s">
        <v>2483</v>
      </c>
      <c r="B1192" s="100" t="s">
        <v>2484</v>
      </c>
      <c r="C1192" s="100" t="s">
        <v>5481</v>
      </c>
      <c r="D1192" s="100" t="s">
        <v>3004</v>
      </c>
      <c r="E1192" s="100" t="s">
        <v>2487</v>
      </c>
      <c r="F1192" s="100" t="s">
        <v>3005</v>
      </c>
      <c r="G1192" s="96">
        <v>-7676.65</v>
      </c>
      <c r="H1192" s="97">
        <v>45992</v>
      </c>
      <c r="I1192" s="97">
        <v>46052</v>
      </c>
      <c r="J1192" s="97">
        <v>46052</v>
      </c>
      <c r="K1192" s="97">
        <v>46029</v>
      </c>
      <c r="L1192" s="94">
        <v>10256</v>
      </c>
      <c r="M1192" s="108"/>
      <c r="N1192" s="94" t="s">
        <v>60</v>
      </c>
      <c r="O1192" s="100" t="s">
        <v>5482</v>
      </c>
      <c r="P1192" s="100" t="s">
        <v>51</v>
      </c>
      <c r="Q1192" s="100" t="s">
        <v>51</v>
      </c>
      <c r="R1192" s="100" t="s">
        <v>2517</v>
      </c>
      <c r="S1192" s="100" t="s">
        <v>3007</v>
      </c>
      <c r="T1192" s="100" t="s">
        <v>51</v>
      </c>
      <c r="U1192" s="100" t="s">
        <v>3008</v>
      </c>
      <c r="V1192" s="100" t="s">
        <v>2846</v>
      </c>
      <c r="W1192" s="100" t="s">
        <v>2490</v>
      </c>
      <c r="X1192" s="100" t="s">
        <v>2491</v>
      </c>
      <c r="Y1192" s="100" t="s">
        <v>3009</v>
      </c>
      <c r="Z1192" s="100" t="s">
        <v>51</v>
      </c>
    </row>
    <row r="1193" spans="1:26" s="100" customFormat="1" x14ac:dyDescent="0.2">
      <c r="A1193" s="100" t="s">
        <v>2763</v>
      </c>
      <c r="B1193" s="100" t="s">
        <v>155</v>
      </c>
      <c r="C1193" s="100" t="s">
        <v>5483</v>
      </c>
      <c r="D1193" s="100" t="s">
        <v>5484</v>
      </c>
      <c r="E1193" s="100" t="s">
        <v>2487</v>
      </c>
      <c r="F1193" s="100" t="s">
        <v>5485</v>
      </c>
      <c r="G1193" s="96">
        <v>-3038.8</v>
      </c>
      <c r="H1193" s="97">
        <v>44452</v>
      </c>
      <c r="I1193" s="97">
        <v>46052</v>
      </c>
      <c r="J1193" s="97">
        <v>46052</v>
      </c>
      <c r="K1193" s="97">
        <v>44634</v>
      </c>
      <c r="L1193" s="94" t="s">
        <v>8609</v>
      </c>
      <c r="M1193" s="108" t="s">
        <v>1992</v>
      </c>
      <c r="N1193" s="100" t="s">
        <v>155</v>
      </c>
      <c r="O1193" s="100" t="s">
        <v>5486</v>
      </c>
      <c r="P1193" s="100" t="s">
        <v>51</v>
      </c>
      <c r="Q1193" s="100" t="s">
        <v>51</v>
      </c>
      <c r="R1193" s="100" t="s">
        <v>51</v>
      </c>
      <c r="S1193" s="100" t="s">
        <v>51</v>
      </c>
      <c r="T1193" s="100" t="s">
        <v>51</v>
      </c>
      <c r="U1193" s="100" t="s">
        <v>51</v>
      </c>
      <c r="V1193" s="100" t="s">
        <v>51</v>
      </c>
      <c r="W1193" s="100" t="s">
        <v>2490</v>
      </c>
      <c r="X1193" s="100" t="s">
        <v>2491</v>
      </c>
      <c r="Y1193" s="100" t="s">
        <v>3345</v>
      </c>
      <c r="Z1193" s="100" t="s">
        <v>51</v>
      </c>
    </row>
    <row r="1194" spans="1:26" s="100" customFormat="1" x14ac:dyDescent="0.2">
      <c r="A1194" s="100" t="s">
        <v>2763</v>
      </c>
      <c r="B1194" s="100" t="s">
        <v>155</v>
      </c>
      <c r="C1194" s="100" t="s">
        <v>5487</v>
      </c>
      <c r="D1194" s="100" t="s">
        <v>5484</v>
      </c>
      <c r="E1194" s="100" t="s">
        <v>2487</v>
      </c>
      <c r="F1194" s="100" t="s">
        <v>5485</v>
      </c>
      <c r="G1194" s="96">
        <v>-8782.49</v>
      </c>
      <c r="H1194" s="97">
        <v>44431</v>
      </c>
      <c r="I1194" s="97">
        <v>46052</v>
      </c>
      <c r="J1194" s="97">
        <v>46052</v>
      </c>
      <c r="K1194" s="97">
        <v>44634</v>
      </c>
      <c r="L1194" s="94" t="s">
        <v>8609</v>
      </c>
      <c r="M1194" s="108" t="s">
        <v>1992</v>
      </c>
      <c r="N1194" s="100" t="s">
        <v>155</v>
      </c>
      <c r="O1194" s="100" t="s">
        <v>5488</v>
      </c>
      <c r="P1194" s="100" t="s">
        <v>51</v>
      </c>
      <c r="Q1194" s="100" t="s">
        <v>51</v>
      </c>
      <c r="R1194" s="100" t="s">
        <v>51</v>
      </c>
      <c r="S1194" s="100" t="s">
        <v>51</v>
      </c>
      <c r="T1194" s="100" t="s">
        <v>51</v>
      </c>
      <c r="U1194" s="100" t="s">
        <v>51</v>
      </c>
      <c r="V1194" s="100" t="s">
        <v>51</v>
      </c>
      <c r="W1194" s="100" t="s">
        <v>2490</v>
      </c>
      <c r="X1194" s="100" t="s">
        <v>2491</v>
      </c>
      <c r="Y1194" s="100" t="s">
        <v>3345</v>
      </c>
      <c r="Z1194" s="100" t="s">
        <v>51</v>
      </c>
    </row>
    <row r="1195" spans="1:26" s="100" customFormat="1" x14ac:dyDescent="0.2">
      <c r="A1195" s="100" t="s">
        <v>2763</v>
      </c>
      <c r="B1195" s="100" t="s">
        <v>155</v>
      </c>
      <c r="C1195" s="100" t="s">
        <v>5489</v>
      </c>
      <c r="D1195" s="100" t="s">
        <v>4251</v>
      </c>
      <c r="E1195" s="100" t="s">
        <v>4252</v>
      </c>
      <c r="F1195" s="100" t="s">
        <v>5490</v>
      </c>
      <c r="G1195" s="96">
        <v>-3020.63</v>
      </c>
      <c r="H1195" s="97">
        <v>44347</v>
      </c>
      <c r="I1195" s="97">
        <v>46052</v>
      </c>
      <c r="J1195" s="97">
        <v>46052</v>
      </c>
      <c r="K1195" s="97">
        <v>44357</v>
      </c>
      <c r="L1195" s="94" t="s">
        <v>8609</v>
      </c>
      <c r="M1195" s="108" t="s">
        <v>1992</v>
      </c>
      <c r="N1195" s="100" t="s">
        <v>155</v>
      </c>
      <c r="O1195" s="100" t="s">
        <v>5490</v>
      </c>
      <c r="P1195" s="100" t="s">
        <v>51</v>
      </c>
      <c r="Q1195" s="100" t="s">
        <v>51</v>
      </c>
      <c r="R1195" s="100" t="s">
        <v>51</v>
      </c>
      <c r="S1195" s="100" t="s">
        <v>51</v>
      </c>
      <c r="T1195" s="100" t="s">
        <v>51</v>
      </c>
      <c r="U1195" s="100" t="s">
        <v>51</v>
      </c>
      <c r="V1195" s="100" t="s">
        <v>51</v>
      </c>
      <c r="W1195" s="100" t="s">
        <v>51</v>
      </c>
      <c r="X1195" s="100" t="s">
        <v>51</v>
      </c>
      <c r="Y1195" s="100" t="s">
        <v>4044</v>
      </c>
      <c r="Z1195" s="100" t="s">
        <v>51</v>
      </c>
    </row>
    <row r="1196" spans="1:26" s="100" customFormat="1" x14ac:dyDescent="0.2">
      <c r="B1196" s="100" t="s">
        <v>5491</v>
      </c>
      <c r="F1196" s="100" t="s">
        <v>5492</v>
      </c>
      <c r="G1196" s="96">
        <v>-698807.52</v>
      </c>
      <c r="H1196" s="97"/>
      <c r="I1196" s="97">
        <v>46052</v>
      </c>
      <c r="J1196" s="97">
        <v>46052</v>
      </c>
      <c r="K1196" s="97"/>
      <c r="L1196" s="94" t="s">
        <v>8609</v>
      </c>
      <c r="M1196" s="108" t="s">
        <v>1992</v>
      </c>
      <c r="N1196" s="100" t="s">
        <v>155</v>
      </c>
    </row>
    <row r="1197" spans="1:26" s="100" customFormat="1" x14ac:dyDescent="0.2">
      <c r="A1197" s="100" t="s">
        <v>2763</v>
      </c>
      <c r="B1197" s="100" t="s">
        <v>3340</v>
      </c>
      <c r="C1197" s="100" t="s">
        <v>5493</v>
      </c>
      <c r="D1197" s="100" t="s">
        <v>3444</v>
      </c>
      <c r="E1197" s="100" t="s">
        <v>2487</v>
      </c>
      <c r="F1197" s="100" t="s">
        <v>3445</v>
      </c>
      <c r="G1197" s="96">
        <v>-3084.54</v>
      </c>
      <c r="H1197" s="97">
        <v>46050</v>
      </c>
      <c r="I1197" s="97">
        <v>46052</v>
      </c>
      <c r="J1197" s="97">
        <v>46052</v>
      </c>
      <c r="K1197" s="97">
        <v>46050</v>
      </c>
      <c r="L1197" s="94">
        <v>10256</v>
      </c>
      <c r="M1197" s="103" t="s">
        <v>646</v>
      </c>
      <c r="N1197" s="105" t="s">
        <v>246</v>
      </c>
      <c r="O1197" s="100" t="s">
        <v>5146</v>
      </c>
      <c r="P1197" s="100" t="s">
        <v>51</v>
      </c>
      <c r="Q1197" s="100" t="s">
        <v>51</v>
      </c>
      <c r="R1197" s="100" t="s">
        <v>51</v>
      </c>
      <c r="S1197" s="100" t="s">
        <v>51</v>
      </c>
      <c r="T1197" s="100" t="s">
        <v>51</v>
      </c>
      <c r="U1197" s="100" t="s">
        <v>51</v>
      </c>
      <c r="V1197" s="100" t="s">
        <v>51</v>
      </c>
      <c r="W1197" s="100" t="s">
        <v>2490</v>
      </c>
      <c r="X1197" s="100" t="s">
        <v>2491</v>
      </c>
      <c r="Y1197" s="100" t="s">
        <v>3345</v>
      </c>
      <c r="Z1197" s="100" t="s">
        <v>51</v>
      </c>
    </row>
    <row r="1198" spans="1:26" s="100" customFormat="1" x14ac:dyDescent="0.2">
      <c r="A1198" s="100" t="s">
        <v>2763</v>
      </c>
      <c r="B1198" s="100" t="s">
        <v>3340</v>
      </c>
      <c r="C1198" s="100" t="s">
        <v>5494</v>
      </c>
      <c r="D1198" s="100" t="s">
        <v>3342</v>
      </c>
      <c r="E1198" s="100" t="s">
        <v>2487</v>
      </c>
      <c r="F1198" s="100" t="s">
        <v>3343</v>
      </c>
      <c r="G1198" s="96">
        <v>-232.5</v>
      </c>
      <c r="H1198" s="97">
        <v>46050</v>
      </c>
      <c r="I1198" s="97">
        <v>46052</v>
      </c>
      <c r="J1198" s="97">
        <v>46052</v>
      </c>
      <c r="K1198" s="97">
        <v>46050</v>
      </c>
      <c r="L1198" s="94">
        <v>10256</v>
      </c>
      <c r="M1198" s="103" t="s">
        <v>245</v>
      </c>
      <c r="N1198" s="105" t="s">
        <v>246</v>
      </c>
      <c r="O1198" s="100" t="s">
        <v>5495</v>
      </c>
      <c r="P1198" s="100" t="s">
        <v>51</v>
      </c>
      <c r="Q1198" s="100" t="s">
        <v>51</v>
      </c>
      <c r="R1198" s="100" t="s">
        <v>51</v>
      </c>
      <c r="S1198" s="100" t="s">
        <v>51</v>
      </c>
      <c r="T1198" s="100" t="s">
        <v>51</v>
      </c>
      <c r="U1198" s="100" t="s">
        <v>51</v>
      </c>
      <c r="V1198" s="100" t="s">
        <v>51</v>
      </c>
      <c r="W1198" s="100" t="s">
        <v>2490</v>
      </c>
      <c r="X1198" s="100" t="s">
        <v>2491</v>
      </c>
      <c r="Y1198" s="100" t="s">
        <v>3345</v>
      </c>
      <c r="Z1198" s="100" t="s">
        <v>51</v>
      </c>
    </row>
    <row r="1199" spans="1:26" s="100" customFormat="1" x14ac:dyDescent="0.2">
      <c r="A1199" s="100" t="s">
        <v>2763</v>
      </c>
      <c r="B1199" s="100" t="s">
        <v>3340</v>
      </c>
      <c r="C1199" s="100" t="s">
        <v>5496</v>
      </c>
      <c r="D1199" s="100" t="s">
        <v>3342</v>
      </c>
      <c r="E1199" s="100" t="s">
        <v>2487</v>
      </c>
      <c r="F1199" s="100" t="s">
        <v>3343</v>
      </c>
      <c r="G1199" s="96">
        <v>-39046.36</v>
      </c>
      <c r="H1199" s="97">
        <v>46050</v>
      </c>
      <c r="I1199" s="97">
        <v>46052</v>
      </c>
      <c r="J1199" s="97">
        <v>46052</v>
      </c>
      <c r="K1199" s="97">
        <v>46050</v>
      </c>
      <c r="L1199" s="94">
        <v>10256</v>
      </c>
      <c r="M1199" s="103" t="s">
        <v>245</v>
      </c>
      <c r="N1199" s="105" t="s">
        <v>246</v>
      </c>
      <c r="O1199" s="100" t="s">
        <v>5497</v>
      </c>
      <c r="P1199" s="100" t="s">
        <v>51</v>
      </c>
      <c r="Q1199" s="100" t="s">
        <v>51</v>
      </c>
      <c r="R1199" s="100" t="s">
        <v>51</v>
      </c>
      <c r="S1199" s="100" t="s">
        <v>51</v>
      </c>
      <c r="T1199" s="100" t="s">
        <v>51</v>
      </c>
      <c r="U1199" s="100" t="s">
        <v>51</v>
      </c>
      <c r="V1199" s="100" t="s">
        <v>51</v>
      </c>
      <c r="W1199" s="100" t="s">
        <v>2490</v>
      </c>
      <c r="X1199" s="100" t="s">
        <v>2491</v>
      </c>
      <c r="Y1199" s="100" t="s">
        <v>3345</v>
      </c>
      <c r="Z1199" s="100" t="s">
        <v>51</v>
      </c>
    </row>
    <row r="1200" spans="1:26" s="100" customFormat="1" x14ac:dyDescent="0.2">
      <c r="A1200" s="100" t="s">
        <v>2763</v>
      </c>
      <c r="B1200" s="100" t="s">
        <v>3340</v>
      </c>
      <c r="C1200" s="100" t="s">
        <v>5498</v>
      </c>
      <c r="D1200" s="100" t="s">
        <v>3342</v>
      </c>
      <c r="E1200" s="100" t="s">
        <v>2487</v>
      </c>
      <c r="F1200" s="100" t="s">
        <v>3343</v>
      </c>
      <c r="G1200" s="96">
        <v>-9230.57</v>
      </c>
      <c r="H1200" s="97">
        <v>46050</v>
      </c>
      <c r="I1200" s="97">
        <v>46052</v>
      </c>
      <c r="J1200" s="97">
        <v>46052</v>
      </c>
      <c r="K1200" s="97">
        <v>46050</v>
      </c>
      <c r="L1200" s="94">
        <v>10251</v>
      </c>
      <c r="M1200" s="103" t="s">
        <v>245</v>
      </c>
      <c r="N1200" s="105" t="s">
        <v>246</v>
      </c>
      <c r="O1200" s="100" t="s">
        <v>5499</v>
      </c>
      <c r="P1200" s="100" t="s">
        <v>51</v>
      </c>
      <c r="Q1200" s="100" t="s">
        <v>51</v>
      </c>
      <c r="R1200" s="100" t="s">
        <v>51</v>
      </c>
      <c r="S1200" s="100" t="s">
        <v>51</v>
      </c>
      <c r="T1200" s="100" t="s">
        <v>51</v>
      </c>
      <c r="U1200" s="100" t="s">
        <v>51</v>
      </c>
      <c r="V1200" s="100" t="s">
        <v>51</v>
      </c>
      <c r="W1200" s="100" t="s">
        <v>2490</v>
      </c>
      <c r="X1200" s="100" t="s">
        <v>2491</v>
      </c>
      <c r="Y1200" s="100" t="s">
        <v>3345</v>
      </c>
      <c r="Z1200" s="100" t="s">
        <v>51</v>
      </c>
    </row>
    <row r="1201" spans="1:26" s="100" customFormat="1" x14ac:dyDescent="0.2">
      <c r="A1201" s="100" t="s">
        <v>2763</v>
      </c>
      <c r="B1201" s="100" t="s">
        <v>3340</v>
      </c>
      <c r="C1201" s="100" t="s">
        <v>5500</v>
      </c>
      <c r="D1201" s="100" t="s">
        <v>3342</v>
      </c>
      <c r="E1201" s="100" t="s">
        <v>2487</v>
      </c>
      <c r="F1201" s="100" t="s">
        <v>3343</v>
      </c>
      <c r="G1201" s="96">
        <v>-4975.33</v>
      </c>
      <c r="H1201" s="97">
        <v>46050</v>
      </c>
      <c r="I1201" s="97">
        <v>46052</v>
      </c>
      <c r="J1201" s="97">
        <v>46052</v>
      </c>
      <c r="K1201" s="97">
        <v>46050</v>
      </c>
      <c r="L1201" s="94">
        <v>10251</v>
      </c>
      <c r="M1201" s="103" t="s">
        <v>245</v>
      </c>
      <c r="N1201" s="105" t="s">
        <v>246</v>
      </c>
      <c r="O1201" s="100" t="s">
        <v>5501</v>
      </c>
      <c r="P1201" s="100" t="s">
        <v>51</v>
      </c>
      <c r="Q1201" s="100" t="s">
        <v>51</v>
      </c>
      <c r="R1201" s="100" t="s">
        <v>51</v>
      </c>
      <c r="S1201" s="100" t="s">
        <v>51</v>
      </c>
      <c r="T1201" s="100" t="s">
        <v>51</v>
      </c>
      <c r="U1201" s="100" t="s">
        <v>51</v>
      </c>
      <c r="V1201" s="100" t="s">
        <v>51</v>
      </c>
      <c r="W1201" s="100" t="s">
        <v>2490</v>
      </c>
      <c r="X1201" s="100" t="s">
        <v>2491</v>
      </c>
      <c r="Y1201" s="100" t="s">
        <v>3345</v>
      </c>
      <c r="Z1201" s="100" t="s">
        <v>51</v>
      </c>
    </row>
    <row r="1202" spans="1:26" s="101" customFormat="1" x14ac:dyDescent="0.2">
      <c r="A1202" s="100" t="s">
        <v>2763</v>
      </c>
      <c r="B1202" s="100" t="s">
        <v>3340</v>
      </c>
      <c r="C1202" s="100" t="s">
        <v>5502</v>
      </c>
      <c r="D1202" s="100" t="s">
        <v>3342</v>
      </c>
      <c r="E1202" s="100" t="s">
        <v>2487</v>
      </c>
      <c r="F1202" s="100" t="s">
        <v>3343</v>
      </c>
      <c r="G1202" s="96">
        <v>-7866.19</v>
      </c>
      <c r="H1202" s="97">
        <v>46050</v>
      </c>
      <c r="I1202" s="97">
        <v>46052</v>
      </c>
      <c r="J1202" s="97">
        <v>46052</v>
      </c>
      <c r="K1202" s="97">
        <v>46050</v>
      </c>
      <c r="L1202" s="94">
        <v>10256</v>
      </c>
      <c r="M1202" s="103" t="s">
        <v>245</v>
      </c>
      <c r="N1202" s="105" t="s">
        <v>246</v>
      </c>
      <c r="O1202" s="100" t="s">
        <v>5503</v>
      </c>
      <c r="P1202" s="100" t="s">
        <v>51</v>
      </c>
      <c r="Q1202" s="100" t="s">
        <v>51</v>
      </c>
      <c r="R1202" s="100" t="s">
        <v>51</v>
      </c>
      <c r="S1202" s="100" t="s">
        <v>51</v>
      </c>
      <c r="T1202" s="100" t="s">
        <v>51</v>
      </c>
      <c r="U1202" s="100" t="s">
        <v>51</v>
      </c>
      <c r="V1202" s="100" t="s">
        <v>51</v>
      </c>
      <c r="W1202" s="100" t="s">
        <v>2490</v>
      </c>
      <c r="X1202" s="100" t="s">
        <v>2491</v>
      </c>
      <c r="Y1202" s="100" t="s">
        <v>3345</v>
      </c>
      <c r="Z1202" s="100" t="s">
        <v>51</v>
      </c>
    </row>
    <row r="1203" spans="1:26" s="101" customFormat="1" x14ac:dyDescent="0.2">
      <c r="A1203" s="100" t="s">
        <v>2763</v>
      </c>
      <c r="B1203" s="100" t="s">
        <v>3340</v>
      </c>
      <c r="C1203" s="100" t="s">
        <v>5504</v>
      </c>
      <c r="D1203" s="100" t="s">
        <v>3342</v>
      </c>
      <c r="E1203" s="100" t="s">
        <v>2487</v>
      </c>
      <c r="F1203" s="100" t="s">
        <v>3343</v>
      </c>
      <c r="G1203" s="96">
        <v>-5269.18</v>
      </c>
      <c r="H1203" s="97">
        <v>46050</v>
      </c>
      <c r="I1203" s="97">
        <v>46052</v>
      </c>
      <c r="J1203" s="97">
        <v>46052</v>
      </c>
      <c r="K1203" s="97">
        <v>46050</v>
      </c>
      <c r="L1203" s="94">
        <v>10251</v>
      </c>
      <c r="M1203" s="103" t="s">
        <v>245</v>
      </c>
      <c r="N1203" s="105" t="s">
        <v>246</v>
      </c>
      <c r="O1203" s="100" t="s">
        <v>5505</v>
      </c>
      <c r="P1203" s="100" t="s">
        <v>51</v>
      </c>
      <c r="Q1203" s="100" t="s">
        <v>51</v>
      </c>
      <c r="R1203" s="100" t="s">
        <v>51</v>
      </c>
      <c r="S1203" s="100" t="s">
        <v>51</v>
      </c>
      <c r="T1203" s="100" t="s">
        <v>51</v>
      </c>
      <c r="U1203" s="100" t="s">
        <v>51</v>
      </c>
      <c r="V1203" s="100" t="s">
        <v>51</v>
      </c>
      <c r="W1203" s="100" t="s">
        <v>2490</v>
      </c>
      <c r="X1203" s="100" t="s">
        <v>2491</v>
      </c>
      <c r="Y1203" s="100" t="s">
        <v>3345</v>
      </c>
      <c r="Z1203" s="100" t="s">
        <v>51</v>
      </c>
    </row>
    <row r="1204" spans="1:26" s="101" customFormat="1" x14ac:dyDescent="0.2">
      <c r="A1204" s="100" t="s">
        <v>2763</v>
      </c>
      <c r="B1204" s="100" t="s">
        <v>3340</v>
      </c>
      <c r="C1204" s="100" t="s">
        <v>5506</v>
      </c>
      <c r="D1204" s="100" t="s">
        <v>3342</v>
      </c>
      <c r="E1204" s="100" t="s">
        <v>2487</v>
      </c>
      <c r="F1204" s="100" t="s">
        <v>3343</v>
      </c>
      <c r="G1204" s="96">
        <v>-15103.15</v>
      </c>
      <c r="H1204" s="97">
        <v>46050</v>
      </c>
      <c r="I1204" s="97">
        <v>46052</v>
      </c>
      <c r="J1204" s="97">
        <v>46052</v>
      </c>
      <c r="K1204" s="97">
        <v>46050</v>
      </c>
      <c r="L1204" s="94">
        <v>10251</v>
      </c>
      <c r="M1204" s="103" t="s">
        <v>245</v>
      </c>
      <c r="N1204" s="105" t="s">
        <v>246</v>
      </c>
      <c r="O1204" s="100" t="s">
        <v>5507</v>
      </c>
      <c r="P1204" s="100" t="s">
        <v>51</v>
      </c>
      <c r="Q1204" s="100" t="s">
        <v>51</v>
      </c>
      <c r="R1204" s="100" t="s">
        <v>51</v>
      </c>
      <c r="S1204" s="100" t="s">
        <v>51</v>
      </c>
      <c r="T1204" s="100" t="s">
        <v>51</v>
      </c>
      <c r="U1204" s="100" t="s">
        <v>51</v>
      </c>
      <c r="V1204" s="100" t="s">
        <v>51</v>
      </c>
      <c r="W1204" s="100" t="s">
        <v>2490</v>
      </c>
      <c r="X1204" s="100" t="s">
        <v>2491</v>
      </c>
      <c r="Y1204" s="100" t="s">
        <v>3345</v>
      </c>
      <c r="Z1204" s="100" t="s">
        <v>51</v>
      </c>
    </row>
    <row r="1205" spans="1:26" s="101" customFormat="1" x14ac:dyDescent="0.2">
      <c r="A1205" s="100" t="s">
        <v>2763</v>
      </c>
      <c r="B1205" s="100" t="s">
        <v>3340</v>
      </c>
      <c r="C1205" s="100" t="s">
        <v>5508</v>
      </c>
      <c r="D1205" s="100" t="s">
        <v>3342</v>
      </c>
      <c r="E1205" s="100" t="s">
        <v>2487</v>
      </c>
      <c r="F1205" s="100" t="s">
        <v>3343</v>
      </c>
      <c r="G1205" s="96">
        <v>-12485.66</v>
      </c>
      <c r="H1205" s="97">
        <v>46050</v>
      </c>
      <c r="I1205" s="97">
        <v>46052</v>
      </c>
      <c r="J1205" s="97">
        <v>46052</v>
      </c>
      <c r="K1205" s="97">
        <v>46050</v>
      </c>
      <c r="L1205" s="94">
        <v>10256</v>
      </c>
      <c r="M1205" s="103" t="s">
        <v>245</v>
      </c>
      <c r="N1205" s="105" t="s">
        <v>246</v>
      </c>
      <c r="O1205" s="100" t="s">
        <v>5509</v>
      </c>
      <c r="P1205" s="100" t="s">
        <v>51</v>
      </c>
      <c r="Q1205" s="100" t="s">
        <v>51</v>
      </c>
      <c r="R1205" s="100" t="s">
        <v>51</v>
      </c>
      <c r="S1205" s="100" t="s">
        <v>51</v>
      </c>
      <c r="T1205" s="100" t="s">
        <v>51</v>
      </c>
      <c r="U1205" s="100" t="s">
        <v>51</v>
      </c>
      <c r="V1205" s="100" t="s">
        <v>51</v>
      </c>
      <c r="W1205" s="100" t="s">
        <v>2490</v>
      </c>
      <c r="X1205" s="100" t="s">
        <v>2491</v>
      </c>
      <c r="Y1205" s="100" t="s">
        <v>3345</v>
      </c>
      <c r="Z1205" s="100" t="s">
        <v>51</v>
      </c>
    </row>
    <row r="1206" spans="1:26" s="101" customFormat="1" x14ac:dyDescent="0.2">
      <c r="A1206" s="100" t="s">
        <v>2763</v>
      </c>
      <c r="B1206" s="100" t="s">
        <v>3340</v>
      </c>
      <c r="C1206" s="100" t="s">
        <v>5510</v>
      </c>
      <c r="D1206" s="100" t="s">
        <v>3342</v>
      </c>
      <c r="E1206" s="100" t="s">
        <v>2487</v>
      </c>
      <c r="F1206" s="100" t="s">
        <v>3343</v>
      </c>
      <c r="G1206" s="96">
        <v>-11784.98</v>
      </c>
      <c r="H1206" s="97">
        <v>46050</v>
      </c>
      <c r="I1206" s="97">
        <v>46052</v>
      </c>
      <c r="J1206" s="97">
        <v>46052</v>
      </c>
      <c r="K1206" s="97">
        <v>46050</v>
      </c>
      <c r="L1206" s="94">
        <v>10256</v>
      </c>
      <c r="M1206" s="103" t="s">
        <v>245</v>
      </c>
      <c r="N1206" s="105" t="s">
        <v>246</v>
      </c>
      <c r="O1206" s="100" t="s">
        <v>5511</v>
      </c>
      <c r="P1206" s="100" t="s">
        <v>51</v>
      </c>
      <c r="Q1206" s="100" t="s">
        <v>51</v>
      </c>
      <c r="R1206" s="100" t="s">
        <v>51</v>
      </c>
      <c r="S1206" s="100" t="s">
        <v>51</v>
      </c>
      <c r="T1206" s="100" t="s">
        <v>51</v>
      </c>
      <c r="U1206" s="100" t="s">
        <v>51</v>
      </c>
      <c r="V1206" s="100" t="s">
        <v>51</v>
      </c>
      <c r="W1206" s="100" t="s">
        <v>2490</v>
      </c>
      <c r="X1206" s="100" t="s">
        <v>2491</v>
      </c>
      <c r="Y1206" s="100" t="s">
        <v>3345</v>
      </c>
      <c r="Z1206" s="100" t="s">
        <v>51</v>
      </c>
    </row>
    <row r="1207" spans="1:26" s="101" customFormat="1" x14ac:dyDescent="0.2">
      <c r="A1207" s="100" t="s">
        <v>2763</v>
      </c>
      <c r="B1207" s="100" t="s">
        <v>3340</v>
      </c>
      <c r="C1207" s="100" t="s">
        <v>5512</v>
      </c>
      <c r="D1207" s="100" t="s">
        <v>3342</v>
      </c>
      <c r="E1207" s="100" t="s">
        <v>2487</v>
      </c>
      <c r="F1207" s="100" t="s">
        <v>3343</v>
      </c>
      <c r="G1207" s="96">
        <v>-2998.26</v>
      </c>
      <c r="H1207" s="97">
        <v>46050</v>
      </c>
      <c r="I1207" s="97">
        <v>46052</v>
      </c>
      <c r="J1207" s="97">
        <v>46052</v>
      </c>
      <c r="K1207" s="97">
        <v>46050</v>
      </c>
      <c r="L1207" s="94">
        <v>10256</v>
      </c>
      <c r="M1207" s="103" t="s">
        <v>245</v>
      </c>
      <c r="N1207" s="105" t="s">
        <v>246</v>
      </c>
      <c r="O1207" s="100" t="s">
        <v>5513</v>
      </c>
      <c r="P1207" s="100" t="s">
        <v>51</v>
      </c>
      <c r="Q1207" s="100" t="s">
        <v>51</v>
      </c>
      <c r="R1207" s="100" t="s">
        <v>51</v>
      </c>
      <c r="S1207" s="100" t="s">
        <v>51</v>
      </c>
      <c r="T1207" s="100" t="s">
        <v>51</v>
      </c>
      <c r="U1207" s="100" t="s">
        <v>51</v>
      </c>
      <c r="V1207" s="100" t="s">
        <v>51</v>
      </c>
      <c r="W1207" s="100" t="s">
        <v>2490</v>
      </c>
      <c r="X1207" s="100" t="s">
        <v>2491</v>
      </c>
      <c r="Y1207" s="100" t="s">
        <v>3345</v>
      </c>
      <c r="Z1207" s="100" t="s">
        <v>51</v>
      </c>
    </row>
    <row r="1208" spans="1:26" s="101" customFormat="1" x14ac:dyDescent="0.2">
      <c r="A1208" s="100" t="s">
        <v>2763</v>
      </c>
      <c r="B1208" s="100" t="s">
        <v>3340</v>
      </c>
      <c r="C1208" s="100" t="s">
        <v>5514</v>
      </c>
      <c r="D1208" s="100" t="s">
        <v>3342</v>
      </c>
      <c r="E1208" s="100" t="s">
        <v>2487</v>
      </c>
      <c r="F1208" s="100" t="s">
        <v>3343</v>
      </c>
      <c r="G1208" s="96">
        <v>-14789.58</v>
      </c>
      <c r="H1208" s="97">
        <v>46050</v>
      </c>
      <c r="I1208" s="97">
        <v>46052</v>
      </c>
      <c r="J1208" s="97">
        <v>46052</v>
      </c>
      <c r="K1208" s="97">
        <v>46050</v>
      </c>
      <c r="L1208" s="94">
        <v>10251</v>
      </c>
      <c r="M1208" s="103" t="s">
        <v>245</v>
      </c>
      <c r="N1208" s="105" t="s">
        <v>246</v>
      </c>
      <c r="O1208" s="100" t="s">
        <v>5515</v>
      </c>
      <c r="P1208" s="100" t="s">
        <v>51</v>
      </c>
      <c r="Q1208" s="100" t="s">
        <v>51</v>
      </c>
      <c r="R1208" s="100" t="s">
        <v>51</v>
      </c>
      <c r="S1208" s="100" t="s">
        <v>51</v>
      </c>
      <c r="T1208" s="100" t="s">
        <v>51</v>
      </c>
      <c r="U1208" s="100" t="s">
        <v>51</v>
      </c>
      <c r="V1208" s="100" t="s">
        <v>51</v>
      </c>
      <c r="W1208" s="100" t="s">
        <v>2490</v>
      </c>
      <c r="X1208" s="100" t="s">
        <v>2491</v>
      </c>
      <c r="Y1208" s="100" t="s">
        <v>3345</v>
      </c>
      <c r="Z1208" s="100" t="s">
        <v>51</v>
      </c>
    </row>
    <row r="1209" spans="1:26" s="101" customFormat="1" x14ac:dyDescent="0.2">
      <c r="A1209" s="100" t="s">
        <v>2483</v>
      </c>
      <c r="B1209" s="100" t="s">
        <v>2484</v>
      </c>
      <c r="C1209" s="100" t="s">
        <v>5516</v>
      </c>
      <c r="D1209" s="100" t="s">
        <v>3577</v>
      </c>
      <c r="E1209" s="100" t="s">
        <v>2487</v>
      </c>
      <c r="F1209" s="100" t="s">
        <v>3578</v>
      </c>
      <c r="G1209" s="96">
        <v>-1051.92</v>
      </c>
      <c r="H1209" s="97">
        <v>46031</v>
      </c>
      <c r="I1209" s="97">
        <v>46052</v>
      </c>
      <c r="J1209" s="97">
        <v>46052</v>
      </c>
      <c r="K1209" s="97">
        <v>46044</v>
      </c>
      <c r="L1209" s="94">
        <v>20001</v>
      </c>
      <c r="M1209" s="108"/>
      <c r="N1209" s="94" t="s">
        <v>60</v>
      </c>
      <c r="O1209" s="100" t="s">
        <v>5517</v>
      </c>
      <c r="P1209" s="100" t="s">
        <v>51</v>
      </c>
      <c r="Q1209" s="100" t="s">
        <v>51</v>
      </c>
      <c r="R1209" s="100" t="s">
        <v>51</v>
      </c>
      <c r="S1209" s="100" t="s">
        <v>51</v>
      </c>
      <c r="T1209" s="100" t="s">
        <v>51</v>
      </c>
      <c r="U1209" s="100" t="s">
        <v>51</v>
      </c>
      <c r="V1209" s="100" t="s">
        <v>51</v>
      </c>
      <c r="W1209" s="100" t="s">
        <v>2490</v>
      </c>
      <c r="X1209" s="100" t="s">
        <v>2491</v>
      </c>
      <c r="Y1209" s="100" t="s">
        <v>3580</v>
      </c>
      <c r="Z1209" s="100" t="s">
        <v>51</v>
      </c>
    </row>
    <row r="1210" spans="1:26" s="101" customFormat="1" x14ac:dyDescent="0.2">
      <c r="A1210" s="100" t="s">
        <v>2483</v>
      </c>
      <c r="B1210" s="100" t="s">
        <v>155</v>
      </c>
      <c r="C1210" s="100" t="s">
        <v>5518</v>
      </c>
      <c r="D1210" s="100" t="s">
        <v>3665</v>
      </c>
      <c r="E1210" s="100" t="s">
        <v>2487</v>
      </c>
      <c r="F1210" s="100" t="s">
        <v>3666</v>
      </c>
      <c r="G1210" s="96">
        <v>-126.34</v>
      </c>
      <c r="H1210" s="97">
        <v>46051</v>
      </c>
      <c r="I1210" s="97">
        <v>46052</v>
      </c>
      <c r="J1210" s="97">
        <v>46052</v>
      </c>
      <c r="K1210" s="97">
        <v>46052</v>
      </c>
      <c r="L1210" s="94">
        <v>10251</v>
      </c>
      <c r="M1210" s="103" t="s">
        <v>155</v>
      </c>
      <c r="N1210" s="100" t="s">
        <v>129</v>
      </c>
      <c r="O1210" s="100" t="s">
        <v>5519</v>
      </c>
      <c r="P1210" s="100" t="s">
        <v>51</v>
      </c>
      <c r="Q1210" s="100" t="s">
        <v>51</v>
      </c>
      <c r="R1210" s="100" t="s">
        <v>51</v>
      </c>
      <c r="S1210" s="100" t="s">
        <v>51</v>
      </c>
      <c r="T1210" s="100" t="s">
        <v>51</v>
      </c>
      <c r="U1210" s="100" t="s">
        <v>51</v>
      </c>
      <c r="V1210" s="100" t="s">
        <v>51</v>
      </c>
      <c r="W1210" s="100" t="s">
        <v>2490</v>
      </c>
      <c r="X1210" s="100" t="s">
        <v>2491</v>
      </c>
      <c r="Y1210" s="100" t="s">
        <v>3668</v>
      </c>
      <c r="Z1210" s="100" t="s">
        <v>51</v>
      </c>
    </row>
    <row r="1211" spans="1:26" s="101" customFormat="1" x14ac:dyDescent="0.2">
      <c r="A1211" s="100" t="s">
        <v>2483</v>
      </c>
      <c r="B1211" s="100" t="s">
        <v>155</v>
      </c>
      <c r="C1211" s="100" t="s">
        <v>5520</v>
      </c>
      <c r="D1211" s="100" t="s">
        <v>3665</v>
      </c>
      <c r="E1211" s="100" t="s">
        <v>2487</v>
      </c>
      <c r="F1211" s="100" t="s">
        <v>3666</v>
      </c>
      <c r="G1211" s="96">
        <v>-126.34</v>
      </c>
      <c r="H1211" s="97">
        <v>46051</v>
      </c>
      <c r="I1211" s="97">
        <v>46052</v>
      </c>
      <c r="J1211" s="97">
        <v>46052</v>
      </c>
      <c r="K1211" s="97">
        <v>46052</v>
      </c>
      <c r="L1211" s="94">
        <v>10251</v>
      </c>
      <c r="M1211" s="103" t="s">
        <v>155</v>
      </c>
      <c r="N1211" s="100" t="s">
        <v>129</v>
      </c>
      <c r="O1211" s="100" t="s">
        <v>5521</v>
      </c>
      <c r="P1211" s="100" t="s">
        <v>51</v>
      </c>
      <c r="Q1211" s="100" t="s">
        <v>51</v>
      </c>
      <c r="R1211" s="100" t="s">
        <v>51</v>
      </c>
      <c r="S1211" s="100" t="s">
        <v>51</v>
      </c>
      <c r="T1211" s="100" t="s">
        <v>51</v>
      </c>
      <c r="U1211" s="100" t="s">
        <v>51</v>
      </c>
      <c r="V1211" s="100" t="s">
        <v>51</v>
      </c>
      <c r="W1211" s="100" t="s">
        <v>2490</v>
      </c>
      <c r="X1211" s="100" t="s">
        <v>2491</v>
      </c>
      <c r="Y1211" s="100" t="s">
        <v>3668</v>
      </c>
      <c r="Z1211" s="100" t="s">
        <v>51</v>
      </c>
    </row>
    <row r="1212" spans="1:26" s="101" customFormat="1" x14ac:dyDescent="0.2">
      <c r="A1212" s="100" t="s">
        <v>2763</v>
      </c>
      <c r="B1212" s="100" t="s">
        <v>3695</v>
      </c>
      <c r="C1212" s="100" t="s">
        <v>5522</v>
      </c>
      <c r="D1212" s="100" t="s">
        <v>5523</v>
      </c>
      <c r="E1212" s="100" t="s">
        <v>2487</v>
      </c>
      <c r="F1212" s="100" t="s">
        <v>5524</v>
      </c>
      <c r="G1212" s="96">
        <v>-25466.959999999999</v>
      </c>
      <c r="H1212" s="97">
        <v>46052</v>
      </c>
      <c r="I1212" s="97">
        <v>46052</v>
      </c>
      <c r="J1212" s="97">
        <v>46052</v>
      </c>
      <c r="K1212" s="97">
        <v>46052</v>
      </c>
      <c r="L1212" s="94" t="s">
        <v>8609</v>
      </c>
      <c r="M1212" s="100" t="s">
        <v>5524</v>
      </c>
      <c r="N1212" s="100" t="s">
        <v>129</v>
      </c>
      <c r="O1212" s="100" t="s">
        <v>5524</v>
      </c>
      <c r="P1212" s="100" t="s">
        <v>51</v>
      </c>
      <c r="Q1212" s="100" t="s">
        <v>51</v>
      </c>
      <c r="R1212" s="100" t="s">
        <v>51</v>
      </c>
      <c r="S1212" s="100" t="s">
        <v>51</v>
      </c>
      <c r="T1212" s="100" t="s">
        <v>51</v>
      </c>
      <c r="U1212" s="100" t="s">
        <v>51</v>
      </c>
      <c r="V1212" s="100" t="s">
        <v>51</v>
      </c>
      <c r="W1212" s="100" t="s">
        <v>2490</v>
      </c>
      <c r="X1212" s="100" t="s">
        <v>2491</v>
      </c>
      <c r="Y1212" s="100" t="s">
        <v>3345</v>
      </c>
      <c r="Z1212" s="100" t="s">
        <v>51</v>
      </c>
    </row>
    <row r="1213" spans="1:26" s="101" customFormat="1" x14ac:dyDescent="0.2">
      <c r="A1213" s="100" t="s">
        <v>2763</v>
      </c>
      <c r="B1213" s="100" t="s">
        <v>5525</v>
      </c>
      <c r="C1213" s="100" t="s">
        <v>5526</v>
      </c>
      <c r="D1213" s="100" t="s">
        <v>5523</v>
      </c>
      <c r="E1213" s="100" t="s">
        <v>2487</v>
      </c>
      <c r="F1213" s="100" t="s">
        <v>5524</v>
      </c>
      <c r="G1213" s="96">
        <v>-1636.96</v>
      </c>
      <c r="H1213" s="97">
        <v>46052</v>
      </c>
      <c r="I1213" s="97">
        <v>46052</v>
      </c>
      <c r="J1213" s="97">
        <v>46052</v>
      </c>
      <c r="K1213" s="97">
        <v>46052</v>
      </c>
      <c r="L1213" s="94" t="s">
        <v>8609</v>
      </c>
      <c r="M1213" s="100" t="s">
        <v>5524</v>
      </c>
      <c r="N1213" s="100" t="s">
        <v>129</v>
      </c>
      <c r="O1213" s="100" t="s">
        <v>5524</v>
      </c>
      <c r="P1213" s="100" t="s">
        <v>51</v>
      </c>
      <c r="Q1213" s="100" t="s">
        <v>51</v>
      </c>
      <c r="R1213" s="100" t="s">
        <v>51</v>
      </c>
      <c r="S1213" s="100" t="s">
        <v>51</v>
      </c>
      <c r="T1213" s="100" t="s">
        <v>51</v>
      </c>
      <c r="U1213" s="100" t="s">
        <v>51</v>
      </c>
      <c r="V1213" s="100" t="s">
        <v>51</v>
      </c>
      <c r="W1213" s="100" t="s">
        <v>2490</v>
      </c>
      <c r="X1213" s="100" t="s">
        <v>2491</v>
      </c>
      <c r="Y1213" s="100" t="s">
        <v>3345</v>
      </c>
      <c r="Z1213" s="100" t="s">
        <v>51</v>
      </c>
    </row>
    <row r="1214" spans="1:26" s="100" customFormat="1" x14ac:dyDescent="0.2">
      <c r="A1214" s="100" t="s">
        <v>2763</v>
      </c>
      <c r="B1214" s="100" t="s">
        <v>5525</v>
      </c>
      <c r="C1214" s="100" t="s">
        <v>5527</v>
      </c>
      <c r="D1214" s="100" t="s">
        <v>5523</v>
      </c>
      <c r="E1214" s="100" t="s">
        <v>2487</v>
      </c>
      <c r="F1214" s="100" t="s">
        <v>5524</v>
      </c>
      <c r="G1214" s="96">
        <v>-4740.47</v>
      </c>
      <c r="H1214" s="97">
        <v>46052</v>
      </c>
      <c r="I1214" s="97">
        <v>46052</v>
      </c>
      <c r="J1214" s="97">
        <v>46052</v>
      </c>
      <c r="K1214" s="97">
        <v>46052</v>
      </c>
      <c r="L1214" s="94" t="s">
        <v>8609</v>
      </c>
      <c r="M1214" s="100" t="s">
        <v>5524</v>
      </c>
      <c r="N1214" s="100" t="s">
        <v>129</v>
      </c>
      <c r="O1214" s="100" t="s">
        <v>5524</v>
      </c>
      <c r="P1214" s="100" t="s">
        <v>51</v>
      </c>
      <c r="Q1214" s="100" t="s">
        <v>51</v>
      </c>
      <c r="R1214" s="100" t="s">
        <v>51</v>
      </c>
      <c r="S1214" s="100" t="s">
        <v>51</v>
      </c>
      <c r="T1214" s="100" t="s">
        <v>51</v>
      </c>
      <c r="U1214" s="100" t="s">
        <v>51</v>
      </c>
      <c r="V1214" s="100" t="s">
        <v>51</v>
      </c>
      <c r="W1214" s="100" t="s">
        <v>2490</v>
      </c>
      <c r="X1214" s="100" t="s">
        <v>2491</v>
      </c>
      <c r="Y1214" s="100" t="s">
        <v>3345</v>
      </c>
      <c r="Z1214" s="100" t="s">
        <v>51</v>
      </c>
    </row>
    <row r="1215" spans="1:26" s="101" customFormat="1" x14ac:dyDescent="0.2">
      <c r="A1215" s="100"/>
      <c r="B1215" s="100" t="s">
        <v>2484</v>
      </c>
      <c r="C1215" s="100"/>
      <c r="D1215" s="100"/>
      <c r="E1215" s="100"/>
      <c r="F1215" s="100" t="s">
        <v>5528</v>
      </c>
      <c r="G1215" s="96">
        <v>-250</v>
      </c>
      <c r="H1215" s="97"/>
      <c r="I1215" s="97">
        <v>46052</v>
      </c>
      <c r="J1215" s="97">
        <v>46052</v>
      </c>
      <c r="K1215" s="97"/>
      <c r="L1215" s="94">
        <v>20001</v>
      </c>
      <c r="M1215" s="108"/>
      <c r="N1215" s="94" t="s">
        <v>60</v>
      </c>
      <c r="O1215" s="100"/>
      <c r="P1215" s="100"/>
      <c r="Q1215" s="100"/>
      <c r="R1215" s="100"/>
      <c r="S1215" s="100"/>
      <c r="T1215" s="100"/>
      <c r="U1215" s="100"/>
      <c r="V1215" s="100"/>
      <c r="W1215" s="100"/>
      <c r="X1215" s="100"/>
      <c r="Y1215" s="100"/>
      <c r="Z1215" s="100"/>
    </row>
    <row r="1216" spans="1:26" s="101" customFormat="1" x14ac:dyDescent="0.2">
      <c r="A1216" s="100"/>
      <c r="B1216" s="100" t="s">
        <v>2484</v>
      </c>
      <c r="C1216" s="100"/>
      <c r="D1216" s="100"/>
      <c r="E1216" s="100"/>
      <c r="F1216" s="100" t="s">
        <v>5528</v>
      </c>
      <c r="G1216" s="96">
        <v>-250</v>
      </c>
      <c r="H1216" s="97"/>
      <c r="I1216" s="97">
        <v>46052</v>
      </c>
      <c r="J1216" s="97">
        <v>46052</v>
      </c>
      <c r="K1216" s="97"/>
      <c r="L1216" s="94">
        <v>20001</v>
      </c>
      <c r="M1216" s="108"/>
      <c r="N1216" s="94" t="s">
        <v>60</v>
      </c>
      <c r="O1216" s="100"/>
      <c r="P1216" s="100"/>
      <c r="Q1216" s="100"/>
      <c r="R1216" s="100"/>
      <c r="S1216" s="100"/>
      <c r="T1216" s="100"/>
      <c r="U1216" s="100"/>
      <c r="V1216" s="100"/>
      <c r="W1216" s="100"/>
      <c r="X1216" s="100"/>
      <c r="Y1216" s="100"/>
      <c r="Z1216" s="100"/>
    </row>
    <row r="1217" spans="1:26" s="100" customFormat="1" x14ac:dyDescent="0.2">
      <c r="A1217" s="100" t="s">
        <v>2483</v>
      </c>
      <c r="B1217" s="100" t="s">
        <v>2484</v>
      </c>
      <c r="C1217" s="100" t="s">
        <v>5529</v>
      </c>
      <c r="D1217" s="100" t="s">
        <v>3371</v>
      </c>
      <c r="E1217" s="100" t="s">
        <v>2487</v>
      </c>
      <c r="F1217" s="100" t="s">
        <v>3372</v>
      </c>
      <c r="G1217" s="96">
        <v>-12092.05</v>
      </c>
      <c r="H1217" s="97">
        <v>45992</v>
      </c>
      <c r="I1217" s="97">
        <v>46052</v>
      </c>
      <c r="J1217" s="97">
        <v>46052</v>
      </c>
      <c r="K1217" s="97">
        <v>46014</v>
      </c>
      <c r="L1217" s="94">
        <v>10256</v>
      </c>
      <c r="M1217" s="108"/>
      <c r="N1217" s="94" t="s">
        <v>60</v>
      </c>
      <c r="O1217" s="100" t="s">
        <v>5530</v>
      </c>
      <c r="P1217" s="100" t="s">
        <v>51</v>
      </c>
      <c r="Q1217" s="100" t="s">
        <v>51</v>
      </c>
      <c r="R1217" s="100" t="s">
        <v>51</v>
      </c>
      <c r="S1217" s="100" t="s">
        <v>51</v>
      </c>
      <c r="T1217" s="100" t="s">
        <v>51</v>
      </c>
      <c r="U1217" s="100" t="s">
        <v>51</v>
      </c>
      <c r="V1217" s="100" t="s">
        <v>51</v>
      </c>
      <c r="W1217" s="100" t="s">
        <v>2490</v>
      </c>
      <c r="X1217" s="100" t="s">
        <v>2491</v>
      </c>
      <c r="Y1217" s="100" t="s">
        <v>3374</v>
      </c>
      <c r="Z1217" s="100" t="s">
        <v>51</v>
      </c>
    </row>
    <row r="1218" spans="1:26" s="101" customFormat="1" x14ac:dyDescent="0.2">
      <c r="A1218" s="100" t="s">
        <v>2487</v>
      </c>
      <c r="B1218" s="100" t="s">
        <v>4801</v>
      </c>
      <c r="C1218" s="100" t="s">
        <v>5531</v>
      </c>
      <c r="D1218" s="100" t="s">
        <v>5532</v>
      </c>
      <c r="E1218" s="100" t="s">
        <v>2487</v>
      </c>
      <c r="F1218" s="100" t="s">
        <v>5533</v>
      </c>
      <c r="G1218" s="96">
        <v>-1203.92</v>
      </c>
      <c r="H1218" s="97">
        <v>46025</v>
      </c>
      <c r="I1218" s="97">
        <v>46052</v>
      </c>
      <c r="J1218" s="97">
        <v>46052</v>
      </c>
      <c r="K1218" s="97">
        <v>46044</v>
      </c>
      <c r="L1218" s="94">
        <v>20001</v>
      </c>
      <c r="M1218" s="98" t="s">
        <v>150</v>
      </c>
      <c r="N1218" s="100" t="s">
        <v>129</v>
      </c>
      <c r="O1218" s="100" t="s">
        <v>5534</v>
      </c>
      <c r="P1218" s="100" t="s">
        <v>51</v>
      </c>
      <c r="Q1218" s="100" t="s">
        <v>51</v>
      </c>
      <c r="R1218" s="100" t="s">
        <v>51</v>
      </c>
      <c r="S1218" s="100" t="s">
        <v>51</v>
      </c>
      <c r="T1218" s="100" t="s">
        <v>51</v>
      </c>
      <c r="U1218" s="100" t="s">
        <v>51</v>
      </c>
      <c r="V1218" s="100" t="s">
        <v>51</v>
      </c>
      <c r="W1218" s="100" t="s">
        <v>2490</v>
      </c>
      <c r="X1218" s="100" t="s">
        <v>2491</v>
      </c>
      <c r="Y1218" s="100" t="s">
        <v>5535</v>
      </c>
      <c r="Z1218" s="100" t="s">
        <v>51</v>
      </c>
    </row>
    <row r="1219" spans="1:26" s="101" customFormat="1" x14ac:dyDescent="0.2">
      <c r="A1219" s="100" t="s">
        <v>2487</v>
      </c>
      <c r="B1219" s="100" t="s">
        <v>4801</v>
      </c>
      <c r="C1219" s="100" t="s">
        <v>5536</v>
      </c>
      <c r="D1219" s="100" t="s">
        <v>5532</v>
      </c>
      <c r="E1219" s="100" t="s">
        <v>2487</v>
      </c>
      <c r="F1219" s="100" t="s">
        <v>5533</v>
      </c>
      <c r="G1219" s="96">
        <v>-49426.2</v>
      </c>
      <c r="H1219" s="97">
        <v>46035</v>
      </c>
      <c r="I1219" s="97">
        <v>46052</v>
      </c>
      <c r="J1219" s="97">
        <v>46052</v>
      </c>
      <c r="K1219" s="97">
        <v>46044</v>
      </c>
      <c r="L1219" s="94">
        <v>20001</v>
      </c>
      <c r="M1219" s="98" t="s">
        <v>150</v>
      </c>
      <c r="N1219" s="100" t="s">
        <v>129</v>
      </c>
      <c r="O1219" s="100" t="s">
        <v>5537</v>
      </c>
      <c r="P1219" s="100" t="s">
        <v>51</v>
      </c>
      <c r="Q1219" s="100" t="s">
        <v>51</v>
      </c>
      <c r="R1219" s="100" t="s">
        <v>51</v>
      </c>
      <c r="S1219" s="100" t="s">
        <v>51</v>
      </c>
      <c r="T1219" s="100" t="s">
        <v>51</v>
      </c>
      <c r="U1219" s="100" t="s">
        <v>51</v>
      </c>
      <c r="V1219" s="100" t="s">
        <v>51</v>
      </c>
      <c r="W1219" s="100" t="s">
        <v>2490</v>
      </c>
      <c r="X1219" s="100" t="s">
        <v>2491</v>
      </c>
      <c r="Y1219" s="100" t="s">
        <v>5535</v>
      </c>
      <c r="Z1219" s="100" t="s">
        <v>51</v>
      </c>
    </row>
    <row r="1220" spans="1:26" s="100" customFormat="1" x14ac:dyDescent="0.2">
      <c r="A1220" s="100" t="s">
        <v>2483</v>
      </c>
      <c r="B1220" s="100" t="s">
        <v>2484</v>
      </c>
      <c r="C1220" s="100" t="s">
        <v>5538</v>
      </c>
      <c r="D1220" s="100" t="s">
        <v>4711</v>
      </c>
      <c r="E1220" s="100" t="s">
        <v>2487</v>
      </c>
      <c r="F1220" s="100" t="s">
        <v>4712</v>
      </c>
      <c r="G1220" s="96">
        <v>-3536.67</v>
      </c>
      <c r="H1220" s="97">
        <v>46007</v>
      </c>
      <c r="I1220" s="97">
        <v>46052</v>
      </c>
      <c r="J1220" s="97">
        <v>46052</v>
      </c>
      <c r="K1220" s="97">
        <v>46020</v>
      </c>
      <c r="L1220" s="94">
        <v>10256</v>
      </c>
      <c r="M1220" s="108"/>
      <c r="N1220" s="94" t="s">
        <v>60</v>
      </c>
      <c r="O1220" s="100" t="s">
        <v>5539</v>
      </c>
      <c r="P1220" s="100" t="s">
        <v>51</v>
      </c>
      <c r="Q1220" s="100" t="s">
        <v>51</v>
      </c>
      <c r="R1220" s="100" t="s">
        <v>51</v>
      </c>
      <c r="S1220" s="100" t="s">
        <v>51</v>
      </c>
      <c r="T1220" s="100" t="s">
        <v>51</v>
      </c>
      <c r="U1220" s="100" t="s">
        <v>51</v>
      </c>
      <c r="V1220" s="100" t="s">
        <v>51</v>
      </c>
      <c r="W1220" s="100" t="s">
        <v>2490</v>
      </c>
      <c r="X1220" s="100" t="s">
        <v>2491</v>
      </c>
      <c r="Y1220" s="100" t="s">
        <v>4714</v>
      </c>
      <c r="Z1220" s="100" t="s">
        <v>51</v>
      </c>
    </row>
    <row r="1221" spans="1:26" s="116" customFormat="1" x14ac:dyDescent="0.2">
      <c r="A1221" s="115" t="s">
        <v>2483</v>
      </c>
      <c r="B1221" s="115" t="s">
        <v>5540</v>
      </c>
      <c r="C1221" s="115" t="s">
        <v>5541</v>
      </c>
      <c r="D1221" s="115" t="s">
        <v>3665</v>
      </c>
      <c r="E1221" s="115" t="s">
        <v>2487</v>
      </c>
      <c r="F1221" s="100" t="s">
        <v>3666</v>
      </c>
      <c r="G1221" s="96">
        <v>-126.34</v>
      </c>
      <c r="H1221" s="97">
        <v>46052</v>
      </c>
      <c r="I1221" s="97">
        <v>46055</v>
      </c>
      <c r="J1221" s="97">
        <v>46055</v>
      </c>
      <c r="K1221" s="97">
        <v>46055</v>
      </c>
      <c r="L1221" s="94">
        <v>10251</v>
      </c>
      <c r="M1221" s="100" t="s">
        <v>155</v>
      </c>
      <c r="N1221" s="100" t="s">
        <v>155</v>
      </c>
      <c r="O1221" s="115" t="s">
        <v>5542</v>
      </c>
      <c r="P1221" s="115" t="s">
        <v>51</v>
      </c>
      <c r="Q1221" s="115" t="s">
        <v>51</v>
      </c>
      <c r="R1221" s="115" t="s">
        <v>51</v>
      </c>
      <c r="S1221" s="115" t="s">
        <v>51</v>
      </c>
      <c r="T1221" s="115" t="s">
        <v>51</v>
      </c>
      <c r="U1221" s="115" t="s">
        <v>51</v>
      </c>
      <c r="V1221" s="115" t="s">
        <v>51</v>
      </c>
      <c r="W1221" s="115" t="s">
        <v>2490</v>
      </c>
      <c r="X1221" s="115" t="s">
        <v>2491</v>
      </c>
      <c r="Y1221" s="115" t="s">
        <v>3668</v>
      </c>
      <c r="Z1221" s="115" t="s">
        <v>51</v>
      </c>
    </row>
    <row r="1222" spans="1:26" s="116" customFormat="1" x14ac:dyDescent="0.2">
      <c r="A1222" s="115" t="s">
        <v>2483</v>
      </c>
      <c r="B1222" s="115" t="s">
        <v>2484</v>
      </c>
      <c r="C1222" s="115" t="s">
        <v>5543</v>
      </c>
      <c r="D1222" s="115" t="s">
        <v>2756</v>
      </c>
      <c r="E1222" s="115" t="s">
        <v>2487</v>
      </c>
      <c r="F1222" s="100" t="s">
        <v>2757</v>
      </c>
      <c r="G1222" s="96">
        <v>-3063.23</v>
      </c>
      <c r="H1222" s="97">
        <v>46024</v>
      </c>
      <c r="I1222" s="97">
        <v>46055</v>
      </c>
      <c r="J1222" s="97">
        <v>46055</v>
      </c>
      <c r="K1222" s="97">
        <v>46034</v>
      </c>
      <c r="L1222" s="94">
        <v>10256</v>
      </c>
      <c r="M1222" s="100" t="s">
        <v>51</v>
      </c>
      <c r="N1222" s="100" t="s">
        <v>60</v>
      </c>
      <c r="O1222" s="115" t="s">
        <v>5544</v>
      </c>
      <c r="P1222" s="115" t="s">
        <v>51</v>
      </c>
      <c r="Q1222" s="115" t="s">
        <v>51</v>
      </c>
      <c r="R1222" s="115" t="s">
        <v>2759</v>
      </c>
      <c r="S1222" s="115" t="s">
        <v>2760</v>
      </c>
      <c r="T1222" s="115" t="s">
        <v>51</v>
      </c>
      <c r="U1222" s="115" t="s">
        <v>2761</v>
      </c>
      <c r="V1222" s="115" t="s">
        <v>2491</v>
      </c>
      <c r="W1222" s="115" t="s">
        <v>2490</v>
      </c>
      <c r="X1222" s="115" t="s">
        <v>2491</v>
      </c>
      <c r="Y1222" s="115" t="s">
        <v>2762</v>
      </c>
      <c r="Z1222" s="115" t="s">
        <v>2504</v>
      </c>
    </row>
    <row r="1223" spans="1:26" s="116" customFormat="1" x14ac:dyDescent="0.2">
      <c r="A1223" s="115" t="s">
        <v>2483</v>
      </c>
      <c r="B1223" s="115" t="s">
        <v>2484</v>
      </c>
      <c r="C1223" s="115" t="s">
        <v>5545</v>
      </c>
      <c r="D1223" s="115" t="s">
        <v>3720</v>
      </c>
      <c r="E1223" s="115" t="s">
        <v>2487</v>
      </c>
      <c r="F1223" s="100" t="s">
        <v>3721</v>
      </c>
      <c r="G1223" s="96">
        <v>-5550</v>
      </c>
      <c r="H1223" s="97">
        <v>46042</v>
      </c>
      <c r="I1223" s="97">
        <v>46055</v>
      </c>
      <c r="J1223" s="97">
        <v>46055</v>
      </c>
      <c r="K1223" s="97">
        <v>46049</v>
      </c>
      <c r="L1223" s="94">
        <v>10251</v>
      </c>
      <c r="M1223" s="100" t="s">
        <v>51</v>
      </c>
      <c r="N1223" s="100" t="s">
        <v>60</v>
      </c>
      <c r="O1223" s="115" t="s">
        <v>5546</v>
      </c>
      <c r="P1223" s="115" t="s">
        <v>51</v>
      </c>
      <c r="Q1223" s="115" t="s">
        <v>51</v>
      </c>
      <c r="R1223" s="115" t="s">
        <v>51</v>
      </c>
      <c r="S1223" s="115" t="s">
        <v>51</v>
      </c>
      <c r="T1223" s="115" t="s">
        <v>51</v>
      </c>
      <c r="U1223" s="115" t="s">
        <v>51</v>
      </c>
      <c r="V1223" s="115" t="s">
        <v>51</v>
      </c>
      <c r="W1223" s="115" t="s">
        <v>2490</v>
      </c>
      <c r="X1223" s="115" t="s">
        <v>2491</v>
      </c>
      <c r="Y1223" s="115" t="s">
        <v>3723</v>
      </c>
      <c r="Z1223" s="115" t="s">
        <v>51</v>
      </c>
    </row>
    <row r="1224" spans="1:26" s="116" customFormat="1" x14ac:dyDescent="0.2">
      <c r="A1224" s="115" t="s">
        <v>2483</v>
      </c>
      <c r="B1224" s="115" t="s">
        <v>2484</v>
      </c>
      <c r="C1224" s="115" t="s">
        <v>5547</v>
      </c>
      <c r="D1224" s="115" t="s">
        <v>2802</v>
      </c>
      <c r="E1224" s="115" t="s">
        <v>2487</v>
      </c>
      <c r="F1224" s="100" t="s">
        <v>2803</v>
      </c>
      <c r="G1224" s="96">
        <v>-23055.119999999999</v>
      </c>
      <c r="H1224" s="97">
        <v>46010</v>
      </c>
      <c r="I1224" s="97">
        <v>46055</v>
      </c>
      <c r="J1224" s="97">
        <v>46055</v>
      </c>
      <c r="K1224" s="97">
        <v>46021</v>
      </c>
      <c r="L1224" s="94">
        <v>10251</v>
      </c>
      <c r="M1224" s="100" t="s">
        <v>51</v>
      </c>
      <c r="N1224" s="100" t="s">
        <v>60</v>
      </c>
      <c r="O1224" s="115" t="s">
        <v>5548</v>
      </c>
      <c r="P1224" s="115" t="s">
        <v>51</v>
      </c>
      <c r="Q1224" s="115" t="s">
        <v>51</v>
      </c>
      <c r="R1224" s="115" t="s">
        <v>51</v>
      </c>
      <c r="S1224" s="115" t="s">
        <v>51</v>
      </c>
      <c r="T1224" s="115" t="s">
        <v>51</v>
      </c>
      <c r="U1224" s="115" t="s">
        <v>51</v>
      </c>
      <c r="V1224" s="115" t="s">
        <v>51</v>
      </c>
      <c r="W1224" s="115" t="s">
        <v>2490</v>
      </c>
      <c r="X1224" s="115" t="s">
        <v>2491</v>
      </c>
      <c r="Y1224" s="115" t="s">
        <v>2805</v>
      </c>
      <c r="Z1224" s="115" t="s">
        <v>51</v>
      </c>
    </row>
    <row r="1225" spans="1:26" s="116" customFormat="1" x14ac:dyDescent="0.2">
      <c r="A1225" s="115" t="s">
        <v>2483</v>
      </c>
      <c r="B1225" s="115" t="s">
        <v>2484</v>
      </c>
      <c r="C1225" s="115" t="s">
        <v>2808</v>
      </c>
      <c r="D1225" s="115" t="s">
        <v>2514</v>
      </c>
      <c r="E1225" s="115" t="s">
        <v>2487</v>
      </c>
      <c r="F1225" s="100" t="s">
        <v>2515</v>
      </c>
      <c r="G1225" s="96">
        <v>-2520</v>
      </c>
      <c r="H1225" s="97">
        <v>45994</v>
      </c>
      <c r="I1225" s="97">
        <v>46054</v>
      </c>
      <c r="J1225" s="97">
        <v>46055</v>
      </c>
      <c r="K1225" s="97">
        <v>46001</v>
      </c>
      <c r="L1225" s="94">
        <v>10256</v>
      </c>
      <c r="M1225" s="100" t="s">
        <v>51</v>
      </c>
      <c r="N1225" s="100" t="s">
        <v>60</v>
      </c>
      <c r="O1225" s="115" t="s">
        <v>2809</v>
      </c>
      <c r="P1225" s="115" t="s">
        <v>51</v>
      </c>
      <c r="Q1225" s="115" t="s">
        <v>51</v>
      </c>
      <c r="R1225" s="115" t="s">
        <v>2517</v>
      </c>
      <c r="S1225" s="115" t="s">
        <v>2518</v>
      </c>
      <c r="T1225" s="115" t="s">
        <v>51</v>
      </c>
      <c r="U1225" s="115" t="s">
        <v>2519</v>
      </c>
      <c r="V1225" s="115" t="s">
        <v>2520</v>
      </c>
      <c r="W1225" s="115" t="s">
        <v>2490</v>
      </c>
      <c r="X1225" s="115" t="s">
        <v>2491</v>
      </c>
      <c r="Y1225" s="115" t="s">
        <v>2521</v>
      </c>
      <c r="Z1225" s="115" t="s">
        <v>2504</v>
      </c>
    </row>
    <row r="1226" spans="1:26" s="116" customFormat="1" x14ac:dyDescent="0.2">
      <c r="A1226" s="115" t="s">
        <v>2483</v>
      </c>
      <c r="B1226" s="115" t="s">
        <v>2484</v>
      </c>
      <c r="C1226" s="115" t="s">
        <v>5549</v>
      </c>
      <c r="D1226" s="115" t="s">
        <v>2816</v>
      </c>
      <c r="E1226" s="115" t="s">
        <v>2483</v>
      </c>
      <c r="F1226" s="100" t="s">
        <v>2817</v>
      </c>
      <c r="G1226" s="96">
        <v>-7899.12</v>
      </c>
      <c r="H1226" s="97">
        <v>46008</v>
      </c>
      <c r="I1226" s="97">
        <v>46053</v>
      </c>
      <c r="J1226" s="97">
        <v>46055</v>
      </c>
      <c r="K1226" s="97">
        <v>46021</v>
      </c>
      <c r="L1226" s="94">
        <v>10256</v>
      </c>
      <c r="M1226" s="100" t="s">
        <v>51</v>
      </c>
      <c r="N1226" s="100" t="s">
        <v>60</v>
      </c>
      <c r="O1226" s="115" t="s">
        <v>5550</v>
      </c>
      <c r="P1226" s="115" t="s">
        <v>51</v>
      </c>
      <c r="Q1226" s="115" t="s">
        <v>51</v>
      </c>
      <c r="R1226" s="115" t="s">
        <v>2819</v>
      </c>
      <c r="S1226" s="115" t="s">
        <v>2820</v>
      </c>
      <c r="T1226" s="115" t="s">
        <v>51</v>
      </c>
      <c r="U1226" s="115" t="s">
        <v>2821</v>
      </c>
      <c r="V1226" s="115" t="s">
        <v>2822</v>
      </c>
      <c r="W1226" s="115" t="s">
        <v>2490</v>
      </c>
      <c r="X1226" s="115" t="s">
        <v>2491</v>
      </c>
      <c r="Y1226" s="115" t="s">
        <v>2823</v>
      </c>
      <c r="Z1226" s="115" t="s">
        <v>51</v>
      </c>
    </row>
    <row r="1227" spans="1:26" s="116" customFormat="1" x14ac:dyDescent="0.2">
      <c r="A1227" s="115" t="s">
        <v>2483</v>
      </c>
      <c r="B1227" s="115" t="s">
        <v>2484</v>
      </c>
      <c r="C1227" s="115" t="s">
        <v>5551</v>
      </c>
      <c r="D1227" s="115" t="s">
        <v>2851</v>
      </c>
      <c r="E1227" s="115" t="s">
        <v>2487</v>
      </c>
      <c r="F1227" s="100" t="s">
        <v>2852</v>
      </c>
      <c r="G1227" s="96">
        <v>-6855.14</v>
      </c>
      <c r="H1227" s="97">
        <v>45993</v>
      </c>
      <c r="I1227" s="97">
        <v>46053</v>
      </c>
      <c r="J1227" s="97">
        <v>46055</v>
      </c>
      <c r="K1227" s="97">
        <v>46000</v>
      </c>
      <c r="L1227" s="94">
        <v>10251</v>
      </c>
      <c r="M1227" s="100" t="s">
        <v>51</v>
      </c>
      <c r="N1227" s="100" t="s">
        <v>60</v>
      </c>
      <c r="O1227" s="115" t="s">
        <v>5552</v>
      </c>
      <c r="P1227" s="115" t="s">
        <v>51</v>
      </c>
      <c r="Q1227" s="115" t="s">
        <v>51</v>
      </c>
      <c r="R1227" s="115" t="s">
        <v>51</v>
      </c>
      <c r="S1227" s="115" t="s">
        <v>51</v>
      </c>
      <c r="T1227" s="115" t="s">
        <v>51</v>
      </c>
      <c r="U1227" s="115" t="s">
        <v>51</v>
      </c>
      <c r="V1227" s="115" t="s">
        <v>51</v>
      </c>
      <c r="W1227" s="115" t="s">
        <v>2490</v>
      </c>
      <c r="X1227" s="115" t="s">
        <v>2491</v>
      </c>
      <c r="Y1227" s="115" t="s">
        <v>2854</v>
      </c>
      <c r="Z1227" s="115" t="s">
        <v>51</v>
      </c>
    </row>
    <row r="1228" spans="1:26" s="116" customFormat="1" x14ac:dyDescent="0.2">
      <c r="A1228" s="115" t="s">
        <v>2483</v>
      </c>
      <c r="B1228" s="115" t="s">
        <v>2484</v>
      </c>
      <c r="C1228" s="115" t="s">
        <v>5553</v>
      </c>
      <c r="D1228" s="115" t="s">
        <v>2851</v>
      </c>
      <c r="E1228" s="115" t="s">
        <v>2487</v>
      </c>
      <c r="F1228" s="100" t="s">
        <v>2852</v>
      </c>
      <c r="G1228" s="96">
        <v>-413</v>
      </c>
      <c r="H1228" s="97">
        <v>45993</v>
      </c>
      <c r="I1228" s="97">
        <v>46053</v>
      </c>
      <c r="J1228" s="97">
        <v>46055</v>
      </c>
      <c r="K1228" s="97">
        <v>46001</v>
      </c>
      <c r="L1228" s="94">
        <v>10256</v>
      </c>
      <c r="M1228" s="100" t="s">
        <v>51</v>
      </c>
      <c r="N1228" s="100" t="s">
        <v>60</v>
      </c>
      <c r="O1228" s="115" t="s">
        <v>5554</v>
      </c>
      <c r="P1228" s="115" t="s">
        <v>51</v>
      </c>
      <c r="Q1228" s="115" t="s">
        <v>51</v>
      </c>
      <c r="R1228" s="115" t="s">
        <v>51</v>
      </c>
      <c r="S1228" s="115" t="s">
        <v>51</v>
      </c>
      <c r="T1228" s="115" t="s">
        <v>51</v>
      </c>
      <c r="U1228" s="115" t="s">
        <v>51</v>
      </c>
      <c r="V1228" s="115" t="s">
        <v>51</v>
      </c>
      <c r="W1228" s="115" t="s">
        <v>2490</v>
      </c>
      <c r="X1228" s="115" t="s">
        <v>2491</v>
      </c>
      <c r="Y1228" s="115" t="s">
        <v>2854</v>
      </c>
      <c r="Z1228" s="115" t="s">
        <v>51</v>
      </c>
    </row>
    <row r="1229" spans="1:26" s="116" customFormat="1" x14ac:dyDescent="0.2">
      <c r="A1229" s="115" t="s">
        <v>2483</v>
      </c>
      <c r="B1229" s="115" t="s">
        <v>2484</v>
      </c>
      <c r="C1229" s="115" t="s">
        <v>5555</v>
      </c>
      <c r="D1229" s="115" t="s">
        <v>2851</v>
      </c>
      <c r="E1229" s="115" t="s">
        <v>2487</v>
      </c>
      <c r="F1229" s="100" t="s">
        <v>2852</v>
      </c>
      <c r="G1229" s="96">
        <v>-6188.12</v>
      </c>
      <c r="H1229" s="97">
        <v>45994</v>
      </c>
      <c r="I1229" s="97">
        <v>46054</v>
      </c>
      <c r="J1229" s="97">
        <v>46055</v>
      </c>
      <c r="K1229" s="97">
        <v>46000</v>
      </c>
      <c r="L1229" s="94">
        <v>10251</v>
      </c>
      <c r="M1229" s="100" t="s">
        <v>51</v>
      </c>
      <c r="N1229" s="100" t="s">
        <v>60</v>
      </c>
      <c r="O1229" s="115" t="s">
        <v>5556</v>
      </c>
      <c r="P1229" s="115" t="s">
        <v>51</v>
      </c>
      <c r="Q1229" s="115" t="s">
        <v>51</v>
      </c>
      <c r="R1229" s="115" t="s">
        <v>51</v>
      </c>
      <c r="S1229" s="115" t="s">
        <v>51</v>
      </c>
      <c r="T1229" s="115" t="s">
        <v>51</v>
      </c>
      <c r="U1229" s="115" t="s">
        <v>51</v>
      </c>
      <c r="V1229" s="115" t="s">
        <v>51</v>
      </c>
      <c r="W1229" s="115" t="s">
        <v>2490</v>
      </c>
      <c r="X1229" s="115" t="s">
        <v>2491</v>
      </c>
      <c r="Y1229" s="115" t="s">
        <v>2854</v>
      </c>
      <c r="Z1229" s="115" t="s">
        <v>51</v>
      </c>
    </row>
    <row r="1230" spans="1:26" s="116" customFormat="1" x14ac:dyDescent="0.2">
      <c r="A1230" s="115" t="s">
        <v>2483</v>
      </c>
      <c r="B1230" s="115" t="s">
        <v>2484</v>
      </c>
      <c r="C1230" s="115" t="s">
        <v>5557</v>
      </c>
      <c r="D1230" s="115" t="s">
        <v>2851</v>
      </c>
      <c r="E1230" s="115" t="s">
        <v>2487</v>
      </c>
      <c r="F1230" s="100" t="s">
        <v>2852</v>
      </c>
      <c r="G1230" s="96">
        <v>-1910.13</v>
      </c>
      <c r="H1230" s="97">
        <v>46009</v>
      </c>
      <c r="I1230" s="97">
        <v>46054</v>
      </c>
      <c r="J1230" s="97">
        <v>46055</v>
      </c>
      <c r="K1230" s="97">
        <v>46014</v>
      </c>
      <c r="L1230" s="94">
        <v>10251</v>
      </c>
      <c r="M1230" s="100" t="s">
        <v>51</v>
      </c>
      <c r="N1230" s="100" t="s">
        <v>60</v>
      </c>
      <c r="O1230" s="115" t="s">
        <v>5558</v>
      </c>
      <c r="P1230" s="115" t="s">
        <v>51</v>
      </c>
      <c r="Q1230" s="115" t="s">
        <v>51</v>
      </c>
      <c r="R1230" s="115" t="s">
        <v>51</v>
      </c>
      <c r="S1230" s="115" t="s">
        <v>51</v>
      </c>
      <c r="T1230" s="115" t="s">
        <v>51</v>
      </c>
      <c r="U1230" s="115" t="s">
        <v>51</v>
      </c>
      <c r="V1230" s="115" t="s">
        <v>51</v>
      </c>
      <c r="W1230" s="115" t="s">
        <v>2490</v>
      </c>
      <c r="X1230" s="115" t="s">
        <v>2491</v>
      </c>
      <c r="Y1230" s="115" t="s">
        <v>2854</v>
      </c>
      <c r="Z1230" s="115" t="s">
        <v>51</v>
      </c>
    </row>
    <row r="1231" spans="1:26" s="116" customFormat="1" x14ac:dyDescent="0.2">
      <c r="A1231" s="115" t="s">
        <v>2483</v>
      </c>
      <c r="B1231" s="115" t="s">
        <v>2484</v>
      </c>
      <c r="C1231" s="115" t="s">
        <v>3375</v>
      </c>
      <c r="D1231" s="115" t="s">
        <v>2533</v>
      </c>
      <c r="E1231" s="115" t="s">
        <v>2487</v>
      </c>
      <c r="F1231" s="100" t="s">
        <v>2534</v>
      </c>
      <c r="G1231" s="96">
        <v>-76329</v>
      </c>
      <c r="H1231" s="97">
        <v>46024</v>
      </c>
      <c r="I1231" s="97">
        <v>46054</v>
      </c>
      <c r="J1231" s="97">
        <v>46055</v>
      </c>
      <c r="K1231" s="97">
        <v>46034</v>
      </c>
      <c r="L1231" s="94">
        <v>10256</v>
      </c>
      <c r="M1231" s="100" t="s">
        <v>51</v>
      </c>
      <c r="N1231" s="100" t="s">
        <v>60</v>
      </c>
      <c r="O1231" s="115" t="s">
        <v>5559</v>
      </c>
      <c r="P1231" s="115" t="s">
        <v>51</v>
      </c>
      <c r="Q1231" s="115" t="s">
        <v>51</v>
      </c>
      <c r="R1231" s="115" t="s">
        <v>2536</v>
      </c>
      <c r="S1231" s="115" t="s">
        <v>2537</v>
      </c>
      <c r="T1231" s="115" t="s">
        <v>51</v>
      </c>
      <c r="U1231" s="115" t="s">
        <v>2538</v>
      </c>
      <c r="V1231" s="115" t="s">
        <v>2539</v>
      </c>
      <c r="W1231" s="115" t="s">
        <v>2490</v>
      </c>
      <c r="X1231" s="115" t="s">
        <v>2491</v>
      </c>
      <c r="Y1231" s="115" t="s">
        <v>2540</v>
      </c>
      <c r="Z1231" s="115" t="s">
        <v>51</v>
      </c>
    </row>
    <row r="1232" spans="1:26" s="116" customFormat="1" x14ac:dyDescent="0.2">
      <c r="A1232" s="115" t="s">
        <v>2483</v>
      </c>
      <c r="B1232" s="115" t="s">
        <v>2484</v>
      </c>
      <c r="C1232" s="115" t="s">
        <v>5560</v>
      </c>
      <c r="D1232" s="115" t="s">
        <v>2533</v>
      </c>
      <c r="E1232" s="115" t="s">
        <v>2487</v>
      </c>
      <c r="F1232" s="100" t="s">
        <v>2534</v>
      </c>
      <c r="G1232" s="96">
        <v>-26835.63</v>
      </c>
      <c r="H1232" s="97">
        <v>46031</v>
      </c>
      <c r="I1232" s="97">
        <v>46054</v>
      </c>
      <c r="J1232" s="97">
        <v>46055</v>
      </c>
      <c r="K1232" s="97">
        <v>46034</v>
      </c>
      <c r="L1232" s="94">
        <v>20001</v>
      </c>
      <c r="M1232" s="100" t="s">
        <v>51</v>
      </c>
      <c r="N1232" s="100" t="s">
        <v>60</v>
      </c>
      <c r="O1232" s="115" t="s">
        <v>5561</v>
      </c>
      <c r="P1232" s="115" t="s">
        <v>51</v>
      </c>
      <c r="Q1232" s="115" t="s">
        <v>51</v>
      </c>
      <c r="R1232" s="115" t="s">
        <v>2536</v>
      </c>
      <c r="S1232" s="115" t="s">
        <v>2537</v>
      </c>
      <c r="T1232" s="115" t="s">
        <v>51</v>
      </c>
      <c r="U1232" s="115" t="s">
        <v>2538</v>
      </c>
      <c r="V1232" s="115" t="s">
        <v>2539</v>
      </c>
      <c r="W1232" s="115" t="s">
        <v>2490</v>
      </c>
      <c r="X1232" s="115" t="s">
        <v>2491</v>
      </c>
      <c r="Y1232" s="115" t="s">
        <v>2540</v>
      </c>
      <c r="Z1232" s="115" t="s">
        <v>51</v>
      </c>
    </row>
    <row r="1233" spans="1:26" s="116" customFormat="1" x14ac:dyDescent="0.2">
      <c r="A1233" s="115" t="s">
        <v>2483</v>
      </c>
      <c r="B1233" s="115" t="s">
        <v>2484</v>
      </c>
      <c r="C1233" s="115" t="s">
        <v>5562</v>
      </c>
      <c r="D1233" s="115" t="s">
        <v>2557</v>
      </c>
      <c r="E1233" s="115" t="s">
        <v>2487</v>
      </c>
      <c r="F1233" s="100" t="s">
        <v>2558</v>
      </c>
      <c r="G1233" s="96">
        <v>-4800</v>
      </c>
      <c r="H1233" s="97">
        <v>46030</v>
      </c>
      <c r="I1233" s="97">
        <v>46055</v>
      </c>
      <c r="J1233" s="97">
        <v>46055</v>
      </c>
      <c r="K1233" s="97">
        <v>46043</v>
      </c>
      <c r="L1233" s="94">
        <v>10251</v>
      </c>
      <c r="M1233" s="100" t="s">
        <v>51</v>
      </c>
      <c r="N1233" s="100" t="s">
        <v>60</v>
      </c>
      <c r="O1233" s="115" t="s">
        <v>5563</v>
      </c>
      <c r="P1233" s="115" t="s">
        <v>51</v>
      </c>
      <c r="Q1233" s="115" t="s">
        <v>51</v>
      </c>
      <c r="R1233" s="115" t="s">
        <v>51</v>
      </c>
      <c r="S1233" s="115" t="s">
        <v>51</v>
      </c>
      <c r="T1233" s="115" t="s">
        <v>51</v>
      </c>
      <c r="U1233" s="115" t="s">
        <v>51</v>
      </c>
      <c r="V1233" s="115" t="s">
        <v>51</v>
      </c>
      <c r="W1233" s="115" t="s">
        <v>2490</v>
      </c>
      <c r="X1233" s="115" t="s">
        <v>2491</v>
      </c>
      <c r="Y1233" s="115" t="s">
        <v>2560</v>
      </c>
      <c r="Z1233" s="115" t="s">
        <v>51</v>
      </c>
    </row>
    <row r="1234" spans="1:26" s="116" customFormat="1" x14ac:dyDescent="0.2">
      <c r="A1234" s="115" t="s">
        <v>2483</v>
      </c>
      <c r="B1234" s="115" t="s">
        <v>2484</v>
      </c>
      <c r="C1234" s="115" t="s">
        <v>5564</v>
      </c>
      <c r="D1234" s="115" t="s">
        <v>2920</v>
      </c>
      <c r="E1234" s="115" t="s">
        <v>2487</v>
      </c>
      <c r="F1234" s="100" t="s">
        <v>2921</v>
      </c>
      <c r="G1234" s="96">
        <v>-1428.8</v>
      </c>
      <c r="H1234" s="97">
        <v>46027</v>
      </c>
      <c r="I1234" s="97">
        <v>46055</v>
      </c>
      <c r="J1234" s="97">
        <v>46055</v>
      </c>
      <c r="K1234" s="97">
        <v>46035</v>
      </c>
      <c r="L1234" s="94">
        <v>20001</v>
      </c>
      <c r="M1234" s="100" t="s">
        <v>51</v>
      </c>
      <c r="N1234" s="100" t="s">
        <v>60</v>
      </c>
      <c r="O1234" s="115" t="s">
        <v>5565</v>
      </c>
      <c r="P1234" s="115" t="s">
        <v>51</v>
      </c>
      <c r="Q1234" s="115" t="s">
        <v>51</v>
      </c>
      <c r="R1234" s="115" t="s">
        <v>51</v>
      </c>
      <c r="S1234" s="115" t="s">
        <v>51</v>
      </c>
      <c r="T1234" s="115" t="s">
        <v>51</v>
      </c>
      <c r="U1234" s="115" t="s">
        <v>51</v>
      </c>
      <c r="V1234" s="115" t="s">
        <v>51</v>
      </c>
      <c r="W1234" s="115" t="s">
        <v>2490</v>
      </c>
      <c r="X1234" s="115" t="s">
        <v>2491</v>
      </c>
      <c r="Y1234" s="115" t="s">
        <v>2923</v>
      </c>
      <c r="Z1234" s="115" t="s">
        <v>51</v>
      </c>
    </row>
    <row r="1235" spans="1:26" s="116" customFormat="1" x14ac:dyDescent="0.2">
      <c r="A1235" s="115" t="s">
        <v>2483</v>
      </c>
      <c r="B1235" s="115" t="s">
        <v>2484</v>
      </c>
      <c r="C1235" s="115" t="s">
        <v>5566</v>
      </c>
      <c r="D1235" s="115" t="s">
        <v>5567</v>
      </c>
      <c r="E1235" s="115" t="s">
        <v>2487</v>
      </c>
      <c r="F1235" s="100" t="s">
        <v>5568</v>
      </c>
      <c r="G1235" s="96">
        <v>-11770.5</v>
      </c>
      <c r="H1235" s="97">
        <v>45993</v>
      </c>
      <c r="I1235" s="97">
        <v>46053</v>
      </c>
      <c r="J1235" s="97">
        <v>46055</v>
      </c>
      <c r="K1235" s="97">
        <v>46001</v>
      </c>
      <c r="L1235" s="94">
        <v>10256</v>
      </c>
      <c r="M1235" s="100" t="s">
        <v>51</v>
      </c>
      <c r="N1235" s="100" t="s">
        <v>60</v>
      </c>
      <c r="O1235" s="115" t="s">
        <v>5569</v>
      </c>
      <c r="P1235" s="115" t="s">
        <v>51</v>
      </c>
      <c r="Q1235" s="115" t="s">
        <v>51</v>
      </c>
      <c r="R1235" s="115" t="s">
        <v>51</v>
      </c>
      <c r="S1235" s="115" t="s">
        <v>51</v>
      </c>
      <c r="T1235" s="115" t="s">
        <v>51</v>
      </c>
      <c r="U1235" s="115" t="s">
        <v>51</v>
      </c>
      <c r="V1235" s="115" t="s">
        <v>51</v>
      </c>
      <c r="W1235" s="115" t="s">
        <v>2490</v>
      </c>
      <c r="X1235" s="115" t="s">
        <v>2491</v>
      </c>
      <c r="Y1235" s="115" t="s">
        <v>5570</v>
      </c>
      <c r="Z1235" s="115" t="s">
        <v>51</v>
      </c>
    </row>
    <row r="1236" spans="1:26" s="116" customFormat="1" x14ac:dyDescent="0.2">
      <c r="A1236" s="115" t="s">
        <v>2483</v>
      </c>
      <c r="B1236" s="115" t="s">
        <v>2484</v>
      </c>
      <c r="C1236" s="115" t="s">
        <v>5571</v>
      </c>
      <c r="D1236" s="115" t="s">
        <v>3302</v>
      </c>
      <c r="E1236" s="115" t="s">
        <v>2487</v>
      </c>
      <c r="F1236" s="100" t="s">
        <v>3303</v>
      </c>
      <c r="G1236" s="96">
        <v>-18689</v>
      </c>
      <c r="H1236" s="97">
        <v>45993</v>
      </c>
      <c r="I1236" s="97">
        <v>46055</v>
      </c>
      <c r="J1236" s="97">
        <v>46055</v>
      </c>
      <c r="K1236" s="97">
        <v>46044</v>
      </c>
      <c r="L1236" s="94">
        <v>10256</v>
      </c>
      <c r="M1236" s="100" t="s">
        <v>51</v>
      </c>
      <c r="N1236" s="100" t="s">
        <v>60</v>
      </c>
      <c r="O1236" s="115" t="s">
        <v>5572</v>
      </c>
      <c r="P1236" s="115" t="s">
        <v>51</v>
      </c>
      <c r="Q1236" s="115" t="s">
        <v>51</v>
      </c>
      <c r="R1236" s="115" t="s">
        <v>51</v>
      </c>
      <c r="S1236" s="115" t="s">
        <v>51</v>
      </c>
      <c r="T1236" s="115" t="s">
        <v>51</v>
      </c>
      <c r="U1236" s="115" t="s">
        <v>51</v>
      </c>
      <c r="V1236" s="115" t="s">
        <v>51</v>
      </c>
      <c r="W1236" s="115" t="s">
        <v>2490</v>
      </c>
      <c r="X1236" s="115" t="s">
        <v>2491</v>
      </c>
      <c r="Y1236" s="115" t="s">
        <v>3305</v>
      </c>
      <c r="Z1236" s="115" t="s">
        <v>51</v>
      </c>
    </row>
    <row r="1237" spans="1:26" s="116" customFormat="1" x14ac:dyDescent="0.2">
      <c r="A1237" s="115" t="s">
        <v>2483</v>
      </c>
      <c r="B1237" s="115" t="s">
        <v>2484</v>
      </c>
      <c r="C1237" s="115" t="s">
        <v>5573</v>
      </c>
      <c r="D1237" s="115" t="s">
        <v>3502</v>
      </c>
      <c r="E1237" s="115" t="s">
        <v>2487</v>
      </c>
      <c r="F1237" s="100" t="s">
        <v>3503</v>
      </c>
      <c r="G1237" s="96">
        <v>-7000</v>
      </c>
      <c r="H1237" s="97">
        <v>46027</v>
      </c>
      <c r="I1237" s="97">
        <v>46054</v>
      </c>
      <c r="J1237" s="97">
        <v>46055</v>
      </c>
      <c r="K1237" s="97">
        <v>46048</v>
      </c>
      <c r="L1237" s="94">
        <v>10256</v>
      </c>
      <c r="M1237" s="100" t="s">
        <v>51</v>
      </c>
      <c r="N1237" s="100" t="s">
        <v>60</v>
      </c>
      <c r="O1237" s="115" t="s">
        <v>5574</v>
      </c>
      <c r="P1237" s="115" t="s">
        <v>51</v>
      </c>
      <c r="Q1237" s="115" t="s">
        <v>51</v>
      </c>
      <c r="R1237" s="115" t="s">
        <v>51</v>
      </c>
      <c r="S1237" s="115" t="s">
        <v>51</v>
      </c>
      <c r="T1237" s="115" t="s">
        <v>51</v>
      </c>
      <c r="U1237" s="115" t="s">
        <v>51</v>
      </c>
      <c r="V1237" s="115" t="s">
        <v>51</v>
      </c>
      <c r="W1237" s="115" t="s">
        <v>2490</v>
      </c>
      <c r="X1237" s="115" t="s">
        <v>2491</v>
      </c>
      <c r="Y1237" s="115" t="s">
        <v>3505</v>
      </c>
      <c r="Z1237" s="115" t="s">
        <v>51</v>
      </c>
    </row>
    <row r="1238" spans="1:26" s="116" customFormat="1" x14ac:dyDescent="0.2">
      <c r="A1238" s="115" t="s">
        <v>2483</v>
      </c>
      <c r="B1238" s="115" t="s">
        <v>2484</v>
      </c>
      <c r="C1238" s="115" t="s">
        <v>5575</v>
      </c>
      <c r="D1238" s="115" t="s">
        <v>3502</v>
      </c>
      <c r="E1238" s="115" t="s">
        <v>2487</v>
      </c>
      <c r="F1238" s="100" t="s">
        <v>3503</v>
      </c>
      <c r="G1238" s="96">
        <v>-23548</v>
      </c>
      <c r="H1238" s="97">
        <v>46027</v>
      </c>
      <c r="I1238" s="97">
        <v>46054</v>
      </c>
      <c r="J1238" s="97">
        <v>46055</v>
      </c>
      <c r="K1238" s="97">
        <v>46048</v>
      </c>
      <c r="L1238" s="94">
        <v>10256</v>
      </c>
      <c r="M1238" s="100" t="s">
        <v>51</v>
      </c>
      <c r="N1238" s="100" t="s">
        <v>60</v>
      </c>
      <c r="O1238" s="115" t="s">
        <v>5576</v>
      </c>
      <c r="P1238" s="115" t="s">
        <v>51</v>
      </c>
      <c r="Q1238" s="115" t="s">
        <v>51</v>
      </c>
      <c r="R1238" s="115" t="s">
        <v>51</v>
      </c>
      <c r="S1238" s="115" t="s">
        <v>51</v>
      </c>
      <c r="T1238" s="115" t="s">
        <v>51</v>
      </c>
      <c r="U1238" s="115" t="s">
        <v>51</v>
      </c>
      <c r="V1238" s="115" t="s">
        <v>51</v>
      </c>
      <c r="W1238" s="115" t="s">
        <v>2490</v>
      </c>
      <c r="X1238" s="115" t="s">
        <v>2491</v>
      </c>
      <c r="Y1238" s="115" t="s">
        <v>3505</v>
      </c>
      <c r="Z1238" s="115" t="s">
        <v>51</v>
      </c>
    </row>
    <row r="1239" spans="1:26" s="116" customFormat="1" x14ac:dyDescent="0.2">
      <c r="A1239" s="115" t="s">
        <v>2483</v>
      </c>
      <c r="B1239" s="115" t="s">
        <v>2484</v>
      </c>
      <c r="C1239" s="115" t="s">
        <v>5577</v>
      </c>
      <c r="D1239" s="115" t="s">
        <v>3853</v>
      </c>
      <c r="E1239" s="115" t="s">
        <v>2487</v>
      </c>
      <c r="F1239" s="100" t="s">
        <v>3854</v>
      </c>
      <c r="G1239" s="96">
        <v>-484</v>
      </c>
      <c r="H1239" s="97">
        <v>45994</v>
      </c>
      <c r="I1239" s="97">
        <v>46053</v>
      </c>
      <c r="J1239" s="97">
        <v>46055</v>
      </c>
      <c r="K1239" s="97">
        <v>46000</v>
      </c>
      <c r="L1239" s="94">
        <v>10256</v>
      </c>
      <c r="M1239" s="100" t="s">
        <v>51</v>
      </c>
      <c r="N1239" s="100" t="s">
        <v>60</v>
      </c>
      <c r="O1239" s="115" t="s">
        <v>5578</v>
      </c>
      <c r="P1239" s="115" t="s">
        <v>51</v>
      </c>
      <c r="Q1239" s="115" t="s">
        <v>51</v>
      </c>
      <c r="R1239" s="115" t="s">
        <v>51</v>
      </c>
      <c r="S1239" s="115" t="s">
        <v>51</v>
      </c>
      <c r="T1239" s="115" t="s">
        <v>51</v>
      </c>
      <c r="U1239" s="115" t="s">
        <v>51</v>
      </c>
      <c r="V1239" s="115" t="s">
        <v>51</v>
      </c>
      <c r="W1239" s="115" t="s">
        <v>2490</v>
      </c>
      <c r="X1239" s="115" t="s">
        <v>2491</v>
      </c>
      <c r="Y1239" s="115" t="s">
        <v>3856</v>
      </c>
      <c r="Z1239" s="115" t="s">
        <v>51</v>
      </c>
    </row>
    <row r="1240" spans="1:26" s="116" customFormat="1" x14ac:dyDescent="0.2">
      <c r="A1240" s="115" t="s">
        <v>2483</v>
      </c>
      <c r="B1240" s="115" t="s">
        <v>2484</v>
      </c>
      <c r="C1240" s="115" t="s">
        <v>5579</v>
      </c>
      <c r="D1240" s="115" t="s">
        <v>2975</v>
      </c>
      <c r="E1240" s="115" t="s">
        <v>2487</v>
      </c>
      <c r="F1240" s="100" t="s">
        <v>2976</v>
      </c>
      <c r="G1240" s="96">
        <v>-1170</v>
      </c>
      <c r="H1240" s="97">
        <v>45995</v>
      </c>
      <c r="I1240" s="97">
        <v>46054</v>
      </c>
      <c r="J1240" s="97">
        <v>46055</v>
      </c>
      <c r="K1240" s="97">
        <v>46001</v>
      </c>
      <c r="L1240" s="94">
        <v>10256</v>
      </c>
      <c r="M1240" s="100" t="s">
        <v>51</v>
      </c>
      <c r="N1240" s="100" t="s">
        <v>60</v>
      </c>
      <c r="O1240" s="115" t="s">
        <v>5580</v>
      </c>
      <c r="P1240" s="115" t="s">
        <v>51</v>
      </c>
      <c r="Q1240" s="115" t="s">
        <v>51</v>
      </c>
      <c r="R1240" s="115" t="s">
        <v>51</v>
      </c>
      <c r="S1240" s="115" t="s">
        <v>51</v>
      </c>
      <c r="T1240" s="115" t="s">
        <v>51</v>
      </c>
      <c r="U1240" s="115" t="s">
        <v>51</v>
      </c>
      <c r="V1240" s="115" t="s">
        <v>51</v>
      </c>
      <c r="W1240" s="115" t="s">
        <v>2490</v>
      </c>
      <c r="X1240" s="115" t="s">
        <v>2491</v>
      </c>
      <c r="Y1240" s="115" t="s">
        <v>2978</v>
      </c>
      <c r="Z1240" s="115" t="s">
        <v>51</v>
      </c>
    </row>
    <row r="1241" spans="1:26" s="116" customFormat="1" x14ac:dyDescent="0.2">
      <c r="A1241" s="115" t="s">
        <v>2483</v>
      </c>
      <c r="B1241" s="115" t="s">
        <v>2484</v>
      </c>
      <c r="C1241" s="115" t="s">
        <v>5581</v>
      </c>
      <c r="D1241" s="115" t="s">
        <v>2598</v>
      </c>
      <c r="E1241" s="115" t="s">
        <v>2487</v>
      </c>
      <c r="F1241" s="100" t="s">
        <v>2599</v>
      </c>
      <c r="G1241" s="96">
        <v>-173703.01</v>
      </c>
      <c r="H1241" s="97">
        <v>45994</v>
      </c>
      <c r="I1241" s="97">
        <v>46054</v>
      </c>
      <c r="J1241" s="97">
        <v>46055</v>
      </c>
      <c r="K1241" s="97">
        <v>46034</v>
      </c>
      <c r="L1241" s="94">
        <v>10256</v>
      </c>
      <c r="M1241" s="100" t="s">
        <v>51</v>
      </c>
      <c r="N1241" s="100" t="s">
        <v>60</v>
      </c>
      <c r="O1241" s="115" t="s">
        <v>5582</v>
      </c>
      <c r="P1241" s="115" t="s">
        <v>51</v>
      </c>
      <c r="Q1241" s="115" t="s">
        <v>51</v>
      </c>
      <c r="R1241" s="115" t="s">
        <v>51</v>
      </c>
      <c r="S1241" s="115" t="s">
        <v>51</v>
      </c>
      <c r="T1241" s="115" t="s">
        <v>51</v>
      </c>
      <c r="U1241" s="115" t="s">
        <v>51</v>
      </c>
      <c r="V1241" s="115" t="s">
        <v>51</v>
      </c>
      <c r="W1241" s="115" t="s">
        <v>2490</v>
      </c>
      <c r="X1241" s="115" t="s">
        <v>2491</v>
      </c>
      <c r="Y1241" s="115" t="s">
        <v>2601</v>
      </c>
      <c r="Z1241" s="115" t="s">
        <v>51</v>
      </c>
    </row>
    <row r="1242" spans="1:26" s="116" customFormat="1" x14ac:dyDescent="0.2">
      <c r="A1242" s="115" t="s">
        <v>2483</v>
      </c>
      <c r="B1242" s="115" t="s">
        <v>2484</v>
      </c>
      <c r="C1242" s="115" t="s">
        <v>5583</v>
      </c>
      <c r="D1242" s="115" t="s">
        <v>3860</v>
      </c>
      <c r="E1242" s="115" t="s">
        <v>2487</v>
      </c>
      <c r="F1242" s="100" t="s">
        <v>3861</v>
      </c>
      <c r="G1242" s="96">
        <v>-25162.28</v>
      </c>
      <c r="H1242" s="97">
        <v>45993</v>
      </c>
      <c r="I1242" s="97">
        <v>46053</v>
      </c>
      <c r="J1242" s="97">
        <v>46055</v>
      </c>
      <c r="K1242" s="97">
        <v>45995</v>
      </c>
      <c r="L1242" s="94">
        <v>10251</v>
      </c>
      <c r="M1242" s="100" t="s">
        <v>51</v>
      </c>
      <c r="N1242" s="100" t="s">
        <v>60</v>
      </c>
      <c r="O1242" s="115" t="s">
        <v>5584</v>
      </c>
      <c r="P1242" s="115" t="s">
        <v>51</v>
      </c>
      <c r="Q1242" s="115" t="s">
        <v>51</v>
      </c>
      <c r="R1242" s="115" t="s">
        <v>51</v>
      </c>
      <c r="S1242" s="115" t="s">
        <v>51</v>
      </c>
      <c r="T1242" s="115" t="s">
        <v>51</v>
      </c>
      <c r="U1242" s="115" t="s">
        <v>51</v>
      </c>
      <c r="V1242" s="115" t="s">
        <v>51</v>
      </c>
      <c r="W1242" s="115" t="s">
        <v>2490</v>
      </c>
      <c r="X1242" s="115" t="s">
        <v>2491</v>
      </c>
      <c r="Y1242" s="115" t="s">
        <v>3863</v>
      </c>
      <c r="Z1242" s="115" t="s">
        <v>51</v>
      </c>
    </row>
    <row r="1243" spans="1:26" s="116" customFormat="1" x14ac:dyDescent="0.2">
      <c r="A1243" s="115" t="s">
        <v>2483</v>
      </c>
      <c r="B1243" s="115" t="s">
        <v>2484</v>
      </c>
      <c r="C1243" s="115" t="s">
        <v>5585</v>
      </c>
      <c r="D1243" s="115" t="s">
        <v>2992</v>
      </c>
      <c r="E1243" s="115" t="s">
        <v>2487</v>
      </c>
      <c r="F1243" s="100" t="s">
        <v>2993</v>
      </c>
      <c r="G1243" s="96">
        <v>-267</v>
      </c>
      <c r="H1243" s="97">
        <v>46027</v>
      </c>
      <c r="I1243" s="97">
        <v>46055</v>
      </c>
      <c r="J1243" s="97">
        <v>46055</v>
      </c>
      <c r="K1243" s="97">
        <v>46041</v>
      </c>
      <c r="L1243" s="94">
        <v>10251</v>
      </c>
      <c r="M1243" s="100" t="s">
        <v>51</v>
      </c>
      <c r="N1243" s="100" t="s">
        <v>60</v>
      </c>
      <c r="O1243" s="115" t="s">
        <v>5586</v>
      </c>
      <c r="P1243" s="115" t="s">
        <v>51</v>
      </c>
      <c r="Q1243" s="115" t="s">
        <v>51</v>
      </c>
      <c r="R1243" s="115" t="s">
        <v>51</v>
      </c>
      <c r="S1243" s="115" t="s">
        <v>51</v>
      </c>
      <c r="T1243" s="115" t="s">
        <v>51</v>
      </c>
      <c r="U1243" s="115" t="s">
        <v>51</v>
      </c>
      <c r="V1243" s="115" t="s">
        <v>51</v>
      </c>
      <c r="W1243" s="115" t="s">
        <v>2490</v>
      </c>
      <c r="X1243" s="115" t="s">
        <v>2491</v>
      </c>
      <c r="Y1243" s="115" t="s">
        <v>2995</v>
      </c>
      <c r="Z1243" s="115" t="s">
        <v>51</v>
      </c>
    </row>
    <row r="1244" spans="1:26" s="116" customFormat="1" x14ac:dyDescent="0.2">
      <c r="A1244" s="115" t="s">
        <v>2483</v>
      </c>
      <c r="B1244" s="115" t="s">
        <v>2484</v>
      </c>
      <c r="C1244" s="115" t="s">
        <v>5587</v>
      </c>
      <c r="D1244" s="115" t="s">
        <v>2992</v>
      </c>
      <c r="E1244" s="115" t="s">
        <v>2487</v>
      </c>
      <c r="F1244" s="100" t="s">
        <v>2993</v>
      </c>
      <c r="G1244" s="96">
        <v>-193.5</v>
      </c>
      <c r="H1244" s="97">
        <v>46027</v>
      </c>
      <c r="I1244" s="97">
        <v>46055</v>
      </c>
      <c r="J1244" s="97">
        <v>46055</v>
      </c>
      <c r="K1244" s="97">
        <v>46041</v>
      </c>
      <c r="L1244" s="94">
        <v>10256</v>
      </c>
      <c r="M1244" s="100" t="s">
        <v>51</v>
      </c>
      <c r="N1244" s="100" t="s">
        <v>60</v>
      </c>
      <c r="O1244" s="115" t="s">
        <v>5588</v>
      </c>
      <c r="P1244" s="115" t="s">
        <v>51</v>
      </c>
      <c r="Q1244" s="115" t="s">
        <v>51</v>
      </c>
      <c r="R1244" s="115" t="s">
        <v>51</v>
      </c>
      <c r="S1244" s="115" t="s">
        <v>51</v>
      </c>
      <c r="T1244" s="115" t="s">
        <v>51</v>
      </c>
      <c r="U1244" s="115" t="s">
        <v>51</v>
      </c>
      <c r="V1244" s="115" t="s">
        <v>51</v>
      </c>
      <c r="W1244" s="115" t="s">
        <v>2490</v>
      </c>
      <c r="X1244" s="115" t="s">
        <v>2491</v>
      </c>
      <c r="Y1244" s="115" t="s">
        <v>2995</v>
      </c>
      <c r="Z1244" s="115" t="s">
        <v>51</v>
      </c>
    </row>
    <row r="1245" spans="1:26" s="116" customFormat="1" x14ac:dyDescent="0.2">
      <c r="A1245" s="115" t="s">
        <v>2483</v>
      </c>
      <c r="B1245" s="115" t="s">
        <v>2484</v>
      </c>
      <c r="C1245" s="115" t="s">
        <v>5589</v>
      </c>
      <c r="D1245" s="115" t="s">
        <v>2992</v>
      </c>
      <c r="E1245" s="115" t="s">
        <v>2487</v>
      </c>
      <c r="F1245" s="100" t="s">
        <v>2993</v>
      </c>
      <c r="G1245" s="96">
        <v>-193.5</v>
      </c>
      <c r="H1245" s="97">
        <v>46027</v>
      </c>
      <c r="I1245" s="97">
        <v>46055</v>
      </c>
      <c r="J1245" s="97">
        <v>46055</v>
      </c>
      <c r="K1245" s="97">
        <v>46041</v>
      </c>
      <c r="L1245" s="94">
        <v>10251</v>
      </c>
      <c r="M1245" s="100" t="s">
        <v>51</v>
      </c>
      <c r="N1245" s="100" t="s">
        <v>60</v>
      </c>
      <c r="O1245" s="115" t="s">
        <v>5590</v>
      </c>
      <c r="P1245" s="115" t="s">
        <v>51</v>
      </c>
      <c r="Q1245" s="115" t="s">
        <v>51</v>
      </c>
      <c r="R1245" s="115" t="s">
        <v>51</v>
      </c>
      <c r="S1245" s="115" t="s">
        <v>51</v>
      </c>
      <c r="T1245" s="115" t="s">
        <v>51</v>
      </c>
      <c r="U1245" s="115" t="s">
        <v>51</v>
      </c>
      <c r="V1245" s="115" t="s">
        <v>51</v>
      </c>
      <c r="W1245" s="115" t="s">
        <v>2490</v>
      </c>
      <c r="X1245" s="115" t="s">
        <v>2491</v>
      </c>
      <c r="Y1245" s="115" t="s">
        <v>2995</v>
      </c>
      <c r="Z1245" s="115" t="s">
        <v>51</v>
      </c>
    </row>
    <row r="1246" spans="1:26" s="116" customFormat="1" x14ac:dyDescent="0.2">
      <c r="A1246" s="115" t="s">
        <v>2483</v>
      </c>
      <c r="B1246" s="115" t="s">
        <v>2484</v>
      </c>
      <c r="C1246" s="115" t="s">
        <v>5591</v>
      </c>
      <c r="D1246" s="115" t="s">
        <v>2992</v>
      </c>
      <c r="E1246" s="115" t="s">
        <v>2487</v>
      </c>
      <c r="F1246" s="100" t="s">
        <v>2993</v>
      </c>
      <c r="G1246" s="96">
        <v>-349</v>
      </c>
      <c r="H1246" s="97">
        <v>46028</v>
      </c>
      <c r="I1246" s="97">
        <v>46055</v>
      </c>
      <c r="J1246" s="97">
        <v>46055</v>
      </c>
      <c r="K1246" s="97">
        <v>46043</v>
      </c>
      <c r="L1246" s="94">
        <v>10256</v>
      </c>
      <c r="M1246" s="100" t="s">
        <v>51</v>
      </c>
      <c r="N1246" s="100" t="s">
        <v>60</v>
      </c>
      <c r="O1246" s="115" t="s">
        <v>5592</v>
      </c>
      <c r="P1246" s="115" t="s">
        <v>51</v>
      </c>
      <c r="Q1246" s="115" t="s">
        <v>51</v>
      </c>
      <c r="R1246" s="115" t="s">
        <v>51</v>
      </c>
      <c r="S1246" s="115" t="s">
        <v>51</v>
      </c>
      <c r="T1246" s="115" t="s">
        <v>51</v>
      </c>
      <c r="U1246" s="115" t="s">
        <v>51</v>
      </c>
      <c r="V1246" s="115" t="s">
        <v>51</v>
      </c>
      <c r="W1246" s="115" t="s">
        <v>2490</v>
      </c>
      <c r="X1246" s="115" t="s">
        <v>2491</v>
      </c>
      <c r="Y1246" s="115" t="s">
        <v>2995</v>
      </c>
      <c r="Z1246" s="115" t="s">
        <v>51</v>
      </c>
    </row>
    <row r="1247" spans="1:26" s="116" customFormat="1" x14ac:dyDescent="0.2">
      <c r="A1247" s="115" t="s">
        <v>2483</v>
      </c>
      <c r="B1247" s="115" t="s">
        <v>2484</v>
      </c>
      <c r="C1247" s="115" t="s">
        <v>384</v>
      </c>
      <c r="D1247" s="115" t="s">
        <v>5593</v>
      </c>
      <c r="E1247" s="115" t="s">
        <v>2487</v>
      </c>
      <c r="F1247" s="100" t="s">
        <v>5594</v>
      </c>
      <c r="G1247" s="96">
        <v>-29574</v>
      </c>
      <c r="H1247" s="97">
        <v>46042</v>
      </c>
      <c r="I1247" s="97">
        <v>46055</v>
      </c>
      <c r="J1247" s="97">
        <v>46055</v>
      </c>
      <c r="K1247" s="97">
        <v>46049</v>
      </c>
      <c r="L1247" s="94">
        <v>20001</v>
      </c>
      <c r="M1247" s="100" t="s">
        <v>51</v>
      </c>
      <c r="N1247" s="100" t="s">
        <v>60</v>
      </c>
      <c r="O1247" s="115" t="s">
        <v>5595</v>
      </c>
      <c r="P1247" s="115" t="s">
        <v>51</v>
      </c>
      <c r="Q1247" s="115" t="s">
        <v>51</v>
      </c>
      <c r="R1247" s="115" t="s">
        <v>51</v>
      </c>
      <c r="S1247" s="115" t="s">
        <v>51</v>
      </c>
      <c r="T1247" s="115" t="s">
        <v>51</v>
      </c>
      <c r="U1247" s="115" t="s">
        <v>51</v>
      </c>
      <c r="V1247" s="115" t="s">
        <v>51</v>
      </c>
      <c r="W1247" s="115" t="s">
        <v>2490</v>
      </c>
      <c r="X1247" s="115" t="s">
        <v>2491</v>
      </c>
      <c r="Y1247" s="115" t="s">
        <v>5596</v>
      </c>
      <c r="Z1247" s="115" t="s">
        <v>51</v>
      </c>
    </row>
    <row r="1248" spans="1:26" s="116" customFormat="1" x14ac:dyDescent="0.2">
      <c r="A1248" s="115" t="s">
        <v>2483</v>
      </c>
      <c r="B1248" s="115" t="s">
        <v>2484</v>
      </c>
      <c r="C1248" s="115" t="s">
        <v>186</v>
      </c>
      <c r="D1248" s="115" t="s">
        <v>5593</v>
      </c>
      <c r="E1248" s="115" t="s">
        <v>2487</v>
      </c>
      <c r="F1248" s="100" t="s">
        <v>5594</v>
      </c>
      <c r="G1248" s="96">
        <v>-23174</v>
      </c>
      <c r="H1248" s="97">
        <v>46042</v>
      </c>
      <c r="I1248" s="97">
        <v>46055</v>
      </c>
      <c r="J1248" s="97">
        <v>46055</v>
      </c>
      <c r="K1248" s="97">
        <v>46049</v>
      </c>
      <c r="L1248" s="94">
        <v>20001</v>
      </c>
      <c r="M1248" s="100" t="s">
        <v>51</v>
      </c>
      <c r="N1248" s="100" t="s">
        <v>60</v>
      </c>
      <c r="O1248" s="115" t="s">
        <v>5597</v>
      </c>
      <c r="P1248" s="115" t="s">
        <v>51</v>
      </c>
      <c r="Q1248" s="115" t="s">
        <v>51</v>
      </c>
      <c r="R1248" s="115" t="s">
        <v>51</v>
      </c>
      <c r="S1248" s="115" t="s">
        <v>51</v>
      </c>
      <c r="T1248" s="115" t="s">
        <v>51</v>
      </c>
      <c r="U1248" s="115" t="s">
        <v>51</v>
      </c>
      <c r="V1248" s="115" t="s">
        <v>51</v>
      </c>
      <c r="W1248" s="115" t="s">
        <v>2490</v>
      </c>
      <c r="X1248" s="115" t="s">
        <v>2491</v>
      </c>
      <c r="Y1248" s="115" t="s">
        <v>5596</v>
      </c>
      <c r="Z1248" s="115" t="s">
        <v>51</v>
      </c>
    </row>
    <row r="1249" spans="1:26" s="116" customFormat="1" x14ac:dyDescent="0.2">
      <c r="A1249" s="115" t="s">
        <v>2483</v>
      </c>
      <c r="B1249" s="115" t="s">
        <v>2484</v>
      </c>
      <c r="C1249" s="115" t="s">
        <v>5598</v>
      </c>
      <c r="D1249" s="115" t="s">
        <v>3537</v>
      </c>
      <c r="E1249" s="115" t="s">
        <v>2487</v>
      </c>
      <c r="F1249" s="100" t="s">
        <v>3538</v>
      </c>
      <c r="G1249" s="96">
        <v>-5849.63</v>
      </c>
      <c r="H1249" s="97">
        <v>46027</v>
      </c>
      <c r="I1249" s="97">
        <v>46055</v>
      </c>
      <c r="J1249" s="97">
        <v>46055</v>
      </c>
      <c r="K1249" s="97">
        <v>46031</v>
      </c>
      <c r="L1249" s="94">
        <v>10251</v>
      </c>
      <c r="M1249" s="100" t="s">
        <v>51</v>
      </c>
      <c r="N1249" s="100" t="s">
        <v>60</v>
      </c>
      <c r="O1249" s="115" t="s">
        <v>5599</v>
      </c>
      <c r="P1249" s="115" t="s">
        <v>51</v>
      </c>
      <c r="Q1249" s="115" t="s">
        <v>51</v>
      </c>
      <c r="R1249" s="115" t="s">
        <v>3540</v>
      </c>
      <c r="S1249" s="115" t="s">
        <v>3541</v>
      </c>
      <c r="T1249" s="115" t="s">
        <v>51</v>
      </c>
      <c r="U1249" s="115" t="s">
        <v>3542</v>
      </c>
      <c r="V1249" s="115" t="s">
        <v>2502</v>
      </c>
      <c r="W1249" s="115" t="s">
        <v>2490</v>
      </c>
      <c r="X1249" s="115" t="s">
        <v>2491</v>
      </c>
      <c r="Y1249" s="115" t="s">
        <v>3543</v>
      </c>
      <c r="Z1249" s="115" t="s">
        <v>51</v>
      </c>
    </row>
    <row r="1250" spans="1:26" s="116" customFormat="1" x14ac:dyDescent="0.2">
      <c r="A1250" s="115" t="s">
        <v>2483</v>
      </c>
      <c r="B1250" s="115" t="s">
        <v>2484</v>
      </c>
      <c r="C1250" s="115" t="s">
        <v>5600</v>
      </c>
      <c r="D1250" s="115" t="s">
        <v>3004</v>
      </c>
      <c r="E1250" s="115" t="s">
        <v>2487</v>
      </c>
      <c r="F1250" s="100" t="s">
        <v>3005</v>
      </c>
      <c r="G1250" s="96">
        <v>-1104.79</v>
      </c>
      <c r="H1250" s="97">
        <v>45993</v>
      </c>
      <c r="I1250" s="97">
        <v>46053</v>
      </c>
      <c r="J1250" s="97">
        <v>46055</v>
      </c>
      <c r="K1250" s="97">
        <v>46000</v>
      </c>
      <c r="L1250" s="94">
        <v>10256</v>
      </c>
      <c r="M1250" s="100" t="s">
        <v>51</v>
      </c>
      <c r="N1250" s="100" t="s">
        <v>60</v>
      </c>
      <c r="O1250" s="115" t="s">
        <v>5601</v>
      </c>
      <c r="P1250" s="115" t="s">
        <v>51</v>
      </c>
      <c r="Q1250" s="115" t="s">
        <v>51</v>
      </c>
      <c r="R1250" s="115" t="s">
        <v>2517</v>
      </c>
      <c r="S1250" s="115" t="s">
        <v>3007</v>
      </c>
      <c r="T1250" s="115" t="s">
        <v>51</v>
      </c>
      <c r="U1250" s="115" t="s">
        <v>3008</v>
      </c>
      <c r="V1250" s="115" t="s">
        <v>2846</v>
      </c>
      <c r="W1250" s="115" t="s">
        <v>2490</v>
      </c>
      <c r="X1250" s="115" t="s">
        <v>2491</v>
      </c>
      <c r="Y1250" s="115" t="s">
        <v>3009</v>
      </c>
      <c r="Z1250" s="115" t="s">
        <v>51</v>
      </c>
    </row>
    <row r="1251" spans="1:26" s="116" customFormat="1" x14ac:dyDescent="0.2">
      <c r="A1251" s="115" t="s">
        <v>2483</v>
      </c>
      <c r="B1251" s="115" t="s">
        <v>2484</v>
      </c>
      <c r="C1251" s="115" t="s">
        <v>5602</v>
      </c>
      <c r="D1251" s="115" t="s">
        <v>3004</v>
      </c>
      <c r="E1251" s="115" t="s">
        <v>2487</v>
      </c>
      <c r="F1251" s="100" t="s">
        <v>3005</v>
      </c>
      <c r="G1251" s="96">
        <v>-187.92</v>
      </c>
      <c r="H1251" s="97">
        <v>45993</v>
      </c>
      <c r="I1251" s="97">
        <v>46053</v>
      </c>
      <c r="J1251" s="97">
        <v>46055</v>
      </c>
      <c r="K1251" s="97">
        <v>46000</v>
      </c>
      <c r="L1251" s="94">
        <v>10256</v>
      </c>
      <c r="M1251" s="100" t="s">
        <v>51</v>
      </c>
      <c r="N1251" s="100" t="s">
        <v>60</v>
      </c>
      <c r="O1251" s="115" t="s">
        <v>5603</v>
      </c>
      <c r="P1251" s="115" t="s">
        <v>51</v>
      </c>
      <c r="Q1251" s="115" t="s">
        <v>51</v>
      </c>
      <c r="R1251" s="115" t="s">
        <v>2517</v>
      </c>
      <c r="S1251" s="115" t="s">
        <v>3007</v>
      </c>
      <c r="T1251" s="115" t="s">
        <v>51</v>
      </c>
      <c r="U1251" s="115" t="s">
        <v>3008</v>
      </c>
      <c r="V1251" s="115" t="s">
        <v>2846</v>
      </c>
      <c r="W1251" s="115" t="s">
        <v>2490</v>
      </c>
      <c r="X1251" s="115" t="s">
        <v>2491</v>
      </c>
      <c r="Y1251" s="115" t="s">
        <v>3009</v>
      </c>
      <c r="Z1251" s="115" t="s">
        <v>51</v>
      </c>
    </row>
    <row r="1252" spans="1:26" s="116" customFormat="1" x14ac:dyDescent="0.2">
      <c r="A1252" s="115" t="s">
        <v>2483</v>
      </c>
      <c r="B1252" s="115" t="s">
        <v>2484</v>
      </c>
      <c r="C1252" s="115" t="s">
        <v>5604</v>
      </c>
      <c r="D1252" s="115" t="s">
        <v>3004</v>
      </c>
      <c r="E1252" s="115" t="s">
        <v>2487</v>
      </c>
      <c r="F1252" s="100" t="s">
        <v>3005</v>
      </c>
      <c r="G1252" s="96">
        <v>-1947.65</v>
      </c>
      <c r="H1252" s="97">
        <v>46009</v>
      </c>
      <c r="I1252" s="97">
        <v>46054</v>
      </c>
      <c r="J1252" s="97">
        <v>46055</v>
      </c>
      <c r="K1252" s="97">
        <v>46020</v>
      </c>
      <c r="L1252" s="94">
        <v>10256</v>
      </c>
      <c r="M1252" s="100" t="s">
        <v>51</v>
      </c>
      <c r="N1252" s="100" t="s">
        <v>60</v>
      </c>
      <c r="O1252" s="115" t="s">
        <v>5605</v>
      </c>
      <c r="P1252" s="115" t="s">
        <v>51</v>
      </c>
      <c r="Q1252" s="115" t="s">
        <v>51</v>
      </c>
      <c r="R1252" s="115" t="s">
        <v>2517</v>
      </c>
      <c r="S1252" s="115" t="s">
        <v>3007</v>
      </c>
      <c r="T1252" s="115" t="s">
        <v>51</v>
      </c>
      <c r="U1252" s="115" t="s">
        <v>3008</v>
      </c>
      <c r="V1252" s="115" t="s">
        <v>2846</v>
      </c>
      <c r="W1252" s="115" t="s">
        <v>2490</v>
      </c>
      <c r="X1252" s="115" t="s">
        <v>2491</v>
      </c>
      <c r="Y1252" s="115" t="s">
        <v>3009</v>
      </c>
      <c r="Z1252" s="115" t="s">
        <v>51</v>
      </c>
    </row>
    <row r="1253" spans="1:26" s="116" customFormat="1" x14ac:dyDescent="0.2">
      <c r="A1253" s="115" t="s">
        <v>2483</v>
      </c>
      <c r="B1253" s="115" t="s">
        <v>2484</v>
      </c>
      <c r="C1253" s="115" t="s">
        <v>5606</v>
      </c>
      <c r="D1253" s="115" t="s">
        <v>3004</v>
      </c>
      <c r="E1253" s="115" t="s">
        <v>2487</v>
      </c>
      <c r="F1253" s="100" t="s">
        <v>3005</v>
      </c>
      <c r="G1253" s="96">
        <v>-362.03</v>
      </c>
      <c r="H1253" s="97">
        <v>46009</v>
      </c>
      <c r="I1253" s="97">
        <v>46054</v>
      </c>
      <c r="J1253" s="97">
        <v>46055</v>
      </c>
      <c r="K1253" s="97">
        <v>46020</v>
      </c>
      <c r="L1253" s="94">
        <v>10256</v>
      </c>
      <c r="M1253" s="100" t="s">
        <v>51</v>
      </c>
      <c r="N1253" s="100" t="s">
        <v>60</v>
      </c>
      <c r="O1253" s="115" t="s">
        <v>5607</v>
      </c>
      <c r="P1253" s="115" t="s">
        <v>51</v>
      </c>
      <c r="Q1253" s="115" t="s">
        <v>51</v>
      </c>
      <c r="R1253" s="115" t="s">
        <v>2517</v>
      </c>
      <c r="S1253" s="115" t="s">
        <v>3007</v>
      </c>
      <c r="T1253" s="115" t="s">
        <v>51</v>
      </c>
      <c r="U1253" s="115" t="s">
        <v>3008</v>
      </c>
      <c r="V1253" s="115" t="s">
        <v>2846</v>
      </c>
      <c r="W1253" s="115" t="s">
        <v>2490</v>
      </c>
      <c r="X1253" s="115" t="s">
        <v>2491</v>
      </c>
      <c r="Y1253" s="115" t="s">
        <v>3009</v>
      </c>
      <c r="Z1253" s="115" t="s">
        <v>51</v>
      </c>
    </row>
    <row r="1254" spans="1:26" s="116" customFormat="1" x14ac:dyDescent="0.2">
      <c r="A1254" s="115" t="s">
        <v>2483</v>
      </c>
      <c r="B1254" s="115" t="s">
        <v>2484</v>
      </c>
      <c r="C1254" s="115" t="s">
        <v>5608</v>
      </c>
      <c r="D1254" s="115" t="s">
        <v>3031</v>
      </c>
      <c r="E1254" s="115" t="s">
        <v>2487</v>
      </c>
      <c r="F1254" s="100" t="s">
        <v>3032</v>
      </c>
      <c r="G1254" s="96">
        <v>-44100</v>
      </c>
      <c r="H1254" s="97">
        <v>46008</v>
      </c>
      <c r="I1254" s="97">
        <v>46053</v>
      </c>
      <c r="J1254" s="97">
        <v>46055</v>
      </c>
      <c r="K1254" s="97">
        <v>46021</v>
      </c>
      <c r="L1254" s="94">
        <v>10251</v>
      </c>
      <c r="M1254" s="100" t="s">
        <v>51</v>
      </c>
      <c r="N1254" s="100" t="s">
        <v>60</v>
      </c>
      <c r="O1254" s="115" t="s">
        <v>5609</v>
      </c>
      <c r="P1254" s="115" t="s">
        <v>51</v>
      </c>
      <c r="Q1254" s="115" t="s">
        <v>51</v>
      </c>
      <c r="R1254" s="115" t="s">
        <v>51</v>
      </c>
      <c r="S1254" s="115" t="s">
        <v>51</v>
      </c>
      <c r="T1254" s="115" t="s">
        <v>51</v>
      </c>
      <c r="U1254" s="115" t="s">
        <v>51</v>
      </c>
      <c r="V1254" s="115" t="s">
        <v>51</v>
      </c>
      <c r="W1254" s="115" t="s">
        <v>2490</v>
      </c>
      <c r="X1254" s="115" t="s">
        <v>2491</v>
      </c>
      <c r="Y1254" s="115" t="s">
        <v>3034</v>
      </c>
      <c r="Z1254" s="115" t="s">
        <v>51</v>
      </c>
    </row>
    <row r="1255" spans="1:26" s="116" customFormat="1" x14ac:dyDescent="0.2">
      <c r="A1255" s="115" t="s">
        <v>2483</v>
      </c>
      <c r="B1255" s="115" t="s">
        <v>2484</v>
      </c>
      <c r="C1255" s="115" t="s">
        <v>5610</v>
      </c>
      <c r="D1255" s="115" t="s">
        <v>2639</v>
      </c>
      <c r="E1255" s="115" t="s">
        <v>2487</v>
      </c>
      <c r="F1255" s="100" t="s">
        <v>2640</v>
      </c>
      <c r="G1255" s="96">
        <v>-49.26</v>
      </c>
      <c r="H1255" s="97">
        <v>46010</v>
      </c>
      <c r="I1255" s="97">
        <v>46055</v>
      </c>
      <c r="J1255" s="97">
        <v>46055</v>
      </c>
      <c r="K1255" s="97">
        <v>46021</v>
      </c>
      <c r="L1255" s="94">
        <v>10256</v>
      </c>
      <c r="M1255" s="100" t="s">
        <v>51</v>
      </c>
      <c r="N1255" s="100" t="s">
        <v>60</v>
      </c>
      <c r="O1255" s="115" t="s">
        <v>5611</v>
      </c>
      <c r="P1255" s="115" t="s">
        <v>51</v>
      </c>
      <c r="Q1255" s="115" t="s">
        <v>51</v>
      </c>
      <c r="R1255" s="115" t="s">
        <v>51</v>
      </c>
      <c r="S1255" s="115" t="s">
        <v>51</v>
      </c>
      <c r="T1255" s="115" t="s">
        <v>51</v>
      </c>
      <c r="U1255" s="115" t="s">
        <v>51</v>
      </c>
      <c r="V1255" s="115" t="s">
        <v>51</v>
      </c>
      <c r="W1255" s="115" t="s">
        <v>2490</v>
      </c>
      <c r="X1255" s="115" t="s">
        <v>2491</v>
      </c>
      <c r="Y1255" s="115" t="s">
        <v>2642</v>
      </c>
      <c r="Z1255" s="115" t="s">
        <v>51</v>
      </c>
    </row>
    <row r="1256" spans="1:26" s="116" customFormat="1" x14ac:dyDescent="0.2">
      <c r="A1256" s="115" t="s">
        <v>2483</v>
      </c>
      <c r="B1256" s="115" t="s">
        <v>2484</v>
      </c>
      <c r="C1256" s="115" t="s">
        <v>5612</v>
      </c>
      <c r="D1256" s="115" t="s">
        <v>2639</v>
      </c>
      <c r="E1256" s="115" t="s">
        <v>2487</v>
      </c>
      <c r="F1256" s="100" t="s">
        <v>2640</v>
      </c>
      <c r="G1256" s="96">
        <v>-207.22</v>
      </c>
      <c r="H1256" s="97">
        <v>46010</v>
      </c>
      <c r="I1256" s="97">
        <v>46055</v>
      </c>
      <c r="J1256" s="97">
        <v>46055</v>
      </c>
      <c r="K1256" s="97">
        <v>46029</v>
      </c>
      <c r="L1256" s="94">
        <v>10251</v>
      </c>
      <c r="M1256" s="100" t="s">
        <v>51</v>
      </c>
      <c r="N1256" s="100" t="s">
        <v>60</v>
      </c>
      <c r="O1256" s="115" t="s">
        <v>5613</v>
      </c>
      <c r="P1256" s="115" t="s">
        <v>51</v>
      </c>
      <c r="Q1256" s="115" t="s">
        <v>51</v>
      </c>
      <c r="R1256" s="115" t="s">
        <v>51</v>
      </c>
      <c r="S1256" s="115" t="s">
        <v>51</v>
      </c>
      <c r="T1256" s="115" t="s">
        <v>51</v>
      </c>
      <c r="U1256" s="115" t="s">
        <v>51</v>
      </c>
      <c r="V1256" s="115" t="s">
        <v>51</v>
      </c>
      <c r="W1256" s="115" t="s">
        <v>2490</v>
      </c>
      <c r="X1256" s="115" t="s">
        <v>2491</v>
      </c>
      <c r="Y1256" s="115" t="s">
        <v>2642</v>
      </c>
      <c r="Z1256" s="115" t="s">
        <v>51</v>
      </c>
    </row>
    <row r="1257" spans="1:26" s="116" customFormat="1" x14ac:dyDescent="0.2">
      <c r="A1257" s="115" t="s">
        <v>2483</v>
      </c>
      <c r="B1257" s="115" t="s">
        <v>2484</v>
      </c>
      <c r="C1257" s="115" t="s">
        <v>5614</v>
      </c>
      <c r="D1257" s="115" t="s">
        <v>5615</v>
      </c>
      <c r="E1257" s="115" t="s">
        <v>2487</v>
      </c>
      <c r="F1257" s="100" t="s">
        <v>5616</v>
      </c>
      <c r="G1257" s="96">
        <v>-22895</v>
      </c>
      <c r="H1257" s="97">
        <v>46041</v>
      </c>
      <c r="I1257" s="97">
        <v>46055</v>
      </c>
      <c r="J1257" s="97">
        <v>46055</v>
      </c>
      <c r="K1257" s="97">
        <v>46049</v>
      </c>
      <c r="L1257" s="94">
        <v>10256</v>
      </c>
      <c r="M1257" s="100" t="s">
        <v>51</v>
      </c>
      <c r="N1257" s="100" t="s">
        <v>60</v>
      </c>
      <c r="O1257" s="115" t="s">
        <v>5617</v>
      </c>
      <c r="P1257" s="115" t="s">
        <v>51</v>
      </c>
      <c r="Q1257" s="115" t="s">
        <v>51</v>
      </c>
      <c r="R1257" s="115" t="s">
        <v>51</v>
      </c>
      <c r="S1257" s="115" t="s">
        <v>51</v>
      </c>
      <c r="T1257" s="115" t="s">
        <v>51</v>
      </c>
      <c r="U1257" s="115" t="s">
        <v>51</v>
      </c>
      <c r="V1257" s="115" t="s">
        <v>51</v>
      </c>
      <c r="W1257" s="115" t="s">
        <v>2490</v>
      </c>
      <c r="X1257" s="115" t="s">
        <v>2491</v>
      </c>
      <c r="Y1257" s="115" t="s">
        <v>5618</v>
      </c>
      <c r="Z1257" s="115" t="s">
        <v>51</v>
      </c>
    </row>
    <row r="1258" spans="1:26" s="116" customFormat="1" x14ac:dyDescent="0.2">
      <c r="A1258" s="115" t="s">
        <v>2483</v>
      </c>
      <c r="B1258" s="115" t="s">
        <v>2484</v>
      </c>
      <c r="C1258" s="115" t="s">
        <v>3546</v>
      </c>
      <c r="D1258" s="115" t="s">
        <v>5615</v>
      </c>
      <c r="E1258" s="115" t="s">
        <v>2487</v>
      </c>
      <c r="F1258" s="100" t="s">
        <v>5616</v>
      </c>
      <c r="G1258" s="96">
        <v>-29100</v>
      </c>
      <c r="H1258" s="97">
        <v>46041</v>
      </c>
      <c r="I1258" s="97">
        <v>46055</v>
      </c>
      <c r="J1258" s="97">
        <v>46055</v>
      </c>
      <c r="K1258" s="97">
        <v>46049</v>
      </c>
      <c r="L1258" s="94">
        <v>10256</v>
      </c>
      <c r="M1258" s="100" t="s">
        <v>51</v>
      </c>
      <c r="N1258" s="100" t="s">
        <v>60</v>
      </c>
      <c r="O1258" s="115" t="s">
        <v>5619</v>
      </c>
      <c r="P1258" s="115" t="s">
        <v>51</v>
      </c>
      <c r="Q1258" s="115" t="s">
        <v>51</v>
      </c>
      <c r="R1258" s="115" t="s">
        <v>51</v>
      </c>
      <c r="S1258" s="115" t="s">
        <v>51</v>
      </c>
      <c r="T1258" s="115" t="s">
        <v>51</v>
      </c>
      <c r="U1258" s="115" t="s">
        <v>51</v>
      </c>
      <c r="V1258" s="115" t="s">
        <v>51</v>
      </c>
      <c r="W1258" s="115" t="s">
        <v>2490</v>
      </c>
      <c r="X1258" s="115" t="s">
        <v>2491</v>
      </c>
      <c r="Y1258" s="115" t="s">
        <v>5618</v>
      </c>
      <c r="Z1258" s="115" t="s">
        <v>51</v>
      </c>
    </row>
    <row r="1259" spans="1:26" s="116" customFormat="1" x14ac:dyDescent="0.2">
      <c r="A1259" s="115" t="s">
        <v>2483</v>
      </c>
      <c r="B1259" s="115" t="s">
        <v>2484</v>
      </c>
      <c r="C1259" s="115" t="s">
        <v>5620</v>
      </c>
      <c r="D1259" s="115" t="s">
        <v>3577</v>
      </c>
      <c r="E1259" s="115" t="s">
        <v>2487</v>
      </c>
      <c r="F1259" s="100" t="s">
        <v>3578</v>
      </c>
      <c r="G1259" s="96">
        <v>-380</v>
      </c>
      <c r="H1259" s="97">
        <v>46034</v>
      </c>
      <c r="I1259" s="97">
        <v>46055</v>
      </c>
      <c r="J1259" s="97">
        <v>46055</v>
      </c>
      <c r="K1259" s="97">
        <v>46036</v>
      </c>
      <c r="L1259" s="94">
        <v>10256</v>
      </c>
      <c r="M1259" s="100" t="s">
        <v>51</v>
      </c>
      <c r="N1259" s="100" t="s">
        <v>60</v>
      </c>
      <c r="O1259" s="115" t="s">
        <v>5621</v>
      </c>
      <c r="P1259" s="115" t="s">
        <v>51</v>
      </c>
      <c r="Q1259" s="115" t="s">
        <v>51</v>
      </c>
      <c r="R1259" s="115" t="s">
        <v>51</v>
      </c>
      <c r="S1259" s="115" t="s">
        <v>51</v>
      </c>
      <c r="T1259" s="115" t="s">
        <v>51</v>
      </c>
      <c r="U1259" s="115" t="s">
        <v>51</v>
      </c>
      <c r="V1259" s="115" t="s">
        <v>51</v>
      </c>
      <c r="W1259" s="115" t="s">
        <v>2490</v>
      </c>
      <c r="X1259" s="115" t="s">
        <v>2491</v>
      </c>
      <c r="Y1259" s="115" t="s">
        <v>3580</v>
      </c>
      <c r="Z1259" s="115" t="s">
        <v>51</v>
      </c>
    </row>
    <row r="1260" spans="1:26" s="116" customFormat="1" x14ac:dyDescent="0.2">
      <c r="A1260" s="115" t="s">
        <v>2483</v>
      </c>
      <c r="B1260" s="115" t="s">
        <v>2484</v>
      </c>
      <c r="C1260" s="115" t="s">
        <v>5622</v>
      </c>
      <c r="D1260" s="115" t="s">
        <v>2692</v>
      </c>
      <c r="E1260" s="115" t="s">
        <v>2487</v>
      </c>
      <c r="F1260" s="100" t="s">
        <v>2693</v>
      </c>
      <c r="G1260" s="96">
        <v>-598.91999999999996</v>
      </c>
      <c r="H1260" s="97">
        <v>45992</v>
      </c>
      <c r="I1260" s="97">
        <v>46055</v>
      </c>
      <c r="J1260" s="97">
        <v>46055</v>
      </c>
      <c r="K1260" s="97">
        <v>46034</v>
      </c>
      <c r="L1260" s="94">
        <v>10256</v>
      </c>
      <c r="M1260" s="100" t="s">
        <v>51</v>
      </c>
      <c r="N1260" s="100" t="s">
        <v>60</v>
      </c>
      <c r="O1260" s="115" t="s">
        <v>5623</v>
      </c>
      <c r="P1260" s="115" t="s">
        <v>51</v>
      </c>
      <c r="Q1260" s="115" t="s">
        <v>51</v>
      </c>
      <c r="R1260" s="115" t="s">
        <v>51</v>
      </c>
      <c r="S1260" s="115" t="s">
        <v>51</v>
      </c>
      <c r="T1260" s="115" t="s">
        <v>51</v>
      </c>
      <c r="U1260" s="115" t="s">
        <v>51</v>
      </c>
      <c r="V1260" s="115" t="s">
        <v>51</v>
      </c>
      <c r="W1260" s="115" t="s">
        <v>2490</v>
      </c>
      <c r="X1260" s="115" t="s">
        <v>2491</v>
      </c>
      <c r="Y1260" s="115" t="s">
        <v>2695</v>
      </c>
      <c r="Z1260" s="115" t="s">
        <v>51</v>
      </c>
    </row>
    <row r="1261" spans="1:26" s="116" customFormat="1" x14ac:dyDescent="0.2">
      <c r="A1261" s="115" t="s">
        <v>2483</v>
      </c>
      <c r="B1261" s="115" t="s">
        <v>2484</v>
      </c>
      <c r="C1261" s="115" t="s">
        <v>5624</v>
      </c>
      <c r="D1261" s="115" t="s">
        <v>2692</v>
      </c>
      <c r="E1261" s="115" t="s">
        <v>2487</v>
      </c>
      <c r="F1261" s="100" t="s">
        <v>2693</v>
      </c>
      <c r="G1261" s="96">
        <v>-3716.9</v>
      </c>
      <c r="H1261" s="97">
        <v>45992</v>
      </c>
      <c r="I1261" s="97">
        <v>46055</v>
      </c>
      <c r="J1261" s="97">
        <v>46055</v>
      </c>
      <c r="K1261" s="97">
        <v>46034</v>
      </c>
      <c r="L1261" s="94">
        <v>10256</v>
      </c>
      <c r="M1261" s="100" t="s">
        <v>51</v>
      </c>
      <c r="N1261" s="100" t="s">
        <v>60</v>
      </c>
      <c r="O1261" s="115" t="s">
        <v>5625</v>
      </c>
      <c r="P1261" s="115" t="s">
        <v>51</v>
      </c>
      <c r="Q1261" s="115" t="s">
        <v>51</v>
      </c>
      <c r="R1261" s="115" t="s">
        <v>51</v>
      </c>
      <c r="S1261" s="115" t="s">
        <v>51</v>
      </c>
      <c r="T1261" s="115" t="s">
        <v>51</v>
      </c>
      <c r="U1261" s="115" t="s">
        <v>51</v>
      </c>
      <c r="V1261" s="115" t="s">
        <v>51</v>
      </c>
      <c r="W1261" s="115" t="s">
        <v>2490</v>
      </c>
      <c r="X1261" s="115" t="s">
        <v>2491</v>
      </c>
      <c r="Y1261" s="115" t="s">
        <v>2695</v>
      </c>
      <c r="Z1261" s="115" t="s">
        <v>51</v>
      </c>
    </row>
    <row r="1262" spans="1:26" s="116" customFormat="1" x14ac:dyDescent="0.2">
      <c r="A1262" s="115" t="s">
        <v>2483</v>
      </c>
      <c r="B1262" s="115" t="s">
        <v>2484</v>
      </c>
      <c r="C1262" s="115" t="s">
        <v>5626</v>
      </c>
      <c r="D1262" s="115" t="s">
        <v>2692</v>
      </c>
      <c r="E1262" s="115" t="s">
        <v>2487</v>
      </c>
      <c r="F1262" s="100" t="s">
        <v>2693</v>
      </c>
      <c r="G1262" s="96">
        <v>-560.79</v>
      </c>
      <c r="H1262" s="97">
        <v>45992</v>
      </c>
      <c r="I1262" s="97">
        <v>46055</v>
      </c>
      <c r="J1262" s="97">
        <v>46055</v>
      </c>
      <c r="K1262" s="97">
        <v>46024</v>
      </c>
      <c r="L1262" s="94">
        <v>10256</v>
      </c>
      <c r="M1262" s="100" t="s">
        <v>51</v>
      </c>
      <c r="N1262" s="100" t="s">
        <v>60</v>
      </c>
      <c r="O1262" s="115" t="s">
        <v>5627</v>
      </c>
      <c r="P1262" s="115" t="s">
        <v>51</v>
      </c>
      <c r="Q1262" s="115" t="s">
        <v>51</v>
      </c>
      <c r="R1262" s="115" t="s">
        <v>51</v>
      </c>
      <c r="S1262" s="115" t="s">
        <v>51</v>
      </c>
      <c r="T1262" s="115" t="s">
        <v>51</v>
      </c>
      <c r="U1262" s="115" t="s">
        <v>51</v>
      </c>
      <c r="V1262" s="115" t="s">
        <v>51</v>
      </c>
      <c r="W1262" s="115" t="s">
        <v>2490</v>
      </c>
      <c r="X1262" s="115" t="s">
        <v>2491</v>
      </c>
      <c r="Y1262" s="115" t="s">
        <v>2695</v>
      </c>
      <c r="Z1262" s="115" t="s">
        <v>51</v>
      </c>
    </row>
    <row r="1263" spans="1:26" s="116" customFormat="1" x14ac:dyDescent="0.2">
      <c r="A1263" s="115" t="s">
        <v>2483</v>
      </c>
      <c r="B1263" s="115" t="s">
        <v>2484</v>
      </c>
      <c r="C1263" s="115" t="s">
        <v>5628</v>
      </c>
      <c r="D1263" s="115" t="s">
        <v>2692</v>
      </c>
      <c r="E1263" s="115" t="s">
        <v>2487</v>
      </c>
      <c r="F1263" s="100" t="s">
        <v>2693</v>
      </c>
      <c r="G1263" s="96">
        <v>-3654.98</v>
      </c>
      <c r="H1263" s="97">
        <v>45992</v>
      </c>
      <c r="I1263" s="97">
        <v>46055</v>
      </c>
      <c r="J1263" s="97">
        <v>46055</v>
      </c>
      <c r="K1263" s="97">
        <v>46024</v>
      </c>
      <c r="L1263" s="94">
        <v>10251</v>
      </c>
      <c r="M1263" s="100" t="s">
        <v>51</v>
      </c>
      <c r="N1263" s="100" t="s">
        <v>60</v>
      </c>
      <c r="O1263" s="115" t="s">
        <v>5629</v>
      </c>
      <c r="P1263" s="115" t="s">
        <v>51</v>
      </c>
      <c r="Q1263" s="115" t="s">
        <v>51</v>
      </c>
      <c r="R1263" s="115" t="s">
        <v>51</v>
      </c>
      <c r="S1263" s="115" t="s">
        <v>51</v>
      </c>
      <c r="T1263" s="115" t="s">
        <v>51</v>
      </c>
      <c r="U1263" s="115" t="s">
        <v>51</v>
      </c>
      <c r="V1263" s="115" t="s">
        <v>51</v>
      </c>
      <c r="W1263" s="115" t="s">
        <v>2490</v>
      </c>
      <c r="X1263" s="115" t="s">
        <v>2491</v>
      </c>
      <c r="Y1263" s="115" t="s">
        <v>2695</v>
      </c>
      <c r="Z1263" s="115" t="s">
        <v>51</v>
      </c>
    </row>
    <row r="1264" spans="1:26" s="116" customFormat="1" x14ac:dyDescent="0.2">
      <c r="A1264" s="115" t="s">
        <v>2483</v>
      </c>
      <c r="B1264" s="115" t="s">
        <v>2484</v>
      </c>
      <c r="C1264" s="115" t="s">
        <v>5630</v>
      </c>
      <c r="D1264" s="115" t="s">
        <v>2692</v>
      </c>
      <c r="E1264" s="115" t="s">
        <v>2487</v>
      </c>
      <c r="F1264" s="100" t="s">
        <v>2693</v>
      </c>
      <c r="G1264" s="96">
        <v>-7650.23</v>
      </c>
      <c r="H1264" s="97">
        <v>45992</v>
      </c>
      <c r="I1264" s="97">
        <v>46055</v>
      </c>
      <c r="J1264" s="97">
        <v>46055</v>
      </c>
      <c r="K1264" s="97">
        <v>46034</v>
      </c>
      <c r="L1264" s="94">
        <v>20001</v>
      </c>
      <c r="M1264" s="100" t="s">
        <v>51</v>
      </c>
      <c r="N1264" s="100" t="s">
        <v>60</v>
      </c>
      <c r="O1264" s="115" t="s">
        <v>5631</v>
      </c>
      <c r="P1264" s="115" t="s">
        <v>51</v>
      </c>
      <c r="Q1264" s="115" t="s">
        <v>51</v>
      </c>
      <c r="R1264" s="115" t="s">
        <v>51</v>
      </c>
      <c r="S1264" s="115" t="s">
        <v>51</v>
      </c>
      <c r="T1264" s="115" t="s">
        <v>51</v>
      </c>
      <c r="U1264" s="115" t="s">
        <v>51</v>
      </c>
      <c r="V1264" s="115" t="s">
        <v>51</v>
      </c>
      <c r="W1264" s="115" t="s">
        <v>2490</v>
      </c>
      <c r="X1264" s="115" t="s">
        <v>2491</v>
      </c>
      <c r="Y1264" s="115" t="s">
        <v>2695</v>
      </c>
      <c r="Z1264" s="115" t="s">
        <v>51</v>
      </c>
    </row>
    <row r="1265" spans="1:26" s="116" customFormat="1" x14ac:dyDescent="0.2">
      <c r="A1265" s="115" t="s">
        <v>2483</v>
      </c>
      <c r="B1265" s="115" t="s">
        <v>2484</v>
      </c>
      <c r="C1265" s="115" t="s">
        <v>5632</v>
      </c>
      <c r="D1265" s="115" t="s">
        <v>2692</v>
      </c>
      <c r="E1265" s="115" t="s">
        <v>2487</v>
      </c>
      <c r="F1265" s="100" t="s">
        <v>2693</v>
      </c>
      <c r="G1265" s="96">
        <v>-6616.33</v>
      </c>
      <c r="H1265" s="97">
        <v>45992</v>
      </c>
      <c r="I1265" s="97">
        <v>46055</v>
      </c>
      <c r="J1265" s="97">
        <v>46055</v>
      </c>
      <c r="K1265" s="97">
        <v>46034</v>
      </c>
      <c r="L1265" s="94">
        <v>10256</v>
      </c>
      <c r="M1265" s="100" t="s">
        <v>51</v>
      </c>
      <c r="N1265" s="100" t="s">
        <v>60</v>
      </c>
      <c r="O1265" s="115" t="s">
        <v>5633</v>
      </c>
      <c r="P1265" s="115" t="s">
        <v>51</v>
      </c>
      <c r="Q1265" s="115" t="s">
        <v>51</v>
      </c>
      <c r="R1265" s="115" t="s">
        <v>51</v>
      </c>
      <c r="S1265" s="115" t="s">
        <v>51</v>
      </c>
      <c r="T1265" s="115" t="s">
        <v>51</v>
      </c>
      <c r="U1265" s="115" t="s">
        <v>51</v>
      </c>
      <c r="V1265" s="115" t="s">
        <v>51</v>
      </c>
      <c r="W1265" s="115" t="s">
        <v>2490</v>
      </c>
      <c r="X1265" s="115" t="s">
        <v>2491</v>
      </c>
      <c r="Y1265" s="115" t="s">
        <v>2695</v>
      </c>
      <c r="Z1265" s="115" t="s">
        <v>51</v>
      </c>
    </row>
    <row r="1266" spans="1:26" s="116" customFormat="1" x14ac:dyDescent="0.2">
      <c r="A1266" s="115" t="s">
        <v>2483</v>
      </c>
      <c r="B1266" s="115" t="s">
        <v>2484</v>
      </c>
      <c r="C1266" s="115" t="s">
        <v>5634</v>
      </c>
      <c r="D1266" s="115" t="s">
        <v>2692</v>
      </c>
      <c r="E1266" s="115" t="s">
        <v>2487</v>
      </c>
      <c r="F1266" s="100" t="s">
        <v>2693</v>
      </c>
      <c r="G1266" s="96">
        <v>-598.91999999999996</v>
      </c>
      <c r="H1266" s="97">
        <v>45992</v>
      </c>
      <c r="I1266" s="97">
        <v>46055</v>
      </c>
      <c r="J1266" s="97">
        <v>46055</v>
      </c>
      <c r="K1266" s="97">
        <v>46034</v>
      </c>
      <c r="L1266" s="94">
        <v>10256</v>
      </c>
      <c r="M1266" s="100" t="s">
        <v>51</v>
      </c>
      <c r="N1266" s="100" t="s">
        <v>60</v>
      </c>
      <c r="O1266" s="115" t="s">
        <v>5635</v>
      </c>
      <c r="P1266" s="115" t="s">
        <v>51</v>
      </c>
      <c r="Q1266" s="115" t="s">
        <v>51</v>
      </c>
      <c r="R1266" s="115" t="s">
        <v>51</v>
      </c>
      <c r="S1266" s="115" t="s">
        <v>51</v>
      </c>
      <c r="T1266" s="115" t="s">
        <v>51</v>
      </c>
      <c r="U1266" s="115" t="s">
        <v>51</v>
      </c>
      <c r="V1266" s="115" t="s">
        <v>51</v>
      </c>
      <c r="W1266" s="115" t="s">
        <v>2490</v>
      </c>
      <c r="X1266" s="115" t="s">
        <v>2491</v>
      </c>
      <c r="Y1266" s="115" t="s">
        <v>2695</v>
      </c>
      <c r="Z1266" s="115" t="s">
        <v>51</v>
      </c>
    </row>
    <row r="1267" spans="1:26" s="116" customFormat="1" x14ac:dyDescent="0.2">
      <c r="A1267" s="115" t="s">
        <v>2483</v>
      </c>
      <c r="B1267" s="115" t="s">
        <v>2484</v>
      </c>
      <c r="C1267" s="115" t="s">
        <v>5636</v>
      </c>
      <c r="D1267" s="115" t="s">
        <v>2692</v>
      </c>
      <c r="E1267" s="115" t="s">
        <v>2487</v>
      </c>
      <c r="F1267" s="100" t="s">
        <v>2693</v>
      </c>
      <c r="G1267" s="96">
        <v>-7062.42</v>
      </c>
      <c r="H1267" s="97">
        <v>45992</v>
      </c>
      <c r="I1267" s="97">
        <v>46055</v>
      </c>
      <c r="J1267" s="97">
        <v>46055</v>
      </c>
      <c r="K1267" s="97">
        <v>46049</v>
      </c>
      <c r="L1267" s="94">
        <v>10251</v>
      </c>
      <c r="M1267" s="100" t="s">
        <v>51</v>
      </c>
      <c r="N1267" s="100" t="s">
        <v>60</v>
      </c>
      <c r="O1267" s="115" t="s">
        <v>5637</v>
      </c>
      <c r="P1267" s="115" t="s">
        <v>51</v>
      </c>
      <c r="Q1267" s="115" t="s">
        <v>51</v>
      </c>
      <c r="R1267" s="115" t="s">
        <v>51</v>
      </c>
      <c r="S1267" s="115" t="s">
        <v>51</v>
      </c>
      <c r="T1267" s="115" t="s">
        <v>51</v>
      </c>
      <c r="U1267" s="115" t="s">
        <v>51</v>
      </c>
      <c r="V1267" s="115" t="s">
        <v>51</v>
      </c>
      <c r="W1267" s="115" t="s">
        <v>2490</v>
      </c>
      <c r="X1267" s="115" t="s">
        <v>2491</v>
      </c>
      <c r="Y1267" s="115" t="s">
        <v>2695</v>
      </c>
      <c r="Z1267" s="115" t="s">
        <v>51</v>
      </c>
    </row>
    <row r="1268" spans="1:26" s="116" customFormat="1" x14ac:dyDescent="0.2">
      <c r="A1268" s="115" t="s">
        <v>2483</v>
      </c>
      <c r="B1268" s="115" t="s">
        <v>2484</v>
      </c>
      <c r="C1268" s="115" t="s">
        <v>5638</v>
      </c>
      <c r="D1268" s="115" t="s">
        <v>2711</v>
      </c>
      <c r="E1268" s="115" t="s">
        <v>2487</v>
      </c>
      <c r="F1268" s="100" t="s">
        <v>2712</v>
      </c>
      <c r="G1268" s="96">
        <v>-13000</v>
      </c>
      <c r="H1268" s="97">
        <v>46009</v>
      </c>
      <c r="I1268" s="97">
        <v>46054</v>
      </c>
      <c r="J1268" s="97">
        <v>46055</v>
      </c>
      <c r="K1268" s="97">
        <v>46021</v>
      </c>
      <c r="L1268" s="94">
        <v>10256</v>
      </c>
      <c r="M1268" s="100" t="s">
        <v>51</v>
      </c>
      <c r="N1268" s="100" t="s">
        <v>60</v>
      </c>
      <c r="O1268" s="115" t="s">
        <v>5639</v>
      </c>
      <c r="P1268" s="115" t="s">
        <v>51</v>
      </c>
      <c r="Q1268" s="115" t="s">
        <v>51</v>
      </c>
      <c r="R1268" s="115" t="s">
        <v>51</v>
      </c>
      <c r="S1268" s="115" t="s">
        <v>51</v>
      </c>
      <c r="T1268" s="115" t="s">
        <v>51</v>
      </c>
      <c r="U1268" s="115" t="s">
        <v>51</v>
      </c>
      <c r="V1268" s="115" t="s">
        <v>51</v>
      </c>
      <c r="W1268" s="115" t="s">
        <v>2490</v>
      </c>
      <c r="X1268" s="115" t="s">
        <v>2491</v>
      </c>
      <c r="Y1268" s="115" t="s">
        <v>2714</v>
      </c>
      <c r="Z1268" s="115" t="s">
        <v>51</v>
      </c>
    </row>
    <row r="1269" spans="1:26" s="116" customFormat="1" x14ac:dyDescent="0.2">
      <c r="A1269" s="115" t="s">
        <v>2483</v>
      </c>
      <c r="B1269" s="115" t="s">
        <v>2484</v>
      </c>
      <c r="C1269" s="115" t="s">
        <v>5640</v>
      </c>
      <c r="D1269" s="115" t="s">
        <v>4711</v>
      </c>
      <c r="E1269" s="115" t="s">
        <v>2487</v>
      </c>
      <c r="F1269" s="100" t="s">
        <v>4712</v>
      </c>
      <c r="G1269" s="96">
        <v>-5043.58</v>
      </c>
      <c r="H1269" s="97">
        <v>46008</v>
      </c>
      <c r="I1269" s="97">
        <v>46053</v>
      </c>
      <c r="J1269" s="97">
        <v>46055</v>
      </c>
      <c r="K1269" s="97">
        <v>46021</v>
      </c>
      <c r="L1269" s="94">
        <v>10256</v>
      </c>
      <c r="M1269" s="100" t="s">
        <v>51</v>
      </c>
      <c r="N1269" s="100" t="s">
        <v>60</v>
      </c>
      <c r="O1269" s="115" t="s">
        <v>5641</v>
      </c>
      <c r="P1269" s="115" t="s">
        <v>51</v>
      </c>
      <c r="Q1269" s="115" t="s">
        <v>51</v>
      </c>
      <c r="R1269" s="115" t="s">
        <v>51</v>
      </c>
      <c r="S1269" s="115" t="s">
        <v>51</v>
      </c>
      <c r="T1269" s="115" t="s">
        <v>51</v>
      </c>
      <c r="U1269" s="115" t="s">
        <v>51</v>
      </c>
      <c r="V1269" s="115" t="s">
        <v>51</v>
      </c>
      <c r="W1269" s="115" t="s">
        <v>2490</v>
      </c>
      <c r="X1269" s="115" t="s">
        <v>2491</v>
      </c>
      <c r="Y1269" s="115" t="s">
        <v>4714</v>
      </c>
      <c r="Z1269" s="115" t="s">
        <v>51</v>
      </c>
    </row>
    <row r="1270" spans="1:26" s="116" customFormat="1" x14ac:dyDescent="0.2">
      <c r="A1270" s="115" t="s">
        <v>2483</v>
      </c>
      <c r="B1270" s="115" t="s">
        <v>2484</v>
      </c>
      <c r="C1270" s="115" t="s">
        <v>5642</v>
      </c>
      <c r="D1270" s="115" t="s">
        <v>3376</v>
      </c>
      <c r="E1270" s="115" t="s">
        <v>3377</v>
      </c>
      <c r="F1270" s="100" t="s">
        <v>3378</v>
      </c>
      <c r="G1270" s="96">
        <v>-10910.01</v>
      </c>
      <c r="H1270" s="97">
        <v>45994</v>
      </c>
      <c r="I1270" s="97">
        <v>46054</v>
      </c>
      <c r="J1270" s="97">
        <v>46055</v>
      </c>
      <c r="K1270" s="97">
        <v>46000</v>
      </c>
      <c r="L1270" s="94">
        <v>10251</v>
      </c>
      <c r="M1270" s="100" t="s">
        <v>51</v>
      </c>
      <c r="N1270" s="100" t="s">
        <v>60</v>
      </c>
      <c r="O1270" s="115" t="s">
        <v>5643</v>
      </c>
      <c r="P1270" s="115" t="s">
        <v>51</v>
      </c>
      <c r="Q1270" s="115" t="s">
        <v>51</v>
      </c>
      <c r="R1270" s="115" t="s">
        <v>51</v>
      </c>
      <c r="S1270" s="115" t="s">
        <v>51</v>
      </c>
      <c r="T1270" s="115" t="s">
        <v>51</v>
      </c>
      <c r="U1270" s="115" t="s">
        <v>51</v>
      </c>
      <c r="V1270" s="115" t="s">
        <v>51</v>
      </c>
      <c r="W1270" s="115" t="s">
        <v>2490</v>
      </c>
      <c r="X1270" s="115" t="s">
        <v>2491</v>
      </c>
      <c r="Y1270" s="115" t="s">
        <v>3380</v>
      </c>
      <c r="Z1270" s="115" t="s">
        <v>51</v>
      </c>
    </row>
    <row r="1271" spans="1:26" s="116" customFormat="1" x14ac:dyDescent="0.2">
      <c r="A1271" s="115" t="s">
        <v>2483</v>
      </c>
      <c r="B1271" s="115" t="s">
        <v>2484</v>
      </c>
      <c r="C1271" s="115" t="s">
        <v>5644</v>
      </c>
      <c r="D1271" s="115" t="s">
        <v>2692</v>
      </c>
      <c r="E1271" s="115" t="s">
        <v>2487</v>
      </c>
      <c r="F1271" s="100" t="s">
        <v>2693</v>
      </c>
      <c r="G1271" s="96">
        <v>-7062.42</v>
      </c>
      <c r="H1271" s="97">
        <v>45901</v>
      </c>
      <c r="I1271" s="97">
        <v>45961</v>
      </c>
      <c r="J1271" s="97">
        <v>46055</v>
      </c>
      <c r="K1271" s="97">
        <v>46049</v>
      </c>
      <c r="L1271" s="94">
        <v>10251</v>
      </c>
      <c r="M1271" s="100" t="s">
        <v>51</v>
      </c>
      <c r="N1271" s="100" t="s">
        <v>60</v>
      </c>
      <c r="O1271" s="115" t="s">
        <v>5645</v>
      </c>
      <c r="P1271" s="115" t="s">
        <v>51</v>
      </c>
      <c r="Q1271" s="115" t="s">
        <v>51</v>
      </c>
      <c r="R1271" s="115" t="s">
        <v>51</v>
      </c>
      <c r="S1271" s="115" t="s">
        <v>51</v>
      </c>
      <c r="T1271" s="115" t="s">
        <v>51</v>
      </c>
      <c r="U1271" s="115" t="s">
        <v>51</v>
      </c>
      <c r="V1271" s="115" t="s">
        <v>51</v>
      </c>
      <c r="W1271" s="115" t="s">
        <v>2490</v>
      </c>
      <c r="X1271" s="115" t="s">
        <v>2491</v>
      </c>
      <c r="Y1271" s="115" t="s">
        <v>2695</v>
      </c>
      <c r="Z1271" s="115" t="s">
        <v>51</v>
      </c>
    </row>
    <row r="1272" spans="1:26" s="116" customFormat="1" x14ac:dyDescent="0.2">
      <c r="A1272" s="115" t="s">
        <v>2483</v>
      </c>
      <c r="B1272" s="115" t="s">
        <v>2484</v>
      </c>
      <c r="C1272" s="115" t="s">
        <v>5646</v>
      </c>
      <c r="D1272" s="115" t="s">
        <v>2692</v>
      </c>
      <c r="E1272" s="115" t="s">
        <v>2487</v>
      </c>
      <c r="F1272" s="100" t="s">
        <v>2693</v>
      </c>
      <c r="G1272" s="96">
        <v>-1224.5</v>
      </c>
      <c r="H1272" s="97">
        <v>45901</v>
      </c>
      <c r="I1272" s="97">
        <v>45961</v>
      </c>
      <c r="J1272" s="97">
        <v>46055</v>
      </c>
      <c r="K1272" s="97">
        <v>46051</v>
      </c>
      <c r="L1272" s="94">
        <v>10251</v>
      </c>
      <c r="M1272" s="100" t="s">
        <v>51</v>
      </c>
      <c r="N1272" s="100" t="s">
        <v>60</v>
      </c>
      <c r="O1272" s="115" t="s">
        <v>5647</v>
      </c>
      <c r="P1272" s="115" t="s">
        <v>51</v>
      </c>
      <c r="Q1272" s="115" t="s">
        <v>51</v>
      </c>
      <c r="R1272" s="115" t="s">
        <v>51</v>
      </c>
      <c r="S1272" s="115" t="s">
        <v>51</v>
      </c>
      <c r="T1272" s="115" t="s">
        <v>51</v>
      </c>
      <c r="U1272" s="115" t="s">
        <v>51</v>
      </c>
      <c r="V1272" s="115" t="s">
        <v>51</v>
      </c>
      <c r="W1272" s="115" t="s">
        <v>2490</v>
      </c>
      <c r="X1272" s="115" t="s">
        <v>2491</v>
      </c>
      <c r="Y1272" s="115" t="s">
        <v>2695</v>
      </c>
      <c r="Z1272" s="115" t="s">
        <v>51</v>
      </c>
    </row>
    <row r="1273" spans="1:26" s="116" customFormat="1" x14ac:dyDescent="0.2">
      <c r="A1273" s="115" t="s">
        <v>2483</v>
      </c>
      <c r="B1273" s="115" t="s">
        <v>2484</v>
      </c>
      <c r="C1273" s="115" t="s">
        <v>5648</v>
      </c>
      <c r="D1273" s="115" t="s">
        <v>2692</v>
      </c>
      <c r="E1273" s="115" t="s">
        <v>2487</v>
      </c>
      <c r="F1273" s="100" t="s">
        <v>2693</v>
      </c>
      <c r="G1273" s="96">
        <v>-1224.5</v>
      </c>
      <c r="H1273" s="97">
        <v>45938</v>
      </c>
      <c r="I1273" s="97">
        <v>45999</v>
      </c>
      <c r="J1273" s="97">
        <v>46055</v>
      </c>
      <c r="K1273" s="97">
        <v>46051</v>
      </c>
      <c r="L1273" s="94">
        <v>10251</v>
      </c>
      <c r="M1273" s="100" t="s">
        <v>51</v>
      </c>
      <c r="N1273" s="100" t="s">
        <v>60</v>
      </c>
      <c r="O1273" s="115" t="s">
        <v>5649</v>
      </c>
      <c r="P1273" s="115" t="s">
        <v>51</v>
      </c>
      <c r="Q1273" s="115" t="s">
        <v>51</v>
      </c>
      <c r="R1273" s="115" t="s">
        <v>51</v>
      </c>
      <c r="S1273" s="115" t="s">
        <v>51</v>
      </c>
      <c r="T1273" s="115" t="s">
        <v>51</v>
      </c>
      <c r="U1273" s="115" t="s">
        <v>51</v>
      </c>
      <c r="V1273" s="115" t="s">
        <v>51</v>
      </c>
      <c r="W1273" s="115" t="s">
        <v>2490</v>
      </c>
      <c r="X1273" s="115" t="s">
        <v>2491</v>
      </c>
      <c r="Y1273" s="115" t="s">
        <v>2695</v>
      </c>
      <c r="Z1273" s="115" t="s">
        <v>51</v>
      </c>
    </row>
    <row r="1274" spans="1:26" s="116" customFormat="1" x14ac:dyDescent="0.2">
      <c r="A1274" s="115" t="s">
        <v>2483</v>
      </c>
      <c r="B1274" s="115" t="s">
        <v>2484</v>
      </c>
      <c r="C1274" s="115" t="s">
        <v>5648</v>
      </c>
      <c r="D1274" s="115" t="s">
        <v>2692</v>
      </c>
      <c r="E1274" s="115" t="s">
        <v>2487</v>
      </c>
      <c r="F1274" s="100" t="s">
        <v>2693</v>
      </c>
      <c r="G1274" s="96">
        <v>-1224.5</v>
      </c>
      <c r="H1274" s="97">
        <v>45938</v>
      </c>
      <c r="I1274" s="97">
        <v>45999</v>
      </c>
      <c r="J1274" s="97">
        <v>46055</v>
      </c>
      <c r="K1274" s="97">
        <v>46051</v>
      </c>
      <c r="L1274" s="94">
        <v>10251</v>
      </c>
      <c r="M1274" s="100" t="s">
        <v>51</v>
      </c>
      <c r="N1274" s="100" t="s">
        <v>60</v>
      </c>
      <c r="O1274" s="115" t="s">
        <v>5649</v>
      </c>
      <c r="P1274" s="115" t="s">
        <v>51</v>
      </c>
      <c r="Q1274" s="115" t="s">
        <v>51</v>
      </c>
      <c r="R1274" s="115" t="s">
        <v>51</v>
      </c>
      <c r="S1274" s="115" t="s">
        <v>51</v>
      </c>
      <c r="T1274" s="115" t="s">
        <v>51</v>
      </c>
      <c r="U1274" s="115" t="s">
        <v>51</v>
      </c>
      <c r="V1274" s="115" t="s">
        <v>51</v>
      </c>
      <c r="W1274" s="115" t="s">
        <v>2490</v>
      </c>
      <c r="X1274" s="115" t="s">
        <v>2491</v>
      </c>
      <c r="Y1274" s="115" t="s">
        <v>2695</v>
      </c>
      <c r="Z1274" s="115" t="s">
        <v>51</v>
      </c>
    </row>
    <row r="1275" spans="1:26" s="116" customFormat="1" x14ac:dyDescent="0.2">
      <c r="A1275" s="115" t="s">
        <v>2483</v>
      </c>
      <c r="B1275" s="115" t="s">
        <v>2484</v>
      </c>
      <c r="C1275" s="115" t="s">
        <v>2987</v>
      </c>
      <c r="D1275" s="115" t="s">
        <v>2608</v>
      </c>
      <c r="E1275" s="115" t="s">
        <v>2487</v>
      </c>
      <c r="F1275" s="100" t="s">
        <v>2609</v>
      </c>
      <c r="G1275" s="96">
        <v>-168999.36</v>
      </c>
      <c r="H1275" s="97">
        <v>45966</v>
      </c>
      <c r="I1275" s="97">
        <v>46056</v>
      </c>
      <c r="J1275" s="97">
        <v>46056</v>
      </c>
      <c r="K1275" s="97">
        <v>45971</v>
      </c>
      <c r="L1275" s="94">
        <v>10251</v>
      </c>
      <c r="M1275" s="100" t="s">
        <v>51</v>
      </c>
      <c r="N1275" s="100" t="s">
        <v>60</v>
      </c>
      <c r="O1275" s="115" t="s">
        <v>2988</v>
      </c>
      <c r="P1275" s="115" t="s">
        <v>51</v>
      </c>
      <c r="Q1275" s="115" t="s">
        <v>51</v>
      </c>
      <c r="R1275" s="115" t="s">
        <v>51</v>
      </c>
      <c r="S1275" s="115" t="s">
        <v>51</v>
      </c>
      <c r="T1275" s="115" t="s">
        <v>51</v>
      </c>
      <c r="U1275" s="115" t="s">
        <v>51</v>
      </c>
      <c r="V1275" s="115" t="s">
        <v>51</v>
      </c>
      <c r="W1275" s="115" t="s">
        <v>2490</v>
      </c>
      <c r="X1275" s="115" t="s">
        <v>2491</v>
      </c>
      <c r="Y1275" s="115" t="s">
        <v>2611</v>
      </c>
      <c r="Z1275" s="115" t="s">
        <v>51</v>
      </c>
    </row>
    <row r="1276" spans="1:26" s="116" customFormat="1" x14ac:dyDescent="0.2">
      <c r="A1276" s="115" t="s">
        <v>2483</v>
      </c>
      <c r="B1276" s="115" t="s">
        <v>2484</v>
      </c>
      <c r="C1276" s="115" t="s">
        <v>2989</v>
      </c>
      <c r="D1276" s="115" t="s">
        <v>2608</v>
      </c>
      <c r="E1276" s="115" t="s">
        <v>2487</v>
      </c>
      <c r="F1276" s="100" t="s">
        <v>2609</v>
      </c>
      <c r="G1276" s="96">
        <v>-148474.88</v>
      </c>
      <c r="H1276" s="97">
        <v>45966</v>
      </c>
      <c r="I1276" s="97">
        <v>46056</v>
      </c>
      <c r="J1276" s="97">
        <v>46056</v>
      </c>
      <c r="K1276" s="97">
        <v>45971</v>
      </c>
      <c r="L1276" s="94">
        <v>10251</v>
      </c>
      <c r="M1276" s="100" t="s">
        <v>51</v>
      </c>
      <c r="N1276" s="100" t="s">
        <v>60</v>
      </c>
      <c r="O1276" s="115" t="s">
        <v>2990</v>
      </c>
      <c r="P1276" s="115" t="s">
        <v>51</v>
      </c>
      <c r="Q1276" s="115" t="s">
        <v>51</v>
      </c>
      <c r="R1276" s="115" t="s">
        <v>51</v>
      </c>
      <c r="S1276" s="115" t="s">
        <v>51</v>
      </c>
      <c r="T1276" s="115" t="s">
        <v>51</v>
      </c>
      <c r="U1276" s="115" t="s">
        <v>51</v>
      </c>
      <c r="V1276" s="115" t="s">
        <v>51</v>
      </c>
      <c r="W1276" s="115" t="s">
        <v>2490</v>
      </c>
      <c r="X1276" s="115" t="s">
        <v>2491</v>
      </c>
      <c r="Y1276" s="115" t="s">
        <v>2611</v>
      </c>
      <c r="Z1276" s="115" t="s">
        <v>51</v>
      </c>
    </row>
    <row r="1277" spans="1:26" s="116" customFormat="1" x14ac:dyDescent="0.2">
      <c r="A1277" s="115" t="s">
        <v>2483</v>
      </c>
      <c r="B1277" s="115" t="s">
        <v>2484</v>
      </c>
      <c r="C1277" s="115" t="s">
        <v>5650</v>
      </c>
      <c r="D1277" s="115" t="s">
        <v>3316</v>
      </c>
      <c r="E1277" s="115" t="s">
        <v>2487</v>
      </c>
      <c r="F1277" s="100" t="s">
        <v>3317</v>
      </c>
      <c r="G1277" s="96">
        <v>-236.77</v>
      </c>
      <c r="H1277" s="97">
        <v>46045</v>
      </c>
      <c r="I1277" s="97">
        <v>46056</v>
      </c>
      <c r="J1277" s="97">
        <v>46056</v>
      </c>
      <c r="K1277" s="97">
        <v>46050</v>
      </c>
      <c r="L1277" s="94">
        <v>10259</v>
      </c>
      <c r="M1277" s="100" t="s">
        <v>51</v>
      </c>
      <c r="N1277" s="100" t="s">
        <v>60</v>
      </c>
      <c r="O1277" s="115" t="s">
        <v>5651</v>
      </c>
      <c r="P1277" s="115" t="s">
        <v>51</v>
      </c>
      <c r="Q1277" s="115" t="s">
        <v>51</v>
      </c>
      <c r="R1277" s="115" t="s">
        <v>51</v>
      </c>
      <c r="S1277" s="115" t="s">
        <v>51</v>
      </c>
      <c r="T1277" s="115" t="s">
        <v>51</v>
      </c>
      <c r="U1277" s="115" t="s">
        <v>51</v>
      </c>
      <c r="V1277" s="115" t="s">
        <v>51</v>
      </c>
      <c r="W1277" s="115" t="s">
        <v>2490</v>
      </c>
      <c r="X1277" s="115" t="s">
        <v>2491</v>
      </c>
      <c r="Y1277" s="115" t="s">
        <v>3319</v>
      </c>
      <c r="Z1277" s="115" t="s">
        <v>51</v>
      </c>
    </row>
    <row r="1278" spans="1:26" s="116" customFormat="1" x14ac:dyDescent="0.2">
      <c r="A1278" s="115" t="s">
        <v>2483</v>
      </c>
      <c r="B1278" s="115" t="s">
        <v>2484</v>
      </c>
      <c r="C1278" s="115" t="s">
        <v>5652</v>
      </c>
      <c r="D1278" s="115" t="s">
        <v>3316</v>
      </c>
      <c r="E1278" s="115" t="s">
        <v>2487</v>
      </c>
      <c r="F1278" s="100" t="s">
        <v>3317</v>
      </c>
      <c r="G1278" s="96">
        <v>-15791.72</v>
      </c>
      <c r="H1278" s="97">
        <v>46038</v>
      </c>
      <c r="I1278" s="97">
        <v>46056</v>
      </c>
      <c r="J1278" s="97">
        <v>46056</v>
      </c>
      <c r="K1278" s="97">
        <v>46050</v>
      </c>
      <c r="L1278" s="94">
        <v>10259</v>
      </c>
      <c r="M1278" s="100" t="s">
        <v>51</v>
      </c>
      <c r="N1278" s="100" t="s">
        <v>60</v>
      </c>
      <c r="O1278" s="115" t="s">
        <v>5653</v>
      </c>
      <c r="P1278" s="115" t="s">
        <v>51</v>
      </c>
      <c r="Q1278" s="115" t="s">
        <v>51</v>
      </c>
      <c r="R1278" s="115" t="s">
        <v>51</v>
      </c>
      <c r="S1278" s="115" t="s">
        <v>51</v>
      </c>
      <c r="T1278" s="115" t="s">
        <v>51</v>
      </c>
      <c r="U1278" s="115" t="s">
        <v>51</v>
      </c>
      <c r="V1278" s="115" t="s">
        <v>51</v>
      </c>
      <c r="W1278" s="115" t="s">
        <v>2490</v>
      </c>
      <c r="X1278" s="115" t="s">
        <v>2491</v>
      </c>
      <c r="Y1278" s="115" t="s">
        <v>3319</v>
      </c>
      <c r="Z1278" s="115" t="s">
        <v>51</v>
      </c>
    </row>
    <row r="1279" spans="1:26" s="116" customFormat="1" x14ac:dyDescent="0.2">
      <c r="A1279" s="115" t="s">
        <v>2483</v>
      </c>
      <c r="B1279" s="115" t="s">
        <v>2484</v>
      </c>
      <c r="C1279" s="115" t="s">
        <v>5654</v>
      </c>
      <c r="D1279" s="115" t="s">
        <v>3414</v>
      </c>
      <c r="E1279" s="115" t="s">
        <v>2487</v>
      </c>
      <c r="F1279" s="100" t="s">
        <v>3415</v>
      </c>
      <c r="G1279" s="96">
        <v>-1540</v>
      </c>
      <c r="H1279" s="97">
        <v>46028</v>
      </c>
      <c r="I1279" s="97">
        <v>46056</v>
      </c>
      <c r="J1279" s="97">
        <v>46056</v>
      </c>
      <c r="K1279" s="97">
        <v>46031</v>
      </c>
      <c r="L1279" s="94">
        <v>20001</v>
      </c>
      <c r="M1279" s="100" t="s">
        <v>51</v>
      </c>
      <c r="N1279" s="100" t="s">
        <v>60</v>
      </c>
      <c r="O1279" s="115" t="s">
        <v>5655</v>
      </c>
      <c r="P1279" s="115" t="s">
        <v>51</v>
      </c>
      <c r="Q1279" s="115" t="s">
        <v>51</v>
      </c>
      <c r="R1279" s="115" t="s">
        <v>51</v>
      </c>
      <c r="S1279" s="115" t="s">
        <v>51</v>
      </c>
      <c r="T1279" s="115" t="s">
        <v>51</v>
      </c>
      <c r="U1279" s="115" t="s">
        <v>51</v>
      </c>
      <c r="V1279" s="115" t="s">
        <v>51</v>
      </c>
      <c r="W1279" s="115" t="s">
        <v>2490</v>
      </c>
      <c r="X1279" s="115" t="s">
        <v>2491</v>
      </c>
      <c r="Y1279" s="115" t="s">
        <v>3417</v>
      </c>
      <c r="Z1279" s="115" t="s">
        <v>51</v>
      </c>
    </row>
    <row r="1280" spans="1:26" s="116" customFormat="1" x14ac:dyDescent="0.2">
      <c r="A1280" s="115" t="s">
        <v>2483</v>
      </c>
      <c r="B1280" s="115" t="s">
        <v>2484</v>
      </c>
      <c r="C1280" s="115" t="s">
        <v>5656</v>
      </c>
      <c r="D1280" s="115" t="s">
        <v>3414</v>
      </c>
      <c r="E1280" s="115" t="s">
        <v>2487</v>
      </c>
      <c r="F1280" s="100" t="s">
        <v>3415</v>
      </c>
      <c r="G1280" s="96">
        <v>-740</v>
      </c>
      <c r="H1280" s="97">
        <v>46028</v>
      </c>
      <c r="I1280" s="97">
        <v>46056</v>
      </c>
      <c r="J1280" s="97">
        <v>46056</v>
      </c>
      <c r="K1280" s="97">
        <v>46034</v>
      </c>
      <c r="L1280" s="94">
        <v>10256</v>
      </c>
      <c r="M1280" s="100" t="s">
        <v>51</v>
      </c>
      <c r="N1280" s="100" t="s">
        <v>60</v>
      </c>
      <c r="O1280" s="115" t="s">
        <v>5657</v>
      </c>
      <c r="P1280" s="115" t="s">
        <v>51</v>
      </c>
      <c r="Q1280" s="115" t="s">
        <v>51</v>
      </c>
      <c r="R1280" s="115" t="s">
        <v>51</v>
      </c>
      <c r="S1280" s="115" t="s">
        <v>51</v>
      </c>
      <c r="T1280" s="115" t="s">
        <v>51</v>
      </c>
      <c r="U1280" s="115" t="s">
        <v>51</v>
      </c>
      <c r="V1280" s="115" t="s">
        <v>51</v>
      </c>
      <c r="W1280" s="115" t="s">
        <v>2490</v>
      </c>
      <c r="X1280" s="115" t="s">
        <v>2491</v>
      </c>
      <c r="Y1280" s="115" t="s">
        <v>3417</v>
      </c>
      <c r="Z1280" s="115" t="s">
        <v>51</v>
      </c>
    </row>
    <row r="1281" spans="1:26" s="116" customFormat="1" x14ac:dyDescent="0.2">
      <c r="A1281" s="115" t="s">
        <v>2483</v>
      </c>
      <c r="B1281" s="115" t="s">
        <v>2484</v>
      </c>
      <c r="C1281" s="115" t="s">
        <v>4235</v>
      </c>
      <c r="D1281" s="115" t="s">
        <v>3414</v>
      </c>
      <c r="E1281" s="115" t="s">
        <v>2487</v>
      </c>
      <c r="F1281" s="100" t="s">
        <v>3415</v>
      </c>
      <c r="G1281" s="96">
        <v>-1600</v>
      </c>
      <c r="H1281" s="97">
        <v>46028</v>
      </c>
      <c r="I1281" s="97">
        <v>46056</v>
      </c>
      <c r="J1281" s="97">
        <v>46056</v>
      </c>
      <c r="K1281" s="97">
        <v>46034</v>
      </c>
      <c r="L1281" s="94">
        <v>10256</v>
      </c>
      <c r="M1281" s="100" t="s">
        <v>51</v>
      </c>
      <c r="N1281" s="100" t="s">
        <v>60</v>
      </c>
      <c r="O1281" s="115" t="s">
        <v>5658</v>
      </c>
      <c r="P1281" s="115" t="s">
        <v>51</v>
      </c>
      <c r="Q1281" s="115" t="s">
        <v>51</v>
      </c>
      <c r="R1281" s="115" t="s">
        <v>51</v>
      </c>
      <c r="S1281" s="115" t="s">
        <v>51</v>
      </c>
      <c r="T1281" s="115" t="s">
        <v>51</v>
      </c>
      <c r="U1281" s="115" t="s">
        <v>51</v>
      </c>
      <c r="V1281" s="115" t="s">
        <v>51</v>
      </c>
      <c r="W1281" s="115" t="s">
        <v>2490</v>
      </c>
      <c r="X1281" s="115" t="s">
        <v>2491</v>
      </c>
      <c r="Y1281" s="115" t="s">
        <v>3417</v>
      </c>
      <c r="Z1281" s="115" t="s">
        <v>51</v>
      </c>
    </row>
    <row r="1282" spans="1:26" s="116" customFormat="1" x14ac:dyDescent="0.2">
      <c r="A1282" s="115" t="s">
        <v>2483</v>
      </c>
      <c r="B1282" s="115" t="s">
        <v>2484</v>
      </c>
      <c r="C1282" s="115" t="s">
        <v>5659</v>
      </c>
      <c r="D1282" s="115" t="s">
        <v>3414</v>
      </c>
      <c r="E1282" s="115" t="s">
        <v>2487</v>
      </c>
      <c r="F1282" s="100" t="s">
        <v>3415</v>
      </c>
      <c r="G1282" s="96">
        <v>-720</v>
      </c>
      <c r="H1282" s="97">
        <v>46028</v>
      </c>
      <c r="I1282" s="97">
        <v>46056</v>
      </c>
      <c r="J1282" s="97">
        <v>46056</v>
      </c>
      <c r="K1282" s="97">
        <v>46034</v>
      </c>
      <c r="L1282" s="94">
        <v>10256</v>
      </c>
      <c r="M1282" s="100" t="s">
        <v>51</v>
      </c>
      <c r="N1282" s="100" t="s">
        <v>60</v>
      </c>
      <c r="O1282" s="115" t="s">
        <v>5660</v>
      </c>
      <c r="P1282" s="115" t="s">
        <v>51</v>
      </c>
      <c r="Q1282" s="115" t="s">
        <v>51</v>
      </c>
      <c r="R1282" s="115" t="s">
        <v>51</v>
      </c>
      <c r="S1282" s="115" t="s">
        <v>51</v>
      </c>
      <c r="T1282" s="115" t="s">
        <v>51</v>
      </c>
      <c r="U1282" s="115" t="s">
        <v>51</v>
      </c>
      <c r="V1282" s="115" t="s">
        <v>51</v>
      </c>
      <c r="W1282" s="115" t="s">
        <v>2490</v>
      </c>
      <c r="X1282" s="115" t="s">
        <v>2491</v>
      </c>
      <c r="Y1282" s="115" t="s">
        <v>3417</v>
      </c>
      <c r="Z1282" s="115" t="s">
        <v>51</v>
      </c>
    </row>
    <row r="1283" spans="1:26" s="116" customFormat="1" x14ac:dyDescent="0.2">
      <c r="A1283" s="115" t="s">
        <v>2483</v>
      </c>
      <c r="B1283" s="115" t="s">
        <v>2484</v>
      </c>
      <c r="C1283" s="115" t="s">
        <v>5661</v>
      </c>
      <c r="D1283" s="115" t="s">
        <v>3414</v>
      </c>
      <c r="E1283" s="115" t="s">
        <v>2487</v>
      </c>
      <c r="F1283" s="100" t="s">
        <v>3415</v>
      </c>
      <c r="G1283" s="96">
        <v>-1310</v>
      </c>
      <c r="H1283" s="97">
        <v>46028</v>
      </c>
      <c r="I1283" s="97">
        <v>46056</v>
      </c>
      <c r="J1283" s="97">
        <v>46056</v>
      </c>
      <c r="K1283" s="97">
        <v>46034</v>
      </c>
      <c r="L1283" s="94">
        <v>10256</v>
      </c>
      <c r="M1283" s="100" t="s">
        <v>51</v>
      </c>
      <c r="N1283" s="100" t="s">
        <v>60</v>
      </c>
      <c r="O1283" s="115" t="s">
        <v>5662</v>
      </c>
      <c r="P1283" s="115" t="s">
        <v>51</v>
      </c>
      <c r="Q1283" s="115" t="s">
        <v>51</v>
      </c>
      <c r="R1283" s="115" t="s">
        <v>51</v>
      </c>
      <c r="S1283" s="115" t="s">
        <v>51</v>
      </c>
      <c r="T1283" s="115" t="s">
        <v>51</v>
      </c>
      <c r="U1283" s="115" t="s">
        <v>51</v>
      </c>
      <c r="V1283" s="115" t="s">
        <v>51</v>
      </c>
      <c r="W1283" s="115" t="s">
        <v>2490</v>
      </c>
      <c r="X1283" s="115" t="s">
        <v>2491</v>
      </c>
      <c r="Y1283" s="115" t="s">
        <v>3417</v>
      </c>
      <c r="Z1283" s="115" t="s">
        <v>51</v>
      </c>
    </row>
    <row r="1284" spans="1:26" s="116" customFormat="1" x14ac:dyDescent="0.2">
      <c r="A1284" s="115" t="s">
        <v>2483</v>
      </c>
      <c r="B1284" s="115" t="s">
        <v>2484</v>
      </c>
      <c r="C1284" s="115" t="s">
        <v>5663</v>
      </c>
      <c r="D1284" s="115" t="s">
        <v>2618</v>
      </c>
      <c r="E1284" s="115" t="s">
        <v>2487</v>
      </c>
      <c r="F1284" s="100" t="s">
        <v>2619</v>
      </c>
      <c r="G1284" s="96">
        <v>-22809.95</v>
      </c>
      <c r="H1284" s="97">
        <v>46028</v>
      </c>
      <c r="I1284" s="97">
        <v>46056</v>
      </c>
      <c r="J1284" s="97">
        <v>46056</v>
      </c>
      <c r="K1284" s="97">
        <v>46036</v>
      </c>
      <c r="L1284" s="94">
        <v>20001</v>
      </c>
      <c r="M1284" s="100" t="s">
        <v>51</v>
      </c>
      <c r="N1284" s="100" t="s">
        <v>60</v>
      </c>
      <c r="O1284" s="115" t="s">
        <v>5664</v>
      </c>
      <c r="P1284" s="115" t="s">
        <v>51</v>
      </c>
      <c r="Q1284" s="115" t="s">
        <v>51</v>
      </c>
      <c r="R1284" s="115" t="s">
        <v>51</v>
      </c>
      <c r="S1284" s="115" t="s">
        <v>51</v>
      </c>
      <c r="T1284" s="115" t="s">
        <v>51</v>
      </c>
      <c r="U1284" s="115" t="s">
        <v>51</v>
      </c>
      <c r="V1284" s="115" t="s">
        <v>51</v>
      </c>
      <c r="W1284" s="115" t="s">
        <v>2490</v>
      </c>
      <c r="X1284" s="115" t="s">
        <v>2491</v>
      </c>
      <c r="Y1284" s="115" t="s">
        <v>2621</v>
      </c>
      <c r="Z1284" s="115" t="s">
        <v>51</v>
      </c>
    </row>
    <row r="1285" spans="1:26" s="116" customFormat="1" x14ac:dyDescent="0.2">
      <c r="A1285" s="115" t="s">
        <v>2483</v>
      </c>
      <c r="B1285" s="115" t="s">
        <v>2484</v>
      </c>
      <c r="C1285" s="115" t="s">
        <v>5665</v>
      </c>
      <c r="D1285" s="115" t="s">
        <v>2618</v>
      </c>
      <c r="E1285" s="115" t="s">
        <v>2487</v>
      </c>
      <c r="F1285" s="100" t="s">
        <v>2619</v>
      </c>
      <c r="G1285" s="96">
        <v>-5957.65</v>
      </c>
      <c r="H1285" s="97">
        <v>46028</v>
      </c>
      <c r="I1285" s="97">
        <v>46056</v>
      </c>
      <c r="J1285" s="97">
        <v>46056</v>
      </c>
      <c r="K1285" s="97">
        <v>46036</v>
      </c>
      <c r="L1285" s="94">
        <v>20001</v>
      </c>
      <c r="M1285" s="100" t="s">
        <v>51</v>
      </c>
      <c r="N1285" s="100" t="s">
        <v>60</v>
      </c>
      <c r="O1285" s="115" t="s">
        <v>5666</v>
      </c>
      <c r="P1285" s="115" t="s">
        <v>51</v>
      </c>
      <c r="Q1285" s="115" t="s">
        <v>51</v>
      </c>
      <c r="R1285" s="115" t="s">
        <v>51</v>
      </c>
      <c r="S1285" s="115" t="s">
        <v>51</v>
      </c>
      <c r="T1285" s="115" t="s">
        <v>51</v>
      </c>
      <c r="U1285" s="115" t="s">
        <v>51</v>
      </c>
      <c r="V1285" s="115" t="s">
        <v>51</v>
      </c>
      <c r="W1285" s="115" t="s">
        <v>2490</v>
      </c>
      <c r="X1285" s="115" t="s">
        <v>2491</v>
      </c>
      <c r="Y1285" s="115" t="s">
        <v>2621</v>
      </c>
      <c r="Z1285" s="115" t="s">
        <v>51</v>
      </c>
    </row>
    <row r="1286" spans="1:26" s="116" customFormat="1" x14ac:dyDescent="0.2">
      <c r="A1286" s="115" t="s">
        <v>2483</v>
      </c>
      <c r="B1286" s="115" t="s">
        <v>2484</v>
      </c>
      <c r="C1286" s="115" t="s">
        <v>5667</v>
      </c>
      <c r="D1286" s="115" t="s">
        <v>2770</v>
      </c>
      <c r="E1286" s="115" t="s">
        <v>2487</v>
      </c>
      <c r="F1286" s="100" t="s">
        <v>2771</v>
      </c>
      <c r="G1286" s="96">
        <v>-316.60000000000002</v>
      </c>
      <c r="H1286" s="97">
        <v>45996</v>
      </c>
      <c r="I1286" s="97">
        <v>46027</v>
      </c>
      <c r="J1286" s="97">
        <v>46056</v>
      </c>
      <c r="K1286" s="97">
        <v>46048</v>
      </c>
      <c r="L1286" s="94">
        <v>10251</v>
      </c>
      <c r="M1286" s="100" t="s">
        <v>51</v>
      </c>
      <c r="N1286" s="100" t="s">
        <v>60</v>
      </c>
      <c r="O1286" s="115" t="s">
        <v>5668</v>
      </c>
      <c r="P1286" s="115" t="s">
        <v>51</v>
      </c>
      <c r="Q1286" s="115" t="s">
        <v>51</v>
      </c>
      <c r="R1286" s="115" t="s">
        <v>2517</v>
      </c>
      <c r="S1286" s="115" t="s">
        <v>2773</v>
      </c>
      <c r="T1286" s="115" t="s">
        <v>51</v>
      </c>
      <c r="U1286" s="115" t="s">
        <v>2774</v>
      </c>
      <c r="V1286" s="115" t="s">
        <v>2775</v>
      </c>
      <c r="W1286" s="115" t="s">
        <v>2490</v>
      </c>
      <c r="X1286" s="115" t="s">
        <v>2491</v>
      </c>
      <c r="Y1286" s="115" t="s">
        <v>2776</v>
      </c>
      <c r="Z1286" s="115" t="s">
        <v>51</v>
      </c>
    </row>
    <row r="1287" spans="1:26" s="116" customFormat="1" x14ac:dyDescent="0.2">
      <c r="A1287" s="115" t="s">
        <v>2483</v>
      </c>
      <c r="B1287" s="115" t="s">
        <v>2484</v>
      </c>
      <c r="C1287" s="115" t="s">
        <v>5669</v>
      </c>
      <c r="D1287" s="115" t="s">
        <v>5670</v>
      </c>
      <c r="E1287" s="115" t="s">
        <v>2487</v>
      </c>
      <c r="F1287" s="100" t="s">
        <v>5671</v>
      </c>
      <c r="G1287" s="96">
        <v>-2720</v>
      </c>
      <c r="H1287" s="97">
        <v>46006</v>
      </c>
      <c r="I1287" s="97">
        <v>46037</v>
      </c>
      <c r="J1287" s="97">
        <v>46056</v>
      </c>
      <c r="K1287" s="97">
        <v>46051</v>
      </c>
      <c r="L1287" s="94">
        <v>20001</v>
      </c>
      <c r="M1287" s="100" t="s">
        <v>51</v>
      </c>
      <c r="N1287" s="100" t="s">
        <v>60</v>
      </c>
      <c r="O1287" s="115" t="s">
        <v>5672</v>
      </c>
      <c r="P1287" s="115" t="s">
        <v>51</v>
      </c>
      <c r="Q1287" s="115" t="s">
        <v>51</v>
      </c>
      <c r="R1287" s="115" t="s">
        <v>51</v>
      </c>
      <c r="S1287" s="115" t="s">
        <v>51</v>
      </c>
      <c r="T1287" s="115" t="s">
        <v>51</v>
      </c>
      <c r="U1287" s="115" t="s">
        <v>51</v>
      </c>
      <c r="V1287" s="115" t="s">
        <v>51</v>
      </c>
      <c r="W1287" s="115" t="s">
        <v>2490</v>
      </c>
      <c r="X1287" s="115" t="s">
        <v>2491</v>
      </c>
      <c r="Y1287" s="115" t="s">
        <v>5673</v>
      </c>
      <c r="Z1287" s="115" t="s">
        <v>51</v>
      </c>
    </row>
    <row r="1288" spans="1:26" s="116" customFormat="1" x14ac:dyDescent="0.2">
      <c r="A1288" s="115" t="s">
        <v>2483</v>
      </c>
      <c r="B1288" s="115" t="s">
        <v>2484</v>
      </c>
      <c r="C1288" s="115" t="s">
        <v>5674</v>
      </c>
      <c r="D1288" s="115" t="s">
        <v>4153</v>
      </c>
      <c r="E1288" s="115" t="s">
        <v>2487</v>
      </c>
      <c r="F1288" s="100" t="s">
        <v>4154</v>
      </c>
      <c r="G1288" s="96">
        <v>-173100</v>
      </c>
      <c r="H1288" s="97">
        <v>46044</v>
      </c>
      <c r="I1288" s="97">
        <v>46051</v>
      </c>
      <c r="J1288" s="97">
        <v>46056</v>
      </c>
      <c r="K1288" s="97">
        <v>46051</v>
      </c>
      <c r="L1288" s="94">
        <v>20001</v>
      </c>
      <c r="M1288" s="100" t="s">
        <v>51</v>
      </c>
      <c r="N1288" s="100" t="s">
        <v>60</v>
      </c>
      <c r="O1288" s="115" t="s">
        <v>5675</v>
      </c>
      <c r="P1288" s="115" t="s">
        <v>51</v>
      </c>
      <c r="Q1288" s="115" t="s">
        <v>51</v>
      </c>
      <c r="R1288" s="115" t="s">
        <v>51</v>
      </c>
      <c r="S1288" s="115" t="s">
        <v>51</v>
      </c>
      <c r="T1288" s="115" t="s">
        <v>51</v>
      </c>
      <c r="U1288" s="115" t="s">
        <v>51</v>
      </c>
      <c r="V1288" s="115" t="s">
        <v>51</v>
      </c>
      <c r="W1288" s="115" t="s">
        <v>2490</v>
      </c>
      <c r="X1288" s="115" t="s">
        <v>2491</v>
      </c>
      <c r="Y1288" s="115" t="s">
        <v>4156</v>
      </c>
      <c r="Z1288" s="115" t="s">
        <v>51</v>
      </c>
    </row>
    <row r="1289" spans="1:26" s="116" customFormat="1" x14ac:dyDescent="0.2">
      <c r="A1289" s="115" t="s">
        <v>2483</v>
      </c>
      <c r="B1289" s="115" t="s">
        <v>2484</v>
      </c>
      <c r="C1289" s="115" t="s">
        <v>5676</v>
      </c>
      <c r="D1289" s="115" t="s">
        <v>2910</v>
      </c>
      <c r="E1289" s="115" t="s">
        <v>2487</v>
      </c>
      <c r="F1289" s="100" t="s">
        <v>2911</v>
      </c>
      <c r="G1289" s="96">
        <v>-2975.19</v>
      </c>
      <c r="H1289" s="97">
        <v>46015</v>
      </c>
      <c r="I1289" s="97">
        <v>46045</v>
      </c>
      <c r="J1289" s="97">
        <v>46056</v>
      </c>
      <c r="K1289" s="97">
        <v>46048</v>
      </c>
      <c r="L1289" s="94">
        <v>10256</v>
      </c>
      <c r="M1289" s="100" t="s">
        <v>51</v>
      </c>
      <c r="N1289" s="100" t="s">
        <v>60</v>
      </c>
      <c r="O1289" s="115" t="s">
        <v>5677</v>
      </c>
      <c r="P1289" s="115" t="s">
        <v>51</v>
      </c>
      <c r="Q1289" s="115" t="s">
        <v>51</v>
      </c>
      <c r="R1289" s="115" t="s">
        <v>2517</v>
      </c>
      <c r="S1289" s="115" t="s">
        <v>2913</v>
      </c>
      <c r="T1289" s="115" t="s">
        <v>51</v>
      </c>
      <c r="U1289" s="115" t="s">
        <v>2914</v>
      </c>
      <c r="V1289" s="115" t="s">
        <v>2915</v>
      </c>
      <c r="W1289" s="115" t="s">
        <v>2490</v>
      </c>
      <c r="X1289" s="115" t="s">
        <v>2491</v>
      </c>
      <c r="Y1289" s="115" t="s">
        <v>2916</v>
      </c>
      <c r="Z1289" s="115" t="s">
        <v>2504</v>
      </c>
    </row>
    <row r="1290" spans="1:26" s="116" customFormat="1" x14ac:dyDescent="0.2">
      <c r="A1290" s="115" t="s">
        <v>2483</v>
      </c>
      <c r="B1290" s="115" t="s">
        <v>2484</v>
      </c>
      <c r="C1290" s="115" t="s">
        <v>5678</v>
      </c>
      <c r="D1290" s="115" t="s">
        <v>5679</v>
      </c>
      <c r="E1290" s="115" t="s">
        <v>2487</v>
      </c>
      <c r="F1290" s="100" t="s">
        <v>5680</v>
      </c>
      <c r="G1290" s="96">
        <v>-477.94</v>
      </c>
      <c r="H1290" s="97">
        <v>46006</v>
      </c>
      <c r="I1290" s="97">
        <v>46036</v>
      </c>
      <c r="J1290" s="97">
        <v>46056</v>
      </c>
      <c r="K1290" s="97">
        <v>46050</v>
      </c>
      <c r="L1290" s="94">
        <v>10256</v>
      </c>
      <c r="M1290" s="100" t="s">
        <v>51</v>
      </c>
      <c r="N1290" s="100" t="s">
        <v>60</v>
      </c>
      <c r="O1290" s="115" t="s">
        <v>5681</v>
      </c>
      <c r="P1290" s="115" t="s">
        <v>51</v>
      </c>
      <c r="Q1290" s="115" t="s">
        <v>51</v>
      </c>
      <c r="R1290" s="115" t="s">
        <v>51</v>
      </c>
      <c r="S1290" s="115" t="s">
        <v>51</v>
      </c>
      <c r="T1290" s="115" t="s">
        <v>51</v>
      </c>
      <c r="U1290" s="115" t="s">
        <v>51</v>
      </c>
      <c r="V1290" s="115" t="s">
        <v>51</v>
      </c>
      <c r="W1290" s="115" t="s">
        <v>2490</v>
      </c>
      <c r="X1290" s="115" t="s">
        <v>2491</v>
      </c>
      <c r="Y1290" s="115" t="s">
        <v>5682</v>
      </c>
      <c r="Z1290" s="115" t="s">
        <v>51</v>
      </c>
    </row>
    <row r="1291" spans="1:26" s="116" customFormat="1" x14ac:dyDescent="0.2">
      <c r="A1291" s="115" t="s">
        <v>2483</v>
      </c>
      <c r="B1291" s="115" t="s">
        <v>2484</v>
      </c>
      <c r="C1291" s="115" t="s">
        <v>5683</v>
      </c>
      <c r="D1291" s="115" t="s">
        <v>5338</v>
      </c>
      <c r="E1291" s="115" t="s">
        <v>2487</v>
      </c>
      <c r="F1291" s="100" t="s">
        <v>5339</v>
      </c>
      <c r="G1291" s="96">
        <v>-1319.8</v>
      </c>
      <c r="H1291" s="97">
        <v>46021</v>
      </c>
      <c r="I1291" s="97">
        <v>46051</v>
      </c>
      <c r="J1291" s="97">
        <v>46056</v>
      </c>
      <c r="K1291" s="97">
        <v>46048</v>
      </c>
      <c r="L1291" s="94">
        <v>10251</v>
      </c>
      <c r="M1291" s="100" t="s">
        <v>51</v>
      </c>
      <c r="N1291" s="100" t="s">
        <v>60</v>
      </c>
      <c r="O1291" s="115" t="s">
        <v>5684</v>
      </c>
      <c r="P1291" s="115" t="s">
        <v>51</v>
      </c>
      <c r="Q1291" s="115" t="s">
        <v>51</v>
      </c>
      <c r="R1291" s="115" t="s">
        <v>51</v>
      </c>
      <c r="S1291" s="115" t="s">
        <v>51</v>
      </c>
      <c r="T1291" s="115" t="s">
        <v>51</v>
      </c>
      <c r="U1291" s="115" t="s">
        <v>51</v>
      </c>
      <c r="V1291" s="115" t="s">
        <v>51</v>
      </c>
      <c r="W1291" s="115" t="s">
        <v>2490</v>
      </c>
      <c r="X1291" s="115" t="s">
        <v>2491</v>
      </c>
      <c r="Y1291" s="115" t="s">
        <v>5341</v>
      </c>
      <c r="Z1291" s="115" t="s">
        <v>51</v>
      </c>
    </row>
    <row r="1292" spans="1:26" s="116" customFormat="1" x14ac:dyDescent="0.2">
      <c r="A1292" s="115" t="s">
        <v>2483</v>
      </c>
      <c r="B1292" s="115" t="s">
        <v>2484</v>
      </c>
      <c r="C1292" s="115" t="s">
        <v>5685</v>
      </c>
      <c r="D1292" s="115" t="s">
        <v>5338</v>
      </c>
      <c r="E1292" s="115" t="s">
        <v>2487</v>
      </c>
      <c r="F1292" s="100" t="s">
        <v>5339</v>
      </c>
      <c r="G1292" s="96">
        <v>-1760</v>
      </c>
      <c r="H1292" s="97">
        <v>46021</v>
      </c>
      <c r="I1292" s="97">
        <v>46051</v>
      </c>
      <c r="J1292" s="97">
        <v>46056</v>
      </c>
      <c r="K1292" s="97">
        <v>46049</v>
      </c>
      <c r="L1292" s="94">
        <v>20001</v>
      </c>
      <c r="M1292" s="100" t="s">
        <v>51</v>
      </c>
      <c r="N1292" s="100" t="s">
        <v>60</v>
      </c>
      <c r="O1292" s="115" t="s">
        <v>5686</v>
      </c>
      <c r="P1292" s="115" t="s">
        <v>51</v>
      </c>
      <c r="Q1292" s="115" t="s">
        <v>51</v>
      </c>
      <c r="R1292" s="115" t="s">
        <v>51</v>
      </c>
      <c r="S1292" s="115" t="s">
        <v>51</v>
      </c>
      <c r="T1292" s="115" t="s">
        <v>51</v>
      </c>
      <c r="U1292" s="115" t="s">
        <v>51</v>
      </c>
      <c r="V1292" s="115" t="s">
        <v>51</v>
      </c>
      <c r="W1292" s="115" t="s">
        <v>2490</v>
      </c>
      <c r="X1292" s="115" t="s">
        <v>2491</v>
      </c>
      <c r="Y1292" s="115" t="s">
        <v>5341</v>
      </c>
      <c r="Z1292" s="115" t="s">
        <v>51</v>
      </c>
    </row>
    <row r="1293" spans="1:26" s="117" customFormat="1" x14ac:dyDescent="0.2">
      <c r="A1293" s="104" t="s">
        <v>2483</v>
      </c>
      <c r="B1293" s="104" t="s">
        <v>2484</v>
      </c>
      <c r="C1293" s="104" t="s">
        <v>5687</v>
      </c>
      <c r="D1293" s="104" t="s">
        <v>2770</v>
      </c>
      <c r="E1293" s="104" t="s">
        <v>2487</v>
      </c>
      <c r="F1293" s="94" t="s">
        <v>2771</v>
      </c>
      <c r="G1293" s="96">
        <v>-15136</v>
      </c>
      <c r="H1293" s="97">
        <v>46027</v>
      </c>
      <c r="I1293" s="97">
        <v>46057</v>
      </c>
      <c r="J1293" s="97">
        <v>46057</v>
      </c>
      <c r="K1293" s="97">
        <v>46034</v>
      </c>
      <c r="L1293" s="94">
        <v>10256</v>
      </c>
      <c r="M1293" s="94"/>
      <c r="N1293" s="94" t="s">
        <v>60</v>
      </c>
      <c r="O1293" s="104" t="s">
        <v>5688</v>
      </c>
      <c r="P1293" s="104" t="s">
        <v>51</v>
      </c>
      <c r="Q1293" s="104" t="s">
        <v>51</v>
      </c>
      <c r="R1293" s="104" t="s">
        <v>2517</v>
      </c>
      <c r="S1293" s="104" t="s">
        <v>2773</v>
      </c>
      <c r="T1293" s="104" t="s">
        <v>51</v>
      </c>
      <c r="U1293" s="104" t="s">
        <v>2774</v>
      </c>
      <c r="V1293" s="104" t="s">
        <v>2775</v>
      </c>
      <c r="W1293" s="104" t="s">
        <v>2490</v>
      </c>
      <c r="X1293" s="104" t="s">
        <v>2491</v>
      </c>
      <c r="Y1293" s="104" t="s">
        <v>2776</v>
      </c>
      <c r="Z1293" s="104" t="s">
        <v>51</v>
      </c>
    </row>
    <row r="1294" spans="1:26" s="117" customFormat="1" x14ac:dyDescent="0.2">
      <c r="A1294" s="104" t="s">
        <v>2483</v>
      </c>
      <c r="B1294" s="104" t="s">
        <v>2484</v>
      </c>
      <c r="C1294" s="104" t="s">
        <v>5689</v>
      </c>
      <c r="D1294" s="104" t="s">
        <v>3502</v>
      </c>
      <c r="E1294" s="104" t="s">
        <v>2487</v>
      </c>
      <c r="F1294" s="94" t="s">
        <v>3503</v>
      </c>
      <c r="G1294" s="96">
        <v>-16155.75</v>
      </c>
      <c r="H1294" s="97">
        <v>46030</v>
      </c>
      <c r="I1294" s="97">
        <v>46057</v>
      </c>
      <c r="J1294" s="97">
        <v>46057</v>
      </c>
      <c r="K1294" s="97">
        <v>46049</v>
      </c>
      <c r="L1294" s="94">
        <v>10256</v>
      </c>
      <c r="M1294" s="94"/>
      <c r="N1294" s="94" t="s">
        <v>60</v>
      </c>
      <c r="O1294" s="104" t="s">
        <v>5690</v>
      </c>
      <c r="P1294" s="104" t="s">
        <v>51</v>
      </c>
      <c r="Q1294" s="104" t="s">
        <v>51</v>
      </c>
      <c r="R1294" s="104" t="s">
        <v>51</v>
      </c>
      <c r="S1294" s="104" t="s">
        <v>51</v>
      </c>
      <c r="T1294" s="104" t="s">
        <v>51</v>
      </c>
      <c r="U1294" s="104" t="s">
        <v>51</v>
      </c>
      <c r="V1294" s="104" t="s">
        <v>51</v>
      </c>
      <c r="W1294" s="104" t="s">
        <v>2490</v>
      </c>
      <c r="X1294" s="104" t="s">
        <v>2491</v>
      </c>
      <c r="Y1294" s="104" t="s">
        <v>3505</v>
      </c>
      <c r="Z1294" s="104" t="s">
        <v>51</v>
      </c>
    </row>
    <row r="1295" spans="1:26" s="117" customFormat="1" x14ac:dyDescent="0.2">
      <c r="A1295" s="104" t="s">
        <v>2483</v>
      </c>
      <c r="B1295" s="104" t="s">
        <v>2484</v>
      </c>
      <c r="C1295" s="104" t="s">
        <v>5691</v>
      </c>
      <c r="D1295" s="104" t="s">
        <v>5692</v>
      </c>
      <c r="E1295" s="104" t="s">
        <v>2487</v>
      </c>
      <c r="F1295" s="94" t="s">
        <v>5693</v>
      </c>
      <c r="G1295" s="96">
        <v>-32100</v>
      </c>
      <c r="H1295" s="97">
        <v>46027</v>
      </c>
      <c r="I1295" s="97">
        <v>46057</v>
      </c>
      <c r="J1295" s="97">
        <v>46057</v>
      </c>
      <c r="K1295" s="97">
        <v>46048</v>
      </c>
      <c r="L1295" s="94">
        <v>10251</v>
      </c>
      <c r="M1295" s="94"/>
      <c r="N1295" s="94" t="s">
        <v>60</v>
      </c>
      <c r="O1295" s="104" t="s">
        <v>5694</v>
      </c>
      <c r="P1295" s="104" t="s">
        <v>51</v>
      </c>
      <c r="Q1295" s="104" t="s">
        <v>51</v>
      </c>
      <c r="R1295" s="104" t="s">
        <v>2536</v>
      </c>
      <c r="S1295" s="104" t="s">
        <v>4017</v>
      </c>
      <c r="T1295" s="104" t="s">
        <v>51</v>
      </c>
      <c r="U1295" s="104" t="s">
        <v>5695</v>
      </c>
      <c r="V1295" s="104" t="s">
        <v>2520</v>
      </c>
      <c r="W1295" s="104" t="s">
        <v>2490</v>
      </c>
      <c r="X1295" s="104" t="s">
        <v>2491</v>
      </c>
      <c r="Y1295" s="104" t="s">
        <v>5696</v>
      </c>
      <c r="Z1295" s="104" t="s">
        <v>51</v>
      </c>
    </row>
    <row r="1296" spans="1:26" s="117" customFormat="1" x14ac:dyDescent="0.2">
      <c r="A1296" s="104" t="s">
        <v>2483</v>
      </c>
      <c r="B1296" s="104" t="s">
        <v>2484</v>
      </c>
      <c r="C1296" s="104" t="s">
        <v>5697</v>
      </c>
      <c r="D1296" s="104" t="s">
        <v>5692</v>
      </c>
      <c r="E1296" s="104" t="s">
        <v>2487</v>
      </c>
      <c r="F1296" s="94" t="s">
        <v>5693</v>
      </c>
      <c r="G1296" s="96">
        <v>-175</v>
      </c>
      <c r="H1296" s="97">
        <v>46027</v>
      </c>
      <c r="I1296" s="97">
        <v>46057</v>
      </c>
      <c r="J1296" s="97">
        <v>46057</v>
      </c>
      <c r="K1296" s="97">
        <v>46049</v>
      </c>
      <c r="L1296" s="94">
        <v>10251</v>
      </c>
      <c r="M1296" s="94"/>
      <c r="N1296" s="94" t="s">
        <v>60</v>
      </c>
      <c r="O1296" s="104" t="s">
        <v>5698</v>
      </c>
      <c r="P1296" s="104" t="s">
        <v>51</v>
      </c>
      <c r="Q1296" s="104" t="s">
        <v>51</v>
      </c>
      <c r="R1296" s="104" t="s">
        <v>2536</v>
      </c>
      <c r="S1296" s="104" t="s">
        <v>4017</v>
      </c>
      <c r="T1296" s="104" t="s">
        <v>51</v>
      </c>
      <c r="U1296" s="104" t="s">
        <v>5695</v>
      </c>
      <c r="V1296" s="104" t="s">
        <v>2520</v>
      </c>
      <c r="W1296" s="104" t="s">
        <v>2490</v>
      </c>
      <c r="X1296" s="104" t="s">
        <v>2491</v>
      </c>
      <c r="Y1296" s="104" t="s">
        <v>5696</v>
      </c>
      <c r="Z1296" s="104" t="s">
        <v>51</v>
      </c>
    </row>
    <row r="1297" spans="1:26" s="117" customFormat="1" x14ac:dyDescent="0.2">
      <c r="A1297" s="104" t="s">
        <v>2483</v>
      </c>
      <c r="B1297" s="104" t="s">
        <v>2484</v>
      </c>
      <c r="C1297" s="104" t="s">
        <v>5699</v>
      </c>
      <c r="D1297" s="104" t="s">
        <v>2992</v>
      </c>
      <c r="E1297" s="104" t="s">
        <v>2487</v>
      </c>
      <c r="F1297" s="94" t="s">
        <v>2993</v>
      </c>
      <c r="G1297" s="96">
        <v>-299</v>
      </c>
      <c r="H1297" s="97">
        <v>46029</v>
      </c>
      <c r="I1297" s="97">
        <v>46057</v>
      </c>
      <c r="J1297" s="97">
        <v>46057</v>
      </c>
      <c r="K1297" s="97">
        <v>46043</v>
      </c>
      <c r="L1297" s="94">
        <v>20001</v>
      </c>
      <c r="M1297" s="94"/>
      <c r="N1297" s="94" t="s">
        <v>60</v>
      </c>
      <c r="O1297" s="104" t="s">
        <v>5700</v>
      </c>
      <c r="P1297" s="104" t="s">
        <v>51</v>
      </c>
      <c r="Q1297" s="104" t="s">
        <v>51</v>
      </c>
      <c r="R1297" s="104" t="s">
        <v>51</v>
      </c>
      <c r="S1297" s="104" t="s">
        <v>51</v>
      </c>
      <c r="T1297" s="104" t="s">
        <v>51</v>
      </c>
      <c r="U1297" s="104" t="s">
        <v>51</v>
      </c>
      <c r="V1297" s="104" t="s">
        <v>51</v>
      </c>
      <c r="W1297" s="104" t="s">
        <v>2490</v>
      </c>
      <c r="X1297" s="104" t="s">
        <v>2491</v>
      </c>
      <c r="Y1297" s="104" t="s">
        <v>2995</v>
      </c>
      <c r="Z1297" s="104" t="s">
        <v>51</v>
      </c>
    </row>
    <row r="1298" spans="1:26" s="117" customFormat="1" x14ac:dyDescent="0.2">
      <c r="A1298" s="104" t="s">
        <v>2483</v>
      </c>
      <c r="B1298" s="104" t="s">
        <v>2484</v>
      </c>
      <c r="C1298" s="104" t="s">
        <v>5196</v>
      </c>
      <c r="D1298" s="104" t="s">
        <v>3409</v>
      </c>
      <c r="E1298" s="104" t="s">
        <v>2487</v>
      </c>
      <c r="F1298" s="94" t="s">
        <v>3410</v>
      </c>
      <c r="G1298" s="96">
        <v>-2817</v>
      </c>
      <c r="H1298" s="97">
        <v>46027</v>
      </c>
      <c r="I1298" s="97">
        <v>46057</v>
      </c>
      <c r="J1298" s="97">
        <v>46057</v>
      </c>
      <c r="K1298" s="97">
        <v>46041</v>
      </c>
      <c r="L1298" s="94">
        <v>10256</v>
      </c>
      <c r="M1298" s="94"/>
      <c r="N1298" s="94" t="s">
        <v>60</v>
      </c>
      <c r="O1298" s="104" t="s">
        <v>5701</v>
      </c>
      <c r="P1298" s="104" t="s">
        <v>51</v>
      </c>
      <c r="Q1298" s="104" t="s">
        <v>51</v>
      </c>
      <c r="R1298" s="104" t="s">
        <v>51</v>
      </c>
      <c r="S1298" s="104" t="s">
        <v>51</v>
      </c>
      <c r="T1298" s="104" t="s">
        <v>51</v>
      </c>
      <c r="U1298" s="104" t="s">
        <v>51</v>
      </c>
      <c r="V1298" s="104" t="s">
        <v>51</v>
      </c>
      <c r="W1298" s="104" t="s">
        <v>2490</v>
      </c>
      <c r="X1298" s="104" t="s">
        <v>2491</v>
      </c>
      <c r="Y1298" s="104" t="s">
        <v>3412</v>
      </c>
      <c r="Z1298" s="104" t="s">
        <v>51</v>
      </c>
    </row>
    <row r="1299" spans="1:26" s="117" customFormat="1" x14ac:dyDescent="0.2">
      <c r="A1299" s="104" t="s">
        <v>2483</v>
      </c>
      <c r="B1299" s="104" t="s">
        <v>2484</v>
      </c>
      <c r="C1299" s="104" t="s">
        <v>5702</v>
      </c>
      <c r="D1299" s="104" t="s">
        <v>3409</v>
      </c>
      <c r="E1299" s="104" t="s">
        <v>2487</v>
      </c>
      <c r="F1299" s="94" t="s">
        <v>3410</v>
      </c>
      <c r="G1299" s="96">
        <v>-2817</v>
      </c>
      <c r="H1299" s="97">
        <v>46027</v>
      </c>
      <c r="I1299" s="97">
        <v>46057</v>
      </c>
      <c r="J1299" s="97">
        <v>46057</v>
      </c>
      <c r="K1299" s="97">
        <v>46041</v>
      </c>
      <c r="L1299" s="94">
        <v>10251</v>
      </c>
      <c r="M1299" s="94"/>
      <c r="N1299" s="94" t="s">
        <v>60</v>
      </c>
      <c r="O1299" s="104" t="s">
        <v>5703</v>
      </c>
      <c r="P1299" s="104" t="s">
        <v>51</v>
      </c>
      <c r="Q1299" s="104" t="s">
        <v>51</v>
      </c>
      <c r="R1299" s="104" t="s">
        <v>51</v>
      </c>
      <c r="S1299" s="104" t="s">
        <v>51</v>
      </c>
      <c r="T1299" s="104" t="s">
        <v>51</v>
      </c>
      <c r="U1299" s="104" t="s">
        <v>51</v>
      </c>
      <c r="V1299" s="104" t="s">
        <v>51</v>
      </c>
      <c r="W1299" s="104" t="s">
        <v>2490</v>
      </c>
      <c r="X1299" s="104" t="s">
        <v>2491</v>
      </c>
      <c r="Y1299" s="104" t="s">
        <v>3412</v>
      </c>
      <c r="Z1299" s="104" t="s">
        <v>51</v>
      </c>
    </row>
    <row r="1300" spans="1:26" s="117" customFormat="1" x14ac:dyDescent="0.2">
      <c r="A1300" s="104" t="s">
        <v>2483</v>
      </c>
      <c r="B1300" s="104" t="s">
        <v>2484</v>
      </c>
      <c r="C1300" s="104" t="s">
        <v>5704</v>
      </c>
      <c r="D1300" s="104" t="s">
        <v>5705</v>
      </c>
      <c r="E1300" s="104" t="s">
        <v>2487</v>
      </c>
      <c r="F1300" s="94" t="s">
        <v>5706</v>
      </c>
      <c r="G1300" s="96">
        <v>-69600</v>
      </c>
      <c r="H1300" s="97">
        <v>46029</v>
      </c>
      <c r="I1300" s="97">
        <v>46057</v>
      </c>
      <c r="J1300" s="97">
        <v>46057</v>
      </c>
      <c r="K1300" s="97">
        <v>46034</v>
      </c>
      <c r="L1300" s="94">
        <v>10256</v>
      </c>
      <c r="M1300" s="94"/>
      <c r="N1300" s="94" t="s">
        <v>60</v>
      </c>
      <c r="O1300" s="104" t="s">
        <v>5707</v>
      </c>
      <c r="P1300" s="104" t="s">
        <v>51</v>
      </c>
      <c r="Q1300" s="104" t="s">
        <v>51</v>
      </c>
      <c r="R1300" s="104" t="s">
        <v>2759</v>
      </c>
      <c r="S1300" s="104" t="s">
        <v>5708</v>
      </c>
      <c r="T1300" s="104" t="s">
        <v>51</v>
      </c>
      <c r="U1300" s="104" t="s">
        <v>5709</v>
      </c>
      <c r="V1300" s="104" t="s">
        <v>2539</v>
      </c>
      <c r="W1300" s="104" t="s">
        <v>2490</v>
      </c>
      <c r="X1300" s="104" t="s">
        <v>2491</v>
      </c>
      <c r="Y1300" s="104" t="s">
        <v>5710</v>
      </c>
      <c r="Z1300" s="104" t="s">
        <v>2504</v>
      </c>
    </row>
    <row r="1301" spans="1:26" s="117" customFormat="1" x14ac:dyDescent="0.2">
      <c r="A1301" s="104" t="s">
        <v>2483</v>
      </c>
      <c r="B1301" s="104" t="s">
        <v>2484</v>
      </c>
      <c r="C1301" s="104" t="s">
        <v>5711</v>
      </c>
      <c r="D1301" s="104" t="s">
        <v>2634</v>
      </c>
      <c r="E1301" s="104" t="s">
        <v>2487</v>
      </c>
      <c r="F1301" s="94" t="s">
        <v>2635</v>
      </c>
      <c r="G1301" s="96">
        <v>-13374</v>
      </c>
      <c r="H1301" s="97">
        <v>46027</v>
      </c>
      <c r="I1301" s="97">
        <v>46057</v>
      </c>
      <c r="J1301" s="97">
        <v>46057</v>
      </c>
      <c r="K1301" s="97">
        <v>46041</v>
      </c>
      <c r="L1301" s="94">
        <v>10251</v>
      </c>
      <c r="M1301" s="94"/>
      <c r="N1301" s="94" t="s">
        <v>60</v>
      </c>
      <c r="O1301" s="104" t="s">
        <v>5712</v>
      </c>
      <c r="P1301" s="104" t="s">
        <v>51</v>
      </c>
      <c r="Q1301" s="104" t="s">
        <v>51</v>
      </c>
      <c r="R1301" s="104" t="s">
        <v>51</v>
      </c>
      <c r="S1301" s="104" t="s">
        <v>51</v>
      </c>
      <c r="T1301" s="104" t="s">
        <v>51</v>
      </c>
      <c r="U1301" s="104" t="s">
        <v>51</v>
      </c>
      <c r="V1301" s="104" t="s">
        <v>51</v>
      </c>
      <c r="W1301" s="104" t="s">
        <v>2490</v>
      </c>
      <c r="X1301" s="104" t="s">
        <v>2491</v>
      </c>
      <c r="Y1301" s="104" t="s">
        <v>2637</v>
      </c>
      <c r="Z1301" s="104" t="s">
        <v>51</v>
      </c>
    </row>
    <row r="1302" spans="1:26" s="117" customFormat="1" x14ac:dyDescent="0.2">
      <c r="A1302" s="104" t="s">
        <v>2483</v>
      </c>
      <c r="B1302" s="104" t="s">
        <v>2484</v>
      </c>
      <c r="C1302" s="104" t="s">
        <v>5713</v>
      </c>
      <c r="D1302" s="104" t="s">
        <v>5714</v>
      </c>
      <c r="E1302" s="104" t="s">
        <v>2487</v>
      </c>
      <c r="F1302" s="94" t="s">
        <v>5715</v>
      </c>
      <c r="G1302" s="96">
        <v>-5615</v>
      </c>
      <c r="H1302" s="97">
        <v>46027</v>
      </c>
      <c r="I1302" s="97">
        <v>46057</v>
      </c>
      <c r="J1302" s="97">
        <v>46057</v>
      </c>
      <c r="K1302" s="97">
        <v>46041</v>
      </c>
      <c r="L1302" s="94">
        <v>10251</v>
      </c>
      <c r="M1302" s="94"/>
      <c r="N1302" s="94" t="s">
        <v>60</v>
      </c>
      <c r="O1302" s="104" t="s">
        <v>5716</v>
      </c>
      <c r="P1302" s="104" t="s">
        <v>51</v>
      </c>
      <c r="Q1302" s="104" t="s">
        <v>51</v>
      </c>
      <c r="R1302" s="104" t="s">
        <v>51</v>
      </c>
      <c r="S1302" s="104" t="s">
        <v>51</v>
      </c>
      <c r="T1302" s="104" t="s">
        <v>51</v>
      </c>
      <c r="U1302" s="104" t="s">
        <v>51</v>
      </c>
      <c r="V1302" s="104" t="s">
        <v>51</v>
      </c>
      <c r="W1302" s="104" t="s">
        <v>2490</v>
      </c>
      <c r="X1302" s="104" t="s">
        <v>2491</v>
      </c>
      <c r="Y1302" s="104" t="s">
        <v>5717</v>
      </c>
      <c r="Z1302" s="104" t="s">
        <v>51</v>
      </c>
    </row>
    <row r="1303" spans="1:26" s="117" customFormat="1" x14ac:dyDescent="0.2">
      <c r="A1303" s="104" t="s">
        <v>2483</v>
      </c>
      <c r="B1303" s="104" t="s">
        <v>2484</v>
      </c>
      <c r="C1303" s="104" t="s">
        <v>5718</v>
      </c>
      <c r="D1303" s="104" t="s">
        <v>5714</v>
      </c>
      <c r="E1303" s="104" t="s">
        <v>2487</v>
      </c>
      <c r="F1303" s="94" t="s">
        <v>5715</v>
      </c>
      <c r="G1303" s="96">
        <v>-5615</v>
      </c>
      <c r="H1303" s="97">
        <v>46027</v>
      </c>
      <c r="I1303" s="97">
        <v>46057</v>
      </c>
      <c r="J1303" s="97">
        <v>46057</v>
      </c>
      <c r="K1303" s="97">
        <v>46041</v>
      </c>
      <c r="L1303" s="94">
        <v>10256</v>
      </c>
      <c r="M1303" s="94"/>
      <c r="N1303" s="94" t="s">
        <v>60</v>
      </c>
      <c r="O1303" s="104" t="s">
        <v>5719</v>
      </c>
      <c r="P1303" s="104" t="s">
        <v>51</v>
      </c>
      <c r="Q1303" s="104" t="s">
        <v>51</v>
      </c>
      <c r="R1303" s="104" t="s">
        <v>51</v>
      </c>
      <c r="S1303" s="104" t="s">
        <v>51</v>
      </c>
      <c r="T1303" s="104" t="s">
        <v>51</v>
      </c>
      <c r="U1303" s="104" t="s">
        <v>51</v>
      </c>
      <c r="V1303" s="104" t="s">
        <v>51</v>
      </c>
      <c r="W1303" s="104" t="s">
        <v>2490</v>
      </c>
      <c r="X1303" s="104" t="s">
        <v>2491</v>
      </c>
      <c r="Y1303" s="104" t="s">
        <v>5717</v>
      </c>
      <c r="Z1303" s="104" t="s">
        <v>51</v>
      </c>
    </row>
    <row r="1304" spans="1:26" s="117" customFormat="1" x14ac:dyDescent="0.2">
      <c r="A1304" s="104" t="s">
        <v>2483</v>
      </c>
      <c r="B1304" s="104" t="s">
        <v>2484</v>
      </c>
      <c r="C1304" s="104" t="s">
        <v>5282</v>
      </c>
      <c r="D1304" s="104" t="s">
        <v>4266</v>
      </c>
      <c r="E1304" s="104" t="s">
        <v>2487</v>
      </c>
      <c r="F1304" s="94" t="s">
        <v>4267</v>
      </c>
      <c r="G1304" s="96">
        <v>-362.5</v>
      </c>
      <c r="H1304" s="97">
        <v>46026</v>
      </c>
      <c r="I1304" s="97">
        <v>46057</v>
      </c>
      <c r="J1304" s="97">
        <v>46057</v>
      </c>
      <c r="K1304" s="97">
        <v>46031</v>
      </c>
      <c r="L1304" s="94">
        <v>10256</v>
      </c>
      <c r="M1304" s="94"/>
      <c r="N1304" s="94" t="s">
        <v>60</v>
      </c>
      <c r="O1304" s="104" t="s">
        <v>5720</v>
      </c>
      <c r="P1304" s="104" t="s">
        <v>51</v>
      </c>
      <c r="Q1304" s="104" t="s">
        <v>51</v>
      </c>
      <c r="R1304" s="104" t="s">
        <v>51</v>
      </c>
      <c r="S1304" s="104" t="s">
        <v>51</v>
      </c>
      <c r="T1304" s="104" t="s">
        <v>51</v>
      </c>
      <c r="U1304" s="104" t="s">
        <v>51</v>
      </c>
      <c r="V1304" s="104" t="s">
        <v>51</v>
      </c>
      <c r="W1304" s="104" t="s">
        <v>2490</v>
      </c>
      <c r="X1304" s="104" t="s">
        <v>2491</v>
      </c>
      <c r="Y1304" s="104" t="s">
        <v>4269</v>
      </c>
      <c r="Z1304" s="104" t="s">
        <v>51</v>
      </c>
    </row>
    <row r="1305" spans="1:26" s="117" customFormat="1" x14ac:dyDescent="0.2">
      <c r="A1305" s="104" t="s">
        <v>2483</v>
      </c>
      <c r="B1305" s="104" t="s">
        <v>2484</v>
      </c>
      <c r="C1305" s="104" t="s">
        <v>5721</v>
      </c>
      <c r="D1305" s="104" t="s">
        <v>2639</v>
      </c>
      <c r="E1305" s="104" t="s">
        <v>2487</v>
      </c>
      <c r="F1305" s="94" t="s">
        <v>2640</v>
      </c>
      <c r="G1305" s="96">
        <v>-297.22000000000003</v>
      </c>
      <c r="H1305" s="97">
        <v>46027</v>
      </c>
      <c r="I1305" s="97">
        <v>46057</v>
      </c>
      <c r="J1305" s="97">
        <v>46057</v>
      </c>
      <c r="K1305" s="97">
        <v>46030</v>
      </c>
      <c r="L1305" s="94">
        <v>10256</v>
      </c>
      <c r="M1305" s="94"/>
      <c r="N1305" s="94" t="s">
        <v>60</v>
      </c>
      <c r="O1305" s="104" t="s">
        <v>5722</v>
      </c>
      <c r="P1305" s="104" t="s">
        <v>51</v>
      </c>
      <c r="Q1305" s="104" t="s">
        <v>51</v>
      </c>
      <c r="R1305" s="104" t="s">
        <v>51</v>
      </c>
      <c r="S1305" s="104" t="s">
        <v>51</v>
      </c>
      <c r="T1305" s="104" t="s">
        <v>51</v>
      </c>
      <c r="U1305" s="104" t="s">
        <v>51</v>
      </c>
      <c r="V1305" s="104" t="s">
        <v>51</v>
      </c>
      <c r="W1305" s="104" t="s">
        <v>2490</v>
      </c>
      <c r="X1305" s="104" t="s">
        <v>2491</v>
      </c>
      <c r="Y1305" s="104" t="s">
        <v>2642</v>
      </c>
      <c r="Z1305" s="104" t="s">
        <v>51</v>
      </c>
    </row>
    <row r="1306" spans="1:26" s="117" customFormat="1" x14ac:dyDescent="0.2">
      <c r="A1306" s="104" t="s">
        <v>2483</v>
      </c>
      <c r="B1306" s="104" t="s">
        <v>2484</v>
      </c>
      <c r="C1306" s="104" t="s">
        <v>5723</v>
      </c>
      <c r="D1306" s="104" t="s">
        <v>2639</v>
      </c>
      <c r="E1306" s="104" t="s">
        <v>2487</v>
      </c>
      <c r="F1306" s="94" t="s">
        <v>2640</v>
      </c>
      <c r="G1306" s="96">
        <v>-548.01</v>
      </c>
      <c r="H1306" s="97">
        <v>46027</v>
      </c>
      <c r="I1306" s="97">
        <v>46057</v>
      </c>
      <c r="J1306" s="97">
        <v>46057</v>
      </c>
      <c r="K1306" s="97">
        <v>46030</v>
      </c>
      <c r="L1306" s="94">
        <v>10251</v>
      </c>
      <c r="M1306" s="94"/>
      <c r="N1306" s="94" t="s">
        <v>60</v>
      </c>
      <c r="O1306" s="104" t="s">
        <v>5724</v>
      </c>
      <c r="P1306" s="104" t="s">
        <v>51</v>
      </c>
      <c r="Q1306" s="104" t="s">
        <v>51</v>
      </c>
      <c r="R1306" s="104" t="s">
        <v>51</v>
      </c>
      <c r="S1306" s="104" t="s">
        <v>51</v>
      </c>
      <c r="T1306" s="104" t="s">
        <v>51</v>
      </c>
      <c r="U1306" s="104" t="s">
        <v>51</v>
      </c>
      <c r="V1306" s="104" t="s">
        <v>51</v>
      </c>
      <c r="W1306" s="104" t="s">
        <v>2490</v>
      </c>
      <c r="X1306" s="104" t="s">
        <v>2491</v>
      </c>
      <c r="Y1306" s="104" t="s">
        <v>2642</v>
      </c>
      <c r="Z1306" s="104" t="s">
        <v>51</v>
      </c>
    </row>
    <row r="1307" spans="1:26" s="117" customFormat="1" x14ac:dyDescent="0.2">
      <c r="A1307" s="104" t="s">
        <v>2483</v>
      </c>
      <c r="B1307" s="104" t="s">
        <v>2484</v>
      </c>
      <c r="C1307" s="104" t="s">
        <v>5725</v>
      </c>
      <c r="D1307" s="104" t="s">
        <v>2671</v>
      </c>
      <c r="E1307" s="104" t="s">
        <v>2483</v>
      </c>
      <c r="F1307" s="94" t="s">
        <v>2672</v>
      </c>
      <c r="G1307" s="96">
        <v>-800</v>
      </c>
      <c r="H1307" s="97">
        <v>46027</v>
      </c>
      <c r="I1307" s="97">
        <v>46057</v>
      </c>
      <c r="J1307" s="97">
        <v>46057</v>
      </c>
      <c r="K1307" s="97">
        <v>46052</v>
      </c>
      <c r="L1307" s="94">
        <v>10256</v>
      </c>
      <c r="M1307" s="94"/>
      <c r="N1307" s="94" t="s">
        <v>60</v>
      </c>
      <c r="O1307" s="104" t="s">
        <v>5726</v>
      </c>
      <c r="P1307" s="104" t="s">
        <v>51</v>
      </c>
      <c r="Q1307" s="104" t="s">
        <v>51</v>
      </c>
      <c r="R1307" s="104" t="s">
        <v>51</v>
      </c>
      <c r="S1307" s="104" t="s">
        <v>51</v>
      </c>
      <c r="T1307" s="104" t="s">
        <v>51</v>
      </c>
      <c r="U1307" s="104" t="s">
        <v>51</v>
      </c>
      <c r="V1307" s="104" t="s">
        <v>51</v>
      </c>
      <c r="W1307" s="104" t="s">
        <v>2490</v>
      </c>
      <c r="X1307" s="104" t="s">
        <v>2491</v>
      </c>
      <c r="Y1307" s="104" t="s">
        <v>2674</v>
      </c>
      <c r="Z1307" s="104" t="s">
        <v>51</v>
      </c>
    </row>
    <row r="1308" spans="1:26" s="117" customFormat="1" x14ac:dyDescent="0.2">
      <c r="A1308" s="104" t="s">
        <v>2483</v>
      </c>
      <c r="B1308" s="104" t="s">
        <v>2484</v>
      </c>
      <c r="C1308" s="104" t="s">
        <v>5727</v>
      </c>
      <c r="D1308" s="104" t="s">
        <v>2711</v>
      </c>
      <c r="E1308" s="104" t="s">
        <v>2487</v>
      </c>
      <c r="F1308" s="94" t="s">
        <v>2712</v>
      </c>
      <c r="G1308" s="96">
        <v>-264</v>
      </c>
      <c r="H1308" s="97">
        <v>46027</v>
      </c>
      <c r="I1308" s="97">
        <v>46057</v>
      </c>
      <c r="J1308" s="97">
        <v>46057</v>
      </c>
      <c r="K1308" s="97">
        <v>46030</v>
      </c>
      <c r="L1308" s="94">
        <v>10256</v>
      </c>
      <c r="M1308" s="94"/>
      <c r="N1308" s="94" t="s">
        <v>60</v>
      </c>
      <c r="O1308" s="104" t="s">
        <v>5728</v>
      </c>
      <c r="P1308" s="104" t="s">
        <v>51</v>
      </c>
      <c r="Q1308" s="104" t="s">
        <v>51</v>
      </c>
      <c r="R1308" s="104" t="s">
        <v>51</v>
      </c>
      <c r="S1308" s="104" t="s">
        <v>51</v>
      </c>
      <c r="T1308" s="104" t="s">
        <v>51</v>
      </c>
      <c r="U1308" s="104" t="s">
        <v>51</v>
      </c>
      <c r="V1308" s="104" t="s">
        <v>51</v>
      </c>
      <c r="W1308" s="104" t="s">
        <v>2490</v>
      </c>
      <c r="X1308" s="104" t="s">
        <v>2491</v>
      </c>
      <c r="Y1308" s="104" t="s">
        <v>2714</v>
      </c>
      <c r="Z1308" s="104" t="s">
        <v>51</v>
      </c>
    </row>
    <row r="1309" spans="1:26" s="117" customFormat="1" x14ac:dyDescent="0.2">
      <c r="A1309" s="104" t="s">
        <v>2483</v>
      </c>
      <c r="B1309" s="104" t="s">
        <v>2484</v>
      </c>
      <c r="C1309" s="104" t="s">
        <v>5729</v>
      </c>
      <c r="D1309" s="104" t="s">
        <v>2742</v>
      </c>
      <c r="E1309" s="104" t="s">
        <v>2487</v>
      </c>
      <c r="F1309" s="94" t="s">
        <v>2743</v>
      </c>
      <c r="G1309" s="96">
        <v>-2851.2</v>
      </c>
      <c r="H1309" s="97">
        <v>46027</v>
      </c>
      <c r="I1309" s="97">
        <v>46057</v>
      </c>
      <c r="J1309" s="97">
        <v>46057</v>
      </c>
      <c r="K1309" s="97">
        <v>46031</v>
      </c>
      <c r="L1309" s="94">
        <v>10256</v>
      </c>
      <c r="M1309" s="94"/>
      <c r="N1309" s="94" t="s">
        <v>60</v>
      </c>
      <c r="O1309" s="104" t="s">
        <v>5730</v>
      </c>
      <c r="P1309" s="104" t="s">
        <v>51</v>
      </c>
      <c r="Q1309" s="104" t="s">
        <v>51</v>
      </c>
      <c r="R1309" s="104" t="s">
        <v>51</v>
      </c>
      <c r="S1309" s="104" t="s">
        <v>51</v>
      </c>
      <c r="T1309" s="104" t="s">
        <v>51</v>
      </c>
      <c r="U1309" s="104" t="s">
        <v>51</v>
      </c>
      <c r="V1309" s="104" t="s">
        <v>51</v>
      </c>
      <c r="W1309" s="104" t="s">
        <v>2490</v>
      </c>
      <c r="X1309" s="104" t="s">
        <v>2491</v>
      </c>
      <c r="Y1309" s="104" t="s">
        <v>2745</v>
      </c>
      <c r="Z1309" s="104" t="s">
        <v>51</v>
      </c>
    </row>
    <row r="1310" spans="1:26" s="117" customFormat="1" x14ac:dyDescent="0.2">
      <c r="A1310" s="104" t="s">
        <v>2483</v>
      </c>
      <c r="B1310" s="104" t="s">
        <v>2484</v>
      </c>
      <c r="C1310" s="104" t="s">
        <v>3121</v>
      </c>
      <c r="D1310" s="104" t="s">
        <v>2742</v>
      </c>
      <c r="E1310" s="104" t="s">
        <v>2487</v>
      </c>
      <c r="F1310" s="94" t="s">
        <v>2743</v>
      </c>
      <c r="G1310" s="96">
        <v>-3029.4</v>
      </c>
      <c r="H1310" s="97">
        <v>46027</v>
      </c>
      <c r="I1310" s="97">
        <v>46057</v>
      </c>
      <c r="J1310" s="97">
        <v>46057</v>
      </c>
      <c r="K1310" s="97">
        <v>46031</v>
      </c>
      <c r="L1310" s="94">
        <v>10251</v>
      </c>
      <c r="M1310" s="94"/>
      <c r="N1310" s="94" t="s">
        <v>60</v>
      </c>
      <c r="O1310" s="104" t="s">
        <v>5731</v>
      </c>
      <c r="P1310" s="104" t="s">
        <v>51</v>
      </c>
      <c r="Q1310" s="104" t="s">
        <v>51</v>
      </c>
      <c r="R1310" s="104" t="s">
        <v>51</v>
      </c>
      <c r="S1310" s="104" t="s">
        <v>51</v>
      </c>
      <c r="T1310" s="104" t="s">
        <v>51</v>
      </c>
      <c r="U1310" s="104" t="s">
        <v>51</v>
      </c>
      <c r="V1310" s="104" t="s">
        <v>51</v>
      </c>
      <c r="W1310" s="104" t="s">
        <v>2490</v>
      </c>
      <c r="X1310" s="104" t="s">
        <v>2491</v>
      </c>
      <c r="Y1310" s="104" t="s">
        <v>2745</v>
      </c>
      <c r="Z1310" s="104" t="s">
        <v>51</v>
      </c>
    </row>
    <row r="1311" spans="1:26" s="117" customFormat="1" x14ac:dyDescent="0.2">
      <c r="A1311" s="104" t="s">
        <v>2483</v>
      </c>
      <c r="B1311" s="104" t="s">
        <v>2484</v>
      </c>
      <c r="C1311" s="104" t="s">
        <v>5732</v>
      </c>
      <c r="D1311" s="104" t="s">
        <v>2749</v>
      </c>
      <c r="E1311" s="104" t="s">
        <v>2483</v>
      </c>
      <c r="F1311" s="94" t="s">
        <v>2750</v>
      </c>
      <c r="G1311" s="96">
        <v>-2036.19</v>
      </c>
      <c r="H1311" s="97">
        <v>46027</v>
      </c>
      <c r="I1311" s="97">
        <v>46057</v>
      </c>
      <c r="J1311" s="97">
        <v>46057</v>
      </c>
      <c r="K1311" s="97">
        <v>46049</v>
      </c>
      <c r="L1311" s="94">
        <v>20001</v>
      </c>
      <c r="M1311" s="94"/>
      <c r="N1311" s="94" t="s">
        <v>60</v>
      </c>
      <c r="O1311" s="104" t="s">
        <v>5733</v>
      </c>
      <c r="P1311" s="104" t="s">
        <v>51</v>
      </c>
      <c r="Q1311" s="104" t="s">
        <v>51</v>
      </c>
      <c r="R1311" s="104" t="s">
        <v>51</v>
      </c>
      <c r="S1311" s="104" t="s">
        <v>51</v>
      </c>
      <c r="T1311" s="104" t="s">
        <v>51</v>
      </c>
      <c r="U1311" s="104" t="s">
        <v>51</v>
      </c>
      <c r="V1311" s="104" t="s">
        <v>51</v>
      </c>
      <c r="W1311" s="104" t="s">
        <v>2490</v>
      </c>
      <c r="X1311" s="104" t="s">
        <v>2491</v>
      </c>
      <c r="Y1311" s="104" t="s">
        <v>2752</v>
      </c>
      <c r="Z1311" s="104" t="s">
        <v>51</v>
      </c>
    </row>
    <row r="1312" spans="1:26" s="119" customFormat="1" x14ac:dyDescent="0.2">
      <c r="A1312" s="118" t="s">
        <v>2763</v>
      </c>
      <c r="B1312" s="118" t="s">
        <v>3340</v>
      </c>
      <c r="C1312" s="118" t="s">
        <v>5734</v>
      </c>
      <c r="D1312" s="118" t="s">
        <v>3470</v>
      </c>
      <c r="E1312" s="118" t="s">
        <v>2487</v>
      </c>
      <c r="F1312" s="99" t="s">
        <v>3471</v>
      </c>
      <c r="G1312" s="96">
        <v>-5660</v>
      </c>
      <c r="H1312" s="97">
        <v>46050</v>
      </c>
      <c r="I1312" s="97">
        <v>46058</v>
      </c>
      <c r="J1312" s="97">
        <v>46058</v>
      </c>
      <c r="K1312" s="97">
        <v>46050</v>
      </c>
      <c r="L1312" s="94">
        <v>10251</v>
      </c>
      <c r="M1312" s="99" t="s">
        <v>353</v>
      </c>
      <c r="N1312" s="99" t="s">
        <v>246</v>
      </c>
      <c r="O1312" s="118" t="s">
        <v>5735</v>
      </c>
      <c r="P1312" s="118" t="s">
        <v>51</v>
      </c>
      <c r="Q1312" s="118" t="s">
        <v>51</v>
      </c>
      <c r="R1312" s="118" t="s">
        <v>51</v>
      </c>
      <c r="S1312" s="118" t="s">
        <v>51</v>
      </c>
      <c r="T1312" s="118" t="s">
        <v>51</v>
      </c>
      <c r="U1312" s="118" t="s">
        <v>51</v>
      </c>
      <c r="V1312" s="118" t="s">
        <v>51</v>
      </c>
      <c r="W1312" s="118" t="s">
        <v>2490</v>
      </c>
      <c r="X1312" s="118" t="s">
        <v>2491</v>
      </c>
      <c r="Y1312" s="118" t="s">
        <v>3345</v>
      </c>
      <c r="Z1312" s="118" t="s">
        <v>51</v>
      </c>
    </row>
    <row r="1313" spans="1:26" s="119" customFormat="1" x14ac:dyDescent="0.2">
      <c r="A1313" s="118" t="s">
        <v>2763</v>
      </c>
      <c r="B1313" s="118" t="s">
        <v>3340</v>
      </c>
      <c r="C1313" s="118" t="s">
        <v>5736</v>
      </c>
      <c r="D1313" s="118" t="s">
        <v>3470</v>
      </c>
      <c r="E1313" s="118" t="s">
        <v>2487</v>
      </c>
      <c r="F1313" s="99" t="s">
        <v>3471</v>
      </c>
      <c r="G1313" s="96">
        <v>-5310</v>
      </c>
      <c r="H1313" s="97">
        <v>46050</v>
      </c>
      <c r="I1313" s="97">
        <v>46058</v>
      </c>
      <c r="J1313" s="97">
        <v>46058</v>
      </c>
      <c r="K1313" s="97">
        <v>46050</v>
      </c>
      <c r="L1313" s="94">
        <v>10251</v>
      </c>
      <c r="M1313" s="99" t="s">
        <v>353</v>
      </c>
      <c r="N1313" s="99" t="s">
        <v>246</v>
      </c>
      <c r="O1313" s="118" t="s">
        <v>5737</v>
      </c>
      <c r="P1313" s="118" t="s">
        <v>51</v>
      </c>
      <c r="Q1313" s="118" t="s">
        <v>51</v>
      </c>
      <c r="R1313" s="118" t="s">
        <v>51</v>
      </c>
      <c r="S1313" s="118" t="s">
        <v>51</v>
      </c>
      <c r="T1313" s="118" t="s">
        <v>51</v>
      </c>
      <c r="U1313" s="118" t="s">
        <v>51</v>
      </c>
      <c r="V1313" s="118" t="s">
        <v>51</v>
      </c>
      <c r="W1313" s="118" t="s">
        <v>2490</v>
      </c>
      <c r="X1313" s="118" t="s">
        <v>2491</v>
      </c>
      <c r="Y1313" s="118" t="s">
        <v>3345</v>
      </c>
      <c r="Z1313" s="118" t="s">
        <v>51</v>
      </c>
    </row>
    <row r="1314" spans="1:26" s="119" customFormat="1" x14ac:dyDescent="0.2">
      <c r="A1314" s="118" t="s">
        <v>2763</v>
      </c>
      <c r="B1314" s="118" t="s">
        <v>3340</v>
      </c>
      <c r="C1314" s="118" t="s">
        <v>5738</v>
      </c>
      <c r="D1314" s="118" t="s">
        <v>3470</v>
      </c>
      <c r="E1314" s="118" t="s">
        <v>2487</v>
      </c>
      <c r="F1314" s="99" t="s">
        <v>3471</v>
      </c>
      <c r="G1314" s="96">
        <v>-5345</v>
      </c>
      <c r="H1314" s="97">
        <v>46050</v>
      </c>
      <c r="I1314" s="97">
        <v>46058</v>
      </c>
      <c r="J1314" s="97">
        <v>46058</v>
      </c>
      <c r="K1314" s="97">
        <v>46050</v>
      </c>
      <c r="L1314" s="94">
        <v>10251</v>
      </c>
      <c r="M1314" s="99" t="s">
        <v>353</v>
      </c>
      <c r="N1314" s="99" t="s">
        <v>246</v>
      </c>
      <c r="O1314" s="118" t="s">
        <v>5739</v>
      </c>
      <c r="P1314" s="118" t="s">
        <v>51</v>
      </c>
      <c r="Q1314" s="118" t="s">
        <v>51</v>
      </c>
      <c r="R1314" s="118" t="s">
        <v>51</v>
      </c>
      <c r="S1314" s="118" t="s">
        <v>51</v>
      </c>
      <c r="T1314" s="118" t="s">
        <v>51</v>
      </c>
      <c r="U1314" s="118" t="s">
        <v>51</v>
      </c>
      <c r="V1314" s="118" t="s">
        <v>51</v>
      </c>
      <c r="W1314" s="118" t="s">
        <v>2490</v>
      </c>
      <c r="X1314" s="118" t="s">
        <v>2491</v>
      </c>
      <c r="Y1314" s="118" t="s">
        <v>3345</v>
      </c>
      <c r="Z1314" s="118" t="s">
        <v>51</v>
      </c>
    </row>
    <row r="1315" spans="1:26" s="119" customFormat="1" x14ac:dyDescent="0.2">
      <c r="A1315" s="118" t="s">
        <v>2763</v>
      </c>
      <c r="B1315" s="118" t="s">
        <v>3340</v>
      </c>
      <c r="C1315" s="118" t="s">
        <v>5740</v>
      </c>
      <c r="D1315" s="118" t="s">
        <v>3470</v>
      </c>
      <c r="E1315" s="118" t="s">
        <v>2487</v>
      </c>
      <c r="F1315" s="99" t="s">
        <v>3471</v>
      </c>
      <c r="G1315" s="96">
        <v>-4830</v>
      </c>
      <c r="H1315" s="97">
        <v>46050</v>
      </c>
      <c r="I1315" s="97">
        <v>46058</v>
      </c>
      <c r="J1315" s="97">
        <v>46058</v>
      </c>
      <c r="K1315" s="97">
        <v>46050</v>
      </c>
      <c r="L1315" s="94">
        <v>10251</v>
      </c>
      <c r="M1315" s="99" t="s">
        <v>353</v>
      </c>
      <c r="N1315" s="99" t="s">
        <v>246</v>
      </c>
      <c r="O1315" s="118" t="s">
        <v>5741</v>
      </c>
      <c r="P1315" s="118" t="s">
        <v>51</v>
      </c>
      <c r="Q1315" s="118" t="s">
        <v>51</v>
      </c>
      <c r="R1315" s="118" t="s">
        <v>51</v>
      </c>
      <c r="S1315" s="118" t="s">
        <v>51</v>
      </c>
      <c r="T1315" s="118" t="s">
        <v>51</v>
      </c>
      <c r="U1315" s="118" t="s">
        <v>51</v>
      </c>
      <c r="V1315" s="118" t="s">
        <v>51</v>
      </c>
      <c r="W1315" s="118" t="s">
        <v>2490</v>
      </c>
      <c r="X1315" s="118" t="s">
        <v>2491</v>
      </c>
      <c r="Y1315" s="118" t="s">
        <v>3345</v>
      </c>
      <c r="Z1315" s="118" t="s">
        <v>51</v>
      </c>
    </row>
    <row r="1316" spans="1:26" s="119" customFormat="1" x14ac:dyDescent="0.2">
      <c r="A1316" s="118" t="s">
        <v>2763</v>
      </c>
      <c r="B1316" s="118" t="s">
        <v>3340</v>
      </c>
      <c r="C1316" s="118" t="s">
        <v>5742</v>
      </c>
      <c r="D1316" s="118" t="s">
        <v>3470</v>
      </c>
      <c r="E1316" s="118" t="s">
        <v>2487</v>
      </c>
      <c r="F1316" s="99" t="s">
        <v>3471</v>
      </c>
      <c r="G1316" s="96">
        <v>-8785</v>
      </c>
      <c r="H1316" s="97">
        <v>46050</v>
      </c>
      <c r="I1316" s="97">
        <v>46058</v>
      </c>
      <c r="J1316" s="97">
        <v>46058</v>
      </c>
      <c r="K1316" s="97">
        <v>46050</v>
      </c>
      <c r="L1316" s="94">
        <v>10251</v>
      </c>
      <c r="M1316" s="99" t="s">
        <v>353</v>
      </c>
      <c r="N1316" s="99" t="s">
        <v>246</v>
      </c>
      <c r="O1316" s="118" t="s">
        <v>5743</v>
      </c>
      <c r="P1316" s="118" t="s">
        <v>51</v>
      </c>
      <c r="Q1316" s="118" t="s">
        <v>51</v>
      </c>
      <c r="R1316" s="118" t="s">
        <v>51</v>
      </c>
      <c r="S1316" s="118" t="s">
        <v>51</v>
      </c>
      <c r="T1316" s="118" t="s">
        <v>51</v>
      </c>
      <c r="U1316" s="118" t="s">
        <v>51</v>
      </c>
      <c r="V1316" s="118" t="s">
        <v>51</v>
      </c>
      <c r="W1316" s="118" t="s">
        <v>2490</v>
      </c>
      <c r="X1316" s="118" t="s">
        <v>2491</v>
      </c>
      <c r="Y1316" s="118" t="s">
        <v>3345</v>
      </c>
      <c r="Z1316" s="118" t="s">
        <v>51</v>
      </c>
    </row>
    <row r="1317" spans="1:26" s="119" customFormat="1" x14ac:dyDescent="0.2">
      <c r="A1317" s="118" t="s">
        <v>2763</v>
      </c>
      <c r="B1317" s="118" t="s">
        <v>3340</v>
      </c>
      <c r="C1317" s="118" t="s">
        <v>5744</v>
      </c>
      <c r="D1317" s="118" t="s">
        <v>3470</v>
      </c>
      <c r="E1317" s="118" t="s">
        <v>2487</v>
      </c>
      <c r="F1317" s="99" t="s">
        <v>3471</v>
      </c>
      <c r="G1317" s="96">
        <v>-30430</v>
      </c>
      <c r="H1317" s="97">
        <v>46050</v>
      </c>
      <c r="I1317" s="97">
        <v>46058</v>
      </c>
      <c r="J1317" s="97">
        <v>46058</v>
      </c>
      <c r="K1317" s="97">
        <v>46050</v>
      </c>
      <c r="L1317" s="94">
        <v>10251</v>
      </c>
      <c r="M1317" s="99" t="s">
        <v>353</v>
      </c>
      <c r="N1317" s="99" t="s">
        <v>246</v>
      </c>
      <c r="O1317" s="118" t="s">
        <v>5745</v>
      </c>
      <c r="P1317" s="118" t="s">
        <v>51</v>
      </c>
      <c r="Q1317" s="118" t="s">
        <v>51</v>
      </c>
      <c r="R1317" s="118" t="s">
        <v>51</v>
      </c>
      <c r="S1317" s="118" t="s">
        <v>51</v>
      </c>
      <c r="T1317" s="118" t="s">
        <v>51</v>
      </c>
      <c r="U1317" s="118" t="s">
        <v>51</v>
      </c>
      <c r="V1317" s="118" t="s">
        <v>51</v>
      </c>
      <c r="W1317" s="118" t="s">
        <v>2490</v>
      </c>
      <c r="X1317" s="118" t="s">
        <v>2491</v>
      </c>
      <c r="Y1317" s="118" t="s">
        <v>3345</v>
      </c>
      <c r="Z1317" s="118" t="s">
        <v>51</v>
      </c>
    </row>
    <row r="1318" spans="1:26" s="119" customFormat="1" x14ac:dyDescent="0.2">
      <c r="A1318" s="118" t="s">
        <v>2763</v>
      </c>
      <c r="B1318" s="118" t="s">
        <v>3340</v>
      </c>
      <c r="C1318" s="118" t="s">
        <v>5746</v>
      </c>
      <c r="D1318" s="118" t="s">
        <v>3470</v>
      </c>
      <c r="E1318" s="118" t="s">
        <v>2487</v>
      </c>
      <c r="F1318" s="99" t="s">
        <v>3471</v>
      </c>
      <c r="G1318" s="96">
        <v>-7170</v>
      </c>
      <c r="H1318" s="97">
        <v>46050</v>
      </c>
      <c r="I1318" s="97">
        <v>46058</v>
      </c>
      <c r="J1318" s="97">
        <v>46058</v>
      </c>
      <c r="K1318" s="97">
        <v>46050</v>
      </c>
      <c r="L1318" s="94">
        <v>10251</v>
      </c>
      <c r="M1318" s="99" t="s">
        <v>353</v>
      </c>
      <c r="N1318" s="99" t="s">
        <v>246</v>
      </c>
      <c r="O1318" s="118" t="s">
        <v>5747</v>
      </c>
      <c r="P1318" s="118" t="s">
        <v>51</v>
      </c>
      <c r="Q1318" s="118" t="s">
        <v>51</v>
      </c>
      <c r="R1318" s="118" t="s">
        <v>51</v>
      </c>
      <c r="S1318" s="118" t="s">
        <v>51</v>
      </c>
      <c r="T1318" s="118" t="s">
        <v>51</v>
      </c>
      <c r="U1318" s="118" t="s">
        <v>51</v>
      </c>
      <c r="V1318" s="118" t="s">
        <v>51</v>
      </c>
      <c r="W1318" s="118" t="s">
        <v>2490</v>
      </c>
      <c r="X1318" s="118" t="s">
        <v>2491</v>
      </c>
      <c r="Y1318" s="118" t="s">
        <v>3345</v>
      </c>
      <c r="Z1318" s="118" t="s">
        <v>51</v>
      </c>
    </row>
    <row r="1319" spans="1:26" s="119" customFormat="1" x14ac:dyDescent="0.2">
      <c r="A1319" s="118" t="s">
        <v>2763</v>
      </c>
      <c r="B1319" s="118" t="s">
        <v>3340</v>
      </c>
      <c r="C1319" s="118" t="s">
        <v>5748</v>
      </c>
      <c r="D1319" s="118" t="s">
        <v>3470</v>
      </c>
      <c r="E1319" s="118" t="s">
        <v>2487</v>
      </c>
      <c r="F1319" s="99" t="s">
        <v>3471</v>
      </c>
      <c r="G1319" s="96">
        <v>-5725</v>
      </c>
      <c r="H1319" s="97">
        <v>46050</v>
      </c>
      <c r="I1319" s="97">
        <v>46058</v>
      </c>
      <c r="J1319" s="97">
        <v>46058</v>
      </c>
      <c r="K1319" s="97">
        <v>46050</v>
      </c>
      <c r="L1319" s="94">
        <v>10251</v>
      </c>
      <c r="M1319" s="99" t="s">
        <v>353</v>
      </c>
      <c r="N1319" s="99" t="s">
        <v>246</v>
      </c>
      <c r="O1319" s="118" t="s">
        <v>5749</v>
      </c>
      <c r="P1319" s="118" t="s">
        <v>51</v>
      </c>
      <c r="Q1319" s="118" t="s">
        <v>51</v>
      </c>
      <c r="R1319" s="118" t="s">
        <v>51</v>
      </c>
      <c r="S1319" s="118" t="s">
        <v>51</v>
      </c>
      <c r="T1319" s="118" t="s">
        <v>51</v>
      </c>
      <c r="U1319" s="118" t="s">
        <v>51</v>
      </c>
      <c r="V1319" s="118" t="s">
        <v>51</v>
      </c>
      <c r="W1319" s="118" t="s">
        <v>2490</v>
      </c>
      <c r="X1319" s="118" t="s">
        <v>2491</v>
      </c>
      <c r="Y1319" s="118" t="s">
        <v>3345</v>
      </c>
      <c r="Z1319" s="118" t="s">
        <v>51</v>
      </c>
    </row>
    <row r="1320" spans="1:26" s="119" customFormat="1" x14ac:dyDescent="0.2">
      <c r="A1320" s="118" t="s">
        <v>2763</v>
      </c>
      <c r="B1320" s="118" t="s">
        <v>3340</v>
      </c>
      <c r="C1320" s="118" t="s">
        <v>5750</v>
      </c>
      <c r="D1320" s="118" t="s">
        <v>3470</v>
      </c>
      <c r="E1320" s="118" t="s">
        <v>2487</v>
      </c>
      <c r="F1320" s="99" t="s">
        <v>3471</v>
      </c>
      <c r="G1320" s="96">
        <v>-8350</v>
      </c>
      <c r="H1320" s="97">
        <v>46050</v>
      </c>
      <c r="I1320" s="97">
        <v>46058</v>
      </c>
      <c r="J1320" s="97">
        <v>46058</v>
      </c>
      <c r="K1320" s="97">
        <v>46050</v>
      </c>
      <c r="L1320" s="94">
        <v>10251</v>
      </c>
      <c r="M1320" s="99" t="s">
        <v>353</v>
      </c>
      <c r="N1320" s="99" t="s">
        <v>246</v>
      </c>
      <c r="O1320" s="118" t="s">
        <v>5751</v>
      </c>
      <c r="P1320" s="118" t="s">
        <v>51</v>
      </c>
      <c r="Q1320" s="118" t="s">
        <v>51</v>
      </c>
      <c r="R1320" s="118" t="s">
        <v>51</v>
      </c>
      <c r="S1320" s="118" t="s">
        <v>51</v>
      </c>
      <c r="T1320" s="118" t="s">
        <v>51</v>
      </c>
      <c r="U1320" s="118" t="s">
        <v>51</v>
      </c>
      <c r="V1320" s="118" t="s">
        <v>51</v>
      </c>
      <c r="W1320" s="118" t="s">
        <v>2490</v>
      </c>
      <c r="X1320" s="118" t="s">
        <v>2491</v>
      </c>
      <c r="Y1320" s="118" t="s">
        <v>3345</v>
      </c>
      <c r="Z1320" s="118" t="s">
        <v>51</v>
      </c>
    </row>
    <row r="1321" spans="1:26" s="119" customFormat="1" x14ac:dyDescent="0.2">
      <c r="A1321" s="118" t="s">
        <v>2763</v>
      </c>
      <c r="B1321" s="118" t="s">
        <v>3340</v>
      </c>
      <c r="C1321" s="118" t="s">
        <v>5752</v>
      </c>
      <c r="D1321" s="118" t="s">
        <v>3470</v>
      </c>
      <c r="E1321" s="118" t="s">
        <v>2487</v>
      </c>
      <c r="F1321" s="99" t="s">
        <v>3471</v>
      </c>
      <c r="G1321" s="96">
        <v>-3650</v>
      </c>
      <c r="H1321" s="97">
        <v>46050</v>
      </c>
      <c r="I1321" s="97">
        <v>46058</v>
      </c>
      <c r="J1321" s="97">
        <v>46058</v>
      </c>
      <c r="K1321" s="97">
        <v>46050</v>
      </c>
      <c r="L1321" s="94">
        <v>10251</v>
      </c>
      <c r="M1321" s="99" t="s">
        <v>353</v>
      </c>
      <c r="N1321" s="99" t="s">
        <v>246</v>
      </c>
      <c r="O1321" s="118" t="s">
        <v>5753</v>
      </c>
      <c r="P1321" s="118" t="s">
        <v>51</v>
      </c>
      <c r="Q1321" s="118" t="s">
        <v>51</v>
      </c>
      <c r="R1321" s="118" t="s">
        <v>51</v>
      </c>
      <c r="S1321" s="118" t="s">
        <v>51</v>
      </c>
      <c r="T1321" s="118" t="s">
        <v>51</v>
      </c>
      <c r="U1321" s="118" t="s">
        <v>51</v>
      </c>
      <c r="V1321" s="118" t="s">
        <v>51</v>
      </c>
      <c r="W1321" s="118" t="s">
        <v>2490</v>
      </c>
      <c r="X1321" s="118" t="s">
        <v>2491</v>
      </c>
      <c r="Y1321" s="118" t="s">
        <v>3345</v>
      </c>
      <c r="Z1321" s="118" t="s">
        <v>51</v>
      </c>
    </row>
    <row r="1322" spans="1:26" s="119" customFormat="1" x14ac:dyDescent="0.2">
      <c r="A1322" s="118" t="s">
        <v>2763</v>
      </c>
      <c r="B1322" s="118" t="s">
        <v>3340</v>
      </c>
      <c r="C1322" s="118" t="s">
        <v>5754</v>
      </c>
      <c r="D1322" s="118" t="s">
        <v>3470</v>
      </c>
      <c r="E1322" s="118" t="s">
        <v>2487</v>
      </c>
      <c r="F1322" s="99" t="s">
        <v>3471</v>
      </c>
      <c r="G1322" s="96">
        <v>-2775</v>
      </c>
      <c r="H1322" s="97">
        <v>46050</v>
      </c>
      <c r="I1322" s="97">
        <v>46058</v>
      </c>
      <c r="J1322" s="97">
        <v>46058</v>
      </c>
      <c r="K1322" s="97">
        <v>46050</v>
      </c>
      <c r="L1322" s="94">
        <v>10251</v>
      </c>
      <c r="M1322" s="99" t="s">
        <v>353</v>
      </c>
      <c r="N1322" s="99" t="s">
        <v>246</v>
      </c>
      <c r="O1322" s="118" t="s">
        <v>5755</v>
      </c>
      <c r="P1322" s="118" t="s">
        <v>51</v>
      </c>
      <c r="Q1322" s="118" t="s">
        <v>51</v>
      </c>
      <c r="R1322" s="118" t="s">
        <v>51</v>
      </c>
      <c r="S1322" s="118" t="s">
        <v>51</v>
      </c>
      <c r="T1322" s="118" t="s">
        <v>51</v>
      </c>
      <c r="U1322" s="118" t="s">
        <v>51</v>
      </c>
      <c r="V1322" s="118" t="s">
        <v>51</v>
      </c>
      <c r="W1322" s="118" t="s">
        <v>2490</v>
      </c>
      <c r="X1322" s="118" t="s">
        <v>2491</v>
      </c>
      <c r="Y1322" s="118" t="s">
        <v>3345</v>
      </c>
      <c r="Z1322" s="118" t="s">
        <v>51</v>
      </c>
    </row>
    <row r="1323" spans="1:26" s="119" customFormat="1" x14ac:dyDescent="0.2">
      <c r="A1323" s="118" t="s">
        <v>2763</v>
      </c>
      <c r="B1323" s="118" t="s">
        <v>3340</v>
      </c>
      <c r="C1323" s="118" t="s">
        <v>5756</v>
      </c>
      <c r="D1323" s="118" t="s">
        <v>3470</v>
      </c>
      <c r="E1323" s="118" t="s">
        <v>2487</v>
      </c>
      <c r="F1323" s="99" t="s">
        <v>3471</v>
      </c>
      <c r="G1323" s="96">
        <v>-4540</v>
      </c>
      <c r="H1323" s="97">
        <v>46050</v>
      </c>
      <c r="I1323" s="97">
        <v>46058</v>
      </c>
      <c r="J1323" s="97">
        <v>46058</v>
      </c>
      <c r="K1323" s="97">
        <v>46050</v>
      </c>
      <c r="L1323" s="94">
        <v>10251</v>
      </c>
      <c r="M1323" s="99" t="s">
        <v>353</v>
      </c>
      <c r="N1323" s="99" t="s">
        <v>246</v>
      </c>
      <c r="O1323" s="118" t="s">
        <v>5757</v>
      </c>
      <c r="P1323" s="118" t="s">
        <v>51</v>
      </c>
      <c r="Q1323" s="118" t="s">
        <v>51</v>
      </c>
      <c r="R1323" s="118" t="s">
        <v>51</v>
      </c>
      <c r="S1323" s="118" t="s">
        <v>51</v>
      </c>
      <c r="T1323" s="118" t="s">
        <v>51</v>
      </c>
      <c r="U1323" s="118" t="s">
        <v>51</v>
      </c>
      <c r="V1323" s="118" t="s">
        <v>51</v>
      </c>
      <c r="W1323" s="118" t="s">
        <v>2490</v>
      </c>
      <c r="X1323" s="118" t="s">
        <v>2491</v>
      </c>
      <c r="Y1323" s="118" t="s">
        <v>3345</v>
      </c>
      <c r="Z1323" s="118" t="s">
        <v>51</v>
      </c>
    </row>
    <row r="1324" spans="1:26" s="119" customFormat="1" x14ac:dyDescent="0.2">
      <c r="A1324" s="118" t="s">
        <v>2763</v>
      </c>
      <c r="B1324" s="118" t="s">
        <v>3340</v>
      </c>
      <c r="C1324" s="118" t="s">
        <v>5758</v>
      </c>
      <c r="D1324" s="118" t="s">
        <v>3470</v>
      </c>
      <c r="E1324" s="118" t="s">
        <v>2487</v>
      </c>
      <c r="F1324" s="99" t="s">
        <v>3471</v>
      </c>
      <c r="G1324" s="96">
        <v>-5555</v>
      </c>
      <c r="H1324" s="97">
        <v>46050</v>
      </c>
      <c r="I1324" s="97">
        <v>46058</v>
      </c>
      <c r="J1324" s="97">
        <v>46058</v>
      </c>
      <c r="K1324" s="97">
        <v>46050</v>
      </c>
      <c r="L1324" s="94">
        <v>10251</v>
      </c>
      <c r="M1324" s="99" t="s">
        <v>353</v>
      </c>
      <c r="N1324" s="99" t="s">
        <v>246</v>
      </c>
      <c r="O1324" s="118" t="s">
        <v>5759</v>
      </c>
      <c r="P1324" s="118" t="s">
        <v>51</v>
      </c>
      <c r="Q1324" s="118" t="s">
        <v>51</v>
      </c>
      <c r="R1324" s="118" t="s">
        <v>51</v>
      </c>
      <c r="S1324" s="118" t="s">
        <v>51</v>
      </c>
      <c r="T1324" s="118" t="s">
        <v>51</v>
      </c>
      <c r="U1324" s="118" t="s">
        <v>51</v>
      </c>
      <c r="V1324" s="118" t="s">
        <v>51</v>
      </c>
      <c r="W1324" s="118" t="s">
        <v>2490</v>
      </c>
      <c r="X1324" s="118" t="s">
        <v>2491</v>
      </c>
      <c r="Y1324" s="118" t="s">
        <v>3345</v>
      </c>
      <c r="Z1324" s="118" t="s">
        <v>51</v>
      </c>
    </row>
    <row r="1325" spans="1:26" s="119" customFormat="1" x14ac:dyDescent="0.2">
      <c r="A1325" s="118" t="s">
        <v>2763</v>
      </c>
      <c r="B1325" s="118" t="s">
        <v>3340</v>
      </c>
      <c r="C1325" s="118" t="s">
        <v>5760</v>
      </c>
      <c r="D1325" s="118" t="s">
        <v>3470</v>
      </c>
      <c r="E1325" s="118" t="s">
        <v>2487</v>
      </c>
      <c r="F1325" s="99" t="s">
        <v>3471</v>
      </c>
      <c r="G1325" s="96">
        <v>-5170</v>
      </c>
      <c r="H1325" s="97">
        <v>46050</v>
      </c>
      <c r="I1325" s="97">
        <v>46058</v>
      </c>
      <c r="J1325" s="97">
        <v>46058</v>
      </c>
      <c r="K1325" s="97">
        <v>46050</v>
      </c>
      <c r="L1325" s="94">
        <v>10251</v>
      </c>
      <c r="M1325" s="99" t="s">
        <v>353</v>
      </c>
      <c r="N1325" s="99" t="s">
        <v>246</v>
      </c>
      <c r="O1325" s="118" t="s">
        <v>5761</v>
      </c>
      <c r="P1325" s="118" t="s">
        <v>51</v>
      </c>
      <c r="Q1325" s="118" t="s">
        <v>51</v>
      </c>
      <c r="R1325" s="118" t="s">
        <v>51</v>
      </c>
      <c r="S1325" s="118" t="s">
        <v>51</v>
      </c>
      <c r="T1325" s="118" t="s">
        <v>51</v>
      </c>
      <c r="U1325" s="118" t="s">
        <v>51</v>
      </c>
      <c r="V1325" s="118" t="s">
        <v>51</v>
      </c>
      <c r="W1325" s="118" t="s">
        <v>2490</v>
      </c>
      <c r="X1325" s="118" t="s">
        <v>2491</v>
      </c>
      <c r="Y1325" s="118" t="s">
        <v>3345</v>
      </c>
      <c r="Z1325" s="118" t="s">
        <v>51</v>
      </c>
    </row>
    <row r="1326" spans="1:26" s="119" customFormat="1" x14ac:dyDescent="0.2">
      <c r="A1326" s="118" t="s">
        <v>2763</v>
      </c>
      <c r="B1326" s="118" t="s">
        <v>3340</v>
      </c>
      <c r="C1326" s="118" t="s">
        <v>5762</v>
      </c>
      <c r="D1326" s="118" t="s">
        <v>3470</v>
      </c>
      <c r="E1326" s="118" t="s">
        <v>2487</v>
      </c>
      <c r="F1326" s="99" t="s">
        <v>3471</v>
      </c>
      <c r="G1326" s="96">
        <v>-5705</v>
      </c>
      <c r="H1326" s="97">
        <v>46050</v>
      </c>
      <c r="I1326" s="97">
        <v>46058</v>
      </c>
      <c r="J1326" s="97">
        <v>46058</v>
      </c>
      <c r="K1326" s="97">
        <v>46050</v>
      </c>
      <c r="L1326" s="94">
        <v>10251</v>
      </c>
      <c r="M1326" s="99" t="s">
        <v>353</v>
      </c>
      <c r="N1326" s="99" t="s">
        <v>246</v>
      </c>
      <c r="O1326" s="118" t="s">
        <v>5763</v>
      </c>
      <c r="P1326" s="118" t="s">
        <v>51</v>
      </c>
      <c r="Q1326" s="118" t="s">
        <v>51</v>
      </c>
      <c r="R1326" s="118" t="s">
        <v>51</v>
      </c>
      <c r="S1326" s="118" t="s">
        <v>51</v>
      </c>
      <c r="T1326" s="118" t="s">
        <v>51</v>
      </c>
      <c r="U1326" s="118" t="s">
        <v>51</v>
      </c>
      <c r="V1326" s="118" t="s">
        <v>51</v>
      </c>
      <c r="W1326" s="118" t="s">
        <v>2490</v>
      </c>
      <c r="X1326" s="118" t="s">
        <v>2491</v>
      </c>
      <c r="Y1326" s="118" t="s">
        <v>3345</v>
      </c>
      <c r="Z1326" s="118" t="s">
        <v>51</v>
      </c>
    </row>
    <row r="1327" spans="1:26" s="119" customFormat="1" x14ac:dyDescent="0.2">
      <c r="A1327" s="118" t="s">
        <v>2763</v>
      </c>
      <c r="B1327" s="118" t="s">
        <v>3340</v>
      </c>
      <c r="C1327" s="118" t="s">
        <v>5764</v>
      </c>
      <c r="D1327" s="118" t="s">
        <v>3470</v>
      </c>
      <c r="E1327" s="118" t="s">
        <v>2487</v>
      </c>
      <c r="F1327" s="99" t="s">
        <v>3471</v>
      </c>
      <c r="G1327" s="96">
        <v>-3445</v>
      </c>
      <c r="H1327" s="97">
        <v>46050</v>
      </c>
      <c r="I1327" s="97">
        <v>46058</v>
      </c>
      <c r="J1327" s="97">
        <v>46058</v>
      </c>
      <c r="K1327" s="97">
        <v>46050</v>
      </c>
      <c r="L1327" s="94">
        <v>20001</v>
      </c>
      <c r="M1327" s="99" t="s">
        <v>353</v>
      </c>
      <c r="N1327" s="99" t="s">
        <v>246</v>
      </c>
      <c r="O1327" s="118" t="s">
        <v>5765</v>
      </c>
      <c r="P1327" s="118" t="s">
        <v>51</v>
      </c>
      <c r="Q1327" s="118" t="s">
        <v>51</v>
      </c>
      <c r="R1327" s="118" t="s">
        <v>51</v>
      </c>
      <c r="S1327" s="118" t="s">
        <v>51</v>
      </c>
      <c r="T1327" s="118" t="s">
        <v>51</v>
      </c>
      <c r="U1327" s="118" t="s">
        <v>51</v>
      </c>
      <c r="V1327" s="118" t="s">
        <v>51</v>
      </c>
      <c r="W1327" s="118" t="s">
        <v>2490</v>
      </c>
      <c r="X1327" s="118" t="s">
        <v>2491</v>
      </c>
      <c r="Y1327" s="118" t="s">
        <v>3345</v>
      </c>
      <c r="Z1327" s="118" t="s">
        <v>51</v>
      </c>
    </row>
    <row r="1328" spans="1:26" s="119" customFormat="1" x14ac:dyDescent="0.2">
      <c r="A1328" s="118" t="s">
        <v>2763</v>
      </c>
      <c r="B1328" s="118" t="s">
        <v>3340</v>
      </c>
      <c r="C1328" s="118" t="s">
        <v>5766</v>
      </c>
      <c r="D1328" s="118" t="s">
        <v>3470</v>
      </c>
      <c r="E1328" s="118" t="s">
        <v>2487</v>
      </c>
      <c r="F1328" s="99" t="s">
        <v>3471</v>
      </c>
      <c r="G1328" s="96">
        <v>-4275</v>
      </c>
      <c r="H1328" s="97">
        <v>46050</v>
      </c>
      <c r="I1328" s="97">
        <v>46058</v>
      </c>
      <c r="J1328" s="97">
        <v>46058</v>
      </c>
      <c r="K1328" s="97">
        <v>46050</v>
      </c>
      <c r="L1328" s="94">
        <v>10251</v>
      </c>
      <c r="M1328" s="99" t="s">
        <v>353</v>
      </c>
      <c r="N1328" s="99" t="s">
        <v>246</v>
      </c>
      <c r="O1328" s="118" t="s">
        <v>5767</v>
      </c>
      <c r="P1328" s="118" t="s">
        <v>51</v>
      </c>
      <c r="Q1328" s="118" t="s">
        <v>51</v>
      </c>
      <c r="R1328" s="118" t="s">
        <v>51</v>
      </c>
      <c r="S1328" s="118" t="s">
        <v>51</v>
      </c>
      <c r="T1328" s="118" t="s">
        <v>51</v>
      </c>
      <c r="U1328" s="118" t="s">
        <v>51</v>
      </c>
      <c r="V1328" s="118" t="s">
        <v>51</v>
      </c>
      <c r="W1328" s="118" t="s">
        <v>2490</v>
      </c>
      <c r="X1328" s="118" t="s">
        <v>2491</v>
      </c>
      <c r="Y1328" s="118" t="s">
        <v>3345</v>
      </c>
      <c r="Z1328" s="118" t="s">
        <v>51</v>
      </c>
    </row>
    <row r="1329" spans="1:26" s="119" customFormat="1" x14ac:dyDescent="0.2">
      <c r="A1329" s="118" t="s">
        <v>2763</v>
      </c>
      <c r="B1329" s="118" t="s">
        <v>3340</v>
      </c>
      <c r="C1329" s="118" t="s">
        <v>5768</v>
      </c>
      <c r="D1329" s="118" t="s">
        <v>3470</v>
      </c>
      <c r="E1329" s="118" t="s">
        <v>2487</v>
      </c>
      <c r="F1329" s="99" t="s">
        <v>3471</v>
      </c>
      <c r="G1329" s="96">
        <v>-2510</v>
      </c>
      <c r="H1329" s="97">
        <v>46050</v>
      </c>
      <c r="I1329" s="97">
        <v>46058</v>
      </c>
      <c r="J1329" s="97">
        <v>46058</v>
      </c>
      <c r="K1329" s="97">
        <v>46050</v>
      </c>
      <c r="L1329" s="94">
        <v>10256</v>
      </c>
      <c r="M1329" s="99" t="s">
        <v>353</v>
      </c>
      <c r="N1329" s="99" t="s">
        <v>246</v>
      </c>
      <c r="O1329" s="118" t="s">
        <v>5769</v>
      </c>
      <c r="P1329" s="118" t="s">
        <v>51</v>
      </c>
      <c r="Q1329" s="118" t="s">
        <v>51</v>
      </c>
      <c r="R1329" s="118" t="s">
        <v>51</v>
      </c>
      <c r="S1329" s="118" t="s">
        <v>51</v>
      </c>
      <c r="T1329" s="118" t="s">
        <v>51</v>
      </c>
      <c r="U1329" s="118" t="s">
        <v>51</v>
      </c>
      <c r="V1329" s="118" t="s">
        <v>51</v>
      </c>
      <c r="W1329" s="118" t="s">
        <v>2490</v>
      </c>
      <c r="X1329" s="118" t="s">
        <v>2491</v>
      </c>
      <c r="Y1329" s="118" t="s">
        <v>3345</v>
      </c>
      <c r="Z1329" s="118" t="s">
        <v>51</v>
      </c>
    </row>
    <row r="1330" spans="1:26" s="119" customFormat="1" x14ac:dyDescent="0.2">
      <c r="A1330" s="118" t="s">
        <v>2763</v>
      </c>
      <c r="B1330" s="118" t="s">
        <v>3340</v>
      </c>
      <c r="C1330" s="118" t="s">
        <v>5770</v>
      </c>
      <c r="D1330" s="118" t="s">
        <v>3470</v>
      </c>
      <c r="E1330" s="118" t="s">
        <v>2487</v>
      </c>
      <c r="F1330" s="99" t="s">
        <v>3471</v>
      </c>
      <c r="G1330" s="96">
        <v>-7460</v>
      </c>
      <c r="H1330" s="97">
        <v>46050</v>
      </c>
      <c r="I1330" s="97">
        <v>46058</v>
      </c>
      <c r="J1330" s="97">
        <v>46058</v>
      </c>
      <c r="K1330" s="97">
        <v>46050</v>
      </c>
      <c r="L1330" s="94">
        <v>10256</v>
      </c>
      <c r="M1330" s="99" t="s">
        <v>353</v>
      </c>
      <c r="N1330" s="99" t="s">
        <v>246</v>
      </c>
      <c r="O1330" s="118" t="s">
        <v>5771</v>
      </c>
      <c r="P1330" s="118" t="s">
        <v>51</v>
      </c>
      <c r="Q1330" s="118" t="s">
        <v>51</v>
      </c>
      <c r="R1330" s="118" t="s">
        <v>51</v>
      </c>
      <c r="S1330" s="118" t="s">
        <v>51</v>
      </c>
      <c r="T1330" s="118" t="s">
        <v>51</v>
      </c>
      <c r="U1330" s="118" t="s">
        <v>51</v>
      </c>
      <c r="V1330" s="118" t="s">
        <v>51</v>
      </c>
      <c r="W1330" s="118" t="s">
        <v>2490</v>
      </c>
      <c r="X1330" s="118" t="s">
        <v>2491</v>
      </c>
      <c r="Y1330" s="118" t="s">
        <v>3345</v>
      </c>
      <c r="Z1330" s="118" t="s">
        <v>51</v>
      </c>
    </row>
    <row r="1331" spans="1:26" s="119" customFormat="1" x14ac:dyDescent="0.2">
      <c r="A1331" s="118" t="s">
        <v>2763</v>
      </c>
      <c r="B1331" s="118" t="s">
        <v>3340</v>
      </c>
      <c r="C1331" s="118" t="s">
        <v>5772</v>
      </c>
      <c r="D1331" s="118" t="s">
        <v>3470</v>
      </c>
      <c r="E1331" s="118" t="s">
        <v>2487</v>
      </c>
      <c r="F1331" s="99" t="s">
        <v>3471</v>
      </c>
      <c r="G1331" s="96">
        <v>-3900</v>
      </c>
      <c r="H1331" s="97">
        <v>46050</v>
      </c>
      <c r="I1331" s="97">
        <v>46058</v>
      </c>
      <c r="J1331" s="97">
        <v>46058</v>
      </c>
      <c r="K1331" s="97">
        <v>46050</v>
      </c>
      <c r="L1331" s="94">
        <v>10256</v>
      </c>
      <c r="M1331" s="99" t="s">
        <v>353</v>
      </c>
      <c r="N1331" s="99" t="s">
        <v>246</v>
      </c>
      <c r="O1331" s="118" t="s">
        <v>5773</v>
      </c>
      <c r="P1331" s="118" t="s">
        <v>51</v>
      </c>
      <c r="Q1331" s="118" t="s">
        <v>51</v>
      </c>
      <c r="R1331" s="118" t="s">
        <v>51</v>
      </c>
      <c r="S1331" s="118" t="s">
        <v>51</v>
      </c>
      <c r="T1331" s="118" t="s">
        <v>51</v>
      </c>
      <c r="U1331" s="118" t="s">
        <v>51</v>
      </c>
      <c r="V1331" s="118" t="s">
        <v>51</v>
      </c>
      <c r="W1331" s="118" t="s">
        <v>2490</v>
      </c>
      <c r="X1331" s="118" t="s">
        <v>2491</v>
      </c>
      <c r="Y1331" s="118" t="s">
        <v>3345</v>
      </c>
      <c r="Z1331" s="118" t="s">
        <v>51</v>
      </c>
    </row>
    <row r="1332" spans="1:26" s="119" customFormat="1" x14ac:dyDescent="0.2">
      <c r="A1332" s="118" t="s">
        <v>2763</v>
      </c>
      <c r="B1332" s="118" t="s">
        <v>3340</v>
      </c>
      <c r="C1332" s="118" t="s">
        <v>5774</v>
      </c>
      <c r="D1332" s="118" t="s">
        <v>3470</v>
      </c>
      <c r="E1332" s="118" t="s">
        <v>2487</v>
      </c>
      <c r="F1332" s="99" t="s">
        <v>3471</v>
      </c>
      <c r="G1332" s="96">
        <v>-9880</v>
      </c>
      <c r="H1332" s="97">
        <v>46050</v>
      </c>
      <c r="I1332" s="97">
        <v>46058</v>
      </c>
      <c r="J1332" s="97">
        <v>46058</v>
      </c>
      <c r="K1332" s="97">
        <v>46050</v>
      </c>
      <c r="L1332" s="94">
        <v>10256</v>
      </c>
      <c r="M1332" s="99" t="s">
        <v>353</v>
      </c>
      <c r="N1332" s="99" t="s">
        <v>246</v>
      </c>
      <c r="O1332" s="118" t="s">
        <v>5775</v>
      </c>
      <c r="P1332" s="118" t="s">
        <v>51</v>
      </c>
      <c r="Q1332" s="118" t="s">
        <v>51</v>
      </c>
      <c r="R1332" s="118" t="s">
        <v>51</v>
      </c>
      <c r="S1332" s="118" t="s">
        <v>51</v>
      </c>
      <c r="T1332" s="118" t="s">
        <v>51</v>
      </c>
      <c r="U1332" s="118" t="s">
        <v>51</v>
      </c>
      <c r="V1332" s="118" t="s">
        <v>51</v>
      </c>
      <c r="W1332" s="118" t="s">
        <v>2490</v>
      </c>
      <c r="X1332" s="118" t="s">
        <v>2491</v>
      </c>
      <c r="Y1332" s="118" t="s">
        <v>3345</v>
      </c>
      <c r="Z1332" s="118" t="s">
        <v>51</v>
      </c>
    </row>
    <row r="1333" spans="1:26" s="119" customFormat="1" x14ac:dyDescent="0.2">
      <c r="A1333" s="118" t="s">
        <v>2763</v>
      </c>
      <c r="B1333" s="118" t="s">
        <v>3340</v>
      </c>
      <c r="C1333" s="118" t="s">
        <v>5776</v>
      </c>
      <c r="D1333" s="118" t="s">
        <v>3470</v>
      </c>
      <c r="E1333" s="118" t="s">
        <v>2487</v>
      </c>
      <c r="F1333" s="99" t="s">
        <v>3471</v>
      </c>
      <c r="G1333" s="96">
        <v>-6130</v>
      </c>
      <c r="H1333" s="97">
        <v>46050</v>
      </c>
      <c r="I1333" s="97">
        <v>46058</v>
      </c>
      <c r="J1333" s="97">
        <v>46058</v>
      </c>
      <c r="K1333" s="97">
        <v>46050</v>
      </c>
      <c r="L1333" s="94">
        <v>10256</v>
      </c>
      <c r="M1333" s="99" t="s">
        <v>353</v>
      </c>
      <c r="N1333" s="99" t="s">
        <v>246</v>
      </c>
      <c r="O1333" s="118" t="s">
        <v>5777</v>
      </c>
      <c r="P1333" s="118" t="s">
        <v>51</v>
      </c>
      <c r="Q1333" s="118" t="s">
        <v>51</v>
      </c>
      <c r="R1333" s="118" t="s">
        <v>51</v>
      </c>
      <c r="S1333" s="118" t="s">
        <v>51</v>
      </c>
      <c r="T1333" s="118" t="s">
        <v>51</v>
      </c>
      <c r="U1333" s="118" t="s">
        <v>51</v>
      </c>
      <c r="V1333" s="118" t="s">
        <v>51</v>
      </c>
      <c r="W1333" s="118" t="s">
        <v>2490</v>
      </c>
      <c r="X1333" s="118" t="s">
        <v>2491</v>
      </c>
      <c r="Y1333" s="118" t="s">
        <v>3345</v>
      </c>
      <c r="Z1333" s="118" t="s">
        <v>51</v>
      </c>
    </row>
    <row r="1334" spans="1:26" s="119" customFormat="1" x14ac:dyDescent="0.2">
      <c r="A1334" s="118" t="s">
        <v>2763</v>
      </c>
      <c r="B1334" s="118" t="s">
        <v>3340</v>
      </c>
      <c r="C1334" s="118" t="s">
        <v>5778</v>
      </c>
      <c r="D1334" s="118" t="s">
        <v>3470</v>
      </c>
      <c r="E1334" s="118" t="s">
        <v>2487</v>
      </c>
      <c r="F1334" s="99" t="s">
        <v>3471</v>
      </c>
      <c r="G1334" s="96">
        <v>-7890</v>
      </c>
      <c r="H1334" s="97">
        <v>46050</v>
      </c>
      <c r="I1334" s="97">
        <v>46058</v>
      </c>
      <c r="J1334" s="97">
        <v>46058</v>
      </c>
      <c r="K1334" s="97">
        <v>46050</v>
      </c>
      <c r="L1334" s="94">
        <v>10256</v>
      </c>
      <c r="M1334" s="99" t="s">
        <v>353</v>
      </c>
      <c r="N1334" s="99" t="s">
        <v>246</v>
      </c>
      <c r="O1334" s="118" t="s">
        <v>5779</v>
      </c>
      <c r="P1334" s="118" t="s">
        <v>51</v>
      </c>
      <c r="Q1334" s="118" t="s">
        <v>51</v>
      </c>
      <c r="R1334" s="118" t="s">
        <v>51</v>
      </c>
      <c r="S1334" s="118" t="s">
        <v>51</v>
      </c>
      <c r="T1334" s="118" t="s">
        <v>51</v>
      </c>
      <c r="U1334" s="118" t="s">
        <v>51</v>
      </c>
      <c r="V1334" s="118" t="s">
        <v>51</v>
      </c>
      <c r="W1334" s="118" t="s">
        <v>2490</v>
      </c>
      <c r="X1334" s="118" t="s">
        <v>2491</v>
      </c>
      <c r="Y1334" s="118" t="s">
        <v>3345</v>
      </c>
      <c r="Z1334" s="118" t="s">
        <v>51</v>
      </c>
    </row>
    <row r="1335" spans="1:26" s="119" customFormat="1" x14ac:dyDescent="0.2">
      <c r="A1335" s="118" t="s">
        <v>2763</v>
      </c>
      <c r="B1335" s="118" t="s">
        <v>3340</v>
      </c>
      <c r="C1335" s="118" t="s">
        <v>5780</v>
      </c>
      <c r="D1335" s="118" t="s">
        <v>3470</v>
      </c>
      <c r="E1335" s="118" t="s">
        <v>2487</v>
      </c>
      <c r="F1335" s="99" t="s">
        <v>3471</v>
      </c>
      <c r="G1335" s="96">
        <v>-4975</v>
      </c>
      <c r="H1335" s="97">
        <v>46050</v>
      </c>
      <c r="I1335" s="97">
        <v>46058</v>
      </c>
      <c r="J1335" s="97">
        <v>46058</v>
      </c>
      <c r="K1335" s="97">
        <v>46050</v>
      </c>
      <c r="L1335" s="94">
        <v>10256</v>
      </c>
      <c r="M1335" s="99" t="s">
        <v>353</v>
      </c>
      <c r="N1335" s="99" t="s">
        <v>246</v>
      </c>
      <c r="O1335" s="118" t="s">
        <v>5781</v>
      </c>
      <c r="P1335" s="118" t="s">
        <v>51</v>
      </c>
      <c r="Q1335" s="118" t="s">
        <v>51</v>
      </c>
      <c r="R1335" s="118" t="s">
        <v>51</v>
      </c>
      <c r="S1335" s="118" t="s">
        <v>51</v>
      </c>
      <c r="T1335" s="118" t="s">
        <v>51</v>
      </c>
      <c r="U1335" s="118" t="s">
        <v>51</v>
      </c>
      <c r="V1335" s="118" t="s">
        <v>51</v>
      </c>
      <c r="W1335" s="118" t="s">
        <v>2490</v>
      </c>
      <c r="X1335" s="118" t="s">
        <v>2491</v>
      </c>
      <c r="Y1335" s="118" t="s">
        <v>3345</v>
      </c>
      <c r="Z1335" s="118" t="s">
        <v>51</v>
      </c>
    </row>
    <row r="1336" spans="1:26" s="119" customFormat="1" x14ac:dyDescent="0.2">
      <c r="A1336" s="118" t="s">
        <v>2763</v>
      </c>
      <c r="B1336" s="118" t="s">
        <v>3340</v>
      </c>
      <c r="C1336" s="118" t="s">
        <v>5782</v>
      </c>
      <c r="D1336" s="118" t="s">
        <v>3470</v>
      </c>
      <c r="E1336" s="118" t="s">
        <v>2487</v>
      </c>
      <c r="F1336" s="99" t="s">
        <v>3471</v>
      </c>
      <c r="G1336" s="96">
        <v>-15490</v>
      </c>
      <c r="H1336" s="97">
        <v>46050</v>
      </c>
      <c r="I1336" s="97">
        <v>46058</v>
      </c>
      <c r="J1336" s="97">
        <v>46058</v>
      </c>
      <c r="K1336" s="97">
        <v>46050</v>
      </c>
      <c r="L1336" s="94">
        <v>10256</v>
      </c>
      <c r="M1336" s="99" t="s">
        <v>353</v>
      </c>
      <c r="N1336" s="99" t="s">
        <v>246</v>
      </c>
      <c r="O1336" s="118" t="s">
        <v>5783</v>
      </c>
      <c r="P1336" s="118" t="s">
        <v>51</v>
      </c>
      <c r="Q1336" s="118" t="s">
        <v>51</v>
      </c>
      <c r="R1336" s="118" t="s">
        <v>51</v>
      </c>
      <c r="S1336" s="118" t="s">
        <v>51</v>
      </c>
      <c r="T1336" s="118" t="s">
        <v>51</v>
      </c>
      <c r="U1336" s="118" t="s">
        <v>51</v>
      </c>
      <c r="V1336" s="118" t="s">
        <v>51</v>
      </c>
      <c r="W1336" s="118" t="s">
        <v>2490</v>
      </c>
      <c r="X1336" s="118" t="s">
        <v>2491</v>
      </c>
      <c r="Y1336" s="118" t="s">
        <v>3345</v>
      </c>
      <c r="Z1336" s="118" t="s">
        <v>51</v>
      </c>
    </row>
    <row r="1337" spans="1:26" s="119" customFormat="1" x14ac:dyDescent="0.2">
      <c r="A1337" s="118" t="s">
        <v>2763</v>
      </c>
      <c r="B1337" s="118" t="s">
        <v>3340</v>
      </c>
      <c r="C1337" s="118" t="s">
        <v>5784</v>
      </c>
      <c r="D1337" s="118" t="s">
        <v>3470</v>
      </c>
      <c r="E1337" s="118" t="s">
        <v>2487</v>
      </c>
      <c r="F1337" s="99" t="s">
        <v>3471</v>
      </c>
      <c r="G1337" s="96">
        <v>-11890</v>
      </c>
      <c r="H1337" s="97">
        <v>46050</v>
      </c>
      <c r="I1337" s="97">
        <v>46058</v>
      </c>
      <c r="J1337" s="97">
        <v>46058</v>
      </c>
      <c r="K1337" s="97">
        <v>46050</v>
      </c>
      <c r="L1337" s="94">
        <v>10256</v>
      </c>
      <c r="M1337" s="99" t="s">
        <v>353</v>
      </c>
      <c r="N1337" s="99" t="s">
        <v>246</v>
      </c>
      <c r="O1337" s="118" t="s">
        <v>5785</v>
      </c>
      <c r="P1337" s="118" t="s">
        <v>51</v>
      </c>
      <c r="Q1337" s="118" t="s">
        <v>51</v>
      </c>
      <c r="R1337" s="118" t="s">
        <v>51</v>
      </c>
      <c r="S1337" s="118" t="s">
        <v>51</v>
      </c>
      <c r="T1337" s="118" t="s">
        <v>51</v>
      </c>
      <c r="U1337" s="118" t="s">
        <v>51</v>
      </c>
      <c r="V1337" s="118" t="s">
        <v>51</v>
      </c>
      <c r="W1337" s="118" t="s">
        <v>2490</v>
      </c>
      <c r="X1337" s="118" t="s">
        <v>2491</v>
      </c>
      <c r="Y1337" s="118" t="s">
        <v>3345</v>
      </c>
      <c r="Z1337" s="118" t="s">
        <v>51</v>
      </c>
    </row>
    <row r="1338" spans="1:26" s="119" customFormat="1" x14ac:dyDescent="0.2">
      <c r="A1338" s="118" t="s">
        <v>2763</v>
      </c>
      <c r="B1338" s="118" t="s">
        <v>3340</v>
      </c>
      <c r="C1338" s="118" t="s">
        <v>5786</v>
      </c>
      <c r="D1338" s="118" t="s">
        <v>3470</v>
      </c>
      <c r="E1338" s="118" t="s">
        <v>2487</v>
      </c>
      <c r="F1338" s="99" t="s">
        <v>3471</v>
      </c>
      <c r="G1338" s="96">
        <v>-11420</v>
      </c>
      <c r="H1338" s="97">
        <v>46050</v>
      </c>
      <c r="I1338" s="97">
        <v>46058</v>
      </c>
      <c r="J1338" s="97">
        <v>46058</v>
      </c>
      <c r="K1338" s="97">
        <v>46050</v>
      </c>
      <c r="L1338" s="94">
        <v>10256</v>
      </c>
      <c r="M1338" s="99" t="s">
        <v>353</v>
      </c>
      <c r="N1338" s="99" t="s">
        <v>246</v>
      </c>
      <c r="O1338" s="118" t="s">
        <v>5787</v>
      </c>
      <c r="P1338" s="118" t="s">
        <v>51</v>
      </c>
      <c r="Q1338" s="118" t="s">
        <v>51</v>
      </c>
      <c r="R1338" s="118" t="s">
        <v>51</v>
      </c>
      <c r="S1338" s="118" t="s">
        <v>51</v>
      </c>
      <c r="T1338" s="118" t="s">
        <v>51</v>
      </c>
      <c r="U1338" s="118" t="s">
        <v>51</v>
      </c>
      <c r="V1338" s="118" t="s">
        <v>51</v>
      </c>
      <c r="W1338" s="118" t="s">
        <v>2490</v>
      </c>
      <c r="X1338" s="118" t="s">
        <v>2491</v>
      </c>
      <c r="Y1338" s="118" t="s">
        <v>3345</v>
      </c>
      <c r="Z1338" s="118" t="s">
        <v>51</v>
      </c>
    </row>
    <row r="1339" spans="1:26" s="119" customFormat="1" x14ac:dyDescent="0.2">
      <c r="A1339" s="118" t="s">
        <v>2763</v>
      </c>
      <c r="B1339" s="118" t="s">
        <v>3340</v>
      </c>
      <c r="C1339" s="118" t="s">
        <v>5788</v>
      </c>
      <c r="D1339" s="118" t="s">
        <v>3470</v>
      </c>
      <c r="E1339" s="118" t="s">
        <v>2487</v>
      </c>
      <c r="F1339" s="99" t="s">
        <v>3471</v>
      </c>
      <c r="G1339" s="96">
        <v>-12025</v>
      </c>
      <c r="H1339" s="97">
        <v>46050</v>
      </c>
      <c r="I1339" s="97">
        <v>46058</v>
      </c>
      <c r="J1339" s="97">
        <v>46058</v>
      </c>
      <c r="K1339" s="97">
        <v>46050</v>
      </c>
      <c r="L1339" s="94">
        <v>10256</v>
      </c>
      <c r="M1339" s="99" t="s">
        <v>353</v>
      </c>
      <c r="N1339" s="99" t="s">
        <v>246</v>
      </c>
      <c r="O1339" s="118" t="s">
        <v>5789</v>
      </c>
      <c r="P1339" s="118" t="s">
        <v>51</v>
      </c>
      <c r="Q1339" s="118" t="s">
        <v>51</v>
      </c>
      <c r="R1339" s="118" t="s">
        <v>51</v>
      </c>
      <c r="S1339" s="118" t="s">
        <v>51</v>
      </c>
      <c r="T1339" s="118" t="s">
        <v>51</v>
      </c>
      <c r="U1339" s="118" t="s">
        <v>51</v>
      </c>
      <c r="V1339" s="118" t="s">
        <v>51</v>
      </c>
      <c r="W1339" s="118" t="s">
        <v>2490</v>
      </c>
      <c r="X1339" s="118" t="s">
        <v>2491</v>
      </c>
      <c r="Y1339" s="118" t="s">
        <v>3345</v>
      </c>
      <c r="Z1339" s="118" t="s">
        <v>51</v>
      </c>
    </row>
    <row r="1340" spans="1:26" s="119" customFormat="1" x14ac:dyDescent="0.2">
      <c r="A1340" s="118" t="s">
        <v>2763</v>
      </c>
      <c r="B1340" s="118" t="s">
        <v>3340</v>
      </c>
      <c r="C1340" s="118" t="s">
        <v>5790</v>
      </c>
      <c r="D1340" s="118" t="s">
        <v>3470</v>
      </c>
      <c r="E1340" s="118" t="s">
        <v>2487</v>
      </c>
      <c r="F1340" s="99" t="s">
        <v>3471</v>
      </c>
      <c r="G1340" s="96">
        <v>-3910</v>
      </c>
      <c r="H1340" s="97">
        <v>46050</v>
      </c>
      <c r="I1340" s="97">
        <v>46058</v>
      </c>
      <c r="J1340" s="97">
        <v>46058</v>
      </c>
      <c r="K1340" s="97">
        <v>46050</v>
      </c>
      <c r="L1340" s="94">
        <v>10256</v>
      </c>
      <c r="M1340" s="99" t="s">
        <v>353</v>
      </c>
      <c r="N1340" s="99" t="s">
        <v>246</v>
      </c>
      <c r="O1340" s="118" t="s">
        <v>5791</v>
      </c>
      <c r="P1340" s="118" t="s">
        <v>51</v>
      </c>
      <c r="Q1340" s="118" t="s">
        <v>51</v>
      </c>
      <c r="R1340" s="118" t="s">
        <v>51</v>
      </c>
      <c r="S1340" s="118" t="s">
        <v>51</v>
      </c>
      <c r="T1340" s="118" t="s">
        <v>51</v>
      </c>
      <c r="U1340" s="118" t="s">
        <v>51</v>
      </c>
      <c r="V1340" s="118" t="s">
        <v>51</v>
      </c>
      <c r="W1340" s="118" t="s">
        <v>2490</v>
      </c>
      <c r="X1340" s="118" t="s">
        <v>2491</v>
      </c>
      <c r="Y1340" s="118" t="s">
        <v>3345</v>
      </c>
      <c r="Z1340" s="118" t="s">
        <v>51</v>
      </c>
    </row>
    <row r="1341" spans="1:26" s="119" customFormat="1" x14ac:dyDescent="0.2">
      <c r="A1341" s="118" t="s">
        <v>2763</v>
      </c>
      <c r="B1341" s="118" t="s">
        <v>3340</v>
      </c>
      <c r="C1341" s="118" t="s">
        <v>5792</v>
      </c>
      <c r="D1341" s="118" t="s">
        <v>3470</v>
      </c>
      <c r="E1341" s="118" t="s">
        <v>2487</v>
      </c>
      <c r="F1341" s="99" t="s">
        <v>3471</v>
      </c>
      <c r="G1341" s="96">
        <v>-5575</v>
      </c>
      <c r="H1341" s="97">
        <v>46050</v>
      </c>
      <c r="I1341" s="97">
        <v>46058</v>
      </c>
      <c r="J1341" s="97">
        <v>46058</v>
      </c>
      <c r="K1341" s="97">
        <v>46050</v>
      </c>
      <c r="L1341" s="94">
        <v>10256</v>
      </c>
      <c r="M1341" s="99" t="s">
        <v>353</v>
      </c>
      <c r="N1341" s="99" t="s">
        <v>246</v>
      </c>
      <c r="O1341" s="118" t="s">
        <v>5793</v>
      </c>
      <c r="P1341" s="118" t="s">
        <v>51</v>
      </c>
      <c r="Q1341" s="118" t="s">
        <v>51</v>
      </c>
      <c r="R1341" s="118" t="s">
        <v>51</v>
      </c>
      <c r="S1341" s="118" t="s">
        <v>51</v>
      </c>
      <c r="T1341" s="118" t="s">
        <v>51</v>
      </c>
      <c r="U1341" s="118" t="s">
        <v>51</v>
      </c>
      <c r="V1341" s="118" t="s">
        <v>51</v>
      </c>
      <c r="W1341" s="118" t="s">
        <v>2490</v>
      </c>
      <c r="X1341" s="118" t="s">
        <v>2491</v>
      </c>
      <c r="Y1341" s="118" t="s">
        <v>3345</v>
      </c>
      <c r="Z1341" s="118" t="s">
        <v>51</v>
      </c>
    </row>
    <row r="1342" spans="1:26" s="119" customFormat="1" x14ac:dyDescent="0.2">
      <c r="A1342" s="118" t="s">
        <v>2763</v>
      </c>
      <c r="B1342" s="118" t="s">
        <v>3340</v>
      </c>
      <c r="C1342" s="118" t="s">
        <v>5794</v>
      </c>
      <c r="D1342" s="118" t="s">
        <v>3470</v>
      </c>
      <c r="E1342" s="118" t="s">
        <v>2487</v>
      </c>
      <c r="F1342" s="99" t="s">
        <v>3471</v>
      </c>
      <c r="G1342" s="96">
        <v>-4060</v>
      </c>
      <c r="H1342" s="97">
        <v>46050</v>
      </c>
      <c r="I1342" s="97">
        <v>46058</v>
      </c>
      <c r="J1342" s="97">
        <v>46058</v>
      </c>
      <c r="K1342" s="97">
        <v>46050</v>
      </c>
      <c r="L1342" s="94">
        <v>10256</v>
      </c>
      <c r="M1342" s="99" t="s">
        <v>353</v>
      </c>
      <c r="N1342" s="99" t="s">
        <v>246</v>
      </c>
      <c r="O1342" s="118" t="s">
        <v>5795</v>
      </c>
      <c r="P1342" s="118" t="s">
        <v>51</v>
      </c>
      <c r="Q1342" s="118" t="s">
        <v>51</v>
      </c>
      <c r="R1342" s="118" t="s">
        <v>51</v>
      </c>
      <c r="S1342" s="118" t="s">
        <v>51</v>
      </c>
      <c r="T1342" s="118" t="s">
        <v>51</v>
      </c>
      <c r="U1342" s="118" t="s">
        <v>51</v>
      </c>
      <c r="V1342" s="118" t="s">
        <v>51</v>
      </c>
      <c r="W1342" s="118" t="s">
        <v>2490</v>
      </c>
      <c r="X1342" s="118" t="s">
        <v>2491</v>
      </c>
      <c r="Y1342" s="118" t="s">
        <v>3345</v>
      </c>
      <c r="Z1342" s="118" t="s">
        <v>51</v>
      </c>
    </row>
    <row r="1343" spans="1:26" s="119" customFormat="1" x14ac:dyDescent="0.2">
      <c r="A1343" s="118" t="s">
        <v>2763</v>
      </c>
      <c r="B1343" s="118" t="s">
        <v>3340</v>
      </c>
      <c r="C1343" s="118" t="s">
        <v>5796</v>
      </c>
      <c r="D1343" s="118" t="s">
        <v>3470</v>
      </c>
      <c r="E1343" s="118" t="s">
        <v>2487</v>
      </c>
      <c r="F1343" s="99" t="s">
        <v>3471</v>
      </c>
      <c r="G1343" s="96">
        <v>-5460</v>
      </c>
      <c r="H1343" s="97">
        <v>46050</v>
      </c>
      <c r="I1343" s="97">
        <v>46058</v>
      </c>
      <c r="J1343" s="97">
        <v>46058</v>
      </c>
      <c r="K1343" s="97">
        <v>46050</v>
      </c>
      <c r="L1343" s="94">
        <v>10256</v>
      </c>
      <c r="M1343" s="99" t="s">
        <v>353</v>
      </c>
      <c r="N1343" s="99" t="s">
        <v>246</v>
      </c>
      <c r="O1343" s="118" t="s">
        <v>5797</v>
      </c>
      <c r="P1343" s="118" t="s">
        <v>51</v>
      </c>
      <c r="Q1343" s="118" t="s">
        <v>51</v>
      </c>
      <c r="R1343" s="118" t="s">
        <v>51</v>
      </c>
      <c r="S1343" s="118" t="s">
        <v>51</v>
      </c>
      <c r="T1343" s="118" t="s">
        <v>51</v>
      </c>
      <c r="U1343" s="118" t="s">
        <v>51</v>
      </c>
      <c r="V1343" s="118" t="s">
        <v>51</v>
      </c>
      <c r="W1343" s="118" t="s">
        <v>2490</v>
      </c>
      <c r="X1343" s="118" t="s">
        <v>2491</v>
      </c>
      <c r="Y1343" s="118" t="s">
        <v>3345</v>
      </c>
      <c r="Z1343" s="118" t="s">
        <v>51</v>
      </c>
    </row>
    <row r="1344" spans="1:26" s="119" customFormat="1" x14ac:dyDescent="0.2">
      <c r="A1344" s="118" t="s">
        <v>2763</v>
      </c>
      <c r="B1344" s="118" t="s">
        <v>3340</v>
      </c>
      <c r="C1344" s="118" t="s">
        <v>5798</v>
      </c>
      <c r="D1344" s="118" t="s">
        <v>3470</v>
      </c>
      <c r="E1344" s="118" t="s">
        <v>2487</v>
      </c>
      <c r="F1344" s="99" t="s">
        <v>3471</v>
      </c>
      <c r="G1344" s="96">
        <v>-5785</v>
      </c>
      <c r="H1344" s="97">
        <v>46050</v>
      </c>
      <c r="I1344" s="97">
        <v>46058</v>
      </c>
      <c r="J1344" s="97">
        <v>46058</v>
      </c>
      <c r="K1344" s="97">
        <v>46050</v>
      </c>
      <c r="L1344" s="94">
        <v>10256</v>
      </c>
      <c r="M1344" s="99" t="s">
        <v>353</v>
      </c>
      <c r="N1344" s="99" t="s">
        <v>246</v>
      </c>
      <c r="O1344" s="118" t="s">
        <v>5799</v>
      </c>
      <c r="P1344" s="118" t="s">
        <v>51</v>
      </c>
      <c r="Q1344" s="118" t="s">
        <v>51</v>
      </c>
      <c r="R1344" s="118" t="s">
        <v>51</v>
      </c>
      <c r="S1344" s="118" t="s">
        <v>51</v>
      </c>
      <c r="T1344" s="118" t="s">
        <v>51</v>
      </c>
      <c r="U1344" s="118" t="s">
        <v>51</v>
      </c>
      <c r="V1344" s="118" t="s">
        <v>51</v>
      </c>
      <c r="W1344" s="118" t="s">
        <v>2490</v>
      </c>
      <c r="X1344" s="118" t="s">
        <v>2491</v>
      </c>
      <c r="Y1344" s="118" t="s">
        <v>3345</v>
      </c>
      <c r="Z1344" s="118" t="s">
        <v>51</v>
      </c>
    </row>
    <row r="1345" spans="1:26" s="119" customFormat="1" x14ac:dyDescent="0.2">
      <c r="A1345" s="118" t="s">
        <v>2763</v>
      </c>
      <c r="B1345" s="118" t="s">
        <v>3340</v>
      </c>
      <c r="C1345" s="118" t="s">
        <v>5800</v>
      </c>
      <c r="D1345" s="118" t="s">
        <v>3470</v>
      </c>
      <c r="E1345" s="118" t="s">
        <v>2487</v>
      </c>
      <c r="F1345" s="99" t="s">
        <v>3471</v>
      </c>
      <c r="G1345" s="96">
        <v>-7325</v>
      </c>
      <c r="H1345" s="97">
        <v>46050</v>
      </c>
      <c r="I1345" s="97">
        <v>46058</v>
      </c>
      <c r="J1345" s="97">
        <v>46058</v>
      </c>
      <c r="K1345" s="97">
        <v>46050</v>
      </c>
      <c r="L1345" s="94">
        <v>10256</v>
      </c>
      <c r="M1345" s="99" t="s">
        <v>353</v>
      </c>
      <c r="N1345" s="99" t="s">
        <v>246</v>
      </c>
      <c r="O1345" s="118" t="s">
        <v>5801</v>
      </c>
      <c r="P1345" s="118" t="s">
        <v>51</v>
      </c>
      <c r="Q1345" s="118" t="s">
        <v>51</v>
      </c>
      <c r="R1345" s="118" t="s">
        <v>51</v>
      </c>
      <c r="S1345" s="118" t="s">
        <v>51</v>
      </c>
      <c r="T1345" s="118" t="s">
        <v>51</v>
      </c>
      <c r="U1345" s="118" t="s">
        <v>51</v>
      </c>
      <c r="V1345" s="118" t="s">
        <v>51</v>
      </c>
      <c r="W1345" s="118" t="s">
        <v>2490</v>
      </c>
      <c r="X1345" s="118" t="s">
        <v>2491</v>
      </c>
      <c r="Y1345" s="118" t="s">
        <v>3345</v>
      </c>
      <c r="Z1345" s="118" t="s">
        <v>51</v>
      </c>
    </row>
    <row r="1346" spans="1:26" s="119" customFormat="1" x14ac:dyDescent="0.2">
      <c r="A1346" s="118" t="s">
        <v>2763</v>
      </c>
      <c r="B1346" s="118" t="s">
        <v>3340</v>
      </c>
      <c r="C1346" s="118" t="s">
        <v>5802</v>
      </c>
      <c r="D1346" s="118" t="s">
        <v>3470</v>
      </c>
      <c r="E1346" s="118" t="s">
        <v>2487</v>
      </c>
      <c r="F1346" s="99" t="s">
        <v>3471</v>
      </c>
      <c r="G1346" s="96">
        <v>-6155</v>
      </c>
      <c r="H1346" s="97">
        <v>46050</v>
      </c>
      <c r="I1346" s="97">
        <v>46058</v>
      </c>
      <c r="J1346" s="97">
        <v>46058</v>
      </c>
      <c r="K1346" s="97">
        <v>46050</v>
      </c>
      <c r="L1346" s="94">
        <v>10256</v>
      </c>
      <c r="M1346" s="99" t="s">
        <v>353</v>
      </c>
      <c r="N1346" s="99" t="s">
        <v>246</v>
      </c>
      <c r="O1346" s="118" t="s">
        <v>5803</v>
      </c>
      <c r="P1346" s="118" t="s">
        <v>51</v>
      </c>
      <c r="Q1346" s="118" t="s">
        <v>51</v>
      </c>
      <c r="R1346" s="118" t="s">
        <v>51</v>
      </c>
      <c r="S1346" s="118" t="s">
        <v>51</v>
      </c>
      <c r="T1346" s="118" t="s">
        <v>51</v>
      </c>
      <c r="U1346" s="118" t="s">
        <v>51</v>
      </c>
      <c r="V1346" s="118" t="s">
        <v>51</v>
      </c>
      <c r="W1346" s="118" t="s">
        <v>2490</v>
      </c>
      <c r="X1346" s="118" t="s">
        <v>2491</v>
      </c>
      <c r="Y1346" s="118" t="s">
        <v>3345</v>
      </c>
      <c r="Z1346" s="118" t="s">
        <v>51</v>
      </c>
    </row>
    <row r="1347" spans="1:26" s="119" customFormat="1" x14ac:dyDescent="0.2">
      <c r="A1347" s="118" t="s">
        <v>2763</v>
      </c>
      <c r="B1347" s="118" t="s">
        <v>3340</v>
      </c>
      <c r="C1347" s="118" t="s">
        <v>5804</v>
      </c>
      <c r="D1347" s="118" t="s">
        <v>3470</v>
      </c>
      <c r="E1347" s="118" t="s">
        <v>2487</v>
      </c>
      <c r="F1347" s="99" t="s">
        <v>3471</v>
      </c>
      <c r="G1347" s="96">
        <v>-3655</v>
      </c>
      <c r="H1347" s="97">
        <v>46050</v>
      </c>
      <c r="I1347" s="97">
        <v>46058</v>
      </c>
      <c r="J1347" s="97">
        <v>46058</v>
      </c>
      <c r="K1347" s="97">
        <v>46050</v>
      </c>
      <c r="L1347" s="94">
        <v>10256</v>
      </c>
      <c r="M1347" s="99" t="s">
        <v>353</v>
      </c>
      <c r="N1347" s="99" t="s">
        <v>246</v>
      </c>
      <c r="O1347" s="118" t="s">
        <v>5805</v>
      </c>
      <c r="P1347" s="118" t="s">
        <v>51</v>
      </c>
      <c r="Q1347" s="118" t="s">
        <v>51</v>
      </c>
      <c r="R1347" s="118" t="s">
        <v>51</v>
      </c>
      <c r="S1347" s="118" t="s">
        <v>51</v>
      </c>
      <c r="T1347" s="118" t="s">
        <v>51</v>
      </c>
      <c r="U1347" s="118" t="s">
        <v>51</v>
      </c>
      <c r="V1347" s="118" t="s">
        <v>51</v>
      </c>
      <c r="W1347" s="118" t="s">
        <v>2490</v>
      </c>
      <c r="X1347" s="118" t="s">
        <v>2491</v>
      </c>
      <c r="Y1347" s="118" t="s">
        <v>3345</v>
      </c>
      <c r="Z1347" s="118" t="s">
        <v>51</v>
      </c>
    </row>
    <row r="1348" spans="1:26" s="119" customFormat="1" x14ac:dyDescent="0.2">
      <c r="A1348" s="118" t="s">
        <v>2763</v>
      </c>
      <c r="B1348" s="118" t="s">
        <v>3340</v>
      </c>
      <c r="C1348" s="118" t="s">
        <v>5806</v>
      </c>
      <c r="D1348" s="118" t="s">
        <v>3470</v>
      </c>
      <c r="E1348" s="118" t="s">
        <v>2487</v>
      </c>
      <c r="F1348" s="99" t="s">
        <v>3471</v>
      </c>
      <c r="G1348" s="96">
        <v>-8055</v>
      </c>
      <c r="H1348" s="97">
        <v>46050</v>
      </c>
      <c r="I1348" s="97">
        <v>46058</v>
      </c>
      <c r="J1348" s="97">
        <v>46058</v>
      </c>
      <c r="K1348" s="97">
        <v>46050</v>
      </c>
      <c r="L1348" s="94">
        <v>10256</v>
      </c>
      <c r="M1348" s="99" t="s">
        <v>353</v>
      </c>
      <c r="N1348" s="99" t="s">
        <v>246</v>
      </c>
      <c r="O1348" s="118" t="s">
        <v>5807</v>
      </c>
      <c r="P1348" s="118" t="s">
        <v>51</v>
      </c>
      <c r="Q1348" s="118" t="s">
        <v>51</v>
      </c>
      <c r="R1348" s="118" t="s">
        <v>51</v>
      </c>
      <c r="S1348" s="118" t="s">
        <v>51</v>
      </c>
      <c r="T1348" s="118" t="s">
        <v>51</v>
      </c>
      <c r="U1348" s="118" t="s">
        <v>51</v>
      </c>
      <c r="V1348" s="118" t="s">
        <v>51</v>
      </c>
      <c r="W1348" s="118" t="s">
        <v>2490</v>
      </c>
      <c r="X1348" s="118" t="s">
        <v>2491</v>
      </c>
      <c r="Y1348" s="118" t="s">
        <v>3345</v>
      </c>
      <c r="Z1348" s="118" t="s">
        <v>51</v>
      </c>
    </row>
    <row r="1349" spans="1:26" s="119" customFormat="1" x14ac:dyDescent="0.2">
      <c r="A1349" s="118" t="s">
        <v>2763</v>
      </c>
      <c r="B1349" s="118" t="s">
        <v>3340</v>
      </c>
      <c r="C1349" s="118" t="s">
        <v>5808</v>
      </c>
      <c r="D1349" s="118" t="s">
        <v>3470</v>
      </c>
      <c r="E1349" s="118" t="s">
        <v>2487</v>
      </c>
      <c r="F1349" s="99" t="s">
        <v>3471</v>
      </c>
      <c r="G1349" s="96">
        <v>-3255</v>
      </c>
      <c r="H1349" s="97">
        <v>46050</v>
      </c>
      <c r="I1349" s="97">
        <v>46058</v>
      </c>
      <c r="J1349" s="97">
        <v>46058</v>
      </c>
      <c r="K1349" s="97">
        <v>46050</v>
      </c>
      <c r="L1349" s="94">
        <v>10256</v>
      </c>
      <c r="M1349" s="99" t="s">
        <v>353</v>
      </c>
      <c r="N1349" s="99" t="s">
        <v>246</v>
      </c>
      <c r="O1349" s="118" t="s">
        <v>5809</v>
      </c>
      <c r="P1349" s="118" t="s">
        <v>51</v>
      </c>
      <c r="Q1349" s="118" t="s">
        <v>51</v>
      </c>
      <c r="R1349" s="118" t="s">
        <v>51</v>
      </c>
      <c r="S1349" s="118" t="s">
        <v>51</v>
      </c>
      <c r="T1349" s="118" t="s">
        <v>51</v>
      </c>
      <c r="U1349" s="118" t="s">
        <v>51</v>
      </c>
      <c r="V1349" s="118" t="s">
        <v>51</v>
      </c>
      <c r="W1349" s="118" t="s">
        <v>2490</v>
      </c>
      <c r="X1349" s="118" t="s">
        <v>2491</v>
      </c>
      <c r="Y1349" s="118" t="s">
        <v>3345</v>
      </c>
      <c r="Z1349" s="118" t="s">
        <v>51</v>
      </c>
    </row>
    <row r="1350" spans="1:26" s="119" customFormat="1" x14ac:dyDescent="0.2">
      <c r="A1350" s="118" t="s">
        <v>2763</v>
      </c>
      <c r="B1350" s="118" t="s">
        <v>3340</v>
      </c>
      <c r="C1350" s="118" t="s">
        <v>5810</v>
      </c>
      <c r="D1350" s="118" t="s">
        <v>3470</v>
      </c>
      <c r="E1350" s="118" t="s">
        <v>2487</v>
      </c>
      <c r="F1350" s="99" t="s">
        <v>3471</v>
      </c>
      <c r="G1350" s="96">
        <v>-7145</v>
      </c>
      <c r="H1350" s="97">
        <v>46050</v>
      </c>
      <c r="I1350" s="97">
        <v>46058</v>
      </c>
      <c r="J1350" s="97">
        <v>46058</v>
      </c>
      <c r="K1350" s="97">
        <v>46050</v>
      </c>
      <c r="L1350" s="94">
        <v>10256</v>
      </c>
      <c r="M1350" s="99" t="s">
        <v>353</v>
      </c>
      <c r="N1350" s="99" t="s">
        <v>246</v>
      </c>
      <c r="O1350" s="118" t="s">
        <v>5811</v>
      </c>
      <c r="P1350" s="118" t="s">
        <v>51</v>
      </c>
      <c r="Q1350" s="118" t="s">
        <v>51</v>
      </c>
      <c r="R1350" s="118" t="s">
        <v>51</v>
      </c>
      <c r="S1350" s="118" t="s">
        <v>51</v>
      </c>
      <c r="T1350" s="118" t="s">
        <v>51</v>
      </c>
      <c r="U1350" s="118" t="s">
        <v>51</v>
      </c>
      <c r="V1350" s="118" t="s">
        <v>51</v>
      </c>
      <c r="W1350" s="118" t="s">
        <v>2490</v>
      </c>
      <c r="X1350" s="118" t="s">
        <v>2491</v>
      </c>
      <c r="Y1350" s="118" t="s">
        <v>3345</v>
      </c>
      <c r="Z1350" s="118" t="s">
        <v>51</v>
      </c>
    </row>
    <row r="1351" spans="1:26" s="119" customFormat="1" x14ac:dyDescent="0.2">
      <c r="A1351" s="118" t="s">
        <v>2763</v>
      </c>
      <c r="B1351" s="118" t="s">
        <v>3340</v>
      </c>
      <c r="C1351" s="118" t="s">
        <v>5812</v>
      </c>
      <c r="D1351" s="118" t="s">
        <v>3444</v>
      </c>
      <c r="E1351" s="118" t="s">
        <v>2487</v>
      </c>
      <c r="F1351" s="99" t="s">
        <v>3445</v>
      </c>
      <c r="G1351" s="96">
        <v>-883.47</v>
      </c>
      <c r="H1351" s="97">
        <v>46057</v>
      </c>
      <c r="I1351" s="97">
        <v>46058</v>
      </c>
      <c r="J1351" s="97">
        <v>46058</v>
      </c>
      <c r="K1351" s="97">
        <v>46057</v>
      </c>
      <c r="L1351" s="94">
        <v>10251</v>
      </c>
      <c r="M1351" s="99" t="s">
        <v>646</v>
      </c>
      <c r="N1351" s="99" t="s">
        <v>246</v>
      </c>
      <c r="O1351" s="99" t="s">
        <v>3560</v>
      </c>
      <c r="P1351" s="118" t="s">
        <v>51</v>
      </c>
      <c r="Q1351" s="118" t="s">
        <v>51</v>
      </c>
      <c r="R1351" s="118" t="s">
        <v>51</v>
      </c>
      <c r="S1351" s="118" t="s">
        <v>51</v>
      </c>
      <c r="T1351" s="118" t="s">
        <v>51</v>
      </c>
      <c r="U1351" s="118" t="s">
        <v>51</v>
      </c>
      <c r="V1351" s="118" t="s">
        <v>51</v>
      </c>
      <c r="W1351" s="118" t="s">
        <v>2490</v>
      </c>
      <c r="X1351" s="118" t="s">
        <v>2491</v>
      </c>
      <c r="Y1351" s="118" t="s">
        <v>3345</v>
      </c>
      <c r="Z1351" s="118" t="s">
        <v>51</v>
      </c>
    </row>
    <row r="1352" spans="1:26" s="119" customFormat="1" x14ac:dyDescent="0.2">
      <c r="A1352" s="118" t="s">
        <v>2763</v>
      </c>
      <c r="B1352" s="118" t="s">
        <v>3340</v>
      </c>
      <c r="C1352" s="118" t="s">
        <v>5813</v>
      </c>
      <c r="D1352" s="118" t="s">
        <v>3342</v>
      </c>
      <c r="E1352" s="118" t="s">
        <v>2487</v>
      </c>
      <c r="F1352" s="99" t="s">
        <v>3343</v>
      </c>
      <c r="G1352" s="96">
        <v>-7188.91</v>
      </c>
      <c r="H1352" s="97">
        <v>46051</v>
      </c>
      <c r="I1352" s="97">
        <v>46058</v>
      </c>
      <c r="J1352" s="97">
        <v>46058</v>
      </c>
      <c r="K1352" s="97">
        <v>46051</v>
      </c>
      <c r="L1352" s="94">
        <v>10256</v>
      </c>
      <c r="M1352" s="99" t="s">
        <v>245</v>
      </c>
      <c r="N1352" s="99" t="s">
        <v>246</v>
      </c>
      <c r="O1352" s="118" t="s">
        <v>5814</v>
      </c>
      <c r="P1352" s="118" t="s">
        <v>51</v>
      </c>
      <c r="Q1352" s="118" t="s">
        <v>51</v>
      </c>
      <c r="R1352" s="118" t="s">
        <v>51</v>
      </c>
      <c r="S1352" s="118" t="s">
        <v>51</v>
      </c>
      <c r="T1352" s="118" t="s">
        <v>51</v>
      </c>
      <c r="U1352" s="118" t="s">
        <v>51</v>
      </c>
      <c r="V1352" s="118" t="s">
        <v>51</v>
      </c>
      <c r="W1352" s="118" t="s">
        <v>2490</v>
      </c>
      <c r="X1352" s="118" t="s">
        <v>2491</v>
      </c>
      <c r="Y1352" s="118" t="s">
        <v>3345</v>
      </c>
      <c r="Z1352" s="118" t="s">
        <v>51</v>
      </c>
    </row>
    <row r="1353" spans="1:26" s="119" customFormat="1" x14ac:dyDescent="0.2">
      <c r="A1353" s="118" t="s">
        <v>2763</v>
      </c>
      <c r="B1353" s="118" t="s">
        <v>3340</v>
      </c>
      <c r="C1353" s="118" t="s">
        <v>5815</v>
      </c>
      <c r="D1353" s="118" t="s">
        <v>3342</v>
      </c>
      <c r="E1353" s="118" t="s">
        <v>2487</v>
      </c>
      <c r="F1353" s="99" t="s">
        <v>3343</v>
      </c>
      <c r="G1353" s="96">
        <v>-4173.71</v>
      </c>
      <c r="H1353" s="97">
        <v>46051</v>
      </c>
      <c r="I1353" s="97">
        <v>46058</v>
      </c>
      <c r="J1353" s="97">
        <v>46058</v>
      </c>
      <c r="K1353" s="97">
        <v>46051</v>
      </c>
      <c r="L1353" s="94">
        <v>10256</v>
      </c>
      <c r="M1353" s="99" t="s">
        <v>245</v>
      </c>
      <c r="N1353" s="99" t="s">
        <v>246</v>
      </c>
      <c r="O1353" s="118" t="s">
        <v>5816</v>
      </c>
      <c r="P1353" s="118" t="s">
        <v>51</v>
      </c>
      <c r="Q1353" s="118" t="s">
        <v>51</v>
      </c>
      <c r="R1353" s="118" t="s">
        <v>51</v>
      </c>
      <c r="S1353" s="118" t="s">
        <v>51</v>
      </c>
      <c r="T1353" s="118" t="s">
        <v>51</v>
      </c>
      <c r="U1353" s="118" t="s">
        <v>51</v>
      </c>
      <c r="V1353" s="118" t="s">
        <v>51</v>
      </c>
      <c r="W1353" s="118" t="s">
        <v>2490</v>
      </c>
      <c r="X1353" s="118" t="s">
        <v>2491</v>
      </c>
      <c r="Y1353" s="118" t="s">
        <v>3345</v>
      </c>
      <c r="Z1353" s="118" t="s">
        <v>51</v>
      </c>
    </row>
    <row r="1354" spans="1:26" s="119" customFormat="1" x14ac:dyDescent="0.2">
      <c r="A1354" s="118" t="s">
        <v>2487</v>
      </c>
      <c r="B1354" s="118" t="s">
        <v>3340</v>
      </c>
      <c r="C1354" s="118" t="s">
        <v>5817</v>
      </c>
      <c r="D1354" s="118" t="s">
        <v>2860</v>
      </c>
      <c r="E1354" s="118" t="s">
        <v>2487</v>
      </c>
      <c r="F1354" s="99" t="s">
        <v>2861</v>
      </c>
      <c r="G1354" s="96">
        <v>-230321.76</v>
      </c>
      <c r="H1354" s="97">
        <v>46042</v>
      </c>
      <c r="I1354" s="97">
        <v>46058</v>
      </c>
      <c r="J1354" s="97">
        <v>46058</v>
      </c>
      <c r="K1354" s="97">
        <v>46055</v>
      </c>
      <c r="L1354" s="94">
        <v>20001</v>
      </c>
      <c r="M1354" s="99" t="s">
        <v>5818</v>
      </c>
      <c r="N1354" s="94" t="s">
        <v>60</v>
      </c>
      <c r="O1354" s="118" t="s">
        <v>5819</v>
      </c>
      <c r="P1354" s="118" t="s">
        <v>51</v>
      </c>
      <c r="Q1354" s="118" t="s">
        <v>51</v>
      </c>
      <c r="R1354" s="118" t="s">
        <v>2536</v>
      </c>
      <c r="S1354" s="118" t="s">
        <v>2863</v>
      </c>
      <c r="T1354" s="118" t="s">
        <v>51</v>
      </c>
      <c r="U1354" s="118" t="s">
        <v>2864</v>
      </c>
      <c r="V1354" s="118" t="s">
        <v>2520</v>
      </c>
      <c r="W1354" s="118" t="s">
        <v>2490</v>
      </c>
      <c r="X1354" s="118" t="s">
        <v>2491</v>
      </c>
      <c r="Y1354" s="118" t="s">
        <v>2865</v>
      </c>
      <c r="Z1354" s="118" t="s">
        <v>51</v>
      </c>
    </row>
    <row r="1355" spans="1:26" s="119" customFormat="1" x14ac:dyDescent="0.2">
      <c r="A1355" s="118" t="s">
        <v>2487</v>
      </c>
      <c r="B1355" s="118" t="s">
        <v>3340</v>
      </c>
      <c r="C1355" s="118" t="s">
        <v>5820</v>
      </c>
      <c r="D1355" s="118" t="s">
        <v>2860</v>
      </c>
      <c r="E1355" s="118" t="s">
        <v>2487</v>
      </c>
      <c r="F1355" s="99" t="s">
        <v>2861</v>
      </c>
      <c r="G1355" s="96">
        <v>-12080.95</v>
      </c>
      <c r="H1355" s="97">
        <v>46042</v>
      </c>
      <c r="I1355" s="97">
        <v>46058</v>
      </c>
      <c r="J1355" s="97">
        <v>46058</v>
      </c>
      <c r="K1355" s="97">
        <v>46051</v>
      </c>
      <c r="L1355" s="94">
        <v>20001</v>
      </c>
      <c r="M1355" s="99"/>
      <c r="N1355" s="100" t="s">
        <v>60</v>
      </c>
      <c r="O1355" s="118" t="s">
        <v>5821</v>
      </c>
      <c r="P1355" s="118" t="s">
        <v>51</v>
      </c>
      <c r="Q1355" s="118" t="s">
        <v>51</v>
      </c>
      <c r="R1355" s="118" t="s">
        <v>2536</v>
      </c>
      <c r="S1355" s="118" t="s">
        <v>2863</v>
      </c>
      <c r="T1355" s="118" t="s">
        <v>51</v>
      </c>
      <c r="U1355" s="118" t="s">
        <v>2864</v>
      </c>
      <c r="V1355" s="118" t="s">
        <v>2520</v>
      </c>
      <c r="W1355" s="118" t="s">
        <v>2490</v>
      </c>
      <c r="X1355" s="118" t="s">
        <v>2491</v>
      </c>
      <c r="Y1355" s="118" t="s">
        <v>2865</v>
      </c>
      <c r="Z1355" s="118" t="s">
        <v>51</v>
      </c>
    </row>
    <row r="1356" spans="1:26" s="119" customFormat="1" x14ac:dyDescent="0.2">
      <c r="A1356" s="118"/>
      <c r="B1356" s="118"/>
      <c r="C1356" s="118"/>
      <c r="D1356" s="118"/>
      <c r="E1356" s="118"/>
      <c r="F1356" s="99" t="s">
        <v>327</v>
      </c>
      <c r="G1356" s="96">
        <v>-1255.2</v>
      </c>
      <c r="H1356" s="97"/>
      <c r="I1356" s="97"/>
      <c r="J1356" s="97">
        <v>46058</v>
      </c>
      <c r="K1356" s="97"/>
      <c r="L1356" s="94" t="s">
        <v>8609</v>
      </c>
      <c r="M1356" s="99"/>
      <c r="N1356" s="99" t="s">
        <v>129</v>
      </c>
      <c r="O1356" s="118"/>
      <c r="P1356" s="118"/>
      <c r="Q1356" s="118"/>
      <c r="R1356" s="118"/>
      <c r="S1356" s="118"/>
      <c r="T1356" s="118"/>
      <c r="U1356" s="118"/>
      <c r="V1356" s="118"/>
      <c r="W1356" s="118"/>
      <c r="X1356" s="118"/>
      <c r="Y1356" s="118"/>
      <c r="Z1356" s="118"/>
    </row>
    <row r="1357" spans="1:26" s="120" customFormat="1" x14ac:dyDescent="0.2">
      <c r="A1357" s="104" t="s">
        <v>2483</v>
      </c>
      <c r="B1357" s="104" t="s">
        <v>2484</v>
      </c>
      <c r="C1357" s="104" t="s">
        <v>5822</v>
      </c>
      <c r="D1357" s="104" t="s">
        <v>2825</v>
      </c>
      <c r="E1357" s="104" t="s">
        <v>2487</v>
      </c>
      <c r="F1357" s="94" t="s">
        <v>2826</v>
      </c>
      <c r="G1357" s="96">
        <v>-519.96</v>
      </c>
      <c r="H1357" s="97">
        <v>46006</v>
      </c>
      <c r="I1357" s="97">
        <v>46058</v>
      </c>
      <c r="J1357" s="97">
        <v>46058</v>
      </c>
      <c r="K1357" s="97">
        <v>46034</v>
      </c>
      <c r="L1357" s="94">
        <v>20001</v>
      </c>
      <c r="M1357" s="94" t="s">
        <v>51</v>
      </c>
      <c r="N1357" s="94" t="s">
        <v>60</v>
      </c>
      <c r="O1357" s="104" t="s">
        <v>5823</v>
      </c>
      <c r="P1357" s="104" t="s">
        <v>51</v>
      </c>
      <c r="Q1357" s="104" t="s">
        <v>51</v>
      </c>
      <c r="R1357" s="104" t="s">
        <v>51</v>
      </c>
      <c r="S1357" s="104" t="s">
        <v>51</v>
      </c>
      <c r="T1357" s="104" t="s">
        <v>51</v>
      </c>
      <c r="U1357" s="104" t="s">
        <v>51</v>
      </c>
      <c r="V1357" s="104" t="s">
        <v>51</v>
      </c>
      <c r="W1357" s="104" t="s">
        <v>2490</v>
      </c>
      <c r="X1357" s="104" t="s">
        <v>2491</v>
      </c>
      <c r="Y1357" s="104" t="s">
        <v>2828</v>
      </c>
      <c r="Z1357" s="104" t="s">
        <v>51</v>
      </c>
    </row>
    <row r="1358" spans="1:26" s="120" customFormat="1" x14ac:dyDescent="0.2">
      <c r="A1358" s="104" t="s">
        <v>2483</v>
      </c>
      <c r="B1358" s="104" t="s">
        <v>2484</v>
      </c>
      <c r="C1358" s="104" t="s">
        <v>5824</v>
      </c>
      <c r="D1358" s="104" t="s">
        <v>5825</v>
      </c>
      <c r="E1358" s="104" t="s">
        <v>2487</v>
      </c>
      <c r="F1358" s="94" t="s">
        <v>5826</v>
      </c>
      <c r="G1358" s="96">
        <v>-139700</v>
      </c>
      <c r="H1358" s="97">
        <v>46027</v>
      </c>
      <c r="I1358" s="97">
        <v>46058</v>
      </c>
      <c r="J1358" s="97">
        <v>46058</v>
      </c>
      <c r="K1358" s="97">
        <v>46034</v>
      </c>
      <c r="L1358" s="94">
        <v>20001</v>
      </c>
      <c r="M1358" s="94" t="s">
        <v>51</v>
      </c>
      <c r="N1358" s="94" t="s">
        <v>60</v>
      </c>
      <c r="O1358" s="104" t="s">
        <v>5827</v>
      </c>
      <c r="P1358" s="104" t="s">
        <v>51</v>
      </c>
      <c r="Q1358" s="104" t="s">
        <v>51</v>
      </c>
      <c r="R1358" s="104" t="s">
        <v>51</v>
      </c>
      <c r="S1358" s="104" t="s">
        <v>51</v>
      </c>
      <c r="T1358" s="104" t="s">
        <v>51</v>
      </c>
      <c r="U1358" s="104" t="s">
        <v>51</v>
      </c>
      <c r="V1358" s="104" t="s">
        <v>51</v>
      </c>
      <c r="W1358" s="104" t="s">
        <v>2490</v>
      </c>
      <c r="X1358" s="104" t="s">
        <v>2491</v>
      </c>
      <c r="Y1358" s="104" t="s">
        <v>5828</v>
      </c>
      <c r="Z1358" s="104" t="s">
        <v>51</v>
      </c>
    </row>
    <row r="1359" spans="1:26" s="120" customFormat="1" x14ac:dyDescent="0.2">
      <c r="A1359" s="104" t="s">
        <v>2483</v>
      </c>
      <c r="B1359" s="104" t="s">
        <v>2484</v>
      </c>
      <c r="C1359" s="104" t="s">
        <v>5829</v>
      </c>
      <c r="D1359" s="104" t="s">
        <v>2528</v>
      </c>
      <c r="E1359" s="104" t="s">
        <v>2487</v>
      </c>
      <c r="F1359" s="94" t="s">
        <v>2529</v>
      </c>
      <c r="G1359" s="96">
        <v>-12545</v>
      </c>
      <c r="H1359" s="97">
        <v>46028</v>
      </c>
      <c r="I1359" s="97">
        <v>46058</v>
      </c>
      <c r="J1359" s="97">
        <v>46058</v>
      </c>
      <c r="K1359" s="97">
        <v>46038</v>
      </c>
      <c r="L1359" s="94">
        <v>10251</v>
      </c>
      <c r="M1359" s="94" t="s">
        <v>51</v>
      </c>
      <c r="N1359" s="94" t="s">
        <v>60</v>
      </c>
      <c r="O1359" s="104" t="s">
        <v>5830</v>
      </c>
      <c r="P1359" s="104" t="s">
        <v>51</v>
      </c>
      <c r="Q1359" s="104" t="s">
        <v>51</v>
      </c>
      <c r="R1359" s="104" t="s">
        <v>51</v>
      </c>
      <c r="S1359" s="104" t="s">
        <v>51</v>
      </c>
      <c r="T1359" s="104" t="s">
        <v>51</v>
      </c>
      <c r="U1359" s="104" t="s">
        <v>51</v>
      </c>
      <c r="V1359" s="104" t="s">
        <v>51</v>
      </c>
      <c r="W1359" s="104" t="s">
        <v>2490</v>
      </c>
      <c r="X1359" s="104" t="s">
        <v>2491</v>
      </c>
      <c r="Y1359" s="104" t="s">
        <v>2531</v>
      </c>
      <c r="Z1359" s="104" t="s">
        <v>51</v>
      </c>
    </row>
    <row r="1360" spans="1:26" s="120" customFormat="1" x14ac:dyDescent="0.2">
      <c r="A1360" s="104" t="s">
        <v>2483</v>
      </c>
      <c r="B1360" s="104" t="s">
        <v>2484</v>
      </c>
      <c r="C1360" s="104" t="s">
        <v>5831</v>
      </c>
      <c r="D1360" s="104" t="s">
        <v>2528</v>
      </c>
      <c r="E1360" s="104" t="s">
        <v>2487</v>
      </c>
      <c r="F1360" s="94" t="s">
        <v>2529</v>
      </c>
      <c r="G1360" s="96">
        <v>-12030</v>
      </c>
      <c r="H1360" s="97">
        <v>46028</v>
      </c>
      <c r="I1360" s="97">
        <v>46058</v>
      </c>
      <c r="J1360" s="97">
        <v>46058</v>
      </c>
      <c r="K1360" s="97">
        <v>46041</v>
      </c>
      <c r="L1360" s="94">
        <v>20001</v>
      </c>
      <c r="M1360" s="94" t="s">
        <v>51</v>
      </c>
      <c r="N1360" s="94" t="s">
        <v>60</v>
      </c>
      <c r="O1360" s="104" t="s">
        <v>5832</v>
      </c>
      <c r="P1360" s="104" t="s">
        <v>51</v>
      </c>
      <c r="Q1360" s="104" t="s">
        <v>51</v>
      </c>
      <c r="R1360" s="104" t="s">
        <v>51</v>
      </c>
      <c r="S1360" s="104" t="s">
        <v>51</v>
      </c>
      <c r="T1360" s="104" t="s">
        <v>51</v>
      </c>
      <c r="U1360" s="104" t="s">
        <v>51</v>
      </c>
      <c r="V1360" s="104" t="s">
        <v>51</v>
      </c>
      <c r="W1360" s="104" t="s">
        <v>2490</v>
      </c>
      <c r="X1360" s="104" t="s">
        <v>2491</v>
      </c>
      <c r="Y1360" s="104" t="s">
        <v>2531</v>
      </c>
      <c r="Z1360" s="104" t="s">
        <v>51</v>
      </c>
    </row>
    <row r="1361" spans="1:26" s="120" customFormat="1" x14ac:dyDescent="0.2">
      <c r="A1361" s="104" t="s">
        <v>2483</v>
      </c>
      <c r="B1361" s="104" t="s">
        <v>2484</v>
      </c>
      <c r="C1361" s="104" t="s">
        <v>5833</v>
      </c>
      <c r="D1361" s="104" t="s">
        <v>2557</v>
      </c>
      <c r="E1361" s="104" t="s">
        <v>2487</v>
      </c>
      <c r="F1361" s="94" t="s">
        <v>2558</v>
      </c>
      <c r="G1361" s="96">
        <v>-5829.35</v>
      </c>
      <c r="H1361" s="97">
        <v>46028</v>
      </c>
      <c r="I1361" s="97">
        <v>46058</v>
      </c>
      <c r="J1361" s="97">
        <v>46058</v>
      </c>
      <c r="K1361" s="97">
        <v>46043</v>
      </c>
      <c r="L1361" s="94">
        <v>10251</v>
      </c>
      <c r="M1361" s="94" t="s">
        <v>51</v>
      </c>
      <c r="N1361" s="94" t="s">
        <v>60</v>
      </c>
      <c r="O1361" s="104" t="s">
        <v>5834</v>
      </c>
      <c r="P1361" s="104" t="s">
        <v>51</v>
      </c>
      <c r="Q1361" s="104" t="s">
        <v>51</v>
      </c>
      <c r="R1361" s="104" t="s">
        <v>51</v>
      </c>
      <c r="S1361" s="104" t="s">
        <v>51</v>
      </c>
      <c r="T1361" s="104" t="s">
        <v>51</v>
      </c>
      <c r="U1361" s="104" t="s">
        <v>51</v>
      </c>
      <c r="V1361" s="104" t="s">
        <v>51</v>
      </c>
      <c r="W1361" s="104" t="s">
        <v>2490</v>
      </c>
      <c r="X1361" s="104" t="s">
        <v>2491</v>
      </c>
      <c r="Y1361" s="104" t="s">
        <v>2560</v>
      </c>
      <c r="Z1361" s="104" t="s">
        <v>51</v>
      </c>
    </row>
    <row r="1362" spans="1:26" s="120" customFormat="1" x14ac:dyDescent="0.2">
      <c r="A1362" s="104" t="s">
        <v>2483</v>
      </c>
      <c r="B1362" s="104" t="s">
        <v>2484</v>
      </c>
      <c r="C1362" s="104" t="s">
        <v>5835</v>
      </c>
      <c r="D1362" s="104" t="s">
        <v>2557</v>
      </c>
      <c r="E1362" s="104" t="s">
        <v>2487</v>
      </c>
      <c r="F1362" s="94" t="s">
        <v>2558</v>
      </c>
      <c r="G1362" s="96">
        <v>-5829.35</v>
      </c>
      <c r="H1362" s="97">
        <v>46028</v>
      </c>
      <c r="I1362" s="97">
        <v>46058</v>
      </c>
      <c r="J1362" s="97">
        <v>46058</v>
      </c>
      <c r="K1362" s="97">
        <v>46043</v>
      </c>
      <c r="L1362" s="94">
        <v>10256</v>
      </c>
      <c r="M1362" s="94" t="s">
        <v>51</v>
      </c>
      <c r="N1362" s="94" t="s">
        <v>60</v>
      </c>
      <c r="O1362" s="104" t="s">
        <v>5836</v>
      </c>
      <c r="P1362" s="104" t="s">
        <v>51</v>
      </c>
      <c r="Q1362" s="104" t="s">
        <v>51</v>
      </c>
      <c r="R1362" s="104" t="s">
        <v>51</v>
      </c>
      <c r="S1362" s="104" t="s">
        <v>51</v>
      </c>
      <c r="T1362" s="104" t="s">
        <v>51</v>
      </c>
      <c r="U1362" s="104" t="s">
        <v>51</v>
      </c>
      <c r="V1362" s="104" t="s">
        <v>51</v>
      </c>
      <c r="W1362" s="104" t="s">
        <v>2490</v>
      </c>
      <c r="X1362" s="104" t="s">
        <v>2491</v>
      </c>
      <c r="Y1362" s="104" t="s">
        <v>2560</v>
      </c>
      <c r="Z1362" s="104" t="s">
        <v>51</v>
      </c>
    </row>
    <row r="1363" spans="1:26" s="120" customFormat="1" x14ac:dyDescent="0.2">
      <c r="A1363" s="104" t="s">
        <v>2483</v>
      </c>
      <c r="B1363" s="104" t="s">
        <v>2484</v>
      </c>
      <c r="C1363" s="104" t="s">
        <v>5837</v>
      </c>
      <c r="D1363" s="104" t="s">
        <v>2893</v>
      </c>
      <c r="E1363" s="104" t="s">
        <v>2487</v>
      </c>
      <c r="F1363" s="94" t="s">
        <v>2894</v>
      </c>
      <c r="G1363" s="96">
        <v>-3612</v>
      </c>
      <c r="H1363" s="97">
        <v>46028</v>
      </c>
      <c r="I1363" s="97">
        <v>46058</v>
      </c>
      <c r="J1363" s="97">
        <v>46058</v>
      </c>
      <c r="K1363" s="97">
        <v>46034</v>
      </c>
      <c r="L1363" s="94">
        <v>10256</v>
      </c>
      <c r="M1363" s="94" t="s">
        <v>51</v>
      </c>
      <c r="N1363" s="94" t="s">
        <v>60</v>
      </c>
      <c r="O1363" s="104" t="s">
        <v>5838</v>
      </c>
      <c r="P1363" s="104" t="s">
        <v>51</v>
      </c>
      <c r="Q1363" s="104" t="s">
        <v>51</v>
      </c>
      <c r="R1363" s="104" t="s">
        <v>2536</v>
      </c>
      <c r="S1363" s="104" t="s">
        <v>2896</v>
      </c>
      <c r="T1363" s="104" t="s">
        <v>51</v>
      </c>
      <c r="U1363" s="104" t="s">
        <v>2897</v>
      </c>
      <c r="V1363" s="104" t="s">
        <v>2898</v>
      </c>
      <c r="W1363" s="104" t="s">
        <v>2490</v>
      </c>
      <c r="X1363" s="104" t="s">
        <v>2491</v>
      </c>
      <c r="Y1363" s="104" t="s">
        <v>2899</v>
      </c>
      <c r="Z1363" s="104" t="s">
        <v>51</v>
      </c>
    </row>
    <row r="1364" spans="1:26" s="117" customFormat="1" x14ac:dyDescent="0.2">
      <c r="A1364" s="104" t="s">
        <v>2483</v>
      </c>
      <c r="B1364" s="104" t="s">
        <v>2484</v>
      </c>
      <c r="C1364" s="104" t="s">
        <v>5839</v>
      </c>
      <c r="D1364" s="104" t="s">
        <v>2893</v>
      </c>
      <c r="E1364" s="104" t="s">
        <v>2487</v>
      </c>
      <c r="F1364" s="94" t="s">
        <v>2894</v>
      </c>
      <c r="G1364" s="96">
        <v>-1634.1</v>
      </c>
      <c r="H1364" s="97">
        <v>46028</v>
      </c>
      <c r="I1364" s="97">
        <v>46058</v>
      </c>
      <c r="J1364" s="97">
        <v>46058</v>
      </c>
      <c r="K1364" s="97">
        <v>46050</v>
      </c>
      <c r="L1364" s="94">
        <v>10256</v>
      </c>
      <c r="M1364" s="94" t="s">
        <v>51</v>
      </c>
      <c r="N1364" s="94" t="s">
        <v>60</v>
      </c>
      <c r="O1364" s="104" t="s">
        <v>5840</v>
      </c>
      <c r="P1364" s="104" t="s">
        <v>51</v>
      </c>
      <c r="Q1364" s="104" t="s">
        <v>51</v>
      </c>
      <c r="R1364" s="104" t="s">
        <v>2536</v>
      </c>
      <c r="S1364" s="104" t="s">
        <v>2896</v>
      </c>
      <c r="T1364" s="104" t="s">
        <v>51</v>
      </c>
      <c r="U1364" s="104" t="s">
        <v>2897</v>
      </c>
      <c r="V1364" s="104" t="s">
        <v>2898</v>
      </c>
      <c r="W1364" s="104" t="s">
        <v>2490</v>
      </c>
      <c r="X1364" s="104" t="s">
        <v>2491</v>
      </c>
      <c r="Y1364" s="104" t="s">
        <v>2899</v>
      </c>
      <c r="Z1364" s="104" t="s">
        <v>51</v>
      </c>
    </row>
    <row r="1365" spans="1:26" s="117" customFormat="1" x14ac:dyDescent="0.2">
      <c r="A1365" s="104" t="s">
        <v>2483</v>
      </c>
      <c r="B1365" s="104" t="s">
        <v>2484</v>
      </c>
      <c r="C1365" s="104" t="s">
        <v>5841</v>
      </c>
      <c r="D1365" s="104" t="s">
        <v>2893</v>
      </c>
      <c r="E1365" s="104" t="s">
        <v>2487</v>
      </c>
      <c r="F1365" s="94" t="s">
        <v>2894</v>
      </c>
      <c r="G1365" s="96">
        <v>-11402.38</v>
      </c>
      <c r="H1365" s="97">
        <v>46028</v>
      </c>
      <c r="I1365" s="97">
        <v>46058</v>
      </c>
      <c r="J1365" s="97">
        <v>46058</v>
      </c>
      <c r="K1365" s="97">
        <v>46034</v>
      </c>
      <c r="L1365" s="94">
        <v>10256</v>
      </c>
      <c r="M1365" s="94" t="s">
        <v>51</v>
      </c>
      <c r="N1365" s="94" t="s">
        <v>60</v>
      </c>
      <c r="O1365" s="104" t="s">
        <v>5842</v>
      </c>
      <c r="P1365" s="104" t="s">
        <v>51</v>
      </c>
      <c r="Q1365" s="104" t="s">
        <v>51</v>
      </c>
      <c r="R1365" s="104" t="s">
        <v>2536</v>
      </c>
      <c r="S1365" s="104" t="s">
        <v>2896</v>
      </c>
      <c r="T1365" s="104" t="s">
        <v>51</v>
      </c>
      <c r="U1365" s="104" t="s">
        <v>2897</v>
      </c>
      <c r="V1365" s="104" t="s">
        <v>2898</v>
      </c>
      <c r="W1365" s="104" t="s">
        <v>2490</v>
      </c>
      <c r="X1365" s="104" t="s">
        <v>2491</v>
      </c>
      <c r="Y1365" s="104" t="s">
        <v>2899</v>
      </c>
      <c r="Z1365" s="104" t="s">
        <v>51</v>
      </c>
    </row>
    <row r="1366" spans="1:26" s="117" customFormat="1" x14ac:dyDescent="0.2">
      <c r="A1366" s="104" t="s">
        <v>2483</v>
      </c>
      <c r="B1366" s="104" t="s">
        <v>2484</v>
      </c>
      <c r="C1366" s="104" t="s">
        <v>5843</v>
      </c>
      <c r="D1366" s="104" t="s">
        <v>3603</v>
      </c>
      <c r="E1366" s="104" t="s">
        <v>2487</v>
      </c>
      <c r="F1366" s="94" t="s">
        <v>3604</v>
      </c>
      <c r="G1366" s="96">
        <v>-6297.37</v>
      </c>
      <c r="H1366" s="97">
        <v>46013</v>
      </c>
      <c r="I1366" s="97">
        <v>46058</v>
      </c>
      <c r="J1366" s="97">
        <v>46058</v>
      </c>
      <c r="K1366" s="97">
        <v>46044</v>
      </c>
      <c r="L1366" s="94">
        <v>10256</v>
      </c>
      <c r="M1366" s="94" t="s">
        <v>51</v>
      </c>
      <c r="N1366" s="94" t="s">
        <v>60</v>
      </c>
      <c r="O1366" s="104" t="s">
        <v>5844</v>
      </c>
      <c r="P1366" s="104" t="s">
        <v>51</v>
      </c>
      <c r="Q1366" s="104" t="s">
        <v>51</v>
      </c>
      <c r="R1366" s="104" t="s">
        <v>2536</v>
      </c>
      <c r="S1366" s="104" t="s">
        <v>3606</v>
      </c>
      <c r="T1366" s="104" t="s">
        <v>51</v>
      </c>
      <c r="U1366" s="104" t="s">
        <v>3607</v>
      </c>
      <c r="V1366" s="104" t="s">
        <v>2520</v>
      </c>
      <c r="W1366" s="104" t="s">
        <v>2490</v>
      </c>
      <c r="X1366" s="104" t="s">
        <v>2491</v>
      </c>
      <c r="Y1366" s="104" t="s">
        <v>3608</v>
      </c>
      <c r="Z1366" s="104" t="s">
        <v>51</v>
      </c>
    </row>
    <row r="1367" spans="1:26" s="117" customFormat="1" x14ac:dyDescent="0.2">
      <c r="A1367" s="104" t="s">
        <v>2483</v>
      </c>
      <c r="B1367" s="104" t="s">
        <v>2484</v>
      </c>
      <c r="C1367" s="104" t="s">
        <v>5845</v>
      </c>
      <c r="D1367" s="104" t="s">
        <v>2572</v>
      </c>
      <c r="E1367" s="104" t="s">
        <v>2487</v>
      </c>
      <c r="F1367" s="94" t="s">
        <v>2573</v>
      </c>
      <c r="G1367" s="96">
        <v>-3553.62</v>
      </c>
      <c r="H1367" s="97">
        <v>46028</v>
      </c>
      <c r="I1367" s="97">
        <v>46058</v>
      </c>
      <c r="J1367" s="97">
        <v>46058</v>
      </c>
      <c r="K1367" s="97">
        <v>46043</v>
      </c>
      <c r="L1367" s="94">
        <v>10256</v>
      </c>
      <c r="M1367" s="94" t="s">
        <v>51</v>
      </c>
      <c r="N1367" s="94" t="s">
        <v>60</v>
      </c>
      <c r="O1367" s="104" t="s">
        <v>5846</v>
      </c>
      <c r="P1367" s="104" t="s">
        <v>51</v>
      </c>
      <c r="Q1367" s="104" t="s">
        <v>51</v>
      </c>
      <c r="R1367" s="104" t="s">
        <v>51</v>
      </c>
      <c r="S1367" s="104" t="s">
        <v>51</v>
      </c>
      <c r="T1367" s="104" t="s">
        <v>51</v>
      </c>
      <c r="U1367" s="104" t="s">
        <v>51</v>
      </c>
      <c r="V1367" s="104" t="s">
        <v>51</v>
      </c>
      <c r="W1367" s="104" t="s">
        <v>2490</v>
      </c>
      <c r="X1367" s="104" t="s">
        <v>2491</v>
      </c>
      <c r="Y1367" s="104" t="s">
        <v>2575</v>
      </c>
      <c r="Z1367" s="104" t="s">
        <v>51</v>
      </c>
    </row>
    <row r="1368" spans="1:26" s="117" customFormat="1" x14ac:dyDescent="0.2">
      <c r="A1368" s="104" t="s">
        <v>2483</v>
      </c>
      <c r="B1368" s="104" t="s">
        <v>2484</v>
      </c>
      <c r="C1368" s="104" t="s">
        <v>5847</v>
      </c>
      <c r="D1368" s="104" t="s">
        <v>2572</v>
      </c>
      <c r="E1368" s="104" t="s">
        <v>2487</v>
      </c>
      <c r="F1368" s="94" t="s">
        <v>2573</v>
      </c>
      <c r="G1368" s="96">
        <v>-5980.09</v>
      </c>
      <c r="H1368" s="97">
        <v>46028</v>
      </c>
      <c r="I1368" s="97">
        <v>46058</v>
      </c>
      <c r="J1368" s="97">
        <v>46058</v>
      </c>
      <c r="K1368" s="97">
        <v>46043</v>
      </c>
      <c r="L1368" s="94">
        <v>10251</v>
      </c>
      <c r="M1368" s="94" t="s">
        <v>51</v>
      </c>
      <c r="N1368" s="94" t="s">
        <v>60</v>
      </c>
      <c r="O1368" s="104" t="s">
        <v>5848</v>
      </c>
      <c r="P1368" s="104" t="s">
        <v>51</v>
      </c>
      <c r="Q1368" s="104" t="s">
        <v>51</v>
      </c>
      <c r="R1368" s="104" t="s">
        <v>51</v>
      </c>
      <c r="S1368" s="104" t="s">
        <v>51</v>
      </c>
      <c r="T1368" s="104" t="s">
        <v>51</v>
      </c>
      <c r="U1368" s="104" t="s">
        <v>51</v>
      </c>
      <c r="V1368" s="104" t="s">
        <v>51</v>
      </c>
      <c r="W1368" s="104" t="s">
        <v>2490</v>
      </c>
      <c r="X1368" s="104" t="s">
        <v>2491</v>
      </c>
      <c r="Y1368" s="104" t="s">
        <v>2575</v>
      </c>
      <c r="Z1368" s="104" t="s">
        <v>51</v>
      </c>
    </row>
    <row r="1369" spans="1:26" s="117" customFormat="1" x14ac:dyDescent="0.2">
      <c r="A1369" s="104" t="s">
        <v>2483</v>
      </c>
      <c r="B1369" s="104" t="s">
        <v>2484</v>
      </c>
      <c r="C1369" s="104" t="s">
        <v>5849</v>
      </c>
      <c r="D1369" s="104" t="s">
        <v>2692</v>
      </c>
      <c r="E1369" s="104" t="s">
        <v>2487</v>
      </c>
      <c r="F1369" s="94" t="s">
        <v>2693</v>
      </c>
      <c r="G1369" s="96">
        <v>-1185</v>
      </c>
      <c r="H1369" s="97">
        <v>45964</v>
      </c>
      <c r="I1369" s="97">
        <v>46024</v>
      </c>
      <c r="J1369" s="97">
        <v>46058</v>
      </c>
      <c r="K1369" s="97">
        <v>46051</v>
      </c>
      <c r="L1369" s="94">
        <v>10251</v>
      </c>
      <c r="M1369" s="94" t="s">
        <v>51</v>
      </c>
      <c r="N1369" s="94" t="s">
        <v>60</v>
      </c>
      <c r="O1369" s="104" t="s">
        <v>5850</v>
      </c>
      <c r="P1369" s="104" t="s">
        <v>51</v>
      </c>
      <c r="Q1369" s="104" t="s">
        <v>51</v>
      </c>
      <c r="R1369" s="104" t="s">
        <v>51</v>
      </c>
      <c r="S1369" s="104" t="s">
        <v>51</v>
      </c>
      <c r="T1369" s="104" t="s">
        <v>51</v>
      </c>
      <c r="U1369" s="104" t="s">
        <v>51</v>
      </c>
      <c r="V1369" s="104" t="s">
        <v>51</v>
      </c>
      <c r="W1369" s="104" t="s">
        <v>2490</v>
      </c>
      <c r="X1369" s="104" t="s">
        <v>2491</v>
      </c>
      <c r="Y1369" s="104" t="s">
        <v>2695</v>
      </c>
      <c r="Z1369" s="104" t="s">
        <v>51</v>
      </c>
    </row>
    <row r="1370" spans="1:26" s="117" customFormat="1" x14ac:dyDescent="0.2">
      <c r="A1370" s="104" t="s">
        <v>2483</v>
      </c>
      <c r="B1370" s="104" t="s">
        <v>2484</v>
      </c>
      <c r="C1370" s="104" t="s">
        <v>5851</v>
      </c>
      <c r="D1370" s="104" t="s">
        <v>4021</v>
      </c>
      <c r="E1370" s="104" t="s">
        <v>2487</v>
      </c>
      <c r="F1370" s="94" t="s">
        <v>4022</v>
      </c>
      <c r="G1370" s="96">
        <v>-23550.12</v>
      </c>
      <c r="H1370" s="97">
        <v>46028</v>
      </c>
      <c r="I1370" s="97">
        <v>46058</v>
      </c>
      <c r="J1370" s="97">
        <v>46058</v>
      </c>
      <c r="K1370" s="97">
        <v>46038</v>
      </c>
      <c r="L1370" s="94">
        <v>10251</v>
      </c>
      <c r="M1370" s="94" t="s">
        <v>51</v>
      </c>
      <c r="N1370" s="94" t="s">
        <v>60</v>
      </c>
      <c r="O1370" s="104" t="s">
        <v>5852</v>
      </c>
      <c r="P1370" s="104" t="s">
        <v>51</v>
      </c>
      <c r="Q1370" s="104" t="s">
        <v>51</v>
      </c>
      <c r="R1370" s="104" t="s">
        <v>4024</v>
      </c>
      <c r="S1370" s="104" t="s">
        <v>4025</v>
      </c>
      <c r="T1370" s="104" t="s">
        <v>51</v>
      </c>
      <c r="U1370" s="104" t="s">
        <v>4026</v>
      </c>
      <c r="V1370" s="104" t="s">
        <v>2775</v>
      </c>
      <c r="W1370" s="104" t="s">
        <v>2490</v>
      </c>
      <c r="X1370" s="104" t="s">
        <v>2491</v>
      </c>
      <c r="Y1370" s="104" t="s">
        <v>4027</v>
      </c>
      <c r="Z1370" s="104" t="s">
        <v>2504</v>
      </c>
    </row>
    <row r="1371" spans="1:26" s="117" customFormat="1" x14ac:dyDescent="0.2">
      <c r="A1371" s="104" t="s">
        <v>2483</v>
      </c>
      <c r="B1371" s="104" t="s">
        <v>2484</v>
      </c>
      <c r="C1371" s="104" t="s">
        <v>5853</v>
      </c>
      <c r="D1371" s="104" t="s">
        <v>2992</v>
      </c>
      <c r="E1371" s="104" t="s">
        <v>2487</v>
      </c>
      <c r="F1371" s="94" t="s">
        <v>2993</v>
      </c>
      <c r="G1371" s="96">
        <v>-7335.48</v>
      </c>
      <c r="H1371" s="97">
        <v>46030</v>
      </c>
      <c r="I1371" s="97">
        <v>46058</v>
      </c>
      <c r="J1371" s="97">
        <v>46058</v>
      </c>
      <c r="K1371" s="97">
        <v>46049</v>
      </c>
      <c r="L1371" s="94">
        <v>20001</v>
      </c>
      <c r="M1371" s="94" t="s">
        <v>51</v>
      </c>
      <c r="N1371" s="94" t="s">
        <v>60</v>
      </c>
      <c r="O1371" s="104" t="s">
        <v>5854</v>
      </c>
      <c r="P1371" s="104" t="s">
        <v>51</v>
      </c>
      <c r="Q1371" s="104" t="s">
        <v>51</v>
      </c>
      <c r="R1371" s="104" t="s">
        <v>51</v>
      </c>
      <c r="S1371" s="104" t="s">
        <v>51</v>
      </c>
      <c r="T1371" s="104" t="s">
        <v>51</v>
      </c>
      <c r="U1371" s="104" t="s">
        <v>51</v>
      </c>
      <c r="V1371" s="104" t="s">
        <v>51</v>
      </c>
      <c r="W1371" s="104" t="s">
        <v>2490</v>
      </c>
      <c r="X1371" s="104" t="s">
        <v>2491</v>
      </c>
      <c r="Y1371" s="104" t="s">
        <v>2995</v>
      </c>
      <c r="Z1371" s="104" t="s">
        <v>51</v>
      </c>
    </row>
    <row r="1372" spans="1:26" s="117" customFormat="1" x14ac:dyDescent="0.2">
      <c r="A1372" s="104" t="s">
        <v>2483</v>
      </c>
      <c r="B1372" s="104" t="s">
        <v>2484</v>
      </c>
      <c r="C1372" s="104" t="s">
        <v>5855</v>
      </c>
      <c r="D1372" s="104" t="s">
        <v>2992</v>
      </c>
      <c r="E1372" s="104" t="s">
        <v>2487</v>
      </c>
      <c r="F1372" s="94" t="s">
        <v>2993</v>
      </c>
      <c r="G1372" s="96">
        <v>-54</v>
      </c>
      <c r="H1372" s="97">
        <v>46038</v>
      </c>
      <c r="I1372" s="97">
        <v>46058</v>
      </c>
      <c r="J1372" s="97">
        <v>46058</v>
      </c>
      <c r="K1372" s="97">
        <v>46049</v>
      </c>
      <c r="L1372" s="94">
        <v>20001</v>
      </c>
      <c r="M1372" s="94" t="s">
        <v>51</v>
      </c>
      <c r="N1372" s="94" t="s">
        <v>60</v>
      </c>
      <c r="O1372" s="104" t="s">
        <v>5856</v>
      </c>
      <c r="P1372" s="104" t="s">
        <v>51</v>
      </c>
      <c r="Q1372" s="104" t="s">
        <v>51</v>
      </c>
      <c r="R1372" s="104" t="s">
        <v>51</v>
      </c>
      <c r="S1372" s="104" t="s">
        <v>51</v>
      </c>
      <c r="T1372" s="104" t="s">
        <v>51</v>
      </c>
      <c r="U1372" s="104" t="s">
        <v>51</v>
      </c>
      <c r="V1372" s="104" t="s">
        <v>51</v>
      </c>
      <c r="W1372" s="104" t="s">
        <v>2490</v>
      </c>
      <c r="X1372" s="104" t="s">
        <v>2491</v>
      </c>
      <c r="Y1372" s="104" t="s">
        <v>2995</v>
      </c>
      <c r="Z1372" s="104" t="s">
        <v>51</v>
      </c>
    </row>
    <row r="1373" spans="1:26" s="117" customFormat="1" x14ac:dyDescent="0.2">
      <c r="A1373" s="104" t="s">
        <v>2483</v>
      </c>
      <c r="B1373" s="104" t="s">
        <v>2484</v>
      </c>
      <c r="C1373" s="104" t="s">
        <v>5857</v>
      </c>
      <c r="D1373" s="104" t="s">
        <v>3004</v>
      </c>
      <c r="E1373" s="104" t="s">
        <v>2487</v>
      </c>
      <c r="F1373" s="94" t="s">
        <v>3005</v>
      </c>
      <c r="G1373" s="96">
        <v>-1755.26</v>
      </c>
      <c r="H1373" s="97">
        <v>46028</v>
      </c>
      <c r="I1373" s="97">
        <v>46058</v>
      </c>
      <c r="J1373" s="97">
        <v>46058</v>
      </c>
      <c r="K1373" s="97">
        <v>46031</v>
      </c>
      <c r="L1373" s="94">
        <v>10256</v>
      </c>
      <c r="M1373" s="94" t="s">
        <v>51</v>
      </c>
      <c r="N1373" s="94" t="s">
        <v>60</v>
      </c>
      <c r="O1373" s="104" t="s">
        <v>5858</v>
      </c>
      <c r="P1373" s="104" t="s">
        <v>51</v>
      </c>
      <c r="Q1373" s="104" t="s">
        <v>51</v>
      </c>
      <c r="R1373" s="104" t="s">
        <v>2517</v>
      </c>
      <c r="S1373" s="104" t="s">
        <v>3007</v>
      </c>
      <c r="T1373" s="104" t="s">
        <v>51</v>
      </c>
      <c r="U1373" s="104" t="s">
        <v>3008</v>
      </c>
      <c r="V1373" s="104" t="s">
        <v>2846</v>
      </c>
      <c r="W1373" s="104" t="s">
        <v>2490</v>
      </c>
      <c r="X1373" s="104" t="s">
        <v>2491</v>
      </c>
      <c r="Y1373" s="104" t="s">
        <v>3009</v>
      </c>
      <c r="Z1373" s="104" t="s">
        <v>51</v>
      </c>
    </row>
    <row r="1374" spans="1:26" s="120" customFormat="1" x14ac:dyDescent="0.2">
      <c r="A1374" s="104" t="s">
        <v>2483</v>
      </c>
      <c r="B1374" s="104" t="s">
        <v>2484</v>
      </c>
      <c r="C1374" s="104" t="s">
        <v>5859</v>
      </c>
      <c r="D1374" s="104" t="s">
        <v>3004</v>
      </c>
      <c r="E1374" s="104" t="s">
        <v>2487</v>
      </c>
      <c r="F1374" s="94" t="s">
        <v>3005</v>
      </c>
      <c r="G1374" s="96">
        <v>-247.8</v>
      </c>
      <c r="H1374" s="97">
        <v>46028</v>
      </c>
      <c r="I1374" s="97">
        <v>46058</v>
      </c>
      <c r="J1374" s="97">
        <v>46058</v>
      </c>
      <c r="K1374" s="97">
        <v>46030</v>
      </c>
      <c r="L1374" s="94">
        <v>10256</v>
      </c>
      <c r="M1374" s="94" t="s">
        <v>51</v>
      </c>
      <c r="N1374" s="94" t="s">
        <v>60</v>
      </c>
      <c r="O1374" s="104" t="s">
        <v>5860</v>
      </c>
      <c r="P1374" s="104" t="s">
        <v>51</v>
      </c>
      <c r="Q1374" s="104" t="s">
        <v>51</v>
      </c>
      <c r="R1374" s="104" t="s">
        <v>2517</v>
      </c>
      <c r="S1374" s="104" t="s">
        <v>3007</v>
      </c>
      <c r="T1374" s="104" t="s">
        <v>51</v>
      </c>
      <c r="U1374" s="104" t="s">
        <v>3008</v>
      </c>
      <c r="V1374" s="104" t="s">
        <v>2846</v>
      </c>
      <c r="W1374" s="104" t="s">
        <v>2490</v>
      </c>
      <c r="X1374" s="104" t="s">
        <v>2491</v>
      </c>
      <c r="Y1374" s="104" t="s">
        <v>3009</v>
      </c>
      <c r="Z1374" s="104" t="s">
        <v>51</v>
      </c>
    </row>
    <row r="1375" spans="1:26" s="120" customFormat="1" x14ac:dyDescent="0.2">
      <c r="A1375" s="104" t="s">
        <v>2483</v>
      </c>
      <c r="B1375" s="104" t="s">
        <v>2484</v>
      </c>
      <c r="C1375" s="104" t="s">
        <v>5861</v>
      </c>
      <c r="D1375" s="104" t="s">
        <v>5862</v>
      </c>
      <c r="E1375" s="104" t="s">
        <v>2487</v>
      </c>
      <c r="F1375" s="94" t="s">
        <v>5863</v>
      </c>
      <c r="G1375" s="96">
        <v>-1900</v>
      </c>
      <c r="H1375" s="97">
        <v>46027</v>
      </c>
      <c r="I1375" s="97">
        <v>46058</v>
      </c>
      <c r="J1375" s="97">
        <v>46058</v>
      </c>
      <c r="K1375" s="97">
        <v>46043</v>
      </c>
      <c r="L1375" s="94">
        <v>10251</v>
      </c>
      <c r="M1375" s="94" t="s">
        <v>51</v>
      </c>
      <c r="N1375" s="94" t="s">
        <v>60</v>
      </c>
      <c r="O1375" s="104" t="s">
        <v>5864</v>
      </c>
      <c r="P1375" s="104" t="s">
        <v>51</v>
      </c>
      <c r="Q1375" s="104" t="s">
        <v>51</v>
      </c>
      <c r="R1375" s="104" t="s">
        <v>2819</v>
      </c>
      <c r="S1375" s="104" t="s">
        <v>5865</v>
      </c>
      <c r="T1375" s="104" t="s">
        <v>51</v>
      </c>
      <c r="U1375" s="104" t="s">
        <v>5866</v>
      </c>
      <c r="V1375" s="104" t="s">
        <v>2775</v>
      </c>
      <c r="W1375" s="104" t="s">
        <v>2490</v>
      </c>
      <c r="X1375" s="104" t="s">
        <v>2491</v>
      </c>
      <c r="Y1375" s="104" t="s">
        <v>5867</v>
      </c>
      <c r="Z1375" s="104" t="s">
        <v>51</v>
      </c>
    </row>
    <row r="1376" spans="1:26" s="120" customFormat="1" x14ac:dyDescent="0.2">
      <c r="A1376" s="104" t="s">
        <v>2483</v>
      </c>
      <c r="B1376" s="104" t="s">
        <v>2484</v>
      </c>
      <c r="C1376" s="104" t="s">
        <v>5868</v>
      </c>
      <c r="D1376" s="104" t="s">
        <v>5862</v>
      </c>
      <c r="E1376" s="104" t="s">
        <v>2487</v>
      </c>
      <c r="F1376" s="94" t="s">
        <v>5863</v>
      </c>
      <c r="G1376" s="96">
        <v>-499</v>
      </c>
      <c r="H1376" s="97">
        <v>46027</v>
      </c>
      <c r="I1376" s="97">
        <v>46058</v>
      </c>
      <c r="J1376" s="97">
        <v>46058</v>
      </c>
      <c r="K1376" s="97">
        <v>46043</v>
      </c>
      <c r="L1376" s="94">
        <v>20001</v>
      </c>
      <c r="M1376" s="94" t="s">
        <v>51</v>
      </c>
      <c r="N1376" s="94" t="s">
        <v>60</v>
      </c>
      <c r="O1376" s="104" t="s">
        <v>5869</v>
      </c>
      <c r="P1376" s="104" t="s">
        <v>51</v>
      </c>
      <c r="Q1376" s="104" t="s">
        <v>51</v>
      </c>
      <c r="R1376" s="104" t="s">
        <v>2819</v>
      </c>
      <c r="S1376" s="104" t="s">
        <v>5865</v>
      </c>
      <c r="T1376" s="104" t="s">
        <v>51</v>
      </c>
      <c r="U1376" s="104" t="s">
        <v>5866</v>
      </c>
      <c r="V1376" s="104" t="s">
        <v>2775</v>
      </c>
      <c r="W1376" s="104" t="s">
        <v>2490</v>
      </c>
      <c r="X1376" s="104" t="s">
        <v>2491</v>
      </c>
      <c r="Y1376" s="104" t="s">
        <v>5867</v>
      </c>
      <c r="Z1376" s="104" t="s">
        <v>51</v>
      </c>
    </row>
    <row r="1377" spans="1:26" s="117" customFormat="1" x14ac:dyDescent="0.2">
      <c r="A1377" s="104" t="s">
        <v>2483</v>
      </c>
      <c r="B1377" s="104" t="s">
        <v>2484</v>
      </c>
      <c r="C1377" s="104" t="s">
        <v>5870</v>
      </c>
      <c r="D1377" s="104" t="s">
        <v>2671</v>
      </c>
      <c r="E1377" s="104" t="s">
        <v>2483</v>
      </c>
      <c r="F1377" s="94" t="s">
        <v>2672</v>
      </c>
      <c r="G1377" s="96">
        <v>-1280.1600000000001</v>
      </c>
      <c r="H1377" s="97">
        <v>46028</v>
      </c>
      <c r="I1377" s="97">
        <v>46058</v>
      </c>
      <c r="J1377" s="97">
        <v>46058</v>
      </c>
      <c r="K1377" s="97">
        <v>46050</v>
      </c>
      <c r="L1377" s="94">
        <v>10256</v>
      </c>
      <c r="M1377" s="94" t="s">
        <v>51</v>
      </c>
      <c r="N1377" s="94" t="s">
        <v>60</v>
      </c>
      <c r="O1377" s="104" t="s">
        <v>5871</v>
      </c>
      <c r="P1377" s="104" t="s">
        <v>51</v>
      </c>
      <c r="Q1377" s="104" t="s">
        <v>51</v>
      </c>
      <c r="R1377" s="104" t="s">
        <v>51</v>
      </c>
      <c r="S1377" s="104" t="s">
        <v>51</v>
      </c>
      <c r="T1377" s="104" t="s">
        <v>51</v>
      </c>
      <c r="U1377" s="104" t="s">
        <v>51</v>
      </c>
      <c r="V1377" s="104" t="s">
        <v>51</v>
      </c>
      <c r="W1377" s="104" t="s">
        <v>2490</v>
      </c>
      <c r="X1377" s="104" t="s">
        <v>2491</v>
      </c>
      <c r="Y1377" s="104" t="s">
        <v>2674</v>
      </c>
      <c r="Z1377" s="104" t="s">
        <v>51</v>
      </c>
    </row>
    <row r="1378" spans="1:26" s="117" customFormat="1" x14ac:dyDescent="0.2">
      <c r="A1378" s="104" t="s">
        <v>2483</v>
      </c>
      <c r="B1378" s="104" t="s">
        <v>2484</v>
      </c>
      <c r="C1378" s="104" t="s">
        <v>5872</v>
      </c>
      <c r="D1378" s="104" t="s">
        <v>2711</v>
      </c>
      <c r="E1378" s="104" t="s">
        <v>2487</v>
      </c>
      <c r="F1378" s="94" t="s">
        <v>2712</v>
      </c>
      <c r="G1378" s="96">
        <v>-854</v>
      </c>
      <c r="H1378" s="97">
        <v>46013</v>
      </c>
      <c r="I1378" s="97">
        <v>46058</v>
      </c>
      <c r="J1378" s="97">
        <v>46058</v>
      </c>
      <c r="K1378" s="97">
        <v>46021</v>
      </c>
      <c r="L1378" s="94">
        <v>10256</v>
      </c>
      <c r="M1378" s="94" t="s">
        <v>51</v>
      </c>
      <c r="N1378" s="94" t="s">
        <v>60</v>
      </c>
      <c r="O1378" s="104" t="s">
        <v>5873</v>
      </c>
      <c r="P1378" s="104" t="s">
        <v>51</v>
      </c>
      <c r="Q1378" s="104" t="s">
        <v>51</v>
      </c>
      <c r="R1378" s="104" t="s">
        <v>51</v>
      </c>
      <c r="S1378" s="104" t="s">
        <v>51</v>
      </c>
      <c r="T1378" s="104" t="s">
        <v>51</v>
      </c>
      <c r="U1378" s="104" t="s">
        <v>51</v>
      </c>
      <c r="V1378" s="104" t="s">
        <v>51</v>
      </c>
      <c r="W1378" s="104" t="s">
        <v>2490</v>
      </c>
      <c r="X1378" s="104" t="s">
        <v>2491</v>
      </c>
      <c r="Y1378" s="104" t="s">
        <v>2714</v>
      </c>
      <c r="Z1378" s="104" t="s">
        <v>51</v>
      </c>
    </row>
    <row r="1379" spans="1:26" s="117" customFormat="1" x14ac:dyDescent="0.2">
      <c r="A1379" s="104" t="s">
        <v>2483</v>
      </c>
      <c r="B1379" s="104" t="s">
        <v>2484</v>
      </c>
      <c r="C1379" s="104" t="s">
        <v>5874</v>
      </c>
      <c r="D1379" s="104" t="s">
        <v>2749</v>
      </c>
      <c r="E1379" s="104" t="s">
        <v>2483</v>
      </c>
      <c r="F1379" s="94" t="s">
        <v>2750</v>
      </c>
      <c r="G1379" s="96">
        <v>-153.72</v>
      </c>
      <c r="H1379" s="97">
        <v>46030</v>
      </c>
      <c r="I1379" s="97">
        <v>46058</v>
      </c>
      <c r="J1379" s="97">
        <v>46058</v>
      </c>
      <c r="K1379" s="97">
        <v>46049</v>
      </c>
      <c r="L1379" s="94">
        <v>10256</v>
      </c>
      <c r="M1379" s="94" t="s">
        <v>51</v>
      </c>
      <c r="N1379" s="94" t="s">
        <v>60</v>
      </c>
      <c r="O1379" s="104" t="s">
        <v>5875</v>
      </c>
      <c r="P1379" s="104" t="s">
        <v>51</v>
      </c>
      <c r="Q1379" s="104" t="s">
        <v>51</v>
      </c>
      <c r="R1379" s="104" t="s">
        <v>51</v>
      </c>
      <c r="S1379" s="104" t="s">
        <v>51</v>
      </c>
      <c r="T1379" s="104" t="s">
        <v>51</v>
      </c>
      <c r="U1379" s="104" t="s">
        <v>51</v>
      </c>
      <c r="V1379" s="104" t="s">
        <v>51</v>
      </c>
      <c r="W1379" s="104" t="s">
        <v>2490</v>
      </c>
      <c r="X1379" s="104" t="s">
        <v>2491</v>
      </c>
      <c r="Y1379" s="104" t="s">
        <v>2752</v>
      </c>
      <c r="Z1379" s="104" t="s">
        <v>51</v>
      </c>
    </row>
    <row r="1380" spans="1:26" s="119" customFormat="1" x14ac:dyDescent="0.2">
      <c r="A1380" s="118" t="s">
        <v>2763</v>
      </c>
      <c r="B1380" s="118" t="s">
        <v>3340</v>
      </c>
      <c r="C1380" s="118" t="s">
        <v>5876</v>
      </c>
      <c r="D1380" s="118" t="s">
        <v>3353</v>
      </c>
      <c r="E1380" s="118" t="s">
        <v>2487</v>
      </c>
      <c r="F1380" s="99" t="s">
        <v>246</v>
      </c>
      <c r="G1380" s="96">
        <v>-3696988.94</v>
      </c>
      <c r="H1380" s="97">
        <v>46058</v>
      </c>
      <c r="I1380" s="97">
        <v>46059</v>
      </c>
      <c r="J1380" s="97">
        <v>46059</v>
      </c>
      <c r="K1380" s="97">
        <v>46058</v>
      </c>
      <c r="L1380" s="94">
        <v>10251</v>
      </c>
      <c r="M1380" s="99" t="s">
        <v>956</v>
      </c>
      <c r="N1380" s="99" t="s">
        <v>246</v>
      </c>
      <c r="O1380" s="118" t="s">
        <v>3450</v>
      </c>
      <c r="P1380" s="118" t="s">
        <v>51</v>
      </c>
      <c r="Q1380" s="118" t="s">
        <v>51</v>
      </c>
      <c r="R1380" s="118" t="s">
        <v>51</v>
      </c>
      <c r="S1380" s="118" t="s">
        <v>51</v>
      </c>
      <c r="T1380" s="118" t="s">
        <v>51</v>
      </c>
      <c r="U1380" s="118" t="s">
        <v>51</v>
      </c>
      <c r="V1380" s="118" t="s">
        <v>51</v>
      </c>
      <c r="W1380" s="118" t="s">
        <v>2490</v>
      </c>
      <c r="X1380" s="118" t="s">
        <v>2491</v>
      </c>
      <c r="Y1380" s="118" t="s">
        <v>3345</v>
      </c>
      <c r="Z1380" s="118" t="s">
        <v>51</v>
      </c>
    </row>
    <row r="1381" spans="1:26" s="119" customFormat="1" x14ac:dyDescent="0.2">
      <c r="A1381" s="118" t="s">
        <v>2763</v>
      </c>
      <c r="B1381" s="118" t="s">
        <v>3340</v>
      </c>
      <c r="C1381" s="118" t="s">
        <v>5876</v>
      </c>
      <c r="D1381" s="118" t="s">
        <v>3353</v>
      </c>
      <c r="E1381" s="118" t="s">
        <v>2487</v>
      </c>
      <c r="F1381" s="99" t="s">
        <v>246</v>
      </c>
      <c r="G1381" s="96">
        <v>-4136310</v>
      </c>
      <c r="H1381" s="97">
        <v>46058</v>
      </c>
      <c r="I1381" s="97">
        <v>46059</v>
      </c>
      <c r="J1381" s="97">
        <v>46059</v>
      </c>
      <c r="K1381" s="97">
        <v>46058</v>
      </c>
      <c r="L1381" s="94">
        <v>10256</v>
      </c>
      <c r="M1381" s="99" t="s">
        <v>956</v>
      </c>
      <c r="N1381" s="99" t="s">
        <v>246</v>
      </c>
      <c r="O1381" s="118" t="s">
        <v>3450</v>
      </c>
      <c r="P1381" s="118" t="s">
        <v>51</v>
      </c>
      <c r="Q1381" s="118" t="s">
        <v>51</v>
      </c>
      <c r="R1381" s="118" t="s">
        <v>51</v>
      </c>
      <c r="S1381" s="118" t="s">
        <v>51</v>
      </c>
      <c r="T1381" s="118" t="s">
        <v>51</v>
      </c>
      <c r="U1381" s="118" t="s">
        <v>51</v>
      </c>
      <c r="V1381" s="118" t="s">
        <v>51</v>
      </c>
      <c r="W1381" s="118" t="s">
        <v>2490</v>
      </c>
      <c r="X1381" s="118" t="s">
        <v>2491</v>
      </c>
      <c r="Y1381" s="118" t="s">
        <v>3345</v>
      </c>
      <c r="Z1381" s="118" t="s">
        <v>51</v>
      </c>
    </row>
    <row r="1382" spans="1:26" s="119" customFormat="1" x14ac:dyDescent="0.2">
      <c r="A1382" s="118" t="s">
        <v>2763</v>
      </c>
      <c r="B1382" s="118" t="s">
        <v>3340</v>
      </c>
      <c r="C1382" s="118" t="s">
        <v>5876</v>
      </c>
      <c r="D1382" s="118" t="s">
        <v>3353</v>
      </c>
      <c r="E1382" s="118" t="s">
        <v>2487</v>
      </c>
      <c r="F1382" s="99" t="s">
        <v>246</v>
      </c>
      <c r="G1382" s="96">
        <v>-405695</v>
      </c>
      <c r="H1382" s="97">
        <v>46058</v>
      </c>
      <c r="I1382" s="97">
        <v>46059</v>
      </c>
      <c r="J1382" s="97">
        <v>46059</v>
      </c>
      <c r="K1382" s="97">
        <v>46058</v>
      </c>
      <c r="L1382" s="94">
        <v>10259</v>
      </c>
      <c r="M1382" s="99" t="s">
        <v>956</v>
      </c>
      <c r="N1382" s="99" t="s">
        <v>246</v>
      </c>
      <c r="O1382" s="118" t="s">
        <v>3450</v>
      </c>
      <c r="P1382" s="118" t="s">
        <v>51</v>
      </c>
      <c r="Q1382" s="118" t="s">
        <v>51</v>
      </c>
      <c r="R1382" s="118" t="s">
        <v>51</v>
      </c>
      <c r="S1382" s="118" t="s">
        <v>51</v>
      </c>
      <c r="T1382" s="118" t="s">
        <v>51</v>
      </c>
      <c r="U1382" s="118" t="s">
        <v>51</v>
      </c>
      <c r="V1382" s="118" t="s">
        <v>51</v>
      </c>
      <c r="W1382" s="118" t="s">
        <v>2490</v>
      </c>
      <c r="X1382" s="118" t="s">
        <v>2491</v>
      </c>
      <c r="Y1382" s="118" t="s">
        <v>3345</v>
      </c>
      <c r="Z1382" s="118" t="s">
        <v>51</v>
      </c>
    </row>
    <row r="1383" spans="1:26" s="119" customFormat="1" x14ac:dyDescent="0.2">
      <c r="A1383" s="118" t="s">
        <v>2763</v>
      </c>
      <c r="B1383" s="118" t="s">
        <v>3340</v>
      </c>
      <c r="C1383" s="118" t="s">
        <v>5876</v>
      </c>
      <c r="D1383" s="118" t="s">
        <v>3353</v>
      </c>
      <c r="E1383" s="118" t="s">
        <v>2487</v>
      </c>
      <c r="F1383" s="99" t="s">
        <v>246</v>
      </c>
      <c r="G1383" s="96">
        <v>-196306</v>
      </c>
      <c r="H1383" s="97">
        <v>46058</v>
      </c>
      <c r="I1383" s="97">
        <v>46059</v>
      </c>
      <c r="J1383" s="97">
        <v>46059</v>
      </c>
      <c r="K1383" s="97">
        <v>46058</v>
      </c>
      <c r="L1383" s="94">
        <v>20001</v>
      </c>
      <c r="M1383" s="99" t="s">
        <v>956</v>
      </c>
      <c r="N1383" s="99" t="s">
        <v>246</v>
      </c>
      <c r="O1383" s="118" t="s">
        <v>3450</v>
      </c>
      <c r="P1383" s="118" t="s">
        <v>51</v>
      </c>
      <c r="Q1383" s="118" t="s">
        <v>51</v>
      </c>
      <c r="R1383" s="118" t="s">
        <v>51</v>
      </c>
      <c r="S1383" s="118" t="s">
        <v>51</v>
      </c>
      <c r="T1383" s="118" t="s">
        <v>51</v>
      </c>
      <c r="U1383" s="118" t="s">
        <v>51</v>
      </c>
      <c r="V1383" s="118" t="s">
        <v>51</v>
      </c>
      <c r="W1383" s="118" t="s">
        <v>2490</v>
      </c>
      <c r="X1383" s="118" t="s">
        <v>2491</v>
      </c>
      <c r="Y1383" s="118" t="s">
        <v>3345</v>
      </c>
      <c r="Z1383" s="118" t="s">
        <v>51</v>
      </c>
    </row>
    <row r="1384" spans="1:26" s="119" customFormat="1" x14ac:dyDescent="0.2">
      <c r="A1384" s="118" t="s">
        <v>2763</v>
      </c>
      <c r="B1384" s="118" t="s">
        <v>3340</v>
      </c>
      <c r="C1384" s="118" t="s">
        <v>5877</v>
      </c>
      <c r="D1384" s="118" t="s">
        <v>3353</v>
      </c>
      <c r="E1384" s="118" t="s">
        <v>2487</v>
      </c>
      <c r="F1384" s="99" t="s">
        <v>246</v>
      </c>
      <c r="G1384" s="96">
        <v>-9807</v>
      </c>
      <c r="H1384" s="97">
        <v>46058</v>
      </c>
      <c r="I1384" s="97">
        <v>46059</v>
      </c>
      <c r="J1384" s="97">
        <v>46059</v>
      </c>
      <c r="K1384" s="97">
        <v>46058</v>
      </c>
      <c r="L1384" s="94">
        <v>10255</v>
      </c>
      <c r="M1384" s="99" t="s">
        <v>956</v>
      </c>
      <c r="N1384" s="99" t="s">
        <v>246</v>
      </c>
      <c r="O1384" s="118" t="s">
        <v>3450</v>
      </c>
      <c r="P1384" s="118" t="s">
        <v>51</v>
      </c>
      <c r="Q1384" s="118" t="s">
        <v>51</v>
      </c>
      <c r="R1384" s="118" t="s">
        <v>51</v>
      </c>
      <c r="S1384" s="118" t="s">
        <v>51</v>
      </c>
      <c r="T1384" s="118" t="s">
        <v>51</v>
      </c>
      <c r="U1384" s="118" t="s">
        <v>51</v>
      </c>
      <c r="V1384" s="118" t="s">
        <v>51</v>
      </c>
      <c r="W1384" s="118" t="s">
        <v>2490</v>
      </c>
      <c r="X1384" s="118" t="s">
        <v>2491</v>
      </c>
      <c r="Y1384" s="118" t="s">
        <v>3345</v>
      </c>
      <c r="Z1384" s="118" t="s">
        <v>51</v>
      </c>
    </row>
    <row r="1385" spans="1:26" s="119" customFormat="1" x14ac:dyDescent="0.2">
      <c r="A1385" s="118" t="s">
        <v>2763</v>
      </c>
      <c r="B1385" s="118" t="s">
        <v>3340</v>
      </c>
      <c r="C1385" s="118" t="s">
        <v>5878</v>
      </c>
      <c r="D1385" s="118" t="s">
        <v>3444</v>
      </c>
      <c r="E1385" s="118" t="s">
        <v>2487</v>
      </c>
      <c r="F1385" s="99" t="s">
        <v>3445</v>
      </c>
      <c r="G1385" s="96">
        <v>-63635.13</v>
      </c>
      <c r="H1385" s="97">
        <v>46058</v>
      </c>
      <c r="I1385" s="97">
        <v>46059</v>
      </c>
      <c r="J1385" s="97">
        <v>46059</v>
      </c>
      <c r="K1385" s="97">
        <v>46058</v>
      </c>
      <c r="L1385" s="94">
        <v>10251</v>
      </c>
      <c r="M1385" s="99" t="s">
        <v>646</v>
      </c>
      <c r="N1385" s="99" t="s">
        <v>246</v>
      </c>
      <c r="O1385" s="118" t="s">
        <v>3446</v>
      </c>
      <c r="P1385" s="118" t="s">
        <v>51</v>
      </c>
      <c r="Q1385" s="118" t="s">
        <v>51</v>
      </c>
      <c r="R1385" s="118" t="s">
        <v>51</v>
      </c>
      <c r="S1385" s="118" t="s">
        <v>51</v>
      </c>
      <c r="T1385" s="118" t="s">
        <v>51</v>
      </c>
      <c r="U1385" s="118" t="s">
        <v>51</v>
      </c>
      <c r="V1385" s="118" t="s">
        <v>51</v>
      </c>
      <c r="W1385" s="118" t="s">
        <v>2490</v>
      </c>
      <c r="X1385" s="118" t="s">
        <v>2491</v>
      </c>
      <c r="Y1385" s="118" t="s">
        <v>3345</v>
      </c>
      <c r="Z1385" s="118" t="s">
        <v>51</v>
      </c>
    </row>
    <row r="1386" spans="1:26" s="119" customFormat="1" x14ac:dyDescent="0.2">
      <c r="A1386" s="118" t="s">
        <v>2763</v>
      </c>
      <c r="B1386" s="118" t="s">
        <v>3340</v>
      </c>
      <c r="C1386" s="118" t="s">
        <v>5878</v>
      </c>
      <c r="D1386" s="118" t="s">
        <v>3444</v>
      </c>
      <c r="E1386" s="118" t="s">
        <v>2487</v>
      </c>
      <c r="F1386" s="99" t="s">
        <v>3445</v>
      </c>
      <c r="G1386" s="96">
        <v>-54626.400000000001</v>
      </c>
      <c r="H1386" s="97">
        <v>46058</v>
      </c>
      <c r="I1386" s="97">
        <v>46059</v>
      </c>
      <c r="J1386" s="97">
        <v>46059</v>
      </c>
      <c r="K1386" s="97">
        <v>46058</v>
      </c>
      <c r="L1386" s="94">
        <v>10256</v>
      </c>
      <c r="M1386" s="99" t="s">
        <v>646</v>
      </c>
      <c r="N1386" s="99" t="s">
        <v>246</v>
      </c>
      <c r="O1386" s="118" t="s">
        <v>3446</v>
      </c>
      <c r="P1386" s="118" t="s">
        <v>51</v>
      </c>
      <c r="Q1386" s="118" t="s">
        <v>51</v>
      </c>
      <c r="R1386" s="118" t="s">
        <v>51</v>
      </c>
      <c r="S1386" s="118" t="s">
        <v>51</v>
      </c>
      <c r="T1386" s="118" t="s">
        <v>51</v>
      </c>
      <c r="U1386" s="118" t="s">
        <v>51</v>
      </c>
      <c r="V1386" s="118" t="s">
        <v>51</v>
      </c>
      <c r="W1386" s="118" t="s">
        <v>2490</v>
      </c>
      <c r="X1386" s="118" t="s">
        <v>2491</v>
      </c>
      <c r="Y1386" s="118" t="s">
        <v>3345</v>
      </c>
      <c r="Z1386" s="118" t="s">
        <v>51</v>
      </c>
    </row>
    <row r="1387" spans="1:26" s="119" customFormat="1" x14ac:dyDescent="0.2">
      <c r="A1387" s="118" t="s">
        <v>2763</v>
      </c>
      <c r="B1387" s="118" t="s">
        <v>3340</v>
      </c>
      <c r="C1387" s="118" t="s">
        <v>5878</v>
      </c>
      <c r="D1387" s="118" t="s">
        <v>3444</v>
      </c>
      <c r="E1387" s="118" t="s">
        <v>2487</v>
      </c>
      <c r="F1387" s="99" t="s">
        <v>3445</v>
      </c>
      <c r="G1387" s="96">
        <v>-1473.97</v>
      </c>
      <c r="H1387" s="97">
        <v>46058</v>
      </c>
      <c r="I1387" s="97">
        <v>46059</v>
      </c>
      <c r="J1387" s="97">
        <v>46059</v>
      </c>
      <c r="K1387" s="97">
        <v>46058</v>
      </c>
      <c r="L1387" s="94">
        <v>10259</v>
      </c>
      <c r="M1387" s="99" t="s">
        <v>646</v>
      </c>
      <c r="N1387" s="99" t="s">
        <v>246</v>
      </c>
      <c r="O1387" s="118" t="s">
        <v>3446</v>
      </c>
      <c r="P1387" s="118" t="s">
        <v>51</v>
      </c>
      <c r="Q1387" s="118" t="s">
        <v>51</v>
      </c>
      <c r="R1387" s="118" t="s">
        <v>51</v>
      </c>
      <c r="S1387" s="118" t="s">
        <v>51</v>
      </c>
      <c r="T1387" s="118" t="s">
        <v>51</v>
      </c>
      <c r="U1387" s="118" t="s">
        <v>51</v>
      </c>
      <c r="V1387" s="118" t="s">
        <v>51</v>
      </c>
      <c r="W1387" s="118" t="s">
        <v>2490</v>
      </c>
      <c r="X1387" s="118" t="s">
        <v>2491</v>
      </c>
      <c r="Y1387" s="118" t="s">
        <v>3345</v>
      </c>
      <c r="Z1387" s="118" t="s">
        <v>51</v>
      </c>
    </row>
    <row r="1388" spans="1:26" s="119" customFormat="1" x14ac:dyDescent="0.2">
      <c r="A1388" s="118" t="s">
        <v>2763</v>
      </c>
      <c r="B1388" s="118" t="s">
        <v>3340</v>
      </c>
      <c r="C1388" s="118" t="s">
        <v>5878</v>
      </c>
      <c r="D1388" s="118" t="s">
        <v>3444</v>
      </c>
      <c r="E1388" s="118" t="s">
        <v>2487</v>
      </c>
      <c r="F1388" s="99" t="s">
        <v>3445</v>
      </c>
      <c r="G1388" s="96">
        <v>-12976.86</v>
      </c>
      <c r="H1388" s="97">
        <v>46058</v>
      </c>
      <c r="I1388" s="97">
        <v>46059</v>
      </c>
      <c r="J1388" s="97">
        <v>46059</v>
      </c>
      <c r="K1388" s="97">
        <v>46058</v>
      </c>
      <c r="L1388" s="94">
        <v>20001</v>
      </c>
      <c r="M1388" s="99" t="s">
        <v>646</v>
      </c>
      <c r="N1388" s="99" t="s">
        <v>246</v>
      </c>
      <c r="O1388" s="118" t="s">
        <v>3446</v>
      </c>
      <c r="P1388" s="118" t="s">
        <v>51</v>
      </c>
      <c r="Q1388" s="118" t="s">
        <v>51</v>
      </c>
      <c r="R1388" s="118" t="s">
        <v>51</v>
      </c>
      <c r="S1388" s="118" t="s">
        <v>51</v>
      </c>
      <c r="T1388" s="118" t="s">
        <v>51</v>
      </c>
      <c r="U1388" s="118" t="s">
        <v>51</v>
      </c>
      <c r="V1388" s="118" t="s">
        <v>51</v>
      </c>
      <c r="W1388" s="118" t="s">
        <v>2490</v>
      </c>
      <c r="X1388" s="118" t="s">
        <v>2491</v>
      </c>
      <c r="Y1388" s="118" t="s">
        <v>3345</v>
      </c>
      <c r="Z1388" s="118" t="s">
        <v>51</v>
      </c>
    </row>
    <row r="1389" spans="1:26" s="119" customFormat="1" x14ac:dyDescent="0.2">
      <c r="A1389" s="118" t="s">
        <v>2763</v>
      </c>
      <c r="B1389" s="118" t="s">
        <v>3340</v>
      </c>
      <c r="C1389" s="118" t="s">
        <v>5879</v>
      </c>
      <c r="D1389" s="118" t="s">
        <v>3444</v>
      </c>
      <c r="E1389" s="118" t="s">
        <v>2487</v>
      </c>
      <c r="F1389" s="99" t="s">
        <v>3445</v>
      </c>
      <c r="G1389" s="96">
        <v>-616.46</v>
      </c>
      <c r="H1389" s="97">
        <v>46057</v>
      </c>
      <c r="I1389" s="97">
        <v>46059</v>
      </c>
      <c r="J1389" s="97">
        <v>46059</v>
      </c>
      <c r="K1389" s="97">
        <v>46057</v>
      </c>
      <c r="L1389" s="94">
        <v>10251</v>
      </c>
      <c r="M1389" s="99" t="s">
        <v>646</v>
      </c>
      <c r="N1389" s="99" t="s">
        <v>246</v>
      </c>
      <c r="O1389" s="118" t="s">
        <v>3562</v>
      </c>
      <c r="P1389" s="118" t="s">
        <v>51</v>
      </c>
      <c r="Q1389" s="118" t="s">
        <v>51</v>
      </c>
      <c r="R1389" s="118" t="s">
        <v>51</v>
      </c>
      <c r="S1389" s="118" t="s">
        <v>51</v>
      </c>
      <c r="T1389" s="118" t="s">
        <v>51</v>
      </c>
      <c r="U1389" s="118" t="s">
        <v>51</v>
      </c>
      <c r="V1389" s="118" t="s">
        <v>51</v>
      </c>
      <c r="W1389" s="118" t="s">
        <v>2490</v>
      </c>
      <c r="X1389" s="118" t="s">
        <v>2491</v>
      </c>
      <c r="Y1389" s="118" t="s">
        <v>3345</v>
      </c>
      <c r="Z1389" s="118" t="s">
        <v>51</v>
      </c>
    </row>
    <row r="1390" spans="1:26" s="119" customFormat="1" x14ac:dyDescent="0.2">
      <c r="A1390" s="118" t="s">
        <v>2763</v>
      </c>
      <c r="B1390" s="118" t="s">
        <v>3340</v>
      </c>
      <c r="C1390" s="118" t="s">
        <v>5880</v>
      </c>
      <c r="D1390" s="118" t="s">
        <v>3444</v>
      </c>
      <c r="E1390" s="118" t="s">
        <v>2487</v>
      </c>
      <c r="F1390" s="99" t="s">
        <v>3445</v>
      </c>
      <c r="G1390" s="96">
        <v>-1674</v>
      </c>
      <c r="H1390" s="97">
        <v>46057</v>
      </c>
      <c r="I1390" s="97">
        <v>46059</v>
      </c>
      <c r="J1390" s="97">
        <v>46059</v>
      </c>
      <c r="K1390" s="97">
        <v>46057</v>
      </c>
      <c r="L1390" s="94" t="s">
        <v>8609</v>
      </c>
      <c r="M1390" s="99" t="s">
        <v>646</v>
      </c>
      <c r="N1390" s="99" t="s">
        <v>246</v>
      </c>
      <c r="O1390" s="118" t="s">
        <v>3562</v>
      </c>
      <c r="P1390" s="118" t="s">
        <v>51</v>
      </c>
      <c r="Q1390" s="118" t="s">
        <v>51</v>
      </c>
      <c r="R1390" s="118" t="s">
        <v>51</v>
      </c>
      <c r="S1390" s="118" t="s">
        <v>51</v>
      </c>
      <c r="T1390" s="118" t="s">
        <v>51</v>
      </c>
      <c r="U1390" s="118" t="s">
        <v>51</v>
      </c>
      <c r="V1390" s="118" t="s">
        <v>51</v>
      </c>
      <c r="W1390" s="118" t="s">
        <v>2490</v>
      </c>
      <c r="X1390" s="118" t="s">
        <v>2491</v>
      </c>
      <c r="Y1390" s="118" t="s">
        <v>3345</v>
      </c>
      <c r="Z1390" s="118" t="s">
        <v>51</v>
      </c>
    </row>
    <row r="1391" spans="1:26" s="119" customFormat="1" x14ac:dyDescent="0.2">
      <c r="A1391" s="118" t="s">
        <v>2763</v>
      </c>
      <c r="B1391" s="118" t="s">
        <v>3340</v>
      </c>
      <c r="C1391" s="118" t="s">
        <v>5881</v>
      </c>
      <c r="D1391" s="118" t="s">
        <v>3444</v>
      </c>
      <c r="E1391" s="118" t="s">
        <v>2487</v>
      </c>
      <c r="F1391" s="99" t="s">
        <v>3445</v>
      </c>
      <c r="G1391" s="96">
        <v>-854.2</v>
      </c>
      <c r="H1391" s="97">
        <v>46057</v>
      </c>
      <c r="I1391" s="97">
        <v>46059</v>
      </c>
      <c r="J1391" s="97">
        <v>46059</v>
      </c>
      <c r="K1391" s="97">
        <v>46057</v>
      </c>
      <c r="L1391" s="94" t="s">
        <v>8609</v>
      </c>
      <c r="M1391" s="99" t="s">
        <v>646</v>
      </c>
      <c r="N1391" s="99" t="s">
        <v>246</v>
      </c>
      <c r="O1391" s="118" t="s">
        <v>3562</v>
      </c>
      <c r="P1391" s="118" t="s">
        <v>51</v>
      </c>
      <c r="Q1391" s="118" t="s">
        <v>51</v>
      </c>
      <c r="R1391" s="118" t="s">
        <v>51</v>
      </c>
      <c r="S1391" s="118" t="s">
        <v>51</v>
      </c>
      <c r="T1391" s="118" t="s">
        <v>51</v>
      </c>
      <c r="U1391" s="118" t="s">
        <v>51</v>
      </c>
      <c r="V1391" s="118" t="s">
        <v>51</v>
      </c>
      <c r="W1391" s="118" t="s">
        <v>2490</v>
      </c>
      <c r="X1391" s="118" t="s">
        <v>2491</v>
      </c>
      <c r="Y1391" s="118" t="s">
        <v>3345</v>
      </c>
      <c r="Z1391" s="118" t="s">
        <v>51</v>
      </c>
    </row>
    <row r="1392" spans="1:26" s="119" customFormat="1" x14ac:dyDescent="0.2">
      <c r="A1392" s="118" t="s">
        <v>2763</v>
      </c>
      <c r="B1392" s="118" t="s">
        <v>3340</v>
      </c>
      <c r="C1392" s="118" t="s">
        <v>5882</v>
      </c>
      <c r="D1392" s="118" t="s">
        <v>3342</v>
      </c>
      <c r="E1392" s="118" t="s">
        <v>2487</v>
      </c>
      <c r="F1392" s="99" t="s">
        <v>3343</v>
      </c>
      <c r="G1392" s="96">
        <v>-7193.28</v>
      </c>
      <c r="H1392" s="97">
        <v>46055</v>
      </c>
      <c r="I1392" s="97">
        <v>46059</v>
      </c>
      <c r="J1392" s="97">
        <v>46059</v>
      </c>
      <c r="K1392" s="97">
        <v>46055</v>
      </c>
      <c r="L1392" s="94">
        <v>10256</v>
      </c>
      <c r="M1392" s="99" t="s">
        <v>245</v>
      </c>
      <c r="N1392" s="99" t="s">
        <v>246</v>
      </c>
      <c r="O1392" s="118" t="s">
        <v>5883</v>
      </c>
      <c r="P1392" s="118" t="s">
        <v>51</v>
      </c>
      <c r="Q1392" s="118" t="s">
        <v>51</v>
      </c>
      <c r="R1392" s="118" t="s">
        <v>51</v>
      </c>
      <c r="S1392" s="118" t="s">
        <v>51</v>
      </c>
      <c r="T1392" s="118" t="s">
        <v>51</v>
      </c>
      <c r="U1392" s="118" t="s">
        <v>51</v>
      </c>
      <c r="V1392" s="118" t="s">
        <v>51</v>
      </c>
      <c r="W1392" s="118" t="s">
        <v>2490</v>
      </c>
      <c r="X1392" s="118" t="s">
        <v>2491</v>
      </c>
      <c r="Y1392" s="118" t="s">
        <v>3345</v>
      </c>
      <c r="Z1392" s="118" t="s">
        <v>51</v>
      </c>
    </row>
    <row r="1393" spans="1:26" s="119" customFormat="1" x14ac:dyDescent="0.2">
      <c r="A1393" s="118" t="s">
        <v>2763</v>
      </c>
      <c r="B1393" s="118" t="s">
        <v>3340</v>
      </c>
      <c r="C1393" s="118" t="s">
        <v>5884</v>
      </c>
      <c r="D1393" s="118" t="s">
        <v>3342</v>
      </c>
      <c r="E1393" s="118" t="s">
        <v>2487</v>
      </c>
      <c r="F1393" s="99" t="s">
        <v>3343</v>
      </c>
      <c r="G1393" s="96">
        <v>-5785.99</v>
      </c>
      <c r="H1393" s="97">
        <v>46055</v>
      </c>
      <c r="I1393" s="97">
        <v>46059</v>
      </c>
      <c r="J1393" s="97">
        <v>46059</v>
      </c>
      <c r="K1393" s="97">
        <v>46055</v>
      </c>
      <c r="L1393" s="94">
        <v>10251</v>
      </c>
      <c r="M1393" s="99" t="s">
        <v>245</v>
      </c>
      <c r="N1393" s="99" t="s">
        <v>246</v>
      </c>
      <c r="O1393" s="118" t="s">
        <v>5885</v>
      </c>
      <c r="P1393" s="118" t="s">
        <v>51</v>
      </c>
      <c r="Q1393" s="118" t="s">
        <v>51</v>
      </c>
      <c r="R1393" s="118" t="s">
        <v>51</v>
      </c>
      <c r="S1393" s="118" t="s">
        <v>51</v>
      </c>
      <c r="T1393" s="118" t="s">
        <v>51</v>
      </c>
      <c r="U1393" s="118" t="s">
        <v>51</v>
      </c>
      <c r="V1393" s="118" t="s">
        <v>51</v>
      </c>
      <c r="W1393" s="118" t="s">
        <v>2490</v>
      </c>
      <c r="X1393" s="118" t="s">
        <v>2491</v>
      </c>
      <c r="Y1393" s="118" t="s">
        <v>3345</v>
      </c>
      <c r="Z1393" s="118" t="s">
        <v>51</v>
      </c>
    </row>
    <row r="1394" spans="1:26" s="119" customFormat="1" x14ac:dyDescent="0.2">
      <c r="A1394" s="118" t="s">
        <v>2763</v>
      </c>
      <c r="B1394" s="118" t="s">
        <v>3340</v>
      </c>
      <c r="C1394" s="118" t="s">
        <v>5886</v>
      </c>
      <c r="D1394" s="118" t="s">
        <v>3444</v>
      </c>
      <c r="E1394" s="118" t="s">
        <v>2487</v>
      </c>
      <c r="F1394" s="99" t="s">
        <v>3445</v>
      </c>
      <c r="G1394" s="96">
        <v>-2749.48</v>
      </c>
      <c r="H1394" s="97">
        <v>46055</v>
      </c>
      <c r="I1394" s="97">
        <v>46059</v>
      </c>
      <c r="J1394" s="97">
        <v>46059</v>
      </c>
      <c r="K1394" s="97">
        <v>46055</v>
      </c>
      <c r="L1394" s="94">
        <v>10256</v>
      </c>
      <c r="M1394" s="99" t="s">
        <v>646</v>
      </c>
      <c r="N1394" s="99" t="s">
        <v>246</v>
      </c>
      <c r="O1394" s="118" t="s">
        <v>5146</v>
      </c>
      <c r="P1394" s="118" t="s">
        <v>51</v>
      </c>
      <c r="Q1394" s="118" t="s">
        <v>51</v>
      </c>
      <c r="R1394" s="118" t="s">
        <v>51</v>
      </c>
      <c r="S1394" s="118" t="s">
        <v>51</v>
      </c>
      <c r="T1394" s="118" t="s">
        <v>51</v>
      </c>
      <c r="U1394" s="118" t="s">
        <v>51</v>
      </c>
      <c r="V1394" s="118" t="s">
        <v>51</v>
      </c>
      <c r="W1394" s="118" t="s">
        <v>2490</v>
      </c>
      <c r="X1394" s="118" t="s">
        <v>2491</v>
      </c>
      <c r="Y1394" s="118" t="s">
        <v>3345</v>
      </c>
      <c r="Z1394" s="118" t="s">
        <v>51</v>
      </c>
    </row>
    <row r="1395" spans="1:26" s="117" customFormat="1" x14ac:dyDescent="0.2">
      <c r="A1395" s="104" t="s">
        <v>2483</v>
      </c>
      <c r="B1395" s="104" t="s">
        <v>2484</v>
      </c>
      <c r="C1395" s="104" t="s">
        <v>5545</v>
      </c>
      <c r="D1395" s="104" t="s">
        <v>3453</v>
      </c>
      <c r="E1395" s="104" t="s">
        <v>2487</v>
      </c>
      <c r="F1395" s="94" t="s">
        <v>3454</v>
      </c>
      <c r="G1395" s="96">
        <v>-9744.35</v>
      </c>
      <c r="H1395" s="97">
        <v>46028</v>
      </c>
      <c r="I1395" s="97">
        <v>46059</v>
      </c>
      <c r="J1395" s="97">
        <v>46059</v>
      </c>
      <c r="K1395" s="97">
        <v>46049</v>
      </c>
      <c r="L1395" s="94">
        <v>20001</v>
      </c>
      <c r="M1395" s="94" t="s">
        <v>51</v>
      </c>
      <c r="N1395" s="94" t="s">
        <v>60</v>
      </c>
      <c r="O1395" s="104" t="s">
        <v>5887</v>
      </c>
      <c r="P1395" s="104" t="s">
        <v>51</v>
      </c>
      <c r="Q1395" s="104" t="s">
        <v>51</v>
      </c>
      <c r="R1395" s="104" t="s">
        <v>51</v>
      </c>
      <c r="S1395" s="104" t="s">
        <v>51</v>
      </c>
      <c r="T1395" s="104" t="s">
        <v>51</v>
      </c>
      <c r="U1395" s="104" t="s">
        <v>51</v>
      </c>
      <c r="V1395" s="104" t="s">
        <v>51</v>
      </c>
      <c r="W1395" s="104" t="s">
        <v>2490</v>
      </c>
      <c r="X1395" s="104" t="s">
        <v>2491</v>
      </c>
      <c r="Y1395" s="104" t="s">
        <v>3456</v>
      </c>
      <c r="Z1395" s="104" t="s">
        <v>51</v>
      </c>
    </row>
    <row r="1396" spans="1:26" s="117" customFormat="1" x14ac:dyDescent="0.2">
      <c r="A1396" s="104" t="s">
        <v>2483</v>
      </c>
      <c r="B1396" s="104" t="s">
        <v>2484</v>
      </c>
      <c r="C1396" s="104" t="s">
        <v>5888</v>
      </c>
      <c r="D1396" s="104" t="s">
        <v>5276</v>
      </c>
      <c r="E1396" s="104" t="s">
        <v>2487</v>
      </c>
      <c r="F1396" s="94" t="s">
        <v>5277</v>
      </c>
      <c r="G1396" s="96">
        <v>-597.84</v>
      </c>
      <c r="H1396" s="97">
        <v>46036</v>
      </c>
      <c r="I1396" s="97">
        <v>46059</v>
      </c>
      <c r="J1396" s="97">
        <v>46059</v>
      </c>
      <c r="K1396" s="97">
        <v>46048</v>
      </c>
      <c r="L1396" s="94">
        <v>10241</v>
      </c>
      <c r="M1396" s="94" t="s">
        <v>51</v>
      </c>
      <c r="N1396" s="94" t="s">
        <v>60</v>
      </c>
      <c r="O1396" s="104" t="s">
        <v>5889</v>
      </c>
      <c r="P1396" s="104" t="s">
        <v>51</v>
      </c>
      <c r="Q1396" s="104" t="s">
        <v>51</v>
      </c>
      <c r="R1396" s="104" t="s">
        <v>51</v>
      </c>
      <c r="S1396" s="104" t="s">
        <v>51</v>
      </c>
      <c r="T1396" s="104" t="s">
        <v>51</v>
      </c>
      <c r="U1396" s="104" t="s">
        <v>51</v>
      </c>
      <c r="V1396" s="104" t="s">
        <v>51</v>
      </c>
      <c r="W1396" s="104" t="s">
        <v>2490</v>
      </c>
      <c r="X1396" s="104" t="s">
        <v>2491</v>
      </c>
      <c r="Y1396" s="104" t="s">
        <v>5279</v>
      </c>
      <c r="Z1396" s="104" t="s">
        <v>51</v>
      </c>
    </row>
    <row r="1397" spans="1:26" s="117" customFormat="1" x14ac:dyDescent="0.2">
      <c r="A1397" s="104" t="s">
        <v>2483</v>
      </c>
      <c r="B1397" s="104" t="s">
        <v>2484</v>
      </c>
      <c r="C1397" s="104" t="s">
        <v>4106</v>
      </c>
      <c r="D1397" s="104" t="s">
        <v>5276</v>
      </c>
      <c r="E1397" s="104" t="s">
        <v>2487</v>
      </c>
      <c r="F1397" s="94" t="s">
        <v>5277</v>
      </c>
      <c r="G1397" s="96">
        <v>-597.84</v>
      </c>
      <c r="H1397" s="97">
        <v>46036</v>
      </c>
      <c r="I1397" s="97">
        <v>46059</v>
      </c>
      <c r="J1397" s="97">
        <v>46059</v>
      </c>
      <c r="K1397" s="97">
        <v>46048</v>
      </c>
      <c r="L1397" s="94">
        <v>10241</v>
      </c>
      <c r="M1397" s="94" t="s">
        <v>51</v>
      </c>
      <c r="N1397" s="94" t="s">
        <v>60</v>
      </c>
      <c r="O1397" s="104" t="s">
        <v>5890</v>
      </c>
      <c r="P1397" s="104" t="s">
        <v>51</v>
      </c>
      <c r="Q1397" s="104" t="s">
        <v>51</v>
      </c>
      <c r="R1397" s="104" t="s">
        <v>51</v>
      </c>
      <c r="S1397" s="104" t="s">
        <v>51</v>
      </c>
      <c r="T1397" s="104" t="s">
        <v>51</v>
      </c>
      <c r="U1397" s="104" t="s">
        <v>51</v>
      </c>
      <c r="V1397" s="104" t="s">
        <v>51</v>
      </c>
      <c r="W1397" s="104" t="s">
        <v>2490</v>
      </c>
      <c r="X1397" s="104" t="s">
        <v>2491</v>
      </c>
      <c r="Y1397" s="104" t="s">
        <v>5279</v>
      </c>
      <c r="Z1397" s="104" t="s">
        <v>51</v>
      </c>
    </row>
    <row r="1398" spans="1:26" s="117" customFormat="1" x14ac:dyDescent="0.2">
      <c r="A1398" s="104" t="s">
        <v>2483</v>
      </c>
      <c r="B1398" s="104" t="s">
        <v>2484</v>
      </c>
      <c r="C1398" s="104" t="s">
        <v>4287</v>
      </c>
      <c r="D1398" s="104" t="s">
        <v>5276</v>
      </c>
      <c r="E1398" s="104" t="s">
        <v>2487</v>
      </c>
      <c r="F1398" s="94" t="s">
        <v>5277</v>
      </c>
      <c r="G1398" s="96">
        <v>-597.84</v>
      </c>
      <c r="H1398" s="97">
        <v>46036</v>
      </c>
      <c r="I1398" s="97">
        <v>46059</v>
      </c>
      <c r="J1398" s="97">
        <v>46059</v>
      </c>
      <c r="K1398" s="97">
        <v>46048</v>
      </c>
      <c r="L1398" s="94">
        <v>10241</v>
      </c>
      <c r="M1398" s="94" t="s">
        <v>51</v>
      </c>
      <c r="N1398" s="94" t="s">
        <v>60</v>
      </c>
      <c r="O1398" s="104" t="s">
        <v>5891</v>
      </c>
      <c r="P1398" s="104" t="s">
        <v>51</v>
      </c>
      <c r="Q1398" s="104" t="s">
        <v>51</v>
      </c>
      <c r="R1398" s="104" t="s">
        <v>51</v>
      </c>
      <c r="S1398" s="104" t="s">
        <v>51</v>
      </c>
      <c r="T1398" s="104" t="s">
        <v>51</v>
      </c>
      <c r="U1398" s="104" t="s">
        <v>51</v>
      </c>
      <c r="V1398" s="104" t="s">
        <v>51</v>
      </c>
      <c r="W1398" s="104" t="s">
        <v>2490</v>
      </c>
      <c r="X1398" s="104" t="s">
        <v>2491</v>
      </c>
      <c r="Y1398" s="104" t="s">
        <v>5279</v>
      </c>
      <c r="Z1398" s="104" t="s">
        <v>51</v>
      </c>
    </row>
    <row r="1399" spans="1:26" s="117" customFormat="1" x14ac:dyDescent="0.2">
      <c r="A1399" s="104" t="s">
        <v>2483</v>
      </c>
      <c r="B1399" s="104" t="s">
        <v>2484</v>
      </c>
      <c r="C1399" s="104" t="s">
        <v>5892</v>
      </c>
      <c r="D1399" s="104" t="s">
        <v>3214</v>
      </c>
      <c r="E1399" s="104" t="s">
        <v>2487</v>
      </c>
      <c r="F1399" s="94" t="s">
        <v>3215</v>
      </c>
      <c r="G1399" s="96">
        <v>-6550</v>
      </c>
      <c r="H1399" s="97">
        <v>46031</v>
      </c>
      <c r="I1399" s="97">
        <v>46059</v>
      </c>
      <c r="J1399" s="97">
        <v>46059</v>
      </c>
      <c r="K1399" s="97">
        <v>46034</v>
      </c>
      <c r="L1399" s="94">
        <v>10256</v>
      </c>
      <c r="M1399" s="94" t="s">
        <v>51</v>
      </c>
      <c r="N1399" s="94" t="s">
        <v>60</v>
      </c>
      <c r="O1399" s="104" t="s">
        <v>5893</v>
      </c>
      <c r="P1399" s="104" t="s">
        <v>51</v>
      </c>
      <c r="Q1399" s="104" t="s">
        <v>51</v>
      </c>
      <c r="R1399" s="104" t="s">
        <v>51</v>
      </c>
      <c r="S1399" s="104" t="s">
        <v>51</v>
      </c>
      <c r="T1399" s="104" t="s">
        <v>51</v>
      </c>
      <c r="U1399" s="104" t="s">
        <v>51</v>
      </c>
      <c r="V1399" s="104" t="s">
        <v>51</v>
      </c>
      <c r="W1399" s="104" t="s">
        <v>2490</v>
      </c>
      <c r="X1399" s="104" t="s">
        <v>2491</v>
      </c>
      <c r="Y1399" s="104" t="s">
        <v>3217</v>
      </c>
      <c r="Z1399" s="104" t="s">
        <v>51</v>
      </c>
    </row>
    <row r="1400" spans="1:26" s="117" customFormat="1" x14ac:dyDescent="0.2">
      <c r="A1400" s="104" t="s">
        <v>2483</v>
      </c>
      <c r="B1400" s="104" t="s">
        <v>2484</v>
      </c>
      <c r="C1400" s="104" t="s">
        <v>5894</v>
      </c>
      <c r="D1400" s="104" t="s">
        <v>2893</v>
      </c>
      <c r="E1400" s="104" t="s">
        <v>2487</v>
      </c>
      <c r="F1400" s="94" t="s">
        <v>2894</v>
      </c>
      <c r="G1400" s="96">
        <v>-8837.5300000000007</v>
      </c>
      <c r="H1400" s="97">
        <v>46029</v>
      </c>
      <c r="I1400" s="97">
        <v>46059</v>
      </c>
      <c r="J1400" s="97">
        <v>46059</v>
      </c>
      <c r="K1400" s="97">
        <v>46031</v>
      </c>
      <c r="L1400" s="94">
        <v>10256</v>
      </c>
      <c r="M1400" s="94" t="s">
        <v>51</v>
      </c>
      <c r="N1400" s="94" t="s">
        <v>60</v>
      </c>
      <c r="O1400" s="104" t="s">
        <v>5895</v>
      </c>
      <c r="P1400" s="104" t="s">
        <v>51</v>
      </c>
      <c r="Q1400" s="104" t="s">
        <v>51</v>
      </c>
      <c r="R1400" s="104" t="s">
        <v>2536</v>
      </c>
      <c r="S1400" s="104" t="s">
        <v>2896</v>
      </c>
      <c r="T1400" s="104" t="s">
        <v>51</v>
      </c>
      <c r="U1400" s="104" t="s">
        <v>2897</v>
      </c>
      <c r="V1400" s="104" t="s">
        <v>2898</v>
      </c>
      <c r="W1400" s="104" t="s">
        <v>2490</v>
      </c>
      <c r="X1400" s="104" t="s">
        <v>2491</v>
      </c>
      <c r="Y1400" s="104" t="s">
        <v>2899</v>
      </c>
      <c r="Z1400" s="104" t="s">
        <v>51</v>
      </c>
    </row>
    <row r="1401" spans="1:26" s="117" customFormat="1" x14ac:dyDescent="0.2">
      <c r="A1401" s="104" t="s">
        <v>2483</v>
      </c>
      <c r="B1401" s="104" t="s">
        <v>2484</v>
      </c>
      <c r="C1401" s="104" t="s">
        <v>5896</v>
      </c>
      <c r="D1401" s="104" t="s">
        <v>2893</v>
      </c>
      <c r="E1401" s="104" t="s">
        <v>2487</v>
      </c>
      <c r="F1401" s="94" t="s">
        <v>2894</v>
      </c>
      <c r="G1401" s="96">
        <v>-90152.53</v>
      </c>
      <c r="H1401" s="97">
        <v>46029</v>
      </c>
      <c r="I1401" s="97">
        <v>46059</v>
      </c>
      <c r="J1401" s="97">
        <v>46059</v>
      </c>
      <c r="K1401" s="97">
        <v>46034</v>
      </c>
      <c r="L1401" s="94">
        <v>10256</v>
      </c>
      <c r="M1401" s="94" t="s">
        <v>51</v>
      </c>
      <c r="N1401" s="94" t="s">
        <v>60</v>
      </c>
      <c r="O1401" s="104" t="s">
        <v>5897</v>
      </c>
      <c r="P1401" s="104" t="s">
        <v>51</v>
      </c>
      <c r="Q1401" s="104" t="s">
        <v>51</v>
      </c>
      <c r="R1401" s="104" t="s">
        <v>2536</v>
      </c>
      <c r="S1401" s="104" t="s">
        <v>2896</v>
      </c>
      <c r="T1401" s="104" t="s">
        <v>51</v>
      </c>
      <c r="U1401" s="104" t="s">
        <v>2897</v>
      </c>
      <c r="V1401" s="104" t="s">
        <v>2898</v>
      </c>
      <c r="W1401" s="104" t="s">
        <v>2490</v>
      </c>
      <c r="X1401" s="104" t="s">
        <v>2491</v>
      </c>
      <c r="Y1401" s="104" t="s">
        <v>2899</v>
      </c>
      <c r="Z1401" s="104" t="s">
        <v>51</v>
      </c>
    </row>
    <row r="1402" spans="1:26" s="117" customFormat="1" x14ac:dyDescent="0.2">
      <c r="A1402" s="104" t="s">
        <v>2483</v>
      </c>
      <c r="B1402" s="104" t="s">
        <v>2484</v>
      </c>
      <c r="C1402" s="104" t="s">
        <v>5898</v>
      </c>
      <c r="D1402" s="104" t="s">
        <v>2572</v>
      </c>
      <c r="E1402" s="104" t="s">
        <v>2487</v>
      </c>
      <c r="F1402" s="94" t="s">
        <v>2573</v>
      </c>
      <c r="G1402" s="96">
        <v>-327.11</v>
      </c>
      <c r="H1402" s="97">
        <v>46031</v>
      </c>
      <c r="I1402" s="97">
        <v>46059</v>
      </c>
      <c r="J1402" s="97">
        <v>46059</v>
      </c>
      <c r="K1402" s="97">
        <v>46049</v>
      </c>
      <c r="L1402" s="94">
        <v>10256</v>
      </c>
      <c r="M1402" s="94" t="s">
        <v>51</v>
      </c>
      <c r="N1402" s="94" t="s">
        <v>60</v>
      </c>
      <c r="O1402" s="104" t="s">
        <v>5899</v>
      </c>
      <c r="P1402" s="104" t="s">
        <v>51</v>
      </c>
      <c r="Q1402" s="104" t="s">
        <v>51</v>
      </c>
      <c r="R1402" s="104" t="s">
        <v>51</v>
      </c>
      <c r="S1402" s="104" t="s">
        <v>51</v>
      </c>
      <c r="T1402" s="104" t="s">
        <v>51</v>
      </c>
      <c r="U1402" s="104" t="s">
        <v>51</v>
      </c>
      <c r="V1402" s="104" t="s">
        <v>51</v>
      </c>
      <c r="W1402" s="104" t="s">
        <v>2490</v>
      </c>
      <c r="X1402" s="104" t="s">
        <v>2491</v>
      </c>
      <c r="Y1402" s="104" t="s">
        <v>2575</v>
      </c>
      <c r="Z1402" s="104" t="s">
        <v>51</v>
      </c>
    </row>
    <row r="1403" spans="1:26" s="117" customFormat="1" x14ac:dyDescent="0.2">
      <c r="A1403" s="104" t="s">
        <v>2483</v>
      </c>
      <c r="B1403" s="104" t="s">
        <v>2484</v>
      </c>
      <c r="C1403" s="104" t="s">
        <v>5900</v>
      </c>
      <c r="D1403" s="104" t="s">
        <v>5901</v>
      </c>
      <c r="E1403" s="104" t="s">
        <v>2487</v>
      </c>
      <c r="F1403" s="94" t="s">
        <v>5902</v>
      </c>
      <c r="G1403" s="96">
        <v>-900</v>
      </c>
      <c r="H1403" s="97">
        <v>46029</v>
      </c>
      <c r="I1403" s="97">
        <v>46059</v>
      </c>
      <c r="J1403" s="97">
        <v>46059</v>
      </c>
      <c r="K1403" s="97">
        <v>46051</v>
      </c>
      <c r="L1403" s="94">
        <v>10251</v>
      </c>
      <c r="M1403" s="94" t="s">
        <v>51</v>
      </c>
      <c r="N1403" s="94" t="s">
        <v>60</v>
      </c>
      <c r="O1403" s="104" t="s">
        <v>5903</v>
      </c>
      <c r="P1403" s="104" t="s">
        <v>51</v>
      </c>
      <c r="Q1403" s="104" t="s">
        <v>51</v>
      </c>
      <c r="R1403" s="104" t="s">
        <v>51</v>
      </c>
      <c r="S1403" s="104" t="s">
        <v>51</v>
      </c>
      <c r="T1403" s="104" t="s">
        <v>51</v>
      </c>
      <c r="U1403" s="104" t="s">
        <v>51</v>
      </c>
      <c r="V1403" s="104" t="s">
        <v>51</v>
      </c>
      <c r="W1403" s="104" t="s">
        <v>2490</v>
      </c>
      <c r="X1403" s="104" t="s">
        <v>2491</v>
      </c>
      <c r="Y1403" s="104" t="s">
        <v>5904</v>
      </c>
      <c r="Z1403" s="104" t="s">
        <v>51</v>
      </c>
    </row>
    <row r="1404" spans="1:26" s="117" customFormat="1" x14ac:dyDescent="0.2">
      <c r="A1404" s="104" t="s">
        <v>2483</v>
      </c>
      <c r="B1404" s="104" t="s">
        <v>2484</v>
      </c>
      <c r="C1404" s="104" t="s">
        <v>5905</v>
      </c>
      <c r="D1404" s="104" t="s">
        <v>5901</v>
      </c>
      <c r="E1404" s="104" t="s">
        <v>2487</v>
      </c>
      <c r="F1404" s="94" t="s">
        <v>5902</v>
      </c>
      <c r="G1404" s="96">
        <v>-900</v>
      </c>
      <c r="H1404" s="97">
        <v>46029</v>
      </c>
      <c r="I1404" s="97">
        <v>46059</v>
      </c>
      <c r="J1404" s="97">
        <v>46059</v>
      </c>
      <c r="K1404" s="97">
        <v>46051</v>
      </c>
      <c r="L1404" s="94">
        <v>10256</v>
      </c>
      <c r="M1404" s="94" t="s">
        <v>51</v>
      </c>
      <c r="N1404" s="94" t="s">
        <v>60</v>
      </c>
      <c r="O1404" s="104" t="s">
        <v>5906</v>
      </c>
      <c r="P1404" s="104" t="s">
        <v>51</v>
      </c>
      <c r="Q1404" s="104" t="s">
        <v>51</v>
      </c>
      <c r="R1404" s="104" t="s">
        <v>51</v>
      </c>
      <c r="S1404" s="104" t="s">
        <v>51</v>
      </c>
      <c r="T1404" s="104" t="s">
        <v>51</v>
      </c>
      <c r="U1404" s="104" t="s">
        <v>51</v>
      </c>
      <c r="V1404" s="104" t="s">
        <v>51</v>
      </c>
      <c r="W1404" s="104" t="s">
        <v>2490</v>
      </c>
      <c r="X1404" s="104" t="s">
        <v>2491</v>
      </c>
      <c r="Y1404" s="104" t="s">
        <v>5904</v>
      </c>
      <c r="Z1404" s="104" t="s">
        <v>51</v>
      </c>
    </row>
    <row r="1405" spans="1:26" s="117" customFormat="1" x14ac:dyDescent="0.2">
      <c r="A1405" s="104" t="s">
        <v>2483</v>
      </c>
      <c r="B1405" s="104" t="s">
        <v>2484</v>
      </c>
      <c r="C1405" s="104" t="s">
        <v>5907</v>
      </c>
      <c r="D1405" s="104" t="s">
        <v>2965</v>
      </c>
      <c r="E1405" s="104" t="s">
        <v>2487</v>
      </c>
      <c r="F1405" s="94" t="s">
        <v>2966</v>
      </c>
      <c r="G1405" s="96">
        <v>-17286.060000000001</v>
      </c>
      <c r="H1405" s="97">
        <v>46029</v>
      </c>
      <c r="I1405" s="97">
        <v>46059</v>
      </c>
      <c r="J1405" s="97">
        <v>46059</v>
      </c>
      <c r="K1405" s="97">
        <v>46049</v>
      </c>
      <c r="L1405" s="94">
        <v>10251</v>
      </c>
      <c r="M1405" s="94" t="s">
        <v>51</v>
      </c>
      <c r="N1405" s="94" t="s">
        <v>60</v>
      </c>
      <c r="O1405" s="104" t="s">
        <v>5908</v>
      </c>
      <c r="P1405" s="104" t="s">
        <v>51</v>
      </c>
      <c r="Q1405" s="104" t="s">
        <v>51</v>
      </c>
      <c r="R1405" s="104" t="s">
        <v>51</v>
      </c>
      <c r="S1405" s="104" t="s">
        <v>51</v>
      </c>
      <c r="T1405" s="104" t="s">
        <v>51</v>
      </c>
      <c r="U1405" s="104" t="s">
        <v>51</v>
      </c>
      <c r="V1405" s="104" t="s">
        <v>51</v>
      </c>
      <c r="W1405" s="104" t="s">
        <v>2490</v>
      </c>
      <c r="X1405" s="104" t="s">
        <v>2491</v>
      </c>
      <c r="Y1405" s="104" t="s">
        <v>2968</v>
      </c>
      <c r="Z1405" s="104" t="s">
        <v>51</v>
      </c>
    </row>
    <row r="1406" spans="1:26" s="117" customFormat="1" x14ac:dyDescent="0.2">
      <c r="A1406" s="104" t="s">
        <v>2483</v>
      </c>
      <c r="B1406" s="104" t="s">
        <v>2484</v>
      </c>
      <c r="C1406" s="104" t="s">
        <v>5909</v>
      </c>
      <c r="D1406" s="104" t="s">
        <v>2965</v>
      </c>
      <c r="E1406" s="104" t="s">
        <v>2487</v>
      </c>
      <c r="F1406" s="94" t="s">
        <v>2966</v>
      </c>
      <c r="G1406" s="96">
        <v>-17286.060000000001</v>
      </c>
      <c r="H1406" s="97">
        <v>46029</v>
      </c>
      <c r="I1406" s="97">
        <v>46059</v>
      </c>
      <c r="J1406" s="97">
        <v>46059</v>
      </c>
      <c r="K1406" s="97">
        <v>46049</v>
      </c>
      <c r="L1406" s="94">
        <v>10251</v>
      </c>
      <c r="M1406" s="94" t="s">
        <v>51</v>
      </c>
      <c r="N1406" s="94" t="s">
        <v>60</v>
      </c>
      <c r="O1406" s="104" t="s">
        <v>5910</v>
      </c>
      <c r="P1406" s="104" t="s">
        <v>51</v>
      </c>
      <c r="Q1406" s="104" t="s">
        <v>51</v>
      </c>
      <c r="R1406" s="104" t="s">
        <v>51</v>
      </c>
      <c r="S1406" s="104" t="s">
        <v>51</v>
      </c>
      <c r="T1406" s="104" t="s">
        <v>51</v>
      </c>
      <c r="U1406" s="104" t="s">
        <v>51</v>
      </c>
      <c r="V1406" s="104" t="s">
        <v>51</v>
      </c>
      <c r="W1406" s="104" t="s">
        <v>2490</v>
      </c>
      <c r="X1406" s="104" t="s">
        <v>2491</v>
      </c>
      <c r="Y1406" s="104" t="s">
        <v>2968</v>
      </c>
      <c r="Z1406" s="104" t="s">
        <v>51</v>
      </c>
    </row>
    <row r="1407" spans="1:26" s="120" customFormat="1" x14ac:dyDescent="0.2">
      <c r="A1407" s="104" t="s">
        <v>2483</v>
      </c>
      <c r="B1407" s="104" t="s">
        <v>2484</v>
      </c>
      <c r="C1407" s="104" t="s">
        <v>5911</v>
      </c>
      <c r="D1407" s="104" t="s">
        <v>2965</v>
      </c>
      <c r="E1407" s="104" t="s">
        <v>2487</v>
      </c>
      <c r="F1407" s="94" t="s">
        <v>2966</v>
      </c>
      <c r="G1407" s="96">
        <v>-17286.060000000001</v>
      </c>
      <c r="H1407" s="97">
        <v>46029</v>
      </c>
      <c r="I1407" s="97">
        <v>46059</v>
      </c>
      <c r="J1407" s="97">
        <v>46059</v>
      </c>
      <c r="K1407" s="97">
        <v>46049</v>
      </c>
      <c r="L1407" s="94">
        <v>10251</v>
      </c>
      <c r="M1407" s="94" t="s">
        <v>51</v>
      </c>
      <c r="N1407" s="94" t="s">
        <v>60</v>
      </c>
      <c r="O1407" s="104" t="s">
        <v>5912</v>
      </c>
      <c r="P1407" s="104" t="s">
        <v>51</v>
      </c>
      <c r="Q1407" s="104" t="s">
        <v>51</v>
      </c>
      <c r="R1407" s="104" t="s">
        <v>51</v>
      </c>
      <c r="S1407" s="104" t="s">
        <v>51</v>
      </c>
      <c r="T1407" s="104" t="s">
        <v>51</v>
      </c>
      <c r="U1407" s="104" t="s">
        <v>51</v>
      </c>
      <c r="V1407" s="104" t="s">
        <v>51</v>
      </c>
      <c r="W1407" s="104" t="s">
        <v>2490</v>
      </c>
      <c r="X1407" s="104" t="s">
        <v>2491</v>
      </c>
      <c r="Y1407" s="104" t="s">
        <v>2968</v>
      </c>
      <c r="Z1407" s="104" t="s">
        <v>51</v>
      </c>
    </row>
    <row r="1408" spans="1:26" s="120" customFormat="1" x14ac:dyDescent="0.2">
      <c r="A1408" s="104" t="s">
        <v>2483</v>
      </c>
      <c r="B1408" s="104" t="s">
        <v>2484</v>
      </c>
      <c r="C1408" s="104" t="s">
        <v>5913</v>
      </c>
      <c r="D1408" s="104" t="s">
        <v>2965</v>
      </c>
      <c r="E1408" s="104" t="s">
        <v>2487</v>
      </c>
      <c r="F1408" s="94" t="s">
        <v>2966</v>
      </c>
      <c r="G1408" s="96">
        <v>-17286.060000000001</v>
      </c>
      <c r="H1408" s="97">
        <v>46029</v>
      </c>
      <c r="I1408" s="97">
        <v>46059</v>
      </c>
      <c r="J1408" s="97">
        <v>46059</v>
      </c>
      <c r="K1408" s="97">
        <v>46049</v>
      </c>
      <c r="L1408" s="94">
        <v>10251</v>
      </c>
      <c r="M1408" s="94" t="s">
        <v>51</v>
      </c>
      <c r="N1408" s="94" t="s">
        <v>60</v>
      </c>
      <c r="O1408" s="104" t="s">
        <v>5914</v>
      </c>
      <c r="P1408" s="104" t="s">
        <v>51</v>
      </c>
      <c r="Q1408" s="104" t="s">
        <v>51</v>
      </c>
      <c r="R1408" s="104" t="s">
        <v>51</v>
      </c>
      <c r="S1408" s="104" t="s">
        <v>51</v>
      </c>
      <c r="T1408" s="104" t="s">
        <v>51</v>
      </c>
      <c r="U1408" s="104" t="s">
        <v>51</v>
      </c>
      <c r="V1408" s="104" t="s">
        <v>51</v>
      </c>
      <c r="W1408" s="104" t="s">
        <v>2490</v>
      </c>
      <c r="X1408" s="104" t="s">
        <v>2491</v>
      </c>
      <c r="Y1408" s="104" t="s">
        <v>2968</v>
      </c>
      <c r="Z1408" s="104" t="s">
        <v>51</v>
      </c>
    </row>
    <row r="1409" spans="1:26" s="120" customFormat="1" x14ac:dyDescent="0.2">
      <c r="A1409" s="104" t="s">
        <v>2483</v>
      </c>
      <c r="B1409" s="104" t="s">
        <v>2484</v>
      </c>
      <c r="C1409" s="104" t="s">
        <v>5915</v>
      </c>
      <c r="D1409" s="104" t="s">
        <v>2965</v>
      </c>
      <c r="E1409" s="104" t="s">
        <v>2487</v>
      </c>
      <c r="F1409" s="94" t="s">
        <v>2966</v>
      </c>
      <c r="G1409" s="96">
        <v>-17286.060000000001</v>
      </c>
      <c r="H1409" s="97">
        <v>46029</v>
      </c>
      <c r="I1409" s="97">
        <v>46059</v>
      </c>
      <c r="J1409" s="97">
        <v>46059</v>
      </c>
      <c r="K1409" s="97">
        <v>46049</v>
      </c>
      <c r="L1409" s="94">
        <v>10251</v>
      </c>
      <c r="M1409" s="94" t="s">
        <v>51</v>
      </c>
      <c r="N1409" s="94" t="s">
        <v>60</v>
      </c>
      <c r="O1409" s="104" t="s">
        <v>5916</v>
      </c>
      <c r="P1409" s="104" t="s">
        <v>51</v>
      </c>
      <c r="Q1409" s="104" t="s">
        <v>51</v>
      </c>
      <c r="R1409" s="104" t="s">
        <v>51</v>
      </c>
      <c r="S1409" s="104" t="s">
        <v>51</v>
      </c>
      <c r="T1409" s="104" t="s">
        <v>51</v>
      </c>
      <c r="U1409" s="104" t="s">
        <v>51</v>
      </c>
      <c r="V1409" s="104" t="s">
        <v>51</v>
      </c>
      <c r="W1409" s="104" t="s">
        <v>2490</v>
      </c>
      <c r="X1409" s="104" t="s">
        <v>2491</v>
      </c>
      <c r="Y1409" s="104" t="s">
        <v>2968</v>
      </c>
      <c r="Z1409" s="104" t="s">
        <v>51</v>
      </c>
    </row>
    <row r="1410" spans="1:26" s="120" customFormat="1" x14ac:dyDescent="0.2">
      <c r="A1410" s="104" t="s">
        <v>2483</v>
      </c>
      <c r="B1410" s="104" t="s">
        <v>2484</v>
      </c>
      <c r="C1410" s="104" t="s">
        <v>5917</v>
      </c>
      <c r="D1410" s="104" t="s">
        <v>3507</v>
      </c>
      <c r="E1410" s="104" t="s">
        <v>2487</v>
      </c>
      <c r="F1410" s="94" t="s">
        <v>3508</v>
      </c>
      <c r="G1410" s="96">
        <v>-26910</v>
      </c>
      <c r="H1410" s="97">
        <v>46028</v>
      </c>
      <c r="I1410" s="97">
        <v>46059</v>
      </c>
      <c r="J1410" s="97">
        <v>46059</v>
      </c>
      <c r="K1410" s="97">
        <v>46037</v>
      </c>
      <c r="L1410" s="94">
        <v>20001</v>
      </c>
      <c r="M1410" s="94" t="s">
        <v>51</v>
      </c>
      <c r="N1410" s="94" t="s">
        <v>60</v>
      </c>
      <c r="O1410" s="104" t="s">
        <v>5918</v>
      </c>
      <c r="P1410" s="104" t="s">
        <v>51</v>
      </c>
      <c r="Q1410" s="104" t="s">
        <v>51</v>
      </c>
      <c r="R1410" s="104" t="s">
        <v>51</v>
      </c>
      <c r="S1410" s="104" t="s">
        <v>51</v>
      </c>
      <c r="T1410" s="104" t="s">
        <v>51</v>
      </c>
      <c r="U1410" s="104" t="s">
        <v>51</v>
      </c>
      <c r="V1410" s="104" t="s">
        <v>51</v>
      </c>
      <c r="W1410" s="104" t="s">
        <v>2490</v>
      </c>
      <c r="X1410" s="104" t="s">
        <v>2491</v>
      </c>
      <c r="Y1410" s="104" t="s">
        <v>3510</v>
      </c>
      <c r="Z1410" s="104" t="s">
        <v>51</v>
      </c>
    </row>
    <row r="1411" spans="1:26" s="120" customFormat="1" x14ac:dyDescent="0.2">
      <c r="A1411" s="104" t="s">
        <v>2483</v>
      </c>
      <c r="B1411" s="104" t="s">
        <v>2484</v>
      </c>
      <c r="C1411" s="104" t="s">
        <v>5919</v>
      </c>
      <c r="D1411" s="104" t="s">
        <v>5920</v>
      </c>
      <c r="E1411" s="104" t="s">
        <v>2487</v>
      </c>
      <c r="F1411" s="94" t="s">
        <v>5921</v>
      </c>
      <c r="G1411" s="96">
        <v>-65313</v>
      </c>
      <c r="H1411" s="97">
        <v>46028</v>
      </c>
      <c r="I1411" s="97">
        <v>46059</v>
      </c>
      <c r="J1411" s="97">
        <v>46059</v>
      </c>
      <c r="K1411" s="97">
        <v>46037</v>
      </c>
      <c r="L1411" s="94">
        <v>10251</v>
      </c>
      <c r="M1411" s="94" t="s">
        <v>51</v>
      </c>
      <c r="N1411" s="94" t="s">
        <v>60</v>
      </c>
      <c r="O1411" s="104" t="s">
        <v>5922</v>
      </c>
      <c r="P1411" s="104" t="s">
        <v>51</v>
      </c>
      <c r="Q1411" s="104" t="s">
        <v>51</v>
      </c>
      <c r="R1411" s="104" t="s">
        <v>51</v>
      </c>
      <c r="S1411" s="104" t="s">
        <v>51</v>
      </c>
      <c r="T1411" s="104" t="s">
        <v>51</v>
      </c>
      <c r="U1411" s="104" t="s">
        <v>51</v>
      </c>
      <c r="V1411" s="104" t="s">
        <v>51</v>
      </c>
      <c r="W1411" s="104" t="s">
        <v>2490</v>
      </c>
      <c r="X1411" s="104" t="s">
        <v>2491</v>
      </c>
      <c r="Y1411" s="104" t="s">
        <v>5923</v>
      </c>
      <c r="Z1411" s="104" t="s">
        <v>51</v>
      </c>
    </row>
    <row r="1412" spans="1:26" s="117" customFormat="1" x14ac:dyDescent="0.2">
      <c r="A1412" s="104" t="s">
        <v>2483</v>
      </c>
      <c r="B1412" s="104" t="s">
        <v>2484</v>
      </c>
      <c r="C1412" s="104" t="s">
        <v>5924</v>
      </c>
      <c r="D1412" s="104" t="s">
        <v>3869</v>
      </c>
      <c r="E1412" s="104" t="s">
        <v>2487</v>
      </c>
      <c r="F1412" s="94" t="s">
        <v>3870</v>
      </c>
      <c r="G1412" s="96">
        <v>-29225</v>
      </c>
      <c r="H1412" s="97">
        <v>46029</v>
      </c>
      <c r="I1412" s="97">
        <v>46059</v>
      </c>
      <c r="J1412" s="97">
        <v>46059</v>
      </c>
      <c r="K1412" s="97">
        <v>46043</v>
      </c>
      <c r="L1412" s="94">
        <v>10251</v>
      </c>
      <c r="M1412" s="94" t="s">
        <v>51</v>
      </c>
      <c r="N1412" s="94" t="s">
        <v>60</v>
      </c>
      <c r="O1412" s="104" t="s">
        <v>5925</v>
      </c>
      <c r="P1412" s="104" t="s">
        <v>51</v>
      </c>
      <c r="Q1412" s="104" t="s">
        <v>51</v>
      </c>
      <c r="R1412" s="104" t="s">
        <v>51</v>
      </c>
      <c r="S1412" s="104" t="s">
        <v>51</v>
      </c>
      <c r="T1412" s="104" t="s">
        <v>51</v>
      </c>
      <c r="U1412" s="104" t="s">
        <v>51</v>
      </c>
      <c r="V1412" s="104" t="s">
        <v>51</v>
      </c>
      <c r="W1412" s="104" t="s">
        <v>2490</v>
      </c>
      <c r="X1412" s="104" t="s">
        <v>2491</v>
      </c>
      <c r="Y1412" s="104" t="s">
        <v>3872</v>
      </c>
      <c r="Z1412" s="104" t="s">
        <v>51</v>
      </c>
    </row>
    <row r="1413" spans="1:26" s="120" customFormat="1" x14ac:dyDescent="0.2">
      <c r="A1413" s="104" t="s">
        <v>2483</v>
      </c>
      <c r="B1413" s="104" t="s">
        <v>2484</v>
      </c>
      <c r="C1413" s="104" t="s">
        <v>5926</v>
      </c>
      <c r="D1413" s="104" t="s">
        <v>3869</v>
      </c>
      <c r="E1413" s="104" t="s">
        <v>2487</v>
      </c>
      <c r="F1413" s="94" t="s">
        <v>3870</v>
      </c>
      <c r="G1413" s="96">
        <v>-17090.650000000001</v>
      </c>
      <c r="H1413" s="97">
        <v>46029</v>
      </c>
      <c r="I1413" s="97">
        <v>46059</v>
      </c>
      <c r="J1413" s="97">
        <v>46059</v>
      </c>
      <c r="K1413" s="97">
        <v>46048</v>
      </c>
      <c r="L1413" s="94">
        <v>10256</v>
      </c>
      <c r="M1413" s="94" t="s">
        <v>51</v>
      </c>
      <c r="N1413" s="94" t="s">
        <v>60</v>
      </c>
      <c r="O1413" s="104" t="s">
        <v>5927</v>
      </c>
      <c r="P1413" s="104" t="s">
        <v>51</v>
      </c>
      <c r="Q1413" s="104" t="s">
        <v>51</v>
      </c>
      <c r="R1413" s="104" t="s">
        <v>51</v>
      </c>
      <c r="S1413" s="104" t="s">
        <v>51</v>
      </c>
      <c r="T1413" s="104" t="s">
        <v>51</v>
      </c>
      <c r="U1413" s="104" t="s">
        <v>51</v>
      </c>
      <c r="V1413" s="104" t="s">
        <v>51</v>
      </c>
      <c r="W1413" s="104" t="s">
        <v>2490</v>
      </c>
      <c r="X1413" s="104" t="s">
        <v>2491</v>
      </c>
      <c r="Y1413" s="104" t="s">
        <v>3872</v>
      </c>
      <c r="Z1413" s="104" t="s">
        <v>51</v>
      </c>
    </row>
    <row r="1414" spans="1:26" s="120" customFormat="1" x14ac:dyDescent="0.2">
      <c r="A1414" s="104" t="s">
        <v>2483</v>
      </c>
      <c r="B1414" s="104" t="s">
        <v>2484</v>
      </c>
      <c r="C1414" s="104" t="s">
        <v>5928</v>
      </c>
      <c r="D1414" s="104" t="s">
        <v>5929</v>
      </c>
      <c r="E1414" s="104" t="s">
        <v>2483</v>
      </c>
      <c r="F1414" s="94" t="s">
        <v>5930</v>
      </c>
      <c r="G1414" s="96">
        <v>-998</v>
      </c>
      <c r="H1414" s="97">
        <v>46029</v>
      </c>
      <c r="I1414" s="97">
        <v>46059</v>
      </c>
      <c r="J1414" s="97">
        <v>46059</v>
      </c>
      <c r="K1414" s="97">
        <v>46048</v>
      </c>
      <c r="L1414" s="94">
        <v>10256</v>
      </c>
      <c r="M1414" s="94" t="s">
        <v>51</v>
      </c>
      <c r="N1414" s="94" t="s">
        <v>60</v>
      </c>
      <c r="O1414" s="104" t="s">
        <v>5931</v>
      </c>
      <c r="P1414" s="104" t="s">
        <v>51</v>
      </c>
      <c r="Q1414" s="104" t="s">
        <v>51</v>
      </c>
      <c r="R1414" s="104" t="s">
        <v>51</v>
      </c>
      <c r="S1414" s="104" t="s">
        <v>51</v>
      </c>
      <c r="T1414" s="104" t="s">
        <v>51</v>
      </c>
      <c r="U1414" s="104" t="s">
        <v>51</v>
      </c>
      <c r="V1414" s="104" t="s">
        <v>51</v>
      </c>
      <c r="W1414" s="104" t="s">
        <v>2490</v>
      </c>
      <c r="X1414" s="104" t="s">
        <v>2491</v>
      </c>
      <c r="Y1414" s="104" t="s">
        <v>5932</v>
      </c>
      <c r="Z1414" s="104" t="s">
        <v>51</v>
      </c>
    </row>
    <row r="1415" spans="1:26" s="117" customFormat="1" x14ac:dyDescent="0.2">
      <c r="A1415" s="104" t="s">
        <v>2483</v>
      </c>
      <c r="B1415" s="104" t="s">
        <v>2484</v>
      </c>
      <c r="C1415" s="104" t="s">
        <v>5933</v>
      </c>
      <c r="D1415" s="104" t="s">
        <v>5934</v>
      </c>
      <c r="E1415" s="104" t="s">
        <v>2487</v>
      </c>
      <c r="F1415" s="94" t="s">
        <v>5935</v>
      </c>
      <c r="G1415" s="96">
        <v>-17478.11</v>
      </c>
      <c r="H1415" s="97">
        <v>46029</v>
      </c>
      <c r="I1415" s="97">
        <v>46059</v>
      </c>
      <c r="J1415" s="97">
        <v>46059</v>
      </c>
      <c r="K1415" s="97">
        <v>46034</v>
      </c>
      <c r="L1415" s="94">
        <v>10256</v>
      </c>
      <c r="M1415" s="94" t="s">
        <v>51</v>
      </c>
      <c r="N1415" s="94" t="s">
        <v>60</v>
      </c>
      <c r="O1415" s="104" t="s">
        <v>5936</v>
      </c>
      <c r="P1415" s="104" t="s">
        <v>51</v>
      </c>
      <c r="Q1415" s="104" t="s">
        <v>51</v>
      </c>
      <c r="R1415" s="104" t="s">
        <v>2536</v>
      </c>
      <c r="S1415" s="104" t="s">
        <v>5937</v>
      </c>
      <c r="T1415" s="104" t="s">
        <v>51</v>
      </c>
      <c r="U1415" s="104" t="s">
        <v>5938</v>
      </c>
      <c r="V1415" s="104" t="s">
        <v>2846</v>
      </c>
      <c r="W1415" s="104" t="s">
        <v>2490</v>
      </c>
      <c r="X1415" s="104" t="s">
        <v>2491</v>
      </c>
      <c r="Y1415" s="104" t="s">
        <v>5939</v>
      </c>
      <c r="Z1415" s="104" t="s">
        <v>51</v>
      </c>
    </row>
    <row r="1416" spans="1:26" s="117" customFormat="1" x14ac:dyDescent="0.2">
      <c r="A1416" s="104" t="s">
        <v>2483</v>
      </c>
      <c r="B1416" s="104" t="s">
        <v>2484</v>
      </c>
      <c r="C1416" s="104" t="s">
        <v>5940</v>
      </c>
      <c r="D1416" s="104" t="s">
        <v>3077</v>
      </c>
      <c r="E1416" s="104" t="s">
        <v>2487</v>
      </c>
      <c r="F1416" s="94" t="s">
        <v>3078</v>
      </c>
      <c r="G1416" s="96">
        <v>-54600.6</v>
      </c>
      <c r="H1416" s="97">
        <v>46029</v>
      </c>
      <c r="I1416" s="97">
        <v>46059</v>
      </c>
      <c r="J1416" s="97">
        <v>46059</v>
      </c>
      <c r="K1416" s="97">
        <v>46049</v>
      </c>
      <c r="L1416" s="94">
        <v>10251</v>
      </c>
      <c r="M1416" s="94" t="s">
        <v>51</v>
      </c>
      <c r="N1416" s="94" t="s">
        <v>60</v>
      </c>
      <c r="O1416" s="104" t="s">
        <v>5941</v>
      </c>
      <c r="P1416" s="104" t="s">
        <v>51</v>
      </c>
      <c r="Q1416" s="104" t="s">
        <v>51</v>
      </c>
      <c r="R1416" s="104" t="s">
        <v>2536</v>
      </c>
      <c r="S1416" s="104" t="s">
        <v>3080</v>
      </c>
      <c r="T1416" s="104" t="s">
        <v>51</v>
      </c>
      <c r="U1416" s="104" t="s">
        <v>3081</v>
      </c>
      <c r="V1416" s="104" t="s">
        <v>2491</v>
      </c>
      <c r="W1416" s="104" t="s">
        <v>2490</v>
      </c>
      <c r="X1416" s="104" t="s">
        <v>2491</v>
      </c>
      <c r="Y1416" s="104" t="s">
        <v>3082</v>
      </c>
      <c r="Z1416" s="104" t="s">
        <v>2504</v>
      </c>
    </row>
    <row r="1417" spans="1:26" s="117" customFormat="1" x14ac:dyDescent="0.2">
      <c r="A1417" s="104" t="s">
        <v>2483</v>
      </c>
      <c r="B1417" s="104" t="s">
        <v>2484</v>
      </c>
      <c r="C1417" s="104" t="s">
        <v>5942</v>
      </c>
      <c r="D1417" s="104" t="s">
        <v>3912</v>
      </c>
      <c r="E1417" s="104" t="s">
        <v>2487</v>
      </c>
      <c r="F1417" s="94" t="s">
        <v>3913</v>
      </c>
      <c r="G1417" s="96">
        <v>-6457.5</v>
      </c>
      <c r="H1417" s="97">
        <v>46045</v>
      </c>
      <c r="I1417" s="97">
        <v>46059</v>
      </c>
      <c r="J1417" s="97">
        <v>46059</v>
      </c>
      <c r="K1417" s="97">
        <v>46049</v>
      </c>
      <c r="L1417" s="94">
        <v>10251</v>
      </c>
      <c r="M1417" s="94" t="s">
        <v>51</v>
      </c>
      <c r="N1417" s="94" t="s">
        <v>60</v>
      </c>
      <c r="O1417" s="104" t="s">
        <v>5943</v>
      </c>
      <c r="P1417" s="104" t="s">
        <v>51</v>
      </c>
      <c r="Q1417" s="104" t="s">
        <v>51</v>
      </c>
      <c r="R1417" s="104" t="s">
        <v>51</v>
      </c>
      <c r="S1417" s="104" t="s">
        <v>51</v>
      </c>
      <c r="T1417" s="104" t="s">
        <v>51</v>
      </c>
      <c r="U1417" s="104" t="s">
        <v>51</v>
      </c>
      <c r="V1417" s="104" t="s">
        <v>51</v>
      </c>
      <c r="W1417" s="104" t="s">
        <v>2490</v>
      </c>
      <c r="X1417" s="104" t="s">
        <v>2491</v>
      </c>
      <c r="Y1417" s="104" t="s">
        <v>3915</v>
      </c>
      <c r="Z1417" s="104" t="s">
        <v>51</v>
      </c>
    </row>
    <row r="1418" spans="1:26" s="117" customFormat="1" x14ac:dyDescent="0.2">
      <c r="A1418" s="104" t="s">
        <v>2483</v>
      </c>
      <c r="B1418" s="104" t="s">
        <v>2484</v>
      </c>
      <c r="C1418" s="104" t="s">
        <v>952</v>
      </c>
      <c r="D1418" s="104" t="s">
        <v>3912</v>
      </c>
      <c r="E1418" s="104" t="s">
        <v>2487</v>
      </c>
      <c r="F1418" s="94" t="s">
        <v>3913</v>
      </c>
      <c r="G1418" s="96">
        <v>-14984.13</v>
      </c>
      <c r="H1418" s="97">
        <v>46045</v>
      </c>
      <c r="I1418" s="97">
        <v>46059</v>
      </c>
      <c r="J1418" s="97">
        <v>46059</v>
      </c>
      <c r="K1418" s="97">
        <v>46049</v>
      </c>
      <c r="L1418" s="94">
        <v>10251</v>
      </c>
      <c r="M1418" s="94" t="s">
        <v>51</v>
      </c>
      <c r="N1418" s="94" t="s">
        <v>60</v>
      </c>
      <c r="O1418" s="104" t="s">
        <v>5944</v>
      </c>
      <c r="P1418" s="104" t="s">
        <v>51</v>
      </c>
      <c r="Q1418" s="104" t="s">
        <v>51</v>
      </c>
      <c r="R1418" s="104" t="s">
        <v>51</v>
      </c>
      <c r="S1418" s="104" t="s">
        <v>51</v>
      </c>
      <c r="T1418" s="104" t="s">
        <v>51</v>
      </c>
      <c r="U1418" s="104" t="s">
        <v>51</v>
      </c>
      <c r="V1418" s="104" t="s">
        <v>51</v>
      </c>
      <c r="W1418" s="104" t="s">
        <v>2490</v>
      </c>
      <c r="X1418" s="104" t="s">
        <v>2491</v>
      </c>
      <c r="Y1418" s="104" t="s">
        <v>3915</v>
      </c>
      <c r="Z1418" s="104" t="s">
        <v>51</v>
      </c>
    </row>
    <row r="1419" spans="1:26" s="117" customFormat="1" x14ac:dyDescent="0.2">
      <c r="A1419" s="104" t="s">
        <v>2483</v>
      </c>
      <c r="B1419" s="104" t="s">
        <v>2484</v>
      </c>
      <c r="C1419" s="104" t="s">
        <v>1998</v>
      </c>
      <c r="D1419" s="104" t="s">
        <v>3912</v>
      </c>
      <c r="E1419" s="104" t="s">
        <v>2487</v>
      </c>
      <c r="F1419" s="94" t="s">
        <v>3913</v>
      </c>
      <c r="G1419" s="96">
        <v>-140322</v>
      </c>
      <c r="H1419" s="97">
        <v>46049</v>
      </c>
      <c r="I1419" s="97">
        <v>46059</v>
      </c>
      <c r="J1419" s="97">
        <v>46059</v>
      </c>
      <c r="K1419" s="97">
        <v>46050</v>
      </c>
      <c r="L1419" s="94">
        <v>10256</v>
      </c>
      <c r="M1419" s="94" t="s">
        <v>51</v>
      </c>
      <c r="N1419" s="94" t="s">
        <v>60</v>
      </c>
      <c r="O1419" s="104" t="s">
        <v>5945</v>
      </c>
      <c r="P1419" s="104" t="s">
        <v>51</v>
      </c>
      <c r="Q1419" s="104" t="s">
        <v>51</v>
      </c>
      <c r="R1419" s="104" t="s">
        <v>51</v>
      </c>
      <c r="S1419" s="104" t="s">
        <v>51</v>
      </c>
      <c r="T1419" s="104" t="s">
        <v>51</v>
      </c>
      <c r="U1419" s="104" t="s">
        <v>51</v>
      </c>
      <c r="V1419" s="104" t="s">
        <v>51</v>
      </c>
      <c r="W1419" s="104" t="s">
        <v>2490</v>
      </c>
      <c r="X1419" s="104" t="s">
        <v>2491</v>
      </c>
      <c r="Y1419" s="104" t="s">
        <v>3915</v>
      </c>
      <c r="Z1419" s="104" t="s">
        <v>51</v>
      </c>
    </row>
    <row r="1420" spans="1:26" s="120" customFormat="1" x14ac:dyDescent="0.2">
      <c r="A1420" s="104" t="s">
        <v>2483</v>
      </c>
      <c r="B1420" s="104" t="s">
        <v>2484</v>
      </c>
      <c r="C1420" s="104" t="s">
        <v>5946</v>
      </c>
      <c r="D1420" s="104" t="s">
        <v>2663</v>
      </c>
      <c r="E1420" s="104" t="s">
        <v>2483</v>
      </c>
      <c r="F1420" s="94" t="s">
        <v>2664</v>
      </c>
      <c r="G1420" s="96">
        <v>-136.81</v>
      </c>
      <c r="H1420" s="97">
        <v>46029</v>
      </c>
      <c r="I1420" s="97">
        <v>46059</v>
      </c>
      <c r="J1420" s="97">
        <v>46059</v>
      </c>
      <c r="K1420" s="97">
        <v>46049</v>
      </c>
      <c r="L1420" s="94">
        <v>10256</v>
      </c>
      <c r="M1420" s="94" t="s">
        <v>51</v>
      </c>
      <c r="N1420" s="94" t="s">
        <v>60</v>
      </c>
      <c r="O1420" s="104" t="s">
        <v>5947</v>
      </c>
      <c r="P1420" s="104" t="s">
        <v>51</v>
      </c>
      <c r="Q1420" s="104" t="s">
        <v>51</v>
      </c>
      <c r="R1420" s="104" t="s">
        <v>51</v>
      </c>
      <c r="S1420" s="104" t="s">
        <v>51</v>
      </c>
      <c r="T1420" s="104" t="s">
        <v>51</v>
      </c>
      <c r="U1420" s="104" t="s">
        <v>51</v>
      </c>
      <c r="V1420" s="104" t="s">
        <v>51</v>
      </c>
      <c r="W1420" s="104" t="s">
        <v>2490</v>
      </c>
      <c r="X1420" s="104" t="s">
        <v>2491</v>
      </c>
      <c r="Y1420" s="104" t="s">
        <v>2669</v>
      </c>
      <c r="Z1420" s="104" t="s">
        <v>51</v>
      </c>
    </row>
    <row r="1421" spans="1:26" s="120" customFormat="1" x14ac:dyDescent="0.2">
      <c r="A1421" s="104" t="s">
        <v>2483</v>
      </c>
      <c r="B1421" s="104" t="s">
        <v>2484</v>
      </c>
      <c r="C1421" s="104" t="s">
        <v>5948</v>
      </c>
      <c r="D1421" s="104" t="s">
        <v>2663</v>
      </c>
      <c r="E1421" s="104" t="s">
        <v>2483</v>
      </c>
      <c r="F1421" s="94" t="s">
        <v>2664</v>
      </c>
      <c r="G1421" s="96">
        <v>-252.14</v>
      </c>
      <c r="H1421" s="97">
        <v>46029</v>
      </c>
      <c r="I1421" s="97">
        <v>46059</v>
      </c>
      <c r="J1421" s="97">
        <v>46059</v>
      </c>
      <c r="K1421" s="97">
        <v>46049</v>
      </c>
      <c r="L1421" s="94">
        <v>10251</v>
      </c>
      <c r="M1421" s="94" t="s">
        <v>51</v>
      </c>
      <c r="N1421" s="94" t="s">
        <v>60</v>
      </c>
      <c r="O1421" s="104" t="s">
        <v>5949</v>
      </c>
      <c r="P1421" s="104" t="s">
        <v>51</v>
      </c>
      <c r="Q1421" s="104" t="s">
        <v>51</v>
      </c>
      <c r="R1421" s="104" t="s">
        <v>51</v>
      </c>
      <c r="S1421" s="104" t="s">
        <v>51</v>
      </c>
      <c r="T1421" s="104" t="s">
        <v>51</v>
      </c>
      <c r="U1421" s="104" t="s">
        <v>51</v>
      </c>
      <c r="V1421" s="104" t="s">
        <v>51</v>
      </c>
      <c r="W1421" s="104" t="s">
        <v>2490</v>
      </c>
      <c r="X1421" s="104" t="s">
        <v>2491</v>
      </c>
      <c r="Y1421" s="104" t="s">
        <v>2669</v>
      </c>
      <c r="Z1421" s="104" t="s">
        <v>51</v>
      </c>
    </row>
    <row r="1422" spans="1:26" s="117" customFormat="1" x14ac:dyDescent="0.2">
      <c r="A1422" s="104" t="s">
        <v>2483</v>
      </c>
      <c r="B1422" s="104" t="s">
        <v>2484</v>
      </c>
      <c r="C1422" s="104" t="s">
        <v>5950</v>
      </c>
      <c r="D1422" s="104" t="s">
        <v>3577</v>
      </c>
      <c r="E1422" s="104" t="s">
        <v>2487</v>
      </c>
      <c r="F1422" s="94" t="s">
        <v>3578</v>
      </c>
      <c r="G1422" s="96">
        <v>-3478.07</v>
      </c>
      <c r="H1422" s="97">
        <v>46028</v>
      </c>
      <c r="I1422" s="97">
        <v>46059</v>
      </c>
      <c r="J1422" s="97">
        <v>46059</v>
      </c>
      <c r="K1422" s="97">
        <v>46036</v>
      </c>
      <c r="L1422" s="94">
        <v>10256</v>
      </c>
      <c r="M1422" s="94" t="s">
        <v>51</v>
      </c>
      <c r="N1422" s="94" t="s">
        <v>60</v>
      </c>
      <c r="O1422" s="104" t="s">
        <v>5951</v>
      </c>
      <c r="P1422" s="104" t="s">
        <v>51</v>
      </c>
      <c r="Q1422" s="104" t="s">
        <v>51</v>
      </c>
      <c r="R1422" s="104" t="s">
        <v>51</v>
      </c>
      <c r="S1422" s="104" t="s">
        <v>51</v>
      </c>
      <c r="T1422" s="104" t="s">
        <v>51</v>
      </c>
      <c r="U1422" s="104" t="s">
        <v>51</v>
      </c>
      <c r="V1422" s="104" t="s">
        <v>51</v>
      </c>
      <c r="W1422" s="104" t="s">
        <v>2490</v>
      </c>
      <c r="X1422" s="104" t="s">
        <v>2491</v>
      </c>
      <c r="Y1422" s="104" t="s">
        <v>3580</v>
      </c>
      <c r="Z1422" s="104" t="s">
        <v>51</v>
      </c>
    </row>
    <row r="1423" spans="1:26" s="117" customFormat="1" x14ac:dyDescent="0.2">
      <c r="A1423" s="104" t="s">
        <v>2483</v>
      </c>
      <c r="B1423" s="104" t="s">
        <v>2484</v>
      </c>
      <c r="C1423" s="104" t="s">
        <v>5952</v>
      </c>
      <c r="D1423" s="104" t="s">
        <v>2711</v>
      </c>
      <c r="E1423" s="104" t="s">
        <v>2487</v>
      </c>
      <c r="F1423" s="94" t="s">
        <v>2712</v>
      </c>
      <c r="G1423" s="96">
        <v>-44</v>
      </c>
      <c r="H1423" s="97">
        <v>46029</v>
      </c>
      <c r="I1423" s="97">
        <v>46059</v>
      </c>
      <c r="J1423" s="97">
        <v>46059</v>
      </c>
      <c r="K1423" s="97">
        <v>46034</v>
      </c>
      <c r="L1423" s="94">
        <v>10256</v>
      </c>
      <c r="M1423" s="94" t="s">
        <v>51</v>
      </c>
      <c r="N1423" s="94" t="s">
        <v>60</v>
      </c>
      <c r="O1423" s="104" t="s">
        <v>5953</v>
      </c>
      <c r="P1423" s="104" t="s">
        <v>51</v>
      </c>
      <c r="Q1423" s="104" t="s">
        <v>51</v>
      </c>
      <c r="R1423" s="104" t="s">
        <v>51</v>
      </c>
      <c r="S1423" s="104" t="s">
        <v>51</v>
      </c>
      <c r="T1423" s="104" t="s">
        <v>51</v>
      </c>
      <c r="U1423" s="104" t="s">
        <v>51</v>
      </c>
      <c r="V1423" s="104" t="s">
        <v>51</v>
      </c>
      <c r="W1423" s="104" t="s">
        <v>2490</v>
      </c>
      <c r="X1423" s="104" t="s">
        <v>2491</v>
      </c>
      <c r="Y1423" s="104" t="s">
        <v>2714</v>
      </c>
      <c r="Z1423" s="104" t="s">
        <v>51</v>
      </c>
    </row>
    <row r="1424" spans="1:26" s="117" customFormat="1" x14ac:dyDescent="0.2">
      <c r="A1424" s="104" t="s">
        <v>2483</v>
      </c>
      <c r="B1424" s="104" t="s">
        <v>2484</v>
      </c>
      <c r="C1424" s="104" t="s">
        <v>5954</v>
      </c>
      <c r="D1424" s="104" t="s">
        <v>2735</v>
      </c>
      <c r="E1424" s="104" t="s">
        <v>2487</v>
      </c>
      <c r="F1424" s="94" t="s">
        <v>2736</v>
      </c>
      <c r="G1424" s="96">
        <v>-226.11</v>
      </c>
      <c r="H1424" s="97">
        <v>46029</v>
      </c>
      <c r="I1424" s="97">
        <v>46059</v>
      </c>
      <c r="J1424" s="97">
        <v>46059</v>
      </c>
      <c r="K1424" s="97">
        <v>46037</v>
      </c>
      <c r="L1424" s="94">
        <v>10256</v>
      </c>
      <c r="M1424" s="94" t="s">
        <v>51</v>
      </c>
      <c r="N1424" s="94" t="s">
        <v>60</v>
      </c>
      <c r="O1424" s="104" t="s">
        <v>5955</v>
      </c>
      <c r="P1424" s="104" t="s">
        <v>51</v>
      </c>
      <c r="Q1424" s="104" t="s">
        <v>51</v>
      </c>
      <c r="R1424" s="104" t="s">
        <v>51</v>
      </c>
      <c r="S1424" s="104" t="s">
        <v>51</v>
      </c>
      <c r="T1424" s="104" t="s">
        <v>51</v>
      </c>
      <c r="U1424" s="104" t="s">
        <v>51</v>
      </c>
      <c r="V1424" s="104" t="s">
        <v>51</v>
      </c>
      <c r="W1424" s="104" t="s">
        <v>2490</v>
      </c>
      <c r="X1424" s="104" t="s">
        <v>2491</v>
      </c>
      <c r="Y1424" s="104" t="s">
        <v>2738</v>
      </c>
      <c r="Z1424" s="104" t="s">
        <v>51</v>
      </c>
    </row>
    <row r="1425" spans="1:26" s="117" customFormat="1" x14ac:dyDescent="0.2">
      <c r="A1425" s="104" t="s">
        <v>2483</v>
      </c>
      <c r="B1425" s="104" t="s">
        <v>2484</v>
      </c>
      <c r="C1425" s="104" t="s">
        <v>5956</v>
      </c>
      <c r="D1425" s="104" t="s">
        <v>2742</v>
      </c>
      <c r="E1425" s="104" t="s">
        <v>2487</v>
      </c>
      <c r="F1425" s="94" t="s">
        <v>2743</v>
      </c>
      <c r="G1425" s="96">
        <v>-3274.5</v>
      </c>
      <c r="H1425" s="97">
        <v>46029</v>
      </c>
      <c r="I1425" s="97">
        <v>46059</v>
      </c>
      <c r="J1425" s="97">
        <v>46059</v>
      </c>
      <c r="K1425" s="97">
        <v>46048</v>
      </c>
      <c r="L1425" s="94">
        <v>20001</v>
      </c>
      <c r="M1425" s="94" t="s">
        <v>51</v>
      </c>
      <c r="N1425" s="94" t="s">
        <v>60</v>
      </c>
      <c r="O1425" s="104" t="s">
        <v>5957</v>
      </c>
      <c r="P1425" s="104" t="s">
        <v>51</v>
      </c>
      <c r="Q1425" s="104" t="s">
        <v>51</v>
      </c>
      <c r="R1425" s="104" t="s">
        <v>51</v>
      </c>
      <c r="S1425" s="104" t="s">
        <v>51</v>
      </c>
      <c r="T1425" s="104" t="s">
        <v>51</v>
      </c>
      <c r="U1425" s="104" t="s">
        <v>51</v>
      </c>
      <c r="V1425" s="104" t="s">
        <v>51</v>
      </c>
      <c r="W1425" s="104" t="s">
        <v>2490</v>
      </c>
      <c r="X1425" s="104" t="s">
        <v>2491</v>
      </c>
      <c r="Y1425" s="104" t="s">
        <v>2745</v>
      </c>
      <c r="Z1425" s="104" t="s">
        <v>51</v>
      </c>
    </row>
    <row r="1426" spans="1:26" s="117" customFormat="1" x14ac:dyDescent="0.2">
      <c r="A1426" s="104" t="s">
        <v>2483</v>
      </c>
      <c r="B1426" s="104" t="s">
        <v>2484</v>
      </c>
      <c r="C1426" s="104" t="s">
        <v>5958</v>
      </c>
      <c r="D1426" s="104" t="s">
        <v>2742</v>
      </c>
      <c r="E1426" s="104" t="s">
        <v>2487</v>
      </c>
      <c r="F1426" s="94" t="s">
        <v>2743</v>
      </c>
      <c r="G1426" s="96">
        <v>-5011.71</v>
      </c>
      <c r="H1426" s="97">
        <v>46049</v>
      </c>
      <c r="I1426" s="97">
        <v>46059</v>
      </c>
      <c r="J1426" s="97">
        <v>46059</v>
      </c>
      <c r="K1426" s="97">
        <v>46050</v>
      </c>
      <c r="L1426" s="94">
        <v>10256</v>
      </c>
      <c r="M1426" s="94" t="s">
        <v>51</v>
      </c>
      <c r="N1426" s="94" t="s">
        <v>60</v>
      </c>
      <c r="O1426" s="104" t="s">
        <v>5959</v>
      </c>
      <c r="P1426" s="104" t="s">
        <v>51</v>
      </c>
      <c r="Q1426" s="104" t="s">
        <v>51</v>
      </c>
      <c r="R1426" s="104" t="s">
        <v>51</v>
      </c>
      <c r="S1426" s="104" t="s">
        <v>51</v>
      </c>
      <c r="T1426" s="104" t="s">
        <v>51</v>
      </c>
      <c r="U1426" s="104" t="s">
        <v>51</v>
      </c>
      <c r="V1426" s="104" t="s">
        <v>51</v>
      </c>
      <c r="W1426" s="104" t="s">
        <v>2490</v>
      </c>
      <c r="X1426" s="104" t="s">
        <v>2491</v>
      </c>
      <c r="Y1426" s="104" t="s">
        <v>2745</v>
      </c>
      <c r="Z1426" s="104" t="s">
        <v>51</v>
      </c>
    </row>
    <row r="1427" spans="1:26" x14ac:dyDescent="0.2">
      <c r="B1427" s="94" t="s">
        <v>4492</v>
      </c>
      <c r="F1427" s="94" t="s">
        <v>6768</v>
      </c>
      <c r="G1427" s="96">
        <v>-6895.54</v>
      </c>
      <c r="J1427" s="97">
        <v>46062</v>
      </c>
      <c r="L1427" s="94">
        <v>20001</v>
      </c>
      <c r="N1427" s="121" t="s">
        <v>60</v>
      </c>
      <c r="O1427" s="94" t="s">
        <v>6769</v>
      </c>
    </row>
    <row r="1428" spans="1:26" x14ac:dyDescent="0.2">
      <c r="B1428" s="94" t="s">
        <v>4801</v>
      </c>
      <c r="F1428" s="94" t="s">
        <v>6770</v>
      </c>
      <c r="G1428" s="96">
        <v>-439</v>
      </c>
      <c r="J1428" s="97">
        <v>46062</v>
      </c>
      <c r="L1428" s="94">
        <v>20001</v>
      </c>
      <c r="M1428" s="98" t="s">
        <v>498</v>
      </c>
      <c r="N1428" s="121" t="s">
        <v>129</v>
      </c>
      <c r="O1428" s="94" t="s">
        <v>6770</v>
      </c>
    </row>
    <row r="1429" spans="1:26" x14ac:dyDescent="0.2">
      <c r="B1429" s="94" t="s">
        <v>4801</v>
      </c>
      <c r="F1429" s="94" t="s">
        <v>6771</v>
      </c>
      <c r="G1429" s="96">
        <v>-35</v>
      </c>
      <c r="J1429" s="97">
        <v>46062</v>
      </c>
      <c r="L1429" s="94">
        <v>20001</v>
      </c>
      <c r="M1429" s="98" t="s">
        <v>498</v>
      </c>
      <c r="N1429" s="121" t="s">
        <v>129</v>
      </c>
      <c r="O1429" s="94" t="s">
        <v>6771</v>
      </c>
    </row>
    <row r="1430" spans="1:26" x14ac:dyDescent="0.2">
      <c r="A1430" s="94" t="s">
        <v>2763</v>
      </c>
      <c r="B1430" s="94" t="s">
        <v>6772</v>
      </c>
      <c r="C1430" s="94" t="s">
        <v>5876</v>
      </c>
      <c r="D1430" s="94" t="s">
        <v>3353</v>
      </c>
      <c r="E1430" s="94" t="s">
        <v>2487</v>
      </c>
      <c r="F1430" s="94" t="s">
        <v>246</v>
      </c>
      <c r="G1430" s="96">
        <v>-23173</v>
      </c>
      <c r="H1430" s="97">
        <v>46058</v>
      </c>
      <c r="I1430" s="97">
        <v>46059</v>
      </c>
      <c r="J1430" s="97">
        <v>46062</v>
      </c>
      <c r="K1430" s="97">
        <v>46058</v>
      </c>
      <c r="L1430" s="94">
        <v>10251</v>
      </c>
      <c r="M1430" s="98" t="s">
        <v>956</v>
      </c>
      <c r="N1430" s="121" t="s">
        <v>246</v>
      </c>
      <c r="O1430" s="94" t="s">
        <v>3450</v>
      </c>
      <c r="P1430" s="94" t="s">
        <v>51</v>
      </c>
      <c r="Q1430" s="94" t="s">
        <v>51</v>
      </c>
      <c r="R1430" s="94" t="s">
        <v>51</v>
      </c>
      <c r="S1430" s="94" t="s">
        <v>51</v>
      </c>
      <c r="T1430" s="94" t="s">
        <v>51</v>
      </c>
      <c r="U1430" s="94" t="s">
        <v>51</v>
      </c>
      <c r="V1430" s="94" t="s">
        <v>51</v>
      </c>
      <c r="W1430" s="94" t="s">
        <v>2490</v>
      </c>
      <c r="X1430" s="94" t="s">
        <v>2491</v>
      </c>
      <c r="Y1430" s="94" t="s">
        <v>3345</v>
      </c>
      <c r="Z1430" s="94" t="s">
        <v>51</v>
      </c>
    </row>
    <row r="1431" spans="1:26" x14ac:dyDescent="0.2">
      <c r="A1431" s="94" t="s">
        <v>2763</v>
      </c>
      <c r="B1431" s="94" t="s">
        <v>5101</v>
      </c>
      <c r="C1431" s="94" t="s">
        <v>6773</v>
      </c>
      <c r="D1431" s="94" t="s">
        <v>4041</v>
      </c>
      <c r="E1431" s="94" t="s">
        <v>2487</v>
      </c>
      <c r="F1431" s="94" t="s">
        <v>6774</v>
      </c>
      <c r="G1431" s="96">
        <v>-27627.66</v>
      </c>
      <c r="H1431" s="97">
        <v>46058</v>
      </c>
      <c r="I1431" s="97">
        <v>46062</v>
      </c>
      <c r="J1431" s="97">
        <v>46062</v>
      </c>
      <c r="K1431" s="97">
        <v>46058</v>
      </c>
      <c r="L1431" s="94">
        <v>20001</v>
      </c>
      <c r="M1431" s="98" t="s">
        <v>1891</v>
      </c>
      <c r="N1431" s="121" t="s">
        <v>129</v>
      </c>
      <c r="O1431" s="94" t="s">
        <v>4043</v>
      </c>
      <c r="P1431" s="94" t="s">
        <v>51</v>
      </c>
      <c r="Q1431" s="94" t="s">
        <v>51</v>
      </c>
      <c r="R1431" s="94" t="s">
        <v>51</v>
      </c>
      <c r="S1431" s="94" t="s">
        <v>51</v>
      </c>
      <c r="T1431" s="94" t="s">
        <v>51</v>
      </c>
      <c r="U1431" s="94" t="s">
        <v>51</v>
      </c>
      <c r="V1431" s="94" t="s">
        <v>51</v>
      </c>
      <c r="W1431" s="94" t="s">
        <v>51</v>
      </c>
      <c r="X1431" s="94" t="s">
        <v>51</v>
      </c>
      <c r="Y1431" s="94" t="s">
        <v>4044</v>
      </c>
      <c r="Z1431" s="94" t="s">
        <v>51</v>
      </c>
    </row>
    <row r="1432" spans="1:26" x14ac:dyDescent="0.2">
      <c r="A1432" s="94" t="s">
        <v>2763</v>
      </c>
      <c r="B1432" s="94" t="s">
        <v>5101</v>
      </c>
      <c r="C1432" s="94" t="s">
        <v>6775</v>
      </c>
      <c r="D1432" s="94" t="s">
        <v>4041</v>
      </c>
      <c r="E1432" s="94" t="s">
        <v>2487</v>
      </c>
      <c r="F1432" s="94" t="s">
        <v>6774</v>
      </c>
      <c r="G1432" s="96">
        <v>-27627.66</v>
      </c>
      <c r="H1432" s="97">
        <v>46058</v>
      </c>
      <c r="I1432" s="97">
        <v>46062</v>
      </c>
      <c r="J1432" s="97">
        <v>46062</v>
      </c>
      <c r="K1432" s="97">
        <v>46058</v>
      </c>
      <c r="L1432" s="94">
        <v>20001</v>
      </c>
      <c r="M1432" s="98" t="s">
        <v>1891</v>
      </c>
      <c r="N1432" s="121" t="s">
        <v>129</v>
      </c>
      <c r="O1432" s="94" t="s">
        <v>4043</v>
      </c>
      <c r="P1432" s="94" t="s">
        <v>51</v>
      </c>
      <c r="Q1432" s="94" t="s">
        <v>51</v>
      </c>
      <c r="R1432" s="94" t="s">
        <v>51</v>
      </c>
      <c r="S1432" s="94" t="s">
        <v>51</v>
      </c>
      <c r="T1432" s="94" t="s">
        <v>51</v>
      </c>
      <c r="U1432" s="94" t="s">
        <v>51</v>
      </c>
      <c r="V1432" s="94" t="s">
        <v>51</v>
      </c>
      <c r="W1432" s="94" t="s">
        <v>51</v>
      </c>
      <c r="X1432" s="94" t="s">
        <v>51</v>
      </c>
      <c r="Y1432" s="94" t="s">
        <v>4044</v>
      </c>
      <c r="Z1432" s="94" t="s">
        <v>51</v>
      </c>
    </row>
    <row r="1433" spans="1:26" x14ac:dyDescent="0.2">
      <c r="A1433" s="94" t="s">
        <v>2763</v>
      </c>
      <c r="B1433" s="94" t="s">
        <v>3383</v>
      </c>
      <c r="C1433" s="94" t="s">
        <v>3384</v>
      </c>
      <c r="D1433" s="94" t="s">
        <v>3385</v>
      </c>
      <c r="E1433" s="94" t="s">
        <v>2487</v>
      </c>
      <c r="F1433" s="94" t="s">
        <v>3386</v>
      </c>
      <c r="G1433" s="96">
        <v>-44051.360000000001</v>
      </c>
      <c r="H1433" s="97">
        <v>45854</v>
      </c>
      <c r="I1433" s="97">
        <v>46060</v>
      </c>
      <c r="J1433" s="97">
        <v>46062</v>
      </c>
      <c r="K1433" s="97">
        <v>45854</v>
      </c>
      <c r="L1433" s="94">
        <v>40001</v>
      </c>
      <c r="M1433" s="103" t="s">
        <v>865</v>
      </c>
      <c r="N1433" s="99" t="s">
        <v>93</v>
      </c>
      <c r="O1433" s="99" t="s">
        <v>3387</v>
      </c>
      <c r="P1433" s="94" t="s">
        <v>51</v>
      </c>
      <c r="Q1433" s="94" t="s">
        <v>51</v>
      </c>
      <c r="R1433" s="94" t="s">
        <v>51</v>
      </c>
      <c r="S1433" s="94" t="s">
        <v>51</v>
      </c>
      <c r="T1433" s="94" t="s">
        <v>51</v>
      </c>
      <c r="U1433" s="94" t="s">
        <v>51</v>
      </c>
      <c r="V1433" s="94" t="s">
        <v>51</v>
      </c>
      <c r="W1433" s="94" t="s">
        <v>2490</v>
      </c>
      <c r="X1433" s="94" t="s">
        <v>2491</v>
      </c>
      <c r="Y1433" s="94" t="s">
        <v>3388</v>
      </c>
      <c r="Z1433" s="94" t="s">
        <v>51</v>
      </c>
    </row>
    <row r="1434" spans="1:26" x14ac:dyDescent="0.2">
      <c r="A1434" s="94" t="s">
        <v>2763</v>
      </c>
      <c r="B1434" s="94" t="s">
        <v>3340</v>
      </c>
      <c r="C1434" s="94" t="s">
        <v>6776</v>
      </c>
      <c r="D1434" s="94" t="s">
        <v>3342</v>
      </c>
      <c r="E1434" s="94" t="s">
        <v>2487</v>
      </c>
      <c r="F1434" s="94" t="s">
        <v>3343</v>
      </c>
      <c r="G1434" s="96">
        <v>-3833.09</v>
      </c>
      <c r="H1434" s="97">
        <v>46057</v>
      </c>
      <c r="I1434" s="97">
        <v>46062</v>
      </c>
      <c r="J1434" s="97">
        <v>46062</v>
      </c>
      <c r="K1434" s="97">
        <v>46057</v>
      </c>
      <c r="L1434" s="94">
        <v>10251</v>
      </c>
      <c r="M1434" s="98" t="s">
        <v>245</v>
      </c>
      <c r="N1434" s="121" t="s">
        <v>246</v>
      </c>
      <c r="O1434" s="94" t="s">
        <v>6777</v>
      </c>
      <c r="P1434" s="94" t="s">
        <v>51</v>
      </c>
      <c r="Q1434" s="94" t="s">
        <v>51</v>
      </c>
      <c r="R1434" s="94" t="s">
        <v>51</v>
      </c>
      <c r="S1434" s="94" t="s">
        <v>51</v>
      </c>
      <c r="T1434" s="94" t="s">
        <v>51</v>
      </c>
      <c r="U1434" s="94" t="s">
        <v>51</v>
      </c>
      <c r="V1434" s="94" t="s">
        <v>51</v>
      </c>
      <c r="W1434" s="94" t="s">
        <v>2490</v>
      </c>
      <c r="X1434" s="94" t="s">
        <v>2491</v>
      </c>
      <c r="Y1434" s="94" t="s">
        <v>3345</v>
      </c>
      <c r="Z1434" s="94" t="s">
        <v>51</v>
      </c>
    </row>
    <row r="1435" spans="1:26" x14ac:dyDescent="0.2">
      <c r="A1435" s="94" t="s">
        <v>2483</v>
      </c>
      <c r="B1435" s="94" t="s">
        <v>2484</v>
      </c>
      <c r="C1435" s="94" t="s">
        <v>2243</v>
      </c>
      <c r="D1435" s="94" t="s">
        <v>4428</v>
      </c>
      <c r="E1435" s="94" t="s">
        <v>2487</v>
      </c>
      <c r="F1435" s="94" t="s">
        <v>4429</v>
      </c>
      <c r="G1435" s="96">
        <v>-696</v>
      </c>
      <c r="H1435" s="97">
        <v>46035</v>
      </c>
      <c r="I1435" s="97">
        <v>46062</v>
      </c>
      <c r="J1435" s="97">
        <v>46062</v>
      </c>
      <c r="K1435" s="97">
        <v>46057</v>
      </c>
      <c r="L1435" s="94">
        <v>10256</v>
      </c>
      <c r="M1435" s="98" t="s">
        <v>51</v>
      </c>
      <c r="N1435" s="121" t="s">
        <v>60</v>
      </c>
      <c r="O1435" s="94" t="s">
        <v>6778</v>
      </c>
      <c r="P1435" s="94" t="s">
        <v>51</v>
      </c>
      <c r="Q1435" s="94" t="s">
        <v>51</v>
      </c>
      <c r="R1435" s="94" t="s">
        <v>51</v>
      </c>
      <c r="S1435" s="94" t="s">
        <v>51</v>
      </c>
      <c r="T1435" s="94" t="s">
        <v>51</v>
      </c>
      <c r="U1435" s="94" t="s">
        <v>51</v>
      </c>
      <c r="V1435" s="94" t="s">
        <v>51</v>
      </c>
      <c r="W1435" s="94" t="s">
        <v>2490</v>
      </c>
      <c r="X1435" s="94" t="s">
        <v>2491</v>
      </c>
      <c r="Y1435" s="94" t="s">
        <v>4431</v>
      </c>
      <c r="Z1435" s="94" t="s">
        <v>51</v>
      </c>
    </row>
    <row r="1436" spans="1:26" x14ac:dyDescent="0.2">
      <c r="A1436" s="94" t="s">
        <v>2483</v>
      </c>
      <c r="B1436" s="94" t="s">
        <v>2484</v>
      </c>
      <c r="C1436" s="94" t="s">
        <v>6779</v>
      </c>
      <c r="D1436" s="94" t="s">
        <v>6780</v>
      </c>
      <c r="E1436" s="94" t="s">
        <v>2487</v>
      </c>
      <c r="F1436" s="94" t="s">
        <v>6781</v>
      </c>
      <c r="G1436" s="96">
        <v>-5880</v>
      </c>
      <c r="H1436" s="97">
        <v>46030</v>
      </c>
      <c r="I1436" s="97">
        <v>46062</v>
      </c>
      <c r="J1436" s="97">
        <v>46062</v>
      </c>
      <c r="K1436" s="97">
        <v>46048</v>
      </c>
      <c r="L1436" s="94">
        <v>20001</v>
      </c>
      <c r="M1436" s="94" t="s">
        <v>51</v>
      </c>
      <c r="N1436" s="121" t="s">
        <v>60</v>
      </c>
      <c r="O1436" s="94" t="s">
        <v>6782</v>
      </c>
      <c r="P1436" s="94" t="s">
        <v>51</v>
      </c>
      <c r="Q1436" s="94" t="s">
        <v>51</v>
      </c>
      <c r="R1436" s="94" t="s">
        <v>51</v>
      </c>
      <c r="S1436" s="94" t="s">
        <v>51</v>
      </c>
      <c r="T1436" s="94" t="s">
        <v>51</v>
      </c>
      <c r="U1436" s="94" t="s">
        <v>51</v>
      </c>
      <c r="V1436" s="94" t="s">
        <v>51</v>
      </c>
      <c r="W1436" s="94" t="s">
        <v>2490</v>
      </c>
      <c r="X1436" s="94" t="s">
        <v>2491</v>
      </c>
      <c r="Y1436" s="94" t="s">
        <v>6783</v>
      </c>
      <c r="Z1436" s="94" t="s">
        <v>51</v>
      </c>
    </row>
    <row r="1437" spans="1:26" x14ac:dyDescent="0.2">
      <c r="A1437" s="94" t="s">
        <v>2483</v>
      </c>
      <c r="B1437" s="94" t="s">
        <v>2484</v>
      </c>
      <c r="C1437" s="94" t="s">
        <v>6784</v>
      </c>
      <c r="D1437" s="94" t="s">
        <v>6785</v>
      </c>
      <c r="E1437" s="94" t="s">
        <v>2487</v>
      </c>
      <c r="F1437" s="94" t="s">
        <v>6786</v>
      </c>
      <c r="G1437" s="96">
        <v>-14994.73</v>
      </c>
      <c r="H1437" s="97">
        <v>46002</v>
      </c>
      <c r="I1437" s="97">
        <v>46062</v>
      </c>
      <c r="J1437" s="97">
        <v>46062</v>
      </c>
      <c r="K1437" s="97">
        <v>46021</v>
      </c>
      <c r="L1437" s="94">
        <v>10256</v>
      </c>
      <c r="M1437" s="98" t="s">
        <v>51</v>
      </c>
      <c r="N1437" s="121" t="s">
        <v>60</v>
      </c>
      <c r="O1437" s="94" t="s">
        <v>6787</v>
      </c>
      <c r="P1437" s="94" t="s">
        <v>51</v>
      </c>
      <c r="Q1437" s="94" t="s">
        <v>51</v>
      </c>
      <c r="R1437" s="94" t="s">
        <v>51</v>
      </c>
      <c r="S1437" s="94" t="s">
        <v>51</v>
      </c>
      <c r="T1437" s="94" t="s">
        <v>51</v>
      </c>
      <c r="U1437" s="94" t="s">
        <v>51</v>
      </c>
      <c r="V1437" s="94" t="s">
        <v>51</v>
      </c>
      <c r="W1437" s="94" t="s">
        <v>2490</v>
      </c>
      <c r="X1437" s="94" t="s">
        <v>2491</v>
      </c>
      <c r="Y1437" s="94" t="s">
        <v>6788</v>
      </c>
      <c r="Z1437" s="94" t="s">
        <v>51</v>
      </c>
    </row>
    <row r="1438" spans="1:26" x14ac:dyDescent="0.2">
      <c r="A1438" s="94" t="s">
        <v>2483</v>
      </c>
      <c r="B1438" s="94" t="s">
        <v>2484</v>
      </c>
      <c r="C1438" s="94" t="s">
        <v>5942</v>
      </c>
      <c r="D1438" s="94" t="s">
        <v>3460</v>
      </c>
      <c r="E1438" s="94" t="s">
        <v>2487</v>
      </c>
      <c r="F1438" s="94" t="s">
        <v>3461</v>
      </c>
      <c r="G1438" s="96">
        <v>-200</v>
      </c>
      <c r="H1438" s="97">
        <v>46031</v>
      </c>
      <c r="I1438" s="97">
        <v>46061</v>
      </c>
      <c r="J1438" s="97">
        <v>46062</v>
      </c>
      <c r="K1438" s="97">
        <v>46055</v>
      </c>
      <c r="L1438" s="94">
        <v>10256</v>
      </c>
      <c r="M1438" s="98" t="s">
        <v>51</v>
      </c>
      <c r="N1438" s="121" t="s">
        <v>60</v>
      </c>
      <c r="O1438" s="94" t="s">
        <v>6789</v>
      </c>
      <c r="P1438" s="94" t="s">
        <v>51</v>
      </c>
      <c r="Q1438" s="94" t="s">
        <v>51</v>
      </c>
      <c r="R1438" s="94" t="s">
        <v>51</v>
      </c>
      <c r="S1438" s="94" t="s">
        <v>51</v>
      </c>
      <c r="T1438" s="94" t="s">
        <v>51</v>
      </c>
      <c r="U1438" s="94" t="s">
        <v>51</v>
      </c>
      <c r="V1438" s="94" t="s">
        <v>51</v>
      </c>
      <c r="W1438" s="94" t="s">
        <v>2490</v>
      </c>
      <c r="X1438" s="94" t="s">
        <v>2491</v>
      </c>
      <c r="Y1438" s="94" t="s">
        <v>3463</v>
      </c>
      <c r="Z1438" s="94" t="s">
        <v>51</v>
      </c>
    </row>
    <row r="1439" spans="1:26" x14ac:dyDescent="0.2">
      <c r="A1439" s="94" t="s">
        <v>2483</v>
      </c>
      <c r="B1439" s="94" t="s">
        <v>2484</v>
      </c>
      <c r="C1439" s="94" t="s">
        <v>6790</v>
      </c>
      <c r="D1439" s="94" t="s">
        <v>2874</v>
      </c>
      <c r="E1439" s="94" t="s">
        <v>2487</v>
      </c>
      <c r="F1439" s="94" t="s">
        <v>2875</v>
      </c>
      <c r="G1439" s="96">
        <v>-216.34</v>
      </c>
      <c r="H1439" s="97">
        <v>46041</v>
      </c>
      <c r="I1439" s="97">
        <v>46062</v>
      </c>
      <c r="J1439" s="97">
        <v>46062</v>
      </c>
      <c r="K1439" s="97">
        <v>46049</v>
      </c>
      <c r="L1439" s="94">
        <v>20001</v>
      </c>
      <c r="M1439" s="98" t="s">
        <v>51</v>
      </c>
      <c r="N1439" s="121" t="s">
        <v>60</v>
      </c>
      <c r="O1439" s="94" t="s">
        <v>6791</v>
      </c>
      <c r="P1439" s="94" t="s">
        <v>51</v>
      </c>
      <c r="Q1439" s="94" t="s">
        <v>51</v>
      </c>
      <c r="R1439" s="94" t="s">
        <v>51</v>
      </c>
      <c r="S1439" s="94" t="s">
        <v>51</v>
      </c>
      <c r="T1439" s="94" t="s">
        <v>51</v>
      </c>
      <c r="U1439" s="94" t="s">
        <v>51</v>
      </c>
      <c r="V1439" s="94" t="s">
        <v>51</v>
      </c>
      <c r="W1439" s="94" t="s">
        <v>2490</v>
      </c>
      <c r="X1439" s="94" t="s">
        <v>2491</v>
      </c>
      <c r="Y1439" s="94" t="s">
        <v>2877</v>
      </c>
      <c r="Z1439" s="94" t="s">
        <v>51</v>
      </c>
    </row>
    <row r="1440" spans="1:26" x14ac:dyDescent="0.2">
      <c r="A1440" s="94" t="s">
        <v>2483</v>
      </c>
      <c r="B1440" s="94" t="s">
        <v>2484</v>
      </c>
      <c r="C1440" s="94" t="s">
        <v>6792</v>
      </c>
      <c r="D1440" s="94" t="s">
        <v>2874</v>
      </c>
      <c r="E1440" s="94" t="s">
        <v>2487</v>
      </c>
      <c r="F1440" s="94" t="s">
        <v>2875</v>
      </c>
      <c r="G1440" s="96">
        <v>-167.25</v>
      </c>
      <c r="H1440" s="97">
        <v>46041</v>
      </c>
      <c r="I1440" s="97">
        <v>46062</v>
      </c>
      <c r="J1440" s="97">
        <v>46062</v>
      </c>
      <c r="K1440" s="97">
        <v>46049</v>
      </c>
      <c r="L1440" s="94">
        <v>10256</v>
      </c>
      <c r="M1440" s="98" t="s">
        <v>51</v>
      </c>
      <c r="N1440" s="121" t="s">
        <v>60</v>
      </c>
      <c r="O1440" s="94" t="s">
        <v>6793</v>
      </c>
      <c r="P1440" s="94" t="s">
        <v>51</v>
      </c>
      <c r="Q1440" s="94" t="s">
        <v>51</v>
      </c>
      <c r="R1440" s="94" t="s">
        <v>51</v>
      </c>
      <c r="S1440" s="94" t="s">
        <v>51</v>
      </c>
      <c r="T1440" s="94" t="s">
        <v>51</v>
      </c>
      <c r="U1440" s="94" t="s">
        <v>51</v>
      </c>
      <c r="V1440" s="94" t="s">
        <v>51</v>
      </c>
      <c r="W1440" s="94" t="s">
        <v>2490</v>
      </c>
      <c r="X1440" s="94" t="s">
        <v>2491</v>
      </c>
      <c r="Y1440" s="94" t="s">
        <v>2877</v>
      </c>
      <c r="Z1440" s="94" t="s">
        <v>51</v>
      </c>
    </row>
    <row r="1441" spans="1:26" x14ac:dyDescent="0.2">
      <c r="A1441" s="94" t="s">
        <v>2483</v>
      </c>
      <c r="B1441" s="94" t="s">
        <v>2484</v>
      </c>
      <c r="C1441" s="94" t="s">
        <v>6794</v>
      </c>
      <c r="D1441" s="94" t="s">
        <v>2874</v>
      </c>
      <c r="E1441" s="94" t="s">
        <v>2487</v>
      </c>
      <c r="F1441" s="94" t="s">
        <v>2875</v>
      </c>
      <c r="G1441" s="96">
        <v>-267.95</v>
      </c>
      <c r="H1441" s="97">
        <v>46041</v>
      </c>
      <c r="I1441" s="97">
        <v>46062</v>
      </c>
      <c r="J1441" s="97">
        <v>46062</v>
      </c>
      <c r="K1441" s="97">
        <v>46049</v>
      </c>
      <c r="L1441" s="94">
        <v>20001</v>
      </c>
      <c r="M1441" s="98" t="s">
        <v>51</v>
      </c>
      <c r="N1441" s="121" t="s">
        <v>60</v>
      </c>
      <c r="O1441" s="94" t="s">
        <v>6795</v>
      </c>
      <c r="P1441" s="94" t="s">
        <v>51</v>
      </c>
      <c r="Q1441" s="94" t="s">
        <v>51</v>
      </c>
      <c r="R1441" s="94" t="s">
        <v>51</v>
      </c>
      <c r="S1441" s="94" t="s">
        <v>51</v>
      </c>
      <c r="T1441" s="94" t="s">
        <v>51</v>
      </c>
      <c r="U1441" s="94" t="s">
        <v>51</v>
      </c>
      <c r="V1441" s="94" t="s">
        <v>51</v>
      </c>
      <c r="W1441" s="94" t="s">
        <v>2490</v>
      </c>
      <c r="X1441" s="94" t="s">
        <v>2491</v>
      </c>
      <c r="Y1441" s="94" t="s">
        <v>2877</v>
      </c>
      <c r="Z1441" s="94" t="s">
        <v>51</v>
      </c>
    </row>
    <row r="1442" spans="1:26" x14ac:dyDescent="0.2">
      <c r="A1442" s="94" t="s">
        <v>2483</v>
      </c>
      <c r="B1442" s="94" t="s">
        <v>2484</v>
      </c>
      <c r="C1442" s="94" t="s">
        <v>6796</v>
      </c>
      <c r="D1442" s="94" t="s">
        <v>2888</v>
      </c>
      <c r="E1442" s="94" t="s">
        <v>2487</v>
      </c>
      <c r="F1442" s="94" t="s">
        <v>2889</v>
      </c>
      <c r="G1442" s="96">
        <v>-2987</v>
      </c>
      <c r="H1442" s="97">
        <v>46027</v>
      </c>
      <c r="I1442" s="97">
        <v>46057</v>
      </c>
      <c r="J1442" s="97">
        <v>46062</v>
      </c>
      <c r="K1442" s="97">
        <v>46058</v>
      </c>
      <c r="L1442" s="94">
        <v>20001</v>
      </c>
      <c r="M1442" s="98" t="s">
        <v>51</v>
      </c>
      <c r="N1442" s="121" t="s">
        <v>60</v>
      </c>
      <c r="O1442" s="94" t="s">
        <v>6797</v>
      </c>
      <c r="P1442" s="94" t="s">
        <v>51</v>
      </c>
      <c r="Q1442" s="94" t="s">
        <v>51</v>
      </c>
      <c r="R1442" s="94" t="s">
        <v>51</v>
      </c>
      <c r="S1442" s="94" t="s">
        <v>51</v>
      </c>
      <c r="T1442" s="94" t="s">
        <v>51</v>
      </c>
      <c r="U1442" s="94" t="s">
        <v>51</v>
      </c>
      <c r="V1442" s="94" t="s">
        <v>51</v>
      </c>
      <c r="W1442" s="94" t="s">
        <v>2490</v>
      </c>
      <c r="X1442" s="94" t="s">
        <v>2491</v>
      </c>
      <c r="Y1442" s="94" t="s">
        <v>2891</v>
      </c>
      <c r="Z1442" s="94" t="s">
        <v>51</v>
      </c>
    </row>
    <row r="1443" spans="1:26" x14ac:dyDescent="0.2">
      <c r="A1443" s="94" t="s">
        <v>2483</v>
      </c>
      <c r="B1443" s="94" t="s">
        <v>2484</v>
      </c>
      <c r="C1443" s="94" t="s">
        <v>6798</v>
      </c>
      <c r="D1443" s="94" t="s">
        <v>2562</v>
      </c>
      <c r="E1443" s="94" t="s">
        <v>2487</v>
      </c>
      <c r="F1443" s="94" t="s">
        <v>2563</v>
      </c>
      <c r="G1443" s="96">
        <v>-267.22000000000003</v>
      </c>
      <c r="H1443" s="97">
        <v>46023</v>
      </c>
      <c r="I1443" s="97">
        <v>46053</v>
      </c>
      <c r="J1443" s="97">
        <v>46062</v>
      </c>
      <c r="K1443" s="97">
        <v>46058</v>
      </c>
      <c r="L1443" s="94">
        <v>20001</v>
      </c>
      <c r="M1443" s="98" t="s">
        <v>51</v>
      </c>
      <c r="N1443" s="121" t="s">
        <v>60</v>
      </c>
      <c r="O1443" s="94" t="s">
        <v>6799</v>
      </c>
      <c r="P1443" s="94" t="s">
        <v>51</v>
      </c>
      <c r="Q1443" s="94" t="s">
        <v>51</v>
      </c>
      <c r="R1443" s="94" t="s">
        <v>51</v>
      </c>
      <c r="S1443" s="94" t="s">
        <v>51</v>
      </c>
      <c r="T1443" s="94" t="s">
        <v>51</v>
      </c>
      <c r="U1443" s="94" t="s">
        <v>51</v>
      </c>
      <c r="V1443" s="94" t="s">
        <v>51</v>
      </c>
      <c r="W1443" s="94" t="s">
        <v>2490</v>
      </c>
      <c r="X1443" s="94" t="s">
        <v>2491</v>
      </c>
      <c r="Y1443" s="94" t="s">
        <v>2565</v>
      </c>
      <c r="Z1443" s="94" t="s">
        <v>51</v>
      </c>
    </row>
    <row r="1444" spans="1:26" x14ac:dyDescent="0.2">
      <c r="A1444" s="94" t="s">
        <v>2483</v>
      </c>
      <c r="B1444" s="94" t="s">
        <v>2484</v>
      </c>
      <c r="C1444" s="94" t="s">
        <v>6800</v>
      </c>
      <c r="D1444" s="94" t="s">
        <v>2893</v>
      </c>
      <c r="E1444" s="94" t="s">
        <v>2487</v>
      </c>
      <c r="F1444" s="94" t="s">
        <v>2894</v>
      </c>
      <c r="G1444" s="96">
        <v>-30080.1</v>
      </c>
      <c r="H1444" s="97">
        <v>46031</v>
      </c>
      <c r="I1444" s="97">
        <v>46061</v>
      </c>
      <c r="J1444" s="97">
        <v>46062</v>
      </c>
      <c r="K1444" s="97">
        <v>46037</v>
      </c>
      <c r="L1444" s="94">
        <v>10256</v>
      </c>
      <c r="M1444" s="98" t="s">
        <v>51</v>
      </c>
      <c r="N1444" s="121" t="s">
        <v>60</v>
      </c>
      <c r="O1444" s="94" t="s">
        <v>6801</v>
      </c>
      <c r="P1444" s="94" t="s">
        <v>51</v>
      </c>
      <c r="Q1444" s="94" t="s">
        <v>51</v>
      </c>
      <c r="R1444" s="94" t="s">
        <v>2536</v>
      </c>
      <c r="S1444" s="94" t="s">
        <v>2896</v>
      </c>
      <c r="T1444" s="94" t="s">
        <v>51</v>
      </c>
      <c r="U1444" s="94" t="s">
        <v>2897</v>
      </c>
      <c r="V1444" s="94" t="s">
        <v>2898</v>
      </c>
      <c r="W1444" s="94" t="s">
        <v>2490</v>
      </c>
      <c r="X1444" s="94" t="s">
        <v>2491</v>
      </c>
      <c r="Y1444" s="94" t="s">
        <v>2899</v>
      </c>
      <c r="Z1444" s="94" t="s">
        <v>51</v>
      </c>
    </row>
    <row r="1445" spans="1:26" x14ac:dyDescent="0.2">
      <c r="A1445" s="94" t="s">
        <v>2483</v>
      </c>
      <c r="B1445" s="94" t="s">
        <v>2484</v>
      </c>
      <c r="C1445" s="94" t="s">
        <v>6802</v>
      </c>
      <c r="D1445" s="94" t="s">
        <v>4148</v>
      </c>
      <c r="E1445" s="94" t="s">
        <v>2483</v>
      </c>
      <c r="F1445" s="94" t="s">
        <v>4149</v>
      </c>
      <c r="G1445" s="96">
        <v>-705.11</v>
      </c>
      <c r="H1445" s="97">
        <v>46031</v>
      </c>
      <c r="I1445" s="97">
        <v>46061</v>
      </c>
      <c r="J1445" s="97">
        <v>46062</v>
      </c>
      <c r="K1445" s="97">
        <v>46056</v>
      </c>
      <c r="L1445" s="94">
        <v>20001</v>
      </c>
      <c r="M1445" s="98" t="s">
        <v>51</v>
      </c>
      <c r="N1445" s="121" t="s">
        <v>60</v>
      </c>
      <c r="O1445" s="94" t="s">
        <v>6803</v>
      </c>
      <c r="P1445" s="94" t="s">
        <v>51</v>
      </c>
      <c r="Q1445" s="94" t="s">
        <v>51</v>
      </c>
      <c r="R1445" s="94" t="s">
        <v>51</v>
      </c>
      <c r="S1445" s="94" t="s">
        <v>51</v>
      </c>
      <c r="T1445" s="94" t="s">
        <v>51</v>
      </c>
      <c r="U1445" s="94" t="s">
        <v>51</v>
      </c>
      <c r="V1445" s="94" t="s">
        <v>51</v>
      </c>
      <c r="W1445" s="94" t="s">
        <v>2490</v>
      </c>
      <c r="X1445" s="94" t="s">
        <v>2491</v>
      </c>
      <c r="Y1445" s="94" t="s">
        <v>4151</v>
      </c>
      <c r="Z1445" s="94" t="s">
        <v>51</v>
      </c>
    </row>
    <row r="1446" spans="1:26" x14ac:dyDescent="0.2">
      <c r="A1446" s="94" t="s">
        <v>2483</v>
      </c>
      <c r="B1446" s="94" t="s">
        <v>2484</v>
      </c>
      <c r="C1446" s="94" t="s">
        <v>6804</v>
      </c>
      <c r="D1446" s="94" t="s">
        <v>2572</v>
      </c>
      <c r="E1446" s="94" t="s">
        <v>2487</v>
      </c>
      <c r="F1446" s="94" t="s">
        <v>2573</v>
      </c>
      <c r="G1446" s="96">
        <v>-1559.63</v>
      </c>
      <c r="H1446" s="97">
        <v>46002</v>
      </c>
      <c r="I1446" s="97">
        <v>46062</v>
      </c>
      <c r="J1446" s="97">
        <v>46062</v>
      </c>
      <c r="K1446" s="97">
        <v>46021</v>
      </c>
      <c r="L1446" s="94">
        <v>10256</v>
      </c>
      <c r="M1446" s="98" t="s">
        <v>51</v>
      </c>
      <c r="N1446" s="121" t="s">
        <v>60</v>
      </c>
      <c r="O1446" s="94" t="s">
        <v>6805</v>
      </c>
      <c r="P1446" s="94" t="s">
        <v>51</v>
      </c>
      <c r="Q1446" s="94" t="s">
        <v>51</v>
      </c>
      <c r="R1446" s="94" t="s">
        <v>51</v>
      </c>
      <c r="S1446" s="94" t="s">
        <v>51</v>
      </c>
      <c r="T1446" s="94" t="s">
        <v>51</v>
      </c>
      <c r="U1446" s="94" t="s">
        <v>51</v>
      </c>
      <c r="V1446" s="94" t="s">
        <v>51</v>
      </c>
      <c r="W1446" s="94" t="s">
        <v>2490</v>
      </c>
      <c r="X1446" s="94" t="s">
        <v>2491</v>
      </c>
      <c r="Y1446" s="94" t="s">
        <v>2575</v>
      </c>
      <c r="Z1446" s="94" t="s">
        <v>51</v>
      </c>
    </row>
    <row r="1447" spans="1:26" x14ac:dyDescent="0.2">
      <c r="A1447" s="94" t="s">
        <v>2483</v>
      </c>
      <c r="B1447" s="94" t="s">
        <v>2484</v>
      </c>
      <c r="C1447" s="94" t="s">
        <v>6806</v>
      </c>
      <c r="D1447" s="94" t="s">
        <v>2572</v>
      </c>
      <c r="E1447" s="94" t="s">
        <v>2487</v>
      </c>
      <c r="F1447" s="94" t="s">
        <v>2573</v>
      </c>
      <c r="G1447" s="96">
        <v>-3899.07</v>
      </c>
      <c r="H1447" s="97">
        <v>46002</v>
      </c>
      <c r="I1447" s="97">
        <v>46062</v>
      </c>
      <c r="J1447" s="97">
        <v>46062</v>
      </c>
      <c r="K1447" s="97">
        <v>46021</v>
      </c>
      <c r="L1447" s="94">
        <v>10251</v>
      </c>
      <c r="M1447" s="98" t="s">
        <v>51</v>
      </c>
      <c r="N1447" s="121" t="s">
        <v>60</v>
      </c>
      <c r="O1447" s="94" t="s">
        <v>6807</v>
      </c>
      <c r="P1447" s="94" t="s">
        <v>51</v>
      </c>
      <c r="Q1447" s="94" t="s">
        <v>51</v>
      </c>
      <c r="R1447" s="94" t="s">
        <v>51</v>
      </c>
      <c r="S1447" s="94" t="s">
        <v>51</v>
      </c>
      <c r="T1447" s="94" t="s">
        <v>51</v>
      </c>
      <c r="U1447" s="94" t="s">
        <v>51</v>
      </c>
      <c r="V1447" s="94" t="s">
        <v>51</v>
      </c>
      <c r="W1447" s="94" t="s">
        <v>2490</v>
      </c>
      <c r="X1447" s="94" t="s">
        <v>2491</v>
      </c>
      <c r="Y1447" s="94" t="s">
        <v>2575</v>
      </c>
      <c r="Z1447" s="94" t="s">
        <v>51</v>
      </c>
    </row>
    <row r="1448" spans="1:26" x14ac:dyDescent="0.2">
      <c r="A1448" s="94" t="s">
        <v>2483</v>
      </c>
      <c r="B1448" s="94" t="s">
        <v>2484</v>
      </c>
      <c r="C1448" s="94" t="s">
        <v>6808</v>
      </c>
      <c r="D1448" s="94" t="s">
        <v>2910</v>
      </c>
      <c r="E1448" s="94" t="s">
        <v>2487</v>
      </c>
      <c r="F1448" s="94" t="s">
        <v>2911</v>
      </c>
      <c r="G1448" s="96">
        <v>-4437.51</v>
      </c>
      <c r="H1448" s="97">
        <v>46030</v>
      </c>
      <c r="I1448" s="97">
        <v>46060</v>
      </c>
      <c r="J1448" s="97">
        <v>46062</v>
      </c>
      <c r="K1448" s="97">
        <v>46058</v>
      </c>
      <c r="L1448" s="94">
        <v>10251</v>
      </c>
      <c r="M1448" s="98" t="s">
        <v>51</v>
      </c>
      <c r="N1448" s="121" t="s">
        <v>60</v>
      </c>
      <c r="O1448" s="94" t="s">
        <v>6809</v>
      </c>
      <c r="P1448" s="94" t="s">
        <v>51</v>
      </c>
      <c r="Q1448" s="94" t="s">
        <v>51</v>
      </c>
      <c r="R1448" s="94" t="s">
        <v>2517</v>
      </c>
      <c r="S1448" s="94" t="s">
        <v>2913</v>
      </c>
      <c r="T1448" s="94" t="s">
        <v>51</v>
      </c>
      <c r="U1448" s="94" t="s">
        <v>2914</v>
      </c>
      <c r="V1448" s="94" t="s">
        <v>2915</v>
      </c>
      <c r="W1448" s="94" t="s">
        <v>2490</v>
      </c>
      <c r="X1448" s="94" t="s">
        <v>2491</v>
      </c>
      <c r="Y1448" s="94" t="s">
        <v>2916</v>
      </c>
      <c r="Z1448" s="94" t="s">
        <v>2504</v>
      </c>
    </row>
    <row r="1449" spans="1:26" x14ac:dyDescent="0.2">
      <c r="A1449" s="94" t="s">
        <v>2483</v>
      </c>
      <c r="B1449" s="94" t="s">
        <v>2484</v>
      </c>
      <c r="C1449" s="94" t="s">
        <v>6810</v>
      </c>
      <c r="D1449" s="94" t="s">
        <v>2910</v>
      </c>
      <c r="E1449" s="94" t="s">
        <v>2487</v>
      </c>
      <c r="F1449" s="94" t="s">
        <v>2911</v>
      </c>
      <c r="G1449" s="96">
        <v>-4437.51</v>
      </c>
      <c r="H1449" s="97">
        <v>46030</v>
      </c>
      <c r="I1449" s="97">
        <v>46060</v>
      </c>
      <c r="J1449" s="97">
        <v>46062</v>
      </c>
      <c r="K1449" s="97">
        <v>46058</v>
      </c>
      <c r="L1449" s="94">
        <v>10251</v>
      </c>
      <c r="M1449" s="98" t="s">
        <v>51</v>
      </c>
      <c r="N1449" s="121" t="s">
        <v>60</v>
      </c>
      <c r="O1449" s="94" t="s">
        <v>6811</v>
      </c>
      <c r="P1449" s="94" t="s">
        <v>51</v>
      </c>
      <c r="Q1449" s="94" t="s">
        <v>51</v>
      </c>
      <c r="R1449" s="94" t="s">
        <v>2517</v>
      </c>
      <c r="S1449" s="94" t="s">
        <v>2913</v>
      </c>
      <c r="T1449" s="94" t="s">
        <v>51</v>
      </c>
      <c r="U1449" s="94" t="s">
        <v>2914</v>
      </c>
      <c r="V1449" s="94" t="s">
        <v>2915</v>
      </c>
      <c r="W1449" s="94" t="s">
        <v>2490</v>
      </c>
      <c r="X1449" s="94" t="s">
        <v>2491</v>
      </c>
      <c r="Y1449" s="94" t="s">
        <v>2916</v>
      </c>
      <c r="Z1449" s="94" t="s">
        <v>2504</v>
      </c>
    </row>
    <row r="1450" spans="1:26" x14ac:dyDescent="0.2">
      <c r="A1450" s="94" t="s">
        <v>2483</v>
      </c>
      <c r="B1450" s="94" t="s">
        <v>2484</v>
      </c>
      <c r="C1450" s="94" t="s">
        <v>6812</v>
      </c>
      <c r="D1450" s="94" t="s">
        <v>2910</v>
      </c>
      <c r="E1450" s="94" t="s">
        <v>2487</v>
      </c>
      <c r="F1450" s="94" t="s">
        <v>2911</v>
      </c>
      <c r="G1450" s="96">
        <v>-2890.71</v>
      </c>
      <c r="H1450" s="97">
        <v>46030</v>
      </c>
      <c r="I1450" s="97">
        <v>46060</v>
      </c>
      <c r="J1450" s="97">
        <v>46062</v>
      </c>
      <c r="K1450" s="97">
        <v>46058</v>
      </c>
      <c r="L1450" s="94">
        <v>10251</v>
      </c>
      <c r="M1450" s="98" t="s">
        <v>51</v>
      </c>
      <c r="N1450" s="121" t="s">
        <v>60</v>
      </c>
      <c r="O1450" s="94" t="s">
        <v>6813</v>
      </c>
      <c r="P1450" s="94" t="s">
        <v>51</v>
      </c>
      <c r="Q1450" s="94" t="s">
        <v>51</v>
      </c>
      <c r="R1450" s="94" t="s">
        <v>2517</v>
      </c>
      <c r="S1450" s="94" t="s">
        <v>2913</v>
      </c>
      <c r="T1450" s="94" t="s">
        <v>51</v>
      </c>
      <c r="U1450" s="94" t="s">
        <v>2914</v>
      </c>
      <c r="V1450" s="94" t="s">
        <v>2915</v>
      </c>
      <c r="W1450" s="94" t="s">
        <v>2490</v>
      </c>
      <c r="X1450" s="94" t="s">
        <v>2491</v>
      </c>
      <c r="Y1450" s="94" t="s">
        <v>2916</v>
      </c>
      <c r="Z1450" s="94" t="s">
        <v>2504</v>
      </c>
    </row>
    <row r="1451" spans="1:26" x14ac:dyDescent="0.2">
      <c r="A1451" s="94" t="s">
        <v>2483</v>
      </c>
      <c r="B1451" s="94" t="s">
        <v>2484</v>
      </c>
      <c r="C1451" s="94" t="s">
        <v>6814</v>
      </c>
      <c r="D1451" s="94" t="s">
        <v>2910</v>
      </c>
      <c r="E1451" s="94" t="s">
        <v>2487</v>
      </c>
      <c r="F1451" s="94" t="s">
        <v>2911</v>
      </c>
      <c r="G1451" s="96">
        <v>-4435.59</v>
      </c>
      <c r="H1451" s="97">
        <v>46030</v>
      </c>
      <c r="I1451" s="97">
        <v>46060</v>
      </c>
      <c r="J1451" s="97">
        <v>46062</v>
      </c>
      <c r="K1451" s="97">
        <v>46058</v>
      </c>
      <c r="L1451" s="94">
        <v>10251</v>
      </c>
      <c r="M1451" s="98" t="s">
        <v>51</v>
      </c>
      <c r="N1451" s="121" t="s">
        <v>60</v>
      </c>
      <c r="O1451" s="94" t="s">
        <v>6815</v>
      </c>
      <c r="P1451" s="94" t="s">
        <v>51</v>
      </c>
      <c r="Q1451" s="94" t="s">
        <v>51</v>
      </c>
      <c r="R1451" s="94" t="s">
        <v>2517</v>
      </c>
      <c r="S1451" s="94" t="s">
        <v>2913</v>
      </c>
      <c r="T1451" s="94" t="s">
        <v>51</v>
      </c>
      <c r="U1451" s="94" t="s">
        <v>2914</v>
      </c>
      <c r="V1451" s="94" t="s">
        <v>2915</v>
      </c>
      <c r="W1451" s="94" t="s">
        <v>2490</v>
      </c>
      <c r="X1451" s="94" t="s">
        <v>2491</v>
      </c>
      <c r="Y1451" s="94" t="s">
        <v>2916</v>
      </c>
      <c r="Z1451" s="94" t="s">
        <v>2504</v>
      </c>
    </row>
    <row r="1452" spans="1:26" x14ac:dyDescent="0.2">
      <c r="A1452" s="94" t="s">
        <v>2483</v>
      </c>
      <c r="B1452" s="94" t="s">
        <v>2484</v>
      </c>
      <c r="C1452" s="94" t="s">
        <v>6816</v>
      </c>
      <c r="D1452" s="94" t="s">
        <v>2910</v>
      </c>
      <c r="E1452" s="94" t="s">
        <v>2487</v>
      </c>
      <c r="F1452" s="94" t="s">
        <v>2911</v>
      </c>
      <c r="G1452" s="96">
        <v>-4437.51</v>
      </c>
      <c r="H1452" s="97">
        <v>46030</v>
      </c>
      <c r="I1452" s="97">
        <v>46060</v>
      </c>
      <c r="J1452" s="97">
        <v>46062</v>
      </c>
      <c r="K1452" s="97">
        <v>46059</v>
      </c>
      <c r="L1452" s="94">
        <v>10251</v>
      </c>
      <c r="M1452" s="98" t="s">
        <v>51</v>
      </c>
      <c r="N1452" s="121" t="s">
        <v>60</v>
      </c>
      <c r="O1452" s="94" t="s">
        <v>6817</v>
      </c>
      <c r="P1452" s="94" t="s">
        <v>51</v>
      </c>
      <c r="Q1452" s="94" t="s">
        <v>51</v>
      </c>
      <c r="R1452" s="94" t="s">
        <v>2517</v>
      </c>
      <c r="S1452" s="94" t="s">
        <v>2913</v>
      </c>
      <c r="T1452" s="94" t="s">
        <v>51</v>
      </c>
      <c r="U1452" s="94" t="s">
        <v>2914</v>
      </c>
      <c r="V1452" s="94" t="s">
        <v>2915</v>
      </c>
      <c r="W1452" s="94" t="s">
        <v>2490</v>
      </c>
      <c r="X1452" s="94" t="s">
        <v>2491</v>
      </c>
      <c r="Y1452" s="94" t="s">
        <v>2916</v>
      </c>
      <c r="Z1452" s="94" t="s">
        <v>2504</v>
      </c>
    </row>
    <row r="1453" spans="1:26" x14ac:dyDescent="0.2">
      <c r="A1453" s="94" t="s">
        <v>2483</v>
      </c>
      <c r="B1453" s="94" t="s">
        <v>2484</v>
      </c>
      <c r="C1453" s="94" t="s">
        <v>6818</v>
      </c>
      <c r="D1453" s="94" t="s">
        <v>2577</v>
      </c>
      <c r="E1453" s="94" t="s">
        <v>2487</v>
      </c>
      <c r="F1453" s="94" t="s">
        <v>2578</v>
      </c>
      <c r="G1453" s="96">
        <v>-503.44</v>
      </c>
      <c r="H1453" s="97">
        <v>46031</v>
      </c>
      <c r="I1453" s="97">
        <v>46061</v>
      </c>
      <c r="J1453" s="97">
        <v>46062</v>
      </c>
      <c r="K1453" s="97">
        <v>46038</v>
      </c>
      <c r="L1453" s="94">
        <v>10251</v>
      </c>
      <c r="M1453" s="98" t="s">
        <v>51</v>
      </c>
      <c r="N1453" s="121" t="s">
        <v>60</v>
      </c>
      <c r="O1453" s="94" t="s">
        <v>6819</v>
      </c>
      <c r="P1453" s="94" t="s">
        <v>51</v>
      </c>
      <c r="Q1453" s="94" t="s">
        <v>51</v>
      </c>
      <c r="R1453" s="94" t="s">
        <v>51</v>
      </c>
      <c r="S1453" s="94" t="s">
        <v>51</v>
      </c>
      <c r="T1453" s="94" t="s">
        <v>51</v>
      </c>
      <c r="U1453" s="94" t="s">
        <v>51</v>
      </c>
      <c r="V1453" s="94" t="s">
        <v>51</v>
      </c>
      <c r="W1453" s="94" t="s">
        <v>2490</v>
      </c>
      <c r="X1453" s="94" t="s">
        <v>2491</v>
      </c>
      <c r="Y1453" s="94" t="s">
        <v>2580</v>
      </c>
      <c r="Z1453" s="94" t="s">
        <v>51</v>
      </c>
    </row>
    <row r="1454" spans="1:26" x14ac:dyDescent="0.2">
      <c r="A1454" s="94" t="s">
        <v>2483</v>
      </c>
      <c r="B1454" s="94" t="s">
        <v>2484</v>
      </c>
      <c r="C1454" s="94" t="s">
        <v>6820</v>
      </c>
      <c r="D1454" s="94" t="s">
        <v>2577</v>
      </c>
      <c r="E1454" s="94" t="s">
        <v>2487</v>
      </c>
      <c r="F1454" s="94" t="s">
        <v>2578</v>
      </c>
      <c r="G1454" s="96">
        <v>-134.5</v>
      </c>
      <c r="H1454" s="97">
        <v>46031</v>
      </c>
      <c r="I1454" s="97">
        <v>46061</v>
      </c>
      <c r="J1454" s="97">
        <v>46062</v>
      </c>
      <c r="K1454" s="97">
        <v>46037</v>
      </c>
      <c r="L1454" s="94">
        <v>20001</v>
      </c>
      <c r="M1454" s="98" t="s">
        <v>51</v>
      </c>
      <c r="N1454" s="121" t="s">
        <v>60</v>
      </c>
      <c r="O1454" s="94" t="s">
        <v>6821</v>
      </c>
      <c r="P1454" s="94" t="s">
        <v>51</v>
      </c>
      <c r="Q1454" s="94" t="s">
        <v>51</v>
      </c>
      <c r="R1454" s="94" t="s">
        <v>51</v>
      </c>
      <c r="S1454" s="94" t="s">
        <v>51</v>
      </c>
      <c r="T1454" s="94" t="s">
        <v>51</v>
      </c>
      <c r="U1454" s="94" t="s">
        <v>51</v>
      </c>
      <c r="V1454" s="94" t="s">
        <v>51</v>
      </c>
      <c r="W1454" s="94" t="s">
        <v>2490</v>
      </c>
      <c r="X1454" s="94" t="s">
        <v>2491</v>
      </c>
      <c r="Y1454" s="94" t="s">
        <v>2580</v>
      </c>
      <c r="Z1454" s="94" t="s">
        <v>51</v>
      </c>
    </row>
    <row r="1455" spans="1:26" x14ac:dyDescent="0.2">
      <c r="A1455" s="94" t="s">
        <v>2483</v>
      </c>
      <c r="B1455" s="94" t="s">
        <v>2484</v>
      </c>
      <c r="C1455" s="94" t="s">
        <v>6822</v>
      </c>
      <c r="D1455" s="94" t="s">
        <v>2577</v>
      </c>
      <c r="E1455" s="94" t="s">
        <v>2487</v>
      </c>
      <c r="F1455" s="94" t="s">
        <v>2578</v>
      </c>
      <c r="G1455" s="95">
        <v>-60.94</v>
      </c>
      <c r="H1455" s="97">
        <v>46031</v>
      </c>
      <c r="I1455" s="97">
        <v>46061</v>
      </c>
      <c r="J1455" s="97">
        <v>46062</v>
      </c>
      <c r="K1455" s="97">
        <v>46037</v>
      </c>
      <c r="L1455" s="94">
        <v>20001</v>
      </c>
      <c r="M1455" s="98" t="s">
        <v>51</v>
      </c>
      <c r="N1455" s="121" t="s">
        <v>60</v>
      </c>
      <c r="O1455" s="94" t="s">
        <v>6823</v>
      </c>
      <c r="P1455" s="94" t="s">
        <v>51</v>
      </c>
      <c r="Q1455" s="94" t="s">
        <v>51</v>
      </c>
      <c r="R1455" s="94" t="s">
        <v>51</v>
      </c>
      <c r="S1455" s="94" t="s">
        <v>51</v>
      </c>
      <c r="T1455" s="94" t="s">
        <v>51</v>
      </c>
      <c r="U1455" s="94" t="s">
        <v>51</v>
      </c>
      <c r="V1455" s="94" t="s">
        <v>51</v>
      </c>
      <c r="W1455" s="94" t="s">
        <v>2490</v>
      </c>
      <c r="X1455" s="94" t="s">
        <v>2491</v>
      </c>
      <c r="Y1455" s="94" t="s">
        <v>2580</v>
      </c>
      <c r="Z1455" s="94" t="s">
        <v>51</v>
      </c>
    </row>
    <row r="1456" spans="1:26" x14ac:dyDescent="0.2">
      <c r="A1456" s="94" t="s">
        <v>2483</v>
      </c>
      <c r="B1456" s="94" t="s">
        <v>2484</v>
      </c>
      <c r="C1456" s="94" t="s">
        <v>6824</v>
      </c>
      <c r="D1456" s="94" t="s">
        <v>2577</v>
      </c>
      <c r="E1456" s="94" t="s">
        <v>2487</v>
      </c>
      <c r="F1456" s="94" t="s">
        <v>2578</v>
      </c>
      <c r="G1456" s="95">
        <v>-1837.05</v>
      </c>
      <c r="H1456" s="97">
        <v>46031</v>
      </c>
      <c r="I1456" s="97">
        <v>46061</v>
      </c>
      <c r="J1456" s="97">
        <v>46062</v>
      </c>
      <c r="K1456" s="97">
        <v>46036</v>
      </c>
      <c r="L1456" s="94">
        <v>20001</v>
      </c>
      <c r="M1456" s="98" t="s">
        <v>51</v>
      </c>
      <c r="N1456" s="121" t="s">
        <v>60</v>
      </c>
      <c r="O1456" s="94" t="s">
        <v>6825</v>
      </c>
      <c r="P1456" s="94" t="s">
        <v>51</v>
      </c>
      <c r="Q1456" s="94" t="s">
        <v>51</v>
      </c>
      <c r="R1456" s="94" t="s">
        <v>51</v>
      </c>
      <c r="S1456" s="94" t="s">
        <v>51</v>
      </c>
      <c r="T1456" s="94" t="s">
        <v>51</v>
      </c>
      <c r="U1456" s="94" t="s">
        <v>51</v>
      </c>
      <c r="V1456" s="94" t="s">
        <v>51</v>
      </c>
      <c r="W1456" s="94" t="s">
        <v>2490</v>
      </c>
      <c r="X1456" s="94" t="s">
        <v>2491</v>
      </c>
      <c r="Y1456" s="94" t="s">
        <v>2580</v>
      </c>
      <c r="Z1456" s="94" t="s">
        <v>51</v>
      </c>
    </row>
    <row r="1457" spans="1:26" x14ac:dyDescent="0.2">
      <c r="A1457" s="94" t="s">
        <v>2483</v>
      </c>
      <c r="B1457" s="94" t="s">
        <v>2484</v>
      </c>
      <c r="C1457" s="94" t="s">
        <v>6826</v>
      </c>
      <c r="D1457" s="94" t="s">
        <v>2577</v>
      </c>
      <c r="E1457" s="94" t="s">
        <v>2487</v>
      </c>
      <c r="F1457" s="94" t="s">
        <v>2578</v>
      </c>
      <c r="G1457" s="95">
        <v>-92.97</v>
      </c>
      <c r="H1457" s="97">
        <v>46031</v>
      </c>
      <c r="I1457" s="97">
        <v>46061</v>
      </c>
      <c r="J1457" s="97">
        <v>46062</v>
      </c>
      <c r="K1457" s="97">
        <v>46036</v>
      </c>
      <c r="L1457" s="94">
        <v>20001</v>
      </c>
      <c r="M1457" s="98" t="s">
        <v>51</v>
      </c>
      <c r="N1457" s="121" t="s">
        <v>60</v>
      </c>
      <c r="O1457" s="94" t="s">
        <v>6827</v>
      </c>
      <c r="P1457" s="94" t="s">
        <v>51</v>
      </c>
      <c r="Q1457" s="94" t="s">
        <v>51</v>
      </c>
      <c r="R1457" s="94" t="s">
        <v>51</v>
      </c>
      <c r="S1457" s="94" t="s">
        <v>51</v>
      </c>
      <c r="T1457" s="94" t="s">
        <v>51</v>
      </c>
      <c r="U1457" s="94" t="s">
        <v>51</v>
      </c>
      <c r="V1457" s="94" t="s">
        <v>51</v>
      </c>
      <c r="W1457" s="94" t="s">
        <v>2490</v>
      </c>
      <c r="X1457" s="94" t="s">
        <v>2491</v>
      </c>
      <c r="Y1457" s="94" t="s">
        <v>2580</v>
      </c>
      <c r="Z1457" s="94" t="s">
        <v>51</v>
      </c>
    </row>
    <row r="1458" spans="1:26" x14ac:dyDescent="0.2">
      <c r="A1458" s="94" t="s">
        <v>2483</v>
      </c>
      <c r="B1458" s="94" t="s">
        <v>2484</v>
      </c>
      <c r="C1458" s="94" t="s">
        <v>6828</v>
      </c>
      <c r="D1458" s="94" t="s">
        <v>2577</v>
      </c>
      <c r="E1458" s="94" t="s">
        <v>2487</v>
      </c>
      <c r="F1458" s="94" t="s">
        <v>2578</v>
      </c>
      <c r="G1458" s="95">
        <v>-62</v>
      </c>
      <c r="H1458" s="97">
        <v>46031</v>
      </c>
      <c r="I1458" s="97">
        <v>46061</v>
      </c>
      <c r="J1458" s="97">
        <v>46062</v>
      </c>
      <c r="K1458" s="97">
        <v>46037</v>
      </c>
      <c r="L1458" s="94">
        <v>20001</v>
      </c>
      <c r="M1458" s="98" t="s">
        <v>51</v>
      </c>
      <c r="N1458" s="121" t="s">
        <v>60</v>
      </c>
      <c r="O1458" s="94" t="s">
        <v>6829</v>
      </c>
      <c r="P1458" s="94" t="s">
        <v>51</v>
      </c>
      <c r="Q1458" s="94" t="s">
        <v>51</v>
      </c>
      <c r="R1458" s="94" t="s">
        <v>51</v>
      </c>
      <c r="S1458" s="94" t="s">
        <v>51</v>
      </c>
      <c r="T1458" s="94" t="s">
        <v>51</v>
      </c>
      <c r="U1458" s="94" t="s">
        <v>51</v>
      </c>
      <c r="V1458" s="94" t="s">
        <v>51</v>
      </c>
      <c r="W1458" s="94" t="s">
        <v>2490</v>
      </c>
      <c r="X1458" s="94" t="s">
        <v>2491</v>
      </c>
      <c r="Y1458" s="94" t="s">
        <v>2580</v>
      </c>
      <c r="Z1458" s="94" t="s">
        <v>51</v>
      </c>
    </row>
    <row r="1459" spans="1:26" x14ac:dyDescent="0.2">
      <c r="A1459" s="94" t="s">
        <v>2483</v>
      </c>
      <c r="B1459" s="94" t="s">
        <v>2484</v>
      </c>
      <c r="C1459" s="94" t="s">
        <v>504</v>
      </c>
      <c r="D1459" s="94" t="s">
        <v>6830</v>
      </c>
      <c r="E1459" s="94" t="s">
        <v>2487</v>
      </c>
      <c r="F1459" s="94" t="s">
        <v>6831</v>
      </c>
      <c r="G1459" s="95">
        <v>-58866.54</v>
      </c>
      <c r="H1459" s="97">
        <v>46000</v>
      </c>
      <c r="I1459" s="97">
        <v>46060</v>
      </c>
      <c r="J1459" s="97">
        <v>46062</v>
      </c>
      <c r="K1459" s="97">
        <v>46006</v>
      </c>
      <c r="L1459" s="94">
        <v>10256</v>
      </c>
      <c r="M1459" s="98" t="s">
        <v>51</v>
      </c>
      <c r="N1459" s="121" t="s">
        <v>60</v>
      </c>
      <c r="O1459" s="94" t="s">
        <v>6832</v>
      </c>
      <c r="P1459" s="94" t="s">
        <v>51</v>
      </c>
      <c r="Q1459" s="94" t="s">
        <v>51</v>
      </c>
      <c r="R1459" s="94" t="s">
        <v>51</v>
      </c>
      <c r="S1459" s="94" t="s">
        <v>51</v>
      </c>
      <c r="T1459" s="94" t="s">
        <v>51</v>
      </c>
      <c r="U1459" s="94" t="s">
        <v>51</v>
      </c>
      <c r="V1459" s="94" t="s">
        <v>51</v>
      </c>
      <c r="W1459" s="94" t="s">
        <v>2490</v>
      </c>
      <c r="X1459" s="94" t="s">
        <v>2491</v>
      </c>
      <c r="Y1459" s="94" t="s">
        <v>6833</v>
      </c>
      <c r="Z1459" s="94" t="s">
        <v>51</v>
      </c>
    </row>
    <row r="1460" spans="1:26" x14ac:dyDescent="0.2">
      <c r="A1460" s="94" t="s">
        <v>2483</v>
      </c>
      <c r="B1460" s="94" t="s">
        <v>2484</v>
      </c>
      <c r="C1460" s="94" t="s">
        <v>6834</v>
      </c>
      <c r="D1460" s="94" t="s">
        <v>2960</v>
      </c>
      <c r="E1460" s="94" t="s">
        <v>2487</v>
      </c>
      <c r="F1460" s="94" t="s">
        <v>3840</v>
      </c>
      <c r="G1460" s="95">
        <v>-18487.95</v>
      </c>
      <c r="H1460" s="97">
        <v>46030</v>
      </c>
      <c r="I1460" s="97">
        <v>46061</v>
      </c>
      <c r="J1460" s="97">
        <v>46062</v>
      </c>
      <c r="K1460" s="97">
        <v>46038</v>
      </c>
      <c r="L1460" s="94">
        <v>10256</v>
      </c>
      <c r="M1460" s="98" t="s">
        <v>51</v>
      </c>
      <c r="N1460" s="121" t="s">
        <v>60</v>
      </c>
      <c r="O1460" s="94" t="s">
        <v>6835</v>
      </c>
      <c r="P1460" s="94" t="s">
        <v>51</v>
      </c>
      <c r="Q1460" s="94" t="s">
        <v>51</v>
      </c>
      <c r="R1460" s="94" t="s">
        <v>2759</v>
      </c>
      <c r="S1460" s="94" t="s">
        <v>3842</v>
      </c>
      <c r="T1460" s="94" t="s">
        <v>51</v>
      </c>
      <c r="U1460" s="94" t="s">
        <v>3843</v>
      </c>
      <c r="V1460" s="94" t="s">
        <v>2846</v>
      </c>
      <c r="W1460" s="94" t="s">
        <v>2490</v>
      </c>
      <c r="X1460" s="94" t="s">
        <v>2491</v>
      </c>
      <c r="Y1460" s="94" t="s">
        <v>3844</v>
      </c>
      <c r="Z1460" s="94" t="s">
        <v>2504</v>
      </c>
    </row>
    <row r="1461" spans="1:26" x14ac:dyDescent="0.2">
      <c r="A1461" s="94" t="s">
        <v>2483</v>
      </c>
      <c r="B1461" s="94" t="s">
        <v>2484</v>
      </c>
      <c r="C1461" s="94" t="s">
        <v>6836</v>
      </c>
      <c r="D1461" s="94" t="s">
        <v>3502</v>
      </c>
      <c r="E1461" s="94" t="s">
        <v>2487</v>
      </c>
      <c r="F1461" s="94" t="s">
        <v>3503</v>
      </c>
      <c r="G1461" s="95">
        <v>-9047.2199999999993</v>
      </c>
      <c r="H1461" s="97">
        <v>46034</v>
      </c>
      <c r="I1461" s="97">
        <v>46061</v>
      </c>
      <c r="J1461" s="97">
        <v>46062</v>
      </c>
      <c r="K1461" s="97">
        <v>46055</v>
      </c>
      <c r="L1461" s="94">
        <v>10256</v>
      </c>
      <c r="M1461" s="98" t="s">
        <v>51</v>
      </c>
      <c r="N1461" s="121" t="s">
        <v>60</v>
      </c>
      <c r="O1461" s="94" t="s">
        <v>6837</v>
      </c>
      <c r="P1461" s="94" t="s">
        <v>51</v>
      </c>
      <c r="Q1461" s="94" t="s">
        <v>51</v>
      </c>
      <c r="R1461" s="94" t="s">
        <v>51</v>
      </c>
      <c r="S1461" s="94" t="s">
        <v>51</v>
      </c>
      <c r="T1461" s="94" t="s">
        <v>51</v>
      </c>
      <c r="U1461" s="94" t="s">
        <v>51</v>
      </c>
      <c r="V1461" s="94" t="s">
        <v>51</v>
      </c>
      <c r="W1461" s="94" t="s">
        <v>2490</v>
      </c>
      <c r="X1461" s="94" t="s">
        <v>2491</v>
      </c>
      <c r="Y1461" s="94" t="s">
        <v>3505</v>
      </c>
      <c r="Z1461" s="94" t="s">
        <v>51</v>
      </c>
    </row>
    <row r="1462" spans="1:26" x14ac:dyDescent="0.2">
      <c r="A1462" s="94" t="s">
        <v>2483</v>
      </c>
      <c r="B1462" s="94" t="s">
        <v>2484</v>
      </c>
      <c r="C1462" s="94" t="s">
        <v>6838</v>
      </c>
      <c r="D1462" s="94" t="s">
        <v>3502</v>
      </c>
      <c r="E1462" s="94" t="s">
        <v>2487</v>
      </c>
      <c r="F1462" s="94" t="s">
        <v>3503</v>
      </c>
      <c r="G1462" s="95">
        <v>-19386.900000000001</v>
      </c>
      <c r="H1462" s="97">
        <v>46034</v>
      </c>
      <c r="I1462" s="97">
        <v>46061</v>
      </c>
      <c r="J1462" s="97">
        <v>46062</v>
      </c>
      <c r="K1462" s="97">
        <v>46055</v>
      </c>
      <c r="L1462" s="94">
        <v>10256</v>
      </c>
      <c r="M1462" s="98" t="s">
        <v>51</v>
      </c>
      <c r="N1462" s="121" t="s">
        <v>60</v>
      </c>
      <c r="O1462" s="94" t="s">
        <v>6839</v>
      </c>
      <c r="P1462" s="94" t="s">
        <v>51</v>
      </c>
      <c r="Q1462" s="94" t="s">
        <v>51</v>
      </c>
      <c r="R1462" s="94" t="s">
        <v>51</v>
      </c>
      <c r="S1462" s="94" t="s">
        <v>51</v>
      </c>
      <c r="T1462" s="94" t="s">
        <v>51</v>
      </c>
      <c r="U1462" s="94" t="s">
        <v>51</v>
      </c>
      <c r="V1462" s="94" t="s">
        <v>51</v>
      </c>
      <c r="W1462" s="94" t="s">
        <v>2490</v>
      </c>
      <c r="X1462" s="94" t="s">
        <v>2491</v>
      </c>
      <c r="Y1462" s="94" t="s">
        <v>3505</v>
      </c>
      <c r="Z1462" s="94" t="s">
        <v>51</v>
      </c>
    </row>
    <row r="1463" spans="1:26" x14ac:dyDescent="0.2">
      <c r="A1463" s="94" t="s">
        <v>2483</v>
      </c>
      <c r="B1463" s="94" t="s">
        <v>2484</v>
      </c>
      <c r="C1463" s="94" t="s">
        <v>6840</v>
      </c>
      <c r="D1463" s="94" t="s">
        <v>3502</v>
      </c>
      <c r="E1463" s="94" t="s">
        <v>2487</v>
      </c>
      <c r="F1463" s="94" t="s">
        <v>3503</v>
      </c>
      <c r="G1463" s="95">
        <v>-25782</v>
      </c>
      <c r="H1463" s="97">
        <v>46034</v>
      </c>
      <c r="I1463" s="97">
        <v>46061</v>
      </c>
      <c r="J1463" s="97">
        <v>46062</v>
      </c>
      <c r="K1463" s="97">
        <v>46048</v>
      </c>
      <c r="L1463" s="94">
        <v>10256</v>
      </c>
      <c r="M1463" s="98" t="s">
        <v>51</v>
      </c>
      <c r="N1463" s="121" t="s">
        <v>60</v>
      </c>
      <c r="O1463" s="94" t="s">
        <v>6841</v>
      </c>
      <c r="P1463" s="94" t="s">
        <v>51</v>
      </c>
      <c r="Q1463" s="94" t="s">
        <v>51</v>
      </c>
      <c r="R1463" s="94" t="s">
        <v>51</v>
      </c>
      <c r="S1463" s="94" t="s">
        <v>51</v>
      </c>
      <c r="T1463" s="94" t="s">
        <v>51</v>
      </c>
      <c r="U1463" s="94" t="s">
        <v>51</v>
      </c>
      <c r="V1463" s="94" t="s">
        <v>51</v>
      </c>
      <c r="W1463" s="94" t="s">
        <v>2490</v>
      </c>
      <c r="X1463" s="94" t="s">
        <v>2491</v>
      </c>
      <c r="Y1463" s="94" t="s">
        <v>3505</v>
      </c>
      <c r="Z1463" s="94" t="s">
        <v>51</v>
      </c>
    </row>
    <row r="1464" spans="1:26" x14ac:dyDescent="0.2">
      <c r="A1464" s="94" t="s">
        <v>2483</v>
      </c>
      <c r="B1464" s="94" t="s">
        <v>2484</v>
      </c>
      <c r="C1464" s="94" t="s">
        <v>6842</v>
      </c>
      <c r="D1464" s="94" t="s">
        <v>3502</v>
      </c>
      <c r="E1464" s="94" t="s">
        <v>2487</v>
      </c>
      <c r="F1464" s="94" t="s">
        <v>3503</v>
      </c>
      <c r="G1464" s="95">
        <v>-46900</v>
      </c>
      <c r="H1464" s="97">
        <v>46034</v>
      </c>
      <c r="I1464" s="97">
        <v>46061</v>
      </c>
      <c r="J1464" s="97">
        <v>46062</v>
      </c>
      <c r="K1464" s="97">
        <v>46055</v>
      </c>
      <c r="L1464" s="94">
        <v>10256</v>
      </c>
      <c r="M1464" s="98" t="s">
        <v>51</v>
      </c>
      <c r="N1464" s="121" t="s">
        <v>60</v>
      </c>
      <c r="O1464" s="94" t="s">
        <v>6843</v>
      </c>
      <c r="P1464" s="94" t="s">
        <v>51</v>
      </c>
      <c r="Q1464" s="94" t="s">
        <v>51</v>
      </c>
      <c r="R1464" s="94" t="s">
        <v>51</v>
      </c>
      <c r="S1464" s="94" t="s">
        <v>51</v>
      </c>
      <c r="T1464" s="94" t="s">
        <v>51</v>
      </c>
      <c r="U1464" s="94" t="s">
        <v>51</v>
      </c>
      <c r="V1464" s="94" t="s">
        <v>51</v>
      </c>
      <c r="W1464" s="94" t="s">
        <v>2490</v>
      </c>
      <c r="X1464" s="94" t="s">
        <v>2491</v>
      </c>
      <c r="Y1464" s="94" t="s">
        <v>3505</v>
      </c>
      <c r="Z1464" s="94" t="s">
        <v>51</v>
      </c>
    </row>
    <row r="1465" spans="1:26" x14ac:dyDescent="0.2">
      <c r="A1465" s="94" t="s">
        <v>2483</v>
      </c>
      <c r="B1465" s="94" t="s">
        <v>2484</v>
      </c>
      <c r="C1465" s="94" t="s">
        <v>6844</v>
      </c>
      <c r="D1465" s="94" t="s">
        <v>2970</v>
      </c>
      <c r="E1465" s="94" t="s">
        <v>2487</v>
      </c>
      <c r="F1465" s="94" t="s">
        <v>2971</v>
      </c>
      <c r="G1465" s="95">
        <v>-8554.51</v>
      </c>
      <c r="H1465" s="97">
        <v>46030</v>
      </c>
      <c r="I1465" s="97">
        <v>46062</v>
      </c>
      <c r="J1465" s="97">
        <v>46062</v>
      </c>
      <c r="K1465" s="97">
        <v>46044</v>
      </c>
      <c r="L1465" s="94">
        <v>10256</v>
      </c>
      <c r="M1465" s="98" t="s">
        <v>51</v>
      </c>
      <c r="N1465" s="121" t="s">
        <v>60</v>
      </c>
      <c r="O1465" s="94" t="s">
        <v>6845</v>
      </c>
      <c r="P1465" s="94" t="s">
        <v>51</v>
      </c>
      <c r="Q1465" s="94" t="s">
        <v>51</v>
      </c>
      <c r="R1465" s="94" t="s">
        <v>51</v>
      </c>
      <c r="S1465" s="94" t="s">
        <v>51</v>
      </c>
      <c r="T1465" s="94" t="s">
        <v>51</v>
      </c>
      <c r="U1465" s="94" t="s">
        <v>51</v>
      </c>
      <c r="V1465" s="94" t="s">
        <v>51</v>
      </c>
      <c r="W1465" s="94" t="s">
        <v>2490</v>
      </c>
      <c r="X1465" s="94" t="s">
        <v>2491</v>
      </c>
      <c r="Y1465" s="94" t="s">
        <v>2973</v>
      </c>
      <c r="Z1465" s="94" t="s">
        <v>51</v>
      </c>
    </row>
    <row r="1466" spans="1:26" x14ac:dyDescent="0.2">
      <c r="A1466" s="94" t="s">
        <v>2483</v>
      </c>
      <c r="B1466" s="94" t="s">
        <v>2484</v>
      </c>
      <c r="C1466" s="94" t="s">
        <v>6846</v>
      </c>
      <c r="D1466" s="94" t="s">
        <v>2970</v>
      </c>
      <c r="E1466" s="94" t="s">
        <v>2487</v>
      </c>
      <c r="F1466" s="94" t="s">
        <v>2971</v>
      </c>
      <c r="G1466" s="95">
        <v>-2727.89</v>
      </c>
      <c r="H1466" s="97">
        <v>46030</v>
      </c>
      <c r="I1466" s="97">
        <v>46062</v>
      </c>
      <c r="J1466" s="97">
        <v>46062</v>
      </c>
      <c r="K1466" s="97">
        <v>46044</v>
      </c>
      <c r="L1466" s="94">
        <v>10256</v>
      </c>
      <c r="M1466" s="98" t="s">
        <v>51</v>
      </c>
      <c r="N1466" s="121" t="s">
        <v>60</v>
      </c>
      <c r="O1466" s="94" t="s">
        <v>6847</v>
      </c>
      <c r="P1466" s="94" t="s">
        <v>51</v>
      </c>
      <c r="Q1466" s="94" t="s">
        <v>51</v>
      </c>
      <c r="R1466" s="94" t="s">
        <v>51</v>
      </c>
      <c r="S1466" s="94" t="s">
        <v>51</v>
      </c>
      <c r="T1466" s="94" t="s">
        <v>51</v>
      </c>
      <c r="U1466" s="94" t="s">
        <v>51</v>
      </c>
      <c r="V1466" s="94" t="s">
        <v>51</v>
      </c>
      <c r="W1466" s="94" t="s">
        <v>2490</v>
      </c>
      <c r="X1466" s="94" t="s">
        <v>2491</v>
      </c>
      <c r="Y1466" s="94" t="s">
        <v>2973</v>
      </c>
      <c r="Z1466" s="94" t="s">
        <v>51</v>
      </c>
    </row>
    <row r="1467" spans="1:26" x14ac:dyDescent="0.2">
      <c r="A1467" s="94" t="s">
        <v>2483</v>
      </c>
      <c r="B1467" s="94" t="s">
        <v>2484</v>
      </c>
      <c r="C1467" s="94" t="s">
        <v>186</v>
      </c>
      <c r="D1467" s="94" t="s">
        <v>6848</v>
      </c>
      <c r="E1467" s="94" t="s">
        <v>2487</v>
      </c>
      <c r="F1467" s="94" t="s">
        <v>6849</v>
      </c>
      <c r="G1467" s="95">
        <v>-620</v>
      </c>
      <c r="H1467" s="97">
        <v>46031</v>
      </c>
      <c r="I1467" s="97">
        <v>46062</v>
      </c>
      <c r="J1467" s="97">
        <v>46062</v>
      </c>
      <c r="K1467" s="97">
        <v>46036</v>
      </c>
      <c r="L1467" s="94">
        <v>20001</v>
      </c>
      <c r="M1467" s="98" t="s">
        <v>51</v>
      </c>
      <c r="N1467" s="121" t="s">
        <v>60</v>
      </c>
      <c r="O1467" s="94" t="s">
        <v>6850</v>
      </c>
      <c r="P1467" s="94" t="s">
        <v>51</v>
      </c>
      <c r="Q1467" s="94" t="s">
        <v>51</v>
      </c>
      <c r="R1467" s="94" t="s">
        <v>51</v>
      </c>
      <c r="S1467" s="94" t="s">
        <v>51</v>
      </c>
      <c r="T1467" s="94" t="s">
        <v>51</v>
      </c>
      <c r="U1467" s="94" t="s">
        <v>51</v>
      </c>
      <c r="V1467" s="94" t="s">
        <v>51</v>
      </c>
      <c r="W1467" s="94" t="s">
        <v>2490</v>
      </c>
      <c r="X1467" s="94" t="s">
        <v>2491</v>
      </c>
      <c r="Y1467" s="94" t="s">
        <v>6851</v>
      </c>
      <c r="Z1467" s="94" t="s">
        <v>51</v>
      </c>
    </row>
    <row r="1468" spans="1:26" x14ac:dyDescent="0.2">
      <c r="A1468" s="94" t="s">
        <v>2483</v>
      </c>
      <c r="B1468" s="94" t="s">
        <v>2484</v>
      </c>
      <c r="C1468" s="94" t="s">
        <v>2164</v>
      </c>
      <c r="D1468" s="94" t="s">
        <v>6848</v>
      </c>
      <c r="E1468" s="94" t="s">
        <v>2487</v>
      </c>
      <c r="F1468" s="94" t="s">
        <v>6849</v>
      </c>
      <c r="G1468" s="95">
        <v>-610</v>
      </c>
      <c r="H1468" s="97">
        <v>46031</v>
      </c>
      <c r="I1468" s="97">
        <v>46062</v>
      </c>
      <c r="J1468" s="97">
        <v>46062</v>
      </c>
      <c r="K1468" s="97">
        <v>46036</v>
      </c>
      <c r="L1468" s="94">
        <v>10256</v>
      </c>
      <c r="M1468" s="98" t="s">
        <v>51</v>
      </c>
      <c r="N1468" s="121" t="s">
        <v>60</v>
      </c>
      <c r="O1468" s="94" t="s">
        <v>6852</v>
      </c>
      <c r="P1468" s="94" t="s">
        <v>51</v>
      </c>
      <c r="Q1468" s="94" t="s">
        <v>51</v>
      </c>
      <c r="R1468" s="94" t="s">
        <v>51</v>
      </c>
      <c r="S1468" s="94" t="s">
        <v>51</v>
      </c>
      <c r="T1468" s="94" t="s">
        <v>51</v>
      </c>
      <c r="U1468" s="94" t="s">
        <v>51</v>
      </c>
      <c r="V1468" s="94" t="s">
        <v>51</v>
      </c>
      <c r="W1468" s="94" t="s">
        <v>2490</v>
      </c>
      <c r="X1468" s="94" t="s">
        <v>2491</v>
      </c>
      <c r="Y1468" s="94" t="s">
        <v>6851</v>
      </c>
      <c r="Z1468" s="94" t="s">
        <v>51</v>
      </c>
    </row>
    <row r="1469" spans="1:26" x14ac:dyDescent="0.2">
      <c r="A1469" s="94" t="s">
        <v>2483</v>
      </c>
      <c r="B1469" s="94" t="s">
        <v>2484</v>
      </c>
      <c r="C1469" s="94" t="s">
        <v>6853</v>
      </c>
      <c r="D1469" s="94" t="s">
        <v>3512</v>
      </c>
      <c r="E1469" s="94" t="s">
        <v>2487</v>
      </c>
      <c r="F1469" s="94" t="s">
        <v>3513</v>
      </c>
      <c r="G1469" s="95">
        <v>-4488</v>
      </c>
      <c r="H1469" s="97">
        <v>46030</v>
      </c>
      <c r="I1469" s="97">
        <v>46061</v>
      </c>
      <c r="J1469" s="97">
        <v>46062</v>
      </c>
      <c r="K1469" s="97">
        <v>46038</v>
      </c>
      <c r="L1469" s="94">
        <v>10259</v>
      </c>
      <c r="M1469" s="98" t="s">
        <v>51</v>
      </c>
      <c r="N1469" s="121" t="s">
        <v>60</v>
      </c>
      <c r="O1469" s="94" t="s">
        <v>6854</v>
      </c>
      <c r="P1469" s="94" t="s">
        <v>51</v>
      </c>
      <c r="Q1469" s="94" t="s">
        <v>51</v>
      </c>
      <c r="R1469" s="94" t="s">
        <v>51</v>
      </c>
      <c r="S1469" s="94" t="s">
        <v>51</v>
      </c>
      <c r="T1469" s="94" t="s">
        <v>51</v>
      </c>
      <c r="U1469" s="94" t="s">
        <v>51</v>
      </c>
      <c r="V1469" s="94" t="s">
        <v>51</v>
      </c>
      <c r="W1469" s="94" t="s">
        <v>2490</v>
      </c>
      <c r="X1469" s="94" t="s">
        <v>2491</v>
      </c>
      <c r="Y1469" s="94" t="s">
        <v>3515</v>
      </c>
      <c r="Z1469" s="94" t="s">
        <v>51</v>
      </c>
    </row>
    <row r="1470" spans="1:26" x14ac:dyDescent="0.2">
      <c r="A1470" s="94" t="s">
        <v>2483</v>
      </c>
      <c r="B1470" s="94" t="s">
        <v>2484</v>
      </c>
      <c r="C1470" s="94" t="s">
        <v>6855</v>
      </c>
      <c r="D1470" s="94" t="s">
        <v>3512</v>
      </c>
      <c r="E1470" s="94" t="s">
        <v>2487</v>
      </c>
      <c r="F1470" s="94" t="s">
        <v>3513</v>
      </c>
      <c r="G1470" s="95">
        <v>-1200</v>
      </c>
      <c r="H1470" s="97">
        <v>46030</v>
      </c>
      <c r="I1470" s="97">
        <v>46061</v>
      </c>
      <c r="J1470" s="97">
        <v>46062</v>
      </c>
      <c r="K1470" s="97">
        <v>46048</v>
      </c>
      <c r="L1470" s="94">
        <v>10256</v>
      </c>
      <c r="M1470" s="98" t="s">
        <v>51</v>
      </c>
      <c r="N1470" s="121" t="s">
        <v>60</v>
      </c>
      <c r="O1470" s="94" t="s">
        <v>6856</v>
      </c>
      <c r="P1470" s="94" t="s">
        <v>51</v>
      </c>
      <c r="Q1470" s="94" t="s">
        <v>51</v>
      </c>
      <c r="R1470" s="94" t="s">
        <v>51</v>
      </c>
      <c r="S1470" s="94" t="s">
        <v>51</v>
      </c>
      <c r="T1470" s="94" t="s">
        <v>51</v>
      </c>
      <c r="U1470" s="94" t="s">
        <v>51</v>
      </c>
      <c r="V1470" s="94" t="s">
        <v>51</v>
      </c>
      <c r="W1470" s="94" t="s">
        <v>2490</v>
      </c>
      <c r="X1470" s="94" t="s">
        <v>2491</v>
      </c>
      <c r="Y1470" s="94" t="s">
        <v>3515</v>
      </c>
      <c r="Z1470" s="94" t="s">
        <v>51</v>
      </c>
    </row>
    <row r="1471" spans="1:26" x14ac:dyDescent="0.2">
      <c r="A1471" s="94" t="s">
        <v>2483</v>
      </c>
      <c r="B1471" s="94" t="s">
        <v>2484</v>
      </c>
      <c r="C1471" s="94" t="s">
        <v>6857</v>
      </c>
      <c r="D1471" s="94" t="s">
        <v>3512</v>
      </c>
      <c r="E1471" s="94" t="s">
        <v>2487</v>
      </c>
      <c r="F1471" s="94" t="s">
        <v>3513</v>
      </c>
      <c r="G1471" s="95">
        <v>-940</v>
      </c>
      <c r="H1471" s="97">
        <v>46030</v>
      </c>
      <c r="I1471" s="97">
        <v>46061</v>
      </c>
      <c r="J1471" s="97">
        <v>46062</v>
      </c>
      <c r="K1471" s="97">
        <v>46038</v>
      </c>
      <c r="L1471" s="94">
        <v>10256</v>
      </c>
      <c r="M1471" s="98" t="s">
        <v>51</v>
      </c>
      <c r="N1471" s="121" t="s">
        <v>60</v>
      </c>
      <c r="O1471" s="94" t="s">
        <v>6858</v>
      </c>
      <c r="P1471" s="94" t="s">
        <v>51</v>
      </c>
      <c r="Q1471" s="94" t="s">
        <v>51</v>
      </c>
      <c r="R1471" s="94" t="s">
        <v>51</v>
      </c>
      <c r="S1471" s="94" t="s">
        <v>51</v>
      </c>
      <c r="T1471" s="94" t="s">
        <v>51</v>
      </c>
      <c r="U1471" s="94" t="s">
        <v>51</v>
      </c>
      <c r="V1471" s="94" t="s">
        <v>51</v>
      </c>
      <c r="W1471" s="94" t="s">
        <v>2490</v>
      </c>
      <c r="X1471" s="94" t="s">
        <v>2491</v>
      </c>
      <c r="Y1471" s="94" t="s">
        <v>3515</v>
      </c>
      <c r="Z1471" s="94" t="s">
        <v>51</v>
      </c>
    </row>
    <row r="1472" spans="1:26" x14ac:dyDescent="0.2">
      <c r="A1472" s="94" t="s">
        <v>2483</v>
      </c>
      <c r="B1472" s="94" t="s">
        <v>2484</v>
      </c>
      <c r="C1472" s="94" t="s">
        <v>6859</v>
      </c>
      <c r="D1472" s="94" t="s">
        <v>3512</v>
      </c>
      <c r="E1472" s="94" t="s">
        <v>2487</v>
      </c>
      <c r="F1472" s="94" t="s">
        <v>3513</v>
      </c>
      <c r="G1472" s="95">
        <v>-2150</v>
      </c>
      <c r="H1472" s="97">
        <v>46030</v>
      </c>
      <c r="I1472" s="97">
        <v>46061</v>
      </c>
      <c r="J1472" s="97">
        <v>46062</v>
      </c>
      <c r="K1472" s="97">
        <v>46038</v>
      </c>
      <c r="L1472" s="94">
        <v>20001</v>
      </c>
      <c r="M1472" s="98" t="s">
        <v>51</v>
      </c>
      <c r="N1472" s="121" t="s">
        <v>60</v>
      </c>
      <c r="O1472" s="94" t="s">
        <v>6860</v>
      </c>
      <c r="P1472" s="94" t="s">
        <v>51</v>
      </c>
      <c r="Q1472" s="94" t="s">
        <v>51</v>
      </c>
      <c r="R1472" s="94" t="s">
        <v>51</v>
      </c>
      <c r="S1472" s="94" t="s">
        <v>51</v>
      </c>
      <c r="T1472" s="94" t="s">
        <v>51</v>
      </c>
      <c r="U1472" s="94" t="s">
        <v>51</v>
      </c>
      <c r="V1472" s="94" t="s">
        <v>51</v>
      </c>
      <c r="W1472" s="94" t="s">
        <v>2490</v>
      </c>
      <c r="X1472" s="94" t="s">
        <v>2491</v>
      </c>
      <c r="Y1472" s="94" t="s">
        <v>3515</v>
      </c>
      <c r="Z1472" s="94" t="s">
        <v>51</v>
      </c>
    </row>
    <row r="1473" spans="1:26" x14ac:dyDescent="0.2">
      <c r="A1473" s="94" t="s">
        <v>2483</v>
      </c>
      <c r="B1473" s="94" t="s">
        <v>2484</v>
      </c>
      <c r="C1473" s="94" t="s">
        <v>6861</v>
      </c>
      <c r="D1473" s="94" t="s">
        <v>3512</v>
      </c>
      <c r="E1473" s="94" t="s">
        <v>2487</v>
      </c>
      <c r="F1473" s="94" t="s">
        <v>3513</v>
      </c>
      <c r="G1473" s="95">
        <v>-435</v>
      </c>
      <c r="H1473" s="97">
        <v>46030</v>
      </c>
      <c r="I1473" s="97">
        <v>46061</v>
      </c>
      <c r="J1473" s="97">
        <v>46062</v>
      </c>
      <c r="K1473" s="97">
        <v>46048</v>
      </c>
      <c r="L1473" s="94">
        <v>20001</v>
      </c>
      <c r="M1473" s="98" t="s">
        <v>51</v>
      </c>
      <c r="N1473" s="121" t="s">
        <v>60</v>
      </c>
      <c r="O1473" s="94" t="s">
        <v>6862</v>
      </c>
      <c r="P1473" s="94" t="s">
        <v>51</v>
      </c>
      <c r="Q1473" s="94" t="s">
        <v>51</v>
      </c>
      <c r="R1473" s="94" t="s">
        <v>51</v>
      </c>
      <c r="S1473" s="94" t="s">
        <v>51</v>
      </c>
      <c r="T1473" s="94" t="s">
        <v>51</v>
      </c>
      <c r="U1473" s="94" t="s">
        <v>51</v>
      </c>
      <c r="V1473" s="94" t="s">
        <v>51</v>
      </c>
      <c r="W1473" s="94" t="s">
        <v>2490</v>
      </c>
      <c r="X1473" s="94" t="s">
        <v>2491</v>
      </c>
      <c r="Y1473" s="94" t="s">
        <v>3515</v>
      </c>
      <c r="Z1473" s="94" t="s">
        <v>51</v>
      </c>
    </row>
    <row r="1474" spans="1:26" x14ac:dyDescent="0.2">
      <c r="A1474" s="94" t="s">
        <v>2483</v>
      </c>
      <c r="B1474" s="94" t="s">
        <v>2484</v>
      </c>
      <c r="C1474" s="94" t="s">
        <v>6863</v>
      </c>
      <c r="D1474" s="94" t="s">
        <v>2975</v>
      </c>
      <c r="E1474" s="94" t="s">
        <v>2487</v>
      </c>
      <c r="F1474" s="94" t="s">
        <v>2976</v>
      </c>
      <c r="G1474" s="95">
        <v>-5925</v>
      </c>
      <c r="H1474" s="97">
        <v>46001</v>
      </c>
      <c r="I1474" s="97">
        <v>46061</v>
      </c>
      <c r="J1474" s="97">
        <v>46062</v>
      </c>
      <c r="K1474" s="97">
        <v>46021</v>
      </c>
      <c r="L1474" s="94">
        <v>10251</v>
      </c>
      <c r="M1474" s="98" t="s">
        <v>51</v>
      </c>
      <c r="N1474" s="121" t="s">
        <v>60</v>
      </c>
      <c r="O1474" s="94" t="s">
        <v>6864</v>
      </c>
      <c r="P1474" s="94" t="s">
        <v>51</v>
      </c>
      <c r="Q1474" s="94" t="s">
        <v>51</v>
      </c>
      <c r="R1474" s="94" t="s">
        <v>51</v>
      </c>
      <c r="S1474" s="94" t="s">
        <v>51</v>
      </c>
      <c r="T1474" s="94" t="s">
        <v>51</v>
      </c>
      <c r="U1474" s="94" t="s">
        <v>51</v>
      </c>
      <c r="V1474" s="94" t="s">
        <v>51</v>
      </c>
      <c r="W1474" s="94" t="s">
        <v>2490</v>
      </c>
      <c r="X1474" s="94" t="s">
        <v>2491</v>
      </c>
      <c r="Y1474" s="94" t="s">
        <v>2978</v>
      </c>
      <c r="Z1474" s="94" t="s">
        <v>51</v>
      </c>
    </row>
    <row r="1475" spans="1:26" x14ac:dyDescent="0.2">
      <c r="A1475" s="94" t="s">
        <v>2483</v>
      </c>
      <c r="B1475" s="94" t="s">
        <v>2484</v>
      </c>
      <c r="C1475" s="94" t="s">
        <v>6865</v>
      </c>
      <c r="D1475" s="94" t="s">
        <v>2975</v>
      </c>
      <c r="E1475" s="94" t="s">
        <v>2487</v>
      </c>
      <c r="F1475" s="94" t="s">
        <v>2976</v>
      </c>
      <c r="G1475" s="95">
        <v>-11850</v>
      </c>
      <c r="H1475" s="97">
        <v>46001</v>
      </c>
      <c r="I1475" s="97">
        <v>46061</v>
      </c>
      <c r="J1475" s="97">
        <v>46062</v>
      </c>
      <c r="K1475" s="97">
        <v>46021</v>
      </c>
      <c r="L1475" s="94">
        <v>10256</v>
      </c>
      <c r="M1475" s="98" t="s">
        <v>51</v>
      </c>
      <c r="N1475" s="121" t="s">
        <v>60</v>
      </c>
      <c r="O1475" s="94" t="s">
        <v>6866</v>
      </c>
      <c r="P1475" s="94" t="s">
        <v>51</v>
      </c>
      <c r="Q1475" s="94" t="s">
        <v>51</v>
      </c>
      <c r="R1475" s="94" t="s">
        <v>51</v>
      </c>
      <c r="S1475" s="94" t="s">
        <v>51</v>
      </c>
      <c r="T1475" s="94" t="s">
        <v>51</v>
      </c>
      <c r="U1475" s="94" t="s">
        <v>51</v>
      </c>
      <c r="V1475" s="94" t="s">
        <v>51</v>
      </c>
      <c r="W1475" s="94" t="s">
        <v>2490</v>
      </c>
      <c r="X1475" s="94" t="s">
        <v>2491</v>
      </c>
      <c r="Y1475" s="94" t="s">
        <v>2978</v>
      </c>
      <c r="Z1475" s="94" t="s">
        <v>51</v>
      </c>
    </row>
    <row r="1476" spans="1:26" x14ac:dyDescent="0.2">
      <c r="A1476" s="94" t="s">
        <v>2483</v>
      </c>
      <c r="B1476" s="94" t="s">
        <v>2484</v>
      </c>
      <c r="C1476" s="94" t="s">
        <v>6867</v>
      </c>
      <c r="D1476" s="94" t="s">
        <v>2975</v>
      </c>
      <c r="E1476" s="94" t="s">
        <v>2487</v>
      </c>
      <c r="F1476" s="94" t="s">
        <v>2976</v>
      </c>
      <c r="G1476" s="95">
        <v>-1735</v>
      </c>
      <c r="H1476" s="97">
        <v>46002</v>
      </c>
      <c r="I1476" s="97">
        <v>46062</v>
      </c>
      <c r="J1476" s="97">
        <v>46062</v>
      </c>
      <c r="K1476" s="97">
        <v>46021</v>
      </c>
      <c r="L1476" s="94">
        <v>20001</v>
      </c>
      <c r="M1476" s="98" t="s">
        <v>51</v>
      </c>
      <c r="N1476" s="121" t="s">
        <v>60</v>
      </c>
      <c r="O1476" s="94" t="s">
        <v>6868</v>
      </c>
      <c r="P1476" s="94" t="s">
        <v>51</v>
      </c>
      <c r="Q1476" s="94" t="s">
        <v>51</v>
      </c>
      <c r="R1476" s="94" t="s">
        <v>51</v>
      </c>
      <c r="S1476" s="94" t="s">
        <v>51</v>
      </c>
      <c r="T1476" s="94" t="s">
        <v>51</v>
      </c>
      <c r="U1476" s="94" t="s">
        <v>51</v>
      </c>
      <c r="V1476" s="94" t="s">
        <v>51</v>
      </c>
      <c r="W1476" s="94" t="s">
        <v>2490</v>
      </c>
      <c r="X1476" s="94" t="s">
        <v>2491</v>
      </c>
      <c r="Y1476" s="94" t="s">
        <v>2978</v>
      </c>
      <c r="Z1476" s="94" t="s">
        <v>51</v>
      </c>
    </row>
    <row r="1477" spans="1:26" x14ac:dyDescent="0.2">
      <c r="A1477" s="94" t="s">
        <v>2483</v>
      </c>
      <c r="B1477" s="94" t="s">
        <v>2484</v>
      </c>
      <c r="C1477" s="94" t="s">
        <v>6869</v>
      </c>
      <c r="D1477" s="94" t="s">
        <v>2598</v>
      </c>
      <c r="E1477" s="94" t="s">
        <v>2487</v>
      </c>
      <c r="F1477" s="94" t="s">
        <v>2599</v>
      </c>
      <c r="G1477" s="95">
        <v>-22727.38</v>
      </c>
      <c r="H1477" s="97">
        <v>46001</v>
      </c>
      <c r="I1477" s="97">
        <v>46061</v>
      </c>
      <c r="J1477" s="97">
        <v>46062</v>
      </c>
      <c r="K1477" s="97">
        <v>46035</v>
      </c>
      <c r="L1477" s="94">
        <v>10256</v>
      </c>
      <c r="M1477" s="98" t="s">
        <v>51</v>
      </c>
      <c r="N1477" s="121" t="s">
        <v>60</v>
      </c>
      <c r="O1477" s="94" t="s">
        <v>6870</v>
      </c>
      <c r="P1477" s="94" t="s">
        <v>51</v>
      </c>
      <c r="Q1477" s="94" t="s">
        <v>51</v>
      </c>
      <c r="R1477" s="94" t="s">
        <v>51</v>
      </c>
      <c r="S1477" s="94" t="s">
        <v>51</v>
      </c>
      <c r="T1477" s="94" t="s">
        <v>51</v>
      </c>
      <c r="U1477" s="94" t="s">
        <v>51</v>
      </c>
      <c r="V1477" s="94" t="s">
        <v>51</v>
      </c>
      <c r="W1477" s="94" t="s">
        <v>2490</v>
      </c>
      <c r="X1477" s="94" t="s">
        <v>2491</v>
      </c>
      <c r="Y1477" s="94" t="s">
        <v>2601</v>
      </c>
      <c r="Z1477" s="94" t="s">
        <v>51</v>
      </c>
    </row>
    <row r="1478" spans="1:26" x14ac:dyDescent="0.2">
      <c r="A1478" s="94" t="s">
        <v>2483</v>
      </c>
      <c r="B1478" s="94" t="s">
        <v>2484</v>
      </c>
      <c r="C1478" s="94" t="s">
        <v>6871</v>
      </c>
      <c r="D1478" s="94" t="s">
        <v>2598</v>
      </c>
      <c r="E1478" s="94" t="s">
        <v>2487</v>
      </c>
      <c r="F1478" s="94" t="s">
        <v>2599</v>
      </c>
      <c r="G1478" s="95">
        <v>-197923.41</v>
      </c>
      <c r="H1478" s="97">
        <v>46002</v>
      </c>
      <c r="I1478" s="97">
        <v>46062</v>
      </c>
      <c r="J1478" s="97">
        <v>46062</v>
      </c>
      <c r="K1478" s="97">
        <v>46034</v>
      </c>
      <c r="L1478" s="94">
        <v>10256</v>
      </c>
      <c r="M1478" s="98" t="s">
        <v>51</v>
      </c>
      <c r="N1478" s="121" t="s">
        <v>60</v>
      </c>
      <c r="O1478" s="94" t="s">
        <v>6872</v>
      </c>
      <c r="P1478" s="94" t="s">
        <v>51</v>
      </c>
      <c r="Q1478" s="94" t="s">
        <v>51</v>
      </c>
      <c r="R1478" s="94" t="s">
        <v>51</v>
      </c>
      <c r="S1478" s="94" t="s">
        <v>51</v>
      </c>
      <c r="T1478" s="94" t="s">
        <v>51</v>
      </c>
      <c r="U1478" s="94" t="s">
        <v>51</v>
      </c>
      <c r="V1478" s="94" t="s">
        <v>51</v>
      </c>
      <c r="W1478" s="94" t="s">
        <v>2490</v>
      </c>
      <c r="X1478" s="94" t="s">
        <v>2491</v>
      </c>
      <c r="Y1478" s="94" t="s">
        <v>2601</v>
      </c>
      <c r="Z1478" s="94" t="s">
        <v>51</v>
      </c>
    </row>
    <row r="1479" spans="1:26" x14ac:dyDescent="0.2">
      <c r="A1479" s="94" t="s">
        <v>2483</v>
      </c>
      <c r="B1479" s="94" t="s">
        <v>2484</v>
      </c>
      <c r="C1479" s="94" t="s">
        <v>6873</v>
      </c>
      <c r="D1479" s="94" t="s">
        <v>2598</v>
      </c>
      <c r="E1479" s="94" t="s">
        <v>2487</v>
      </c>
      <c r="F1479" s="94" t="s">
        <v>2599</v>
      </c>
      <c r="G1479" s="95">
        <v>-67173.58</v>
      </c>
      <c r="H1479" s="97">
        <v>46002</v>
      </c>
      <c r="I1479" s="97">
        <v>46062</v>
      </c>
      <c r="J1479" s="97">
        <v>46062</v>
      </c>
      <c r="K1479" s="97">
        <v>46034</v>
      </c>
      <c r="L1479" s="94">
        <v>10251</v>
      </c>
      <c r="M1479" s="98" t="s">
        <v>51</v>
      </c>
      <c r="N1479" s="121" t="s">
        <v>60</v>
      </c>
      <c r="O1479" s="94" t="s">
        <v>6874</v>
      </c>
      <c r="P1479" s="94" t="s">
        <v>51</v>
      </c>
      <c r="Q1479" s="94" t="s">
        <v>51</v>
      </c>
      <c r="R1479" s="94" t="s">
        <v>51</v>
      </c>
      <c r="S1479" s="94" t="s">
        <v>51</v>
      </c>
      <c r="T1479" s="94" t="s">
        <v>51</v>
      </c>
      <c r="U1479" s="94" t="s">
        <v>51</v>
      </c>
      <c r="V1479" s="94" t="s">
        <v>51</v>
      </c>
      <c r="W1479" s="94" t="s">
        <v>2490</v>
      </c>
      <c r="X1479" s="94" t="s">
        <v>2491</v>
      </c>
      <c r="Y1479" s="94" t="s">
        <v>2601</v>
      </c>
      <c r="Z1479" s="94" t="s">
        <v>51</v>
      </c>
    </row>
    <row r="1480" spans="1:26" x14ac:dyDescent="0.2">
      <c r="A1480" s="94" t="s">
        <v>2483</v>
      </c>
      <c r="B1480" s="94" t="s">
        <v>2484</v>
      </c>
      <c r="C1480" s="94" t="s">
        <v>6875</v>
      </c>
      <c r="D1480" s="94" t="s">
        <v>6876</v>
      </c>
      <c r="E1480" s="94" t="s">
        <v>2487</v>
      </c>
      <c r="F1480" s="94" t="s">
        <v>6877</v>
      </c>
      <c r="G1480" s="95">
        <v>-3600</v>
      </c>
      <c r="H1480" s="97">
        <v>46001</v>
      </c>
      <c r="I1480" s="97">
        <v>46060</v>
      </c>
      <c r="J1480" s="97">
        <v>46062</v>
      </c>
      <c r="K1480" s="97">
        <v>46014</v>
      </c>
      <c r="L1480" s="94">
        <v>10251</v>
      </c>
      <c r="M1480" s="98" t="s">
        <v>51</v>
      </c>
      <c r="N1480" s="121" t="s">
        <v>60</v>
      </c>
      <c r="O1480" s="94" t="s">
        <v>6878</v>
      </c>
      <c r="P1480" s="94" t="s">
        <v>51</v>
      </c>
      <c r="Q1480" s="94" t="s">
        <v>51</v>
      </c>
      <c r="R1480" s="94" t="s">
        <v>51</v>
      </c>
      <c r="S1480" s="94" t="s">
        <v>51</v>
      </c>
      <c r="T1480" s="94" t="s">
        <v>51</v>
      </c>
      <c r="U1480" s="94" t="s">
        <v>51</v>
      </c>
      <c r="V1480" s="94" t="s">
        <v>51</v>
      </c>
      <c r="W1480" s="94" t="s">
        <v>2490</v>
      </c>
      <c r="X1480" s="94" t="s">
        <v>2491</v>
      </c>
      <c r="Y1480" s="94" t="s">
        <v>6879</v>
      </c>
      <c r="Z1480" s="94" t="s">
        <v>51</v>
      </c>
    </row>
    <row r="1481" spans="1:26" x14ac:dyDescent="0.2">
      <c r="A1481" s="94" t="s">
        <v>2483</v>
      </c>
      <c r="B1481" s="94" t="s">
        <v>2484</v>
      </c>
      <c r="C1481" s="94" t="s">
        <v>6880</v>
      </c>
      <c r="D1481" s="94" t="s">
        <v>2992</v>
      </c>
      <c r="E1481" s="94" t="s">
        <v>2487</v>
      </c>
      <c r="F1481" s="94" t="s">
        <v>2993</v>
      </c>
      <c r="G1481" s="95">
        <v>-399.5</v>
      </c>
      <c r="H1481" s="97">
        <v>46030</v>
      </c>
      <c r="I1481" s="97">
        <v>46061</v>
      </c>
      <c r="J1481" s="97">
        <v>46062</v>
      </c>
      <c r="K1481" s="97">
        <v>46049</v>
      </c>
      <c r="L1481" s="94">
        <v>20001</v>
      </c>
      <c r="M1481" s="98" t="s">
        <v>51</v>
      </c>
      <c r="N1481" s="121" t="s">
        <v>60</v>
      </c>
      <c r="O1481" s="94" t="s">
        <v>6881</v>
      </c>
      <c r="P1481" s="94" t="s">
        <v>51</v>
      </c>
      <c r="Q1481" s="94" t="s">
        <v>51</v>
      </c>
      <c r="R1481" s="94" t="s">
        <v>51</v>
      </c>
      <c r="S1481" s="94" t="s">
        <v>51</v>
      </c>
      <c r="T1481" s="94" t="s">
        <v>51</v>
      </c>
      <c r="U1481" s="94" t="s">
        <v>51</v>
      </c>
      <c r="V1481" s="94" t="s">
        <v>51</v>
      </c>
      <c r="W1481" s="94" t="s">
        <v>2490</v>
      </c>
      <c r="X1481" s="94" t="s">
        <v>2491</v>
      </c>
      <c r="Y1481" s="94" t="s">
        <v>2995</v>
      </c>
      <c r="Z1481" s="94" t="s">
        <v>51</v>
      </c>
    </row>
    <row r="1482" spans="1:26" x14ac:dyDescent="0.2">
      <c r="A1482" s="94" t="s">
        <v>2483</v>
      </c>
      <c r="B1482" s="94" t="s">
        <v>2484</v>
      </c>
      <c r="C1482" s="94" t="s">
        <v>6882</v>
      </c>
      <c r="D1482" s="94" t="s">
        <v>3004</v>
      </c>
      <c r="E1482" s="94" t="s">
        <v>2487</v>
      </c>
      <c r="F1482" s="94" t="s">
        <v>3005</v>
      </c>
      <c r="G1482" s="95">
        <v>-130.1</v>
      </c>
      <c r="H1482" s="97">
        <v>46000</v>
      </c>
      <c r="I1482" s="97">
        <v>46060</v>
      </c>
      <c r="J1482" s="97">
        <v>46062</v>
      </c>
      <c r="K1482" s="97">
        <v>46006</v>
      </c>
      <c r="L1482" s="94">
        <v>10256</v>
      </c>
      <c r="M1482" s="98" t="s">
        <v>51</v>
      </c>
      <c r="N1482" s="121" t="s">
        <v>60</v>
      </c>
      <c r="O1482" s="94" t="s">
        <v>6883</v>
      </c>
      <c r="P1482" s="94" t="s">
        <v>51</v>
      </c>
      <c r="Q1482" s="94" t="s">
        <v>51</v>
      </c>
      <c r="R1482" s="94" t="s">
        <v>2517</v>
      </c>
      <c r="S1482" s="94" t="s">
        <v>3007</v>
      </c>
      <c r="T1482" s="94" t="s">
        <v>51</v>
      </c>
      <c r="U1482" s="94" t="s">
        <v>3008</v>
      </c>
      <c r="V1482" s="94" t="s">
        <v>2846</v>
      </c>
      <c r="W1482" s="94" t="s">
        <v>2490</v>
      </c>
      <c r="X1482" s="94" t="s">
        <v>2491</v>
      </c>
      <c r="Y1482" s="94" t="s">
        <v>3009</v>
      </c>
      <c r="Z1482" s="94" t="s">
        <v>51</v>
      </c>
    </row>
    <row r="1483" spans="1:26" x14ac:dyDescent="0.2">
      <c r="A1483" s="94" t="s">
        <v>2483</v>
      </c>
      <c r="B1483" s="94" t="s">
        <v>2484</v>
      </c>
      <c r="C1483" s="94" t="s">
        <v>6884</v>
      </c>
      <c r="D1483" s="94" t="s">
        <v>3421</v>
      </c>
      <c r="E1483" s="94" t="s">
        <v>2487</v>
      </c>
      <c r="F1483" s="94" t="s">
        <v>3422</v>
      </c>
      <c r="G1483" s="95">
        <v>-319.02</v>
      </c>
      <c r="H1483" s="97">
        <v>46031</v>
      </c>
      <c r="I1483" s="97">
        <v>46061</v>
      </c>
      <c r="J1483" s="97">
        <v>46062</v>
      </c>
      <c r="K1483" s="97">
        <v>46050</v>
      </c>
      <c r="L1483" s="94">
        <v>10256</v>
      </c>
      <c r="M1483" s="98" t="s">
        <v>51</v>
      </c>
      <c r="N1483" s="121" t="s">
        <v>60</v>
      </c>
      <c r="O1483" s="94" t="s">
        <v>6885</v>
      </c>
      <c r="P1483" s="94" t="s">
        <v>51</v>
      </c>
      <c r="Q1483" s="94" t="s">
        <v>51</v>
      </c>
      <c r="R1483" s="94" t="s">
        <v>51</v>
      </c>
      <c r="S1483" s="94" t="s">
        <v>51</v>
      </c>
      <c r="T1483" s="94" t="s">
        <v>51</v>
      </c>
      <c r="U1483" s="94" t="s">
        <v>51</v>
      </c>
      <c r="V1483" s="94" t="s">
        <v>51</v>
      </c>
      <c r="W1483" s="94" t="s">
        <v>2490</v>
      </c>
      <c r="X1483" s="94" t="s">
        <v>2491</v>
      </c>
      <c r="Y1483" s="94" t="s">
        <v>3424</v>
      </c>
      <c r="Z1483" s="94" t="s">
        <v>51</v>
      </c>
    </row>
    <row r="1484" spans="1:26" x14ac:dyDescent="0.2">
      <c r="A1484" s="94" t="s">
        <v>2483</v>
      </c>
      <c r="B1484" s="94" t="s">
        <v>2484</v>
      </c>
      <c r="C1484" s="94" t="s">
        <v>6886</v>
      </c>
      <c r="D1484" s="94" t="s">
        <v>3421</v>
      </c>
      <c r="E1484" s="94" t="s">
        <v>2487</v>
      </c>
      <c r="F1484" s="94" t="s">
        <v>3422</v>
      </c>
      <c r="G1484" s="95">
        <v>-748.42</v>
      </c>
      <c r="H1484" s="97">
        <v>46031</v>
      </c>
      <c r="I1484" s="97">
        <v>46061</v>
      </c>
      <c r="J1484" s="97">
        <v>46062</v>
      </c>
      <c r="K1484" s="97">
        <v>46050</v>
      </c>
      <c r="L1484" s="94">
        <v>10256</v>
      </c>
      <c r="M1484" s="98" t="s">
        <v>51</v>
      </c>
      <c r="N1484" s="121" t="s">
        <v>60</v>
      </c>
      <c r="O1484" s="94" t="s">
        <v>6887</v>
      </c>
      <c r="P1484" s="94" t="s">
        <v>51</v>
      </c>
      <c r="Q1484" s="94" t="s">
        <v>51</v>
      </c>
      <c r="R1484" s="94" t="s">
        <v>51</v>
      </c>
      <c r="S1484" s="94" t="s">
        <v>51</v>
      </c>
      <c r="T1484" s="94" t="s">
        <v>51</v>
      </c>
      <c r="U1484" s="94" t="s">
        <v>51</v>
      </c>
      <c r="V1484" s="94" t="s">
        <v>51</v>
      </c>
      <c r="W1484" s="94" t="s">
        <v>2490</v>
      </c>
      <c r="X1484" s="94" t="s">
        <v>2491</v>
      </c>
      <c r="Y1484" s="94" t="s">
        <v>3424</v>
      </c>
      <c r="Z1484" s="94" t="s">
        <v>51</v>
      </c>
    </row>
    <row r="1485" spans="1:26" x14ac:dyDescent="0.2">
      <c r="A1485" s="94" t="s">
        <v>2483</v>
      </c>
      <c r="B1485" s="94" t="s">
        <v>2484</v>
      </c>
      <c r="C1485" s="94" t="s">
        <v>6888</v>
      </c>
      <c r="D1485" s="94" t="s">
        <v>3421</v>
      </c>
      <c r="E1485" s="94" t="s">
        <v>2487</v>
      </c>
      <c r="F1485" s="94" t="s">
        <v>3422</v>
      </c>
      <c r="G1485" s="95">
        <v>-16.829999999999998</v>
      </c>
      <c r="H1485" s="97">
        <v>46031</v>
      </c>
      <c r="I1485" s="97">
        <v>46061</v>
      </c>
      <c r="J1485" s="97">
        <v>46062</v>
      </c>
      <c r="K1485" s="97">
        <v>46037</v>
      </c>
      <c r="L1485" s="94">
        <v>10256</v>
      </c>
      <c r="M1485" s="98" t="s">
        <v>51</v>
      </c>
      <c r="N1485" s="121" t="s">
        <v>60</v>
      </c>
      <c r="O1485" s="94" t="s">
        <v>6889</v>
      </c>
      <c r="P1485" s="94" t="s">
        <v>51</v>
      </c>
      <c r="Q1485" s="94" t="s">
        <v>51</v>
      </c>
      <c r="R1485" s="94" t="s">
        <v>51</v>
      </c>
      <c r="S1485" s="94" t="s">
        <v>51</v>
      </c>
      <c r="T1485" s="94" t="s">
        <v>51</v>
      </c>
      <c r="U1485" s="94" t="s">
        <v>51</v>
      </c>
      <c r="V1485" s="94" t="s">
        <v>51</v>
      </c>
      <c r="W1485" s="94" t="s">
        <v>2490</v>
      </c>
      <c r="X1485" s="94" t="s">
        <v>2491</v>
      </c>
      <c r="Y1485" s="94" t="s">
        <v>3424</v>
      </c>
      <c r="Z1485" s="94" t="s">
        <v>51</v>
      </c>
    </row>
    <row r="1486" spans="1:26" x14ac:dyDescent="0.2">
      <c r="A1486" s="94" t="s">
        <v>2483</v>
      </c>
      <c r="B1486" s="94" t="s">
        <v>2484</v>
      </c>
      <c r="C1486" s="94" t="s">
        <v>6890</v>
      </c>
      <c r="D1486" s="94" t="s">
        <v>3882</v>
      </c>
      <c r="E1486" s="94" t="s">
        <v>2487</v>
      </c>
      <c r="F1486" s="94" t="s">
        <v>3883</v>
      </c>
      <c r="G1486" s="95">
        <v>-72755.44</v>
      </c>
      <c r="H1486" s="97">
        <v>46051</v>
      </c>
      <c r="I1486" s="97">
        <v>46062</v>
      </c>
      <c r="J1486" s="97">
        <v>46062</v>
      </c>
      <c r="K1486" s="97">
        <v>46058</v>
      </c>
      <c r="L1486" s="94">
        <v>20001</v>
      </c>
      <c r="M1486" s="98" t="s">
        <v>51</v>
      </c>
      <c r="N1486" s="121" t="s">
        <v>60</v>
      </c>
      <c r="O1486" s="94" t="s">
        <v>6891</v>
      </c>
      <c r="P1486" s="94" t="s">
        <v>51</v>
      </c>
      <c r="Q1486" s="94" t="s">
        <v>51</v>
      </c>
      <c r="R1486" s="94" t="s">
        <v>51</v>
      </c>
      <c r="S1486" s="94" t="s">
        <v>51</v>
      </c>
      <c r="T1486" s="94" t="s">
        <v>51</v>
      </c>
      <c r="U1486" s="94" t="s">
        <v>51</v>
      </c>
      <c r="V1486" s="94" t="s">
        <v>51</v>
      </c>
      <c r="W1486" s="94" t="s">
        <v>2490</v>
      </c>
      <c r="X1486" s="94" t="s">
        <v>2491</v>
      </c>
      <c r="Y1486" s="94" t="s">
        <v>3885</v>
      </c>
      <c r="Z1486" s="94" t="s">
        <v>51</v>
      </c>
    </row>
    <row r="1487" spans="1:26" x14ac:dyDescent="0.2">
      <c r="A1487" s="94" t="s">
        <v>2483</v>
      </c>
      <c r="B1487" s="94" t="s">
        <v>2484</v>
      </c>
      <c r="C1487" s="94" t="s">
        <v>6892</v>
      </c>
      <c r="D1487" s="94" t="s">
        <v>3031</v>
      </c>
      <c r="E1487" s="94" t="s">
        <v>2487</v>
      </c>
      <c r="F1487" s="94" t="s">
        <v>3032</v>
      </c>
      <c r="G1487" s="95">
        <v>-215.94</v>
      </c>
      <c r="H1487" s="97">
        <v>46031</v>
      </c>
      <c r="I1487" s="97">
        <v>46061</v>
      </c>
      <c r="J1487" s="97">
        <v>46062</v>
      </c>
      <c r="K1487" s="97">
        <v>46037</v>
      </c>
      <c r="L1487" s="94">
        <v>10256</v>
      </c>
      <c r="M1487" s="98" t="s">
        <v>51</v>
      </c>
      <c r="N1487" s="121" t="s">
        <v>60</v>
      </c>
      <c r="O1487" s="94" t="s">
        <v>6893</v>
      </c>
      <c r="P1487" s="94" t="s">
        <v>51</v>
      </c>
      <c r="Q1487" s="94" t="s">
        <v>51</v>
      </c>
      <c r="R1487" s="94" t="s">
        <v>51</v>
      </c>
      <c r="S1487" s="94" t="s">
        <v>51</v>
      </c>
      <c r="T1487" s="94" t="s">
        <v>51</v>
      </c>
      <c r="U1487" s="94" t="s">
        <v>51</v>
      </c>
      <c r="V1487" s="94" t="s">
        <v>51</v>
      </c>
      <c r="W1487" s="94" t="s">
        <v>2490</v>
      </c>
      <c r="X1487" s="94" t="s">
        <v>2491</v>
      </c>
      <c r="Y1487" s="94" t="s">
        <v>3034</v>
      </c>
      <c r="Z1487" s="94" t="s">
        <v>51</v>
      </c>
    </row>
    <row r="1488" spans="1:26" x14ac:dyDescent="0.2">
      <c r="A1488" s="94" t="s">
        <v>2483</v>
      </c>
      <c r="B1488" s="94" t="s">
        <v>2484</v>
      </c>
      <c r="C1488" s="94" t="s">
        <v>6790</v>
      </c>
      <c r="D1488" s="94" t="s">
        <v>4266</v>
      </c>
      <c r="E1488" s="94" t="s">
        <v>2487</v>
      </c>
      <c r="F1488" s="94" t="s">
        <v>4267</v>
      </c>
      <c r="G1488" s="95">
        <v>-1095.2</v>
      </c>
      <c r="H1488" s="97">
        <v>46030</v>
      </c>
      <c r="I1488" s="97">
        <v>46061</v>
      </c>
      <c r="J1488" s="97">
        <v>46062</v>
      </c>
      <c r="K1488" s="97">
        <v>46036</v>
      </c>
      <c r="L1488" s="94">
        <v>20001</v>
      </c>
      <c r="M1488" s="98" t="s">
        <v>51</v>
      </c>
      <c r="N1488" s="121" t="s">
        <v>60</v>
      </c>
      <c r="O1488" s="94" t="s">
        <v>6894</v>
      </c>
      <c r="P1488" s="94" t="s">
        <v>51</v>
      </c>
      <c r="Q1488" s="94" t="s">
        <v>51</v>
      </c>
      <c r="R1488" s="94" t="s">
        <v>51</v>
      </c>
      <c r="S1488" s="94" t="s">
        <v>51</v>
      </c>
      <c r="T1488" s="94" t="s">
        <v>51</v>
      </c>
      <c r="U1488" s="94" t="s">
        <v>51</v>
      </c>
      <c r="V1488" s="94" t="s">
        <v>51</v>
      </c>
      <c r="W1488" s="94" t="s">
        <v>2490</v>
      </c>
      <c r="X1488" s="94" t="s">
        <v>2491</v>
      </c>
      <c r="Y1488" s="94" t="s">
        <v>4269</v>
      </c>
      <c r="Z1488" s="94" t="s">
        <v>51</v>
      </c>
    </row>
    <row r="1489" spans="1:26" x14ac:dyDescent="0.2">
      <c r="A1489" s="94" t="s">
        <v>2483</v>
      </c>
      <c r="B1489" s="94" t="s">
        <v>2484</v>
      </c>
      <c r="C1489" s="94" t="s">
        <v>6792</v>
      </c>
      <c r="D1489" s="94" t="s">
        <v>4266</v>
      </c>
      <c r="E1489" s="94" t="s">
        <v>2487</v>
      </c>
      <c r="F1489" s="94" t="s">
        <v>4267</v>
      </c>
      <c r="G1489" s="95">
        <v>-984.25</v>
      </c>
      <c r="H1489" s="97">
        <v>46030</v>
      </c>
      <c r="I1489" s="97">
        <v>46061</v>
      </c>
      <c r="J1489" s="97">
        <v>46062</v>
      </c>
      <c r="K1489" s="97">
        <v>46036</v>
      </c>
      <c r="L1489" s="94">
        <v>10256</v>
      </c>
      <c r="M1489" s="98" t="s">
        <v>51</v>
      </c>
      <c r="N1489" s="121" t="s">
        <v>60</v>
      </c>
      <c r="O1489" s="94" t="s">
        <v>6895</v>
      </c>
      <c r="P1489" s="94" t="s">
        <v>51</v>
      </c>
      <c r="Q1489" s="94" t="s">
        <v>51</v>
      </c>
      <c r="R1489" s="94" t="s">
        <v>51</v>
      </c>
      <c r="S1489" s="94" t="s">
        <v>51</v>
      </c>
      <c r="T1489" s="94" t="s">
        <v>51</v>
      </c>
      <c r="U1489" s="94" t="s">
        <v>51</v>
      </c>
      <c r="V1489" s="94" t="s">
        <v>51</v>
      </c>
      <c r="W1489" s="94" t="s">
        <v>2490</v>
      </c>
      <c r="X1489" s="94" t="s">
        <v>2491</v>
      </c>
      <c r="Y1489" s="94" t="s">
        <v>4269</v>
      </c>
      <c r="Z1489" s="94" t="s">
        <v>51</v>
      </c>
    </row>
    <row r="1490" spans="1:26" x14ac:dyDescent="0.2">
      <c r="A1490" s="94" t="s">
        <v>2483</v>
      </c>
      <c r="B1490" s="94" t="s">
        <v>2484</v>
      </c>
      <c r="C1490" s="94" t="s">
        <v>6896</v>
      </c>
      <c r="D1490" s="94" t="s">
        <v>5862</v>
      </c>
      <c r="E1490" s="94" t="s">
        <v>2487</v>
      </c>
      <c r="F1490" s="94" t="s">
        <v>5863</v>
      </c>
      <c r="G1490" s="95">
        <v>-4459</v>
      </c>
      <c r="H1490" s="97">
        <v>46031</v>
      </c>
      <c r="I1490" s="97">
        <v>46062</v>
      </c>
      <c r="J1490" s="97">
        <v>46062</v>
      </c>
      <c r="K1490" s="97">
        <v>46038</v>
      </c>
      <c r="L1490" s="94">
        <v>10256</v>
      </c>
      <c r="M1490" s="98" t="s">
        <v>51</v>
      </c>
      <c r="N1490" s="121" t="s">
        <v>60</v>
      </c>
      <c r="O1490" s="94" t="s">
        <v>6897</v>
      </c>
      <c r="P1490" s="94" t="s">
        <v>51</v>
      </c>
      <c r="Q1490" s="94" t="s">
        <v>51</v>
      </c>
      <c r="R1490" s="94" t="s">
        <v>2819</v>
      </c>
      <c r="S1490" s="94" t="s">
        <v>5865</v>
      </c>
      <c r="T1490" s="94" t="s">
        <v>51</v>
      </c>
      <c r="U1490" s="94" t="s">
        <v>5866</v>
      </c>
      <c r="V1490" s="94" t="s">
        <v>2775</v>
      </c>
      <c r="W1490" s="94" t="s">
        <v>2490</v>
      </c>
      <c r="X1490" s="94" t="s">
        <v>2491</v>
      </c>
      <c r="Y1490" s="94" t="s">
        <v>5867</v>
      </c>
      <c r="Z1490" s="94" t="s">
        <v>51</v>
      </c>
    </row>
    <row r="1491" spans="1:26" x14ac:dyDescent="0.2">
      <c r="A1491" s="94" t="s">
        <v>2483</v>
      </c>
      <c r="B1491" s="94" t="s">
        <v>2484</v>
      </c>
      <c r="C1491" s="94" t="s">
        <v>6898</v>
      </c>
      <c r="D1491" s="94" t="s">
        <v>3041</v>
      </c>
      <c r="E1491" s="94" t="s">
        <v>2487</v>
      </c>
      <c r="F1491" s="94" t="s">
        <v>3042</v>
      </c>
      <c r="G1491" s="95">
        <v>-1305.22</v>
      </c>
      <c r="H1491" s="97">
        <v>46002</v>
      </c>
      <c r="I1491" s="97">
        <v>46062</v>
      </c>
      <c r="J1491" s="97">
        <v>46062</v>
      </c>
      <c r="K1491" s="97">
        <v>46021</v>
      </c>
      <c r="L1491" s="94">
        <v>10256</v>
      </c>
      <c r="M1491" s="98" t="s">
        <v>51</v>
      </c>
      <c r="N1491" s="121" t="s">
        <v>60</v>
      </c>
      <c r="O1491" s="94" t="s">
        <v>6899</v>
      </c>
      <c r="P1491" s="94" t="s">
        <v>51</v>
      </c>
      <c r="Q1491" s="94" t="s">
        <v>51</v>
      </c>
      <c r="R1491" s="94" t="s">
        <v>51</v>
      </c>
      <c r="S1491" s="94" t="s">
        <v>51</v>
      </c>
      <c r="T1491" s="94" t="s">
        <v>51</v>
      </c>
      <c r="U1491" s="94" t="s">
        <v>51</v>
      </c>
      <c r="V1491" s="94" t="s">
        <v>51</v>
      </c>
      <c r="W1491" s="94" t="s">
        <v>2490</v>
      </c>
      <c r="X1491" s="94" t="s">
        <v>2491</v>
      </c>
      <c r="Y1491" s="94" t="s">
        <v>3044</v>
      </c>
      <c r="Z1491" s="94" t="s">
        <v>51</v>
      </c>
    </row>
    <row r="1492" spans="1:26" x14ac:dyDescent="0.2">
      <c r="A1492" s="94" t="s">
        <v>2483</v>
      </c>
      <c r="B1492" s="94" t="s">
        <v>2484</v>
      </c>
      <c r="C1492" s="94" t="s">
        <v>6900</v>
      </c>
      <c r="D1492" s="94" t="s">
        <v>3068</v>
      </c>
      <c r="E1492" s="94" t="s">
        <v>2487</v>
      </c>
      <c r="F1492" s="94" t="s">
        <v>3069</v>
      </c>
      <c r="G1492" s="95">
        <v>-273.32</v>
      </c>
      <c r="H1492" s="97">
        <v>46031</v>
      </c>
      <c r="I1492" s="97">
        <v>46062</v>
      </c>
      <c r="J1492" s="97">
        <v>46062</v>
      </c>
      <c r="K1492" s="97">
        <v>46051</v>
      </c>
      <c r="L1492" s="94">
        <v>10256</v>
      </c>
      <c r="M1492" s="98" t="s">
        <v>51</v>
      </c>
      <c r="N1492" s="121" t="s">
        <v>60</v>
      </c>
      <c r="O1492" s="94" t="s">
        <v>6901</v>
      </c>
      <c r="P1492" s="94" t="s">
        <v>51</v>
      </c>
      <c r="Q1492" s="94" t="s">
        <v>51</v>
      </c>
      <c r="R1492" s="94" t="s">
        <v>51</v>
      </c>
      <c r="S1492" s="94" t="s">
        <v>51</v>
      </c>
      <c r="T1492" s="94" t="s">
        <v>51</v>
      </c>
      <c r="U1492" s="94" t="s">
        <v>51</v>
      </c>
      <c r="V1492" s="94" t="s">
        <v>51</v>
      </c>
      <c r="W1492" s="94" t="s">
        <v>2490</v>
      </c>
      <c r="X1492" s="94" t="s">
        <v>2491</v>
      </c>
      <c r="Y1492" s="94" t="s">
        <v>3071</v>
      </c>
      <c r="Z1492" s="94" t="s">
        <v>51</v>
      </c>
    </row>
    <row r="1493" spans="1:26" x14ac:dyDescent="0.2">
      <c r="A1493" s="94" t="s">
        <v>2483</v>
      </c>
      <c r="B1493" s="94" t="s">
        <v>2484</v>
      </c>
      <c r="C1493" s="94" t="s">
        <v>6902</v>
      </c>
      <c r="D1493" s="94" t="s">
        <v>3068</v>
      </c>
      <c r="E1493" s="94" t="s">
        <v>2487</v>
      </c>
      <c r="F1493" s="94" t="s">
        <v>3069</v>
      </c>
      <c r="G1493" s="95">
        <v>-159.15</v>
      </c>
      <c r="H1493" s="97">
        <v>46031</v>
      </c>
      <c r="I1493" s="97">
        <v>46062</v>
      </c>
      <c r="J1493" s="97">
        <v>46062</v>
      </c>
      <c r="K1493" s="97">
        <v>46037</v>
      </c>
      <c r="L1493" s="94">
        <v>10256</v>
      </c>
      <c r="M1493" s="98" t="s">
        <v>51</v>
      </c>
      <c r="N1493" s="121" t="s">
        <v>60</v>
      </c>
      <c r="O1493" s="94" t="s">
        <v>6903</v>
      </c>
      <c r="P1493" s="94" t="s">
        <v>51</v>
      </c>
      <c r="Q1493" s="94" t="s">
        <v>51</v>
      </c>
      <c r="R1493" s="94" t="s">
        <v>51</v>
      </c>
      <c r="S1493" s="94" t="s">
        <v>51</v>
      </c>
      <c r="T1493" s="94" t="s">
        <v>51</v>
      </c>
      <c r="U1493" s="94" t="s">
        <v>51</v>
      </c>
      <c r="V1493" s="94" t="s">
        <v>51</v>
      </c>
      <c r="W1493" s="94" t="s">
        <v>2490</v>
      </c>
      <c r="X1493" s="94" t="s">
        <v>2491</v>
      </c>
      <c r="Y1493" s="94" t="s">
        <v>3071</v>
      </c>
      <c r="Z1493" s="94" t="s">
        <v>51</v>
      </c>
    </row>
    <row r="1494" spans="1:26" x14ac:dyDescent="0.2">
      <c r="A1494" s="94" t="s">
        <v>2483</v>
      </c>
      <c r="B1494" s="94" t="s">
        <v>2484</v>
      </c>
      <c r="C1494" s="94" t="s">
        <v>6904</v>
      </c>
      <c r="D1494" s="94" t="s">
        <v>3068</v>
      </c>
      <c r="E1494" s="94" t="s">
        <v>2487</v>
      </c>
      <c r="F1494" s="94" t="s">
        <v>3069</v>
      </c>
      <c r="G1494" s="95">
        <v>-687.22</v>
      </c>
      <c r="H1494" s="97">
        <v>46031</v>
      </c>
      <c r="I1494" s="97">
        <v>46062</v>
      </c>
      <c r="J1494" s="97">
        <v>46062</v>
      </c>
      <c r="K1494" s="97">
        <v>46037</v>
      </c>
      <c r="L1494" s="94">
        <v>10256</v>
      </c>
      <c r="M1494" s="98" t="s">
        <v>51</v>
      </c>
      <c r="N1494" s="121" t="s">
        <v>60</v>
      </c>
      <c r="O1494" s="94" t="s">
        <v>6905</v>
      </c>
      <c r="P1494" s="94" t="s">
        <v>51</v>
      </c>
      <c r="Q1494" s="94" t="s">
        <v>51</v>
      </c>
      <c r="R1494" s="94" t="s">
        <v>51</v>
      </c>
      <c r="S1494" s="94" t="s">
        <v>51</v>
      </c>
      <c r="T1494" s="94" t="s">
        <v>51</v>
      </c>
      <c r="U1494" s="94" t="s">
        <v>51</v>
      </c>
      <c r="V1494" s="94" t="s">
        <v>51</v>
      </c>
      <c r="W1494" s="94" t="s">
        <v>2490</v>
      </c>
      <c r="X1494" s="94" t="s">
        <v>2491</v>
      </c>
      <c r="Y1494" s="94" t="s">
        <v>3071</v>
      </c>
      <c r="Z1494" s="94" t="s">
        <v>51</v>
      </c>
    </row>
    <row r="1495" spans="1:26" x14ac:dyDescent="0.2">
      <c r="A1495" s="94" t="s">
        <v>2483</v>
      </c>
      <c r="B1495" s="94" t="s">
        <v>2484</v>
      </c>
      <c r="C1495" s="94" t="s">
        <v>6906</v>
      </c>
      <c r="D1495" s="94" t="s">
        <v>2656</v>
      </c>
      <c r="E1495" s="94" t="s">
        <v>2487</v>
      </c>
      <c r="F1495" s="94" t="s">
        <v>2657</v>
      </c>
      <c r="G1495" s="95">
        <v>-40549.46</v>
      </c>
      <c r="H1495" s="97">
        <v>46028</v>
      </c>
      <c r="I1495" s="97">
        <v>46057</v>
      </c>
      <c r="J1495" s="97">
        <v>46062</v>
      </c>
      <c r="K1495" s="97">
        <v>46057</v>
      </c>
      <c r="L1495" s="94">
        <v>10259</v>
      </c>
      <c r="M1495" s="98" t="s">
        <v>51</v>
      </c>
      <c r="N1495" s="121" t="s">
        <v>60</v>
      </c>
      <c r="O1495" s="94" t="s">
        <v>6907</v>
      </c>
      <c r="P1495" s="94" t="s">
        <v>51</v>
      </c>
      <c r="Q1495" s="94" t="s">
        <v>51</v>
      </c>
      <c r="R1495" s="94" t="s">
        <v>2536</v>
      </c>
      <c r="S1495" s="94" t="s">
        <v>2659</v>
      </c>
      <c r="T1495" s="94" t="s">
        <v>51</v>
      </c>
      <c r="U1495" s="94" t="s">
        <v>2660</v>
      </c>
      <c r="V1495" s="94" t="s">
        <v>2491</v>
      </c>
      <c r="W1495" s="94" t="s">
        <v>2490</v>
      </c>
      <c r="X1495" s="94" t="s">
        <v>2491</v>
      </c>
      <c r="Y1495" s="94" t="s">
        <v>2661</v>
      </c>
      <c r="Z1495" s="94" t="s">
        <v>2504</v>
      </c>
    </row>
    <row r="1496" spans="1:26" x14ac:dyDescent="0.2">
      <c r="A1496" s="94" t="s">
        <v>2483</v>
      </c>
      <c r="B1496" s="94" t="s">
        <v>2484</v>
      </c>
      <c r="C1496" s="94" t="s">
        <v>6908</v>
      </c>
      <c r="D1496" s="94" t="s">
        <v>3900</v>
      </c>
      <c r="E1496" s="94" t="s">
        <v>2487</v>
      </c>
      <c r="F1496" s="94" t="s">
        <v>3901</v>
      </c>
      <c r="G1496" s="95">
        <v>-4928.6400000000003</v>
      </c>
      <c r="H1496" s="97">
        <v>46001</v>
      </c>
      <c r="I1496" s="97">
        <v>46061</v>
      </c>
      <c r="J1496" s="97">
        <v>46062</v>
      </c>
      <c r="K1496" s="97">
        <v>46010</v>
      </c>
      <c r="L1496" s="94">
        <v>10256</v>
      </c>
      <c r="M1496" s="98" t="s">
        <v>51</v>
      </c>
      <c r="N1496" s="121" t="s">
        <v>60</v>
      </c>
      <c r="O1496" s="94" t="s">
        <v>6909</v>
      </c>
      <c r="P1496" s="94" t="s">
        <v>51</v>
      </c>
      <c r="Q1496" s="94" t="s">
        <v>51</v>
      </c>
      <c r="R1496" s="94" t="s">
        <v>51</v>
      </c>
      <c r="S1496" s="94" t="s">
        <v>51</v>
      </c>
      <c r="T1496" s="94" t="s">
        <v>51</v>
      </c>
      <c r="U1496" s="94" t="s">
        <v>51</v>
      </c>
      <c r="V1496" s="94" t="s">
        <v>51</v>
      </c>
      <c r="W1496" s="94" t="s">
        <v>2490</v>
      </c>
      <c r="X1496" s="94" t="s">
        <v>2491</v>
      </c>
      <c r="Y1496" s="94" t="s">
        <v>3903</v>
      </c>
      <c r="Z1496" s="94" t="s">
        <v>51</v>
      </c>
    </row>
    <row r="1497" spans="1:26" x14ac:dyDescent="0.2">
      <c r="A1497" s="94" t="s">
        <v>2483</v>
      </c>
      <c r="B1497" s="94" t="s">
        <v>2484</v>
      </c>
      <c r="C1497" s="94" t="s">
        <v>6910</v>
      </c>
      <c r="D1497" s="94" t="s">
        <v>3900</v>
      </c>
      <c r="E1497" s="94" t="s">
        <v>2487</v>
      </c>
      <c r="F1497" s="94" t="s">
        <v>3901</v>
      </c>
      <c r="G1497" s="95">
        <v>-99.12</v>
      </c>
      <c r="H1497" s="97">
        <v>46001</v>
      </c>
      <c r="I1497" s="97">
        <v>46061</v>
      </c>
      <c r="J1497" s="97">
        <v>46062</v>
      </c>
      <c r="K1497" s="97">
        <v>46029</v>
      </c>
      <c r="L1497" s="94">
        <v>10256</v>
      </c>
      <c r="M1497" s="98" t="s">
        <v>51</v>
      </c>
      <c r="N1497" s="121" t="s">
        <v>60</v>
      </c>
      <c r="O1497" s="94" t="s">
        <v>6911</v>
      </c>
      <c r="P1497" s="94" t="s">
        <v>51</v>
      </c>
      <c r="Q1497" s="94" t="s">
        <v>51</v>
      </c>
      <c r="R1497" s="94" t="s">
        <v>51</v>
      </c>
      <c r="S1497" s="94" t="s">
        <v>51</v>
      </c>
      <c r="T1497" s="94" t="s">
        <v>51</v>
      </c>
      <c r="U1497" s="94" t="s">
        <v>51</v>
      </c>
      <c r="V1497" s="94" t="s">
        <v>51</v>
      </c>
      <c r="W1497" s="94" t="s">
        <v>2490</v>
      </c>
      <c r="X1497" s="94" t="s">
        <v>2491</v>
      </c>
      <c r="Y1497" s="94" t="s">
        <v>3903</v>
      </c>
      <c r="Z1497" s="94" t="s">
        <v>51</v>
      </c>
    </row>
    <row r="1498" spans="1:26" x14ac:dyDescent="0.2">
      <c r="A1498" s="94" t="s">
        <v>2483</v>
      </c>
      <c r="B1498" s="94" t="s">
        <v>2484</v>
      </c>
      <c r="C1498" s="94" t="s">
        <v>6912</v>
      </c>
      <c r="D1498" s="94" t="s">
        <v>3900</v>
      </c>
      <c r="E1498" s="94" t="s">
        <v>2487</v>
      </c>
      <c r="F1498" s="94" t="s">
        <v>3901</v>
      </c>
      <c r="G1498" s="95">
        <v>-2226.79</v>
      </c>
      <c r="H1498" s="97">
        <v>46001</v>
      </c>
      <c r="I1498" s="97">
        <v>46061</v>
      </c>
      <c r="J1498" s="97">
        <v>46062</v>
      </c>
      <c r="K1498" s="97">
        <v>46010</v>
      </c>
      <c r="L1498" s="94">
        <v>10256</v>
      </c>
      <c r="M1498" s="98" t="s">
        <v>51</v>
      </c>
      <c r="N1498" s="121" t="s">
        <v>60</v>
      </c>
      <c r="O1498" s="94" t="s">
        <v>6913</v>
      </c>
      <c r="P1498" s="94" t="s">
        <v>51</v>
      </c>
      <c r="Q1498" s="94" t="s">
        <v>51</v>
      </c>
      <c r="R1498" s="94" t="s">
        <v>51</v>
      </c>
      <c r="S1498" s="94" t="s">
        <v>51</v>
      </c>
      <c r="T1498" s="94" t="s">
        <v>51</v>
      </c>
      <c r="U1498" s="94" t="s">
        <v>51</v>
      </c>
      <c r="V1498" s="94" t="s">
        <v>51</v>
      </c>
      <c r="W1498" s="94" t="s">
        <v>2490</v>
      </c>
      <c r="X1498" s="94" t="s">
        <v>2491</v>
      </c>
      <c r="Y1498" s="94" t="s">
        <v>3903</v>
      </c>
      <c r="Z1498" s="94" t="s">
        <v>51</v>
      </c>
    </row>
    <row r="1499" spans="1:26" x14ac:dyDescent="0.2">
      <c r="A1499" s="94" t="s">
        <v>2483</v>
      </c>
      <c r="B1499" s="94" t="s">
        <v>2484</v>
      </c>
      <c r="C1499" s="94" t="s">
        <v>1225</v>
      </c>
      <c r="D1499" s="94" t="s">
        <v>3083</v>
      </c>
      <c r="E1499" s="94" t="s">
        <v>2487</v>
      </c>
      <c r="F1499" s="94" t="s">
        <v>3084</v>
      </c>
      <c r="G1499" s="95">
        <v>-2750</v>
      </c>
      <c r="H1499" s="97">
        <v>46030</v>
      </c>
      <c r="I1499" s="97">
        <v>46061</v>
      </c>
      <c r="J1499" s="97">
        <v>46062</v>
      </c>
      <c r="K1499" s="97">
        <v>46055</v>
      </c>
      <c r="L1499" s="94">
        <v>20001</v>
      </c>
      <c r="M1499" s="98" t="s">
        <v>51</v>
      </c>
      <c r="N1499" s="121" t="s">
        <v>60</v>
      </c>
      <c r="O1499" s="94" t="s">
        <v>6914</v>
      </c>
      <c r="P1499" s="94" t="s">
        <v>51</v>
      </c>
      <c r="Q1499" s="94" t="s">
        <v>51</v>
      </c>
      <c r="R1499" s="94" t="s">
        <v>51</v>
      </c>
      <c r="S1499" s="94" t="s">
        <v>51</v>
      </c>
      <c r="T1499" s="94" t="s">
        <v>51</v>
      </c>
      <c r="U1499" s="94" t="s">
        <v>51</v>
      </c>
      <c r="V1499" s="94" t="s">
        <v>51</v>
      </c>
      <c r="W1499" s="94" t="s">
        <v>2490</v>
      </c>
      <c r="X1499" s="94" t="s">
        <v>2491</v>
      </c>
      <c r="Y1499" s="94" t="s">
        <v>3086</v>
      </c>
      <c r="Z1499" s="94" t="s">
        <v>51</v>
      </c>
    </row>
    <row r="1500" spans="1:26" x14ac:dyDescent="0.2">
      <c r="A1500" s="94" t="s">
        <v>2483</v>
      </c>
      <c r="B1500" s="94" t="s">
        <v>2484</v>
      </c>
      <c r="C1500" s="94" t="s">
        <v>6915</v>
      </c>
      <c r="D1500" s="94" t="s">
        <v>2671</v>
      </c>
      <c r="E1500" s="94" t="s">
        <v>4098</v>
      </c>
      <c r="F1500" s="94" t="s">
        <v>2672</v>
      </c>
      <c r="G1500" s="95">
        <v>-650</v>
      </c>
      <c r="H1500" s="97">
        <v>46031</v>
      </c>
      <c r="I1500" s="97">
        <v>46061</v>
      </c>
      <c r="J1500" s="97">
        <v>46062</v>
      </c>
      <c r="K1500" s="97">
        <v>46052</v>
      </c>
      <c r="L1500" s="94">
        <v>10251</v>
      </c>
      <c r="M1500" s="98" t="s">
        <v>51</v>
      </c>
      <c r="N1500" s="121" t="s">
        <v>60</v>
      </c>
      <c r="O1500" s="94" t="s">
        <v>6916</v>
      </c>
      <c r="P1500" s="94" t="s">
        <v>51</v>
      </c>
      <c r="Q1500" s="94" t="s">
        <v>51</v>
      </c>
      <c r="R1500" s="94" t="s">
        <v>51</v>
      </c>
      <c r="S1500" s="94" t="s">
        <v>51</v>
      </c>
      <c r="T1500" s="94" t="s">
        <v>51</v>
      </c>
      <c r="U1500" s="94" t="s">
        <v>51</v>
      </c>
      <c r="V1500" s="94" t="s">
        <v>51</v>
      </c>
      <c r="W1500" s="94" t="s">
        <v>2490</v>
      </c>
      <c r="X1500" s="94" t="s">
        <v>2491</v>
      </c>
      <c r="Y1500" s="94" t="s">
        <v>6917</v>
      </c>
      <c r="Z1500" s="94" t="s">
        <v>51</v>
      </c>
    </row>
    <row r="1501" spans="1:26" x14ac:dyDescent="0.2">
      <c r="A1501" s="94" t="s">
        <v>2483</v>
      </c>
      <c r="B1501" s="94" t="s">
        <v>2484</v>
      </c>
      <c r="C1501" s="94" t="s">
        <v>6918</v>
      </c>
      <c r="D1501" s="94" t="s">
        <v>3150</v>
      </c>
      <c r="E1501" s="94" t="s">
        <v>2487</v>
      </c>
      <c r="F1501" s="94" t="s">
        <v>3151</v>
      </c>
      <c r="G1501" s="95">
        <v>-2100</v>
      </c>
      <c r="H1501" s="97">
        <v>46031</v>
      </c>
      <c r="I1501" s="97">
        <v>46062</v>
      </c>
      <c r="J1501" s="97">
        <v>46062</v>
      </c>
      <c r="K1501" s="97">
        <v>46037</v>
      </c>
      <c r="L1501" s="94">
        <v>10241</v>
      </c>
      <c r="M1501" s="98" t="s">
        <v>51</v>
      </c>
      <c r="N1501" s="121" t="s">
        <v>60</v>
      </c>
      <c r="O1501" s="94" t="s">
        <v>6919</v>
      </c>
      <c r="P1501" s="94" t="s">
        <v>51</v>
      </c>
      <c r="Q1501" s="94" t="s">
        <v>51</v>
      </c>
      <c r="R1501" s="94" t="s">
        <v>51</v>
      </c>
      <c r="S1501" s="94" t="s">
        <v>51</v>
      </c>
      <c r="T1501" s="94" t="s">
        <v>51</v>
      </c>
      <c r="U1501" s="94" t="s">
        <v>51</v>
      </c>
      <c r="V1501" s="94" t="s">
        <v>51</v>
      </c>
      <c r="W1501" s="94" t="s">
        <v>2490</v>
      </c>
      <c r="X1501" s="94" t="s">
        <v>2491</v>
      </c>
      <c r="Y1501" s="94" t="s">
        <v>3153</v>
      </c>
      <c r="Z1501" s="94" t="s">
        <v>51</v>
      </c>
    </row>
    <row r="1502" spans="1:26" x14ac:dyDescent="0.2">
      <c r="A1502" s="94" t="s">
        <v>2483</v>
      </c>
      <c r="B1502" s="94" t="s">
        <v>2484</v>
      </c>
      <c r="C1502" s="94" t="s">
        <v>6920</v>
      </c>
      <c r="D1502" s="94" t="s">
        <v>3161</v>
      </c>
      <c r="E1502" s="94" t="s">
        <v>2487</v>
      </c>
      <c r="F1502" s="94" t="s">
        <v>3162</v>
      </c>
      <c r="G1502" s="95">
        <v>-40502</v>
      </c>
      <c r="H1502" s="97">
        <v>46030</v>
      </c>
      <c r="I1502" s="97">
        <v>46060</v>
      </c>
      <c r="J1502" s="97">
        <v>46062</v>
      </c>
      <c r="K1502" s="97">
        <v>46049</v>
      </c>
      <c r="L1502" s="94">
        <v>10251</v>
      </c>
      <c r="M1502" s="98" t="s">
        <v>51</v>
      </c>
      <c r="N1502" s="121" t="s">
        <v>60</v>
      </c>
      <c r="O1502" s="94" t="s">
        <v>6921</v>
      </c>
      <c r="P1502" s="94" t="s">
        <v>51</v>
      </c>
      <c r="Q1502" s="94" t="s">
        <v>51</v>
      </c>
      <c r="R1502" s="94" t="s">
        <v>51</v>
      </c>
      <c r="S1502" s="94" t="s">
        <v>51</v>
      </c>
      <c r="T1502" s="94" t="s">
        <v>51</v>
      </c>
      <c r="U1502" s="94" t="s">
        <v>51</v>
      </c>
      <c r="V1502" s="94" t="s">
        <v>51</v>
      </c>
      <c r="W1502" s="94" t="s">
        <v>2490</v>
      </c>
      <c r="X1502" s="94" t="s">
        <v>2491</v>
      </c>
      <c r="Y1502" s="94" t="s">
        <v>3164</v>
      </c>
      <c r="Z1502" s="94" t="s">
        <v>51</v>
      </c>
    </row>
    <row r="1503" spans="1:26" x14ac:dyDescent="0.2">
      <c r="A1503" s="94" t="s">
        <v>2483</v>
      </c>
      <c r="B1503" s="94" t="s">
        <v>2484</v>
      </c>
      <c r="C1503" s="94" t="s">
        <v>3814</v>
      </c>
      <c r="D1503" s="94" t="s">
        <v>3161</v>
      </c>
      <c r="E1503" s="94" t="s">
        <v>2487</v>
      </c>
      <c r="F1503" s="94" t="s">
        <v>3162</v>
      </c>
      <c r="G1503" s="95">
        <v>-10757</v>
      </c>
      <c r="H1503" s="97">
        <v>46030</v>
      </c>
      <c r="I1503" s="97">
        <v>46060</v>
      </c>
      <c r="J1503" s="97">
        <v>46062</v>
      </c>
      <c r="K1503" s="97">
        <v>46049</v>
      </c>
      <c r="L1503" s="94">
        <v>10251</v>
      </c>
      <c r="M1503" s="98" t="s">
        <v>51</v>
      </c>
      <c r="N1503" s="121" t="s">
        <v>60</v>
      </c>
      <c r="O1503" s="94" t="s">
        <v>6922</v>
      </c>
      <c r="P1503" s="94" t="s">
        <v>51</v>
      </c>
      <c r="Q1503" s="94" t="s">
        <v>51</v>
      </c>
      <c r="R1503" s="94" t="s">
        <v>51</v>
      </c>
      <c r="S1503" s="94" t="s">
        <v>51</v>
      </c>
      <c r="T1503" s="94" t="s">
        <v>51</v>
      </c>
      <c r="U1503" s="94" t="s">
        <v>51</v>
      </c>
      <c r="V1503" s="94" t="s">
        <v>51</v>
      </c>
      <c r="W1503" s="94" t="s">
        <v>2490</v>
      </c>
      <c r="X1503" s="94" t="s">
        <v>2491</v>
      </c>
      <c r="Y1503" s="94" t="s">
        <v>3164</v>
      </c>
      <c r="Z1503" s="94" t="s">
        <v>51</v>
      </c>
    </row>
    <row r="1504" spans="1:26" x14ac:dyDescent="0.2">
      <c r="A1504" s="94" t="s">
        <v>2483</v>
      </c>
      <c r="B1504" s="94" t="s">
        <v>2484</v>
      </c>
      <c r="C1504" s="94" t="s">
        <v>6923</v>
      </c>
      <c r="D1504" s="94" t="s">
        <v>2692</v>
      </c>
      <c r="E1504" s="94" t="s">
        <v>2487</v>
      </c>
      <c r="F1504" s="94" t="s">
        <v>2693</v>
      </c>
      <c r="G1504" s="95">
        <v>-10957.15</v>
      </c>
      <c r="H1504" s="97">
        <v>45964</v>
      </c>
      <c r="I1504" s="97">
        <v>46024</v>
      </c>
      <c r="J1504" s="97">
        <v>46062</v>
      </c>
      <c r="K1504" s="97">
        <v>46058</v>
      </c>
      <c r="L1504" s="94">
        <v>10251</v>
      </c>
      <c r="M1504" s="98" t="s">
        <v>51</v>
      </c>
      <c r="N1504" s="121" t="s">
        <v>60</v>
      </c>
      <c r="O1504" s="94" t="s">
        <v>6924</v>
      </c>
      <c r="P1504" s="94" t="s">
        <v>51</v>
      </c>
      <c r="Q1504" s="94" t="s">
        <v>51</v>
      </c>
      <c r="R1504" s="94" t="s">
        <v>51</v>
      </c>
      <c r="S1504" s="94" t="s">
        <v>51</v>
      </c>
      <c r="T1504" s="94" t="s">
        <v>51</v>
      </c>
      <c r="U1504" s="94" t="s">
        <v>51</v>
      </c>
      <c r="V1504" s="94" t="s">
        <v>51</v>
      </c>
      <c r="W1504" s="94" t="s">
        <v>2490</v>
      </c>
      <c r="X1504" s="94" t="s">
        <v>2491</v>
      </c>
      <c r="Y1504" s="94" t="s">
        <v>2695</v>
      </c>
      <c r="Z1504" s="94" t="s">
        <v>51</v>
      </c>
    </row>
    <row r="1505" spans="1:26" x14ac:dyDescent="0.2">
      <c r="A1505" s="94" t="s">
        <v>2483</v>
      </c>
      <c r="B1505" s="94" t="s">
        <v>2484</v>
      </c>
      <c r="C1505" s="94" t="s">
        <v>952</v>
      </c>
      <c r="D1505" s="94" t="s">
        <v>6925</v>
      </c>
      <c r="E1505" s="94" t="s">
        <v>2487</v>
      </c>
      <c r="F1505" s="94" t="s">
        <v>6926</v>
      </c>
      <c r="G1505" s="95">
        <v>-21890</v>
      </c>
      <c r="H1505" s="97">
        <v>46030</v>
      </c>
      <c r="I1505" s="97">
        <v>46061</v>
      </c>
      <c r="J1505" s="97">
        <v>46062</v>
      </c>
      <c r="K1505" s="97">
        <v>46049</v>
      </c>
      <c r="L1505" s="94">
        <v>10256</v>
      </c>
      <c r="M1505" s="98" t="s">
        <v>51</v>
      </c>
      <c r="N1505" s="121" t="s">
        <v>60</v>
      </c>
      <c r="O1505" s="94" t="s">
        <v>6927</v>
      </c>
      <c r="P1505" s="94" t="s">
        <v>51</v>
      </c>
      <c r="Q1505" s="94" t="s">
        <v>51</v>
      </c>
      <c r="R1505" s="94" t="s">
        <v>51</v>
      </c>
      <c r="S1505" s="94" t="s">
        <v>51</v>
      </c>
      <c r="T1505" s="94" t="s">
        <v>51</v>
      </c>
      <c r="U1505" s="94" t="s">
        <v>51</v>
      </c>
      <c r="V1505" s="94" t="s">
        <v>51</v>
      </c>
      <c r="W1505" s="94" t="s">
        <v>2490</v>
      </c>
      <c r="X1505" s="94" t="s">
        <v>2491</v>
      </c>
      <c r="Y1505" s="94" t="s">
        <v>6928</v>
      </c>
      <c r="Z1505" s="94" t="s">
        <v>51</v>
      </c>
    </row>
    <row r="1506" spans="1:26" x14ac:dyDescent="0.2">
      <c r="A1506" s="94" t="s">
        <v>2483</v>
      </c>
      <c r="B1506" s="94" t="s">
        <v>2484</v>
      </c>
      <c r="C1506" s="94" t="s">
        <v>6929</v>
      </c>
      <c r="D1506" s="94" t="s">
        <v>6930</v>
      </c>
      <c r="E1506" s="94" t="s">
        <v>2487</v>
      </c>
      <c r="F1506" s="94" t="s">
        <v>6931</v>
      </c>
      <c r="G1506" s="95">
        <v>-21190.79</v>
      </c>
      <c r="H1506" s="97">
        <v>46002</v>
      </c>
      <c r="I1506" s="97">
        <v>46062</v>
      </c>
      <c r="J1506" s="97">
        <v>46062</v>
      </c>
      <c r="K1506" s="97">
        <v>46029</v>
      </c>
      <c r="L1506" s="94">
        <v>10256</v>
      </c>
      <c r="M1506" s="98" t="s">
        <v>51</v>
      </c>
      <c r="N1506" s="121" t="s">
        <v>60</v>
      </c>
      <c r="O1506" s="94" t="s">
        <v>6932</v>
      </c>
      <c r="P1506" s="94" t="s">
        <v>51</v>
      </c>
      <c r="Q1506" s="94" t="s">
        <v>51</v>
      </c>
      <c r="R1506" s="94" t="s">
        <v>51</v>
      </c>
      <c r="S1506" s="94" t="s">
        <v>51</v>
      </c>
      <c r="T1506" s="94" t="s">
        <v>51</v>
      </c>
      <c r="U1506" s="94" t="s">
        <v>51</v>
      </c>
      <c r="V1506" s="94" t="s">
        <v>51</v>
      </c>
      <c r="W1506" s="94" t="s">
        <v>2490</v>
      </c>
      <c r="X1506" s="94" t="s">
        <v>2491</v>
      </c>
      <c r="Y1506" s="94" t="s">
        <v>6933</v>
      </c>
      <c r="Z1506" s="94" t="s">
        <v>51</v>
      </c>
    </row>
    <row r="1507" spans="1:26" x14ac:dyDescent="0.2">
      <c r="A1507" s="94" t="s">
        <v>2483</v>
      </c>
      <c r="B1507" s="94" t="s">
        <v>155</v>
      </c>
      <c r="C1507" s="94" t="s">
        <v>6934</v>
      </c>
      <c r="D1507" s="94" t="s">
        <v>3665</v>
      </c>
      <c r="E1507" s="94" t="s">
        <v>2487</v>
      </c>
      <c r="F1507" s="94" t="s">
        <v>3850</v>
      </c>
      <c r="G1507" s="95">
        <v>-101972.51</v>
      </c>
      <c r="H1507" s="97">
        <v>46055</v>
      </c>
      <c r="I1507" s="97">
        <v>46063</v>
      </c>
      <c r="J1507" s="97">
        <v>46063</v>
      </c>
      <c r="K1507" s="97" t="s">
        <v>2832</v>
      </c>
      <c r="L1507" s="94">
        <v>20001</v>
      </c>
      <c r="M1507" s="98" t="s">
        <v>155</v>
      </c>
      <c r="N1507" s="121" t="s">
        <v>155</v>
      </c>
      <c r="O1507" s="94" t="s">
        <v>6935</v>
      </c>
      <c r="P1507" s="94" t="s">
        <v>51</v>
      </c>
      <c r="Q1507" s="94" t="s">
        <v>51</v>
      </c>
      <c r="R1507" s="94" t="s">
        <v>51</v>
      </c>
      <c r="S1507" s="94" t="s">
        <v>51</v>
      </c>
      <c r="T1507" s="94" t="s">
        <v>51</v>
      </c>
      <c r="U1507" s="94" t="s">
        <v>51</v>
      </c>
      <c r="V1507" s="94" t="s">
        <v>51</v>
      </c>
      <c r="W1507" s="94" t="s">
        <v>2490</v>
      </c>
      <c r="X1507" s="94" t="s">
        <v>2491</v>
      </c>
      <c r="Y1507" s="94" t="s">
        <v>3668</v>
      </c>
      <c r="Z1507" s="94" t="s">
        <v>51</v>
      </c>
    </row>
    <row r="1508" spans="1:26" x14ac:dyDescent="0.2">
      <c r="A1508" s="94" t="s">
        <v>2763</v>
      </c>
      <c r="B1508" s="94" t="s">
        <v>3695</v>
      </c>
      <c r="C1508" s="94" t="s">
        <v>6936</v>
      </c>
      <c r="D1508" s="94" t="s">
        <v>3697</v>
      </c>
      <c r="E1508" s="94" t="s">
        <v>2487</v>
      </c>
      <c r="F1508" s="94" t="s">
        <v>3698</v>
      </c>
      <c r="G1508" s="95">
        <v>-2427.1999999999998</v>
      </c>
      <c r="H1508" s="97">
        <v>46052</v>
      </c>
      <c r="I1508" s="97">
        <v>46063</v>
      </c>
      <c r="J1508" s="97">
        <v>46063</v>
      </c>
      <c r="K1508" s="97">
        <v>46052</v>
      </c>
      <c r="L1508" s="94" t="s">
        <v>8609</v>
      </c>
      <c r="M1508" s="98" t="s">
        <v>1966</v>
      </c>
      <c r="N1508" s="121" t="s">
        <v>129</v>
      </c>
      <c r="O1508" s="94" t="s">
        <v>3699</v>
      </c>
      <c r="P1508" s="94" t="s">
        <v>51</v>
      </c>
      <c r="Q1508" s="94" t="s">
        <v>51</v>
      </c>
      <c r="R1508" s="94" t="s">
        <v>51</v>
      </c>
      <c r="S1508" s="94" t="s">
        <v>51</v>
      </c>
      <c r="T1508" s="94" t="s">
        <v>51</v>
      </c>
      <c r="U1508" s="94" t="s">
        <v>51</v>
      </c>
      <c r="V1508" s="94" t="s">
        <v>51</v>
      </c>
      <c r="W1508" s="94" t="s">
        <v>2490</v>
      </c>
      <c r="X1508" s="94" t="s">
        <v>2491</v>
      </c>
      <c r="Y1508" s="94" t="s">
        <v>3700</v>
      </c>
      <c r="Z1508" s="94" t="s">
        <v>51</v>
      </c>
    </row>
    <row r="1509" spans="1:26" x14ac:dyDescent="0.2">
      <c r="A1509" s="94" t="s">
        <v>2763</v>
      </c>
      <c r="B1509" s="94" t="s">
        <v>3695</v>
      </c>
      <c r="C1509" s="94" t="s">
        <v>6937</v>
      </c>
      <c r="D1509" s="94" t="s">
        <v>3697</v>
      </c>
      <c r="E1509" s="94" t="s">
        <v>2487</v>
      </c>
      <c r="F1509" s="94" t="s">
        <v>3698</v>
      </c>
      <c r="G1509" s="95">
        <v>-29188.98</v>
      </c>
      <c r="H1509" s="97">
        <v>46059</v>
      </c>
      <c r="I1509" s="97">
        <v>46063</v>
      </c>
      <c r="J1509" s="97">
        <v>46063</v>
      </c>
      <c r="K1509" s="97">
        <v>46059</v>
      </c>
      <c r="L1509" s="94">
        <v>10251</v>
      </c>
      <c r="M1509" s="98" t="s">
        <v>1966</v>
      </c>
      <c r="N1509" s="121" t="s">
        <v>129</v>
      </c>
      <c r="O1509" s="94" t="s">
        <v>3927</v>
      </c>
      <c r="P1509" s="94" t="s">
        <v>51</v>
      </c>
      <c r="Q1509" s="94" t="s">
        <v>51</v>
      </c>
      <c r="R1509" s="94" t="s">
        <v>51</v>
      </c>
      <c r="S1509" s="94" t="s">
        <v>51</v>
      </c>
      <c r="T1509" s="94" t="s">
        <v>51</v>
      </c>
      <c r="U1509" s="94" t="s">
        <v>51</v>
      </c>
      <c r="V1509" s="94" t="s">
        <v>51</v>
      </c>
      <c r="W1509" s="94" t="s">
        <v>2490</v>
      </c>
      <c r="X1509" s="94" t="s">
        <v>2491</v>
      </c>
      <c r="Y1509" s="94" t="s">
        <v>3700</v>
      </c>
      <c r="Z1509" s="94" t="s">
        <v>51</v>
      </c>
    </row>
    <row r="1510" spans="1:26" x14ac:dyDescent="0.2">
      <c r="A1510" s="94" t="s">
        <v>2763</v>
      </c>
      <c r="B1510" s="94" t="s">
        <v>3695</v>
      </c>
      <c r="C1510" s="94" t="s">
        <v>6938</v>
      </c>
      <c r="D1510" s="94" t="s">
        <v>3697</v>
      </c>
      <c r="E1510" s="94" t="s">
        <v>2487</v>
      </c>
      <c r="F1510" s="94" t="s">
        <v>3698</v>
      </c>
      <c r="G1510" s="95">
        <v>-32877.839999999997</v>
      </c>
      <c r="H1510" s="97">
        <v>46059</v>
      </c>
      <c r="I1510" s="97">
        <v>46063</v>
      </c>
      <c r="J1510" s="97">
        <v>46063</v>
      </c>
      <c r="K1510" s="97">
        <v>46059</v>
      </c>
      <c r="L1510" s="94">
        <v>10256</v>
      </c>
      <c r="M1510" s="98" t="s">
        <v>1966</v>
      </c>
      <c r="N1510" s="121" t="s">
        <v>129</v>
      </c>
      <c r="O1510" s="94" t="s">
        <v>3927</v>
      </c>
      <c r="P1510" s="94" t="s">
        <v>51</v>
      </c>
      <c r="Q1510" s="94" t="s">
        <v>51</v>
      </c>
      <c r="R1510" s="94" t="s">
        <v>51</v>
      </c>
      <c r="S1510" s="94" t="s">
        <v>51</v>
      </c>
      <c r="T1510" s="94" t="s">
        <v>51</v>
      </c>
      <c r="U1510" s="94" t="s">
        <v>51</v>
      </c>
      <c r="V1510" s="94" t="s">
        <v>51</v>
      </c>
      <c r="W1510" s="94" t="s">
        <v>2490</v>
      </c>
      <c r="X1510" s="94" t="s">
        <v>2491</v>
      </c>
      <c r="Y1510" s="94" t="s">
        <v>3700</v>
      </c>
      <c r="Z1510" s="94" t="s">
        <v>51</v>
      </c>
    </row>
    <row r="1511" spans="1:26" x14ac:dyDescent="0.2">
      <c r="A1511" s="94" t="s">
        <v>2763</v>
      </c>
      <c r="B1511" s="94" t="s">
        <v>3695</v>
      </c>
      <c r="C1511" s="94" t="s">
        <v>6939</v>
      </c>
      <c r="D1511" s="94" t="s">
        <v>3697</v>
      </c>
      <c r="E1511" s="94" t="s">
        <v>2487</v>
      </c>
      <c r="F1511" s="94" t="s">
        <v>3698</v>
      </c>
      <c r="G1511" s="95">
        <v>-2920.87</v>
      </c>
      <c r="H1511" s="97">
        <v>46059</v>
      </c>
      <c r="I1511" s="97">
        <v>46063</v>
      </c>
      <c r="J1511" s="97">
        <v>46063</v>
      </c>
      <c r="K1511" s="97">
        <v>46059</v>
      </c>
      <c r="L1511" s="94">
        <v>10259</v>
      </c>
      <c r="M1511" s="98" t="s">
        <v>1966</v>
      </c>
      <c r="N1511" s="121" t="s">
        <v>129</v>
      </c>
      <c r="O1511" s="94" t="s">
        <v>3927</v>
      </c>
      <c r="P1511" s="94" t="s">
        <v>51</v>
      </c>
      <c r="Q1511" s="94" t="s">
        <v>51</v>
      </c>
      <c r="R1511" s="94" t="s">
        <v>51</v>
      </c>
      <c r="S1511" s="94" t="s">
        <v>51</v>
      </c>
      <c r="T1511" s="94" t="s">
        <v>51</v>
      </c>
      <c r="U1511" s="94" t="s">
        <v>51</v>
      </c>
      <c r="V1511" s="94" t="s">
        <v>51</v>
      </c>
      <c r="W1511" s="94" t="s">
        <v>2490</v>
      </c>
      <c r="X1511" s="94" t="s">
        <v>2491</v>
      </c>
      <c r="Y1511" s="94" t="s">
        <v>3700</v>
      </c>
      <c r="Z1511" s="94" t="s">
        <v>51</v>
      </c>
    </row>
    <row r="1512" spans="1:26" x14ac:dyDescent="0.2">
      <c r="A1512" s="94" t="s">
        <v>2763</v>
      </c>
      <c r="B1512" s="94" t="s">
        <v>3695</v>
      </c>
      <c r="C1512" s="94" t="s">
        <v>6940</v>
      </c>
      <c r="D1512" s="94" t="s">
        <v>3697</v>
      </c>
      <c r="E1512" s="94" t="s">
        <v>2487</v>
      </c>
      <c r="F1512" s="94" t="s">
        <v>3698</v>
      </c>
      <c r="G1512" s="95">
        <v>-1032.52</v>
      </c>
      <c r="H1512" s="97">
        <v>46059</v>
      </c>
      <c r="I1512" s="97">
        <v>46063</v>
      </c>
      <c r="J1512" s="97">
        <v>46063</v>
      </c>
      <c r="K1512" s="97">
        <v>46059</v>
      </c>
      <c r="L1512" s="94">
        <v>20001</v>
      </c>
      <c r="M1512" s="98" t="s">
        <v>1966</v>
      </c>
      <c r="N1512" s="121" t="s">
        <v>129</v>
      </c>
      <c r="O1512" s="94" t="s">
        <v>3927</v>
      </c>
      <c r="P1512" s="94" t="s">
        <v>51</v>
      </c>
      <c r="Q1512" s="94" t="s">
        <v>51</v>
      </c>
      <c r="R1512" s="94" t="s">
        <v>51</v>
      </c>
      <c r="S1512" s="94" t="s">
        <v>51</v>
      </c>
      <c r="T1512" s="94" t="s">
        <v>51</v>
      </c>
      <c r="U1512" s="94" t="s">
        <v>51</v>
      </c>
      <c r="V1512" s="94" t="s">
        <v>51</v>
      </c>
      <c r="W1512" s="94" t="s">
        <v>2490</v>
      </c>
      <c r="X1512" s="94" t="s">
        <v>2491</v>
      </c>
      <c r="Y1512" s="94" t="s">
        <v>3700</v>
      </c>
      <c r="Z1512" s="94" t="s">
        <v>51</v>
      </c>
    </row>
    <row r="1513" spans="1:26" x14ac:dyDescent="0.2">
      <c r="A1513" s="94" t="s">
        <v>2483</v>
      </c>
      <c r="B1513" s="94" t="s">
        <v>2484</v>
      </c>
      <c r="C1513" s="94" t="s">
        <v>6941</v>
      </c>
      <c r="D1513" s="94" t="s">
        <v>2782</v>
      </c>
      <c r="E1513" s="94" t="s">
        <v>2487</v>
      </c>
      <c r="F1513" s="94" t="s">
        <v>2783</v>
      </c>
      <c r="G1513" s="95">
        <v>-2167.1999999999998</v>
      </c>
      <c r="H1513" s="97">
        <v>46003</v>
      </c>
      <c r="I1513" s="97">
        <v>46063</v>
      </c>
      <c r="J1513" s="97">
        <v>46063</v>
      </c>
      <c r="K1513" s="97">
        <v>46020</v>
      </c>
      <c r="L1513" s="94">
        <v>10256</v>
      </c>
      <c r="M1513" s="98" t="s">
        <v>51</v>
      </c>
      <c r="N1513" s="121" t="s">
        <v>60</v>
      </c>
      <c r="O1513" s="94" t="s">
        <v>6942</v>
      </c>
      <c r="P1513" s="94" t="s">
        <v>51</v>
      </c>
      <c r="Q1513" s="94" t="s">
        <v>51</v>
      </c>
      <c r="R1513" s="94" t="s">
        <v>51</v>
      </c>
      <c r="S1513" s="94" t="s">
        <v>51</v>
      </c>
      <c r="T1513" s="94" t="s">
        <v>51</v>
      </c>
      <c r="U1513" s="94" t="s">
        <v>51</v>
      </c>
      <c r="V1513" s="94" t="s">
        <v>51</v>
      </c>
      <c r="W1513" s="94" t="s">
        <v>2490</v>
      </c>
      <c r="X1513" s="94" t="s">
        <v>2491</v>
      </c>
      <c r="Y1513" s="94" t="s">
        <v>2785</v>
      </c>
      <c r="Z1513" s="94" t="s">
        <v>51</v>
      </c>
    </row>
    <row r="1514" spans="1:26" x14ac:dyDescent="0.2">
      <c r="A1514" s="94" t="s">
        <v>2483</v>
      </c>
      <c r="B1514" s="94" t="s">
        <v>2484</v>
      </c>
      <c r="C1514" s="94" t="s">
        <v>6943</v>
      </c>
      <c r="D1514" s="94" t="s">
        <v>2782</v>
      </c>
      <c r="E1514" s="94" t="s">
        <v>2487</v>
      </c>
      <c r="F1514" s="94" t="s">
        <v>2783</v>
      </c>
      <c r="G1514" s="95">
        <v>-88.95</v>
      </c>
      <c r="H1514" s="97">
        <v>46003</v>
      </c>
      <c r="I1514" s="97">
        <v>46063</v>
      </c>
      <c r="J1514" s="97">
        <v>46063</v>
      </c>
      <c r="K1514" s="97">
        <v>46008</v>
      </c>
      <c r="L1514" s="94">
        <v>10251</v>
      </c>
      <c r="M1514" s="98" t="s">
        <v>51</v>
      </c>
      <c r="N1514" s="121" t="s">
        <v>60</v>
      </c>
      <c r="O1514" s="94" t="s">
        <v>6944</v>
      </c>
      <c r="P1514" s="94" t="s">
        <v>51</v>
      </c>
      <c r="Q1514" s="94" t="s">
        <v>51</v>
      </c>
      <c r="R1514" s="94" t="s">
        <v>51</v>
      </c>
      <c r="S1514" s="94" t="s">
        <v>51</v>
      </c>
      <c r="T1514" s="94" t="s">
        <v>51</v>
      </c>
      <c r="U1514" s="94" t="s">
        <v>51</v>
      </c>
      <c r="V1514" s="94" t="s">
        <v>51</v>
      </c>
      <c r="W1514" s="94" t="s">
        <v>2490</v>
      </c>
      <c r="X1514" s="94" t="s">
        <v>2491</v>
      </c>
      <c r="Y1514" s="94" t="s">
        <v>2785</v>
      </c>
      <c r="Z1514" s="94" t="s">
        <v>51</v>
      </c>
    </row>
    <row r="1515" spans="1:26" x14ac:dyDescent="0.2">
      <c r="A1515" s="94" t="s">
        <v>2483</v>
      </c>
      <c r="B1515" s="94" t="s">
        <v>2484</v>
      </c>
      <c r="C1515" s="94" t="s">
        <v>6945</v>
      </c>
      <c r="D1515" s="94" t="s">
        <v>3720</v>
      </c>
      <c r="E1515" s="94" t="s">
        <v>2487</v>
      </c>
      <c r="F1515" s="94" t="s">
        <v>3721</v>
      </c>
      <c r="G1515" s="95">
        <v>-4650</v>
      </c>
      <c r="H1515" s="97">
        <v>46050</v>
      </c>
      <c r="I1515" s="97">
        <v>46055</v>
      </c>
      <c r="J1515" s="97">
        <v>46063</v>
      </c>
      <c r="K1515" s="97">
        <v>46058</v>
      </c>
      <c r="L1515" s="94">
        <v>10251</v>
      </c>
      <c r="M1515" s="98" t="s">
        <v>51</v>
      </c>
      <c r="N1515" s="121" t="s">
        <v>60</v>
      </c>
      <c r="O1515" s="94" t="s">
        <v>6946</v>
      </c>
      <c r="P1515" s="94" t="s">
        <v>51</v>
      </c>
      <c r="Q1515" s="94" t="s">
        <v>51</v>
      </c>
      <c r="R1515" s="94" t="s">
        <v>51</v>
      </c>
      <c r="S1515" s="94" t="s">
        <v>51</v>
      </c>
      <c r="T1515" s="94" t="s">
        <v>51</v>
      </c>
      <c r="U1515" s="94" t="s">
        <v>51</v>
      </c>
      <c r="V1515" s="94" t="s">
        <v>51</v>
      </c>
      <c r="W1515" s="94" t="s">
        <v>2490</v>
      </c>
      <c r="X1515" s="94" t="s">
        <v>2491</v>
      </c>
      <c r="Y1515" s="94" t="s">
        <v>3723</v>
      </c>
      <c r="Z1515" s="94" t="s">
        <v>51</v>
      </c>
    </row>
    <row r="1516" spans="1:26" x14ac:dyDescent="0.2">
      <c r="A1516" s="94" t="s">
        <v>2483</v>
      </c>
      <c r="B1516" s="94" t="s">
        <v>2484</v>
      </c>
      <c r="C1516" s="94" t="s">
        <v>6947</v>
      </c>
      <c r="D1516" s="94" t="s">
        <v>2528</v>
      </c>
      <c r="E1516" s="94" t="s">
        <v>2487</v>
      </c>
      <c r="F1516" s="94" t="s">
        <v>2529</v>
      </c>
      <c r="G1516" s="95">
        <v>-4851.12</v>
      </c>
      <c r="H1516" s="97">
        <v>46003</v>
      </c>
      <c r="I1516" s="97">
        <v>46063</v>
      </c>
      <c r="J1516" s="97">
        <v>46063</v>
      </c>
      <c r="K1516" s="97">
        <v>46024</v>
      </c>
      <c r="L1516" s="94">
        <v>10251</v>
      </c>
      <c r="M1516" s="98" t="s">
        <v>51</v>
      </c>
      <c r="N1516" s="121" t="s">
        <v>60</v>
      </c>
      <c r="O1516" s="94" t="s">
        <v>6948</v>
      </c>
      <c r="P1516" s="94" t="s">
        <v>51</v>
      </c>
      <c r="Q1516" s="94" t="s">
        <v>51</v>
      </c>
      <c r="R1516" s="94" t="s">
        <v>51</v>
      </c>
      <c r="S1516" s="94" t="s">
        <v>51</v>
      </c>
      <c r="T1516" s="94" t="s">
        <v>51</v>
      </c>
      <c r="U1516" s="94" t="s">
        <v>51</v>
      </c>
      <c r="V1516" s="94" t="s">
        <v>51</v>
      </c>
      <c r="W1516" s="94" t="s">
        <v>2490</v>
      </c>
      <c r="X1516" s="94" t="s">
        <v>2491</v>
      </c>
      <c r="Y1516" s="94" t="s">
        <v>2531</v>
      </c>
      <c r="Z1516" s="94" t="s">
        <v>51</v>
      </c>
    </row>
    <row r="1517" spans="1:26" x14ac:dyDescent="0.2">
      <c r="A1517" s="94" t="s">
        <v>2483</v>
      </c>
      <c r="B1517" s="94" t="s">
        <v>2484</v>
      </c>
      <c r="C1517" s="94" t="s">
        <v>6949</v>
      </c>
      <c r="D1517" s="94" t="s">
        <v>2552</v>
      </c>
      <c r="E1517" s="94" t="s">
        <v>2487</v>
      </c>
      <c r="F1517" s="94" t="s">
        <v>2553</v>
      </c>
      <c r="G1517" s="95">
        <v>-77548.800000000003</v>
      </c>
      <c r="H1517" s="97">
        <v>46048</v>
      </c>
      <c r="I1517" s="97">
        <v>46054</v>
      </c>
      <c r="J1517" s="97">
        <v>46063</v>
      </c>
      <c r="K1517" s="97">
        <v>46056</v>
      </c>
      <c r="L1517" s="94">
        <v>10251</v>
      </c>
      <c r="M1517" s="98" t="s">
        <v>51</v>
      </c>
      <c r="N1517" s="121" t="s">
        <v>60</v>
      </c>
      <c r="O1517" s="94" t="s">
        <v>6950</v>
      </c>
      <c r="P1517" s="94" t="s">
        <v>51</v>
      </c>
      <c r="Q1517" s="94" t="s">
        <v>51</v>
      </c>
      <c r="R1517" s="94" t="s">
        <v>51</v>
      </c>
      <c r="S1517" s="94" t="s">
        <v>51</v>
      </c>
      <c r="T1517" s="94" t="s">
        <v>51</v>
      </c>
      <c r="U1517" s="94" t="s">
        <v>51</v>
      </c>
      <c r="V1517" s="94" t="s">
        <v>51</v>
      </c>
      <c r="W1517" s="94" t="s">
        <v>2490</v>
      </c>
      <c r="X1517" s="94" t="s">
        <v>2491</v>
      </c>
      <c r="Y1517" s="94" t="s">
        <v>2555</v>
      </c>
      <c r="Z1517" s="94" t="s">
        <v>51</v>
      </c>
    </row>
    <row r="1518" spans="1:26" x14ac:dyDescent="0.2">
      <c r="A1518" s="94" t="s">
        <v>2483</v>
      </c>
      <c r="B1518" s="94" t="s">
        <v>2484</v>
      </c>
      <c r="C1518" s="94" t="s">
        <v>6951</v>
      </c>
      <c r="D1518" s="94" t="s">
        <v>2910</v>
      </c>
      <c r="E1518" s="94" t="s">
        <v>2487</v>
      </c>
      <c r="F1518" s="94" t="s">
        <v>2911</v>
      </c>
      <c r="G1518" s="95">
        <v>-4249.05</v>
      </c>
      <c r="H1518" s="97">
        <v>46025</v>
      </c>
      <c r="I1518" s="97">
        <v>46055</v>
      </c>
      <c r="J1518" s="97">
        <v>46063</v>
      </c>
      <c r="K1518" s="97">
        <v>46058</v>
      </c>
      <c r="L1518" s="94">
        <v>10251</v>
      </c>
      <c r="M1518" s="98" t="s">
        <v>51</v>
      </c>
      <c r="N1518" s="121" t="s">
        <v>60</v>
      </c>
      <c r="O1518" s="94" t="s">
        <v>6952</v>
      </c>
      <c r="P1518" s="94" t="s">
        <v>51</v>
      </c>
      <c r="Q1518" s="94" t="s">
        <v>51</v>
      </c>
      <c r="R1518" s="94" t="s">
        <v>2517</v>
      </c>
      <c r="S1518" s="94" t="s">
        <v>2913</v>
      </c>
      <c r="T1518" s="94" t="s">
        <v>51</v>
      </c>
      <c r="U1518" s="94" t="s">
        <v>2914</v>
      </c>
      <c r="V1518" s="94" t="s">
        <v>2915</v>
      </c>
      <c r="W1518" s="94" t="s">
        <v>2490</v>
      </c>
      <c r="X1518" s="94" t="s">
        <v>2491</v>
      </c>
      <c r="Y1518" s="94" t="s">
        <v>2916</v>
      </c>
      <c r="Z1518" s="94" t="s">
        <v>2504</v>
      </c>
    </row>
    <row r="1519" spans="1:26" x14ac:dyDescent="0.2">
      <c r="A1519" s="94" t="s">
        <v>2483</v>
      </c>
      <c r="B1519" s="94" t="s">
        <v>2484</v>
      </c>
      <c r="C1519" s="94" t="s">
        <v>6953</v>
      </c>
      <c r="D1519" s="94" t="s">
        <v>2910</v>
      </c>
      <c r="E1519" s="94" t="s">
        <v>2487</v>
      </c>
      <c r="F1519" s="94" t="s">
        <v>2911</v>
      </c>
      <c r="G1519" s="95">
        <v>-2918.27</v>
      </c>
      <c r="H1519" s="97">
        <v>46025</v>
      </c>
      <c r="I1519" s="97">
        <v>46055</v>
      </c>
      <c r="J1519" s="97">
        <v>46063</v>
      </c>
      <c r="K1519" s="97">
        <v>46058</v>
      </c>
      <c r="L1519" s="94">
        <v>10251</v>
      </c>
      <c r="M1519" s="98" t="s">
        <v>51</v>
      </c>
      <c r="N1519" s="121" t="s">
        <v>60</v>
      </c>
      <c r="O1519" s="94" t="s">
        <v>6954</v>
      </c>
      <c r="P1519" s="94" t="s">
        <v>51</v>
      </c>
      <c r="Q1519" s="94" t="s">
        <v>51</v>
      </c>
      <c r="R1519" s="94" t="s">
        <v>2517</v>
      </c>
      <c r="S1519" s="94" t="s">
        <v>2913</v>
      </c>
      <c r="T1519" s="94" t="s">
        <v>51</v>
      </c>
      <c r="U1519" s="94" t="s">
        <v>2914</v>
      </c>
      <c r="V1519" s="94" t="s">
        <v>2915</v>
      </c>
      <c r="W1519" s="94" t="s">
        <v>2490</v>
      </c>
      <c r="X1519" s="94" t="s">
        <v>2491</v>
      </c>
      <c r="Y1519" s="94" t="s">
        <v>2916</v>
      </c>
      <c r="Z1519" s="94" t="s">
        <v>2504</v>
      </c>
    </row>
    <row r="1520" spans="1:26" x14ac:dyDescent="0.2">
      <c r="A1520" s="94" t="s">
        <v>2483</v>
      </c>
      <c r="B1520" s="94" t="s">
        <v>2484</v>
      </c>
      <c r="C1520" s="94" t="s">
        <v>6955</v>
      </c>
      <c r="D1520" s="94" t="s">
        <v>2910</v>
      </c>
      <c r="E1520" s="94" t="s">
        <v>2487</v>
      </c>
      <c r="F1520" s="94" t="s">
        <v>2911</v>
      </c>
      <c r="G1520" s="95">
        <v>-4324.05</v>
      </c>
      <c r="H1520" s="97">
        <v>46026</v>
      </c>
      <c r="I1520" s="97">
        <v>46056</v>
      </c>
      <c r="J1520" s="97">
        <v>46063</v>
      </c>
      <c r="K1520" s="97">
        <v>46058</v>
      </c>
      <c r="L1520" s="94">
        <v>10251</v>
      </c>
      <c r="M1520" s="98" t="s">
        <v>51</v>
      </c>
      <c r="N1520" s="121" t="s">
        <v>60</v>
      </c>
      <c r="O1520" s="94" t="s">
        <v>6956</v>
      </c>
      <c r="P1520" s="94" t="s">
        <v>51</v>
      </c>
      <c r="Q1520" s="94" t="s">
        <v>51</v>
      </c>
      <c r="R1520" s="94" t="s">
        <v>2517</v>
      </c>
      <c r="S1520" s="94" t="s">
        <v>2913</v>
      </c>
      <c r="T1520" s="94" t="s">
        <v>51</v>
      </c>
      <c r="U1520" s="94" t="s">
        <v>2914</v>
      </c>
      <c r="V1520" s="94" t="s">
        <v>2915</v>
      </c>
      <c r="W1520" s="94" t="s">
        <v>2490</v>
      </c>
      <c r="X1520" s="94" t="s">
        <v>2491</v>
      </c>
      <c r="Y1520" s="94" t="s">
        <v>2916</v>
      </c>
      <c r="Z1520" s="94" t="s">
        <v>2504</v>
      </c>
    </row>
    <row r="1521" spans="1:26" x14ac:dyDescent="0.2">
      <c r="A1521" s="94" t="s">
        <v>2483</v>
      </c>
      <c r="B1521" s="94" t="s">
        <v>2484</v>
      </c>
      <c r="C1521" s="94" t="s">
        <v>6957</v>
      </c>
      <c r="D1521" s="94" t="s">
        <v>2910</v>
      </c>
      <c r="E1521" s="94" t="s">
        <v>2487</v>
      </c>
      <c r="F1521" s="94" t="s">
        <v>2911</v>
      </c>
      <c r="G1521" s="95">
        <v>-4324.05</v>
      </c>
      <c r="H1521" s="97">
        <v>46027</v>
      </c>
      <c r="I1521" s="97">
        <v>46057</v>
      </c>
      <c r="J1521" s="97">
        <v>46063</v>
      </c>
      <c r="K1521" s="97">
        <v>46058</v>
      </c>
      <c r="L1521" s="94">
        <v>10251</v>
      </c>
      <c r="M1521" s="98" t="s">
        <v>51</v>
      </c>
      <c r="N1521" s="121" t="s">
        <v>60</v>
      </c>
      <c r="O1521" s="94" t="s">
        <v>6958</v>
      </c>
      <c r="P1521" s="94" t="s">
        <v>51</v>
      </c>
      <c r="Q1521" s="94" t="s">
        <v>51</v>
      </c>
      <c r="R1521" s="94" t="s">
        <v>2517</v>
      </c>
      <c r="S1521" s="94" t="s">
        <v>2913</v>
      </c>
      <c r="T1521" s="94" t="s">
        <v>51</v>
      </c>
      <c r="U1521" s="94" t="s">
        <v>2914</v>
      </c>
      <c r="V1521" s="94" t="s">
        <v>2915</v>
      </c>
      <c r="W1521" s="94" t="s">
        <v>2490</v>
      </c>
      <c r="X1521" s="94" t="s">
        <v>2491</v>
      </c>
      <c r="Y1521" s="94" t="s">
        <v>2916</v>
      </c>
      <c r="Z1521" s="94" t="s">
        <v>2504</v>
      </c>
    </row>
    <row r="1522" spans="1:26" x14ac:dyDescent="0.2">
      <c r="A1522" s="94" t="s">
        <v>2483</v>
      </c>
      <c r="B1522" s="94" t="s">
        <v>2484</v>
      </c>
      <c r="C1522" s="94" t="s">
        <v>6959</v>
      </c>
      <c r="D1522" s="94" t="s">
        <v>6960</v>
      </c>
      <c r="E1522" s="94" t="s">
        <v>2487</v>
      </c>
      <c r="F1522" s="94" t="s">
        <v>6961</v>
      </c>
      <c r="G1522" s="95">
        <v>-5096</v>
      </c>
      <c r="H1522" s="97">
        <v>46008</v>
      </c>
      <c r="I1522" s="97">
        <v>46038</v>
      </c>
      <c r="J1522" s="97">
        <v>46063</v>
      </c>
      <c r="K1522" s="97">
        <v>46056</v>
      </c>
      <c r="L1522" s="94">
        <v>20001</v>
      </c>
      <c r="M1522" s="98" t="s">
        <v>51</v>
      </c>
      <c r="N1522" s="121" t="s">
        <v>60</v>
      </c>
      <c r="O1522" s="94" t="s">
        <v>6962</v>
      </c>
      <c r="P1522" s="94" t="s">
        <v>51</v>
      </c>
      <c r="Q1522" s="94" t="s">
        <v>51</v>
      </c>
      <c r="R1522" s="94" t="s">
        <v>51</v>
      </c>
      <c r="S1522" s="94" t="s">
        <v>51</v>
      </c>
      <c r="T1522" s="94" t="s">
        <v>51</v>
      </c>
      <c r="U1522" s="94" t="s">
        <v>51</v>
      </c>
      <c r="V1522" s="94" t="s">
        <v>51</v>
      </c>
      <c r="W1522" s="94" t="s">
        <v>2490</v>
      </c>
      <c r="X1522" s="94" t="s">
        <v>2491</v>
      </c>
      <c r="Y1522" s="94" t="s">
        <v>6963</v>
      </c>
      <c r="Z1522" s="94" t="s">
        <v>51</v>
      </c>
    </row>
    <row r="1523" spans="1:26" x14ac:dyDescent="0.2">
      <c r="A1523" s="94" t="s">
        <v>2483</v>
      </c>
      <c r="B1523" s="94" t="s">
        <v>2484</v>
      </c>
      <c r="C1523" s="94" t="s">
        <v>3852</v>
      </c>
      <c r="D1523" s="94" t="s">
        <v>3853</v>
      </c>
      <c r="E1523" s="94" t="s">
        <v>2487</v>
      </c>
      <c r="F1523" s="94" t="s">
        <v>3854</v>
      </c>
      <c r="G1523" s="95">
        <v>-6887.17</v>
      </c>
      <c r="H1523" s="97">
        <v>46003</v>
      </c>
      <c r="I1523" s="97">
        <v>46063</v>
      </c>
      <c r="J1523" s="97">
        <v>46063</v>
      </c>
      <c r="K1523" s="97">
        <v>46021</v>
      </c>
      <c r="L1523" s="94">
        <v>10251</v>
      </c>
      <c r="M1523" s="98" t="s">
        <v>51</v>
      </c>
      <c r="N1523" s="121" t="s">
        <v>60</v>
      </c>
      <c r="O1523" s="94" t="s">
        <v>3855</v>
      </c>
      <c r="P1523" s="94" t="s">
        <v>51</v>
      </c>
      <c r="Q1523" s="94" t="s">
        <v>51</v>
      </c>
      <c r="R1523" s="94" t="s">
        <v>51</v>
      </c>
      <c r="S1523" s="94" t="s">
        <v>51</v>
      </c>
      <c r="T1523" s="94" t="s">
        <v>51</v>
      </c>
      <c r="U1523" s="94" t="s">
        <v>51</v>
      </c>
      <c r="V1523" s="94" t="s">
        <v>51</v>
      </c>
      <c r="W1523" s="94" t="s">
        <v>2490</v>
      </c>
      <c r="X1523" s="94" t="s">
        <v>2491</v>
      </c>
      <c r="Y1523" s="94" t="s">
        <v>3856</v>
      </c>
      <c r="Z1523" s="94" t="s">
        <v>51</v>
      </c>
    </row>
    <row r="1524" spans="1:26" x14ac:dyDescent="0.2">
      <c r="A1524" s="94" t="s">
        <v>2483</v>
      </c>
      <c r="B1524" s="94" t="s">
        <v>2484</v>
      </c>
      <c r="C1524" s="94" t="s">
        <v>6964</v>
      </c>
      <c r="D1524" s="94" t="s">
        <v>3309</v>
      </c>
      <c r="E1524" s="94" t="s">
        <v>2487</v>
      </c>
      <c r="F1524" s="94" t="s">
        <v>3310</v>
      </c>
      <c r="G1524" s="95">
        <v>-660</v>
      </c>
      <c r="H1524" s="97">
        <v>46041</v>
      </c>
      <c r="I1524" s="97">
        <v>46056</v>
      </c>
      <c r="J1524" s="97">
        <v>46063</v>
      </c>
      <c r="K1524" s="97">
        <v>46058</v>
      </c>
      <c r="L1524" s="94">
        <v>20001</v>
      </c>
      <c r="M1524" s="98" t="s">
        <v>51</v>
      </c>
      <c r="N1524" s="121" t="s">
        <v>60</v>
      </c>
      <c r="O1524" s="94" t="s">
        <v>6965</v>
      </c>
      <c r="P1524" s="94" t="s">
        <v>51</v>
      </c>
      <c r="Q1524" s="94" t="s">
        <v>51</v>
      </c>
      <c r="R1524" s="94" t="s">
        <v>51</v>
      </c>
      <c r="S1524" s="94" t="s">
        <v>51</v>
      </c>
      <c r="T1524" s="94" t="s">
        <v>51</v>
      </c>
      <c r="U1524" s="94" t="s">
        <v>51</v>
      </c>
      <c r="V1524" s="94" t="s">
        <v>51</v>
      </c>
      <c r="W1524" s="94" t="s">
        <v>2490</v>
      </c>
      <c r="X1524" s="94" t="s">
        <v>2491</v>
      </c>
      <c r="Y1524" s="94" t="s">
        <v>3312</v>
      </c>
      <c r="Z1524" s="94" t="s">
        <v>51</v>
      </c>
    </row>
    <row r="1525" spans="1:26" x14ac:dyDescent="0.2">
      <c r="A1525" s="94" t="s">
        <v>2483</v>
      </c>
      <c r="B1525" s="94" t="s">
        <v>2484</v>
      </c>
      <c r="C1525" s="94" t="s">
        <v>6966</v>
      </c>
      <c r="D1525" s="94" t="s">
        <v>3004</v>
      </c>
      <c r="E1525" s="94" t="s">
        <v>2487</v>
      </c>
      <c r="F1525" s="94" t="s">
        <v>3005</v>
      </c>
      <c r="G1525" s="95">
        <v>-1497.13</v>
      </c>
      <c r="H1525" s="97">
        <v>46003</v>
      </c>
      <c r="I1525" s="97">
        <v>46063</v>
      </c>
      <c r="J1525" s="97">
        <v>46063</v>
      </c>
      <c r="K1525" s="97">
        <v>46014</v>
      </c>
      <c r="L1525" s="94">
        <v>10256</v>
      </c>
      <c r="M1525" s="98" t="s">
        <v>51</v>
      </c>
      <c r="N1525" s="121" t="s">
        <v>60</v>
      </c>
      <c r="O1525" s="94" t="s">
        <v>6967</v>
      </c>
      <c r="P1525" s="94" t="s">
        <v>51</v>
      </c>
      <c r="Q1525" s="94" t="s">
        <v>51</v>
      </c>
      <c r="R1525" s="94" t="s">
        <v>2517</v>
      </c>
      <c r="S1525" s="94" t="s">
        <v>3007</v>
      </c>
      <c r="T1525" s="94" t="s">
        <v>51</v>
      </c>
      <c r="U1525" s="94" t="s">
        <v>3008</v>
      </c>
      <c r="V1525" s="94" t="s">
        <v>2846</v>
      </c>
      <c r="W1525" s="94" t="s">
        <v>2490</v>
      </c>
      <c r="X1525" s="94" t="s">
        <v>2491</v>
      </c>
      <c r="Y1525" s="94" t="s">
        <v>3009</v>
      </c>
      <c r="Z1525" s="94" t="s">
        <v>51</v>
      </c>
    </row>
    <row r="1526" spans="1:26" x14ac:dyDescent="0.2">
      <c r="A1526" s="94" t="s">
        <v>2483</v>
      </c>
      <c r="B1526" s="94" t="s">
        <v>2484</v>
      </c>
      <c r="C1526" s="94" t="s">
        <v>6968</v>
      </c>
      <c r="D1526" s="94" t="s">
        <v>3004</v>
      </c>
      <c r="E1526" s="94" t="s">
        <v>2487</v>
      </c>
      <c r="F1526" s="94" t="s">
        <v>3005</v>
      </c>
      <c r="G1526" s="95">
        <v>-199.26</v>
      </c>
      <c r="H1526" s="97">
        <v>46003</v>
      </c>
      <c r="I1526" s="97">
        <v>46063</v>
      </c>
      <c r="J1526" s="97">
        <v>46063</v>
      </c>
      <c r="K1526" s="97">
        <v>46020</v>
      </c>
      <c r="L1526" s="94">
        <v>10256</v>
      </c>
      <c r="M1526" s="98" t="s">
        <v>51</v>
      </c>
      <c r="N1526" s="121" t="s">
        <v>60</v>
      </c>
      <c r="O1526" s="94" t="s">
        <v>6969</v>
      </c>
      <c r="P1526" s="94" t="s">
        <v>51</v>
      </c>
      <c r="Q1526" s="94" t="s">
        <v>51</v>
      </c>
      <c r="R1526" s="94" t="s">
        <v>2517</v>
      </c>
      <c r="S1526" s="94" t="s">
        <v>3007</v>
      </c>
      <c r="T1526" s="94" t="s">
        <v>51</v>
      </c>
      <c r="U1526" s="94" t="s">
        <v>3008</v>
      </c>
      <c r="V1526" s="94" t="s">
        <v>2846</v>
      </c>
      <c r="W1526" s="94" t="s">
        <v>2490</v>
      </c>
      <c r="X1526" s="94" t="s">
        <v>2491</v>
      </c>
      <c r="Y1526" s="94" t="s">
        <v>3009</v>
      </c>
      <c r="Z1526" s="94" t="s">
        <v>51</v>
      </c>
    </row>
    <row r="1527" spans="1:26" x14ac:dyDescent="0.2">
      <c r="A1527" s="94" t="s">
        <v>2483</v>
      </c>
      <c r="B1527" s="94" t="s">
        <v>2484</v>
      </c>
      <c r="C1527" s="94" t="s">
        <v>6970</v>
      </c>
      <c r="D1527" s="94" t="s">
        <v>3004</v>
      </c>
      <c r="E1527" s="94" t="s">
        <v>2487</v>
      </c>
      <c r="F1527" s="94" t="s">
        <v>3005</v>
      </c>
      <c r="G1527" s="95">
        <v>-473.93</v>
      </c>
      <c r="H1527" s="97">
        <v>46003</v>
      </c>
      <c r="I1527" s="97">
        <v>46063</v>
      </c>
      <c r="J1527" s="97">
        <v>46063</v>
      </c>
      <c r="K1527" s="97">
        <v>46008</v>
      </c>
      <c r="L1527" s="94">
        <v>10251</v>
      </c>
      <c r="M1527" s="98" t="s">
        <v>51</v>
      </c>
      <c r="N1527" s="121" t="s">
        <v>60</v>
      </c>
      <c r="O1527" s="94" t="s">
        <v>6971</v>
      </c>
      <c r="P1527" s="94" t="s">
        <v>51</v>
      </c>
      <c r="Q1527" s="94" t="s">
        <v>51</v>
      </c>
      <c r="R1527" s="94" t="s">
        <v>2517</v>
      </c>
      <c r="S1527" s="94" t="s">
        <v>3007</v>
      </c>
      <c r="T1527" s="94" t="s">
        <v>51</v>
      </c>
      <c r="U1527" s="94" t="s">
        <v>3008</v>
      </c>
      <c r="V1527" s="94" t="s">
        <v>2846</v>
      </c>
      <c r="W1527" s="94" t="s">
        <v>2490</v>
      </c>
      <c r="X1527" s="94" t="s">
        <v>2491</v>
      </c>
      <c r="Y1527" s="94" t="s">
        <v>3009</v>
      </c>
      <c r="Z1527" s="94" t="s">
        <v>51</v>
      </c>
    </row>
    <row r="1528" spans="1:26" x14ac:dyDescent="0.2">
      <c r="A1528" s="94" t="s">
        <v>2483</v>
      </c>
      <c r="B1528" s="94" t="s">
        <v>2484</v>
      </c>
      <c r="C1528" s="94" t="s">
        <v>6972</v>
      </c>
      <c r="D1528" s="94" t="s">
        <v>4057</v>
      </c>
      <c r="E1528" s="94" t="s">
        <v>2487</v>
      </c>
      <c r="F1528" s="94" t="s">
        <v>4058</v>
      </c>
      <c r="G1528" s="95">
        <v>-109.32</v>
      </c>
      <c r="H1528" s="97">
        <v>46034</v>
      </c>
      <c r="I1528" s="97">
        <v>46063</v>
      </c>
      <c r="J1528" s="97">
        <v>46063</v>
      </c>
      <c r="K1528" s="97">
        <v>46048</v>
      </c>
      <c r="L1528" s="94">
        <v>10251</v>
      </c>
      <c r="M1528" s="98" t="s">
        <v>51</v>
      </c>
      <c r="N1528" s="121" t="s">
        <v>60</v>
      </c>
      <c r="O1528" s="94" t="s">
        <v>6973</v>
      </c>
      <c r="P1528" s="94" t="s">
        <v>51</v>
      </c>
      <c r="Q1528" s="94" t="s">
        <v>51</v>
      </c>
      <c r="R1528" s="94" t="s">
        <v>51</v>
      </c>
      <c r="S1528" s="94" t="s">
        <v>51</v>
      </c>
      <c r="T1528" s="94" t="s">
        <v>51</v>
      </c>
      <c r="U1528" s="94" t="s">
        <v>51</v>
      </c>
      <c r="V1528" s="94" t="s">
        <v>51</v>
      </c>
      <c r="W1528" s="94" t="s">
        <v>2490</v>
      </c>
      <c r="X1528" s="94" t="s">
        <v>2491</v>
      </c>
      <c r="Y1528" s="94" t="s">
        <v>4060</v>
      </c>
      <c r="Z1528" s="94" t="s">
        <v>51</v>
      </c>
    </row>
    <row r="1529" spans="1:26" x14ac:dyDescent="0.2">
      <c r="A1529" s="94" t="s">
        <v>2483</v>
      </c>
      <c r="B1529" s="94" t="s">
        <v>2484</v>
      </c>
      <c r="C1529" s="94" t="s">
        <v>6974</v>
      </c>
      <c r="D1529" s="94" t="s">
        <v>4057</v>
      </c>
      <c r="E1529" s="94" t="s">
        <v>2487</v>
      </c>
      <c r="F1529" s="94" t="s">
        <v>4058</v>
      </c>
      <c r="G1529" s="95">
        <v>-957.08</v>
      </c>
      <c r="H1529" s="97">
        <v>46034</v>
      </c>
      <c r="I1529" s="97">
        <v>46063</v>
      </c>
      <c r="J1529" s="97">
        <v>46063</v>
      </c>
      <c r="K1529" s="97">
        <v>46048</v>
      </c>
      <c r="L1529" s="94">
        <v>10256</v>
      </c>
      <c r="M1529" s="98" t="s">
        <v>51</v>
      </c>
      <c r="N1529" s="121" t="s">
        <v>60</v>
      </c>
      <c r="O1529" s="94" t="s">
        <v>6975</v>
      </c>
      <c r="P1529" s="94" t="s">
        <v>51</v>
      </c>
      <c r="Q1529" s="94" t="s">
        <v>51</v>
      </c>
      <c r="R1529" s="94" t="s">
        <v>51</v>
      </c>
      <c r="S1529" s="94" t="s">
        <v>51</v>
      </c>
      <c r="T1529" s="94" t="s">
        <v>51</v>
      </c>
      <c r="U1529" s="94" t="s">
        <v>51</v>
      </c>
      <c r="V1529" s="94" t="s">
        <v>51</v>
      </c>
      <c r="W1529" s="94" t="s">
        <v>2490</v>
      </c>
      <c r="X1529" s="94" t="s">
        <v>2491</v>
      </c>
      <c r="Y1529" s="94" t="s">
        <v>4060</v>
      </c>
      <c r="Z1529" s="94" t="s">
        <v>51</v>
      </c>
    </row>
    <row r="1530" spans="1:26" x14ac:dyDescent="0.2">
      <c r="A1530" s="94" t="s">
        <v>2483</v>
      </c>
      <c r="B1530" s="94" t="s">
        <v>2484</v>
      </c>
      <c r="C1530" s="94" t="s">
        <v>6976</v>
      </c>
      <c r="D1530" s="94" t="s">
        <v>4057</v>
      </c>
      <c r="E1530" s="94" t="s">
        <v>2487</v>
      </c>
      <c r="F1530" s="94" t="s">
        <v>4058</v>
      </c>
      <c r="G1530" s="95">
        <v>-70.77</v>
      </c>
      <c r="H1530" s="97">
        <v>46034</v>
      </c>
      <c r="I1530" s="97">
        <v>46063</v>
      </c>
      <c r="J1530" s="97">
        <v>46063</v>
      </c>
      <c r="K1530" s="97">
        <v>46048</v>
      </c>
      <c r="L1530" s="94">
        <v>10256</v>
      </c>
      <c r="M1530" s="98" t="s">
        <v>51</v>
      </c>
      <c r="N1530" s="121" t="s">
        <v>60</v>
      </c>
      <c r="O1530" s="94" t="s">
        <v>6977</v>
      </c>
      <c r="P1530" s="94" t="s">
        <v>51</v>
      </c>
      <c r="Q1530" s="94" t="s">
        <v>51</v>
      </c>
      <c r="R1530" s="94" t="s">
        <v>51</v>
      </c>
      <c r="S1530" s="94" t="s">
        <v>51</v>
      </c>
      <c r="T1530" s="94" t="s">
        <v>51</v>
      </c>
      <c r="U1530" s="94" t="s">
        <v>51</v>
      </c>
      <c r="V1530" s="94" t="s">
        <v>51</v>
      </c>
      <c r="W1530" s="94" t="s">
        <v>2490</v>
      </c>
      <c r="X1530" s="94" t="s">
        <v>2491</v>
      </c>
      <c r="Y1530" s="94" t="s">
        <v>4060</v>
      </c>
      <c r="Z1530" s="94" t="s">
        <v>51</v>
      </c>
    </row>
    <row r="1531" spans="1:26" x14ac:dyDescent="0.2">
      <c r="A1531" s="94" t="s">
        <v>2483</v>
      </c>
      <c r="B1531" s="94" t="s">
        <v>2484</v>
      </c>
      <c r="C1531" s="94" t="s">
        <v>6978</v>
      </c>
      <c r="D1531" s="94" t="s">
        <v>4062</v>
      </c>
      <c r="E1531" s="94" t="s">
        <v>2487</v>
      </c>
      <c r="F1531" s="94" t="s">
        <v>4063</v>
      </c>
      <c r="G1531" s="95">
        <v>-8250</v>
      </c>
      <c r="H1531" s="97">
        <v>46035</v>
      </c>
      <c r="I1531" s="97">
        <v>46063</v>
      </c>
      <c r="J1531" s="97">
        <v>46063</v>
      </c>
      <c r="K1531" s="97">
        <v>46049</v>
      </c>
      <c r="L1531" s="94">
        <v>20001</v>
      </c>
      <c r="M1531" s="98" t="s">
        <v>51</v>
      </c>
      <c r="N1531" s="121" t="s">
        <v>60</v>
      </c>
      <c r="O1531" s="94" t="s">
        <v>6979</v>
      </c>
      <c r="P1531" s="94" t="s">
        <v>51</v>
      </c>
      <c r="Q1531" s="94" t="s">
        <v>51</v>
      </c>
      <c r="R1531" s="94" t="s">
        <v>51</v>
      </c>
      <c r="S1531" s="94" t="s">
        <v>51</v>
      </c>
      <c r="T1531" s="94" t="s">
        <v>51</v>
      </c>
      <c r="U1531" s="94" t="s">
        <v>51</v>
      </c>
      <c r="V1531" s="94" t="s">
        <v>51</v>
      </c>
      <c r="W1531" s="94" t="s">
        <v>2490</v>
      </c>
      <c r="X1531" s="94" t="s">
        <v>2491</v>
      </c>
      <c r="Y1531" s="94" t="s">
        <v>4065</v>
      </c>
      <c r="Z1531" s="94" t="s">
        <v>51</v>
      </c>
    </row>
    <row r="1532" spans="1:26" x14ac:dyDescent="0.2">
      <c r="A1532" s="94" t="s">
        <v>2483</v>
      </c>
      <c r="B1532" s="94" t="s">
        <v>2484</v>
      </c>
      <c r="C1532" s="94" t="s">
        <v>6980</v>
      </c>
      <c r="D1532" s="94" t="s">
        <v>3439</v>
      </c>
      <c r="E1532" s="94" t="s">
        <v>2487</v>
      </c>
      <c r="F1532" s="94" t="s">
        <v>3440</v>
      </c>
      <c r="G1532" s="95">
        <v>-9897.7999999999993</v>
      </c>
      <c r="H1532" s="97">
        <v>46029</v>
      </c>
      <c r="I1532" s="97">
        <v>46059</v>
      </c>
      <c r="J1532" s="97">
        <v>46063</v>
      </c>
      <c r="K1532" s="97">
        <v>46063</v>
      </c>
      <c r="L1532" s="94">
        <v>20001</v>
      </c>
      <c r="M1532" s="98" t="s">
        <v>51</v>
      </c>
      <c r="N1532" s="121" t="s">
        <v>60</v>
      </c>
      <c r="O1532" s="94" t="s">
        <v>6981</v>
      </c>
      <c r="P1532" s="94" t="s">
        <v>51</v>
      </c>
      <c r="Q1532" s="94" t="s">
        <v>51</v>
      </c>
      <c r="R1532" s="94" t="s">
        <v>51</v>
      </c>
      <c r="S1532" s="94" t="s">
        <v>51</v>
      </c>
      <c r="T1532" s="94" t="s">
        <v>51</v>
      </c>
      <c r="U1532" s="94" t="s">
        <v>51</v>
      </c>
      <c r="V1532" s="94" t="s">
        <v>51</v>
      </c>
      <c r="W1532" s="94" t="s">
        <v>2490</v>
      </c>
      <c r="X1532" s="94" t="s">
        <v>2491</v>
      </c>
      <c r="Y1532" s="94" t="s">
        <v>3442</v>
      </c>
      <c r="Z1532" s="94" t="s">
        <v>51</v>
      </c>
    </row>
    <row r="1533" spans="1:26" x14ac:dyDescent="0.2">
      <c r="A1533" s="94" t="s">
        <v>2483</v>
      </c>
      <c r="B1533" s="94" t="s">
        <v>2484</v>
      </c>
      <c r="C1533" s="94" t="s">
        <v>3718</v>
      </c>
      <c r="D1533" s="94" t="s">
        <v>2557</v>
      </c>
      <c r="E1533" s="94" t="s">
        <v>2487</v>
      </c>
      <c r="F1533" s="94" t="s">
        <v>2558</v>
      </c>
      <c r="G1533" s="95">
        <v>-3886.5</v>
      </c>
      <c r="H1533" s="97">
        <v>46034</v>
      </c>
      <c r="I1533" s="97">
        <v>46064</v>
      </c>
      <c r="J1533" s="97">
        <v>46064</v>
      </c>
      <c r="K1533" s="97">
        <v>46049</v>
      </c>
      <c r="L1533" s="94">
        <v>10256</v>
      </c>
      <c r="M1533" s="98" t="s">
        <v>51</v>
      </c>
      <c r="N1533" s="121" t="s">
        <v>60</v>
      </c>
      <c r="O1533" s="94" t="s">
        <v>6982</v>
      </c>
      <c r="P1533" s="94" t="s">
        <v>51</v>
      </c>
      <c r="Q1533" s="94" t="s">
        <v>51</v>
      </c>
      <c r="R1533" s="94" t="s">
        <v>51</v>
      </c>
      <c r="S1533" s="94" t="s">
        <v>51</v>
      </c>
      <c r="T1533" s="94" t="s">
        <v>51</v>
      </c>
      <c r="U1533" s="94" t="s">
        <v>51</v>
      </c>
      <c r="V1533" s="94" t="s">
        <v>51</v>
      </c>
      <c r="W1533" s="94" t="s">
        <v>2490</v>
      </c>
      <c r="X1533" s="94" t="s">
        <v>2491</v>
      </c>
      <c r="Y1533" s="94" t="s">
        <v>2560</v>
      </c>
      <c r="Z1533" s="94" t="s">
        <v>51</v>
      </c>
    </row>
    <row r="1534" spans="1:26" x14ac:dyDescent="0.2">
      <c r="A1534" s="94" t="s">
        <v>2483</v>
      </c>
      <c r="B1534" s="94" t="s">
        <v>2484</v>
      </c>
      <c r="C1534" s="94" t="s">
        <v>6983</v>
      </c>
      <c r="D1534" s="94" t="s">
        <v>2557</v>
      </c>
      <c r="E1534" s="94" t="s">
        <v>2487</v>
      </c>
      <c r="F1534" s="94" t="s">
        <v>2558</v>
      </c>
      <c r="G1534" s="95">
        <v>-3886.5</v>
      </c>
      <c r="H1534" s="97">
        <v>46034</v>
      </c>
      <c r="I1534" s="97">
        <v>46064</v>
      </c>
      <c r="J1534" s="97">
        <v>46064</v>
      </c>
      <c r="K1534" s="97">
        <v>46049</v>
      </c>
      <c r="L1534" s="94">
        <v>10251</v>
      </c>
      <c r="M1534" s="98" t="s">
        <v>51</v>
      </c>
      <c r="N1534" s="121" t="s">
        <v>60</v>
      </c>
      <c r="O1534" s="94" t="s">
        <v>6984</v>
      </c>
      <c r="P1534" s="94" t="s">
        <v>51</v>
      </c>
      <c r="Q1534" s="94" t="s">
        <v>51</v>
      </c>
      <c r="R1534" s="94" t="s">
        <v>51</v>
      </c>
      <c r="S1534" s="94" t="s">
        <v>51</v>
      </c>
      <c r="T1534" s="94" t="s">
        <v>51</v>
      </c>
      <c r="U1534" s="94" t="s">
        <v>51</v>
      </c>
      <c r="V1534" s="94" t="s">
        <v>51</v>
      </c>
      <c r="W1534" s="94" t="s">
        <v>2490</v>
      </c>
      <c r="X1534" s="94" t="s">
        <v>2491</v>
      </c>
      <c r="Y1534" s="94" t="s">
        <v>2560</v>
      </c>
      <c r="Z1534" s="94" t="s">
        <v>51</v>
      </c>
    </row>
    <row r="1535" spans="1:26" x14ac:dyDescent="0.2">
      <c r="A1535" s="94" t="s">
        <v>2483</v>
      </c>
      <c r="B1535" s="94" t="s">
        <v>2484</v>
      </c>
      <c r="C1535" s="94" t="s">
        <v>6985</v>
      </c>
      <c r="D1535" s="94" t="s">
        <v>2557</v>
      </c>
      <c r="E1535" s="94" t="s">
        <v>2487</v>
      </c>
      <c r="F1535" s="94" t="s">
        <v>2558</v>
      </c>
      <c r="G1535" s="95">
        <v>-8868</v>
      </c>
      <c r="H1535" s="97">
        <v>46034</v>
      </c>
      <c r="I1535" s="97">
        <v>46064</v>
      </c>
      <c r="J1535" s="97">
        <v>46064</v>
      </c>
      <c r="K1535" s="97">
        <v>46049</v>
      </c>
      <c r="L1535" s="94">
        <v>10251</v>
      </c>
      <c r="M1535" s="98" t="s">
        <v>51</v>
      </c>
      <c r="N1535" s="121" t="s">
        <v>60</v>
      </c>
      <c r="O1535" s="94" t="s">
        <v>6986</v>
      </c>
      <c r="P1535" s="94" t="s">
        <v>51</v>
      </c>
      <c r="Q1535" s="94" t="s">
        <v>51</v>
      </c>
      <c r="R1535" s="94" t="s">
        <v>51</v>
      </c>
      <c r="S1535" s="94" t="s">
        <v>51</v>
      </c>
      <c r="T1535" s="94" t="s">
        <v>51</v>
      </c>
      <c r="U1535" s="94" t="s">
        <v>51</v>
      </c>
      <c r="V1535" s="94" t="s">
        <v>51</v>
      </c>
      <c r="W1535" s="94" t="s">
        <v>2490</v>
      </c>
      <c r="X1535" s="94" t="s">
        <v>2491</v>
      </c>
      <c r="Y1535" s="94" t="s">
        <v>2560</v>
      </c>
      <c r="Z1535" s="94" t="s">
        <v>51</v>
      </c>
    </row>
    <row r="1536" spans="1:26" x14ac:dyDescent="0.2">
      <c r="A1536" s="94" t="s">
        <v>2483</v>
      </c>
      <c r="B1536" s="94" t="s">
        <v>2484</v>
      </c>
      <c r="C1536" s="94" t="s">
        <v>6987</v>
      </c>
      <c r="D1536" s="94" t="s">
        <v>2572</v>
      </c>
      <c r="E1536" s="94" t="s">
        <v>2487</v>
      </c>
      <c r="F1536" s="94" t="s">
        <v>2573</v>
      </c>
      <c r="G1536" s="95">
        <v>-2678.77</v>
      </c>
      <c r="H1536" s="97">
        <v>46034</v>
      </c>
      <c r="I1536" s="97">
        <v>46064</v>
      </c>
      <c r="J1536" s="97">
        <v>46064</v>
      </c>
      <c r="K1536" s="97">
        <v>46049</v>
      </c>
      <c r="L1536" s="94">
        <v>10251</v>
      </c>
      <c r="M1536" s="98" t="s">
        <v>51</v>
      </c>
      <c r="N1536" s="121" t="s">
        <v>60</v>
      </c>
      <c r="O1536" s="94" t="s">
        <v>6988</v>
      </c>
      <c r="P1536" s="94" t="s">
        <v>51</v>
      </c>
      <c r="Q1536" s="94" t="s">
        <v>51</v>
      </c>
      <c r="R1536" s="94" t="s">
        <v>51</v>
      </c>
      <c r="S1536" s="94" t="s">
        <v>51</v>
      </c>
      <c r="T1536" s="94" t="s">
        <v>51</v>
      </c>
      <c r="U1536" s="94" t="s">
        <v>51</v>
      </c>
      <c r="V1536" s="94" t="s">
        <v>51</v>
      </c>
      <c r="W1536" s="94" t="s">
        <v>2490</v>
      </c>
      <c r="X1536" s="94" t="s">
        <v>2491</v>
      </c>
      <c r="Y1536" s="94" t="s">
        <v>2575</v>
      </c>
      <c r="Z1536" s="94" t="s">
        <v>51</v>
      </c>
    </row>
    <row r="1537" spans="1:26" x14ac:dyDescent="0.2">
      <c r="A1537" s="94" t="s">
        <v>2483</v>
      </c>
      <c r="B1537" s="94" t="s">
        <v>2484</v>
      </c>
      <c r="C1537" s="94" t="s">
        <v>6989</v>
      </c>
      <c r="D1537" s="94" t="s">
        <v>2960</v>
      </c>
      <c r="E1537" s="94" t="s">
        <v>2487</v>
      </c>
      <c r="F1537" s="94" t="s">
        <v>3840</v>
      </c>
      <c r="G1537" s="95">
        <v>-347.79</v>
      </c>
      <c r="H1537" s="97">
        <v>46003</v>
      </c>
      <c r="I1537" s="97">
        <v>46064</v>
      </c>
      <c r="J1537" s="97">
        <v>46064</v>
      </c>
      <c r="K1537" s="97">
        <v>46009</v>
      </c>
      <c r="L1537" s="94">
        <v>10256</v>
      </c>
      <c r="M1537" s="98" t="s">
        <v>51</v>
      </c>
      <c r="N1537" s="121" t="s">
        <v>60</v>
      </c>
      <c r="O1537" s="94" t="s">
        <v>6990</v>
      </c>
      <c r="P1537" s="94" t="s">
        <v>51</v>
      </c>
      <c r="Q1537" s="94" t="s">
        <v>51</v>
      </c>
      <c r="R1537" s="94" t="s">
        <v>2759</v>
      </c>
      <c r="S1537" s="94" t="s">
        <v>3842</v>
      </c>
      <c r="T1537" s="94" t="s">
        <v>51</v>
      </c>
      <c r="U1537" s="94" t="s">
        <v>3843</v>
      </c>
      <c r="V1537" s="94" t="s">
        <v>2846</v>
      </c>
      <c r="W1537" s="94" t="s">
        <v>2490</v>
      </c>
      <c r="X1537" s="94" t="s">
        <v>2491</v>
      </c>
      <c r="Y1537" s="94" t="s">
        <v>3844</v>
      </c>
      <c r="Z1537" s="94" t="s">
        <v>2504</v>
      </c>
    </row>
    <row r="1538" spans="1:26" x14ac:dyDescent="0.2">
      <c r="A1538" s="94" t="s">
        <v>2483</v>
      </c>
      <c r="B1538" s="94" t="s">
        <v>2484</v>
      </c>
      <c r="C1538" s="94" t="s">
        <v>6991</v>
      </c>
      <c r="D1538" s="94" t="s">
        <v>3525</v>
      </c>
      <c r="E1538" s="94" t="s">
        <v>2487</v>
      </c>
      <c r="F1538" s="94" t="s">
        <v>3526</v>
      </c>
      <c r="G1538" s="95">
        <v>-931.2</v>
      </c>
      <c r="H1538" s="97">
        <v>46034</v>
      </c>
      <c r="I1538" s="97">
        <v>46064</v>
      </c>
      <c r="J1538" s="97">
        <v>46064</v>
      </c>
      <c r="K1538" s="97">
        <v>46049</v>
      </c>
      <c r="L1538" s="94">
        <v>10251</v>
      </c>
      <c r="M1538" s="98" t="s">
        <v>51</v>
      </c>
      <c r="N1538" s="121" t="s">
        <v>60</v>
      </c>
      <c r="O1538" s="94" t="s">
        <v>6992</v>
      </c>
      <c r="P1538" s="94" t="s">
        <v>51</v>
      </c>
      <c r="Q1538" s="94" t="s">
        <v>51</v>
      </c>
      <c r="R1538" s="94" t="s">
        <v>51</v>
      </c>
      <c r="S1538" s="94" t="s">
        <v>51</v>
      </c>
      <c r="T1538" s="94" t="s">
        <v>51</v>
      </c>
      <c r="U1538" s="94" t="s">
        <v>51</v>
      </c>
      <c r="V1538" s="94" t="s">
        <v>51</v>
      </c>
      <c r="W1538" s="94" t="s">
        <v>2490</v>
      </c>
      <c r="X1538" s="94" t="s">
        <v>2491</v>
      </c>
      <c r="Y1538" s="94" t="s">
        <v>3528</v>
      </c>
      <c r="Z1538" s="94" t="s">
        <v>51</v>
      </c>
    </row>
    <row r="1539" spans="1:26" x14ac:dyDescent="0.2">
      <c r="A1539" s="94" t="s">
        <v>2483</v>
      </c>
      <c r="B1539" s="94" t="s">
        <v>2484</v>
      </c>
      <c r="C1539" s="94" t="s">
        <v>6993</v>
      </c>
      <c r="D1539" s="94" t="s">
        <v>3525</v>
      </c>
      <c r="E1539" s="94" t="s">
        <v>2487</v>
      </c>
      <c r="F1539" s="94" t="s">
        <v>3526</v>
      </c>
      <c r="G1539" s="95">
        <v>-2050</v>
      </c>
      <c r="H1539" s="97">
        <v>46034</v>
      </c>
      <c r="I1539" s="97">
        <v>46064</v>
      </c>
      <c r="J1539" s="97">
        <v>46064</v>
      </c>
      <c r="K1539" s="97">
        <v>46049</v>
      </c>
      <c r="L1539" s="94">
        <v>10251</v>
      </c>
      <c r="M1539" s="98" t="s">
        <v>51</v>
      </c>
      <c r="N1539" s="121" t="s">
        <v>60</v>
      </c>
      <c r="O1539" s="94" t="s">
        <v>6994</v>
      </c>
      <c r="P1539" s="94" t="s">
        <v>51</v>
      </c>
      <c r="Q1539" s="94" t="s">
        <v>51</v>
      </c>
      <c r="R1539" s="94" t="s">
        <v>51</v>
      </c>
      <c r="S1539" s="94" t="s">
        <v>51</v>
      </c>
      <c r="T1539" s="94" t="s">
        <v>51</v>
      </c>
      <c r="U1539" s="94" t="s">
        <v>51</v>
      </c>
      <c r="V1539" s="94" t="s">
        <v>51</v>
      </c>
      <c r="W1539" s="94" t="s">
        <v>2490</v>
      </c>
      <c r="X1539" s="94" t="s">
        <v>2491</v>
      </c>
      <c r="Y1539" s="94" t="s">
        <v>3528</v>
      </c>
      <c r="Z1539" s="94" t="s">
        <v>51</v>
      </c>
    </row>
    <row r="1540" spans="1:26" x14ac:dyDescent="0.2">
      <c r="A1540" s="94" t="s">
        <v>2483</v>
      </c>
      <c r="B1540" s="94" t="s">
        <v>2484</v>
      </c>
      <c r="C1540" s="94" t="s">
        <v>6995</v>
      </c>
      <c r="D1540" s="94" t="s">
        <v>3525</v>
      </c>
      <c r="E1540" s="94" t="s">
        <v>2487</v>
      </c>
      <c r="F1540" s="94" t="s">
        <v>3526</v>
      </c>
      <c r="G1540" s="95">
        <v>-2050</v>
      </c>
      <c r="H1540" s="97">
        <v>46034</v>
      </c>
      <c r="I1540" s="97">
        <v>46064</v>
      </c>
      <c r="J1540" s="97">
        <v>46064</v>
      </c>
      <c r="K1540" s="97">
        <v>46049</v>
      </c>
      <c r="L1540" s="94">
        <v>10256</v>
      </c>
      <c r="M1540" s="98" t="s">
        <v>51</v>
      </c>
      <c r="N1540" s="121" t="s">
        <v>60</v>
      </c>
      <c r="O1540" s="94" t="s">
        <v>6996</v>
      </c>
      <c r="P1540" s="94" t="s">
        <v>51</v>
      </c>
      <c r="Q1540" s="94" t="s">
        <v>51</v>
      </c>
      <c r="R1540" s="94" t="s">
        <v>51</v>
      </c>
      <c r="S1540" s="94" t="s">
        <v>51</v>
      </c>
      <c r="T1540" s="94" t="s">
        <v>51</v>
      </c>
      <c r="U1540" s="94" t="s">
        <v>51</v>
      </c>
      <c r="V1540" s="94" t="s">
        <v>51</v>
      </c>
      <c r="W1540" s="94" t="s">
        <v>2490</v>
      </c>
      <c r="X1540" s="94" t="s">
        <v>2491</v>
      </c>
      <c r="Y1540" s="94" t="s">
        <v>3528</v>
      </c>
      <c r="Z1540" s="94" t="s">
        <v>51</v>
      </c>
    </row>
    <row r="1541" spans="1:26" x14ac:dyDescent="0.2">
      <c r="A1541" s="94" t="s">
        <v>2483</v>
      </c>
      <c r="B1541" s="94" t="s">
        <v>2484</v>
      </c>
      <c r="C1541" s="94" t="s">
        <v>6997</v>
      </c>
      <c r="D1541" s="94" t="s">
        <v>3525</v>
      </c>
      <c r="E1541" s="94" t="s">
        <v>2487</v>
      </c>
      <c r="F1541" s="94" t="s">
        <v>3526</v>
      </c>
      <c r="G1541" s="95">
        <v>-871.2</v>
      </c>
      <c r="H1541" s="97">
        <v>46034</v>
      </c>
      <c r="I1541" s="97">
        <v>46064</v>
      </c>
      <c r="J1541" s="97">
        <v>46064</v>
      </c>
      <c r="K1541" s="97">
        <v>46049</v>
      </c>
      <c r="L1541" s="94">
        <v>10256</v>
      </c>
      <c r="M1541" s="98" t="s">
        <v>51</v>
      </c>
      <c r="N1541" s="121" t="s">
        <v>60</v>
      </c>
      <c r="O1541" s="94" t="s">
        <v>6998</v>
      </c>
      <c r="P1541" s="94" t="s">
        <v>51</v>
      </c>
      <c r="Q1541" s="94" t="s">
        <v>51</v>
      </c>
      <c r="R1541" s="94" t="s">
        <v>51</v>
      </c>
      <c r="S1541" s="94" t="s">
        <v>51</v>
      </c>
      <c r="T1541" s="94" t="s">
        <v>51</v>
      </c>
      <c r="U1541" s="94" t="s">
        <v>51</v>
      </c>
      <c r="V1541" s="94" t="s">
        <v>51</v>
      </c>
      <c r="W1541" s="94" t="s">
        <v>2490</v>
      </c>
      <c r="X1541" s="94" t="s">
        <v>2491</v>
      </c>
      <c r="Y1541" s="94" t="s">
        <v>3528</v>
      </c>
      <c r="Z1541" s="94" t="s">
        <v>51</v>
      </c>
    </row>
    <row r="1542" spans="1:26" x14ac:dyDescent="0.2">
      <c r="A1542" s="94" t="s">
        <v>2483</v>
      </c>
      <c r="B1542" s="94" t="s">
        <v>2484</v>
      </c>
      <c r="C1542" s="94" t="s">
        <v>6999</v>
      </c>
      <c r="D1542" s="94" t="s">
        <v>3525</v>
      </c>
      <c r="E1542" s="94" t="s">
        <v>2487</v>
      </c>
      <c r="F1542" s="94" t="s">
        <v>3526</v>
      </c>
      <c r="G1542" s="95">
        <v>-3850</v>
      </c>
      <c r="H1542" s="97">
        <v>46034</v>
      </c>
      <c r="I1542" s="97">
        <v>46064</v>
      </c>
      <c r="J1542" s="97">
        <v>46064</v>
      </c>
      <c r="K1542" s="97">
        <v>46049</v>
      </c>
      <c r="L1542" s="94">
        <v>10251</v>
      </c>
      <c r="M1542" s="98" t="s">
        <v>51</v>
      </c>
      <c r="N1542" s="121" t="s">
        <v>60</v>
      </c>
      <c r="O1542" s="94" t="s">
        <v>7000</v>
      </c>
      <c r="P1542" s="94" t="s">
        <v>51</v>
      </c>
      <c r="Q1542" s="94" t="s">
        <v>51</v>
      </c>
      <c r="R1542" s="94" t="s">
        <v>51</v>
      </c>
      <c r="S1542" s="94" t="s">
        <v>51</v>
      </c>
      <c r="T1542" s="94" t="s">
        <v>51</v>
      </c>
      <c r="U1542" s="94" t="s">
        <v>51</v>
      </c>
      <c r="V1542" s="94" t="s">
        <v>51</v>
      </c>
      <c r="W1542" s="94" t="s">
        <v>2490</v>
      </c>
      <c r="X1542" s="94" t="s">
        <v>2491</v>
      </c>
      <c r="Y1542" s="94" t="s">
        <v>3528</v>
      </c>
      <c r="Z1542" s="94" t="s">
        <v>51</v>
      </c>
    </row>
    <row r="1543" spans="1:26" x14ac:dyDescent="0.2">
      <c r="A1543" s="94" t="s">
        <v>2483</v>
      </c>
      <c r="B1543" s="94" t="s">
        <v>2484</v>
      </c>
      <c r="C1543" s="94" t="s">
        <v>7001</v>
      </c>
      <c r="D1543" s="94" t="s">
        <v>7002</v>
      </c>
      <c r="E1543" s="94" t="s">
        <v>2487</v>
      </c>
      <c r="F1543" s="94" t="s">
        <v>7003</v>
      </c>
      <c r="G1543" s="95">
        <v>-44140.54</v>
      </c>
      <c r="H1543" s="97">
        <v>46034</v>
      </c>
      <c r="I1543" s="97">
        <v>46064</v>
      </c>
      <c r="J1543" s="97">
        <v>46064</v>
      </c>
      <c r="K1543" s="97">
        <v>46036</v>
      </c>
      <c r="L1543" s="94">
        <v>10256</v>
      </c>
      <c r="M1543" s="98" t="s">
        <v>51</v>
      </c>
      <c r="N1543" s="121" t="s">
        <v>60</v>
      </c>
      <c r="O1543" s="94" t="s">
        <v>7004</v>
      </c>
      <c r="P1543" s="94" t="s">
        <v>51</v>
      </c>
      <c r="Q1543" s="94" t="s">
        <v>51</v>
      </c>
      <c r="R1543" s="94" t="s">
        <v>51</v>
      </c>
      <c r="S1543" s="94" t="s">
        <v>51</v>
      </c>
      <c r="T1543" s="94" t="s">
        <v>51</v>
      </c>
      <c r="U1543" s="94" t="s">
        <v>51</v>
      </c>
      <c r="V1543" s="94" t="s">
        <v>51</v>
      </c>
      <c r="W1543" s="94" t="s">
        <v>2490</v>
      </c>
      <c r="X1543" s="94" t="s">
        <v>2491</v>
      </c>
      <c r="Y1543" s="94" t="s">
        <v>7005</v>
      </c>
      <c r="Z1543" s="94" t="s">
        <v>51</v>
      </c>
    </row>
    <row r="1544" spans="1:26" x14ac:dyDescent="0.2">
      <c r="A1544" s="94" t="s">
        <v>2483</v>
      </c>
      <c r="B1544" s="94" t="s">
        <v>2484</v>
      </c>
      <c r="C1544" s="94" t="s">
        <v>7006</v>
      </c>
      <c r="D1544" s="94" t="s">
        <v>7002</v>
      </c>
      <c r="E1544" s="94" t="s">
        <v>2487</v>
      </c>
      <c r="F1544" s="94" t="s">
        <v>7003</v>
      </c>
      <c r="G1544" s="95">
        <v>-244565.92</v>
      </c>
      <c r="H1544" s="97">
        <v>46034</v>
      </c>
      <c r="I1544" s="97">
        <v>46064</v>
      </c>
      <c r="J1544" s="97">
        <v>46064</v>
      </c>
      <c r="K1544" s="97">
        <v>46036</v>
      </c>
      <c r="L1544" s="94">
        <v>10251</v>
      </c>
      <c r="M1544" s="98" t="s">
        <v>51</v>
      </c>
      <c r="N1544" s="121" t="s">
        <v>60</v>
      </c>
      <c r="O1544" s="94" t="s">
        <v>7007</v>
      </c>
      <c r="P1544" s="94" t="s">
        <v>51</v>
      </c>
      <c r="Q1544" s="94" t="s">
        <v>51</v>
      </c>
      <c r="R1544" s="94" t="s">
        <v>51</v>
      </c>
      <c r="S1544" s="94" t="s">
        <v>51</v>
      </c>
      <c r="T1544" s="94" t="s">
        <v>51</v>
      </c>
      <c r="U1544" s="94" t="s">
        <v>51</v>
      </c>
      <c r="V1544" s="94" t="s">
        <v>51</v>
      </c>
      <c r="W1544" s="94" t="s">
        <v>2490</v>
      </c>
      <c r="X1544" s="94" t="s">
        <v>2491</v>
      </c>
      <c r="Y1544" s="94" t="s">
        <v>7005</v>
      </c>
      <c r="Z1544" s="94" t="s">
        <v>51</v>
      </c>
    </row>
    <row r="1545" spans="1:26" x14ac:dyDescent="0.2">
      <c r="A1545" s="94" t="s">
        <v>2483</v>
      </c>
      <c r="B1545" s="94" t="s">
        <v>2484</v>
      </c>
      <c r="C1545" s="94" t="s">
        <v>7008</v>
      </c>
      <c r="D1545" s="94" t="s">
        <v>7002</v>
      </c>
      <c r="E1545" s="94" t="s">
        <v>2487</v>
      </c>
      <c r="F1545" s="94" t="s">
        <v>7003</v>
      </c>
      <c r="G1545" s="95">
        <v>-208462.86</v>
      </c>
      <c r="H1545" s="97">
        <v>46034</v>
      </c>
      <c r="I1545" s="97">
        <v>46064</v>
      </c>
      <c r="J1545" s="97">
        <v>46064</v>
      </c>
      <c r="K1545" s="97">
        <v>46036</v>
      </c>
      <c r="L1545" s="94">
        <v>10251</v>
      </c>
      <c r="M1545" s="98" t="s">
        <v>51</v>
      </c>
      <c r="N1545" s="121" t="s">
        <v>60</v>
      </c>
      <c r="O1545" s="94" t="s">
        <v>7009</v>
      </c>
      <c r="P1545" s="94" t="s">
        <v>51</v>
      </c>
      <c r="Q1545" s="94" t="s">
        <v>51</v>
      </c>
      <c r="R1545" s="94" t="s">
        <v>51</v>
      </c>
      <c r="S1545" s="94" t="s">
        <v>51</v>
      </c>
      <c r="T1545" s="94" t="s">
        <v>51</v>
      </c>
      <c r="U1545" s="94" t="s">
        <v>51</v>
      </c>
      <c r="V1545" s="94" t="s">
        <v>51</v>
      </c>
      <c r="W1545" s="94" t="s">
        <v>2490</v>
      </c>
      <c r="X1545" s="94" t="s">
        <v>2491</v>
      </c>
      <c r="Y1545" s="94" t="s">
        <v>7005</v>
      </c>
      <c r="Z1545" s="94" t="s">
        <v>51</v>
      </c>
    </row>
    <row r="1546" spans="1:26" x14ac:dyDescent="0.2">
      <c r="A1546" s="94" t="s">
        <v>2483</v>
      </c>
      <c r="B1546" s="94" t="s">
        <v>2484</v>
      </c>
      <c r="C1546" s="94" t="s">
        <v>7010</v>
      </c>
      <c r="D1546" s="94" t="s">
        <v>7002</v>
      </c>
      <c r="E1546" s="94" t="s">
        <v>2487</v>
      </c>
      <c r="F1546" s="94" t="s">
        <v>7003</v>
      </c>
      <c r="G1546" s="95">
        <v>-82121.02</v>
      </c>
      <c r="H1546" s="97">
        <v>46034</v>
      </c>
      <c r="I1546" s="97">
        <v>46064</v>
      </c>
      <c r="J1546" s="97">
        <v>46064</v>
      </c>
      <c r="K1546" s="97">
        <v>46036</v>
      </c>
      <c r="L1546" s="94">
        <v>10256</v>
      </c>
      <c r="M1546" s="98" t="s">
        <v>51</v>
      </c>
      <c r="N1546" s="121" t="s">
        <v>60</v>
      </c>
      <c r="O1546" s="94" t="s">
        <v>7011</v>
      </c>
      <c r="P1546" s="94" t="s">
        <v>51</v>
      </c>
      <c r="Q1546" s="94" t="s">
        <v>51</v>
      </c>
      <c r="R1546" s="94" t="s">
        <v>51</v>
      </c>
      <c r="S1546" s="94" t="s">
        <v>51</v>
      </c>
      <c r="T1546" s="94" t="s">
        <v>51</v>
      </c>
      <c r="U1546" s="94" t="s">
        <v>51</v>
      </c>
      <c r="V1546" s="94" t="s">
        <v>51</v>
      </c>
      <c r="W1546" s="94" t="s">
        <v>2490</v>
      </c>
      <c r="X1546" s="94" t="s">
        <v>2491</v>
      </c>
      <c r="Y1546" s="94" t="s">
        <v>7005</v>
      </c>
      <c r="Z1546" s="94" t="s">
        <v>51</v>
      </c>
    </row>
    <row r="1547" spans="1:26" x14ac:dyDescent="0.2">
      <c r="A1547" s="94" t="s">
        <v>2483</v>
      </c>
      <c r="B1547" s="94" t="s">
        <v>2484</v>
      </c>
      <c r="C1547" s="94" t="s">
        <v>7012</v>
      </c>
      <c r="D1547" s="94" t="s">
        <v>7002</v>
      </c>
      <c r="E1547" s="94" t="s">
        <v>2487</v>
      </c>
      <c r="F1547" s="94" t="s">
        <v>7003</v>
      </c>
      <c r="G1547" s="95">
        <v>-44140.54</v>
      </c>
      <c r="H1547" s="97">
        <v>46034</v>
      </c>
      <c r="I1547" s="97">
        <v>46064</v>
      </c>
      <c r="J1547" s="97">
        <v>46064</v>
      </c>
      <c r="K1547" s="97">
        <v>46036</v>
      </c>
      <c r="L1547" s="94">
        <v>10256</v>
      </c>
      <c r="M1547" s="98" t="s">
        <v>51</v>
      </c>
      <c r="N1547" s="121" t="s">
        <v>60</v>
      </c>
      <c r="O1547" s="94" t="s">
        <v>7013</v>
      </c>
      <c r="P1547" s="94" t="s">
        <v>51</v>
      </c>
      <c r="Q1547" s="94" t="s">
        <v>51</v>
      </c>
      <c r="R1547" s="94" t="s">
        <v>51</v>
      </c>
      <c r="S1547" s="94" t="s">
        <v>51</v>
      </c>
      <c r="T1547" s="94" t="s">
        <v>51</v>
      </c>
      <c r="U1547" s="94" t="s">
        <v>51</v>
      </c>
      <c r="V1547" s="94" t="s">
        <v>51</v>
      </c>
      <c r="W1547" s="94" t="s">
        <v>2490</v>
      </c>
      <c r="X1547" s="94" t="s">
        <v>2491</v>
      </c>
      <c r="Y1547" s="94" t="s">
        <v>7005</v>
      </c>
      <c r="Z1547" s="94" t="s">
        <v>51</v>
      </c>
    </row>
    <row r="1548" spans="1:26" x14ac:dyDescent="0.2">
      <c r="A1548" s="94" t="s">
        <v>2483</v>
      </c>
      <c r="B1548" s="94" t="s">
        <v>2484</v>
      </c>
      <c r="C1548" s="94" t="s">
        <v>7014</v>
      </c>
      <c r="D1548" s="94" t="s">
        <v>7002</v>
      </c>
      <c r="E1548" s="94" t="s">
        <v>2487</v>
      </c>
      <c r="F1548" s="94" t="s">
        <v>7003</v>
      </c>
      <c r="G1548" s="95">
        <v>-25592.14</v>
      </c>
      <c r="H1548" s="97">
        <v>46034</v>
      </c>
      <c r="I1548" s="97">
        <v>46064</v>
      </c>
      <c r="J1548" s="97">
        <v>46064</v>
      </c>
      <c r="K1548" s="97">
        <v>46036</v>
      </c>
      <c r="L1548" s="94">
        <v>10256</v>
      </c>
      <c r="M1548" s="98" t="s">
        <v>51</v>
      </c>
      <c r="N1548" s="121" t="s">
        <v>60</v>
      </c>
      <c r="O1548" s="94" t="s">
        <v>7015</v>
      </c>
      <c r="P1548" s="94" t="s">
        <v>51</v>
      </c>
      <c r="Q1548" s="94" t="s">
        <v>51</v>
      </c>
      <c r="R1548" s="94" t="s">
        <v>51</v>
      </c>
      <c r="S1548" s="94" t="s">
        <v>51</v>
      </c>
      <c r="T1548" s="94" t="s">
        <v>51</v>
      </c>
      <c r="U1548" s="94" t="s">
        <v>51</v>
      </c>
      <c r="V1548" s="94" t="s">
        <v>51</v>
      </c>
      <c r="W1548" s="94" t="s">
        <v>2490</v>
      </c>
      <c r="X1548" s="94" t="s">
        <v>2491</v>
      </c>
      <c r="Y1548" s="94" t="s">
        <v>7005</v>
      </c>
      <c r="Z1548" s="94" t="s">
        <v>51</v>
      </c>
    </row>
    <row r="1549" spans="1:26" x14ac:dyDescent="0.2">
      <c r="A1549" s="94" t="s">
        <v>2483</v>
      </c>
      <c r="B1549" s="94" t="s">
        <v>2484</v>
      </c>
      <c r="C1549" s="94" t="s">
        <v>7016</v>
      </c>
      <c r="D1549" s="94" t="s">
        <v>7002</v>
      </c>
      <c r="E1549" s="94" t="s">
        <v>2487</v>
      </c>
      <c r="F1549" s="94" t="s">
        <v>7003</v>
      </c>
      <c r="G1549" s="95">
        <v>-24803.87</v>
      </c>
      <c r="H1549" s="97">
        <v>46034</v>
      </c>
      <c r="I1549" s="97">
        <v>46064</v>
      </c>
      <c r="J1549" s="97">
        <v>46064</v>
      </c>
      <c r="K1549" s="97">
        <v>46036</v>
      </c>
      <c r="L1549" s="94">
        <v>10256</v>
      </c>
      <c r="M1549" s="98" t="s">
        <v>51</v>
      </c>
      <c r="N1549" s="121" t="s">
        <v>60</v>
      </c>
      <c r="O1549" s="94" t="s">
        <v>7017</v>
      </c>
      <c r="P1549" s="94" t="s">
        <v>51</v>
      </c>
      <c r="Q1549" s="94" t="s">
        <v>51</v>
      </c>
      <c r="R1549" s="94" t="s">
        <v>51</v>
      </c>
      <c r="S1549" s="94" t="s">
        <v>51</v>
      </c>
      <c r="T1549" s="94" t="s">
        <v>51</v>
      </c>
      <c r="U1549" s="94" t="s">
        <v>51</v>
      </c>
      <c r="V1549" s="94" t="s">
        <v>51</v>
      </c>
      <c r="W1549" s="94" t="s">
        <v>2490</v>
      </c>
      <c r="X1549" s="94" t="s">
        <v>2491</v>
      </c>
      <c r="Y1549" s="94" t="s">
        <v>7005</v>
      </c>
      <c r="Z1549" s="94" t="s">
        <v>51</v>
      </c>
    </row>
    <row r="1550" spans="1:26" x14ac:dyDescent="0.2">
      <c r="A1550" s="94" t="s">
        <v>2483</v>
      </c>
      <c r="B1550" s="94" t="s">
        <v>2484</v>
      </c>
      <c r="C1550" s="94" t="s">
        <v>7018</v>
      </c>
      <c r="D1550" s="94" t="s">
        <v>7002</v>
      </c>
      <c r="E1550" s="94" t="s">
        <v>2487</v>
      </c>
      <c r="F1550" s="94" t="s">
        <v>7003</v>
      </c>
      <c r="G1550" s="95">
        <v>-24803.87</v>
      </c>
      <c r="H1550" s="97">
        <v>46034</v>
      </c>
      <c r="I1550" s="97">
        <v>46064</v>
      </c>
      <c r="J1550" s="97">
        <v>46064</v>
      </c>
      <c r="K1550" s="97">
        <v>46036</v>
      </c>
      <c r="L1550" s="94">
        <v>10256</v>
      </c>
      <c r="M1550" s="98" t="s">
        <v>51</v>
      </c>
      <c r="N1550" s="121" t="s">
        <v>60</v>
      </c>
      <c r="O1550" s="94" t="s">
        <v>7019</v>
      </c>
      <c r="P1550" s="94" t="s">
        <v>51</v>
      </c>
      <c r="Q1550" s="94" t="s">
        <v>51</v>
      </c>
      <c r="R1550" s="94" t="s">
        <v>51</v>
      </c>
      <c r="S1550" s="94" t="s">
        <v>51</v>
      </c>
      <c r="T1550" s="94" t="s">
        <v>51</v>
      </c>
      <c r="U1550" s="94" t="s">
        <v>51</v>
      </c>
      <c r="V1550" s="94" t="s">
        <v>51</v>
      </c>
      <c r="W1550" s="94" t="s">
        <v>2490</v>
      </c>
      <c r="X1550" s="94" t="s">
        <v>2491</v>
      </c>
      <c r="Y1550" s="94" t="s">
        <v>7005</v>
      </c>
      <c r="Z1550" s="94" t="s">
        <v>51</v>
      </c>
    </row>
    <row r="1551" spans="1:26" x14ac:dyDescent="0.2">
      <c r="A1551" s="94" t="s">
        <v>2483</v>
      </c>
      <c r="B1551" s="94" t="s">
        <v>2484</v>
      </c>
      <c r="C1551" s="94" t="s">
        <v>7020</v>
      </c>
      <c r="D1551" s="94" t="s">
        <v>7002</v>
      </c>
      <c r="E1551" s="94" t="s">
        <v>2487</v>
      </c>
      <c r="F1551" s="94" t="s">
        <v>7003</v>
      </c>
      <c r="G1551" s="95">
        <v>-25592.14</v>
      </c>
      <c r="H1551" s="97">
        <v>46034</v>
      </c>
      <c r="I1551" s="97">
        <v>46064</v>
      </c>
      <c r="J1551" s="97">
        <v>46064</v>
      </c>
      <c r="K1551" s="97">
        <v>46037</v>
      </c>
      <c r="L1551" s="94">
        <v>10256</v>
      </c>
      <c r="M1551" s="98" t="s">
        <v>51</v>
      </c>
      <c r="N1551" s="121" t="s">
        <v>60</v>
      </c>
      <c r="O1551" s="94" t="s">
        <v>7021</v>
      </c>
      <c r="P1551" s="94" t="s">
        <v>51</v>
      </c>
      <c r="Q1551" s="94" t="s">
        <v>51</v>
      </c>
      <c r="R1551" s="94" t="s">
        <v>51</v>
      </c>
      <c r="S1551" s="94" t="s">
        <v>51</v>
      </c>
      <c r="T1551" s="94" t="s">
        <v>51</v>
      </c>
      <c r="U1551" s="94" t="s">
        <v>51</v>
      </c>
      <c r="V1551" s="94" t="s">
        <v>51</v>
      </c>
      <c r="W1551" s="94" t="s">
        <v>2490</v>
      </c>
      <c r="X1551" s="94" t="s">
        <v>2491</v>
      </c>
      <c r="Y1551" s="94" t="s">
        <v>7005</v>
      </c>
      <c r="Z1551" s="94" t="s">
        <v>51</v>
      </c>
    </row>
    <row r="1552" spans="1:26" x14ac:dyDescent="0.2">
      <c r="A1552" s="94" t="s">
        <v>2483</v>
      </c>
      <c r="B1552" s="94" t="s">
        <v>2484</v>
      </c>
      <c r="C1552" s="94" t="s">
        <v>7022</v>
      </c>
      <c r="D1552" s="94" t="s">
        <v>7002</v>
      </c>
      <c r="E1552" s="94" t="s">
        <v>2487</v>
      </c>
      <c r="F1552" s="94" t="s">
        <v>7003</v>
      </c>
      <c r="G1552" s="95">
        <v>-82121.02</v>
      </c>
      <c r="H1552" s="97">
        <v>46034</v>
      </c>
      <c r="I1552" s="97">
        <v>46064</v>
      </c>
      <c r="J1552" s="97">
        <v>46064</v>
      </c>
      <c r="K1552" s="97">
        <v>46036</v>
      </c>
      <c r="L1552" s="94">
        <v>10256</v>
      </c>
      <c r="M1552" s="98" t="s">
        <v>51</v>
      </c>
      <c r="N1552" s="121" t="s">
        <v>60</v>
      </c>
      <c r="O1552" s="94" t="s">
        <v>7023</v>
      </c>
      <c r="P1552" s="94" t="s">
        <v>51</v>
      </c>
      <c r="Q1552" s="94" t="s">
        <v>51</v>
      </c>
      <c r="R1552" s="94" t="s">
        <v>51</v>
      </c>
      <c r="S1552" s="94" t="s">
        <v>51</v>
      </c>
      <c r="T1552" s="94" t="s">
        <v>51</v>
      </c>
      <c r="U1552" s="94" t="s">
        <v>51</v>
      </c>
      <c r="V1552" s="94" t="s">
        <v>51</v>
      </c>
      <c r="W1552" s="94" t="s">
        <v>2490</v>
      </c>
      <c r="X1552" s="94" t="s">
        <v>2491</v>
      </c>
      <c r="Y1552" s="94" t="s">
        <v>7005</v>
      </c>
      <c r="Z1552" s="94" t="s">
        <v>51</v>
      </c>
    </row>
    <row r="1553" spans="1:26" x14ac:dyDescent="0.2">
      <c r="A1553" s="94" t="s">
        <v>2483</v>
      </c>
      <c r="B1553" s="94" t="s">
        <v>2484</v>
      </c>
      <c r="C1553" s="94" t="s">
        <v>7024</v>
      </c>
      <c r="D1553" s="94" t="s">
        <v>7002</v>
      </c>
      <c r="E1553" s="94" t="s">
        <v>2487</v>
      </c>
      <c r="F1553" s="94" t="s">
        <v>7003</v>
      </c>
      <c r="G1553" s="95">
        <v>-4462.22</v>
      </c>
      <c r="H1553" s="97">
        <v>46034</v>
      </c>
      <c r="I1553" s="97">
        <v>46064</v>
      </c>
      <c r="J1553" s="97">
        <v>46064</v>
      </c>
      <c r="K1553" s="97">
        <v>46048</v>
      </c>
      <c r="L1553" s="94">
        <v>10251</v>
      </c>
      <c r="M1553" s="98" t="s">
        <v>51</v>
      </c>
      <c r="N1553" s="121" t="s">
        <v>60</v>
      </c>
      <c r="O1553" s="94" t="s">
        <v>7025</v>
      </c>
      <c r="P1553" s="94" t="s">
        <v>51</v>
      </c>
      <c r="Q1553" s="94" t="s">
        <v>51</v>
      </c>
      <c r="R1553" s="94" t="s">
        <v>51</v>
      </c>
      <c r="S1553" s="94" t="s">
        <v>51</v>
      </c>
      <c r="T1553" s="94" t="s">
        <v>51</v>
      </c>
      <c r="U1553" s="94" t="s">
        <v>51</v>
      </c>
      <c r="V1553" s="94" t="s">
        <v>51</v>
      </c>
      <c r="W1553" s="94" t="s">
        <v>2490</v>
      </c>
      <c r="X1553" s="94" t="s">
        <v>2491</v>
      </c>
      <c r="Y1553" s="94" t="s">
        <v>7005</v>
      </c>
      <c r="Z1553" s="94" t="s">
        <v>51</v>
      </c>
    </row>
    <row r="1554" spans="1:26" x14ac:dyDescent="0.2">
      <c r="A1554" s="94" t="s">
        <v>2483</v>
      </c>
      <c r="B1554" s="94" t="s">
        <v>2484</v>
      </c>
      <c r="C1554" s="94" t="s">
        <v>7026</v>
      </c>
      <c r="D1554" s="94" t="s">
        <v>7002</v>
      </c>
      <c r="E1554" s="94" t="s">
        <v>2487</v>
      </c>
      <c r="F1554" s="94" t="s">
        <v>7003</v>
      </c>
      <c r="G1554" s="95">
        <v>-4462.22</v>
      </c>
      <c r="H1554" s="97">
        <v>46034</v>
      </c>
      <c r="I1554" s="97">
        <v>46064</v>
      </c>
      <c r="J1554" s="97">
        <v>46064</v>
      </c>
      <c r="K1554" s="97">
        <v>46036</v>
      </c>
      <c r="L1554" s="94">
        <v>10251</v>
      </c>
      <c r="M1554" s="98" t="s">
        <v>51</v>
      </c>
      <c r="N1554" s="121" t="s">
        <v>60</v>
      </c>
      <c r="O1554" s="94" t="s">
        <v>7027</v>
      </c>
      <c r="P1554" s="94" t="s">
        <v>51</v>
      </c>
      <c r="Q1554" s="94" t="s">
        <v>51</v>
      </c>
      <c r="R1554" s="94" t="s">
        <v>51</v>
      </c>
      <c r="S1554" s="94" t="s">
        <v>51</v>
      </c>
      <c r="T1554" s="94" t="s">
        <v>51</v>
      </c>
      <c r="U1554" s="94" t="s">
        <v>51</v>
      </c>
      <c r="V1554" s="94" t="s">
        <v>51</v>
      </c>
      <c r="W1554" s="94" t="s">
        <v>2490</v>
      </c>
      <c r="X1554" s="94" t="s">
        <v>2491</v>
      </c>
      <c r="Y1554" s="94" t="s">
        <v>7005</v>
      </c>
      <c r="Z1554" s="94" t="s">
        <v>51</v>
      </c>
    </row>
    <row r="1555" spans="1:26" x14ac:dyDescent="0.2">
      <c r="A1555" s="94" t="s">
        <v>2483</v>
      </c>
      <c r="B1555" s="94" t="s">
        <v>2484</v>
      </c>
      <c r="C1555" s="94" t="s">
        <v>7028</v>
      </c>
      <c r="D1555" s="94" t="s">
        <v>7002</v>
      </c>
      <c r="E1555" s="94" t="s">
        <v>2487</v>
      </c>
      <c r="F1555" s="94" t="s">
        <v>7003</v>
      </c>
      <c r="G1555" s="95">
        <v>-59801.99</v>
      </c>
      <c r="H1555" s="97">
        <v>46034</v>
      </c>
      <c r="I1555" s="97">
        <v>46064</v>
      </c>
      <c r="J1555" s="97">
        <v>46064</v>
      </c>
      <c r="K1555" s="97">
        <v>46036</v>
      </c>
      <c r="L1555" s="94">
        <v>10256</v>
      </c>
      <c r="M1555" s="98" t="s">
        <v>51</v>
      </c>
      <c r="N1555" s="121" t="s">
        <v>60</v>
      </c>
      <c r="O1555" s="94" t="s">
        <v>7029</v>
      </c>
      <c r="P1555" s="94" t="s">
        <v>51</v>
      </c>
      <c r="Q1555" s="94" t="s">
        <v>51</v>
      </c>
      <c r="R1555" s="94" t="s">
        <v>51</v>
      </c>
      <c r="S1555" s="94" t="s">
        <v>51</v>
      </c>
      <c r="T1555" s="94" t="s">
        <v>51</v>
      </c>
      <c r="U1555" s="94" t="s">
        <v>51</v>
      </c>
      <c r="V1555" s="94" t="s">
        <v>51</v>
      </c>
      <c r="W1555" s="94" t="s">
        <v>2490</v>
      </c>
      <c r="X1555" s="94" t="s">
        <v>2491</v>
      </c>
      <c r="Y1555" s="94" t="s">
        <v>7005</v>
      </c>
      <c r="Z1555" s="94" t="s">
        <v>51</v>
      </c>
    </row>
    <row r="1556" spans="1:26" x14ac:dyDescent="0.2">
      <c r="A1556" s="94" t="s">
        <v>2483</v>
      </c>
      <c r="B1556" s="94" t="s">
        <v>2484</v>
      </c>
      <c r="C1556" s="94" t="s">
        <v>3892</v>
      </c>
      <c r="D1556" s="94" t="s">
        <v>3893</v>
      </c>
      <c r="E1556" s="94" t="s">
        <v>2487</v>
      </c>
      <c r="F1556" s="94" t="s">
        <v>3894</v>
      </c>
      <c r="G1556" s="95">
        <v>-12856.66</v>
      </c>
      <c r="H1556" s="97">
        <v>45974</v>
      </c>
      <c r="I1556" s="97">
        <v>46064</v>
      </c>
      <c r="J1556" s="97">
        <v>46064</v>
      </c>
      <c r="K1556" s="97">
        <v>45987</v>
      </c>
      <c r="L1556" s="94">
        <v>10251</v>
      </c>
      <c r="M1556" s="98" t="s">
        <v>51</v>
      </c>
      <c r="N1556" s="121" t="s">
        <v>60</v>
      </c>
      <c r="O1556" s="94" t="s">
        <v>3895</v>
      </c>
      <c r="P1556" s="94" t="s">
        <v>51</v>
      </c>
      <c r="Q1556" s="94" t="s">
        <v>51</v>
      </c>
      <c r="R1556" s="94" t="s">
        <v>51</v>
      </c>
      <c r="S1556" s="94" t="s">
        <v>51</v>
      </c>
      <c r="T1556" s="94" t="s">
        <v>51</v>
      </c>
      <c r="U1556" s="94" t="s">
        <v>51</v>
      </c>
      <c r="V1556" s="94" t="s">
        <v>51</v>
      </c>
      <c r="W1556" s="94" t="s">
        <v>2490</v>
      </c>
      <c r="X1556" s="94" t="s">
        <v>2491</v>
      </c>
      <c r="Y1556" s="94" t="s">
        <v>3896</v>
      </c>
      <c r="Z1556" s="94" t="s">
        <v>51</v>
      </c>
    </row>
    <row r="1557" spans="1:26" x14ac:dyDescent="0.2">
      <c r="A1557" s="94" t="s">
        <v>2483</v>
      </c>
      <c r="B1557" s="94" t="s">
        <v>2484</v>
      </c>
      <c r="C1557" s="94" t="s">
        <v>7030</v>
      </c>
      <c r="D1557" s="94" t="s">
        <v>2735</v>
      </c>
      <c r="E1557" s="94" t="s">
        <v>2487</v>
      </c>
      <c r="F1557" s="94" t="s">
        <v>2736</v>
      </c>
      <c r="G1557" s="95">
        <v>-19.61</v>
      </c>
      <c r="H1557" s="97">
        <v>46036</v>
      </c>
      <c r="I1557" s="97">
        <v>46064</v>
      </c>
      <c r="J1557" s="97">
        <v>46064</v>
      </c>
      <c r="K1557" s="97">
        <v>46044</v>
      </c>
      <c r="L1557" s="94">
        <v>10251</v>
      </c>
      <c r="M1557" s="98" t="s">
        <v>51</v>
      </c>
      <c r="N1557" s="121" t="s">
        <v>60</v>
      </c>
      <c r="O1557" s="94" t="s">
        <v>7031</v>
      </c>
      <c r="P1557" s="94" t="s">
        <v>51</v>
      </c>
      <c r="Q1557" s="94" t="s">
        <v>51</v>
      </c>
      <c r="R1557" s="94" t="s">
        <v>51</v>
      </c>
      <c r="S1557" s="94" t="s">
        <v>51</v>
      </c>
      <c r="T1557" s="94" t="s">
        <v>51</v>
      </c>
      <c r="U1557" s="94" t="s">
        <v>51</v>
      </c>
      <c r="V1557" s="94" t="s">
        <v>51</v>
      </c>
      <c r="W1557" s="94" t="s">
        <v>2490</v>
      </c>
      <c r="X1557" s="94" t="s">
        <v>2491</v>
      </c>
      <c r="Y1557" s="94" t="s">
        <v>2738</v>
      </c>
      <c r="Z1557" s="94" t="s">
        <v>51</v>
      </c>
    </row>
    <row r="1558" spans="1:26" x14ac:dyDescent="0.2">
      <c r="A1558" s="94" t="s">
        <v>2763</v>
      </c>
      <c r="B1558" s="94" t="s">
        <v>3340</v>
      </c>
      <c r="C1558" s="94" t="s">
        <v>7032</v>
      </c>
      <c r="D1558" s="94" t="s">
        <v>3342</v>
      </c>
      <c r="E1558" s="94" t="s">
        <v>2487</v>
      </c>
      <c r="F1558" s="94" t="s">
        <v>3343</v>
      </c>
      <c r="G1558" s="95">
        <v>-3389.01</v>
      </c>
      <c r="H1558" s="97">
        <v>46058</v>
      </c>
      <c r="I1558" s="97">
        <v>46065</v>
      </c>
      <c r="J1558" s="97">
        <v>46065</v>
      </c>
      <c r="K1558" s="97">
        <v>46058</v>
      </c>
      <c r="L1558" s="94">
        <v>10259</v>
      </c>
      <c r="M1558" s="98" t="s">
        <v>245</v>
      </c>
      <c r="N1558" s="121" t="s">
        <v>246</v>
      </c>
      <c r="O1558" s="94" t="s">
        <v>7033</v>
      </c>
      <c r="P1558" s="94" t="s">
        <v>51</v>
      </c>
      <c r="Q1558" s="94" t="s">
        <v>51</v>
      </c>
      <c r="R1558" s="94" t="s">
        <v>51</v>
      </c>
      <c r="S1558" s="94" t="s">
        <v>51</v>
      </c>
      <c r="T1558" s="94" t="s">
        <v>51</v>
      </c>
      <c r="U1558" s="94" t="s">
        <v>51</v>
      </c>
      <c r="V1558" s="94" t="s">
        <v>51</v>
      </c>
      <c r="W1558" s="94" t="s">
        <v>2490</v>
      </c>
      <c r="X1558" s="94" t="s">
        <v>2491</v>
      </c>
      <c r="Y1558" s="94" t="s">
        <v>3345</v>
      </c>
      <c r="Z1558" s="94" t="s">
        <v>51</v>
      </c>
    </row>
    <row r="1559" spans="1:26" x14ac:dyDescent="0.2">
      <c r="A1559" s="94" t="s">
        <v>2763</v>
      </c>
      <c r="B1559" s="94" t="s">
        <v>3340</v>
      </c>
      <c r="C1559" s="94" t="s">
        <v>7034</v>
      </c>
      <c r="D1559" s="94" t="s">
        <v>3342</v>
      </c>
      <c r="E1559" s="94" t="s">
        <v>2487</v>
      </c>
      <c r="F1559" s="94" t="s">
        <v>3343</v>
      </c>
      <c r="G1559" s="95">
        <v>-4839.7299999999996</v>
      </c>
      <c r="H1559" s="97">
        <v>46058</v>
      </c>
      <c r="I1559" s="97">
        <v>46065</v>
      </c>
      <c r="J1559" s="97">
        <v>46065</v>
      </c>
      <c r="K1559" s="97">
        <v>46058</v>
      </c>
      <c r="L1559" s="94">
        <v>10251</v>
      </c>
      <c r="M1559" s="98" t="s">
        <v>245</v>
      </c>
      <c r="N1559" s="121" t="s">
        <v>246</v>
      </c>
      <c r="O1559" s="94" t="s">
        <v>7035</v>
      </c>
      <c r="P1559" s="94" t="s">
        <v>51</v>
      </c>
      <c r="Q1559" s="94" t="s">
        <v>51</v>
      </c>
      <c r="R1559" s="94" t="s">
        <v>51</v>
      </c>
      <c r="S1559" s="94" t="s">
        <v>51</v>
      </c>
      <c r="T1559" s="94" t="s">
        <v>51</v>
      </c>
      <c r="U1559" s="94" t="s">
        <v>51</v>
      </c>
      <c r="V1559" s="94" t="s">
        <v>51</v>
      </c>
      <c r="W1559" s="94" t="s">
        <v>2490</v>
      </c>
      <c r="X1559" s="94" t="s">
        <v>2491</v>
      </c>
      <c r="Y1559" s="94" t="s">
        <v>3345</v>
      </c>
      <c r="Z1559" s="94" t="s">
        <v>51</v>
      </c>
    </row>
    <row r="1560" spans="1:26" x14ac:dyDescent="0.2">
      <c r="A1560" s="94" t="s">
        <v>2763</v>
      </c>
      <c r="B1560" s="94" t="s">
        <v>3340</v>
      </c>
      <c r="C1560" s="94" t="s">
        <v>7036</v>
      </c>
      <c r="D1560" s="94" t="s">
        <v>3444</v>
      </c>
      <c r="E1560" s="94" t="s">
        <v>2487</v>
      </c>
      <c r="F1560" s="94" t="s">
        <v>3445</v>
      </c>
      <c r="G1560" s="95">
        <v>-1621</v>
      </c>
      <c r="H1560" s="97">
        <v>46058</v>
      </c>
      <c r="I1560" s="97">
        <v>46065</v>
      </c>
      <c r="J1560" s="97">
        <v>46065</v>
      </c>
      <c r="K1560" s="97">
        <v>46058</v>
      </c>
      <c r="L1560" s="94">
        <v>10256</v>
      </c>
      <c r="M1560" s="98" t="s">
        <v>646</v>
      </c>
      <c r="N1560" s="121" t="s">
        <v>246</v>
      </c>
      <c r="O1560" s="94" t="s">
        <v>5146</v>
      </c>
      <c r="P1560" s="94" t="s">
        <v>51</v>
      </c>
      <c r="Q1560" s="94" t="s">
        <v>51</v>
      </c>
      <c r="R1560" s="94" t="s">
        <v>51</v>
      </c>
      <c r="S1560" s="94" t="s">
        <v>51</v>
      </c>
      <c r="T1560" s="94" t="s">
        <v>51</v>
      </c>
      <c r="U1560" s="94" t="s">
        <v>51</v>
      </c>
      <c r="V1560" s="94" t="s">
        <v>51</v>
      </c>
      <c r="W1560" s="94" t="s">
        <v>2490</v>
      </c>
      <c r="X1560" s="94" t="s">
        <v>2491</v>
      </c>
      <c r="Y1560" s="94" t="s">
        <v>3345</v>
      </c>
      <c r="Z1560" s="94" t="s">
        <v>51</v>
      </c>
    </row>
    <row r="1561" spans="1:26" x14ac:dyDescent="0.2">
      <c r="A1561" s="94" t="s">
        <v>2763</v>
      </c>
      <c r="B1561" s="94" t="s">
        <v>3340</v>
      </c>
      <c r="C1561" s="94" t="s">
        <v>7037</v>
      </c>
      <c r="D1561" s="94" t="s">
        <v>3444</v>
      </c>
      <c r="E1561" s="94" t="s">
        <v>2487</v>
      </c>
      <c r="F1561" s="94" t="s">
        <v>3445</v>
      </c>
      <c r="G1561" s="95">
        <v>-1412.95</v>
      </c>
      <c r="H1561" s="97">
        <v>46065</v>
      </c>
      <c r="I1561" s="97">
        <v>46065</v>
      </c>
      <c r="J1561" s="97">
        <v>46065</v>
      </c>
      <c r="K1561" s="97">
        <v>46065</v>
      </c>
      <c r="L1561" s="94">
        <v>10256</v>
      </c>
      <c r="M1561" s="98" t="s">
        <v>646</v>
      </c>
      <c r="N1561" s="121" t="s">
        <v>246</v>
      </c>
      <c r="O1561" s="94" t="s">
        <v>5146</v>
      </c>
      <c r="P1561" s="94" t="s">
        <v>51</v>
      </c>
      <c r="Q1561" s="94" t="s">
        <v>51</v>
      </c>
      <c r="R1561" s="94" t="s">
        <v>51</v>
      </c>
      <c r="S1561" s="94" t="s">
        <v>51</v>
      </c>
      <c r="T1561" s="94" t="s">
        <v>51</v>
      </c>
      <c r="U1561" s="94" t="s">
        <v>51</v>
      </c>
      <c r="V1561" s="94" t="s">
        <v>51</v>
      </c>
      <c r="W1561" s="94" t="s">
        <v>2490</v>
      </c>
      <c r="X1561" s="94" t="s">
        <v>2491</v>
      </c>
      <c r="Y1561" s="94" t="s">
        <v>3345</v>
      </c>
      <c r="Z1561" s="94" t="s">
        <v>51</v>
      </c>
    </row>
    <row r="1562" spans="1:26" x14ac:dyDescent="0.2">
      <c r="A1562" s="94" t="s">
        <v>2763</v>
      </c>
      <c r="B1562" s="94" t="s">
        <v>174</v>
      </c>
      <c r="C1562" s="94" t="s">
        <v>7038</v>
      </c>
      <c r="D1562" s="94" t="s">
        <v>4041</v>
      </c>
      <c r="E1562" s="94" t="s">
        <v>2487</v>
      </c>
      <c r="F1562" s="94" t="s">
        <v>7039</v>
      </c>
      <c r="G1562" s="95">
        <v>-8279.31</v>
      </c>
      <c r="H1562" s="97">
        <v>46055</v>
      </c>
      <c r="I1562" s="97">
        <v>46065</v>
      </c>
      <c r="J1562" s="97">
        <v>46065</v>
      </c>
      <c r="K1562" s="97">
        <v>46055</v>
      </c>
      <c r="L1562" s="94">
        <v>10232</v>
      </c>
      <c r="M1562" s="98" t="s">
        <v>1891</v>
      </c>
      <c r="N1562" s="121" t="s">
        <v>129</v>
      </c>
      <c r="O1562" s="94" t="s">
        <v>4043</v>
      </c>
      <c r="P1562" s="94" t="s">
        <v>51</v>
      </c>
      <c r="Q1562" s="94" t="s">
        <v>51</v>
      </c>
      <c r="R1562" s="94" t="s">
        <v>51</v>
      </c>
      <c r="S1562" s="94" t="s">
        <v>51</v>
      </c>
      <c r="T1562" s="94" t="s">
        <v>51</v>
      </c>
      <c r="U1562" s="94" t="s">
        <v>51</v>
      </c>
      <c r="V1562" s="94" t="s">
        <v>51</v>
      </c>
      <c r="W1562" s="94" t="s">
        <v>51</v>
      </c>
      <c r="X1562" s="94" t="s">
        <v>51</v>
      </c>
      <c r="Y1562" s="94" t="s">
        <v>4044</v>
      </c>
      <c r="Z1562" s="94" t="s">
        <v>51</v>
      </c>
    </row>
    <row r="1563" spans="1:26" x14ac:dyDescent="0.2">
      <c r="A1563" s="94" t="s">
        <v>2483</v>
      </c>
      <c r="B1563" s="94" t="s">
        <v>155</v>
      </c>
      <c r="C1563" s="94" t="s">
        <v>7040</v>
      </c>
      <c r="D1563" s="94" t="s">
        <v>3665</v>
      </c>
      <c r="E1563" s="94" t="s">
        <v>2487</v>
      </c>
      <c r="F1563" s="94" t="s">
        <v>3666</v>
      </c>
      <c r="G1563" s="95">
        <v>-126.34</v>
      </c>
      <c r="H1563" s="97">
        <v>46064</v>
      </c>
      <c r="I1563" s="97">
        <v>46065</v>
      </c>
      <c r="J1563" s="97">
        <v>46065</v>
      </c>
      <c r="K1563" s="97">
        <v>46065</v>
      </c>
      <c r="L1563" s="94">
        <v>10251</v>
      </c>
      <c r="M1563" s="98" t="s">
        <v>155</v>
      </c>
      <c r="N1563" s="121" t="s">
        <v>155</v>
      </c>
      <c r="O1563" s="94" t="s">
        <v>7041</v>
      </c>
      <c r="P1563" s="94" t="s">
        <v>51</v>
      </c>
      <c r="Q1563" s="94" t="s">
        <v>51</v>
      </c>
      <c r="R1563" s="94" t="s">
        <v>51</v>
      </c>
      <c r="S1563" s="94" t="s">
        <v>51</v>
      </c>
      <c r="T1563" s="94" t="s">
        <v>51</v>
      </c>
      <c r="U1563" s="94" t="s">
        <v>51</v>
      </c>
      <c r="V1563" s="94" t="s">
        <v>51</v>
      </c>
      <c r="W1563" s="94" t="s">
        <v>2490</v>
      </c>
      <c r="X1563" s="94" t="s">
        <v>2491</v>
      </c>
      <c r="Y1563" s="94" t="s">
        <v>3668</v>
      </c>
      <c r="Z1563" s="94" t="s">
        <v>51</v>
      </c>
    </row>
    <row r="1564" spans="1:26" x14ac:dyDescent="0.2">
      <c r="A1564" s="94" t="s">
        <v>2483</v>
      </c>
      <c r="B1564" s="94" t="s">
        <v>2484</v>
      </c>
      <c r="C1564" s="94" t="s">
        <v>7042</v>
      </c>
      <c r="D1564" s="94" t="s">
        <v>2811</v>
      </c>
      <c r="E1564" s="94" t="s">
        <v>2487</v>
      </c>
      <c r="F1564" s="94" t="s">
        <v>2812</v>
      </c>
      <c r="G1564" s="95">
        <v>-2050</v>
      </c>
      <c r="H1564" s="97">
        <v>46035</v>
      </c>
      <c r="I1564" s="97">
        <v>46065</v>
      </c>
      <c r="J1564" s="97">
        <v>46065</v>
      </c>
      <c r="K1564" s="97">
        <v>46052</v>
      </c>
      <c r="L1564" s="94">
        <v>20001</v>
      </c>
      <c r="M1564" s="98" t="s">
        <v>51</v>
      </c>
      <c r="N1564" s="121" t="s">
        <v>60</v>
      </c>
      <c r="O1564" s="94" t="s">
        <v>7043</v>
      </c>
      <c r="P1564" s="94" t="s">
        <v>51</v>
      </c>
      <c r="Q1564" s="94" t="s">
        <v>51</v>
      </c>
      <c r="R1564" s="94" t="s">
        <v>51</v>
      </c>
      <c r="S1564" s="94" t="s">
        <v>51</v>
      </c>
      <c r="T1564" s="94" t="s">
        <v>51</v>
      </c>
      <c r="U1564" s="94" t="s">
        <v>51</v>
      </c>
      <c r="V1564" s="94" t="s">
        <v>51</v>
      </c>
      <c r="W1564" s="94" t="s">
        <v>2490</v>
      </c>
      <c r="X1564" s="94" t="s">
        <v>2491</v>
      </c>
      <c r="Y1564" s="94" t="s">
        <v>2814</v>
      </c>
      <c r="Z1564" s="94" t="s">
        <v>51</v>
      </c>
    </row>
    <row r="1565" spans="1:26" x14ac:dyDescent="0.2">
      <c r="A1565" s="94" t="s">
        <v>2483</v>
      </c>
      <c r="B1565" s="94" t="s">
        <v>2484</v>
      </c>
      <c r="C1565" s="94" t="s">
        <v>952</v>
      </c>
      <c r="D1565" s="94" t="s">
        <v>2836</v>
      </c>
      <c r="E1565" s="94" t="s">
        <v>2487</v>
      </c>
      <c r="F1565" s="94" t="s">
        <v>2837</v>
      </c>
      <c r="G1565" s="95">
        <v>-1051.76</v>
      </c>
      <c r="H1565" s="97">
        <v>46034</v>
      </c>
      <c r="I1565" s="97">
        <v>46065</v>
      </c>
      <c r="J1565" s="97">
        <v>46065</v>
      </c>
      <c r="K1565" s="97">
        <v>46055</v>
      </c>
      <c r="L1565" s="94">
        <v>20001</v>
      </c>
      <c r="M1565" s="98" t="s">
        <v>51</v>
      </c>
      <c r="N1565" s="121" t="s">
        <v>60</v>
      </c>
      <c r="O1565" s="94" t="s">
        <v>7044</v>
      </c>
      <c r="P1565" s="94" t="s">
        <v>51</v>
      </c>
      <c r="Q1565" s="94" t="s">
        <v>51</v>
      </c>
      <c r="R1565" s="94" t="s">
        <v>51</v>
      </c>
      <c r="S1565" s="94" t="s">
        <v>51</v>
      </c>
      <c r="T1565" s="94" t="s">
        <v>51</v>
      </c>
      <c r="U1565" s="94" t="s">
        <v>51</v>
      </c>
      <c r="V1565" s="94" t="s">
        <v>51</v>
      </c>
      <c r="W1565" s="94" t="s">
        <v>2490</v>
      </c>
      <c r="X1565" s="94" t="s">
        <v>2491</v>
      </c>
      <c r="Y1565" s="94" t="s">
        <v>2839</v>
      </c>
      <c r="Z1565" s="94" t="s">
        <v>51</v>
      </c>
    </row>
    <row r="1566" spans="1:26" x14ac:dyDescent="0.2">
      <c r="A1566" s="94" t="s">
        <v>2483</v>
      </c>
      <c r="B1566" s="94" t="s">
        <v>2484</v>
      </c>
      <c r="C1566" s="94" t="s">
        <v>7045</v>
      </c>
      <c r="D1566" s="94" t="s">
        <v>2841</v>
      </c>
      <c r="E1566" s="94" t="s">
        <v>2487</v>
      </c>
      <c r="F1566" s="94" t="s">
        <v>2842</v>
      </c>
      <c r="G1566" s="95">
        <v>-15698.9</v>
      </c>
      <c r="H1566" s="97">
        <v>46020</v>
      </c>
      <c r="I1566" s="97">
        <v>46065</v>
      </c>
      <c r="J1566" s="97">
        <v>46065</v>
      </c>
      <c r="K1566" s="97">
        <v>46029</v>
      </c>
      <c r="L1566" s="94">
        <v>10256</v>
      </c>
      <c r="M1566" s="98" t="s">
        <v>51</v>
      </c>
      <c r="N1566" s="121" t="s">
        <v>60</v>
      </c>
      <c r="O1566" s="94" t="s">
        <v>7046</v>
      </c>
      <c r="P1566" s="94" t="s">
        <v>51</v>
      </c>
      <c r="Q1566" s="94" t="s">
        <v>51</v>
      </c>
      <c r="R1566" s="94" t="s">
        <v>2819</v>
      </c>
      <c r="S1566" s="94" t="s">
        <v>2844</v>
      </c>
      <c r="T1566" s="94" t="s">
        <v>51</v>
      </c>
      <c r="U1566" s="94" t="s">
        <v>2845</v>
      </c>
      <c r="V1566" s="94" t="s">
        <v>2846</v>
      </c>
      <c r="W1566" s="94" t="s">
        <v>2490</v>
      </c>
      <c r="X1566" s="94" t="s">
        <v>2491</v>
      </c>
      <c r="Y1566" s="94" t="s">
        <v>2847</v>
      </c>
      <c r="Z1566" s="94" t="s">
        <v>2504</v>
      </c>
    </row>
    <row r="1567" spans="1:26" x14ac:dyDescent="0.2">
      <c r="A1567" s="94" t="s">
        <v>2483</v>
      </c>
      <c r="B1567" s="94" t="s">
        <v>2484</v>
      </c>
      <c r="C1567" s="94" t="s">
        <v>7047</v>
      </c>
      <c r="D1567" s="94" t="s">
        <v>7048</v>
      </c>
      <c r="E1567" s="94" t="s">
        <v>2487</v>
      </c>
      <c r="F1567" s="94" t="s">
        <v>7049</v>
      </c>
      <c r="G1567" s="95">
        <v>-9240.34</v>
      </c>
      <c r="H1567" s="97">
        <v>46035</v>
      </c>
      <c r="I1567" s="97">
        <v>46065</v>
      </c>
      <c r="J1567" s="97">
        <v>46065</v>
      </c>
      <c r="K1567" s="97">
        <v>46051</v>
      </c>
      <c r="L1567" s="94">
        <v>10256</v>
      </c>
      <c r="M1567" s="98" t="s">
        <v>51</v>
      </c>
      <c r="N1567" s="121" t="s">
        <v>60</v>
      </c>
      <c r="O1567" s="94" t="s">
        <v>7050</v>
      </c>
      <c r="P1567" s="94" t="s">
        <v>51</v>
      </c>
      <c r="Q1567" s="94" t="s">
        <v>51</v>
      </c>
      <c r="R1567" s="94" t="s">
        <v>51</v>
      </c>
      <c r="S1567" s="94" t="s">
        <v>51</v>
      </c>
      <c r="T1567" s="94" t="s">
        <v>51</v>
      </c>
      <c r="U1567" s="94" t="s">
        <v>51</v>
      </c>
      <c r="V1567" s="94" t="s">
        <v>51</v>
      </c>
      <c r="W1567" s="94" t="s">
        <v>2490</v>
      </c>
      <c r="X1567" s="94" t="s">
        <v>2491</v>
      </c>
      <c r="Y1567" s="94" t="s">
        <v>7051</v>
      </c>
      <c r="Z1567" s="94" t="s">
        <v>51</v>
      </c>
    </row>
    <row r="1568" spans="1:26" x14ac:dyDescent="0.2">
      <c r="A1568" s="94" t="s">
        <v>2483</v>
      </c>
      <c r="B1568" s="94" t="s">
        <v>2484</v>
      </c>
      <c r="C1568" s="94" t="s">
        <v>7052</v>
      </c>
      <c r="D1568" s="94" t="s">
        <v>3465</v>
      </c>
      <c r="E1568" s="94" t="s">
        <v>2487</v>
      </c>
      <c r="F1568" s="94" t="s">
        <v>3466</v>
      </c>
      <c r="G1568" s="95">
        <v>-305</v>
      </c>
      <c r="H1568" s="97">
        <v>46034</v>
      </c>
      <c r="I1568" s="97">
        <v>46065</v>
      </c>
      <c r="J1568" s="97">
        <v>46065</v>
      </c>
      <c r="K1568" s="97">
        <v>46059</v>
      </c>
      <c r="L1568" s="94">
        <v>20001</v>
      </c>
      <c r="M1568" s="98" t="s">
        <v>51</v>
      </c>
      <c r="N1568" s="121" t="s">
        <v>60</v>
      </c>
      <c r="O1568" s="94" t="s">
        <v>7053</v>
      </c>
      <c r="P1568" s="94" t="s">
        <v>51</v>
      </c>
      <c r="Q1568" s="94" t="s">
        <v>51</v>
      </c>
      <c r="R1568" s="94" t="s">
        <v>51</v>
      </c>
      <c r="S1568" s="94" t="s">
        <v>51</v>
      </c>
      <c r="T1568" s="94" t="s">
        <v>51</v>
      </c>
      <c r="U1568" s="94" t="s">
        <v>51</v>
      </c>
      <c r="V1568" s="94" t="s">
        <v>51</v>
      </c>
      <c r="W1568" s="94" t="s">
        <v>2490</v>
      </c>
      <c r="X1568" s="94" t="s">
        <v>2491</v>
      </c>
      <c r="Y1568" s="94" t="s">
        <v>3468</v>
      </c>
      <c r="Z1568" s="94" t="s">
        <v>51</v>
      </c>
    </row>
    <row r="1569" spans="1:26" x14ac:dyDescent="0.2">
      <c r="A1569" s="94" t="s">
        <v>2483</v>
      </c>
      <c r="B1569" s="94" t="s">
        <v>2484</v>
      </c>
      <c r="C1569" s="94" t="s">
        <v>7054</v>
      </c>
      <c r="D1569" s="94" t="s">
        <v>7055</v>
      </c>
      <c r="E1569" s="94" t="s">
        <v>2487</v>
      </c>
      <c r="F1569" s="94" t="s">
        <v>7056</v>
      </c>
      <c r="G1569" s="95">
        <v>-966.67</v>
      </c>
      <c r="H1569" s="97">
        <v>46035</v>
      </c>
      <c r="I1569" s="97">
        <v>46065</v>
      </c>
      <c r="J1569" s="97">
        <v>46065</v>
      </c>
      <c r="K1569" s="97">
        <v>46050</v>
      </c>
      <c r="L1569" s="94">
        <v>10256</v>
      </c>
      <c r="M1569" s="98" t="s">
        <v>51</v>
      </c>
      <c r="N1569" s="121" t="s">
        <v>60</v>
      </c>
      <c r="O1569" s="94" t="s">
        <v>7057</v>
      </c>
      <c r="P1569" s="94" t="s">
        <v>51</v>
      </c>
      <c r="Q1569" s="94" t="s">
        <v>51</v>
      </c>
      <c r="R1569" s="94" t="s">
        <v>51</v>
      </c>
      <c r="S1569" s="94" t="s">
        <v>51</v>
      </c>
      <c r="T1569" s="94" t="s">
        <v>51</v>
      </c>
      <c r="U1569" s="94" t="s">
        <v>51</v>
      </c>
      <c r="V1569" s="94" t="s">
        <v>51</v>
      </c>
      <c r="W1569" s="94" t="s">
        <v>2490</v>
      </c>
      <c r="X1569" s="94" t="s">
        <v>2491</v>
      </c>
      <c r="Y1569" s="94" t="s">
        <v>7058</v>
      </c>
      <c r="Z1569" s="94" t="s">
        <v>51</v>
      </c>
    </row>
    <row r="1570" spans="1:26" x14ac:dyDescent="0.2">
      <c r="A1570" s="94" t="s">
        <v>2483</v>
      </c>
      <c r="B1570" s="94" t="s">
        <v>2484</v>
      </c>
      <c r="C1570" s="94" t="s">
        <v>7059</v>
      </c>
      <c r="D1570" s="94" t="s">
        <v>7055</v>
      </c>
      <c r="E1570" s="94" t="s">
        <v>2487</v>
      </c>
      <c r="F1570" s="94" t="s">
        <v>7056</v>
      </c>
      <c r="G1570" s="95">
        <v>-2200</v>
      </c>
      <c r="H1570" s="97">
        <v>46035</v>
      </c>
      <c r="I1570" s="97">
        <v>46065</v>
      </c>
      <c r="J1570" s="97">
        <v>46065</v>
      </c>
      <c r="K1570" s="97">
        <v>46051</v>
      </c>
      <c r="L1570" s="94">
        <v>10256</v>
      </c>
      <c r="M1570" s="98" t="s">
        <v>51</v>
      </c>
      <c r="N1570" s="121" t="s">
        <v>60</v>
      </c>
      <c r="O1570" s="94" t="s">
        <v>7060</v>
      </c>
      <c r="P1570" s="94" t="s">
        <v>51</v>
      </c>
      <c r="Q1570" s="94" t="s">
        <v>51</v>
      </c>
      <c r="R1570" s="94" t="s">
        <v>51</v>
      </c>
      <c r="S1570" s="94" t="s">
        <v>51</v>
      </c>
      <c r="T1570" s="94" t="s">
        <v>51</v>
      </c>
      <c r="U1570" s="94" t="s">
        <v>51</v>
      </c>
      <c r="V1570" s="94" t="s">
        <v>51</v>
      </c>
      <c r="W1570" s="94" t="s">
        <v>2490</v>
      </c>
      <c r="X1570" s="94" t="s">
        <v>2491</v>
      </c>
      <c r="Y1570" s="94" t="s">
        <v>7058</v>
      </c>
      <c r="Z1570" s="94" t="s">
        <v>51</v>
      </c>
    </row>
    <row r="1571" spans="1:26" x14ac:dyDescent="0.2">
      <c r="A1571" s="94" t="s">
        <v>2483</v>
      </c>
      <c r="B1571" s="94" t="s">
        <v>2484</v>
      </c>
      <c r="C1571" s="94" t="s">
        <v>7061</v>
      </c>
      <c r="D1571" s="94" t="s">
        <v>2588</v>
      </c>
      <c r="E1571" s="94" t="s">
        <v>2483</v>
      </c>
      <c r="F1571" s="94" t="s">
        <v>2589</v>
      </c>
      <c r="G1571" s="95">
        <v>-90</v>
      </c>
      <c r="H1571" s="97">
        <v>46035</v>
      </c>
      <c r="I1571" s="97">
        <v>46065</v>
      </c>
      <c r="J1571" s="97">
        <v>46065</v>
      </c>
      <c r="K1571" s="97">
        <v>46050</v>
      </c>
      <c r="L1571" s="94">
        <v>10256</v>
      </c>
      <c r="M1571" s="98" t="s">
        <v>51</v>
      </c>
      <c r="N1571" s="121" t="s">
        <v>60</v>
      </c>
      <c r="O1571" s="94" t="s">
        <v>7062</v>
      </c>
      <c r="P1571" s="94" t="s">
        <v>51</v>
      </c>
      <c r="Q1571" s="94" t="s">
        <v>51</v>
      </c>
      <c r="R1571" s="94" t="s">
        <v>51</v>
      </c>
      <c r="S1571" s="94" t="s">
        <v>51</v>
      </c>
      <c r="T1571" s="94" t="s">
        <v>51</v>
      </c>
      <c r="U1571" s="94" t="s">
        <v>51</v>
      </c>
      <c r="V1571" s="94" t="s">
        <v>51</v>
      </c>
      <c r="W1571" s="94" t="s">
        <v>2490</v>
      </c>
      <c r="X1571" s="94" t="s">
        <v>2491</v>
      </c>
      <c r="Y1571" s="94" t="s">
        <v>2591</v>
      </c>
      <c r="Z1571" s="94" t="s">
        <v>51</v>
      </c>
    </row>
    <row r="1572" spans="1:26" x14ac:dyDescent="0.2">
      <c r="A1572" s="94" t="s">
        <v>2483</v>
      </c>
      <c r="B1572" s="94" t="s">
        <v>2484</v>
      </c>
      <c r="C1572" s="94" t="s">
        <v>7063</v>
      </c>
      <c r="D1572" s="94" t="s">
        <v>2588</v>
      </c>
      <c r="E1572" s="94" t="s">
        <v>2483</v>
      </c>
      <c r="F1572" s="94" t="s">
        <v>2589</v>
      </c>
      <c r="G1572" s="95">
        <v>-620</v>
      </c>
      <c r="H1572" s="97">
        <v>46035</v>
      </c>
      <c r="I1572" s="97">
        <v>46065</v>
      </c>
      <c r="J1572" s="97">
        <v>46065</v>
      </c>
      <c r="K1572" s="97">
        <v>46050</v>
      </c>
      <c r="L1572" s="94">
        <v>20001</v>
      </c>
      <c r="M1572" s="98" t="s">
        <v>51</v>
      </c>
      <c r="N1572" s="121" t="s">
        <v>60</v>
      </c>
      <c r="O1572" s="94" t="s">
        <v>7064</v>
      </c>
      <c r="P1572" s="94" t="s">
        <v>51</v>
      </c>
      <c r="Q1572" s="94" t="s">
        <v>51</v>
      </c>
      <c r="R1572" s="94" t="s">
        <v>51</v>
      </c>
      <c r="S1572" s="94" t="s">
        <v>51</v>
      </c>
      <c r="T1572" s="94" t="s">
        <v>51</v>
      </c>
      <c r="U1572" s="94" t="s">
        <v>51</v>
      </c>
      <c r="V1572" s="94" t="s">
        <v>51</v>
      </c>
      <c r="W1572" s="94" t="s">
        <v>2490</v>
      </c>
      <c r="X1572" s="94" t="s">
        <v>2491</v>
      </c>
      <c r="Y1572" s="94" t="s">
        <v>2591</v>
      </c>
      <c r="Z1572" s="94" t="s">
        <v>51</v>
      </c>
    </row>
    <row r="1573" spans="1:26" x14ac:dyDescent="0.2">
      <c r="A1573" s="94" t="s">
        <v>2483</v>
      </c>
      <c r="B1573" s="94" t="s">
        <v>2484</v>
      </c>
      <c r="C1573" s="94" t="s">
        <v>7065</v>
      </c>
      <c r="D1573" s="94" t="s">
        <v>2588</v>
      </c>
      <c r="E1573" s="94" t="s">
        <v>2483</v>
      </c>
      <c r="F1573" s="94" t="s">
        <v>2589</v>
      </c>
      <c r="G1573" s="95">
        <v>-480</v>
      </c>
      <c r="H1573" s="97">
        <v>46035</v>
      </c>
      <c r="I1573" s="97">
        <v>46065</v>
      </c>
      <c r="J1573" s="97">
        <v>46065</v>
      </c>
      <c r="K1573" s="97">
        <v>46050</v>
      </c>
      <c r="L1573" s="94">
        <v>10251</v>
      </c>
      <c r="M1573" s="98" t="s">
        <v>51</v>
      </c>
      <c r="N1573" s="121" t="s">
        <v>60</v>
      </c>
      <c r="O1573" s="94" t="s">
        <v>7066</v>
      </c>
      <c r="P1573" s="94" t="s">
        <v>51</v>
      </c>
      <c r="Q1573" s="94" t="s">
        <v>51</v>
      </c>
      <c r="R1573" s="94" t="s">
        <v>51</v>
      </c>
      <c r="S1573" s="94" t="s">
        <v>51</v>
      </c>
      <c r="T1573" s="94" t="s">
        <v>51</v>
      </c>
      <c r="U1573" s="94" t="s">
        <v>51</v>
      </c>
      <c r="V1573" s="94" t="s">
        <v>51</v>
      </c>
      <c r="W1573" s="94" t="s">
        <v>2490</v>
      </c>
      <c r="X1573" s="94" t="s">
        <v>2491</v>
      </c>
      <c r="Y1573" s="94" t="s">
        <v>2591</v>
      </c>
      <c r="Z1573" s="94" t="s">
        <v>51</v>
      </c>
    </row>
    <row r="1574" spans="1:26" x14ac:dyDescent="0.2">
      <c r="A1574" s="94" t="s">
        <v>2483</v>
      </c>
      <c r="B1574" s="94" t="s">
        <v>2484</v>
      </c>
      <c r="C1574" s="94" t="s">
        <v>7067</v>
      </c>
      <c r="D1574" s="94" t="s">
        <v>3525</v>
      </c>
      <c r="E1574" s="94" t="s">
        <v>2487</v>
      </c>
      <c r="F1574" s="94" t="s">
        <v>3526</v>
      </c>
      <c r="G1574" s="95">
        <v>-390</v>
      </c>
      <c r="H1574" s="97">
        <v>46035</v>
      </c>
      <c r="I1574" s="97">
        <v>46065</v>
      </c>
      <c r="J1574" s="97">
        <v>46065</v>
      </c>
      <c r="K1574" s="97">
        <v>46049</v>
      </c>
      <c r="L1574" s="94">
        <v>10256</v>
      </c>
      <c r="M1574" s="98" t="s">
        <v>51</v>
      </c>
      <c r="N1574" s="121" t="s">
        <v>60</v>
      </c>
      <c r="O1574" s="94" t="s">
        <v>7068</v>
      </c>
      <c r="P1574" s="94" t="s">
        <v>51</v>
      </c>
      <c r="Q1574" s="94" t="s">
        <v>51</v>
      </c>
      <c r="R1574" s="94" t="s">
        <v>51</v>
      </c>
      <c r="S1574" s="94" t="s">
        <v>51</v>
      </c>
      <c r="T1574" s="94" t="s">
        <v>51</v>
      </c>
      <c r="U1574" s="94" t="s">
        <v>51</v>
      </c>
      <c r="V1574" s="94" t="s">
        <v>51</v>
      </c>
      <c r="W1574" s="94" t="s">
        <v>2490</v>
      </c>
      <c r="X1574" s="94" t="s">
        <v>2491</v>
      </c>
      <c r="Y1574" s="94" t="s">
        <v>3528</v>
      </c>
      <c r="Z1574" s="94" t="s">
        <v>51</v>
      </c>
    </row>
    <row r="1575" spans="1:26" x14ac:dyDescent="0.2">
      <c r="A1575" s="94" t="s">
        <v>2483</v>
      </c>
      <c r="B1575" s="94" t="s">
        <v>2484</v>
      </c>
      <c r="C1575" s="94" t="s">
        <v>7069</v>
      </c>
      <c r="D1575" s="94" t="s">
        <v>2992</v>
      </c>
      <c r="E1575" s="94" t="s">
        <v>2487</v>
      </c>
      <c r="F1575" s="94" t="s">
        <v>2993</v>
      </c>
      <c r="G1575" s="95">
        <v>-719.37</v>
      </c>
      <c r="H1575" s="97">
        <v>46041</v>
      </c>
      <c r="I1575" s="97">
        <v>46065</v>
      </c>
      <c r="J1575" s="97">
        <v>46065</v>
      </c>
      <c r="K1575" s="97">
        <v>46051</v>
      </c>
      <c r="L1575" s="94">
        <v>10256</v>
      </c>
      <c r="M1575" s="98" t="s">
        <v>51</v>
      </c>
      <c r="N1575" s="121" t="s">
        <v>60</v>
      </c>
      <c r="O1575" s="94" t="s">
        <v>7070</v>
      </c>
      <c r="P1575" s="94" t="s">
        <v>51</v>
      </c>
      <c r="Q1575" s="94" t="s">
        <v>51</v>
      </c>
      <c r="R1575" s="94" t="s">
        <v>51</v>
      </c>
      <c r="S1575" s="94" t="s">
        <v>51</v>
      </c>
      <c r="T1575" s="94" t="s">
        <v>51</v>
      </c>
      <c r="U1575" s="94" t="s">
        <v>51</v>
      </c>
      <c r="V1575" s="94" t="s">
        <v>51</v>
      </c>
      <c r="W1575" s="94" t="s">
        <v>2490</v>
      </c>
      <c r="X1575" s="94" t="s">
        <v>2491</v>
      </c>
      <c r="Y1575" s="94" t="s">
        <v>2995</v>
      </c>
      <c r="Z1575" s="94" t="s">
        <v>51</v>
      </c>
    </row>
    <row r="1576" spans="1:26" x14ac:dyDescent="0.2">
      <c r="A1576" s="94" t="s">
        <v>2483</v>
      </c>
      <c r="B1576" s="94" t="s">
        <v>2484</v>
      </c>
      <c r="C1576" s="94" t="s">
        <v>7071</v>
      </c>
      <c r="D1576" s="94" t="s">
        <v>3414</v>
      </c>
      <c r="E1576" s="94" t="s">
        <v>2487</v>
      </c>
      <c r="F1576" s="94" t="s">
        <v>3415</v>
      </c>
      <c r="G1576" s="95">
        <v>-4990</v>
      </c>
      <c r="H1576" s="97">
        <v>46037</v>
      </c>
      <c r="I1576" s="97">
        <v>46065</v>
      </c>
      <c r="J1576" s="97">
        <v>46065</v>
      </c>
      <c r="K1576" s="97">
        <v>46055</v>
      </c>
      <c r="L1576" s="94">
        <v>10256</v>
      </c>
      <c r="M1576" s="98" t="s">
        <v>51</v>
      </c>
      <c r="N1576" s="121" t="s">
        <v>60</v>
      </c>
      <c r="O1576" s="94" t="s">
        <v>7072</v>
      </c>
      <c r="P1576" s="94" t="s">
        <v>51</v>
      </c>
      <c r="Q1576" s="94" t="s">
        <v>51</v>
      </c>
      <c r="R1576" s="94" t="s">
        <v>51</v>
      </c>
      <c r="S1576" s="94" t="s">
        <v>51</v>
      </c>
      <c r="T1576" s="94" t="s">
        <v>51</v>
      </c>
      <c r="U1576" s="94" t="s">
        <v>51</v>
      </c>
      <c r="V1576" s="94" t="s">
        <v>51</v>
      </c>
      <c r="W1576" s="94" t="s">
        <v>2490</v>
      </c>
      <c r="X1576" s="94" t="s">
        <v>2491</v>
      </c>
      <c r="Y1576" s="94" t="s">
        <v>3417</v>
      </c>
      <c r="Z1576" s="94" t="s">
        <v>51</v>
      </c>
    </row>
    <row r="1577" spans="1:26" x14ac:dyDescent="0.2">
      <c r="A1577" s="94" t="s">
        <v>2483</v>
      </c>
      <c r="B1577" s="94" t="s">
        <v>2484</v>
      </c>
      <c r="C1577" s="94" t="s">
        <v>7073</v>
      </c>
      <c r="D1577" s="94" t="s">
        <v>5929</v>
      </c>
      <c r="E1577" s="94" t="s">
        <v>2483</v>
      </c>
      <c r="F1577" s="94" t="s">
        <v>5930</v>
      </c>
      <c r="G1577" s="95">
        <v>-285</v>
      </c>
      <c r="H1577" s="97">
        <v>46035</v>
      </c>
      <c r="I1577" s="97">
        <v>46065</v>
      </c>
      <c r="J1577" s="97">
        <v>46065</v>
      </c>
      <c r="K1577" s="97">
        <v>46052</v>
      </c>
      <c r="L1577" s="94">
        <v>10256</v>
      </c>
      <c r="M1577" s="98" t="s">
        <v>51</v>
      </c>
      <c r="N1577" s="121" t="s">
        <v>60</v>
      </c>
      <c r="O1577" s="94" t="s">
        <v>7074</v>
      </c>
      <c r="P1577" s="94" t="s">
        <v>51</v>
      </c>
      <c r="Q1577" s="94" t="s">
        <v>51</v>
      </c>
      <c r="R1577" s="94" t="s">
        <v>51</v>
      </c>
      <c r="S1577" s="94" t="s">
        <v>51</v>
      </c>
      <c r="T1577" s="94" t="s">
        <v>51</v>
      </c>
      <c r="U1577" s="94" t="s">
        <v>51</v>
      </c>
      <c r="V1577" s="94" t="s">
        <v>51</v>
      </c>
      <c r="W1577" s="94" t="s">
        <v>2490</v>
      </c>
      <c r="X1577" s="94" t="s">
        <v>2491</v>
      </c>
      <c r="Y1577" s="94" t="s">
        <v>5932</v>
      </c>
      <c r="Z1577" s="94" t="s">
        <v>51</v>
      </c>
    </row>
    <row r="1578" spans="1:26" x14ac:dyDescent="0.2">
      <c r="A1578" s="94" t="s">
        <v>2483</v>
      </c>
      <c r="B1578" s="94" t="s">
        <v>2484</v>
      </c>
      <c r="C1578" s="94" t="s">
        <v>7075</v>
      </c>
      <c r="D1578" s="94" t="s">
        <v>3050</v>
      </c>
      <c r="E1578" s="94" t="s">
        <v>2487</v>
      </c>
      <c r="F1578" s="94" t="s">
        <v>3051</v>
      </c>
      <c r="G1578" s="95">
        <v>-666.1</v>
      </c>
      <c r="H1578" s="97">
        <v>46035</v>
      </c>
      <c r="I1578" s="97">
        <v>46065</v>
      </c>
      <c r="J1578" s="97">
        <v>46065</v>
      </c>
      <c r="K1578" s="97">
        <v>46051</v>
      </c>
      <c r="L1578" s="94">
        <v>10256</v>
      </c>
      <c r="M1578" s="98" t="s">
        <v>51</v>
      </c>
      <c r="N1578" s="121" t="s">
        <v>60</v>
      </c>
      <c r="O1578" s="94" t="s">
        <v>7076</v>
      </c>
      <c r="P1578" s="94" t="s">
        <v>51</v>
      </c>
      <c r="Q1578" s="94" t="s">
        <v>51</v>
      </c>
      <c r="R1578" s="94" t="s">
        <v>2759</v>
      </c>
      <c r="S1578" s="94" t="s">
        <v>3053</v>
      </c>
      <c r="T1578" s="94" t="s">
        <v>51</v>
      </c>
      <c r="U1578" s="94" t="s">
        <v>3054</v>
      </c>
      <c r="V1578" s="94" t="s">
        <v>2539</v>
      </c>
      <c r="W1578" s="94" t="s">
        <v>2490</v>
      </c>
      <c r="X1578" s="94" t="s">
        <v>2491</v>
      </c>
      <c r="Y1578" s="94" t="s">
        <v>3055</v>
      </c>
      <c r="Z1578" s="94" t="s">
        <v>51</v>
      </c>
    </row>
    <row r="1579" spans="1:26" x14ac:dyDescent="0.2">
      <c r="A1579" s="94" t="s">
        <v>2483</v>
      </c>
      <c r="B1579" s="94" t="s">
        <v>2484</v>
      </c>
      <c r="C1579" s="94" t="s">
        <v>7077</v>
      </c>
      <c r="D1579" s="94" t="s">
        <v>7078</v>
      </c>
      <c r="E1579" s="94" t="s">
        <v>2487</v>
      </c>
      <c r="F1579" s="94" t="s">
        <v>7079</v>
      </c>
      <c r="G1579" s="95">
        <v>-1700</v>
      </c>
      <c r="H1579" s="97">
        <v>46035</v>
      </c>
      <c r="I1579" s="97">
        <v>46065</v>
      </c>
      <c r="J1579" s="97">
        <v>46065</v>
      </c>
      <c r="K1579" s="97">
        <v>46049</v>
      </c>
      <c r="L1579" s="94">
        <v>20001</v>
      </c>
      <c r="M1579" s="98" t="s">
        <v>51</v>
      </c>
      <c r="N1579" s="121" t="s">
        <v>60</v>
      </c>
      <c r="O1579" s="94" t="s">
        <v>7080</v>
      </c>
      <c r="P1579" s="94" t="s">
        <v>51</v>
      </c>
      <c r="Q1579" s="94" t="s">
        <v>51</v>
      </c>
      <c r="R1579" s="94" t="s">
        <v>51</v>
      </c>
      <c r="S1579" s="94" t="s">
        <v>51</v>
      </c>
      <c r="T1579" s="94" t="s">
        <v>51</v>
      </c>
      <c r="U1579" s="94" t="s">
        <v>51</v>
      </c>
      <c r="V1579" s="94" t="s">
        <v>51</v>
      </c>
      <c r="W1579" s="94" t="s">
        <v>2490</v>
      </c>
      <c r="X1579" s="94" t="s">
        <v>2491</v>
      </c>
      <c r="Y1579" s="94" t="s">
        <v>7081</v>
      </c>
      <c r="Z1579" s="94" t="s">
        <v>51</v>
      </c>
    </row>
    <row r="1580" spans="1:26" x14ac:dyDescent="0.2">
      <c r="A1580" s="94" t="s">
        <v>2483</v>
      </c>
      <c r="B1580" s="94" t="s">
        <v>2484</v>
      </c>
      <c r="C1580" s="94" t="s">
        <v>7082</v>
      </c>
      <c r="D1580" s="94" t="s">
        <v>4976</v>
      </c>
      <c r="E1580" s="94" t="s">
        <v>2487</v>
      </c>
      <c r="F1580" s="94" t="s">
        <v>4977</v>
      </c>
      <c r="G1580" s="95">
        <v>-2080</v>
      </c>
      <c r="H1580" s="97">
        <v>46035</v>
      </c>
      <c r="I1580" s="97">
        <v>46065</v>
      </c>
      <c r="J1580" s="97">
        <v>46065</v>
      </c>
      <c r="K1580" s="97">
        <v>46051</v>
      </c>
      <c r="L1580" s="94">
        <v>20001</v>
      </c>
      <c r="M1580" s="98" t="s">
        <v>51</v>
      </c>
      <c r="N1580" s="121" t="s">
        <v>60</v>
      </c>
      <c r="O1580" s="94" t="s">
        <v>7083</v>
      </c>
      <c r="P1580" s="94" t="s">
        <v>51</v>
      </c>
      <c r="Q1580" s="94" t="s">
        <v>51</v>
      </c>
      <c r="R1580" s="94" t="s">
        <v>51</v>
      </c>
      <c r="S1580" s="94" t="s">
        <v>51</v>
      </c>
      <c r="T1580" s="94" t="s">
        <v>51</v>
      </c>
      <c r="U1580" s="94" t="s">
        <v>51</v>
      </c>
      <c r="V1580" s="94" t="s">
        <v>51</v>
      </c>
      <c r="W1580" s="94" t="s">
        <v>2490</v>
      </c>
      <c r="X1580" s="94" t="s">
        <v>2491</v>
      </c>
      <c r="Y1580" s="94" t="s">
        <v>4979</v>
      </c>
      <c r="Z1580" s="94" t="s">
        <v>51</v>
      </c>
    </row>
    <row r="1581" spans="1:26" x14ac:dyDescent="0.2">
      <c r="B1581" s="94" t="s">
        <v>4801</v>
      </c>
      <c r="F1581" s="94" t="s">
        <v>7084</v>
      </c>
      <c r="G1581" s="95">
        <v>-1022893.95</v>
      </c>
      <c r="J1581" s="97">
        <v>46066</v>
      </c>
      <c r="L1581" s="94">
        <v>10251</v>
      </c>
      <c r="M1581" s="98" t="s">
        <v>150</v>
      </c>
      <c r="N1581" s="121" t="s">
        <v>129</v>
      </c>
    </row>
    <row r="1582" spans="1:26" x14ac:dyDescent="0.2">
      <c r="B1582" s="94" t="s">
        <v>4801</v>
      </c>
      <c r="F1582" s="94" t="s">
        <v>7084</v>
      </c>
      <c r="G1582" s="95">
        <v>-1016472.2</v>
      </c>
      <c r="J1582" s="97">
        <v>46066</v>
      </c>
      <c r="L1582" s="94">
        <v>10256</v>
      </c>
      <c r="M1582" s="98" t="s">
        <v>150</v>
      </c>
      <c r="N1582" s="121" t="s">
        <v>129</v>
      </c>
    </row>
    <row r="1583" spans="1:26" x14ac:dyDescent="0.2">
      <c r="B1583" s="94" t="s">
        <v>4801</v>
      </c>
      <c r="F1583" s="94" t="s">
        <v>7084</v>
      </c>
      <c r="G1583" s="95">
        <v>-48621.87</v>
      </c>
      <c r="J1583" s="97">
        <v>46066</v>
      </c>
      <c r="L1583" s="94">
        <v>20001</v>
      </c>
      <c r="M1583" s="98" t="s">
        <v>150</v>
      </c>
      <c r="N1583" s="121" t="s">
        <v>129</v>
      </c>
    </row>
    <row r="1584" spans="1:26" x14ac:dyDescent="0.2">
      <c r="B1584" s="94" t="s">
        <v>4801</v>
      </c>
      <c r="F1584" s="94" t="s">
        <v>7084</v>
      </c>
      <c r="G1584" s="95">
        <v>-95408.94</v>
      </c>
      <c r="J1584" s="97">
        <v>46066</v>
      </c>
      <c r="L1584" s="94">
        <v>10259</v>
      </c>
      <c r="M1584" s="98" t="s">
        <v>150</v>
      </c>
      <c r="N1584" s="121" t="s">
        <v>129</v>
      </c>
    </row>
    <row r="1585" spans="1:26" x14ac:dyDescent="0.2">
      <c r="A1585" s="94" t="s">
        <v>2763</v>
      </c>
      <c r="B1585" s="94" t="s">
        <v>3340</v>
      </c>
      <c r="C1585" s="94" t="s">
        <v>7085</v>
      </c>
      <c r="D1585" s="94" t="s">
        <v>3342</v>
      </c>
      <c r="E1585" s="94" t="s">
        <v>2487</v>
      </c>
      <c r="F1585" s="94" t="s">
        <v>3343</v>
      </c>
      <c r="G1585" s="95">
        <v>-5829.98</v>
      </c>
      <c r="H1585" s="97">
        <v>46058</v>
      </c>
      <c r="I1585" s="97">
        <v>46066</v>
      </c>
      <c r="J1585" s="97">
        <v>46066</v>
      </c>
      <c r="K1585" s="97">
        <v>46058</v>
      </c>
      <c r="L1585" s="94">
        <v>10251</v>
      </c>
      <c r="M1585" s="98" t="s">
        <v>245</v>
      </c>
      <c r="N1585" s="121" t="s">
        <v>246</v>
      </c>
      <c r="O1585" s="94" t="s">
        <v>7086</v>
      </c>
      <c r="P1585" s="94" t="s">
        <v>51</v>
      </c>
      <c r="Q1585" s="94" t="s">
        <v>51</v>
      </c>
      <c r="R1585" s="94" t="s">
        <v>51</v>
      </c>
      <c r="S1585" s="94" t="s">
        <v>51</v>
      </c>
      <c r="T1585" s="94" t="s">
        <v>51</v>
      </c>
      <c r="U1585" s="94" t="s">
        <v>51</v>
      </c>
      <c r="V1585" s="94" t="s">
        <v>51</v>
      </c>
      <c r="W1585" s="94" t="s">
        <v>2490</v>
      </c>
      <c r="X1585" s="94" t="s">
        <v>2491</v>
      </c>
      <c r="Y1585" s="94" t="s">
        <v>3345</v>
      </c>
      <c r="Z1585" s="94" t="s">
        <v>51</v>
      </c>
    </row>
    <row r="1586" spans="1:26" x14ac:dyDescent="0.2">
      <c r="A1586" s="94" t="s">
        <v>2763</v>
      </c>
      <c r="B1586" s="94" t="s">
        <v>3340</v>
      </c>
      <c r="C1586" s="94" t="s">
        <v>7087</v>
      </c>
      <c r="D1586" s="94" t="s">
        <v>3342</v>
      </c>
      <c r="E1586" s="94" t="s">
        <v>2487</v>
      </c>
      <c r="F1586" s="94" t="s">
        <v>3343</v>
      </c>
      <c r="G1586" s="95">
        <v>-889.89</v>
      </c>
      <c r="H1586" s="97">
        <v>46058</v>
      </c>
      <c r="I1586" s="97">
        <v>46066</v>
      </c>
      <c r="J1586" s="97">
        <v>46066</v>
      </c>
      <c r="K1586" s="97">
        <v>46058</v>
      </c>
      <c r="L1586" s="94">
        <v>10256</v>
      </c>
      <c r="M1586" s="98" t="s">
        <v>245</v>
      </c>
      <c r="N1586" s="121" t="s">
        <v>246</v>
      </c>
      <c r="O1586" s="94" t="s">
        <v>7088</v>
      </c>
      <c r="P1586" s="94" t="s">
        <v>51</v>
      </c>
      <c r="Q1586" s="94" t="s">
        <v>51</v>
      </c>
      <c r="R1586" s="94" t="s">
        <v>51</v>
      </c>
      <c r="S1586" s="94" t="s">
        <v>51</v>
      </c>
      <c r="T1586" s="94" t="s">
        <v>51</v>
      </c>
      <c r="U1586" s="94" t="s">
        <v>51</v>
      </c>
      <c r="V1586" s="94" t="s">
        <v>51</v>
      </c>
      <c r="W1586" s="94" t="s">
        <v>2490</v>
      </c>
      <c r="X1586" s="94" t="s">
        <v>2491</v>
      </c>
      <c r="Y1586" s="94" t="s">
        <v>3345</v>
      </c>
      <c r="Z1586" s="94" t="s">
        <v>51</v>
      </c>
    </row>
    <row r="1587" spans="1:26" x14ac:dyDescent="0.2">
      <c r="A1587" s="94" t="s">
        <v>2763</v>
      </c>
      <c r="B1587" s="94" t="s">
        <v>3340</v>
      </c>
      <c r="C1587" s="94" t="s">
        <v>7089</v>
      </c>
      <c r="D1587" s="94" t="s">
        <v>3342</v>
      </c>
      <c r="E1587" s="94" t="s">
        <v>2487</v>
      </c>
      <c r="F1587" s="94" t="s">
        <v>3343</v>
      </c>
      <c r="G1587" s="95">
        <v>-1199.02</v>
      </c>
      <c r="H1587" s="97">
        <v>46059</v>
      </c>
      <c r="I1587" s="97">
        <v>46066</v>
      </c>
      <c r="J1587" s="97">
        <v>46066</v>
      </c>
      <c r="K1587" s="97">
        <v>46059</v>
      </c>
      <c r="L1587" s="94">
        <v>10256</v>
      </c>
      <c r="M1587" s="98" t="s">
        <v>245</v>
      </c>
      <c r="N1587" s="121" t="s">
        <v>246</v>
      </c>
      <c r="O1587" s="94" t="s">
        <v>7090</v>
      </c>
      <c r="P1587" s="94" t="s">
        <v>51</v>
      </c>
      <c r="Q1587" s="94" t="s">
        <v>51</v>
      </c>
      <c r="R1587" s="94" t="s">
        <v>51</v>
      </c>
      <c r="S1587" s="94" t="s">
        <v>51</v>
      </c>
      <c r="T1587" s="94" t="s">
        <v>51</v>
      </c>
      <c r="U1587" s="94" t="s">
        <v>51</v>
      </c>
      <c r="V1587" s="94" t="s">
        <v>51</v>
      </c>
      <c r="W1587" s="94" t="s">
        <v>2490</v>
      </c>
      <c r="X1587" s="94" t="s">
        <v>2491</v>
      </c>
      <c r="Y1587" s="94" t="s">
        <v>3345</v>
      </c>
      <c r="Z1587" s="94" t="s">
        <v>51</v>
      </c>
    </row>
    <row r="1588" spans="1:26" x14ac:dyDescent="0.2">
      <c r="A1588" s="94" t="s">
        <v>2763</v>
      </c>
      <c r="B1588" s="94" t="s">
        <v>3340</v>
      </c>
      <c r="C1588" s="94" t="s">
        <v>7091</v>
      </c>
      <c r="D1588" s="94" t="s">
        <v>3342</v>
      </c>
      <c r="E1588" s="94" t="s">
        <v>2487</v>
      </c>
      <c r="F1588" s="94" t="s">
        <v>3343</v>
      </c>
      <c r="G1588" s="95">
        <v>-1301.03</v>
      </c>
      <c r="H1588" s="97">
        <v>46062</v>
      </c>
      <c r="I1588" s="97">
        <v>46066</v>
      </c>
      <c r="J1588" s="97">
        <v>46066</v>
      </c>
      <c r="K1588" s="97">
        <v>46062</v>
      </c>
      <c r="L1588" s="94">
        <v>10251</v>
      </c>
      <c r="M1588" s="98" t="s">
        <v>245</v>
      </c>
      <c r="N1588" s="121" t="s">
        <v>246</v>
      </c>
      <c r="O1588" s="94" t="s">
        <v>7092</v>
      </c>
      <c r="P1588" s="94" t="s">
        <v>51</v>
      </c>
      <c r="Q1588" s="94" t="s">
        <v>51</v>
      </c>
      <c r="R1588" s="94" t="s">
        <v>51</v>
      </c>
      <c r="S1588" s="94" t="s">
        <v>51</v>
      </c>
      <c r="T1588" s="94" t="s">
        <v>51</v>
      </c>
      <c r="U1588" s="94" t="s">
        <v>51</v>
      </c>
      <c r="V1588" s="94" t="s">
        <v>51</v>
      </c>
      <c r="W1588" s="94" t="s">
        <v>2490</v>
      </c>
      <c r="X1588" s="94" t="s">
        <v>2491</v>
      </c>
      <c r="Y1588" s="94" t="s">
        <v>3345</v>
      </c>
      <c r="Z1588" s="94" t="s">
        <v>51</v>
      </c>
    </row>
    <row r="1589" spans="1:26" x14ac:dyDescent="0.2">
      <c r="A1589" s="94" t="s">
        <v>2763</v>
      </c>
      <c r="B1589" s="94" t="s">
        <v>3340</v>
      </c>
      <c r="C1589" s="94" t="s">
        <v>7093</v>
      </c>
      <c r="D1589" s="94" t="s">
        <v>7094</v>
      </c>
      <c r="E1589" s="94" t="s">
        <v>2487</v>
      </c>
      <c r="F1589" s="94" t="s">
        <v>7095</v>
      </c>
      <c r="G1589" s="95">
        <v>-1.26</v>
      </c>
      <c r="H1589" s="97">
        <v>46066</v>
      </c>
      <c r="I1589" s="97">
        <v>46066</v>
      </c>
      <c r="J1589" s="97">
        <v>46066</v>
      </c>
      <c r="K1589" s="97">
        <v>46065</v>
      </c>
      <c r="L1589" s="94" t="s">
        <v>8609</v>
      </c>
      <c r="M1589" s="98" t="s">
        <v>154</v>
      </c>
      <c r="N1589" s="121" t="s">
        <v>155</v>
      </c>
      <c r="P1589" s="94" t="s">
        <v>51</v>
      </c>
      <c r="Q1589" s="94" t="s">
        <v>51</v>
      </c>
      <c r="R1589" s="94" t="s">
        <v>2536</v>
      </c>
      <c r="S1589" s="94" t="s">
        <v>3080</v>
      </c>
      <c r="T1589" s="94" t="s">
        <v>51</v>
      </c>
      <c r="U1589" s="94" t="s">
        <v>7096</v>
      </c>
      <c r="V1589" s="94" t="s">
        <v>2520</v>
      </c>
      <c r="W1589" s="94" t="s">
        <v>2490</v>
      </c>
      <c r="X1589" s="94" t="s">
        <v>7097</v>
      </c>
      <c r="Y1589" s="94" t="s">
        <v>7098</v>
      </c>
      <c r="Z1589" s="94" t="s">
        <v>51</v>
      </c>
    </row>
    <row r="1590" spans="1:26" x14ac:dyDescent="0.2">
      <c r="A1590" s="94" t="s">
        <v>2487</v>
      </c>
      <c r="B1590" s="94" t="s">
        <v>155</v>
      </c>
      <c r="C1590" s="94" t="s">
        <v>7099</v>
      </c>
      <c r="D1590" s="94" t="s">
        <v>5484</v>
      </c>
      <c r="E1590" s="94" t="s">
        <v>2487</v>
      </c>
      <c r="F1590" s="94" t="s">
        <v>7100</v>
      </c>
      <c r="G1590" s="95">
        <v>-65823.97</v>
      </c>
      <c r="H1590" s="97">
        <v>46050</v>
      </c>
      <c r="I1590" s="97">
        <v>46066</v>
      </c>
      <c r="J1590" s="97">
        <v>46066</v>
      </c>
      <c r="K1590" s="97">
        <v>46066</v>
      </c>
      <c r="L1590" s="94">
        <v>10251</v>
      </c>
      <c r="M1590" s="98" t="s">
        <v>5540</v>
      </c>
      <c r="N1590" s="121" t="s">
        <v>155</v>
      </c>
      <c r="O1590" s="94" t="s">
        <v>7101</v>
      </c>
      <c r="P1590" s="94" t="s">
        <v>51</v>
      </c>
      <c r="Q1590" s="94" t="s">
        <v>51</v>
      </c>
      <c r="R1590" s="94" t="s">
        <v>51</v>
      </c>
      <c r="S1590" s="94" t="s">
        <v>51</v>
      </c>
      <c r="T1590" s="94" t="s">
        <v>51</v>
      </c>
      <c r="U1590" s="94" t="s">
        <v>51</v>
      </c>
      <c r="V1590" s="94" t="s">
        <v>51</v>
      </c>
      <c r="W1590" s="94" t="s">
        <v>2490</v>
      </c>
      <c r="X1590" s="94" t="s">
        <v>2491</v>
      </c>
      <c r="Y1590" s="94" t="s">
        <v>3345</v>
      </c>
      <c r="Z1590" s="94" t="s">
        <v>51</v>
      </c>
    </row>
    <row r="1591" spans="1:26" x14ac:dyDescent="0.2">
      <c r="A1591" s="94" t="s">
        <v>2763</v>
      </c>
      <c r="B1591" s="94" t="s">
        <v>155</v>
      </c>
      <c r="C1591" s="94" t="s">
        <v>7102</v>
      </c>
      <c r="D1591" s="94" t="s">
        <v>4251</v>
      </c>
      <c r="E1591" s="94" t="s">
        <v>4252</v>
      </c>
      <c r="F1591" s="94" t="s">
        <v>7103</v>
      </c>
      <c r="G1591" s="95">
        <v>-646174.82999999996</v>
      </c>
      <c r="H1591" s="97">
        <v>46064</v>
      </c>
      <c r="I1591" s="97">
        <v>46071</v>
      </c>
      <c r="J1591" s="97">
        <v>46066</v>
      </c>
      <c r="K1591" s="97">
        <v>46064</v>
      </c>
      <c r="L1591" s="94" t="s">
        <v>8609</v>
      </c>
      <c r="M1591" s="98" t="s">
        <v>5540</v>
      </c>
      <c r="N1591" s="121" t="s">
        <v>155</v>
      </c>
      <c r="O1591" s="94" t="s">
        <v>7104</v>
      </c>
      <c r="P1591" s="94" t="s">
        <v>51</v>
      </c>
      <c r="Q1591" s="94" t="s">
        <v>51</v>
      </c>
      <c r="R1591" s="94" t="s">
        <v>51</v>
      </c>
      <c r="S1591" s="94" t="s">
        <v>51</v>
      </c>
      <c r="T1591" s="94" t="s">
        <v>51</v>
      </c>
      <c r="U1591" s="94" t="s">
        <v>51</v>
      </c>
      <c r="V1591" s="94" t="s">
        <v>51</v>
      </c>
      <c r="W1591" s="94" t="s">
        <v>51</v>
      </c>
      <c r="X1591" s="94" t="s">
        <v>51</v>
      </c>
      <c r="Y1591" s="94" t="s">
        <v>4044</v>
      </c>
      <c r="Z1591" s="94" t="s">
        <v>51</v>
      </c>
    </row>
    <row r="1592" spans="1:26" x14ac:dyDescent="0.2">
      <c r="A1592" s="94" t="s">
        <v>2763</v>
      </c>
      <c r="B1592" s="94" t="s">
        <v>155</v>
      </c>
      <c r="C1592" s="94" t="s">
        <v>7105</v>
      </c>
      <c r="D1592" s="94" t="s">
        <v>4251</v>
      </c>
      <c r="E1592" s="94" t="s">
        <v>4252</v>
      </c>
      <c r="F1592" s="94" t="s">
        <v>4256</v>
      </c>
      <c r="G1592" s="95">
        <v>-7738.01</v>
      </c>
      <c r="H1592" s="97">
        <v>46063</v>
      </c>
      <c r="I1592" s="97">
        <v>46071</v>
      </c>
      <c r="J1592" s="97">
        <v>46066</v>
      </c>
      <c r="K1592" s="97">
        <v>46063</v>
      </c>
      <c r="L1592" s="94" t="s">
        <v>8609</v>
      </c>
      <c r="M1592" s="98" t="s">
        <v>5540</v>
      </c>
      <c r="N1592" s="121" t="s">
        <v>155</v>
      </c>
      <c r="O1592" s="94" t="s">
        <v>7106</v>
      </c>
      <c r="P1592" s="94" t="s">
        <v>51</v>
      </c>
      <c r="Q1592" s="94" t="s">
        <v>51</v>
      </c>
      <c r="R1592" s="94" t="s">
        <v>51</v>
      </c>
      <c r="S1592" s="94" t="s">
        <v>51</v>
      </c>
      <c r="T1592" s="94" t="s">
        <v>51</v>
      </c>
      <c r="U1592" s="94" t="s">
        <v>51</v>
      </c>
      <c r="V1592" s="94" t="s">
        <v>51</v>
      </c>
      <c r="W1592" s="94" t="s">
        <v>51</v>
      </c>
      <c r="X1592" s="94" t="s">
        <v>51</v>
      </c>
      <c r="Y1592" s="94" t="s">
        <v>4044</v>
      </c>
      <c r="Z1592" s="94" t="s">
        <v>51</v>
      </c>
    </row>
    <row r="1593" spans="1:26" x14ac:dyDescent="0.2">
      <c r="A1593" s="94" t="s">
        <v>2483</v>
      </c>
      <c r="B1593" s="94" t="s">
        <v>2484</v>
      </c>
      <c r="C1593" s="94" t="s">
        <v>7107</v>
      </c>
      <c r="D1593" s="94" t="s">
        <v>2860</v>
      </c>
      <c r="E1593" s="94" t="s">
        <v>2487</v>
      </c>
      <c r="F1593" s="94" t="s">
        <v>2861</v>
      </c>
      <c r="G1593" s="95">
        <v>-103124.64</v>
      </c>
      <c r="H1593" s="97">
        <v>46042</v>
      </c>
      <c r="I1593" s="97">
        <v>46066</v>
      </c>
      <c r="J1593" s="97">
        <v>46066</v>
      </c>
      <c r="K1593" s="97">
        <v>46051</v>
      </c>
      <c r="L1593" s="94">
        <v>20001</v>
      </c>
      <c r="M1593" s="98" t="s">
        <v>7108</v>
      </c>
      <c r="N1593" s="121" t="s">
        <v>60</v>
      </c>
      <c r="O1593" s="94" t="s">
        <v>7109</v>
      </c>
      <c r="P1593" s="94" t="s">
        <v>51</v>
      </c>
      <c r="Q1593" s="94" t="s">
        <v>51</v>
      </c>
      <c r="R1593" s="94" t="s">
        <v>2536</v>
      </c>
      <c r="S1593" s="94" t="s">
        <v>2863</v>
      </c>
      <c r="T1593" s="94" t="s">
        <v>51</v>
      </c>
      <c r="U1593" s="94" t="s">
        <v>2864</v>
      </c>
      <c r="V1593" s="94" t="s">
        <v>2520</v>
      </c>
      <c r="W1593" s="94" t="s">
        <v>2490</v>
      </c>
      <c r="X1593" s="94" t="s">
        <v>2491</v>
      </c>
      <c r="Y1593" s="94" t="s">
        <v>2865</v>
      </c>
      <c r="Z1593" s="94" t="s">
        <v>51</v>
      </c>
    </row>
    <row r="1594" spans="1:26" x14ac:dyDescent="0.2">
      <c r="A1594" s="94" t="s">
        <v>2483</v>
      </c>
      <c r="B1594" s="94" t="s">
        <v>2484</v>
      </c>
      <c r="C1594" s="94" t="s">
        <v>7110</v>
      </c>
      <c r="D1594" s="94" t="s">
        <v>2756</v>
      </c>
      <c r="E1594" s="94" t="s">
        <v>2487</v>
      </c>
      <c r="F1594" s="94" t="s">
        <v>2757</v>
      </c>
      <c r="G1594" s="95">
        <v>-5347.8</v>
      </c>
      <c r="H1594" s="97">
        <v>46035</v>
      </c>
      <c r="I1594" s="97">
        <v>46066</v>
      </c>
      <c r="J1594" s="97">
        <v>46066</v>
      </c>
      <c r="K1594" s="97">
        <v>46050</v>
      </c>
      <c r="L1594" s="94">
        <v>10259</v>
      </c>
      <c r="M1594" s="98" t="s">
        <v>51</v>
      </c>
      <c r="N1594" s="121" t="s">
        <v>60</v>
      </c>
      <c r="O1594" s="94" t="s">
        <v>7111</v>
      </c>
      <c r="P1594" s="94" t="s">
        <v>51</v>
      </c>
      <c r="Q1594" s="94" t="s">
        <v>51</v>
      </c>
      <c r="R1594" s="94" t="s">
        <v>2759</v>
      </c>
      <c r="S1594" s="94" t="s">
        <v>2760</v>
      </c>
      <c r="T1594" s="94" t="s">
        <v>51</v>
      </c>
      <c r="U1594" s="94" t="s">
        <v>2761</v>
      </c>
      <c r="V1594" s="94" t="s">
        <v>2491</v>
      </c>
      <c r="W1594" s="94" t="s">
        <v>2490</v>
      </c>
      <c r="X1594" s="94" t="s">
        <v>2491</v>
      </c>
      <c r="Y1594" s="94" t="s">
        <v>2762</v>
      </c>
      <c r="Z1594" s="94" t="s">
        <v>2504</v>
      </c>
    </row>
    <row r="1595" spans="1:26" x14ac:dyDescent="0.2">
      <c r="A1595" s="94" t="s">
        <v>2483</v>
      </c>
      <c r="B1595" s="94" t="s">
        <v>2484</v>
      </c>
      <c r="C1595" s="94" t="s">
        <v>7112</v>
      </c>
      <c r="D1595" s="94" t="s">
        <v>2756</v>
      </c>
      <c r="E1595" s="94" t="s">
        <v>2487</v>
      </c>
      <c r="F1595" s="94" t="s">
        <v>2757</v>
      </c>
      <c r="G1595" s="95">
        <v>-723.75</v>
      </c>
      <c r="H1595" s="97">
        <v>46036</v>
      </c>
      <c r="I1595" s="97">
        <v>46066</v>
      </c>
      <c r="J1595" s="97">
        <v>46066</v>
      </c>
      <c r="K1595" s="97">
        <v>46051</v>
      </c>
      <c r="L1595" s="94">
        <v>10256</v>
      </c>
      <c r="M1595" s="98" t="s">
        <v>51</v>
      </c>
      <c r="N1595" s="121" t="s">
        <v>60</v>
      </c>
      <c r="O1595" s="94" t="s">
        <v>7113</v>
      </c>
      <c r="P1595" s="94" t="s">
        <v>51</v>
      </c>
      <c r="Q1595" s="94" t="s">
        <v>51</v>
      </c>
      <c r="R1595" s="94" t="s">
        <v>2759</v>
      </c>
      <c r="S1595" s="94" t="s">
        <v>2760</v>
      </c>
      <c r="T1595" s="94" t="s">
        <v>51</v>
      </c>
      <c r="U1595" s="94" t="s">
        <v>2761</v>
      </c>
      <c r="V1595" s="94" t="s">
        <v>2491</v>
      </c>
      <c r="W1595" s="94" t="s">
        <v>2490</v>
      </c>
      <c r="X1595" s="94" t="s">
        <v>2491</v>
      </c>
      <c r="Y1595" s="94" t="s">
        <v>2762</v>
      </c>
      <c r="Z1595" s="94" t="s">
        <v>2504</v>
      </c>
    </row>
    <row r="1596" spans="1:26" x14ac:dyDescent="0.2">
      <c r="A1596" s="94" t="s">
        <v>2483</v>
      </c>
      <c r="B1596" s="94" t="s">
        <v>2484</v>
      </c>
      <c r="C1596" s="94" t="s">
        <v>7114</v>
      </c>
      <c r="D1596" s="94" t="s">
        <v>2770</v>
      </c>
      <c r="E1596" s="94" t="s">
        <v>2487</v>
      </c>
      <c r="F1596" s="94" t="s">
        <v>2771</v>
      </c>
      <c r="G1596" s="95">
        <v>-450</v>
      </c>
      <c r="H1596" s="97">
        <v>46036</v>
      </c>
      <c r="I1596" s="97">
        <v>46066</v>
      </c>
      <c r="J1596" s="97">
        <v>46066</v>
      </c>
      <c r="K1596" s="97">
        <v>46048</v>
      </c>
      <c r="L1596" s="94">
        <v>10251</v>
      </c>
      <c r="M1596" s="98" t="s">
        <v>51</v>
      </c>
      <c r="N1596" s="121" t="s">
        <v>60</v>
      </c>
      <c r="O1596" s="94" t="s">
        <v>7115</v>
      </c>
      <c r="P1596" s="94" t="s">
        <v>51</v>
      </c>
      <c r="Q1596" s="94" t="s">
        <v>51</v>
      </c>
      <c r="R1596" s="94" t="s">
        <v>2517</v>
      </c>
      <c r="S1596" s="94" t="s">
        <v>2773</v>
      </c>
      <c r="T1596" s="94" t="s">
        <v>51</v>
      </c>
      <c r="U1596" s="94" t="s">
        <v>2774</v>
      </c>
      <c r="V1596" s="94" t="s">
        <v>2775</v>
      </c>
      <c r="W1596" s="94" t="s">
        <v>2490</v>
      </c>
      <c r="X1596" s="94" t="s">
        <v>2491</v>
      </c>
      <c r="Y1596" s="94" t="s">
        <v>2776</v>
      </c>
      <c r="Z1596" s="94" t="s">
        <v>51</v>
      </c>
    </row>
    <row r="1597" spans="1:26" x14ac:dyDescent="0.2">
      <c r="A1597" s="94" t="s">
        <v>2483</v>
      </c>
      <c r="B1597" s="94" t="s">
        <v>2484</v>
      </c>
      <c r="C1597" s="94" t="s">
        <v>7116</v>
      </c>
      <c r="D1597" s="94" t="s">
        <v>2770</v>
      </c>
      <c r="E1597" s="94" t="s">
        <v>2487</v>
      </c>
      <c r="F1597" s="94" t="s">
        <v>2771</v>
      </c>
      <c r="G1597" s="95">
        <v>-450</v>
      </c>
      <c r="H1597" s="97">
        <v>46036</v>
      </c>
      <c r="I1597" s="97">
        <v>46066</v>
      </c>
      <c r="J1597" s="97">
        <v>46066</v>
      </c>
      <c r="K1597" s="97">
        <v>46048</v>
      </c>
      <c r="L1597" s="94">
        <v>10256</v>
      </c>
      <c r="M1597" s="98" t="s">
        <v>51</v>
      </c>
      <c r="N1597" s="121" t="s">
        <v>60</v>
      </c>
      <c r="O1597" s="94" t="s">
        <v>7117</v>
      </c>
      <c r="P1597" s="94" t="s">
        <v>51</v>
      </c>
      <c r="Q1597" s="94" t="s">
        <v>51</v>
      </c>
      <c r="R1597" s="94" t="s">
        <v>2517</v>
      </c>
      <c r="S1597" s="94" t="s">
        <v>2773</v>
      </c>
      <c r="T1597" s="94" t="s">
        <v>51</v>
      </c>
      <c r="U1597" s="94" t="s">
        <v>2774</v>
      </c>
      <c r="V1597" s="94" t="s">
        <v>2775</v>
      </c>
      <c r="W1597" s="94" t="s">
        <v>2490</v>
      </c>
      <c r="X1597" s="94" t="s">
        <v>2491</v>
      </c>
      <c r="Y1597" s="94" t="s">
        <v>2776</v>
      </c>
      <c r="Z1597" s="94" t="s">
        <v>51</v>
      </c>
    </row>
    <row r="1598" spans="1:26" x14ac:dyDescent="0.2">
      <c r="A1598" s="94" t="s">
        <v>2483</v>
      </c>
      <c r="B1598" s="94" t="s">
        <v>2484</v>
      </c>
      <c r="C1598" s="94" t="s">
        <v>7118</v>
      </c>
      <c r="D1598" s="94" t="s">
        <v>2770</v>
      </c>
      <c r="E1598" s="94" t="s">
        <v>2487</v>
      </c>
      <c r="F1598" s="94" t="s">
        <v>2771</v>
      </c>
      <c r="G1598" s="95">
        <v>-1049.79</v>
      </c>
      <c r="H1598" s="97">
        <v>46036</v>
      </c>
      <c r="I1598" s="97">
        <v>46066</v>
      </c>
      <c r="J1598" s="97">
        <v>46066</v>
      </c>
      <c r="K1598" s="97">
        <v>46051</v>
      </c>
      <c r="L1598" s="94">
        <v>20001</v>
      </c>
      <c r="M1598" s="98" t="s">
        <v>51</v>
      </c>
      <c r="N1598" s="121" t="s">
        <v>60</v>
      </c>
      <c r="O1598" s="94" t="s">
        <v>7119</v>
      </c>
      <c r="P1598" s="94" t="s">
        <v>51</v>
      </c>
      <c r="Q1598" s="94" t="s">
        <v>51</v>
      </c>
      <c r="R1598" s="94" t="s">
        <v>2517</v>
      </c>
      <c r="S1598" s="94" t="s">
        <v>2773</v>
      </c>
      <c r="T1598" s="94" t="s">
        <v>51</v>
      </c>
      <c r="U1598" s="94" t="s">
        <v>2774</v>
      </c>
      <c r="V1598" s="94" t="s">
        <v>2775</v>
      </c>
      <c r="W1598" s="94" t="s">
        <v>2490</v>
      </c>
      <c r="X1598" s="94" t="s">
        <v>2491</v>
      </c>
      <c r="Y1598" s="94" t="s">
        <v>2776</v>
      </c>
      <c r="Z1598" s="94" t="s">
        <v>51</v>
      </c>
    </row>
    <row r="1599" spans="1:26" x14ac:dyDescent="0.2">
      <c r="A1599" s="94" t="s">
        <v>2483</v>
      </c>
      <c r="B1599" s="94" t="s">
        <v>2484</v>
      </c>
      <c r="C1599" s="94" t="s">
        <v>7120</v>
      </c>
      <c r="D1599" s="94" t="s">
        <v>2770</v>
      </c>
      <c r="E1599" s="94" t="s">
        <v>2487</v>
      </c>
      <c r="F1599" s="94" t="s">
        <v>2771</v>
      </c>
      <c r="G1599" s="95">
        <v>-6195</v>
      </c>
      <c r="H1599" s="97">
        <v>46036</v>
      </c>
      <c r="I1599" s="97">
        <v>46066</v>
      </c>
      <c r="J1599" s="97">
        <v>46066</v>
      </c>
      <c r="K1599" s="97">
        <v>46051</v>
      </c>
      <c r="L1599" s="94">
        <v>10256</v>
      </c>
      <c r="M1599" s="98" t="s">
        <v>51</v>
      </c>
      <c r="N1599" s="121" t="s">
        <v>60</v>
      </c>
      <c r="O1599" s="94" t="s">
        <v>7121</v>
      </c>
      <c r="P1599" s="94" t="s">
        <v>51</v>
      </c>
      <c r="Q1599" s="94" t="s">
        <v>51</v>
      </c>
      <c r="R1599" s="94" t="s">
        <v>2517</v>
      </c>
      <c r="S1599" s="94" t="s">
        <v>2773</v>
      </c>
      <c r="T1599" s="94" t="s">
        <v>51</v>
      </c>
      <c r="U1599" s="94" t="s">
        <v>2774</v>
      </c>
      <c r="V1599" s="94" t="s">
        <v>2775</v>
      </c>
      <c r="W1599" s="94" t="s">
        <v>2490</v>
      </c>
      <c r="X1599" s="94" t="s">
        <v>2491</v>
      </c>
      <c r="Y1599" s="94" t="s">
        <v>2776</v>
      </c>
      <c r="Z1599" s="94" t="s">
        <v>51</v>
      </c>
    </row>
    <row r="1600" spans="1:26" x14ac:dyDescent="0.2">
      <c r="A1600" s="94" t="s">
        <v>2483</v>
      </c>
      <c r="B1600" s="94" t="s">
        <v>2484</v>
      </c>
      <c r="C1600" s="94" t="s">
        <v>7122</v>
      </c>
      <c r="D1600" s="94" t="s">
        <v>2770</v>
      </c>
      <c r="E1600" s="94" t="s">
        <v>2487</v>
      </c>
      <c r="F1600" s="94" t="s">
        <v>2771</v>
      </c>
      <c r="G1600" s="95">
        <v>-1241.4000000000001</v>
      </c>
      <c r="H1600" s="97">
        <v>46037</v>
      </c>
      <c r="I1600" s="97">
        <v>46066</v>
      </c>
      <c r="J1600" s="97">
        <v>46066</v>
      </c>
      <c r="K1600" s="97">
        <v>46052</v>
      </c>
      <c r="L1600" s="94">
        <v>20001</v>
      </c>
      <c r="M1600" s="98" t="s">
        <v>51</v>
      </c>
      <c r="N1600" s="121" t="s">
        <v>60</v>
      </c>
      <c r="O1600" s="94" t="s">
        <v>7123</v>
      </c>
      <c r="P1600" s="94" t="s">
        <v>51</v>
      </c>
      <c r="Q1600" s="94" t="s">
        <v>51</v>
      </c>
      <c r="R1600" s="94" t="s">
        <v>2517</v>
      </c>
      <c r="S1600" s="94" t="s">
        <v>2773</v>
      </c>
      <c r="T1600" s="94" t="s">
        <v>51</v>
      </c>
      <c r="U1600" s="94" t="s">
        <v>2774</v>
      </c>
      <c r="V1600" s="94" t="s">
        <v>2775</v>
      </c>
      <c r="W1600" s="94" t="s">
        <v>2490</v>
      </c>
      <c r="X1600" s="94" t="s">
        <v>2491</v>
      </c>
      <c r="Y1600" s="94" t="s">
        <v>2776</v>
      </c>
      <c r="Z1600" s="94" t="s">
        <v>51</v>
      </c>
    </row>
    <row r="1601" spans="1:26" x14ac:dyDescent="0.2">
      <c r="A1601" s="94" t="s">
        <v>2483</v>
      </c>
      <c r="B1601" s="94" t="s">
        <v>2484</v>
      </c>
      <c r="C1601" s="94" t="s">
        <v>7124</v>
      </c>
      <c r="D1601" s="94" t="s">
        <v>2992</v>
      </c>
      <c r="E1601" s="94" t="s">
        <v>2487</v>
      </c>
      <c r="F1601" s="94" t="s">
        <v>2993</v>
      </c>
      <c r="G1601" s="95">
        <v>-559</v>
      </c>
      <c r="H1601" s="97">
        <v>46041</v>
      </c>
      <c r="I1601" s="97">
        <v>46066</v>
      </c>
      <c r="J1601" s="97">
        <v>46066</v>
      </c>
      <c r="K1601" s="97">
        <v>46051</v>
      </c>
      <c r="L1601" s="94">
        <v>20001</v>
      </c>
      <c r="M1601" s="98" t="s">
        <v>51</v>
      </c>
      <c r="N1601" s="121" t="s">
        <v>60</v>
      </c>
      <c r="O1601" s="94" t="s">
        <v>7125</v>
      </c>
      <c r="P1601" s="94" t="s">
        <v>51</v>
      </c>
      <c r="Q1601" s="94" t="s">
        <v>51</v>
      </c>
      <c r="R1601" s="94" t="s">
        <v>51</v>
      </c>
      <c r="S1601" s="94" t="s">
        <v>51</v>
      </c>
      <c r="T1601" s="94" t="s">
        <v>51</v>
      </c>
      <c r="U1601" s="94" t="s">
        <v>51</v>
      </c>
      <c r="V1601" s="94" t="s">
        <v>51</v>
      </c>
      <c r="W1601" s="94" t="s">
        <v>2490</v>
      </c>
      <c r="X1601" s="94" t="s">
        <v>2491</v>
      </c>
      <c r="Y1601" s="94" t="s">
        <v>2995</v>
      </c>
      <c r="Z1601" s="94" t="s">
        <v>51</v>
      </c>
    </row>
    <row r="1602" spans="1:26" x14ac:dyDescent="0.2">
      <c r="A1602" s="94" t="s">
        <v>2483</v>
      </c>
      <c r="B1602" s="94" t="s">
        <v>2484</v>
      </c>
      <c r="C1602" s="94" t="s">
        <v>7126</v>
      </c>
      <c r="D1602" s="94" t="s">
        <v>2496</v>
      </c>
      <c r="E1602" s="94" t="s">
        <v>2487</v>
      </c>
      <c r="F1602" s="94" t="s">
        <v>2497</v>
      </c>
      <c r="G1602" s="95">
        <v>-201.5</v>
      </c>
      <c r="H1602" s="97">
        <v>46036</v>
      </c>
      <c r="I1602" s="97">
        <v>46066</v>
      </c>
      <c r="J1602" s="97">
        <v>46066</v>
      </c>
      <c r="K1602" s="97">
        <v>46048</v>
      </c>
      <c r="L1602" s="94">
        <v>10256</v>
      </c>
      <c r="M1602" s="98" t="s">
        <v>51</v>
      </c>
      <c r="N1602" s="121" t="s">
        <v>60</v>
      </c>
      <c r="O1602" s="94" t="s">
        <v>7127</v>
      </c>
      <c r="P1602" s="94" t="s">
        <v>51</v>
      </c>
      <c r="Q1602" s="94" t="s">
        <v>51</v>
      </c>
      <c r="R1602" s="94" t="s">
        <v>2499</v>
      </c>
      <c r="S1602" s="94" t="s">
        <v>2500</v>
      </c>
      <c r="T1602" s="94" t="s">
        <v>51</v>
      </c>
      <c r="U1602" s="94" t="s">
        <v>2501</v>
      </c>
      <c r="V1602" s="94" t="s">
        <v>2502</v>
      </c>
      <c r="W1602" s="94" t="s">
        <v>2490</v>
      </c>
      <c r="X1602" s="94" t="s">
        <v>2491</v>
      </c>
      <c r="Y1602" s="94" t="s">
        <v>2503</v>
      </c>
      <c r="Z1602" s="94" t="s">
        <v>2504</v>
      </c>
    </row>
    <row r="1603" spans="1:26" x14ac:dyDescent="0.2">
      <c r="A1603" s="94" t="s">
        <v>2483</v>
      </c>
      <c r="B1603" s="94" t="s">
        <v>2484</v>
      </c>
      <c r="C1603" s="94" t="s">
        <v>7128</v>
      </c>
      <c r="D1603" s="94" t="s">
        <v>2496</v>
      </c>
      <c r="E1603" s="94" t="s">
        <v>2487</v>
      </c>
      <c r="F1603" s="94" t="s">
        <v>2497</v>
      </c>
      <c r="G1603" s="95">
        <v>-3774.85</v>
      </c>
      <c r="H1603" s="97">
        <v>46036</v>
      </c>
      <c r="I1603" s="97">
        <v>46066</v>
      </c>
      <c r="J1603" s="97">
        <v>46066</v>
      </c>
      <c r="K1603" s="97">
        <v>46048</v>
      </c>
      <c r="L1603" s="94">
        <v>10251</v>
      </c>
      <c r="M1603" s="98" t="s">
        <v>51</v>
      </c>
      <c r="N1603" s="121" t="s">
        <v>60</v>
      </c>
      <c r="O1603" s="94" t="s">
        <v>7129</v>
      </c>
      <c r="P1603" s="94" t="s">
        <v>51</v>
      </c>
      <c r="Q1603" s="94" t="s">
        <v>51</v>
      </c>
      <c r="R1603" s="94" t="s">
        <v>2499</v>
      </c>
      <c r="S1603" s="94" t="s">
        <v>2500</v>
      </c>
      <c r="T1603" s="94" t="s">
        <v>51</v>
      </c>
      <c r="U1603" s="94" t="s">
        <v>2501</v>
      </c>
      <c r="V1603" s="94" t="s">
        <v>2502</v>
      </c>
      <c r="W1603" s="94" t="s">
        <v>2490</v>
      </c>
      <c r="X1603" s="94" t="s">
        <v>2491</v>
      </c>
      <c r="Y1603" s="94" t="s">
        <v>2503</v>
      </c>
      <c r="Z1603" s="94" t="s">
        <v>2504</v>
      </c>
    </row>
    <row r="1604" spans="1:26" x14ac:dyDescent="0.2">
      <c r="A1604" s="94" t="s">
        <v>2483</v>
      </c>
      <c r="B1604" s="94" t="s">
        <v>2484</v>
      </c>
      <c r="C1604" s="94" t="s">
        <v>7130</v>
      </c>
      <c r="D1604" s="94" t="s">
        <v>2496</v>
      </c>
      <c r="E1604" s="94" t="s">
        <v>2487</v>
      </c>
      <c r="F1604" s="94" t="s">
        <v>2497</v>
      </c>
      <c r="G1604" s="95">
        <v>-16562.8</v>
      </c>
      <c r="H1604" s="97">
        <v>46036</v>
      </c>
      <c r="I1604" s="97">
        <v>46066</v>
      </c>
      <c r="J1604" s="97">
        <v>46066</v>
      </c>
      <c r="K1604" s="97">
        <v>46048</v>
      </c>
      <c r="L1604" s="94">
        <v>10256</v>
      </c>
      <c r="M1604" s="98" t="s">
        <v>51</v>
      </c>
      <c r="N1604" s="121" t="s">
        <v>60</v>
      </c>
      <c r="O1604" s="94" t="s">
        <v>7131</v>
      </c>
      <c r="P1604" s="94" t="s">
        <v>51</v>
      </c>
      <c r="Q1604" s="94" t="s">
        <v>51</v>
      </c>
      <c r="R1604" s="94" t="s">
        <v>2499</v>
      </c>
      <c r="S1604" s="94" t="s">
        <v>2500</v>
      </c>
      <c r="T1604" s="94" t="s">
        <v>51</v>
      </c>
      <c r="U1604" s="94" t="s">
        <v>2501</v>
      </c>
      <c r="V1604" s="94" t="s">
        <v>2502</v>
      </c>
      <c r="W1604" s="94" t="s">
        <v>2490</v>
      </c>
      <c r="X1604" s="94" t="s">
        <v>2491</v>
      </c>
      <c r="Y1604" s="94" t="s">
        <v>2503</v>
      </c>
      <c r="Z1604" s="94" t="s">
        <v>2504</v>
      </c>
    </row>
    <row r="1605" spans="1:26" x14ac:dyDescent="0.2">
      <c r="A1605" s="94" t="s">
        <v>2483</v>
      </c>
      <c r="B1605" s="94" t="s">
        <v>2484</v>
      </c>
      <c r="C1605" s="94" t="s">
        <v>7132</v>
      </c>
      <c r="D1605" s="94" t="s">
        <v>2496</v>
      </c>
      <c r="E1605" s="94" t="s">
        <v>2487</v>
      </c>
      <c r="F1605" s="94" t="s">
        <v>2497</v>
      </c>
      <c r="G1605" s="95">
        <v>-16134.64</v>
      </c>
      <c r="H1605" s="97">
        <v>46036</v>
      </c>
      <c r="I1605" s="97">
        <v>46066</v>
      </c>
      <c r="J1605" s="97">
        <v>46066</v>
      </c>
      <c r="K1605" s="97">
        <v>46048</v>
      </c>
      <c r="L1605" s="94">
        <v>10256</v>
      </c>
      <c r="M1605" s="98" t="s">
        <v>51</v>
      </c>
      <c r="N1605" s="121" t="s">
        <v>60</v>
      </c>
      <c r="O1605" s="94" t="s">
        <v>7133</v>
      </c>
      <c r="P1605" s="94" t="s">
        <v>51</v>
      </c>
      <c r="Q1605" s="94" t="s">
        <v>51</v>
      </c>
      <c r="R1605" s="94" t="s">
        <v>2499</v>
      </c>
      <c r="S1605" s="94" t="s">
        <v>2500</v>
      </c>
      <c r="T1605" s="94" t="s">
        <v>51</v>
      </c>
      <c r="U1605" s="94" t="s">
        <v>2501</v>
      </c>
      <c r="V1605" s="94" t="s">
        <v>2502</v>
      </c>
      <c r="W1605" s="94" t="s">
        <v>2490</v>
      </c>
      <c r="X1605" s="94" t="s">
        <v>2491</v>
      </c>
      <c r="Y1605" s="94" t="s">
        <v>2503</v>
      </c>
      <c r="Z1605" s="94" t="s">
        <v>2504</v>
      </c>
    </row>
    <row r="1606" spans="1:26" x14ac:dyDescent="0.2">
      <c r="A1606" s="94" t="s">
        <v>2483</v>
      </c>
      <c r="B1606" s="94" t="s">
        <v>2484</v>
      </c>
      <c r="C1606" s="94" t="s">
        <v>7134</v>
      </c>
      <c r="D1606" s="94" t="s">
        <v>2496</v>
      </c>
      <c r="E1606" s="94" t="s">
        <v>2487</v>
      </c>
      <c r="F1606" s="94" t="s">
        <v>2497</v>
      </c>
      <c r="G1606" s="95">
        <v>-15614.17</v>
      </c>
      <c r="H1606" s="97">
        <v>46036</v>
      </c>
      <c r="I1606" s="97">
        <v>46066</v>
      </c>
      <c r="J1606" s="97">
        <v>46066</v>
      </c>
      <c r="K1606" s="97">
        <v>46048</v>
      </c>
      <c r="L1606" s="94">
        <v>10256</v>
      </c>
      <c r="M1606" s="98" t="s">
        <v>51</v>
      </c>
      <c r="N1606" s="121" t="s">
        <v>60</v>
      </c>
      <c r="O1606" s="94" t="s">
        <v>7135</v>
      </c>
      <c r="P1606" s="94" t="s">
        <v>51</v>
      </c>
      <c r="Q1606" s="94" t="s">
        <v>51</v>
      </c>
      <c r="R1606" s="94" t="s">
        <v>2499</v>
      </c>
      <c r="S1606" s="94" t="s">
        <v>2500</v>
      </c>
      <c r="T1606" s="94" t="s">
        <v>51</v>
      </c>
      <c r="U1606" s="94" t="s">
        <v>2501</v>
      </c>
      <c r="V1606" s="94" t="s">
        <v>2502</v>
      </c>
      <c r="W1606" s="94" t="s">
        <v>2490</v>
      </c>
      <c r="X1606" s="94" t="s">
        <v>2491</v>
      </c>
      <c r="Y1606" s="94" t="s">
        <v>2503</v>
      </c>
      <c r="Z1606" s="94" t="s">
        <v>2504</v>
      </c>
    </row>
    <row r="1607" spans="1:26" x14ac:dyDescent="0.2">
      <c r="A1607" s="94" t="s">
        <v>2483</v>
      </c>
      <c r="B1607" s="94" t="s">
        <v>2484</v>
      </c>
      <c r="C1607" s="94" t="s">
        <v>7136</v>
      </c>
      <c r="D1607" s="94" t="s">
        <v>2496</v>
      </c>
      <c r="E1607" s="94" t="s">
        <v>2487</v>
      </c>
      <c r="F1607" s="94" t="s">
        <v>2497</v>
      </c>
      <c r="G1607" s="95">
        <v>-71863.679999999993</v>
      </c>
      <c r="H1607" s="97">
        <v>46036</v>
      </c>
      <c r="I1607" s="97">
        <v>46066</v>
      </c>
      <c r="J1607" s="97">
        <v>46066</v>
      </c>
      <c r="K1607" s="97">
        <v>46048</v>
      </c>
      <c r="L1607" s="94">
        <v>10256</v>
      </c>
      <c r="M1607" s="98" t="s">
        <v>51</v>
      </c>
      <c r="N1607" s="121" t="s">
        <v>60</v>
      </c>
      <c r="O1607" s="94" t="s">
        <v>7137</v>
      </c>
      <c r="P1607" s="94" t="s">
        <v>51</v>
      </c>
      <c r="Q1607" s="94" t="s">
        <v>51</v>
      </c>
      <c r="R1607" s="94" t="s">
        <v>2499</v>
      </c>
      <c r="S1607" s="94" t="s">
        <v>2500</v>
      </c>
      <c r="T1607" s="94" t="s">
        <v>51</v>
      </c>
      <c r="U1607" s="94" t="s">
        <v>2501</v>
      </c>
      <c r="V1607" s="94" t="s">
        <v>2502</v>
      </c>
      <c r="W1607" s="94" t="s">
        <v>2490</v>
      </c>
      <c r="X1607" s="94" t="s">
        <v>2491</v>
      </c>
      <c r="Y1607" s="94" t="s">
        <v>2503</v>
      </c>
      <c r="Z1607" s="94" t="s">
        <v>2504</v>
      </c>
    </row>
    <row r="1608" spans="1:26" x14ac:dyDescent="0.2">
      <c r="A1608" s="94" t="s">
        <v>2483</v>
      </c>
      <c r="B1608" s="94" t="s">
        <v>2484</v>
      </c>
      <c r="C1608" s="94" t="s">
        <v>7138</v>
      </c>
      <c r="D1608" s="94" t="s">
        <v>2496</v>
      </c>
      <c r="E1608" s="94" t="s">
        <v>2487</v>
      </c>
      <c r="F1608" s="94" t="s">
        <v>2497</v>
      </c>
      <c r="G1608" s="95">
        <v>-85110.54</v>
      </c>
      <c r="H1608" s="97">
        <v>46036</v>
      </c>
      <c r="I1608" s="97">
        <v>46066</v>
      </c>
      <c r="J1608" s="97">
        <v>46066</v>
      </c>
      <c r="K1608" s="97">
        <v>46048</v>
      </c>
      <c r="L1608" s="94">
        <v>10251</v>
      </c>
      <c r="M1608" s="98" t="s">
        <v>51</v>
      </c>
      <c r="N1608" s="121" t="s">
        <v>60</v>
      </c>
      <c r="O1608" s="94" t="s">
        <v>7139</v>
      </c>
      <c r="P1608" s="94" t="s">
        <v>51</v>
      </c>
      <c r="Q1608" s="94" t="s">
        <v>51</v>
      </c>
      <c r="R1608" s="94" t="s">
        <v>2499</v>
      </c>
      <c r="S1608" s="94" t="s">
        <v>2500</v>
      </c>
      <c r="T1608" s="94" t="s">
        <v>51</v>
      </c>
      <c r="U1608" s="94" t="s">
        <v>2501</v>
      </c>
      <c r="V1608" s="94" t="s">
        <v>2502</v>
      </c>
      <c r="W1608" s="94" t="s">
        <v>2490</v>
      </c>
      <c r="X1608" s="94" t="s">
        <v>2491</v>
      </c>
      <c r="Y1608" s="94" t="s">
        <v>2503</v>
      </c>
      <c r="Z1608" s="94" t="s">
        <v>2504</v>
      </c>
    </row>
    <row r="1609" spans="1:26" x14ac:dyDescent="0.2">
      <c r="A1609" s="94" t="s">
        <v>2483</v>
      </c>
      <c r="B1609" s="94" t="s">
        <v>2484</v>
      </c>
      <c r="C1609" s="94" t="s">
        <v>7140</v>
      </c>
      <c r="D1609" s="94" t="s">
        <v>2496</v>
      </c>
      <c r="E1609" s="94" t="s">
        <v>2487</v>
      </c>
      <c r="F1609" s="94" t="s">
        <v>2497</v>
      </c>
      <c r="G1609" s="95">
        <v>-56742.89</v>
      </c>
      <c r="H1609" s="97">
        <v>46036</v>
      </c>
      <c r="I1609" s="97">
        <v>46066</v>
      </c>
      <c r="J1609" s="97">
        <v>46066</v>
      </c>
      <c r="K1609" s="97">
        <v>46048</v>
      </c>
      <c r="L1609" s="94">
        <v>10251</v>
      </c>
      <c r="M1609" s="98" t="s">
        <v>51</v>
      </c>
      <c r="N1609" s="121" t="s">
        <v>60</v>
      </c>
      <c r="O1609" s="94" t="s">
        <v>7141</v>
      </c>
      <c r="P1609" s="94" t="s">
        <v>51</v>
      </c>
      <c r="Q1609" s="94" t="s">
        <v>51</v>
      </c>
      <c r="R1609" s="94" t="s">
        <v>2499</v>
      </c>
      <c r="S1609" s="94" t="s">
        <v>2500</v>
      </c>
      <c r="T1609" s="94" t="s">
        <v>51</v>
      </c>
      <c r="U1609" s="94" t="s">
        <v>2501</v>
      </c>
      <c r="V1609" s="94" t="s">
        <v>2502</v>
      </c>
      <c r="W1609" s="94" t="s">
        <v>2490</v>
      </c>
      <c r="X1609" s="94" t="s">
        <v>2491</v>
      </c>
      <c r="Y1609" s="94" t="s">
        <v>2503</v>
      </c>
      <c r="Z1609" s="94" t="s">
        <v>2504</v>
      </c>
    </row>
    <row r="1610" spans="1:26" x14ac:dyDescent="0.2">
      <c r="A1610" s="94" t="s">
        <v>2483</v>
      </c>
      <c r="B1610" s="94" t="s">
        <v>2484</v>
      </c>
      <c r="C1610" s="94" t="s">
        <v>7142</v>
      </c>
      <c r="D1610" s="94" t="s">
        <v>2496</v>
      </c>
      <c r="E1610" s="94" t="s">
        <v>2487</v>
      </c>
      <c r="F1610" s="94" t="s">
        <v>2497</v>
      </c>
      <c r="G1610" s="95">
        <v>-74259.14</v>
      </c>
      <c r="H1610" s="97">
        <v>46038</v>
      </c>
      <c r="I1610" s="97">
        <v>46066</v>
      </c>
      <c r="J1610" s="97">
        <v>46066</v>
      </c>
      <c r="K1610" s="97">
        <v>46048</v>
      </c>
      <c r="L1610" s="94">
        <v>10256</v>
      </c>
      <c r="M1610" s="98" t="s">
        <v>51</v>
      </c>
      <c r="N1610" s="121" t="s">
        <v>60</v>
      </c>
      <c r="O1610" s="94" t="s">
        <v>7143</v>
      </c>
      <c r="P1610" s="94" t="s">
        <v>51</v>
      </c>
      <c r="Q1610" s="94" t="s">
        <v>51</v>
      </c>
      <c r="R1610" s="94" t="s">
        <v>2499</v>
      </c>
      <c r="S1610" s="94" t="s">
        <v>2500</v>
      </c>
      <c r="T1610" s="94" t="s">
        <v>51</v>
      </c>
      <c r="U1610" s="94" t="s">
        <v>2501</v>
      </c>
      <c r="V1610" s="94" t="s">
        <v>2502</v>
      </c>
      <c r="W1610" s="94" t="s">
        <v>2490</v>
      </c>
      <c r="X1610" s="94" t="s">
        <v>2491</v>
      </c>
      <c r="Y1610" s="94" t="s">
        <v>2503</v>
      </c>
      <c r="Z1610" s="94" t="s">
        <v>2504</v>
      </c>
    </row>
    <row r="1611" spans="1:26" x14ac:dyDescent="0.2">
      <c r="A1611" s="94" t="s">
        <v>2483</v>
      </c>
      <c r="B1611" s="94" t="s">
        <v>2484</v>
      </c>
      <c r="C1611" s="94" t="s">
        <v>7144</v>
      </c>
      <c r="D1611" s="94" t="s">
        <v>7145</v>
      </c>
      <c r="E1611" s="94" t="s">
        <v>2487</v>
      </c>
      <c r="F1611" s="94" t="s">
        <v>7146</v>
      </c>
      <c r="G1611" s="95">
        <v>-2291.9299999999998</v>
      </c>
      <c r="H1611" s="97">
        <v>46036</v>
      </c>
      <c r="I1611" s="97">
        <v>46066</v>
      </c>
      <c r="J1611" s="97">
        <v>46066</v>
      </c>
      <c r="K1611" s="97">
        <v>46055</v>
      </c>
      <c r="L1611" s="94">
        <v>10251</v>
      </c>
      <c r="M1611" s="98" t="s">
        <v>51</v>
      </c>
      <c r="N1611" s="121" t="s">
        <v>60</v>
      </c>
      <c r="O1611" s="94" t="s">
        <v>7147</v>
      </c>
      <c r="P1611" s="94" t="s">
        <v>51</v>
      </c>
      <c r="Q1611" s="94" t="s">
        <v>51</v>
      </c>
      <c r="R1611" s="94" t="s">
        <v>51</v>
      </c>
      <c r="S1611" s="94" t="s">
        <v>51</v>
      </c>
      <c r="T1611" s="94" t="s">
        <v>51</v>
      </c>
      <c r="U1611" s="94" t="s">
        <v>51</v>
      </c>
      <c r="V1611" s="94" t="s">
        <v>51</v>
      </c>
      <c r="W1611" s="94" t="s">
        <v>2490</v>
      </c>
      <c r="X1611" s="94" t="s">
        <v>2491</v>
      </c>
      <c r="Y1611" s="94" t="s">
        <v>7148</v>
      </c>
      <c r="Z1611" s="94" t="s">
        <v>51</v>
      </c>
    </row>
    <row r="1612" spans="1:26" x14ac:dyDescent="0.2">
      <c r="A1612" s="94" t="s">
        <v>2483</v>
      </c>
      <c r="B1612" s="94" t="s">
        <v>2484</v>
      </c>
      <c r="C1612" s="94" t="s">
        <v>7149</v>
      </c>
      <c r="D1612" s="94" t="s">
        <v>7145</v>
      </c>
      <c r="E1612" s="94" t="s">
        <v>2487</v>
      </c>
      <c r="F1612" s="94" t="s">
        <v>7146</v>
      </c>
      <c r="G1612" s="95">
        <v>-9167.67</v>
      </c>
      <c r="H1612" s="97">
        <v>46036</v>
      </c>
      <c r="I1612" s="97">
        <v>46066</v>
      </c>
      <c r="J1612" s="97">
        <v>46066</v>
      </c>
      <c r="K1612" s="97">
        <v>46056</v>
      </c>
      <c r="L1612" s="94">
        <v>10251</v>
      </c>
      <c r="M1612" s="98" t="s">
        <v>51</v>
      </c>
      <c r="N1612" s="121" t="s">
        <v>60</v>
      </c>
      <c r="O1612" s="94" t="s">
        <v>7150</v>
      </c>
      <c r="P1612" s="94" t="s">
        <v>51</v>
      </c>
      <c r="Q1612" s="94" t="s">
        <v>51</v>
      </c>
      <c r="R1612" s="94" t="s">
        <v>51</v>
      </c>
      <c r="S1612" s="94" t="s">
        <v>51</v>
      </c>
      <c r="T1612" s="94" t="s">
        <v>51</v>
      </c>
      <c r="U1612" s="94" t="s">
        <v>51</v>
      </c>
      <c r="V1612" s="94" t="s">
        <v>51</v>
      </c>
      <c r="W1612" s="94" t="s">
        <v>2490</v>
      </c>
      <c r="X1612" s="94" t="s">
        <v>2491</v>
      </c>
      <c r="Y1612" s="94" t="s">
        <v>7148</v>
      </c>
      <c r="Z1612" s="94" t="s">
        <v>51</v>
      </c>
    </row>
    <row r="1613" spans="1:26" x14ac:dyDescent="0.2">
      <c r="A1613" s="94" t="s">
        <v>2483</v>
      </c>
      <c r="B1613" s="94" t="s">
        <v>2484</v>
      </c>
      <c r="C1613" s="94" t="s">
        <v>7151</v>
      </c>
      <c r="D1613" s="94" t="s">
        <v>7145</v>
      </c>
      <c r="E1613" s="94" t="s">
        <v>2487</v>
      </c>
      <c r="F1613" s="94" t="s">
        <v>7146</v>
      </c>
      <c r="G1613" s="95">
        <v>-1145.95</v>
      </c>
      <c r="H1613" s="97">
        <v>46036</v>
      </c>
      <c r="I1613" s="97">
        <v>46066</v>
      </c>
      <c r="J1613" s="97">
        <v>46066</v>
      </c>
      <c r="K1613" s="97">
        <v>46056</v>
      </c>
      <c r="L1613" s="94">
        <v>10256</v>
      </c>
      <c r="M1613" s="98" t="s">
        <v>51</v>
      </c>
      <c r="N1613" s="121" t="s">
        <v>60</v>
      </c>
      <c r="O1613" s="94" t="s">
        <v>7152</v>
      </c>
      <c r="P1613" s="94" t="s">
        <v>51</v>
      </c>
      <c r="Q1613" s="94" t="s">
        <v>51</v>
      </c>
      <c r="R1613" s="94" t="s">
        <v>51</v>
      </c>
      <c r="S1613" s="94" t="s">
        <v>51</v>
      </c>
      <c r="T1613" s="94" t="s">
        <v>51</v>
      </c>
      <c r="U1613" s="94" t="s">
        <v>51</v>
      </c>
      <c r="V1613" s="94" t="s">
        <v>51</v>
      </c>
      <c r="W1613" s="94" t="s">
        <v>2490</v>
      </c>
      <c r="X1613" s="94" t="s">
        <v>2491</v>
      </c>
      <c r="Y1613" s="94" t="s">
        <v>7148</v>
      </c>
      <c r="Z1613" s="94" t="s">
        <v>51</v>
      </c>
    </row>
    <row r="1614" spans="1:26" x14ac:dyDescent="0.2">
      <c r="A1614" s="94" t="s">
        <v>2483</v>
      </c>
      <c r="B1614" s="94" t="s">
        <v>2484</v>
      </c>
      <c r="C1614" s="94" t="s">
        <v>7153</v>
      </c>
      <c r="D1614" s="94" t="s">
        <v>7145</v>
      </c>
      <c r="E1614" s="94" t="s">
        <v>2487</v>
      </c>
      <c r="F1614" s="94" t="s">
        <v>7146</v>
      </c>
      <c r="G1614" s="95">
        <v>-465.72</v>
      </c>
      <c r="H1614" s="97">
        <v>46036</v>
      </c>
      <c r="I1614" s="97">
        <v>46066</v>
      </c>
      <c r="J1614" s="97">
        <v>46066</v>
      </c>
      <c r="K1614" s="97">
        <v>46056</v>
      </c>
      <c r="L1614" s="94">
        <v>10256</v>
      </c>
      <c r="M1614" s="98" t="s">
        <v>51</v>
      </c>
      <c r="N1614" s="121" t="s">
        <v>60</v>
      </c>
      <c r="O1614" s="94" t="s">
        <v>7154</v>
      </c>
      <c r="P1614" s="94" t="s">
        <v>51</v>
      </c>
      <c r="Q1614" s="94" t="s">
        <v>51</v>
      </c>
      <c r="R1614" s="94" t="s">
        <v>51</v>
      </c>
      <c r="S1614" s="94" t="s">
        <v>51</v>
      </c>
      <c r="T1614" s="94" t="s">
        <v>51</v>
      </c>
      <c r="U1614" s="94" t="s">
        <v>51</v>
      </c>
      <c r="V1614" s="94" t="s">
        <v>51</v>
      </c>
      <c r="W1614" s="94" t="s">
        <v>2490</v>
      </c>
      <c r="X1614" s="94" t="s">
        <v>2491</v>
      </c>
      <c r="Y1614" s="94" t="s">
        <v>7148</v>
      </c>
      <c r="Z1614" s="94" t="s">
        <v>51</v>
      </c>
    </row>
    <row r="1615" spans="1:26" x14ac:dyDescent="0.2">
      <c r="A1615" s="94" t="s">
        <v>2483</v>
      </c>
      <c r="B1615" s="94" t="s">
        <v>2484</v>
      </c>
      <c r="C1615" s="94" t="s">
        <v>7155</v>
      </c>
      <c r="D1615" s="94" t="s">
        <v>7145</v>
      </c>
      <c r="E1615" s="94" t="s">
        <v>2487</v>
      </c>
      <c r="F1615" s="94" t="s">
        <v>7146</v>
      </c>
      <c r="G1615" s="95">
        <v>-916.76</v>
      </c>
      <c r="H1615" s="97">
        <v>46036</v>
      </c>
      <c r="I1615" s="97">
        <v>46066</v>
      </c>
      <c r="J1615" s="97">
        <v>46066</v>
      </c>
      <c r="K1615" s="97">
        <v>46056</v>
      </c>
      <c r="L1615" s="94">
        <v>10256</v>
      </c>
      <c r="M1615" s="98" t="s">
        <v>51</v>
      </c>
      <c r="N1615" s="121" t="s">
        <v>60</v>
      </c>
      <c r="O1615" s="94" t="s">
        <v>7156</v>
      </c>
      <c r="P1615" s="94" t="s">
        <v>51</v>
      </c>
      <c r="Q1615" s="94" t="s">
        <v>51</v>
      </c>
      <c r="R1615" s="94" t="s">
        <v>51</v>
      </c>
      <c r="S1615" s="94" t="s">
        <v>51</v>
      </c>
      <c r="T1615" s="94" t="s">
        <v>51</v>
      </c>
      <c r="U1615" s="94" t="s">
        <v>51</v>
      </c>
      <c r="V1615" s="94" t="s">
        <v>51</v>
      </c>
      <c r="W1615" s="94" t="s">
        <v>2490</v>
      </c>
      <c r="X1615" s="94" t="s">
        <v>2491</v>
      </c>
      <c r="Y1615" s="94" t="s">
        <v>7148</v>
      </c>
      <c r="Z1615" s="94" t="s">
        <v>51</v>
      </c>
    </row>
    <row r="1616" spans="1:26" x14ac:dyDescent="0.2">
      <c r="A1616" s="94" t="s">
        <v>2483</v>
      </c>
      <c r="B1616" s="94" t="s">
        <v>2484</v>
      </c>
      <c r="C1616" s="94" t="s">
        <v>7157</v>
      </c>
      <c r="D1616" s="94" t="s">
        <v>2868</v>
      </c>
      <c r="E1616" s="94" t="s">
        <v>2487</v>
      </c>
      <c r="F1616" s="94" t="s">
        <v>2869</v>
      </c>
      <c r="G1616" s="95">
        <v>-29250</v>
      </c>
      <c r="H1616" s="97">
        <v>46038</v>
      </c>
      <c r="I1616" s="97">
        <v>46066</v>
      </c>
      <c r="J1616" s="97">
        <v>46066</v>
      </c>
      <c r="K1616" s="97">
        <v>46058</v>
      </c>
      <c r="L1616" s="94">
        <v>20001</v>
      </c>
      <c r="M1616" s="98" t="s">
        <v>51</v>
      </c>
      <c r="N1616" s="121" t="s">
        <v>60</v>
      </c>
      <c r="O1616" s="94" t="s">
        <v>7158</v>
      </c>
      <c r="P1616" s="94" t="s">
        <v>51</v>
      </c>
      <c r="Q1616" s="94" t="s">
        <v>51</v>
      </c>
      <c r="R1616" s="94" t="s">
        <v>2536</v>
      </c>
      <c r="S1616" s="94" t="s">
        <v>2871</v>
      </c>
      <c r="T1616" s="94" t="s">
        <v>51</v>
      </c>
      <c r="U1616" s="94" t="s">
        <v>2872</v>
      </c>
      <c r="V1616" s="94" t="s">
        <v>2502</v>
      </c>
      <c r="W1616" s="94" t="s">
        <v>2490</v>
      </c>
      <c r="X1616" s="94" t="s">
        <v>2491</v>
      </c>
      <c r="Y1616" s="94" t="s">
        <v>2873</v>
      </c>
      <c r="Z1616" s="94" t="s">
        <v>51</v>
      </c>
    </row>
    <row r="1617" spans="1:26" x14ac:dyDescent="0.2">
      <c r="A1617" s="94" t="s">
        <v>2483</v>
      </c>
      <c r="B1617" s="94" t="s">
        <v>2484</v>
      </c>
      <c r="C1617" s="94" t="s">
        <v>7159</v>
      </c>
      <c r="D1617" s="94" t="s">
        <v>2992</v>
      </c>
      <c r="E1617" s="94" t="s">
        <v>2487</v>
      </c>
      <c r="F1617" s="94" t="s">
        <v>2993</v>
      </c>
      <c r="G1617" s="95">
        <v>-154.80000000000001</v>
      </c>
      <c r="H1617" s="97">
        <v>46042</v>
      </c>
      <c r="I1617" s="97">
        <v>46066</v>
      </c>
      <c r="J1617" s="97">
        <v>46066</v>
      </c>
      <c r="K1617" s="97">
        <v>46052</v>
      </c>
      <c r="L1617" s="94">
        <v>10251</v>
      </c>
      <c r="M1617" s="98" t="s">
        <v>51</v>
      </c>
      <c r="N1617" s="121" t="s">
        <v>60</v>
      </c>
      <c r="O1617" s="94" t="s">
        <v>7160</v>
      </c>
      <c r="P1617" s="94" t="s">
        <v>51</v>
      </c>
      <c r="Q1617" s="94" t="s">
        <v>51</v>
      </c>
      <c r="R1617" s="94" t="s">
        <v>51</v>
      </c>
      <c r="S1617" s="94" t="s">
        <v>51</v>
      </c>
      <c r="T1617" s="94" t="s">
        <v>51</v>
      </c>
      <c r="U1617" s="94" t="s">
        <v>51</v>
      </c>
      <c r="V1617" s="94" t="s">
        <v>51</v>
      </c>
      <c r="W1617" s="94" t="s">
        <v>2490</v>
      </c>
      <c r="X1617" s="94" t="s">
        <v>2491</v>
      </c>
      <c r="Y1617" s="94" t="s">
        <v>2995</v>
      </c>
      <c r="Z1617" s="94" t="s">
        <v>51</v>
      </c>
    </row>
    <row r="1618" spans="1:26" x14ac:dyDescent="0.2">
      <c r="A1618" s="94" t="s">
        <v>2483</v>
      </c>
      <c r="B1618" s="94" t="s">
        <v>2484</v>
      </c>
      <c r="C1618" s="94" t="s">
        <v>7161</v>
      </c>
      <c r="D1618" s="94" t="s">
        <v>2992</v>
      </c>
      <c r="E1618" s="94" t="s">
        <v>2487</v>
      </c>
      <c r="F1618" s="94" t="s">
        <v>2993</v>
      </c>
      <c r="G1618" s="95">
        <v>-163.30000000000001</v>
      </c>
      <c r="H1618" s="97">
        <v>46044</v>
      </c>
      <c r="I1618" s="97">
        <v>46066</v>
      </c>
      <c r="J1618" s="97">
        <v>46066</v>
      </c>
      <c r="K1618" s="97">
        <v>46052</v>
      </c>
      <c r="L1618" s="94">
        <v>20001</v>
      </c>
      <c r="M1618" s="98" t="s">
        <v>51</v>
      </c>
      <c r="N1618" s="121" t="s">
        <v>60</v>
      </c>
      <c r="O1618" s="94" t="s">
        <v>7162</v>
      </c>
      <c r="P1618" s="94" t="s">
        <v>51</v>
      </c>
      <c r="Q1618" s="94" t="s">
        <v>51</v>
      </c>
      <c r="R1618" s="94" t="s">
        <v>51</v>
      </c>
      <c r="S1618" s="94" t="s">
        <v>51</v>
      </c>
      <c r="T1618" s="94" t="s">
        <v>51</v>
      </c>
      <c r="U1618" s="94" t="s">
        <v>51</v>
      </c>
      <c r="V1618" s="94" t="s">
        <v>51</v>
      </c>
      <c r="W1618" s="94" t="s">
        <v>2490</v>
      </c>
      <c r="X1618" s="94" t="s">
        <v>2491</v>
      </c>
      <c r="Y1618" s="94" t="s">
        <v>2995</v>
      </c>
      <c r="Z1618" s="94" t="s">
        <v>51</v>
      </c>
    </row>
    <row r="1619" spans="1:26" x14ac:dyDescent="0.2">
      <c r="A1619" s="94" t="s">
        <v>2483</v>
      </c>
      <c r="B1619" s="94" t="s">
        <v>2484</v>
      </c>
      <c r="C1619" s="94" t="s">
        <v>7163</v>
      </c>
      <c r="D1619" s="94" t="s">
        <v>2992</v>
      </c>
      <c r="E1619" s="94" t="s">
        <v>2487</v>
      </c>
      <c r="F1619" s="94" t="s">
        <v>2993</v>
      </c>
      <c r="G1619" s="95">
        <v>-299</v>
      </c>
      <c r="H1619" s="97">
        <v>46044</v>
      </c>
      <c r="I1619" s="97">
        <v>46066</v>
      </c>
      <c r="J1619" s="97">
        <v>46066</v>
      </c>
      <c r="K1619" s="97">
        <v>46052</v>
      </c>
      <c r="L1619" s="94">
        <v>20001</v>
      </c>
      <c r="M1619" s="98" t="s">
        <v>51</v>
      </c>
      <c r="N1619" s="121" t="s">
        <v>60</v>
      </c>
      <c r="O1619" s="94" t="s">
        <v>7164</v>
      </c>
      <c r="P1619" s="94" t="s">
        <v>51</v>
      </c>
      <c r="Q1619" s="94" t="s">
        <v>51</v>
      </c>
      <c r="R1619" s="94" t="s">
        <v>51</v>
      </c>
      <c r="S1619" s="94" t="s">
        <v>51</v>
      </c>
      <c r="T1619" s="94" t="s">
        <v>51</v>
      </c>
      <c r="U1619" s="94" t="s">
        <v>51</v>
      </c>
      <c r="V1619" s="94" t="s">
        <v>51</v>
      </c>
      <c r="W1619" s="94" t="s">
        <v>2490</v>
      </c>
      <c r="X1619" s="94" t="s">
        <v>2491</v>
      </c>
      <c r="Y1619" s="94" t="s">
        <v>2995</v>
      </c>
      <c r="Z1619" s="94" t="s">
        <v>51</v>
      </c>
    </row>
    <row r="1620" spans="1:26" x14ac:dyDescent="0.2">
      <c r="A1620" s="94" t="s">
        <v>2483</v>
      </c>
      <c r="B1620" s="94" t="s">
        <v>2484</v>
      </c>
      <c r="C1620" s="94" t="s">
        <v>74</v>
      </c>
      <c r="D1620" s="94" t="s">
        <v>7165</v>
      </c>
      <c r="E1620" s="94" t="s">
        <v>2487</v>
      </c>
      <c r="F1620" s="94" t="s">
        <v>7166</v>
      </c>
      <c r="G1620" s="95">
        <v>-700</v>
      </c>
      <c r="H1620" s="97">
        <v>46038</v>
      </c>
      <c r="I1620" s="97">
        <v>46066</v>
      </c>
      <c r="J1620" s="97">
        <v>46066</v>
      </c>
      <c r="K1620" s="97">
        <v>46043</v>
      </c>
      <c r="L1620" s="94">
        <v>10256</v>
      </c>
      <c r="M1620" s="98" t="s">
        <v>51</v>
      </c>
      <c r="N1620" s="121" t="s">
        <v>60</v>
      </c>
      <c r="O1620" s="94" t="s">
        <v>7167</v>
      </c>
      <c r="P1620" s="94" t="s">
        <v>51</v>
      </c>
      <c r="Q1620" s="94" t="s">
        <v>51</v>
      </c>
      <c r="R1620" s="94" t="s">
        <v>51</v>
      </c>
      <c r="S1620" s="94" t="s">
        <v>51</v>
      </c>
      <c r="T1620" s="94" t="s">
        <v>51</v>
      </c>
      <c r="U1620" s="94" t="s">
        <v>51</v>
      </c>
      <c r="V1620" s="94" t="s">
        <v>51</v>
      </c>
      <c r="W1620" s="94" t="s">
        <v>2490</v>
      </c>
      <c r="X1620" s="94" t="s">
        <v>2491</v>
      </c>
      <c r="Y1620" s="94" t="s">
        <v>7168</v>
      </c>
      <c r="Z1620" s="94" t="s">
        <v>51</v>
      </c>
    </row>
    <row r="1621" spans="1:26" x14ac:dyDescent="0.2">
      <c r="A1621" s="94" t="s">
        <v>2483</v>
      </c>
      <c r="B1621" s="94" t="s">
        <v>2484</v>
      </c>
      <c r="C1621" s="94" t="s">
        <v>7169</v>
      </c>
      <c r="D1621" s="94" t="s">
        <v>2992</v>
      </c>
      <c r="E1621" s="94" t="s">
        <v>2487</v>
      </c>
      <c r="F1621" s="94" t="s">
        <v>2993</v>
      </c>
      <c r="G1621" s="95">
        <v>-309.5</v>
      </c>
      <c r="H1621" s="97">
        <v>46051</v>
      </c>
      <c r="I1621" s="97">
        <v>46066</v>
      </c>
      <c r="J1621" s="97">
        <v>46066</v>
      </c>
      <c r="K1621" s="97">
        <v>46056</v>
      </c>
      <c r="L1621" s="94">
        <v>20001</v>
      </c>
      <c r="M1621" s="98" t="s">
        <v>51</v>
      </c>
      <c r="N1621" s="121" t="s">
        <v>60</v>
      </c>
      <c r="O1621" s="94" t="s">
        <v>7170</v>
      </c>
      <c r="P1621" s="94" t="s">
        <v>51</v>
      </c>
      <c r="Q1621" s="94" t="s">
        <v>51</v>
      </c>
      <c r="R1621" s="94" t="s">
        <v>51</v>
      </c>
      <c r="S1621" s="94" t="s">
        <v>51</v>
      </c>
      <c r="T1621" s="94" t="s">
        <v>51</v>
      </c>
      <c r="U1621" s="94" t="s">
        <v>51</v>
      </c>
      <c r="V1621" s="94" t="s">
        <v>51</v>
      </c>
      <c r="W1621" s="94" t="s">
        <v>2490</v>
      </c>
      <c r="X1621" s="94" t="s">
        <v>2491</v>
      </c>
      <c r="Y1621" s="94" t="s">
        <v>2995</v>
      </c>
      <c r="Z1621" s="94" t="s">
        <v>51</v>
      </c>
    </row>
    <row r="1622" spans="1:26" x14ac:dyDescent="0.2">
      <c r="A1622" s="94" t="s">
        <v>2483</v>
      </c>
      <c r="B1622" s="94" t="s">
        <v>2484</v>
      </c>
      <c r="C1622" s="94" t="s">
        <v>7171</v>
      </c>
      <c r="D1622" s="94" t="s">
        <v>2671</v>
      </c>
      <c r="E1622" s="94" t="s">
        <v>2483</v>
      </c>
      <c r="F1622" s="94" t="s">
        <v>2672</v>
      </c>
      <c r="G1622" s="95">
        <v>-164.63</v>
      </c>
      <c r="H1622" s="97">
        <v>46041</v>
      </c>
      <c r="I1622" s="97">
        <v>46066</v>
      </c>
      <c r="J1622" s="97">
        <v>46066</v>
      </c>
      <c r="K1622" s="97">
        <v>46052</v>
      </c>
      <c r="L1622" s="94">
        <v>10256</v>
      </c>
      <c r="M1622" s="98" t="s">
        <v>51</v>
      </c>
      <c r="N1622" s="121" t="s">
        <v>60</v>
      </c>
      <c r="O1622" s="94" t="s">
        <v>7172</v>
      </c>
      <c r="P1622" s="94" t="s">
        <v>51</v>
      </c>
      <c r="Q1622" s="94" t="s">
        <v>51</v>
      </c>
      <c r="R1622" s="94" t="s">
        <v>51</v>
      </c>
      <c r="S1622" s="94" t="s">
        <v>51</v>
      </c>
      <c r="T1622" s="94" t="s">
        <v>51</v>
      </c>
      <c r="U1622" s="94" t="s">
        <v>51</v>
      </c>
      <c r="V1622" s="94" t="s">
        <v>51</v>
      </c>
      <c r="W1622" s="94" t="s">
        <v>2490</v>
      </c>
      <c r="X1622" s="94" t="s">
        <v>2491</v>
      </c>
      <c r="Y1622" s="94" t="s">
        <v>2674</v>
      </c>
      <c r="Z1622" s="94" t="s">
        <v>51</v>
      </c>
    </row>
    <row r="1623" spans="1:26" x14ac:dyDescent="0.2">
      <c r="A1623" s="94" t="s">
        <v>2483</v>
      </c>
      <c r="B1623" s="94" t="s">
        <v>2484</v>
      </c>
      <c r="C1623" s="94" t="s">
        <v>7173</v>
      </c>
      <c r="D1623" s="94" t="s">
        <v>3833</v>
      </c>
      <c r="E1623" s="94" t="s">
        <v>2487</v>
      </c>
      <c r="F1623" s="94" t="s">
        <v>3834</v>
      </c>
      <c r="G1623" s="95">
        <v>-1102.5</v>
      </c>
      <c r="H1623" s="97">
        <v>46038</v>
      </c>
      <c r="I1623" s="97">
        <v>46066</v>
      </c>
      <c r="J1623" s="97">
        <v>46066</v>
      </c>
      <c r="K1623" s="97">
        <v>46056</v>
      </c>
      <c r="L1623" s="94">
        <v>20001</v>
      </c>
      <c r="M1623" s="98" t="s">
        <v>51</v>
      </c>
      <c r="N1623" s="121" t="s">
        <v>60</v>
      </c>
      <c r="O1623" s="94" t="s">
        <v>7174</v>
      </c>
      <c r="P1623" s="94" t="s">
        <v>51</v>
      </c>
      <c r="Q1623" s="94" t="s">
        <v>51</v>
      </c>
      <c r="R1623" s="94" t="s">
        <v>51</v>
      </c>
      <c r="S1623" s="94" t="s">
        <v>51</v>
      </c>
      <c r="T1623" s="94" t="s">
        <v>51</v>
      </c>
      <c r="U1623" s="94" t="s">
        <v>51</v>
      </c>
      <c r="V1623" s="94" t="s">
        <v>51</v>
      </c>
      <c r="W1623" s="94" t="s">
        <v>2490</v>
      </c>
      <c r="X1623" s="94" t="s">
        <v>2491</v>
      </c>
      <c r="Y1623" s="94" t="s">
        <v>3836</v>
      </c>
      <c r="Z1623" s="94" t="s">
        <v>51</v>
      </c>
    </row>
    <row r="1624" spans="1:26" x14ac:dyDescent="0.2">
      <c r="A1624" s="94" t="s">
        <v>2483</v>
      </c>
      <c r="B1624" s="94" t="s">
        <v>2484</v>
      </c>
      <c r="C1624" s="94" t="s">
        <v>7175</v>
      </c>
      <c r="D1624" s="94" t="s">
        <v>2955</v>
      </c>
      <c r="E1624" s="94" t="s">
        <v>2487</v>
      </c>
      <c r="F1624" s="94" t="s">
        <v>4015</v>
      </c>
      <c r="G1624" s="95">
        <v>-2683.2</v>
      </c>
      <c r="H1624" s="97">
        <v>46010</v>
      </c>
      <c r="I1624" s="97">
        <v>46066</v>
      </c>
      <c r="J1624" s="97">
        <v>46066</v>
      </c>
      <c r="K1624" s="97">
        <v>46014</v>
      </c>
      <c r="L1624" s="94">
        <v>10256</v>
      </c>
      <c r="M1624" s="98" t="s">
        <v>51</v>
      </c>
      <c r="N1624" s="121" t="s">
        <v>60</v>
      </c>
      <c r="O1624" s="94" t="s">
        <v>7176</v>
      </c>
      <c r="P1624" s="94" t="s">
        <v>51</v>
      </c>
      <c r="Q1624" s="94" t="s">
        <v>51</v>
      </c>
      <c r="R1624" s="94" t="s">
        <v>2536</v>
      </c>
      <c r="S1624" s="94" t="s">
        <v>4017</v>
      </c>
      <c r="T1624" s="94" t="s">
        <v>51</v>
      </c>
      <c r="U1624" s="94" t="s">
        <v>4018</v>
      </c>
      <c r="V1624" s="94" t="s">
        <v>2822</v>
      </c>
      <c r="W1624" s="94" t="s">
        <v>2490</v>
      </c>
      <c r="X1624" s="94" t="s">
        <v>2491</v>
      </c>
      <c r="Y1624" s="94" t="s">
        <v>4019</v>
      </c>
      <c r="Z1624" s="94" t="s">
        <v>51</v>
      </c>
    </row>
    <row r="1625" spans="1:26" x14ac:dyDescent="0.2">
      <c r="A1625" s="94" t="s">
        <v>2483</v>
      </c>
      <c r="B1625" s="94" t="s">
        <v>2484</v>
      </c>
      <c r="C1625" s="94" t="s">
        <v>4470</v>
      </c>
      <c r="D1625" s="94" t="s">
        <v>2960</v>
      </c>
      <c r="E1625" s="94" t="s">
        <v>2487</v>
      </c>
      <c r="F1625" s="94" t="s">
        <v>3840</v>
      </c>
      <c r="G1625" s="95">
        <v>-4894.75</v>
      </c>
      <c r="H1625" s="97">
        <v>46010</v>
      </c>
      <c r="I1625" s="97">
        <v>46066</v>
      </c>
      <c r="J1625" s="97">
        <v>46066</v>
      </c>
      <c r="K1625" s="97">
        <v>46038</v>
      </c>
      <c r="L1625" s="94">
        <v>10256</v>
      </c>
      <c r="M1625" s="98" t="s">
        <v>51</v>
      </c>
      <c r="N1625" s="121" t="s">
        <v>60</v>
      </c>
      <c r="O1625" s="94" t="s">
        <v>4471</v>
      </c>
      <c r="P1625" s="94" t="s">
        <v>51</v>
      </c>
      <c r="Q1625" s="94" t="s">
        <v>51</v>
      </c>
      <c r="R1625" s="94" t="s">
        <v>2759</v>
      </c>
      <c r="S1625" s="94" t="s">
        <v>3842</v>
      </c>
      <c r="T1625" s="94" t="s">
        <v>51</v>
      </c>
      <c r="U1625" s="94" t="s">
        <v>3843</v>
      </c>
      <c r="V1625" s="94" t="s">
        <v>2846</v>
      </c>
      <c r="W1625" s="94" t="s">
        <v>2490</v>
      </c>
      <c r="X1625" s="94" t="s">
        <v>2491</v>
      </c>
      <c r="Y1625" s="94" t="s">
        <v>3844</v>
      </c>
      <c r="Z1625" s="94" t="s">
        <v>2504</v>
      </c>
    </row>
    <row r="1626" spans="1:26" x14ac:dyDescent="0.2">
      <c r="A1626" s="94" t="s">
        <v>2483</v>
      </c>
      <c r="B1626" s="94" t="s">
        <v>2484</v>
      </c>
      <c r="C1626" s="94" t="s">
        <v>7177</v>
      </c>
      <c r="D1626" s="94" t="s">
        <v>2960</v>
      </c>
      <c r="E1626" s="94" t="s">
        <v>2487</v>
      </c>
      <c r="F1626" s="94" t="s">
        <v>3840</v>
      </c>
      <c r="G1626" s="95">
        <v>-815.68</v>
      </c>
      <c r="H1626" s="97">
        <v>46030</v>
      </c>
      <c r="I1626" s="97">
        <v>46066</v>
      </c>
      <c r="J1626" s="97">
        <v>46066</v>
      </c>
      <c r="K1626" s="97">
        <v>46038</v>
      </c>
      <c r="L1626" s="94">
        <v>10259</v>
      </c>
      <c r="M1626" s="98" t="s">
        <v>51</v>
      </c>
      <c r="N1626" s="121" t="s">
        <v>60</v>
      </c>
      <c r="O1626" s="94" t="s">
        <v>7178</v>
      </c>
      <c r="P1626" s="94" t="s">
        <v>51</v>
      </c>
      <c r="Q1626" s="94" t="s">
        <v>51</v>
      </c>
      <c r="R1626" s="94" t="s">
        <v>2759</v>
      </c>
      <c r="S1626" s="94" t="s">
        <v>3842</v>
      </c>
      <c r="T1626" s="94" t="s">
        <v>51</v>
      </c>
      <c r="U1626" s="94" t="s">
        <v>3843</v>
      </c>
      <c r="V1626" s="94" t="s">
        <v>2846</v>
      </c>
      <c r="W1626" s="94" t="s">
        <v>2490</v>
      </c>
      <c r="X1626" s="94" t="s">
        <v>2491</v>
      </c>
      <c r="Y1626" s="94" t="s">
        <v>3844</v>
      </c>
      <c r="Z1626" s="94" t="s">
        <v>2504</v>
      </c>
    </row>
    <row r="1627" spans="1:26" x14ac:dyDescent="0.2">
      <c r="A1627" s="94" t="s">
        <v>2483</v>
      </c>
      <c r="B1627" s="94" t="s">
        <v>2484</v>
      </c>
      <c r="C1627" s="94" t="s">
        <v>7179</v>
      </c>
      <c r="D1627" s="94" t="s">
        <v>2965</v>
      </c>
      <c r="E1627" s="94" t="s">
        <v>2487</v>
      </c>
      <c r="F1627" s="94" t="s">
        <v>2966</v>
      </c>
      <c r="G1627" s="95">
        <v>-13156.39</v>
      </c>
      <c r="H1627" s="97">
        <v>46036</v>
      </c>
      <c r="I1627" s="97">
        <v>46066</v>
      </c>
      <c r="J1627" s="97">
        <v>46066</v>
      </c>
      <c r="K1627" s="97">
        <v>46049</v>
      </c>
      <c r="L1627" s="94">
        <v>10256</v>
      </c>
      <c r="M1627" s="98" t="s">
        <v>51</v>
      </c>
      <c r="N1627" s="121" t="s">
        <v>60</v>
      </c>
      <c r="O1627" s="94" t="s">
        <v>7180</v>
      </c>
      <c r="P1627" s="94" t="s">
        <v>51</v>
      </c>
      <c r="Q1627" s="94" t="s">
        <v>51</v>
      </c>
      <c r="R1627" s="94" t="s">
        <v>51</v>
      </c>
      <c r="S1627" s="94" t="s">
        <v>51</v>
      </c>
      <c r="T1627" s="94" t="s">
        <v>51</v>
      </c>
      <c r="U1627" s="94" t="s">
        <v>51</v>
      </c>
      <c r="V1627" s="94" t="s">
        <v>51</v>
      </c>
      <c r="W1627" s="94" t="s">
        <v>2490</v>
      </c>
      <c r="X1627" s="94" t="s">
        <v>2491</v>
      </c>
      <c r="Y1627" s="94" t="s">
        <v>2968</v>
      </c>
      <c r="Z1627" s="94" t="s">
        <v>51</v>
      </c>
    </row>
    <row r="1628" spans="1:26" x14ac:dyDescent="0.2">
      <c r="A1628" s="94" t="s">
        <v>2483</v>
      </c>
      <c r="B1628" s="94" t="s">
        <v>2484</v>
      </c>
      <c r="C1628" s="94" t="s">
        <v>7181</v>
      </c>
      <c r="D1628" s="94" t="s">
        <v>2965</v>
      </c>
      <c r="E1628" s="94" t="s">
        <v>2487</v>
      </c>
      <c r="F1628" s="94" t="s">
        <v>2966</v>
      </c>
      <c r="G1628" s="95">
        <v>-11505.64</v>
      </c>
      <c r="H1628" s="97">
        <v>46036</v>
      </c>
      <c r="I1628" s="97">
        <v>46066</v>
      </c>
      <c r="J1628" s="97">
        <v>46066</v>
      </c>
      <c r="K1628" s="97">
        <v>46049</v>
      </c>
      <c r="L1628" s="94">
        <v>10256</v>
      </c>
      <c r="M1628" s="98" t="s">
        <v>51</v>
      </c>
      <c r="N1628" s="121" t="s">
        <v>60</v>
      </c>
      <c r="O1628" s="94" t="s">
        <v>7182</v>
      </c>
      <c r="P1628" s="94" t="s">
        <v>51</v>
      </c>
      <c r="Q1628" s="94" t="s">
        <v>51</v>
      </c>
      <c r="R1628" s="94" t="s">
        <v>51</v>
      </c>
      <c r="S1628" s="94" t="s">
        <v>51</v>
      </c>
      <c r="T1628" s="94" t="s">
        <v>51</v>
      </c>
      <c r="U1628" s="94" t="s">
        <v>51</v>
      </c>
      <c r="V1628" s="94" t="s">
        <v>51</v>
      </c>
      <c r="W1628" s="94" t="s">
        <v>2490</v>
      </c>
      <c r="X1628" s="94" t="s">
        <v>2491</v>
      </c>
      <c r="Y1628" s="94" t="s">
        <v>2968</v>
      </c>
      <c r="Z1628" s="94" t="s">
        <v>51</v>
      </c>
    </row>
    <row r="1629" spans="1:26" x14ac:dyDescent="0.2">
      <c r="A1629" s="94" t="s">
        <v>2483</v>
      </c>
      <c r="B1629" s="94" t="s">
        <v>2484</v>
      </c>
      <c r="C1629" s="94" t="s">
        <v>7183</v>
      </c>
      <c r="D1629" s="94" t="s">
        <v>2965</v>
      </c>
      <c r="E1629" s="94" t="s">
        <v>2487</v>
      </c>
      <c r="F1629" s="94" t="s">
        <v>2966</v>
      </c>
      <c r="G1629" s="95">
        <v>-14144.67</v>
      </c>
      <c r="H1629" s="97">
        <v>46036</v>
      </c>
      <c r="I1629" s="97">
        <v>46066</v>
      </c>
      <c r="J1629" s="97">
        <v>46066</v>
      </c>
      <c r="K1629" s="97">
        <v>46049</v>
      </c>
      <c r="L1629" s="94">
        <v>10256</v>
      </c>
      <c r="M1629" s="98" t="s">
        <v>51</v>
      </c>
      <c r="N1629" s="121" t="s">
        <v>60</v>
      </c>
      <c r="O1629" s="94" t="s">
        <v>7184</v>
      </c>
      <c r="P1629" s="94" t="s">
        <v>51</v>
      </c>
      <c r="Q1629" s="94" t="s">
        <v>51</v>
      </c>
      <c r="R1629" s="94" t="s">
        <v>51</v>
      </c>
      <c r="S1629" s="94" t="s">
        <v>51</v>
      </c>
      <c r="T1629" s="94" t="s">
        <v>51</v>
      </c>
      <c r="U1629" s="94" t="s">
        <v>51</v>
      </c>
      <c r="V1629" s="94" t="s">
        <v>51</v>
      </c>
      <c r="W1629" s="94" t="s">
        <v>2490</v>
      </c>
      <c r="X1629" s="94" t="s">
        <v>2491</v>
      </c>
      <c r="Y1629" s="94" t="s">
        <v>2968</v>
      </c>
      <c r="Z1629" s="94" t="s">
        <v>51</v>
      </c>
    </row>
    <row r="1630" spans="1:26" x14ac:dyDescent="0.2">
      <c r="A1630" s="94" t="s">
        <v>2483</v>
      </c>
      <c r="B1630" s="94" t="s">
        <v>2484</v>
      </c>
      <c r="C1630" s="94" t="s">
        <v>7185</v>
      </c>
      <c r="D1630" s="94" t="s">
        <v>2671</v>
      </c>
      <c r="E1630" s="94" t="s">
        <v>3377</v>
      </c>
      <c r="F1630" s="94" t="s">
        <v>2672</v>
      </c>
      <c r="G1630" s="95">
        <v>-300</v>
      </c>
      <c r="H1630" s="97">
        <v>46036</v>
      </c>
      <c r="I1630" s="97">
        <v>46066</v>
      </c>
      <c r="J1630" s="97">
        <v>46066</v>
      </c>
      <c r="K1630" s="97">
        <v>46048</v>
      </c>
      <c r="L1630" s="94">
        <v>10251</v>
      </c>
      <c r="M1630" s="98" t="s">
        <v>51</v>
      </c>
      <c r="N1630" s="121" t="s">
        <v>60</v>
      </c>
      <c r="O1630" s="94" t="s">
        <v>7186</v>
      </c>
      <c r="P1630" s="94" t="s">
        <v>51</v>
      </c>
      <c r="Q1630" s="94" t="s">
        <v>51</v>
      </c>
      <c r="R1630" s="94" t="s">
        <v>51</v>
      </c>
      <c r="S1630" s="94" t="s">
        <v>51</v>
      </c>
      <c r="T1630" s="94" t="s">
        <v>51</v>
      </c>
      <c r="U1630" s="94" t="s">
        <v>51</v>
      </c>
      <c r="V1630" s="94" t="s">
        <v>51</v>
      </c>
      <c r="W1630" s="94" t="s">
        <v>2490</v>
      </c>
      <c r="X1630" s="94" t="s">
        <v>2491</v>
      </c>
      <c r="Y1630" s="94" t="s">
        <v>3658</v>
      </c>
      <c r="Z1630" s="94" t="s">
        <v>51</v>
      </c>
    </row>
    <row r="1631" spans="1:26" x14ac:dyDescent="0.2">
      <c r="A1631" s="94" t="s">
        <v>2483</v>
      </c>
      <c r="B1631" s="94" t="s">
        <v>2484</v>
      </c>
      <c r="C1631" s="94" t="s">
        <v>2243</v>
      </c>
      <c r="D1631" s="94" t="s">
        <v>6848</v>
      </c>
      <c r="E1631" s="94" t="s">
        <v>2487</v>
      </c>
      <c r="F1631" s="94" t="s">
        <v>6849</v>
      </c>
      <c r="G1631" s="95">
        <v>-5756</v>
      </c>
      <c r="H1631" s="97">
        <v>46038</v>
      </c>
      <c r="I1631" s="97">
        <v>46066</v>
      </c>
      <c r="J1631" s="97">
        <v>46066</v>
      </c>
      <c r="K1631" s="97">
        <v>46055</v>
      </c>
      <c r="L1631" s="94">
        <v>10251</v>
      </c>
      <c r="M1631" s="98" t="s">
        <v>51</v>
      </c>
      <c r="N1631" s="121" t="s">
        <v>60</v>
      </c>
      <c r="O1631" s="94" t="s">
        <v>7187</v>
      </c>
      <c r="P1631" s="94" t="s">
        <v>51</v>
      </c>
      <c r="Q1631" s="94" t="s">
        <v>51</v>
      </c>
      <c r="R1631" s="94" t="s">
        <v>51</v>
      </c>
      <c r="S1631" s="94" t="s">
        <v>51</v>
      </c>
      <c r="T1631" s="94" t="s">
        <v>51</v>
      </c>
      <c r="U1631" s="94" t="s">
        <v>51</v>
      </c>
      <c r="V1631" s="94" t="s">
        <v>51</v>
      </c>
      <c r="W1631" s="94" t="s">
        <v>2490</v>
      </c>
      <c r="X1631" s="94" t="s">
        <v>2491</v>
      </c>
      <c r="Y1631" s="94" t="s">
        <v>6851</v>
      </c>
      <c r="Z1631" s="94" t="s">
        <v>51</v>
      </c>
    </row>
    <row r="1632" spans="1:26" x14ac:dyDescent="0.2">
      <c r="A1632" s="94" t="s">
        <v>2483</v>
      </c>
      <c r="B1632" s="94" t="s">
        <v>2484</v>
      </c>
      <c r="C1632" s="94" t="s">
        <v>4337</v>
      </c>
      <c r="D1632" s="94" t="s">
        <v>3620</v>
      </c>
      <c r="E1632" s="94" t="s">
        <v>2487</v>
      </c>
      <c r="F1632" s="94" t="s">
        <v>3621</v>
      </c>
      <c r="G1632" s="95">
        <v>-16000</v>
      </c>
      <c r="H1632" s="97">
        <v>46008</v>
      </c>
      <c r="I1632" s="97">
        <v>46066</v>
      </c>
      <c r="J1632" s="97">
        <v>46066</v>
      </c>
      <c r="K1632" s="97">
        <v>46021</v>
      </c>
      <c r="L1632" s="94">
        <v>10256</v>
      </c>
      <c r="M1632" s="98" t="s">
        <v>51</v>
      </c>
      <c r="N1632" s="121" t="s">
        <v>60</v>
      </c>
      <c r="O1632" s="94" t="s">
        <v>4338</v>
      </c>
      <c r="P1632" s="94" t="s">
        <v>51</v>
      </c>
      <c r="Q1632" s="94" t="s">
        <v>51</v>
      </c>
      <c r="R1632" s="94" t="s">
        <v>51</v>
      </c>
      <c r="S1632" s="94" t="s">
        <v>51</v>
      </c>
      <c r="T1632" s="94" t="s">
        <v>51</v>
      </c>
      <c r="U1632" s="94" t="s">
        <v>51</v>
      </c>
      <c r="V1632" s="94" t="s">
        <v>51</v>
      </c>
      <c r="W1632" s="94" t="s">
        <v>2490</v>
      </c>
      <c r="X1632" s="94" t="s">
        <v>2491</v>
      </c>
      <c r="Y1632" s="94" t="s">
        <v>3623</v>
      </c>
      <c r="Z1632" s="94" t="s">
        <v>51</v>
      </c>
    </row>
    <row r="1633" spans="1:26" x14ac:dyDescent="0.2">
      <c r="A1633" s="94" t="s">
        <v>2483</v>
      </c>
      <c r="B1633" s="94" t="s">
        <v>2484</v>
      </c>
      <c r="C1633" s="94" t="s">
        <v>4897</v>
      </c>
      <c r="D1633" s="94" t="s">
        <v>3512</v>
      </c>
      <c r="E1633" s="94" t="s">
        <v>2487</v>
      </c>
      <c r="F1633" s="94" t="s">
        <v>3513</v>
      </c>
      <c r="G1633" s="95">
        <v>-3554</v>
      </c>
      <c r="H1633" s="97">
        <v>46036</v>
      </c>
      <c r="I1633" s="97">
        <v>46066</v>
      </c>
      <c r="J1633" s="97">
        <v>46066</v>
      </c>
      <c r="K1633" s="97">
        <v>46051</v>
      </c>
      <c r="L1633" s="94">
        <v>20001</v>
      </c>
      <c r="M1633" s="98" t="s">
        <v>51</v>
      </c>
      <c r="N1633" s="121" t="s">
        <v>60</v>
      </c>
      <c r="O1633" s="94" t="s">
        <v>7188</v>
      </c>
      <c r="P1633" s="94" t="s">
        <v>51</v>
      </c>
      <c r="Q1633" s="94" t="s">
        <v>51</v>
      </c>
      <c r="R1633" s="94" t="s">
        <v>51</v>
      </c>
      <c r="S1633" s="94" t="s">
        <v>51</v>
      </c>
      <c r="T1633" s="94" t="s">
        <v>51</v>
      </c>
      <c r="U1633" s="94" t="s">
        <v>51</v>
      </c>
      <c r="V1633" s="94" t="s">
        <v>51</v>
      </c>
      <c r="W1633" s="94" t="s">
        <v>2490</v>
      </c>
      <c r="X1633" s="94" t="s">
        <v>2491</v>
      </c>
      <c r="Y1633" s="94" t="s">
        <v>3515</v>
      </c>
      <c r="Z1633" s="94" t="s">
        <v>51</v>
      </c>
    </row>
    <row r="1634" spans="1:26" x14ac:dyDescent="0.2">
      <c r="A1634" s="94" t="s">
        <v>2483</v>
      </c>
      <c r="B1634" s="94" t="s">
        <v>2484</v>
      </c>
      <c r="C1634" s="94" t="s">
        <v>7189</v>
      </c>
      <c r="D1634" s="94" t="s">
        <v>2975</v>
      </c>
      <c r="E1634" s="94" t="s">
        <v>2487</v>
      </c>
      <c r="F1634" s="94" t="s">
        <v>2976</v>
      </c>
      <c r="G1634" s="95">
        <v>-1289.4000000000001</v>
      </c>
      <c r="H1634" s="97">
        <v>46008</v>
      </c>
      <c r="I1634" s="97">
        <v>46066</v>
      </c>
      <c r="J1634" s="97">
        <v>46066</v>
      </c>
      <c r="K1634" s="97">
        <v>46021</v>
      </c>
      <c r="L1634" s="94">
        <v>10256</v>
      </c>
      <c r="M1634" s="98" t="s">
        <v>51</v>
      </c>
      <c r="N1634" s="121" t="s">
        <v>60</v>
      </c>
      <c r="O1634" s="94" t="s">
        <v>7190</v>
      </c>
      <c r="P1634" s="94" t="s">
        <v>51</v>
      </c>
      <c r="Q1634" s="94" t="s">
        <v>51</v>
      </c>
      <c r="R1634" s="94" t="s">
        <v>51</v>
      </c>
      <c r="S1634" s="94" t="s">
        <v>51</v>
      </c>
      <c r="T1634" s="94" t="s">
        <v>51</v>
      </c>
      <c r="U1634" s="94" t="s">
        <v>51</v>
      </c>
      <c r="V1634" s="94" t="s">
        <v>51</v>
      </c>
      <c r="W1634" s="94" t="s">
        <v>2490</v>
      </c>
      <c r="X1634" s="94" t="s">
        <v>2491</v>
      </c>
      <c r="Y1634" s="94" t="s">
        <v>2978</v>
      </c>
      <c r="Z1634" s="94" t="s">
        <v>51</v>
      </c>
    </row>
    <row r="1635" spans="1:26" x14ac:dyDescent="0.2">
      <c r="A1635" s="94" t="s">
        <v>2483</v>
      </c>
      <c r="B1635" s="94" t="s">
        <v>2484</v>
      </c>
      <c r="C1635" s="94" t="s">
        <v>7191</v>
      </c>
      <c r="D1635" s="94" t="s">
        <v>2975</v>
      </c>
      <c r="E1635" s="94" t="s">
        <v>2487</v>
      </c>
      <c r="F1635" s="94" t="s">
        <v>2976</v>
      </c>
      <c r="G1635" s="95">
        <v>-16445</v>
      </c>
      <c r="H1635" s="97">
        <v>46037</v>
      </c>
      <c r="I1635" s="97">
        <v>46066</v>
      </c>
      <c r="J1635" s="97">
        <v>46066</v>
      </c>
      <c r="K1635" s="97">
        <v>46057</v>
      </c>
      <c r="L1635" s="94">
        <v>10256</v>
      </c>
      <c r="M1635" s="98" t="s">
        <v>51</v>
      </c>
      <c r="N1635" s="121" t="s">
        <v>60</v>
      </c>
      <c r="O1635" s="94" t="s">
        <v>7192</v>
      </c>
      <c r="P1635" s="94" t="s">
        <v>51</v>
      </c>
      <c r="Q1635" s="94" t="s">
        <v>51</v>
      </c>
      <c r="R1635" s="94" t="s">
        <v>51</v>
      </c>
      <c r="S1635" s="94" t="s">
        <v>51</v>
      </c>
      <c r="T1635" s="94" t="s">
        <v>51</v>
      </c>
      <c r="U1635" s="94" t="s">
        <v>51</v>
      </c>
      <c r="V1635" s="94" t="s">
        <v>51</v>
      </c>
      <c r="W1635" s="94" t="s">
        <v>2490</v>
      </c>
      <c r="X1635" s="94" t="s">
        <v>2491</v>
      </c>
      <c r="Y1635" s="94" t="s">
        <v>2978</v>
      </c>
      <c r="Z1635" s="94" t="s">
        <v>51</v>
      </c>
    </row>
    <row r="1636" spans="1:26" x14ac:dyDescent="0.2">
      <c r="A1636" s="94" t="s">
        <v>2483</v>
      </c>
      <c r="B1636" s="94" t="s">
        <v>2484</v>
      </c>
      <c r="C1636" s="94" t="s">
        <v>7193</v>
      </c>
      <c r="D1636" s="94" t="s">
        <v>2975</v>
      </c>
      <c r="E1636" s="94" t="s">
        <v>2487</v>
      </c>
      <c r="F1636" s="94" t="s">
        <v>2976</v>
      </c>
      <c r="G1636" s="95">
        <v>-35915</v>
      </c>
      <c r="H1636" s="97">
        <v>46037</v>
      </c>
      <c r="I1636" s="97">
        <v>46066</v>
      </c>
      <c r="J1636" s="97">
        <v>46066</v>
      </c>
      <c r="K1636" s="97">
        <v>46057</v>
      </c>
      <c r="L1636" s="94">
        <v>10251</v>
      </c>
      <c r="M1636" s="98" t="s">
        <v>51</v>
      </c>
      <c r="N1636" s="121" t="s">
        <v>60</v>
      </c>
      <c r="O1636" s="94" t="s">
        <v>7194</v>
      </c>
      <c r="P1636" s="94" t="s">
        <v>51</v>
      </c>
      <c r="Q1636" s="94" t="s">
        <v>51</v>
      </c>
      <c r="R1636" s="94" t="s">
        <v>51</v>
      </c>
      <c r="S1636" s="94" t="s">
        <v>51</v>
      </c>
      <c r="T1636" s="94" t="s">
        <v>51</v>
      </c>
      <c r="U1636" s="94" t="s">
        <v>51</v>
      </c>
      <c r="V1636" s="94" t="s">
        <v>51</v>
      </c>
      <c r="W1636" s="94" t="s">
        <v>2490</v>
      </c>
      <c r="X1636" s="94" t="s">
        <v>2491</v>
      </c>
      <c r="Y1636" s="94" t="s">
        <v>2978</v>
      </c>
      <c r="Z1636" s="94" t="s">
        <v>51</v>
      </c>
    </row>
    <row r="1637" spans="1:26" x14ac:dyDescent="0.2">
      <c r="A1637" s="94" t="s">
        <v>2483</v>
      </c>
      <c r="B1637" s="94" t="s">
        <v>2484</v>
      </c>
      <c r="C1637" s="94" t="s">
        <v>7195</v>
      </c>
      <c r="D1637" s="94" t="s">
        <v>2975</v>
      </c>
      <c r="E1637" s="94" t="s">
        <v>2487</v>
      </c>
      <c r="F1637" s="94" t="s">
        <v>2976</v>
      </c>
      <c r="G1637" s="95">
        <v>-7500</v>
      </c>
      <c r="H1637" s="97">
        <v>46037</v>
      </c>
      <c r="I1637" s="97">
        <v>46066</v>
      </c>
      <c r="J1637" s="97">
        <v>46066</v>
      </c>
      <c r="K1637" s="97">
        <v>46044</v>
      </c>
      <c r="L1637" s="94">
        <v>20001</v>
      </c>
      <c r="M1637" s="98" t="s">
        <v>51</v>
      </c>
      <c r="N1637" s="121" t="s">
        <v>60</v>
      </c>
      <c r="O1637" s="94" t="s">
        <v>7196</v>
      </c>
      <c r="P1637" s="94" t="s">
        <v>51</v>
      </c>
      <c r="Q1637" s="94" t="s">
        <v>51</v>
      </c>
      <c r="R1637" s="94" t="s">
        <v>51</v>
      </c>
      <c r="S1637" s="94" t="s">
        <v>51</v>
      </c>
      <c r="T1637" s="94" t="s">
        <v>51</v>
      </c>
      <c r="U1637" s="94" t="s">
        <v>51</v>
      </c>
      <c r="V1637" s="94" t="s">
        <v>51</v>
      </c>
      <c r="W1637" s="94" t="s">
        <v>2490</v>
      </c>
      <c r="X1637" s="94" t="s">
        <v>2491</v>
      </c>
      <c r="Y1637" s="94" t="s">
        <v>2978</v>
      </c>
      <c r="Z1637" s="94" t="s">
        <v>51</v>
      </c>
    </row>
    <row r="1638" spans="1:26" x14ac:dyDescent="0.2">
      <c r="A1638" s="94" t="s">
        <v>2483</v>
      </c>
      <c r="B1638" s="94" t="s">
        <v>2484</v>
      </c>
      <c r="C1638" s="94" t="s">
        <v>7197</v>
      </c>
      <c r="D1638" s="94" t="s">
        <v>2975</v>
      </c>
      <c r="E1638" s="94" t="s">
        <v>2487</v>
      </c>
      <c r="F1638" s="94" t="s">
        <v>2976</v>
      </c>
      <c r="G1638" s="95">
        <v>-408</v>
      </c>
      <c r="H1638" s="97">
        <v>46037</v>
      </c>
      <c r="I1638" s="97">
        <v>46066</v>
      </c>
      <c r="J1638" s="97">
        <v>46066</v>
      </c>
      <c r="K1638" s="97">
        <v>46044</v>
      </c>
      <c r="L1638" s="94">
        <v>20001</v>
      </c>
      <c r="M1638" s="98" t="s">
        <v>51</v>
      </c>
      <c r="N1638" s="121" t="s">
        <v>60</v>
      </c>
      <c r="O1638" s="94" t="s">
        <v>7198</v>
      </c>
      <c r="P1638" s="94" t="s">
        <v>51</v>
      </c>
      <c r="Q1638" s="94" t="s">
        <v>51</v>
      </c>
      <c r="R1638" s="94" t="s">
        <v>51</v>
      </c>
      <c r="S1638" s="94" t="s">
        <v>51</v>
      </c>
      <c r="T1638" s="94" t="s">
        <v>51</v>
      </c>
      <c r="U1638" s="94" t="s">
        <v>51</v>
      </c>
      <c r="V1638" s="94" t="s">
        <v>51</v>
      </c>
      <c r="W1638" s="94" t="s">
        <v>2490</v>
      </c>
      <c r="X1638" s="94" t="s">
        <v>2491</v>
      </c>
      <c r="Y1638" s="94" t="s">
        <v>2978</v>
      </c>
      <c r="Z1638" s="94" t="s">
        <v>51</v>
      </c>
    </row>
    <row r="1639" spans="1:26" x14ac:dyDescent="0.2">
      <c r="A1639" s="94" t="s">
        <v>2483</v>
      </c>
      <c r="B1639" s="94" t="s">
        <v>2484</v>
      </c>
      <c r="C1639" s="94" t="s">
        <v>7199</v>
      </c>
      <c r="D1639" s="94" t="s">
        <v>4433</v>
      </c>
      <c r="E1639" s="94" t="s">
        <v>2487</v>
      </c>
      <c r="F1639" s="94" t="s">
        <v>4434</v>
      </c>
      <c r="G1639" s="95">
        <v>-9633.94</v>
      </c>
      <c r="H1639" s="97">
        <v>46038</v>
      </c>
      <c r="I1639" s="97">
        <v>46066</v>
      </c>
      <c r="J1639" s="97">
        <v>46066</v>
      </c>
      <c r="K1639" s="97">
        <v>46051</v>
      </c>
      <c r="L1639" s="94">
        <v>10256</v>
      </c>
      <c r="M1639" s="98" t="s">
        <v>51</v>
      </c>
      <c r="N1639" s="121" t="s">
        <v>60</v>
      </c>
      <c r="O1639" s="94" t="s">
        <v>7200</v>
      </c>
      <c r="P1639" s="94" t="s">
        <v>51</v>
      </c>
      <c r="Q1639" s="94" t="s">
        <v>51</v>
      </c>
      <c r="R1639" s="94" t="s">
        <v>51</v>
      </c>
      <c r="S1639" s="94" t="s">
        <v>51</v>
      </c>
      <c r="T1639" s="94" t="s">
        <v>51</v>
      </c>
      <c r="U1639" s="94" t="s">
        <v>51</v>
      </c>
      <c r="V1639" s="94" t="s">
        <v>51</v>
      </c>
      <c r="W1639" s="94" t="s">
        <v>2490</v>
      </c>
      <c r="X1639" s="94" t="s">
        <v>2491</v>
      </c>
      <c r="Y1639" s="94" t="s">
        <v>4436</v>
      </c>
      <c r="Z1639" s="94" t="s">
        <v>51</v>
      </c>
    </row>
    <row r="1640" spans="1:26" x14ac:dyDescent="0.2">
      <c r="A1640" s="94" t="s">
        <v>2483</v>
      </c>
      <c r="B1640" s="94" t="s">
        <v>2484</v>
      </c>
      <c r="C1640" s="94" t="s">
        <v>7201</v>
      </c>
      <c r="D1640" s="94" t="s">
        <v>2557</v>
      </c>
      <c r="E1640" s="94" t="s">
        <v>2487</v>
      </c>
      <c r="F1640" s="94" t="s">
        <v>2558</v>
      </c>
      <c r="G1640" s="95">
        <v>-2710</v>
      </c>
      <c r="H1640" s="97">
        <v>46036</v>
      </c>
      <c r="I1640" s="97">
        <v>46066</v>
      </c>
      <c r="J1640" s="97">
        <v>46066</v>
      </c>
      <c r="K1640" s="97">
        <v>46050</v>
      </c>
      <c r="L1640" s="94">
        <v>10259</v>
      </c>
      <c r="M1640" s="98" t="s">
        <v>51</v>
      </c>
      <c r="N1640" s="121" t="s">
        <v>60</v>
      </c>
      <c r="O1640" s="94" t="s">
        <v>7202</v>
      </c>
      <c r="P1640" s="94" t="s">
        <v>51</v>
      </c>
      <c r="Q1640" s="94" t="s">
        <v>51</v>
      </c>
      <c r="R1640" s="94" t="s">
        <v>51</v>
      </c>
      <c r="S1640" s="94" t="s">
        <v>51</v>
      </c>
      <c r="T1640" s="94" t="s">
        <v>51</v>
      </c>
      <c r="U1640" s="94" t="s">
        <v>51</v>
      </c>
      <c r="V1640" s="94" t="s">
        <v>51</v>
      </c>
      <c r="W1640" s="94" t="s">
        <v>2490</v>
      </c>
      <c r="X1640" s="94" t="s">
        <v>2491</v>
      </c>
      <c r="Y1640" s="94" t="s">
        <v>2560</v>
      </c>
      <c r="Z1640" s="94" t="s">
        <v>51</v>
      </c>
    </row>
    <row r="1641" spans="1:26" x14ac:dyDescent="0.2">
      <c r="A1641" s="94" t="s">
        <v>2483</v>
      </c>
      <c r="B1641" s="94" t="s">
        <v>2484</v>
      </c>
      <c r="C1641" s="94" t="s">
        <v>7203</v>
      </c>
      <c r="D1641" s="94" t="s">
        <v>2634</v>
      </c>
      <c r="E1641" s="94" t="s">
        <v>2487</v>
      </c>
      <c r="F1641" s="94" t="s">
        <v>2635</v>
      </c>
      <c r="G1641" s="95">
        <v>-3400.16</v>
      </c>
      <c r="H1641" s="97">
        <v>46038</v>
      </c>
      <c r="I1641" s="97">
        <v>46066</v>
      </c>
      <c r="J1641" s="97">
        <v>46066</v>
      </c>
      <c r="K1641" s="97">
        <v>46050</v>
      </c>
      <c r="L1641" s="94">
        <v>10256</v>
      </c>
      <c r="M1641" s="98" t="s">
        <v>51</v>
      </c>
      <c r="N1641" s="121" t="s">
        <v>60</v>
      </c>
      <c r="O1641" s="94" t="s">
        <v>7204</v>
      </c>
      <c r="P1641" s="94" t="s">
        <v>51</v>
      </c>
      <c r="Q1641" s="94" t="s">
        <v>51</v>
      </c>
      <c r="R1641" s="94" t="s">
        <v>51</v>
      </c>
      <c r="S1641" s="94" t="s">
        <v>51</v>
      </c>
      <c r="T1641" s="94" t="s">
        <v>51</v>
      </c>
      <c r="U1641" s="94" t="s">
        <v>51</v>
      </c>
      <c r="V1641" s="94" t="s">
        <v>51</v>
      </c>
      <c r="W1641" s="94" t="s">
        <v>2490</v>
      </c>
      <c r="X1641" s="94" t="s">
        <v>2491</v>
      </c>
      <c r="Y1641" s="94" t="s">
        <v>2637</v>
      </c>
      <c r="Z1641" s="94" t="s">
        <v>51</v>
      </c>
    </row>
    <row r="1642" spans="1:26" x14ac:dyDescent="0.2">
      <c r="A1642" s="94" t="s">
        <v>2483</v>
      </c>
      <c r="B1642" s="94" t="s">
        <v>2484</v>
      </c>
      <c r="C1642" s="94" t="s">
        <v>7205</v>
      </c>
      <c r="D1642" s="94" t="s">
        <v>3900</v>
      </c>
      <c r="E1642" s="94" t="s">
        <v>2487</v>
      </c>
      <c r="F1642" s="94" t="s">
        <v>3901</v>
      </c>
      <c r="G1642" s="95">
        <v>-2713.44</v>
      </c>
      <c r="H1642" s="97">
        <v>46009</v>
      </c>
      <c r="I1642" s="97">
        <v>46066</v>
      </c>
      <c r="J1642" s="97">
        <v>46066</v>
      </c>
      <c r="K1642" s="97">
        <v>46021</v>
      </c>
      <c r="L1642" s="94">
        <v>10256</v>
      </c>
      <c r="M1642" s="98" t="s">
        <v>51</v>
      </c>
      <c r="N1642" s="121" t="s">
        <v>60</v>
      </c>
      <c r="O1642" s="94" t="s">
        <v>7206</v>
      </c>
      <c r="P1642" s="94" t="s">
        <v>51</v>
      </c>
      <c r="Q1642" s="94" t="s">
        <v>51</v>
      </c>
      <c r="R1642" s="94" t="s">
        <v>51</v>
      </c>
      <c r="S1642" s="94" t="s">
        <v>51</v>
      </c>
      <c r="T1642" s="94" t="s">
        <v>51</v>
      </c>
      <c r="U1642" s="94" t="s">
        <v>51</v>
      </c>
      <c r="V1642" s="94" t="s">
        <v>51</v>
      </c>
      <c r="W1642" s="94" t="s">
        <v>2490</v>
      </c>
      <c r="X1642" s="94" t="s">
        <v>2491</v>
      </c>
      <c r="Y1642" s="94" t="s">
        <v>3903</v>
      </c>
      <c r="Z1642" s="94" t="s">
        <v>51</v>
      </c>
    </row>
    <row r="1643" spans="1:26" x14ac:dyDescent="0.2">
      <c r="A1643" s="94" t="s">
        <v>2483</v>
      </c>
      <c r="B1643" s="94" t="s">
        <v>2484</v>
      </c>
      <c r="C1643" s="94" t="s">
        <v>7207</v>
      </c>
      <c r="D1643" s="94" t="s">
        <v>3776</v>
      </c>
      <c r="E1643" s="94" t="s">
        <v>2483</v>
      </c>
      <c r="F1643" s="94" t="s">
        <v>3777</v>
      </c>
      <c r="G1643" s="95">
        <v>-3240</v>
      </c>
      <c r="H1643" s="97">
        <v>46036</v>
      </c>
      <c r="I1643" s="97">
        <v>46066</v>
      </c>
      <c r="J1643" s="97">
        <v>46066</v>
      </c>
      <c r="K1643" s="97">
        <v>46051</v>
      </c>
      <c r="L1643" s="94">
        <v>10256</v>
      </c>
      <c r="M1643" s="98" t="s">
        <v>51</v>
      </c>
      <c r="N1643" s="121" t="s">
        <v>60</v>
      </c>
      <c r="O1643" s="94" t="s">
        <v>7208</v>
      </c>
      <c r="P1643" s="94" t="s">
        <v>51</v>
      </c>
      <c r="Q1643" s="94" t="s">
        <v>51</v>
      </c>
      <c r="R1643" s="94" t="s">
        <v>2517</v>
      </c>
      <c r="S1643" s="94" t="s">
        <v>3779</v>
      </c>
      <c r="T1643" s="94" t="s">
        <v>51</v>
      </c>
      <c r="U1643" s="94" t="s">
        <v>3780</v>
      </c>
      <c r="V1643" s="94" t="s">
        <v>2898</v>
      </c>
      <c r="W1643" s="94" t="s">
        <v>2490</v>
      </c>
      <c r="X1643" s="94" t="s">
        <v>2491</v>
      </c>
      <c r="Y1643" s="94" t="s">
        <v>3781</v>
      </c>
      <c r="Z1643" s="94" t="s">
        <v>51</v>
      </c>
    </row>
    <row r="1644" spans="1:26" x14ac:dyDescent="0.2">
      <c r="A1644" s="94" t="s">
        <v>2483</v>
      </c>
      <c r="B1644" s="94" t="s">
        <v>2484</v>
      </c>
      <c r="C1644" s="94" t="s">
        <v>7209</v>
      </c>
      <c r="D1644" s="94" t="s">
        <v>3783</v>
      </c>
      <c r="E1644" s="94" t="s">
        <v>2487</v>
      </c>
      <c r="F1644" s="94" t="s">
        <v>3784</v>
      </c>
      <c r="G1644" s="95">
        <v>-3969.1</v>
      </c>
      <c r="H1644" s="97">
        <v>46037</v>
      </c>
      <c r="I1644" s="97">
        <v>46066</v>
      </c>
      <c r="J1644" s="97">
        <v>46066</v>
      </c>
      <c r="K1644" s="97">
        <v>46051</v>
      </c>
      <c r="L1644" s="94">
        <v>10251</v>
      </c>
      <c r="M1644" s="98" t="s">
        <v>51</v>
      </c>
      <c r="N1644" s="121" t="s">
        <v>60</v>
      </c>
      <c r="O1644" s="94" t="s">
        <v>7210</v>
      </c>
      <c r="P1644" s="94" t="s">
        <v>51</v>
      </c>
      <c r="Q1644" s="94" t="s">
        <v>51</v>
      </c>
      <c r="R1644" s="94" t="s">
        <v>51</v>
      </c>
      <c r="S1644" s="94" t="s">
        <v>51</v>
      </c>
      <c r="T1644" s="94" t="s">
        <v>51</v>
      </c>
      <c r="U1644" s="94" t="s">
        <v>51</v>
      </c>
      <c r="V1644" s="94" t="s">
        <v>51</v>
      </c>
      <c r="W1644" s="94" t="s">
        <v>2490</v>
      </c>
      <c r="X1644" s="94" t="s">
        <v>2491</v>
      </c>
      <c r="Y1644" s="94" t="s">
        <v>3786</v>
      </c>
      <c r="Z1644" s="94" t="s">
        <v>51</v>
      </c>
    </row>
    <row r="1645" spans="1:26" x14ac:dyDescent="0.2">
      <c r="A1645" s="94" t="s">
        <v>2483</v>
      </c>
      <c r="B1645" s="94" t="s">
        <v>2484</v>
      </c>
      <c r="C1645" s="94" t="s">
        <v>7211</v>
      </c>
      <c r="D1645" s="94" t="s">
        <v>4893</v>
      </c>
      <c r="E1645" s="94" t="s">
        <v>2487</v>
      </c>
      <c r="F1645" s="94" t="s">
        <v>4894</v>
      </c>
      <c r="G1645" s="95">
        <v>-17350</v>
      </c>
      <c r="H1645" s="97">
        <v>46037</v>
      </c>
      <c r="I1645" s="97">
        <v>46066</v>
      </c>
      <c r="J1645" s="97">
        <v>46066</v>
      </c>
      <c r="K1645" s="97">
        <v>46051</v>
      </c>
      <c r="L1645" s="94">
        <v>10251</v>
      </c>
      <c r="M1645" s="98" t="s">
        <v>51</v>
      </c>
      <c r="N1645" s="121" t="s">
        <v>60</v>
      </c>
      <c r="O1645" s="94" t="s">
        <v>7212</v>
      </c>
      <c r="P1645" s="94" t="s">
        <v>51</v>
      </c>
      <c r="Q1645" s="94" t="s">
        <v>51</v>
      </c>
      <c r="R1645" s="94" t="s">
        <v>51</v>
      </c>
      <c r="S1645" s="94" t="s">
        <v>51</v>
      </c>
      <c r="T1645" s="94" t="s">
        <v>51</v>
      </c>
      <c r="U1645" s="94" t="s">
        <v>51</v>
      </c>
      <c r="V1645" s="94" t="s">
        <v>51</v>
      </c>
      <c r="W1645" s="94" t="s">
        <v>2490</v>
      </c>
      <c r="X1645" s="94" t="s">
        <v>2491</v>
      </c>
      <c r="Y1645" s="94" t="s">
        <v>4896</v>
      </c>
      <c r="Z1645" s="94" t="s">
        <v>51</v>
      </c>
    </row>
    <row r="1646" spans="1:26" x14ac:dyDescent="0.2">
      <c r="A1646" s="94" t="s">
        <v>2483</v>
      </c>
      <c r="B1646" s="94" t="s">
        <v>2484</v>
      </c>
      <c r="C1646" s="94" t="s">
        <v>7213</v>
      </c>
      <c r="D1646" s="94" t="s">
        <v>4893</v>
      </c>
      <c r="E1646" s="94" t="s">
        <v>2487</v>
      </c>
      <c r="F1646" s="94" t="s">
        <v>4894</v>
      </c>
      <c r="G1646" s="95">
        <v>-17350</v>
      </c>
      <c r="H1646" s="97">
        <v>46037</v>
      </c>
      <c r="I1646" s="97">
        <v>46066</v>
      </c>
      <c r="J1646" s="97">
        <v>46066</v>
      </c>
      <c r="K1646" s="97">
        <v>46051</v>
      </c>
      <c r="L1646" s="94">
        <v>10256</v>
      </c>
      <c r="M1646" s="98" t="s">
        <v>51</v>
      </c>
      <c r="N1646" s="121" t="s">
        <v>60</v>
      </c>
      <c r="O1646" s="94" t="s">
        <v>7214</v>
      </c>
      <c r="P1646" s="94" t="s">
        <v>51</v>
      </c>
      <c r="Q1646" s="94" t="s">
        <v>51</v>
      </c>
      <c r="R1646" s="94" t="s">
        <v>51</v>
      </c>
      <c r="S1646" s="94" t="s">
        <v>51</v>
      </c>
      <c r="T1646" s="94" t="s">
        <v>51</v>
      </c>
      <c r="U1646" s="94" t="s">
        <v>51</v>
      </c>
      <c r="V1646" s="94" t="s">
        <v>51</v>
      </c>
      <c r="W1646" s="94" t="s">
        <v>2490</v>
      </c>
      <c r="X1646" s="94" t="s">
        <v>2491</v>
      </c>
      <c r="Y1646" s="94" t="s">
        <v>4896</v>
      </c>
      <c r="Z1646" s="94" t="s">
        <v>51</v>
      </c>
    </row>
    <row r="1647" spans="1:26" x14ac:dyDescent="0.2">
      <c r="A1647" s="94" t="s">
        <v>2483</v>
      </c>
      <c r="B1647" s="94" t="s">
        <v>2484</v>
      </c>
      <c r="C1647" s="94" t="s">
        <v>7215</v>
      </c>
      <c r="D1647" s="94" t="s">
        <v>2671</v>
      </c>
      <c r="E1647" s="94" t="s">
        <v>2483</v>
      </c>
      <c r="F1647" s="94" t="s">
        <v>2672</v>
      </c>
      <c r="G1647" s="95">
        <v>-468.44</v>
      </c>
      <c r="H1647" s="97">
        <v>46036</v>
      </c>
      <c r="I1647" s="97">
        <v>46066</v>
      </c>
      <c r="J1647" s="97">
        <v>46066</v>
      </c>
      <c r="K1647" s="97">
        <v>46066</v>
      </c>
      <c r="L1647" s="94">
        <v>10256</v>
      </c>
      <c r="M1647" s="98" t="s">
        <v>51</v>
      </c>
      <c r="N1647" s="121" t="s">
        <v>60</v>
      </c>
      <c r="O1647" s="94" t="s">
        <v>7216</v>
      </c>
      <c r="P1647" s="94" t="s">
        <v>51</v>
      </c>
      <c r="Q1647" s="94" t="s">
        <v>51</v>
      </c>
      <c r="R1647" s="94" t="s">
        <v>51</v>
      </c>
      <c r="S1647" s="94" t="s">
        <v>51</v>
      </c>
      <c r="T1647" s="94" t="s">
        <v>51</v>
      </c>
      <c r="U1647" s="94" t="s">
        <v>51</v>
      </c>
      <c r="V1647" s="94" t="s">
        <v>51</v>
      </c>
      <c r="W1647" s="94" t="s">
        <v>2490</v>
      </c>
      <c r="X1647" s="94" t="s">
        <v>2491</v>
      </c>
      <c r="Y1647" s="94" t="s">
        <v>2674</v>
      </c>
      <c r="Z1647" s="94" t="s">
        <v>51</v>
      </c>
    </row>
    <row r="1648" spans="1:26" x14ac:dyDescent="0.2">
      <c r="A1648" s="94" t="s">
        <v>2483</v>
      </c>
      <c r="B1648" s="94" t="s">
        <v>2484</v>
      </c>
      <c r="C1648" s="94" t="s">
        <v>7217</v>
      </c>
      <c r="D1648" s="94" t="s">
        <v>2598</v>
      </c>
      <c r="E1648" s="94" t="s">
        <v>2487</v>
      </c>
      <c r="F1648" s="94" t="s">
        <v>2599</v>
      </c>
      <c r="G1648" s="95">
        <v>-15192.32</v>
      </c>
      <c r="H1648" s="97">
        <v>46006</v>
      </c>
      <c r="I1648" s="97">
        <v>46066</v>
      </c>
      <c r="J1648" s="97">
        <v>46066</v>
      </c>
      <c r="K1648" s="97">
        <v>46035</v>
      </c>
      <c r="L1648" s="94">
        <v>10256</v>
      </c>
      <c r="M1648" s="98" t="s">
        <v>51</v>
      </c>
      <c r="N1648" s="121" t="s">
        <v>60</v>
      </c>
      <c r="O1648" s="94" t="s">
        <v>7218</v>
      </c>
      <c r="P1648" s="94" t="s">
        <v>51</v>
      </c>
      <c r="Q1648" s="94" t="s">
        <v>51</v>
      </c>
      <c r="R1648" s="94" t="s">
        <v>51</v>
      </c>
      <c r="S1648" s="94" t="s">
        <v>51</v>
      </c>
      <c r="T1648" s="94" t="s">
        <v>51</v>
      </c>
      <c r="U1648" s="94" t="s">
        <v>51</v>
      </c>
      <c r="V1648" s="94" t="s">
        <v>51</v>
      </c>
      <c r="W1648" s="94" t="s">
        <v>2490</v>
      </c>
      <c r="X1648" s="94" t="s">
        <v>2491</v>
      </c>
      <c r="Y1648" s="94" t="s">
        <v>2601</v>
      </c>
      <c r="Z1648" s="94" t="s">
        <v>51</v>
      </c>
    </row>
    <row r="1649" spans="1:26" x14ac:dyDescent="0.2">
      <c r="A1649" s="94" t="s">
        <v>2483</v>
      </c>
      <c r="B1649" s="94" t="s">
        <v>2484</v>
      </c>
      <c r="C1649" s="94" t="s">
        <v>7219</v>
      </c>
      <c r="D1649" s="94" t="s">
        <v>2598</v>
      </c>
      <c r="E1649" s="94" t="s">
        <v>2487</v>
      </c>
      <c r="F1649" s="94" t="s">
        <v>2599</v>
      </c>
      <c r="G1649" s="95">
        <v>-22129.72</v>
      </c>
      <c r="H1649" s="97">
        <v>46010</v>
      </c>
      <c r="I1649" s="97">
        <v>46066</v>
      </c>
      <c r="J1649" s="97">
        <v>46066</v>
      </c>
      <c r="K1649" s="97">
        <v>46048</v>
      </c>
      <c r="L1649" s="94">
        <v>10251</v>
      </c>
      <c r="M1649" s="98" t="s">
        <v>51</v>
      </c>
      <c r="N1649" s="121" t="s">
        <v>60</v>
      </c>
      <c r="O1649" s="94" t="s">
        <v>7220</v>
      </c>
      <c r="P1649" s="94" t="s">
        <v>51</v>
      </c>
      <c r="Q1649" s="94" t="s">
        <v>51</v>
      </c>
      <c r="R1649" s="94" t="s">
        <v>51</v>
      </c>
      <c r="S1649" s="94" t="s">
        <v>51</v>
      </c>
      <c r="T1649" s="94" t="s">
        <v>51</v>
      </c>
      <c r="U1649" s="94" t="s">
        <v>51</v>
      </c>
      <c r="V1649" s="94" t="s">
        <v>51</v>
      </c>
      <c r="W1649" s="94" t="s">
        <v>2490</v>
      </c>
      <c r="X1649" s="94" t="s">
        <v>2491</v>
      </c>
      <c r="Y1649" s="94" t="s">
        <v>2601</v>
      </c>
      <c r="Z1649" s="94" t="s">
        <v>51</v>
      </c>
    </row>
    <row r="1650" spans="1:26" x14ac:dyDescent="0.2">
      <c r="A1650" s="94" t="s">
        <v>2483</v>
      </c>
      <c r="B1650" s="94" t="s">
        <v>2484</v>
      </c>
      <c r="C1650" s="94" t="s">
        <v>7221</v>
      </c>
      <c r="D1650" s="94" t="s">
        <v>2598</v>
      </c>
      <c r="E1650" s="94" t="s">
        <v>2487</v>
      </c>
      <c r="F1650" s="94" t="s">
        <v>2599</v>
      </c>
      <c r="G1650" s="95">
        <v>-17738.560000000001</v>
      </c>
      <c r="H1650" s="97">
        <v>46010</v>
      </c>
      <c r="I1650" s="97">
        <v>46066</v>
      </c>
      <c r="J1650" s="97">
        <v>46066</v>
      </c>
      <c r="K1650" s="97">
        <v>46050</v>
      </c>
      <c r="L1650" s="94">
        <v>10251</v>
      </c>
      <c r="M1650" s="98" t="s">
        <v>51</v>
      </c>
      <c r="N1650" s="121" t="s">
        <v>60</v>
      </c>
      <c r="O1650" s="94" t="s">
        <v>7222</v>
      </c>
      <c r="P1650" s="94" t="s">
        <v>51</v>
      </c>
      <c r="Q1650" s="94" t="s">
        <v>51</v>
      </c>
      <c r="R1650" s="94" t="s">
        <v>51</v>
      </c>
      <c r="S1650" s="94" t="s">
        <v>51</v>
      </c>
      <c r="T1650" s="94" t="s">
        <v>51</v>
      </c>
      <c r="U1650" s="94" t="s">
        <v>51</v>
      </c>
      <c r="V1650" s="94" t="s">
        <v>51</v>
      </c>
      <c r="W1650" s="94" t="s">
        <v>2490</v>
      </c>
      <c r="X1650" s="94" t="s">
        <v>2491</v>
      </c>
      <c r="Y1650" s="94" t="s">
        <v>2601</v>
      </c>
      <c r="Z1650" s="94" t="s">
        <v>51</v>
      </c>
    </row>
    <row r="1651" spans="1:26" x14ac:dyDescent="0.2">
      <c r="A1651" s="94" t="s">
        <v>2483</v>
      </c>
      <c r="B1651" s="94" t="s">
        <v>2484</v>
      </c>
      <c r="C1651" s="94" t="s">
        <v>7223</v>
      </c>
      <c r="D1651" s="94" t="s">
        <v>2613</v>
      </c>
      <c r="E1651" s="94" t="s">
        <v>2487</v>
      </c>
      <c r="F1651" s="94" t="s">
        <v>2614</v>
      </c>
      <c r="G1651" s="95">
        <v>-850</v>
      </c>
      <c r="H1651" s="97">
        <v>46037</v>
      </c>
      <c r="I1651" s="97">
        <v>46066</v>
      </c>
      <c r="J1651" s="97">
        <v>46066</v>
      </c>
      <c r="K1651" s="97">
        <v>46056</v>
      </c>
      <c r="L1651" s="94">
        <v>10256</v>
      </c>
      <c r="M1651" s="98" t="s">
        <v>51</v>
      </c>
      <c r="N1651" s="121" t="s">
        <v>60</v>
      </c>
      <c r="O1651" s="94" t="s">
        <v>7224</v>
      </c>
      <c r="P1651" s="94" t="s">
        <v>51</v>
      </c>
      <c r="Q1651" s="94" t="s">
        <v>51</v>
      </c>
      <c r="R1651" s="94" t="s">
        <v>51</v>
      </c>
      <c r="S1651" s="94" t="s">
        <v>51</v>
      </c>
      <c r="T1651" s="94" t="s">
        <v>51</v>
      </c>
      <c r="U1651" s="94" t="s">
        <v>51</v>
      </c>
      <c r="V1651" s="94" t="s">
        <v>51</v>
      </c>
      <c r="W1651" s="94" t="s">
        <v>2490</v>
      </c>
      <c r="X1651" s="94" t="s">
        <v>2491</v>
      </c>
      <c r="Y1651" s="94" t="s">
        <v>2616</v>
      </c>
      <c r="Z1651" s="94" t="s">
        <v>51</v>
      </c>
    </row>
    <row r="1652" spans="1:26" x14ac:dyDescent="0.2">
      <c r="A1652" s="94" t="s">
        <v>2483</v>
      </c>
      <c r="B1652" s="94" t="s">
        <v>2484</v>
      </c>
      <c r="C1652" s="94" t="s">
        <v>7225</v>
      </c>
      <c r="D1652" s="94" t="s">
        <v>3532</v>
      </c>
      <c r="E1652" s="94" t="s">
        <v>2487</v>
      </c>
      <c r="F1652" s="94" t="s">
        <v>3533</v>
      </c>
      <c r="G1652" s="95">
        <v>-32710</v>
      </c>
      <c r="H1652" s="97">
        <v>46037</v>
      </c>
      <c r="I1652" s="97">
        <v>46066</v>
      </c>
      <c r="J1652" s="97">
        <v>46066</v>
      </c>
      <c r="K1652" s="97">
        <v>46059</v>
      </c>
      <c r="L1652" s="94">
        <v>10256</v>
      </c>
      <c r="M1652" s="98" t="s">
        <v>51</v>
      </c>
      <c r="N1652" s="121" t="s">
        <v>60</v>
      </c>
      <c r="O1652" s="94" t="s">
        <v>7226</v>
      </c>
      <c r="P1652" s="94" t="s">
        <v>51</v>
      </c>
      <c r="Q1652" s="94" t="s">
        <v>51</v>
      </c>
      <c r="R1652" s="94" t="s">
        <v>51</v>
      </c>
      <c r="S1652" s="94" t="s">
        <v>51</v>
      </c>
      <c r="T1652" s="94" t="s">
        <v>51</v>
      </c>
      <c r="U1652" s="94" t="s">
        <v>51</v>
      </c>
      <c r="V1652" s="94" t="s">
        <v>51</v>
      </c>
      <c r="W1652" s="94" t="s">
        <v>2490</v>
      </c>
      <c r="X1652" s="94" t="s">
        <v>2491</v>
      </c>
      <c r="Y1652" s="94" t="s">
        <v>3535</v>
      </c>
      <c r="Z1652" s="94" t="s">
        <v>51</v>
      </c>
    </row>
    <row r="1653" spans="1:26" x14ac:dyDescent="0.2">
      <c r="A1653" s="94" t="s">
        <v>2483</v>
      </c>
      <c r="B1653" s="94" t="s">
        <v>2484</v>
      </c>
      <c r="C1653" s="94" t="s">
        <v>7227</v>
      </c>
      <c r="D1653" s="94" t="s">
        <v>7228</v>
      </c>
      <c r="E1653" s="94" t="s">
        <v>2487</v>
      </c>
      <c r="F1653" s="94" t="s">
        <v>7229</v>
      </c>
      <c r="G1653" s="95">
        <v>-3614</v>
      </c>
      <c r="H1653" s="97">
        <v>46037</v>
      </c>
      <c r="I1653" s="97">
        <v>46066</v>
      </c>
      <c r="J1653" s="97">
        <v>46066</v>
      </c>
      <c r="K1653" s="97">
        <v>46051</v>
      </c>
      <c r="L1653" s="94">
        <v>10256</v>
      </c>
      <c r="M1653" s="98" t="s">
        <v>51</v>
      </c>
      <c r="N1653" s="121" t="s">
        <v>60</v>
      </c>
      <c r="O1653" s="94" t="s">
        <v>7230</v>
      </c>
      <c r="P1653" s="94" t="s">
        <v>51</v>
      </c>
      <c r="Q1653" s="94" t="s">
        <v>51</v>
      </c>
      <c r="R1653" s="94" t="s">
        <v>51</v>
      </c>
      <c r="S1653" s="94" t="s">
        <v>51</v>
      </c>
      <c r="T1653" s="94" t="s">
        <v>51</v>
      </c>
      <c r="U1653" s="94" t="s">
        <v>51</v>
      </c>
      <c r="V1653" s="94" t="s">
        <v>51</v>
      </c>
      <c r="W1653" s="94" t="s">
        <v>2490</v>
      </c>
      <c r="X1653" s="94" t="s">
        <v>2491</v>
      </c>
      <c r="Y1653" s="94" t="s">
        <v>7231</v>
      </c>
      <c r="Z1653" s="94" t="s">
        <v>51</v>
      </c>
    </row>
    <row r="1654" spans="1:26" x14ac:dyDescent="0.2">
      <c r="A1654" s="94" t="s">
        <v>2483</v>
      </c>
      <c r="B1654" s="94" t="s">
        <v>2484</v>
      </c>
      <c r="C1654" s="94" t="s">
        <v>7232</v>
      </c>
      <c r="D1654" s="94" t="s">
        <v>3414</v>
      </c>
      <c r="E1654" s="94" t="s">
        <v>2487</v>
      </c>
      <c r="F1654" s="94" t="s">
        <v>3415</v>
      </c>
      <c r="G1654" s="95">
        <v>-380</v>
      </c>
      <c r="H1654" s="97">
        <v>46038</v>
      </c>
      <c r="I1654" s="97">
        <v>46066</v>
      </c>
      <c r="J1654" s="97">
        <v>46066</v>
      </c>
      <c r="K1654" s="97">
        <v>46056</v>
      </c>
      <c r="L1654" s="94">
        <v>10251</v>
      </c>
      <c r="M1654" s="98" t="s">
        <v>51</v>
      </c>
      <c r="N1654" s="121" t="s">
        <v>60</v>
      </c>
      <c r="O1654" s="94" t="s">
        <v>7233</v>
      </c>
      <c r="P1654" s="94" t="s">
        <v>51</v>
      </c>
      <c r="Q1654" s="94" t="s">
        <v>51</v>
      </c>
      <c r="R1654" s="94" t="s">
        <v>51</v>
      </c>
      <c r="S1654" s="94" t="s">
        <v>51</v>
      </c>
      <c r="T1654" s="94" t="s">
        <v>51</v>
      </c>
      <c r="U1654" s="94" t="s">
        <v>51</v>
      </c>
      <c r="V1654" s="94" t="s">
        <v>51</v>
      </c>
      <c r="W1654" s="94" t="s">
        <v>2490</v>
      </c>
      <c r="X1654" s="94" t="s">
        <v>2491</v>
      </c>
      <c r="Y1654" s="94" t="s">
        <v>3417</v>
      </c>
      <c r="Z1654" s="94" t="s">
        <v>51</v>
      </c>
    </row>
    <row r="1655" spans="1:26" x14ac:dyDescent="0.2">
      <c r="A1655" s="94" t="s">
        <v>2483</v>
      </c>
      <c r="B1655" s="94" t="s">
        <v>2484</v>
      </c>
      <c r="C1655" s="94" t="s">
        <v>7234</v>
      </c>
      <c r="D1655" s="94" t="s">
        <v>3421</v>
      </c>
      <c r="E1655" s="94" t="s">
        <v>2487</v>
      </c>
      <c r="F1655" s="94" t="s">
        <v>3422</v>
      </c>
      <c r="G1655" s="95">
        <v>-495.6</v>
      </c>
      <c r="H1655" s="97">
        <v>46038</v>
      </c>
      <c r="I1655" s="97">
        <v>46066</v>
      </c>
      <c r="J1655" s="97">
        <v>46066</v>
      </c>
      <c r="K1655" s="97">
        <v>46056</v>
      </c>
      <c r="L1655" s="94">
        <v>10251</v>
      </c>
      <c r="M1655" s="98" t="s">
        <v>51</v>
      </c>
      <c r="N1655" s="121" t="s">
        <v>60</v>
      </c>
      <c r="O1655" s="94" t="s">
        <v>7235</v>
      </c>
      <c r="P1655" s="94" t="s">
        <v>51</v>
      </c>
      <c r="Q1655" s="94" t="s">
        <v>51</v>
      </c>
      <c r="R1655" s="94" t="s">
        <v>51</v>
      </c>
      <c r="S1655" s="94" t="s">
        <v>51</v>
      </c>
      <c r="T1655" s="94" t="s">
        <v>51</v>
      </c>
      <c r="U1655" s="94" t="s">
        <v>51</v>
      </c>
      <c r="V1655" s="94" t="s">
        <v>51</v>
      </c>
      <c r="W1655" s="94" t="s">
        <v>2490</v>
      </c>
      <c r="X1655" s="94" t="s">
        <v>2491</v>
      </c>
      <c r="Y1655" s="94" t="s">
        <v>3424</v>
      </c>
      <c r="Z1655" s="94" t="s">
        <v>51</v>
      </c>
    </row>
    <row r="1656" spans="1:26" x14ac:dyDescent="0.2">
      <c r="A1656" s="94" t="s">
        <v>2483</v>
      </c>
      <c r="B1656" s="94" t="s">
        <v>2484</v>
      </c>
      <c r="C1656" s="94" t="s">
        <v>7236</v>
      </c>
      <c r="D1656" s="94" t="s">
        <v>3421</v>
      </c>
      <c r="E1656" s="94" t="s">
        <v>2487</v>
      </c>
      <c r="F1656" s="94" t="s">
        <v>3422</v>
      </c>
      <c r="G1656" s="95">
        <v>-60023.6</v>
      </c>
      <c r="H1656" s="97">
        <v>46041</v>
      </c>
      <c r="I1656" s="97">
        <v>46066</v>
      </c>
      <c r="J1656" s="97">
        <v>46066</v>
      </c>
      <c r="K1656" s="97">
        <v>46056</v>
      </c>
      <c r="L1656" s="94">
        <v>10251</v>
      </c>
      <c r="M1656" s="98" t="s">
        <v>51</v>
      </c>
      <c r="N1656" s="121" t="s">
        <v>60</v>
      </c>
      <c r="O1656" s="94" t="s">
        <v>7237</v>
      </c>
      <c r="P1656" s="94" t="s">
        <v>51</v>
      </c>
      <c r="Q1656" s="94" t="s">
        <v>51</v>
      </c>
      <c r="R1656" s="94" t="s">
        <v>51</v>
      </c>
      <c r="S1656" s="94" t="s">
        <v>51</v>
      </c>
      <c r="T1656" s="94" t="s">
        <v>51</v>
      </c>
      <c r="U1656" s="94" t="s">
        <v>51</v>
      </c>
      <c r="V1656" s="94" t="s">
        <v>51</v>
      </c>
      <c r="W1656" s="94" t="s">
        <v>2490</v>
      </c>
      <c r="X1656" s="94" t="s">
        <v>2491</v>
      </c>
      <c r="Y1656" s="94" t="s">
        <v>3424</v>
      </c>
      <c r="Z1656" s="94" t="s">
        <v>51</v>
      </c>
    </row>
    <row r="1657" spans="1:26" x14ac:dyDescent="0.2">
      <c r="A1657" s="94" t="s">
        <v>2483</v>
      </c>
      <c r="B1657" s="94" t="s">
        <v>2484</v>
      </c>
      <c r="C1657" s="94" t="s">
        <v>7238</v>
      </c>
      <c r="D1657" s="94" t="s">
        <v>2629</v>
      </c>
      <c r="E1657" s="94" t="s">
        <v>2487</v>
      </c>
      <c r="F1657" s="94" t="s">
        <v>2630</v>
      </c>
      <c r="G1657" s="95">
        <v>-11592.64</v>
      </c>
      <c r="H1657" s="97">
        <v>46038</v>
      </c>
      <c r="I1657" s="97">
        <v>46066</v>
      </c>
      <c r="J1657" s="97">
        <v>46066</v>
      </c>
      <c r="K1657" s="97">
        <v>46056</v>
      </c>
      <c r="L1657" s="94">
        <v>10259</v>
      </c>
      <c r="M1657" s="98" t="s">
        <v>51</v>
      </c>
      <c r="N1657" s="121" t="s">
        <v>60</v>
      </c>
      <c r="O1657" s="94" t="s">
        <v>7239</v>
      </c>
      <c r="P1657" s="94" t="s">
        <v>51</v>
      </c>
      <c r="Q1657" s="94" t="s">
        <v>51</v>
      </c>
      <c r="R1657" s="94" t="s">
        <v>51</v>
      </c>
      <c r="S1657" s="94" t="s">
        <v>51</v>
      </c>
      <c r="T1657" s="94" t="s">
        <v>51</v>
      </c>
      <c r="U1657" s="94" t="s">
        <v>51</v>
      </c>
      <c r="V1657" s="94" t="s">
        <v>51</v>
      </c>
      <c r="W1657" s="94" t="s">
        <v>2490</v>
      </c>
      <c r="X1657" s="94" t="s">
        <v>2491</v>
      </c>
      <c r="Y1657" s="94" t="s">
        <v>2632</v>
      </c>
      <c r="Z1657" s="94" t="s">
        <v>51</v>
      </c>
    </row>
    <row r="1658" spans="1:26" x14ac:dyDescent="0.2">
      <c r="A1658" s="94" t="s">
        <v>2483</v>
      </c>
      <c r="B1658" s="94" t="s">
        <v>2484</v>
      </c>
      <c r="C1658" s="94" t="s">
        <v>7240</v>
      </c>
      <c r="D1658" s="94" t="s">
        <v>3525</v>
      </c>
      <c r="E1658" s="94" t="s">
        <v>2487</v>
      </c>
      <c r="F1658" s="94" t="s">
        <v>3526</v>
      </c>
      <c r="G1658" s="95">
        <v>-1200</v>
      </c>
      <c r="H1658" s="97">
        <v>46036</v>
      </c>
      <c r="I1658" s="97">
        <v>46066</v>
      </c>
      <c r="J1658" s="97">
        <v>46066</v>
      </c>
      <c r="K1658" s="97">
        <v>46050</v>
      </c>
      <c r="L1658" s="94">
        <v>10256</v>
      </c>
      <c r="M1658" s="98" t="s">
        <v>51</v>
      </c>
      <c r="N1658" s="121" t="s">
        <v>60</v>
      </c>
      <c r="O1658" s="94" t="s">
        <v>7241</v>
      </c>
      <c r="P1658" s="94" t="s">
        <v>51</v>
      </c>
      <c r="Q1658" s="94" t="s">
        <v>51</v>
      </c>
      <c r="R1658" s="94" t="s">
        <v>51</v>
      </c>
      <c r="S1658" s="94" t="s">
        <v>51</v>
      </c>
      <c r="T1658" s="94" t="s">
        <v>51</v>
      </c>
      <c r="U1658" s="94" t="s">
        <v>51</v>
      </c>
      <c r="V1658" s="94" t="s">
        <v>51</v>
      </c>
      <c r="W1658" s="94" t="s">
        <v>2490</v>
      </c>
      <c r="X1658" s="94" t="s">
        <v>2491</v>
      </c>
      <c r="Y1658" s="94" t="s">
        <v>3528</v>
      </c>
      <c r="Z1658" s="94" t="s">
        <v>51</v>
      </c>
    </row>
    <row r="1659" spans="1:26" x14ac:dyDescent="0.2">
      <c r="A1659" s="94" t="s">
        <v>2483</v>
      </c>
      <c r="B1659" s="94" t="s">
        <v>2484</v>
      </c>
      <c r="C1659" s="94" t="s">
        <v>7242</v>
      </c>
      <c r="D1659" s="94" t="s">
        <v>3525</v>
      </c>
      <c r="E1659" s="94" t="s">
        <v>2487</v>
      </c>
      <c r="F1659" s="94" t="s">
        <v>3526</v>
      </c>
      <c r="G1659" s="95">
        <v>-1200</v>
      </c>
      <c r="H1659" s="97">
        <v>46036</v>
      </c>
      <c r="I1659" s="97">
        <v>46066</v>
      </c>
      <c r="J1659" s="97">
        <v>46066</v>
      </c>
      <c r="K1659" s="97">
        <v>46044</v>
      </c>
      <c r="L1659" s="94">
        <v>10251</v>
      </c>
      <c r="M1659" s="98" t="s">
        <v>51</v>
      </c>
      <c r="N1659" s="121" t="s">
        <v>60</v>
      </c>
      <c r="O1659" s="94" t="s">
        <v>7243</v>
      </c>
      <c r="P1659" s="94" t="s">
        <v>51</v>
      </c>
      <c r="Q1659" s="94" t="s">
        <v>51</v>
      </c>
      <c r="R1659" s="94" t="s">
        <v>51</v>
      </c>
      <c r="S1659" s="94" t="s">
        <v>51</v>
      </c>
      <c r="T1659" s="94" t="s">
        <v>51</v>
      </c>
      <c r="U1659" s="94" t="s">
        <v>51</v>
      </c>
      <c r="V1659" s="94" t="s">
        <v>51</v>
      </c>
      <c r="W1659" s="94" t="s">
        <v>2490</v>
      </c>
      <c r="X1659" s="94" t="s">
        <v>2491</v>
      </c>
      <c r="Y1659" s="94" t="s">
        <v>3528</v>
      </c>
      <c r="Z1659" s="94" t="s">
        <v>51</v>
      </c>
    </row>
    <row r="1660" spans="1:26" x14ac:dyDescent="0.2">
      <c r="A1660" s="94" t="s">
        <v>2483</v>
      </c>
      <c r="B1660" s="94" t="s">
        <v>2484</v>
      </c>
      <c r="C1660" s="94" t="s">
        <v>7244</v>
      </c>
      <c r="D1660" s="94" t="s">
        <v>4266</v>
      </c>
      <c r="E1660" s="94" t="s">
        <v>2487</v>
      </c>
      <c r="F1660" s="94" t="s">
        <v>4267</v>
      </c>
      <c r="G1660" s="95">
        <v>-2135</v>
      </c>
      <c r="H1660" s="97">
        <v>46040</v>
      </c>
      <c r="I1660" s="97">
        <v>46066</v>
      </c>
      <c r="J1660" s="97">
        <v>46066</v>
      </c>
      <c r="K1660" s="97">
        <v>46056</v>
      </c>
      <c r="L1660" s="94">
        <v>20001</v>
      </c>
      <c r="M1660" s="98" t="s">
        <v>51</v>
      </c>
      <c r="N1660" s="121" t="s">
        <v>60</v>
      </c>
      <c r="O1660" s="94" t="s">
        <v>7245</v>
      </c>
      <c r="P1660" s="94" t="s">
        <v>51</v>
      </c>
      <c r="Q1660" s="94" t="s">
        <v>51</v>
      </c>
      <c r="R1660" s="94" t="s">
        <v>51</v>
      </c>
      <c r="S1660" s="94" t="s">
        <v>51</v>
      </c>
      <c r="T1660" s="94" t="s">
        <v>51</v>
      </c>
      <c r="U1660" s="94" t="s">
        <v>51</v>
      </c>
      <c r="V1660" s="94" t="s">
        <v>51</v>
      </c>
      <c r="W1660" s="94" t="s">
        <v>2490</v>
      </c>
      <c r="X1660" s="94" t="s">
        <v>2491</v>
      </c>
      <c r="Y1660" s="94" t="s">
        <v>4269</v>
      </c>
      <c r="Z1660" s="94" t="s">
        <v>51</v>
      </c>
    </row>
    <row r="1661" spans="1:26" x14ac:dyDescent="0.2">
      <c r="A1661" s="94" t="s">
        <v>2483</v>
      </c>
      <c r="B1661" s="94" t="s">
        <v>2484</v>
      </c>
      <c r="C1661" s="94" t="s">
        <v>7246</v>
      </c>
      <c r="D1661" s="94" t="s">
        <v>4266</v>
      </c>
      <c r="E1661" s="94" t="s">
        <v>2487</v>
      </c>
      <c r="F1661" s="94" t="s">
        <v>4267</v>
      </c>
      <c r="G1661" s="95">
        <v>-1073.4000000000001</v>
      </c>
      <c r="H1661" s="97">
        <v>46040</v>
      </c>
      <c r="I1661" s="97">
        <v>46066</v>
      </c>
      <c r="J1661" s="97">
        <v>46066</v>
      </c>
      <c r="K1661" s="97">
        <v>46052</v>
      </c>
      <c r="L1661" s="94">
        <v>20001</v>
      </c>
      <c r="M1661" s="98" t="s">
        <v>51</v>
      </c>
      <c r="N1661" s="121" t="s">
        <v>60</v>
      </c>
      <c r="O1661" s="94" t="s">
        <v>7247</v>
      </c>
      <c r="P1661" s="94" t="s">
        <v>51</v>
      </c>
      <c r="Q1661" s="94" t="s">
        <v>51</v>
      </c>
      <c r="R1661" s="94" t="s">
        <v>51</v>
      </c>
      <c r="S1661" s="94" t="s">
        <v>51</v>
      </c>
      <c r="T1661" s="94" t="s">
        <v>51</v>
      </c>
      <c r="U1661" s="94" t="s">
        <v>51</v>
      </c>
      <c r="V1661" s="94" t="s">
        <v>51</v>
      </c>
      <c r="W1661" s="94" t="s">
        <v>2490</v>
      </c>
      <c r="X1661" s="94" t="s">
        <v>2491</v>
      </c>
      <c r="Y1661" s="94" t="s">
        <v>4269</v>
      </c>
      <c r="Z1661" s="94" t="s">
        <v>51</v>
      </c>
    </row>
    <row r="1662" spans="1:26" x14ac:dyDescent="0.2">
      <c r="A1662" s="94" t="s">
        <v>2483</v>
      </c>
      <c r="B1662" s="94" t="s">
        <v>2484</v>
      </c>
      <c r="C1662" s="94" t="s">
        <v>7248</v>
      </c>
      <c r="D1662" s="94" t="s">
        <v>3050</v>
      </c>
      <c r="E1662" s="94" t="s">
        <v>2487</v>
      </c>
      <c r="F1662" s="94" t="s">
        <v>3051</v>
      </c>
      <c r="G1662" s="95">
        <v>-78.540000000000006</v>
      </c>
      <c r="H1662" s="97">
        <v>46038</v>
      </c>
      <c r="I1662" s="97">
        <v>46066</v>
      </c>
      <c r="J1662" s="97">
        <v>46066</v>
      </c>
      <c r="K1662" s="97">
        <v>46051</v>
      </c>
      <c r="L1662" s="94">
        <v>10259</v>
      </c>
      <c r="M1662" s="98" t="s">
        <v>51</v>
      </c>
      <c r="N1662" s="121" t="s">
        <v>60</v>
      </c>
      <c r="O1662" s="94" t="s">
        <v>7249</v>
      </c>
      <c r="P1662" s="94" t="s">
        <v>51</v>
      </c>
      <c r="Q1662" s="94" t="s">
        <v>51</v>
      </c>
      <c r="R1662" s="94" t="s">
        <v>2759</v>
      </c>
      <c r="S1662" s="94" t="s">
        <v>3053</v>
      </c>
      <c r="T1662" s="94" t="s">
        <v>51</v>
      </c>
      <c r="U1662" s="94" t="s">
        <v>3054</v>
      </c>
      <c r="V1662" s="94" t="s">
        <v>2539</v>
      </c>
      <c r="W1662" s="94" t="s">
        <v>2490</v>
      </c>
      <c r="X1662" s="94" t="s">
        <v>2491</v>
      </c>
      <c r="Y1662" s="94" t="s">
        <v>3055</v>
      </c>
      <c r="Z1662" s="94" t="s">
        <v>51</v>
      </c>
    </row>
    <row r="1663" spans="1:26" x14ac:dyDescent="0.2">
      <c r="A1663" s="94" t="s">
        <v>2483</v>
      </c>
      <c r="B1663" s="94" t="s">
        <v>2484</v>
      </c>
      <c r="C1663" s="94" t="s">
        <v>3758</v>
      </c>
      <c r="D1663" s="94" t="s">
        <v>3525</v>
      </c>
      <c r="E1663" s="94" t="s">
        <v>2487</v>
      </c>
      <c r="F1663" s="94" t="s">
        <v>3526</v>
      </c>
      <c r="G1663" s="95">
        <v>-412.5</v>
      </c>
      <c r="H1663" s="97">
        <v>46036</v>
      </c>
      <c r="I1663" s="97">
        <v>46066</v>
      </c>
      <c r="J1663" s="97">
        <v>46066</v>
      </c>
      <c r="K1663" s="97">
        <v>46044</v>
      </c>
      <c r="L1663" s="94">
        <v>10251</v>
      </c>
      <c r="M1663" s="98" t="s">
        <v>51</v>
      </c>
      <c r="N1663" s="121" t="s">
        <v>60</v>
      </c>
      <c r="O1663" s="94" t="s">
        <v>7250</v>
      </c>
      <c r="P1663" s="94" t="s">
        <v>51</v>
      </c>
      <c r="Q1663" s="94" t="s">
        <v>51</v>
      </c>
      <c r="R1663" s="94" t="s">
        <v>51</v>
      </c>
      <c r="S1663" s="94" t="s">
        <v>51</v>
      </c>
      <c r="T1663" s="94" t="s">
        <v>51</v>
      </c>
      <c r="U1663" s="94" t="s">
        <v>51</v>
      </c>
      <c r="V1663" s="94" t="s">
        <v>51</v>
      </c>
      <c r="W1663" s="94" t="s">
        <v>2490</v>
      </c>
      <c r="X1663" s="94" t="s">
        <v>2491</v>
      </c>
      <c r="Y1663" s="94" t="s">
        <v>3528</v>
      </c>
      <c r="Z1663" s="94" t="s">
        <v>51</v>
      </c>
    </row>
    <row r="1664" spans="1:26" x14ac:dyDescent="0.2">
      <c r="A1664" s="94" t="s">
        <v>2483</v>
      </c>
      <c r="B1664" s="94" t="s">
        <v>2484</v>
      </c>
      <c r="C1664" s="94" t="s">
        <v>7251</v>
      </c>
      <c r="D1664" s="94" t="s">
        <v>7252</v>
      </c>
      <c r="E1664" s="94" t="s">
        <v>2487</v>
      </c>
      <c r="F1664" s="94" t="s">
        <v>7253</v>
      </c>
      <c r="G1664" s="95">
        <v>-3448.5</v>
      </c>
      <c r="H1664" s="97">
        <v>46036</v>
      </c>
      <c r="I1664" s="97">
        <v>46066</v>
      </c>
      <c r="J1664" s="97">
        <v>46066</v>
      </c>
      <c r="K1664" s="97">
        <v>46056</v>
      </c>
      <c r="L1664" s="94">
        <v>20001</v>
      </c>
      <c r="M1664" s="98" t="s">
        <v>51</v>
      </c>
      <c r="N1664" s="121" t="s">
        <v>60</v>
      </c>
      <c r="O1664" s="94" t="s">
        <v>7254</v>
      </c>
      <c r="P1664" s="94" t="s">
        <v>51</v>
      </c>
      <c r="Q1664" s="94" t="s">
        <v>51</v>
      </c>
      <c r="R1664" s="94" t="s">
        <v>51</v>
      </c>
      <c r="S1664" s="94" t="s">
        <v>51</v>
      </c>
      <c r="T1664" s="94" t="s">
        <v>51</v>
      </c>
      <c r="U1664" s="94" t="s">
        <v>51</v>
      </c>
      <c r="V1664" s="94" t="s">
        <v>51</v>
      </c>
      <c r="W1664" s="94" t="s">
        <v>2490</v>
      </c>
      <c r="X1664" s="94" t="s">
        <v>2491</v>
      </c>
      <c r="Y1664" s="94" t="s">
        <v>7255</v>
      </c>
      <c r="Z1664" s="94" t="s">
        <v>51</v>
      </c>
    </row>
    <row r="1665" spans="1:26" x14ac:dyDescent="0.2">
      <c r="A1665" s="94" t="s">
        <v>2483</v>
      </c>
      <c r="B1665" s="94" t="s">
        <v>2484</v>
      </c>
      <c r="C1665" s="94" t="s">
        <v>945</v>
      </c>
      <c r="D1665" s="94" t="s">
        <v>3912</v>
      </c>
      <c r="E1665" s="94" t="s">
        <v>2487</v>
      </c>
      <c r="F1665" s="94" t="s">
        <v>3913</v>
      </c>
      <c r="G1665" s="95">
        <v>-13977.5</v>
      </c>
      <c r="H1665" s="97">
        <v>46036</v>
      </c>
      <c r="I1665" s="97">
        <v>46066</v>
      </c>
      <c r="J1665" s="97">
        <v>46066</v>
      </c>
      <c r="K1665" s="97">
        <v>46055</v>
      </c>
      <c r="L1665" s="94">
        <v>10256</v>
      </c>
      <c r="M1665" s="98" t="s">
        <v>51</v>
      </c>
      <c r="N1665" s="121" t="s">
        <v>60</v>
      </c>
      <c r="O1665" s="94" t="s">
        <v>7256</v>
      </c>
      <c r="P1665" s="94" t="s">
        <v>51</v>
      </c>
      <c r="Q1665" s="94" t="s">
        <v>51</v>
      </c>
      <c r="R1665" s="94" t="s">
        <v>51</v>
      </c>
      <c r="S1665" s="94" t="s">
        <v>51</v>
      </c>
      <c r="T1665" s="94" t="s">
        <v>51</v>
      </c>
      <c r="U1665" s="94" t="s">
        <v>51</v>
      </c>
      <c r="V1665" s="94" t="s">
        <v>51</v>
      </c>
      <c r="W1665" s="94" t="s">
        <v>2490</v>
      </c>
      <c r="X1665" s="94" t="s">
        <v>2491</v>
      </c>
      <c r="Y1665" s="94" t="s">
        <v>3915</v>
      </c>
      <c r="Z1665" s="94" t="s">
        <v>51</v>
      </c>
    </row>
    <row r="1666" spans="1:26" x14ac:dyDescent="0.2">
      <c r="A1666" s="94" t="s">
        <v>2483</v>
      </c>
      <c r="B1666" s="94" t="s">
        <v>2484</v>
      </c>
      <c r="C1666" s="94" t="s">
        <v>7257</v>
      </c>
      <c r="D1666" s="94" t="s">
        <v>5679</v>
      </c>
      <c r="E1666" s="94" t="s">
        <v>2487</v>
      </c>
      <c r="F1666" s="94" t="s">
        <v>5680</v>
      </c>
      <c r="G1666" s="95">
        <v>-305.2</v>
      </c>
      <c r="H1666" s="97">
        <v>46006</v>
      </c>
      <c r="I1666" s="97">
        <v>46066</v>
      </c>
      <c r="J1666" s="97">
        <v>46066</v>
      </c>
      <c r="K1666" s="97">
        <v>46050</v>
      </c>
      <c r="L1666" s="94">
        <v>10256</v>
      </c>
      <c r="M1666" s="98" t="s">
        <v>51</v>
      </c>
      <c r="N1666" s="121" t="s">
        <v>60</v>
      </c>
      <c r="O1666" s="94" t="s">
        <v>7258</v>
      </c>
      <c r="P1666" s="94" t="s">
        <v>51</v>
      </c>
      <c r="Q1666" s="94" t="s">
        <v>51</v>
      </c>
      <c r="R1666" s="94" t="s">
        <v>51</v>
      </c>
      <c r="S1666" s="94" t="s">
        <v>51</v>
      </c>
      <c r="T1666" s="94" t="s">
        <v>51</v>
      </c>
      <c r="U1666" s="94" t="s">
        <v>51</v>
      </c>
      <c r="V1666" s="94" t="s">
        <v>51</v>
      </c>
      <c r="W1666" s="94" t="s">
        <v>2490</v>
      </c>
      <c r="X1666" s="94" t="s">
        <v>2491</v>
      </c>
      <c r="Y1666" s="94" t="s">
        <v>5682</v>
      </c>
      <c r="Z1666" s="94" t="s">
        <v>51</v>
      </c>
    </row>
    <row r="1667" spans="1:26" x14ac:dyDescent="0.2">
      <c r="A1667" s="94" t="s">
        <v>2483</v>
      </c>
      <c r="B1667" s="94" t="s">
        <v>2484</v>
      </c>
      <c r="C1667" s="94" t="s">
        <v>7259</v>
      </c>
      <c r="D1667" s="94" t="s">
        <v>3088</v>
      </c>
      <c r="E1667" s="94" t="s">
        <v>2487</v>
      </c>
      <c r="F1667" s="94" t="s">
        <v>3089</v>
      </c>
      <c r="G1667" s="95">
        <v>-890</v>
      </c>
      <c r="H1667" s="97">
        <v>46037</v>
      </c>
      <c r="I1667" s="97">
        <v>46066</v>
      </c>
      <c r="J1667" s="97">
        <v>46066</v>
      </c>
      <c r="K1667" s="97">
        <v>46041</v>
      </c>
      <c r="L1667" s="94">
        <v>10256</v>
      </c>
      <c r="M1667" s="98" t="s">
        <v>51</v>
      </c>
      <c r="N1667" s="121" t="s">
        <v>60</v>
      </c>
      <c r="O1667" s="94" t="s">
        <v>7260</v>
      </c>
      <c r="P1667" s="94" t="s">
        <v>51</v>
      </c>
      <c r="Q1667" s="94" t="s">
        <v>51</v>
      </c>
      <c r="R1667" s="94" t="s">
        <v>2536</v>
      </c>
      <c r="S1667" s="94" t="s">
        <v>3091</v>
      </c>
      <c r="T1667" s="94" t="s">
        <v>51</v>
      </c>
      <c r="U1667" s="94" t="s">
        <v>3092</v>
      </c>
      <c r="V1667" s="94" t="s">
        <v>2520</v>
      </c>
      <c r="W1667" s="94" t="s">
        <v>2490</v>
      </c>
      <c r="X1667" s="94" t="s">
        <v>2491</v>
      </c>
      <c r="Y1667" s="94" t="s">
        <v>3093</v>
      </c>
      <c r="Z1667" s="94" t="s">
        <v>51</v>
      </c>
    </row>
    <row r="1668" spans="1:26" x14ac:dyDescent="0.2">
      <c r="A1668" s="94" t="s">
        <v>2483</v>
      </c>
      <c r="B1668" s="94" t="s">
        <v>2484</v>
      </c>
      <c r="C1668" s="94" t="s">
        <v>7261</v>
      </c>
      <c r="D1668" s="94" t="s">
        <v>3088</v>
      </c>
      <c r="E1668" s="94" t="s">
        <v>2487</v>
      </c>
      <c r="F1668" s="94" t="s">
        <v>3089</v>
      </c>
      <c r="G1668" s="95">
        <v>-2290</v>
      </c>
      <c r="H1668" s="97">
        <v>46041</v>
      </c>
      <c r="I1668" s="97">
        <v>46066</v>
      </c>
      <c r="J1668" s="97">
        <v>46066</v>
      </c>
      <c r="K1668" s="97">
        <v>46050</v>
      </c>
      <c r="L1668" s="94">
        <v>10256</v>
      </c>
      <c r="M1668" s="98" t="s">
        <v>51</v>
      </c>
      <c r="N1668" s="121" t="s">
        <v>60</v>
      </c>
      <c r="O1668" s="94" t="s">
        <v>7262</v>
      </c>
      <c r="P1668" s="94" t="s">
        <v>51</v>
      </c>
      <c r="Q1668" s="94" t="s">
        <v>51</v>
      </c>
      <c r="R1668" s="94" t="s">
        <v>2536</v>
      </c>
      <c r="S1668" s="94" t="s">
        <v>3091</v>
      </c>
      <c r="T1668" s="94" t="s">
        <v>51</v>
      </c>
      <c r="U1668" s="94" t="s">
        <v>3092</v>
      </c>
      <c r="V1668" s="94" t="s">
        <v>2520</v>
      </c>
      <c r="W1668" s="94" t="s">
        <v>2490</v>
      </c>
      <c r="X1668" s="94" t="s">
        <v>2491</v>
      </c>
      <c r="Y1668" s="94" t="s">
        <v>3093</v>
      </c>
      <c r="Z1668" s="94" t="s">
        <v>51</v>
      </c>
    </row>
    <row r="1669" spans="1:26" x14ac:dyDescent="0.2">
      <c r="A1669" s="94" t="s">
        <v>2483</v>
      </c>
      <c r="B1669" s="94" t="s">
        <v>2484</v>
      </c>
      <c r="C1669" s="94" t="s">
        <v>7263</v>
      </c>
      <c r="D1669" s="94" t="s">
        <v>3088</v>
      </c>
      <c r="E1669" s="94" t="s">
        <v>2487</v>
      </c>
      <c r="F1669" s="94" t="s">
        <v>3089</v>
      </c>
      <c r="G1669" s="95">
        <v>-216.31</v>
      </c>
      <c r="H1669" s="97">
        <v>46041</v>
      </c>
      <c r="I1669" s="97">
        <v>46066</v>
      </c>
      <c r="J1669" s="97">
        <v>46066</v>
      </c>
      <c r="K1669" s="97">
        <v>46050</v>
      </c>
      <c r="L1669" s="94">
        <v>10256</v>
      </c>
      <c r="M1669" s="98" t="s">
        <v>51</v>
      </c>
      <c r="N1669" s="121" t="s">
        <v>60</v>
      </c>
      <c r="O1669" s="94" t="s">
        <v>7264</v>
      </c>
      <c r="P1669" s="94" t="s">
        <v>51</v>
      </c>
      <c r="Q1669" s="94" t="s">
        <v>51</v>
      </c>
      <c r="R1669" s="94" t="s">
        <v>2536</v>
      </c>
      <c r="S1669" s="94" t="s">
        <v>3091</v>
      </c>
      <c r="T1669" s="94" t="s">
        <v>51</v>
      </c>
      <c r="U1669" s="94" t="s">
        <v>3092</v>
      </c>
      <c r="V1669" s="94" t="s">
        <v>2520</v>
      </c>
      <c r="W1669" s="94" t="s">
        <v>2490</v>
      </c>
      <c r="X1669" s="94" t="s">
        <v>2491</v>
      </c>
      <c r="Y1669" s="94" t="s">
        <v>3093</v>
      </c>
      <c r="Z1669" s="94" t="s">
        <v>51</v>
      </c>
    </row>
    <row r="1670" spans="1:26" x14ac:dyDescent="0.2">
      <c r="A1670" s="94" t="s">
        <v>2483</v>
      </c>
      <c r="B1670" s="94" t="s">
        <v>2484</v>
      </c>
      <c r="C1670" s="94" t="s">
        <v>7265</v>
      </c>
      <c r="D1670" s="94" t="s">
        <v>3088</v>
      </c>
      <c r="E1670" s="94" t="s">
        <v>2487</v>
      </c>
      <c r="F1670" s="94" t="s">
        <v>3089</v>
      </c>
      <c r="G1670" s="95">
        <v>-474.95</v>
      </c>
      <c r="H1670" s="97">
        <v>46041</v>
      </c>
      <c r="I1670" s="97">
        <v>46066</v>
      </c>
      <c r="J1670" s="97">
        <v>46066</v>
      </c>
      <c r="K1670" s="97">
        <v>46050</v>
      </c>
      <c r="L1670" s="94">
        <v>10256</v>
      </c>
      <c r="M1670" s="98" t="s">
        <v>51</v>
      </c>
      <c r="N1670" s="121" t="s">
        <v>60</v>
      </c>
      <c r="O1670" s="94" t="s">
        <v>7266</v>
      </c>
      <c r="P1670" s="94" t="s">
        <v>51</v>
      </c>
      <c r="Q1670" s="94" t="s">
        <v>51</v>
      </c>
      <c r="R1670" s="94" t="s">
        <v>2536</v>
      </c>
      <c r="S1670" s="94" t="s">
        <v>3091</v>
      </c>
      <c r="T1670" s="94" t="s">
        <v>51</v>
      </c>
      <c r="U1670" s="94" t="s">
        <v>3092</v>
      </c>
      <c r="V1670" s="94" t="s">
        <v>2520</v>
      </c>
      <c r="W1670" s="94" t="s">
        <v>2490</v>
      </c>
      <c r="X1670" s="94" t="s">
        <v>2491</v>
      </c>
      <c r="Y1670" s="94" t="s">
        <v>3093</v>
      </c>
      <c r="Z1670" s="94" t="s">
        <v>51</v>
      </c>
    </row>
    <row r="1671" spans="1:26" x14ac:dyDescent="0.2">
      <c r="A1671" s="94" t="s">
        <v>2483</v>
      </c>
      <c r="B1671" s="94" t="s">
        <v>2484</v>
      </c>
      <c r="C1671" s="94" t="s">
        <v>7267</v>
      </c>
      <c r="D1671" s="94" t="s">
        <v>5427</v>
      </c>
      <c r="E1671" s="94" t="s">
        <v>2487</v>
      </c>
      <c r="F1671" s="94" t="s">
        <v>5428</v>
      </c>
      <c r="G1671" s="95">
        <v>-23000</v>
      </c>
      <c r="H1671" s="97">
        <v>46036</v>
      </c>
      <c r="I1671" s="97">
        <v>46066</v>
      </c>
      <c r="J1671" s="97">
        <v>46066</v>
      </c>
      <c r="K1671" s="97">
        <v>46058</v>
      </c>
      <c r="L1671" s="94">
        <v>20001</v>
      </c>
      <c r="M1671" s="98" t="s">
        <v>51</v>
      </c>
      <c r="N1671" s="121" t="s">
        <v>60</v>
      </c>
      <c r="O1671" s="94" t="s">
        <v>7268</v>
      </c>
      <c r="P1671" s="94" t="s">
        <v>51</v>
      </c>
      <c r="Q1671" s="94" t="s">
        <v>51</v>
      </c>
      <c r="R1671" s="94" t="s">
        <v>51</v>
      </c>
      <c r="S1671" s="94" t="s">
        <v>51</v>
      </c>
      <c r="T1671" s="94" t="s">
        <v>51</v>
      </c>
      <c r="U1671" s="94" t="s">
        <v>51</v>
      </c>
      <c r="V1671" s="94" t="s">
        <v>51</v>
      </c>
      <c r="W1671" s="94" t="s">
        <v>2490</v>
      </c>
      <c r="X1671" s="94" t="s">
        <v>2491</v>
      </c>
      <c r="Y1671" s="94" t="s">
        <v>5430</v>
      </c>
      <c r="Z1671" s="94" t="s">
        <v>51</v>
      </c>
    </row>
    <row r="1672" spans="1:26" x14ac:dyDescent="0.2">
      <c r="A1672" s="94" t="s">
        <v>2483</v>
      </c>
      <c r="B1672" s="94" t="s">
        <v>2484</v>
      </c>
      <c r="C1672" s="94" t="s">
        <v>7269</v>
      </c>
      <c r="D1672" s="94" t="s">
        <v>3525</v>
      </c>
      <c r="E1672" s="94" t="s">
        <v>2487</v>
      </c>
      <c r="F1672" s="94" t="s">
        <v>3526</v>
      </c>
      <c r="G1672" s="95">
        <v>-412.5</v>
      </c>
      <c r="H1672" s="97">
        <v>46036</v>
      </c>
      <c r="I1672" s="97">
        <v>46066</v>
      </c>
      <c r="J1672" s="97">
        <v>46066</v>
      </c>
      <c r="K1672" s="97">
        <v>46044</v>
      </c>
      <c r="L1672" s="94">
        <v>10256</v>
      </c>
      <c r="M1672" s="98" t="s">
        <v>51</v>
      </c>
      <c r="N1672" s="121" t="s">
        <v>60</v>
      </c>
      <c r="O1672" s="94" t="s">
        <v>7270</v>
      </c>
      <c r="P1672" s="94" t="s">
        <v>51</v>
      </c>
      <c r="Q1672" s="94" t="s">
        <v>51</v>
      </c>
      <c r="R1672" s="94" t="s">
        <v>51</v>
      </c>
      <c r="S1672" s="94" t="s">
        <v>51</v>
      </c>
      <c r="T1672" s="94" t="s">
        <v>51</v>
      </c>
      <c r="U1672" s="94" t="s">
        <v>51</v>
      </c>
      <c r="V1672" s="94" t="s">
        <v>51</v>
      </c>
      <c r="W1672" s="94" t="s">
        <v>2490</v>
      </c>
      <c r="X1672" s="94" t="s">
        <v>2491</v>
      </c>
      <c r="Y1672" s="94" t="s">
        <v>3528</v>
      </c>
      <c r="Z1672" s="94" t="s">
        <v>51</v>
      </c>
    </row>
    <row r="1673" spans="1:26" x14ac:dyDescent="0.2">
      <c r="A1673" s="94" t="s">
        <v>2483</v>
      </c>
      <c r="B1673" s="94" t="s">
        <v>2484</v>
      </c>
      <c r="C1673" s="94" t="s">
        <v>7271</v>
      </c>
      <c r="D1673" s="94" t="s">
        <v>5714</v>
      </c>
      <c r="E1673" s="94" t="s">
        <v>2487</v>
      </c>
      <c r="F1673" s="94" t="s">
        <v>5715</v>
      </c>
      <c r="G1673" s="95">
        <v>-500</v>
      </c>
      <c r="H1673" s="97">
        <v>46038</v>
      </c>
      <c r="I1673" s="97">
        <v>46066</v>
      </c>
      <c r="J1673" s="97">
        <v>46066</v>
      </c>
      <c r="K1673" s="97">
        <v>46051</v>
      </c>
      <c r="L1673" s="94">
        <v>10256</v>
      </c>
      <c r="M1673" s="98" t="s">
        <v>51</v>
      </c>
      <c r="N1673" s="121" t="s">
        <v>60</v>
      </c>
      <c r="O1673" s="94" t="s">
        <v>7272</v>
      </c>
      <c r="P1673" s="94" t="s">
        <v>51</v>
      </c>
      <c r="Q1673" s="94" t="s">
        <v>51</v>
      </c>
      <c r="R1673" s="94" t="s">
        <v>51</v>
      </c>
      <c r="S1673" s="94" t="s">
        <v>51</v>
      </c>
      <c r="T1673" s="94" t="s">
        <v>51</v>
      </c>
      <c r="U1673" s="94" t="s">
        <v>51</v>
      </c>
      <c r="V1673" s="94" t="s">
        <v>51</v>
      </c>
      <c r="W1673" s="94" t="s">
        <v>2490</v>
      </c>
      <c r="X1673" s="94" t="s">
        <v>2491</v>
      </c>
      <c r="Y1673" s="94" t="s">
        <v>5717</v>
      </c>
      <c r="Z1673" s="94" t="s">
        <v>51</v>
      </c>
    </row>
    <row r="1674" spans="1:26" x14ac:dyDescent="0.2">
      <c r="A1674" s="94" t="s">
        <v>2483</v>
      </c>
      <c r="B1674" s="94" t="s">
        <v>2484</v>
      </c>
      <c r="C1674" s="94" t="s">
        <v>7273</v>
      </c>
      <c r="D1674" s="94" t="s">
        <v>2663</v>
      </c>
      <c r="E1674" s="94" t="s">
        <v>2483</v>
      </c>
      <c r="F1674" s="94" t="s">
        <v>2664</v>
      </c>
      <c r="G1674" s="95">
        <v>-2266.88</v>
      </c>
      <c r="H1674" s="97">
        <v>46037</v>
      </c>
      <c r="I1674" s="97">
        <v>46066</v>
      </c>
      <c r="J1674" s="97">
        <v>46066</v>
      </c>
      <c r="K1674" s="97">
        <v>46049</v>
      </c>
      <c r="L1674" s="94">
        <v>10251</v>
      </c>
      <c r="M1674" s="98" t="s">
        <v>51</v>
      </c>
      <c r="N1674" s="121" t="s">
        <v>60</v>
      </c>
      <c r="O1674" s="94" t="s">
        <v>7274</v>
      </c>
      <c r="P1674" s="94" t="s">
        <v>51</v>
      </c>
      <c r="Q1674" s="94" t="s">
        <v>51</v>
      </c>
      <c r="R1674" s="94" t="s">
        <v>51</v>
      </c>
      <c r="S1674" s="94" t="s">
        <v>51</v>
      </c>
      <c r="T1674" s="94" t="s">
        <v>51</v>
      </c>
      <c r="U1674" s="94" t="s">
        <v>51</v>
      </c>
      <c r="V1674" s="94" t="s">
        <v>51</v>
      </c>
      <c r="W1674" s="94" t="s">
        <v>2490</v>
      </c>
      <c r="X1674" s="94" t="s">
        <v>2491</v>
      </c>
      <c r="Y1674" s="94" t="s">
        <v>2669</v>
      </c>
      <c r="Z1674" s="94" t="s">
        <v>51</v>
      </c>
    </row>
    <row r="1675" spans="1:26" x14ac:dyDescent="0.2">
      <c r="A1675" s="94" t="s">
        <v>2483</v>
      </c>
      <c r="B1675" s="94" t="s">
        <v>2484</v>
      </c>
      <c r="C1675" s="94" t="s">
        <v>7275</v>
      </c>
      <c r="D1675" s="94" t="s">
        <v>3371</v>
      </c>
      <c r="E1675" s="94" t="s">
        <v>2487</v>
      </c>
      <c r="F1675" s="94" t="s">
        <v>3372</v>
      </c>
      <c r="G1675" s="95">
        <v>-1841.22</v>
      </c>
      <c r="H1675" s="97">
        <v>46006</v>
      </c>
      <c r="I1675" s="97">
        <v>46066</v>
      </c>
      <c r="J1675" s="97">
        <v>46066</v>
      </c>
      <c r="K1675" s="97">
        <v>46021</v>
      </c>
      <c r="L1675" s="94">
        <v>10256</v>
      </c>
      <c r="M1675" s="98" t="s">
        <v>51</v>
      </c>
      <c r="N1675" s="121" t="s">
        <v>60</v>
      </c>
      <c r="O1675" s="94" t="s">
        <v>7276</v>
      </c>
      <c r="P1675" s="94" t="s">
        <v>51</v>
      </c>
      <c r="Q1675" s="94" t="s">
        <v>51</v>
      </c>
      <c r="R1675" s="94" t="s">
        <v>51</v>
      </c>
      <c r="S1675" s="94" t="s">
        <v>51</v>
      </c>
      <c r="T1675" s="94" t="s">
        <v>51</v>
      </c>
      <c r="U1675" s="94" t="s">
        <v>51</v>
      </c>
      <c r="V1675" s="94" t="s">
        <v>51</v>
      </c>
      <c r="W1675" s="94" t="s">
        <v>2490</v>
      </c>
      <c r="X1675" s="94" t="s">
        <v>2491</v>
      </c>
      <c r="Y1675" s="94" t="s">
        <v>3374</v>
      </c>
      <c r="Z1675" s="94" t="s">
        <v>51</v>
      </c>
    </row>
    <row r="1676" spans="1:26" x14ac:dyDescent="0.2">
      <c r="A1676" s="94" t="s">
        <v>2483</v>
      </c>
      <c r="B1676" s="94" t="s">
        <v>2484</v>
      </c>
      <c r="C1676" s="94" t="s">
        <v>875</v>
      </c>
      <c r="D1676" s="94" t="s">
        <v>6930</v>
      </c>
      <c r="E1676" s="94" t="s">
        <v>2487</v>
      </c>
      <c r="F1676" s="94" t="s">
        <v>6931</v>
      </c>
      <c r="G1676" s="95">
        <v>-6396</v>
      </c>
      <c r="H1676" s="97">
        <v>46007</v>
      </c>
      <c r="I1676" s="97">
        <v>46066</v>
      </c>
      <c r="J1676" s="97">
        <v>46066</v>
      </c>
      <c r="K1676" s="97">
        <v>46055</v>
      </c>
      <c r="L1676" s="94">
        <v>10256</v>
      </c>
      <c r="M1676" s="98" t="s">
        <v>51</v>
      </c>
      <c r="N1676" s="121" t="s">
        <v>60</v>
      </c>
      <c r="O1676" s="94" t="s">
        <v>7277</v>
      </c>
      <c r="P1676" s="94" t="s">
        <v>51</v>
      </c>
      <c r="Q1676" s="94" t="s">
        <v>51</v>
      </c>
      <c r="R1676" s="94" t="s">
        <v>51</v>
      </c>
      <c r="S1676" s="94" t="s">
        <v>51</v>
      </c>
      <c r="T1676" s="94" t="s">
        <v>51</v>
      </c>
      <c r="U1676" s="94" t="s">
        <v>51</v>
      </c>
      <c r="V1676" s="94" t="s">
        <v>51</v>
      </c>
      <c r="W1676" s="94" t="s">
        <v>2490</v>
      </c>
      <c r="X1676" s="94" t="s">
        <v>2491</v>
      </c>
      <c r="Y1676" s="94" t="s">
        <v>6933</v>
      </c>
      <c r="Z1676" s="94" t="s">
        <v>51</v>
      </c>
    </row>
    <row r="1677" spans="1:26" x14ac:dyDescent="0.2">
      <c r="A1677" s="94" t="s">
        <v>2483</v>
      </c>
      <c r="B1677" s="94" t="s">
        <v>2484</v>
      </c>
      <c r="C1677" s="94" t="s">
        <v>7278</v>
      </c>
      <c r="D1677" s="94" t="s">
        <v>4711</v>
      </c>
      <c r="E1677" s="94" t="s">
        <v>2487</v>
      </c>
      <c r="F1677" s="94" t="s">
        <v>4712</v>
      </c>
      <c r="G1677" s="95">
        <v>-18602.95</v>
      </c>
      <c r="H1677" s="97">
        <v>46037</v>
      </c>
      <c r="I1677" s="97">
        <v>46066</v>
      </c>
      <c r="J1677" s="97">
        <v>46066</v>
      </c>
      <c r="K1677" s="97">
        <v>46043</v>
      </c>
      <c r="L1677" s="94">
        <v>10256</v>
      </c>
      <c r="M1677" s="98" t="s">
        <v>51</v>
      </c>
      <c r="N1677" s="121" t="s">
        <v>60</v>
      </c>
      <c r="O1677" s="94" t="s">
        <v>7279</v>
      </c>
      <c r="P1677" s="94" t="s">
        <v>51</v>
      </c>
      <c r="Q1677" s="94" t="s">
        <v>51</v>
      </c>
      <c r="R1677" s="94" t="s">
        <v>51</v>
      </c>
      <c r="S1677" s="94" t="s">
        <v>51</v>
      </c>
      <c r="T1677" s="94" t="s">
        <v>51</v>
      </c>
      <c r="U1677" s="94" t="s">
        <v>51</v>
      </c>
      <c r="V1677" s="94" t="s">
        <v>51</v>
      </c>
      <c r="W1677" s="94" t="s">
        <v>2490</v>
      </c>
      <c r="X1677" s="94" t="s">
        <v>2491</v>
      </c>
      <c r="Y1677" s="94" t="s">
        <v>4714</v>
      </c>
      <c r="Z1677" s="94" t="s">
        <v>51</v>
      </c>
    </row>
    <row r="1678" spans="1:26" x14ac:dyDescent="0.2">
      <c r="A1678" s="94" t="s">
        <v>2483</v>
      </c>
      <c r="B1678" s="94" t="s">
        <v>2484</v>
      </c>
      <c r="C1678" s="94" t="s">
        <v>7280</v>
      </c>
      <c r="D1678" s="94" t="s">
        <v>3376</v>
      </c>
      <c r="E1678" s="94" t="s">
        <v>3377</v>
      </c>
      <c r="F1678" s="94" t="s">
        <v>3378</v>
      </c>
      <c r="G1678" s="95">
        <v>-25842.44</v>
      </c>
      <c r="H1678" s="97">
        <v>46008</v>
      </c>
      <c r="I1678" s="97">
        <v>46066</v>
      </c>
      <c r="J1678" s="97">
        <v>46066</v>
      </c>
      <c r="K1678" s="97">
        <v>46021</v>
      </c>
      <c r="L1678" s="94">
        <v>10256</v>
      </c>
      <c r="M1678" s="98" t="s">
        <v>51</v>
      </c>
      <c r="N1678" s="121" t="s">
        <v>60</v>
      </c>
      <c r="O1678" s="94" t="s">
        <v>7281</v>
      </c>
      <c r="P1678" s="94" t="s">
        <v>51</v>
      </c>
      <c r="Q1678" s="94" t="s">
        <v>51</v>
      </c>
      <c r="R1678" s="94" t="s">
        <v>51</v>
      </c>
      <c r="S1678" s="94" t="s">
        <v>51</v>
      </c>
      <c r="T1678" s="94" t="s">
        <v>51</v>
      </c>
      <c r="U1678" s="94" t="s">
        <v>51</v>
      </c>
      <c r="V1678" s="94" t="s">
        <v>51</v>
      </c>
      <c r="W1678" s="94" t="s">
        <v>2490</v>
      </c>
      <c r="X1678" s="94" t="s">
        <v>2491</v>
      </c>
      <c r="Y1678" s="94" t="s">
        <v>3380</v>
      </c>
      <c r="Z1678" s="94" t="s">
        <v>51</v>
      </c>
    </row>
    <row r="1679" spans="1:26" x14ac:dyDescent="0.2">
      <c r="A1679" s="94" t="s">
        <v>2483</v>
      </c>
      <c r="B1679" s="94" t="s">
        <v>2484</v>
      </c>
      <c r="C1679" s="94" t="s">
        <v>7282</v>
      </c>
      <c r="D1679" s="94" t="s">
        <v>3376</v>
      </c>
      <c r="E1679" s="94" t="s">
        <v>3377</v>
      </c>
      <c r="F1679" s="94" t="s">
        <v>3378</v>
      </c>
      <c r="G1679" s="95">
        <v>-14750.97</v>
      </c>
      <c r="H1679" s="97">
        <v>46008</v>
      </c>
      <c r="I1679" s="97">
        <v>46066</v>
      </c>
      <c r="J1679" s="97">
        <v>46066</v>
      </c>
      <c r="K1679" s="97">
        <v>46048</v>
      </c>
      <c r="L1679" s="94">
        <v>10251</v>
      </c>
      <c r="M1679" s="98" t="s">
        <v>51</v>
      </c>
      <c r="N1679" s="121" t="s">
        <v>60</v>
      </c>
      <c r="O1679" s="94" t="s">
        <v>7283</v>
      </c>
      <c r="P1679" s="94" t="s">
        <v>51</v>
      </c>
      <c r="Q1679" s="94" t="s">
        <v>51</v>
      </c>
      <c r="R1679" s="94" t="s">
        <v>51</v>
      </c>
      <c r="S1679" s="94" t="s">
        <v>51</v>
      </c>
      <c r="T1679" s="94" t="s">
        <v>51</v>
      </c>
      <c r="U1679" s="94" t="s">
        <v>51</v>
      </c>
      <c r="V1679" s="94" t="s">
        <v>51</v>
      </c>
      <c r="W1679" s="94" t="s">
        <v>2490</v>
      </c>
      <c r="X1679" s="94" t="s">
        <v>2491</v>
      </c>
      <c r="Y1679" s="94" t="s">
        <v>3380</v>
      </c>
      <c r="Z1679" s="94" t="s">
        <v>51</v>
      </c>
    </row>
    <row r="1680" spans="1:26" x14ac:dyDescent="0.2">
      <c r="A1680" s="94" t="s">
        <v>2483</v>
      </c>
      <c r="B1680" s="94" t="s">
        <v>4801</v>
      </c>
      <c r="C1680" s="94" t="s">
        <v>7284</v>
      </c>
      <c r="D1680" s="94" t="s">
        <v>4912</v>
      </c>
      <c r="E1680" s="94" t="s">
        <v>2487</v>
      </c>
      <c r="F1680" s="94" t="s">
        <v>4913</v>
      </c>
      <c r="G1680" s="95">
        <v>-25</v>
      </c>
      <c r="H1680" s="97">
        <v>46062</v>
      </c>
      <c r="I1680" s="97">
        <v>46072</v>
      </c>
      <c r="J1680" s="97">
        <v>46072</v>
      </c>
      <c r="K1680" s="97">
        <v>46072</v>
      </c>
      <c r="L1680" s="94">
        <v>20001</v>
      </c>
      <c r="M1680" s="98" t="s">
        <v>498</v>
      </c>
      <c r="N1680" s="121" t="s">
        <v>129</v>
      </c>
      <c r="O1680" s="94" t="s">
        <v>7285</v>
      </c>
      <c r="P1680" s="94" t="s">
        <v>51</v>
      </c>
      <c r="Q1680" s="94" t="s">
        <v>51</v>
      </c>
      <c r="R1680" s="94" t="s">
        <v>51</v>
      </c>
      <c r="S1680" s="94" t="s">
        <v>51</v>
      </c>
      <c r="T1680" s="94" t="s">
        <v>51</v>
      </c>
      <c r="U1680" s="94" t="s">
        <v>51</v>
      </c>
      <c r="V1680" s="94" t="s">
        <v>51</v>
      </c>
      <c r="W1680" s="94" t="s">
        <v>2490</v>
      </c>
      <c r="X1680" s="94" t="s">
        <v>2491</v>
      </c>
      <c r="Y1680" s="94" t="s">
        <v>4915</v>
      </c>
      <c r="Z1680" s="94" t="s">
        <v>51</v>
      </c>
    </row>
    <row r="1681" spans="1:26" x14ac:dyDescent="0.2">
      <c r="A1681" s="94" t="s">
        <v>2763</v>
      </c>
      <c r="B1681" s="94" t="s">
        <v>3340</v>
      </c>
      <c r="C1681" s="94" t="s">
        <v>7286</v>
      </c>
      <c r="D1681" s="94" t="s">
        <v>3353</v>
      </c>
      <c r="E1681" s="94" t="s">
        <v>2487</v>
      </c>
      <c r="F1681" s="94" t="s">
        <v>955</v>
      </c>
      <c r="G1681" s="95">
        <v>-6606</v>
      </c>
      <c r="H1681" s="97">
        <v>46072</v>
      </c>
      <c r="I1681" s="97">
        <v>46072</v>
      </c>
      <c r="J1681" s="97">
        <v>46072</v>
      </c>
      <c r="K1681" s="97">
        <v>46072</v>
      </c>
      <c r="L1681" s="94">
        <v>10251</v>
      </c>
      <c r="M1681" s="98" t="s">
        <v>246</v>
      </c>
      <c r="N1681" s="121" t="s">
        <v>246</v>
      </c>
      <c r="O1681" s="94" t="s">
        <v>3450</v>
      </c>
      <c r="P1681" s="94" t="s">
        <v>51</v>
      </c>
      <c r="Q1681" s="94" t="s">
        <v>51</v>
      </c>
      <c r="R1681" s="94" t="s">
        <v>51</v>
      </c>
      <c r="S1681" s="94" t="s">
        <v>51</v>
      </c>
      <c r="T1681" s="94" t="s">
        <v>51</v>
      </c>
      <c r="U1681" s="94" t="s">
        <v>51</v>
      </c>
      <c r="V1681" s="94" t="s">
        <v>51</v>
      </c>
      <c r="W1681" s="94" t="s">
        <v>2490</v>
      </c>
      <c r="X1681" s="94" t="s">
        <v>2491</v>
      </c>
      <c r="Y1681" s="94" t="s">
        <v>3345</v>
      </c>
      <c r="Z1681" s="94" t="s">
        <v>51</v>
      </c>
    </row>
    <row r="1682" spans="1:26" x14ac:dyDescent="0.2">
      <c r="A1682" s="94" t="s">
        <v>2763</v>
      </c>
      <c r="B1682" s="94" t="s">
        <v>3340</v>
      </c>
      <c r="C1682" s="94" t="s">
        <v>7286</v>
      </c>
      <c r="D1682" s="94" t="s">
        <v>3353</v>
      </c>
      <c r="E1682" s="94" t="s">
        <v>2487</v>
      </c>
      <c r="F1682" s="94" t="s">
        <v>955</v>
      </c>
      <c r="G1682" s="95">
        <v>-2460</v>
      </c>
      <c r="H1682" s="97">
        <v>46072</v>
      </c>
      <c r="I1682" s="97">
        <v>46072</v>
      </c>
      <c r="J1682" s="97">
        <v>46072</v>
      </c>
      <c r="K1682" s="97">
        <v>46072</v>
      </c>
      <c r="L1682" s="94">
        <v>10256</v>
      </c>
      <c r="M1682" s="98" t="s">
        <v>246</v>
      </c>
      <c r="N1682" s="121" t="s">
        <v>246</v>
      </c>
      <c r="O1682" s="94" t="s">
        <v>3450</v>
      </c>
      <c r="P1682" s="94" t="s">
        <v>51</v>
      </c>
      <c r="Q1682" s="94" t="s">
        <v>51</v>
      </c>
      <c r="R1682" s="94" t="s">
        <v>51</v>
      </c>
      <c r="S1682" s="94" t="s">
        <v>51</v>
      </c>
      <c r="T1682" s="94" t="s">
        <v>51</v>
      </c>
      <c r="U1682" s="94" t="s">
        <v>51</v>
      </c>
      <c r="V1682" s="94" t="s">
        <v>51</v>
      </c>
      <c r="W1682" s="94" t="s">
        <v>2490</v>
      </c>
      <c r="X1682" s="94" t="s">
        <v>2491</v>
      </c>
      <c r="Y1682" s="94" t="s">
        <v>3345</v>
      </c>
      <c r="Z1682" s="94" t="s">
        <v>51</v>
      </c>
    </row>
    <row r="1683" spans="1:26" x14ac:dyDescent="0.2">
      <c r="A1683" s="94" t="s">
        <v>2763</v>
      </c>
      <c r="B1683" s="94" t="s">
        <v>3340</v>
      </c>
      <c r="C1683" s="94" t="s">
        <v>7286</v>
      </c>
      <c r="D1683" s="94" t="s">
        <v>3353</v>
      </c>
      <c r="E1683" s="94" t="s">
        <v>2487</v>
      </c>
      <c r="F1683" s="94" t="s">
        <v>955</v>
      </c>
      <c r="G1683" s="95">
        <v>-751</v>
      </c>
      <c r="H1683" s="97">
        <v>46072</v>
      </c>
      <c r="I1683" s="97">
        <v>46072</v>
      </c>
      <c r="J1683" s="97">
        <v>46072</v>
      </c>
      <c r="K1683" s="97">
        <v>46072</v>
      </c>
      <c r="L1683" s="94">
        <v>20001</v>
      </c>
      <c r="M1683" s="98" t="s">
        <v>246</v>
      </c>
      <c r="N1683" s="121" t="s">
        <v>246</v>
      </c>
      <c r="O1683" s="94" t="s">
        <v>3450</v>
      </c>
      <c r="P1683" s="94" t="s">
        <v>51</v>
      </c>
      <c r="Q1683" s="94" t="s">
        <v>51</v>
      </c>
      <c r="R1683" s="94" t="s">
        <v>51</v>
      </c>
      <c r="S1683" s="94" t="s">
        <v>51</v>
      </c>
      <c r="T1683" s="94" t="s">
        <v>51</v>
      </c>
      <c r="U1683" s="94" t="s">
        <v>51</v>
      </c>
      <c r="V1683" s="94" t="s">
        <v>51</v>
      </c>
      <c r="W1683" s="94" t="s">
        <v>2490</v>
      </c>
      <c r="X1683" s="94" t="s">
        <v>2491</v>
      </c>
      <c r="Y1683" s="94" t="s">
        <v>3345</v>
      </c>
      <c r="Z1683" s="94" t="s">
        <v>51</v>
      </c>
    </row>
    <row r="1684" spans="1:26" x14ac:dyDescent="0.2">
      <c r="A1684" s="94" t="s">
        <v>2763</v>
      </c>
      <c r="B1684" s="94" t="s">
        <v>3340</v>
      </c>
      <c r="C1684" s="94" t="s">
        <v>7287</v>
      </c>
      <c r="D1684" s="94" t="s">
        <v>3342</v>
      </c>
      <c r="E1684" s="94" t="s">
        <v>2487</v>
      </c>
      <c r="F1684" s="94" t="s">
        <v>3343</v>
      </c>
      <c r="G1684" s="95">
        <v>-18544.349999999999</v>
      </c>
      <c r="H1684" s="97">
        <v>46072</v>
      </c>
      <c r="I1684" s="97">
        <v>46072</v>
      </c>
      <c r="J1684" s="97">
        <v>46072</v>
      </c>
      <c r="K1684" s="97">
        <v>46072</v>
      </c>
      <c r="L1684" s="94">
        <v>10251</v>
      </c>
      <c r="M1684" s="98" t="s">
        <v>245</v>
      </c>
      <c r="N1684" s="121" t="s">
        <v>246</v>
      </c>
      <c r="O1684" s="94" t="s">
        <v>7288</v>
      </c>
      <c r="P1684" s="94" t="s">
        <v>51</v>
      </c>
      <c r="Q1684" s="94" t="s">
        <v>51</v>
      </c>
      <c r="R1684" s="94" t="s">
        <v>51</v>
      </c>
      <c r="S1684" s="94" t="s">
        <v>51</v>
      </c>
      <c r="T1684" s="94" t="s">
        <v>51</v>
      </c>
      <c r="U1684" s="94" t="s">
        <v>51</v>
      </c>
      <c r="V1684" s="94" t="s">
        <v>51</v>
      </c>
      <c r="W1684" s="94" t="s">
        <v>2490</v>
      </c>
      <c r="X1684" s="94" t="s">
        <v>2491</v>
      </c>
      <c r="Y1684" s="94" t="s">
        <v>3345</v>
      </c>
      <c r="Z1684" s="94" t="s">
        <v>51</v>
      </c>
    </row>
    <row r="1685" spans="1:26" x14ac:dyDescent="0.2">
      <c r="A1685" s="94" t="s">
        <v>2763</v>
      </c>
      <c r="B1685" s="94" t="s">
        <v>3340</v>
      </c>
      <c r="C1685" s="94" t="s">
        <v>7289</v>
      </c>
      <c r="D1685" s="94" t="s">
        <v>3342</v>
      </c>
      <c r="E1685" s="94" t="s">
        <v>2487</v>
      </c>
      <c r="F1685" s="94" t="s">
        <v>3343</v>
      </c>
      <c r="G1685" s="95">
        <v>-13159.52</v>
      </c>
      <c r="H1685" s="97">
        <v>46072</v>
      </c>
      <c r="I1685" s="97">
        <v>46072</v>
      </c>
      <c r="J1685" s="97">
        <v>46072</v>
      </c>
      <c r="K1685" s="97">
        <v>46072</v>
      </c>
      <c r="L1685" s="94">
        <v>10251</v>
      </c>
      <c r="M1685" s="98" t="s">
        <v>245</v>
      </c>
      <c r="N1685" s="121" t="s">
        <v>246</v>
      </c>
      <c r="O1685" s="94" t="s">
        <v>7290</v>
      </c>
      <c r="P1685" s="94" t="s">
        <v>51</v>
      </c>
      <c r="Q1685" s="94" t="s">
        <v>51</v>
      </c>
      <c r="R1685" s="94" t="s">
        <v>51</v>
      </c>
      <c r="S1685" s="94" t="s">
        <v>51</v>
      </c>
      <c r="T1685" s="94" t="s">
        <v>51</v>
      </c>
      <c r="U1685" s="94" t="s">
        <v>51</v>
      </c>
      <c r="V1685" s="94" t="s">
        <v>51</v>
      </c>
      <c r="W1685" s="94" t="s">
        <v>2490</v>
      </c>
      <c r="X1685" s="94" t="s">
        <v>2491</v>
      </c>
      <c r="Y1685" s="94" t="s">
        <v>3345</v>
      </c>
      <c r="Z1685" s="94" t="s">
        <v>51</v>
      </c>
    </row>
    <row r="1686" spans="1:26" x14ac:dyDescent="0.2">
      <c r="A1686" s="94" t="s">
        <v>2763</v>
      </c>
      <c r="B1686" s="94" t="s">
        <v>3340</v>
      </c>
      <c r="C1686" s="94" t="s">
        <v>7291</v>
      </c>
      <c r="D1686" s="94" t="s">
        <v>3342</v>
      </c>
      <c r="E1686" s="94" t="s">
        <v>2487</v>
      </c>
      <c r="F1686" s="94" t="s">
        <v>3343</v>
      </c>
      <c r="G1686" s="95">
        <v>-16198.44</v>
      </c>
      <c r="H1686" s="97">
        <v>46072</v>
      </c>
      <c r="I1686" s="97">
        <v>46072</v>
      </c>
      <c r="J1686" s="97">
        <v>46072</v>
      </c>
      <c r="K1686" s="97">
        <v>46072</v>
      </c>
      <c r="L1686" s="94">
        <v>10251</v>
      </c>
      <c r="M1686" s="98" t="s">
        <v>245</v>
      </c>
      <c r="N1686" s="121" t="s">
        <v>246</v>
      </c>
      <c r="O1686" s="94" t="s">
        <v>7292</v>
      </c>
      <c r="P1686" s="94" t="s">
        <v>51</v>
      </c>
      <c r="Q1686" s="94" t="s">
        <v>51</v>
      </c>
      <c r="R1686" s="94" t="s">
        <v>51</v>
      </c>
      <c r="S1686" s="94" t="s">
        <v>51</v>
      </c>
      <c r="T1686" s="94" t="s">
        <v>51</v>
      </c>
      <c r="U1686" s="94" t="s">
        <v>51</v>
      </c>
      <c r="V1686" s="94" t="s">
        <v>51</v>
      </c>
      <c r="W1686" s="94" t="s">
        <v>2490</v>
      </c>
      <c r="X1686" s="94" t="s">
        <v>2491</v>
      </c>
      <c r="Y1686" s="94" t="s">
        <v>3345</v>
      </c>
      <c r="Z1686" s="94" t="s">
        <v>51</v>
      </c>
    </row>
    <row r="1687" spans="1:26" x14ac:dyDescent="0.2">
      <c r="A1687" s="94" t="s">
        <v>2763</v>
      </c>
      <c r="B1687" s="94" t="s">
        <v>3340</v>
      </c>
      <c r="C1687" s="94" t="s">
        <v>7293</v>
      </c>
      <c r="D1687" s="94" t="s">
        <v>3342</v>
      </c>
      <c r="E1687" s="94" t="s">
        <v>2487</v>
      </c>
      <c r="F1687" s="94" t="s">
        <v>3343</v>
      </c>
      <c r="G1687" s="95">
        <v>-24359.21</v>
      </c>
      <c r="H1687" s="97">
        <v>46072</v>
      </c>
      <c r="I1687" s="97">
        <v>46072</v>
      </c>
      <c r="J1687" s="97">
        <v>46072</v>
      </c>
      <c r="K1687" s="97">
        <v>46072</v>
      </c>
      <c r="L1687" s="94">
        <v>10256</v>
      </c>
      <c r="M1687" s="98" t="s">
        <v>245</v>
      </c>
      <c r="N1687" s="121" t="s">
        <v>246</v>
      </c>
      <c r="O1687" s="94" t="s">
        <v>7294</v>
      </c>
      <c r="P1687" s="94" t="s">
        <v>51</v>
      </c>
      <c r="Q1687" s="94" t="s">
        <v>51</v>
      </c>
      <c r="R1687" s="94" t="s">
        <v>51</v>
      </c>
      <c r="S1687" s="94" t="s">
        <v>51</v>
      </c>
      <c r="T1687" s="94" t="s">
        <v>51</v>
      </c>
      <c r="U1687" s="94" t="s">
        <v>51</v>
      </c>
      <c r="V1687" s="94" t="s">
        <v>51</v>
      </c>
      <c r="W1687" s="94" t="s">
        <v>2490</v>
      </c>
      <c r="X1687" s="94" t="s">
        <v>2491</v>
      </c>
      <c r="Y1687" s="94" t="s">
        <v>3345</v>
      </c>
      <c r="Z1687" s="94" t="s">
        <v>51</v>
      </c>
    </row>
    <row r="1688" spans="1:26" x14ac:dyDescent="0.2">
      <c r="A1688" s="94" t="s">
        <v>2763</v>
      </c>
      <c r="B1688" s="94" t="s">
        <v>3340</v>
      </c>
      <c r="C1688" s="94" t="s">
        <v>7295</v>
      </c>
      <c r="D1688" s="94" t="s">
        <v>3342</v>
      </c>
      <c r="E1688" s="94" t="s">
        <v>2487</v>
      </c>
      <c r="F1688" s="94" t="s">
        <v>3343</v>
      </c>
      <c r="G1688" s="95">
        <v>-13104.59</v>
      </c>
      <c r="H1688" s="97">
        <v>46072</v>
      </c>
      <c r="I1688" s="97">
        <v>46072</v>
      </c>
      <c r="J1688" s="97">
        <v>46072</v>
      </c>
      <c r="K1688" s="97">
        <v>46072</v>
      </c>
      <c r="L1688" s="94">
        <v>10256</v>
      </c>
      <c r="M1688" s="98" t="s">
        <v>245</v>
      </c>
      <c r="N1688" s="121" t="s">
        <v>246</v>
      </c>
      <c r="O1688" s="94" t="s">
        <v>7296</v>
      </c>
      <c r="P1688" s="94" t="s">
        <v>51</v>
      </c>
      <c r="Q1688" s="94" t="s">
        <v>51</v>
      </c>
      <c r="R1688" s="94" t="s">
        <v>51</v>
      </c>
      <c r="S1688" s="94" t="s">
        <v>51</v>
      </c>
      <c r="T1688" s="94" t="s">
        <v>51</v>
      </c>
      <c r="U1688" s="94" t="s">
        <v>51</v>
      </c>
      <c r="V1688" s="94" t="s">
        <v>51</v>
      </c>
      <c r="W1688" s="94" t="s">
        <v>2490</v>
      </c>
      <c r="X1688" s="94" t="s">
        <v>2491</v>
      </c>
      <c r="Y1688" s="94" t="s">
        <v>3345</v>
      </c>
      <c r="Z1688" s="94" t="s">
        <v>51</v>
      </c>
    </row>
    <row r="1689" spans="1:26" x14ac:dyDescent="0.2">
      <c r="A1689" s="94" t="s">
        <v>2763</v>
      </c>
      <c r="B1689" s="94" t="s">
        <v>3340</v>
      </c>
      <c r="C1689" s="94" t="s">
        <v>7297</v>
      </c>
      <c r="D1689" s="94" t="s">
        <v>3342</v>
      </c>
      <c r="E1689" s="94" t="s">
        <v>2487</v>
      </c>
      <c r="F1689" s="94" t="s">
        <v>3343</v>
      </c>
      <c r="G1689" s="95">
        <v>-11561.84</v>
      </c>
      <c r="H1689" s="97">
        <v>46072</v>
      </c>
      <c r="I1689" s="97">
        <v>46072</v>
      </c>
      <c r="J1689" s="97">
        <v>46072</v>
      </c>
      <c r="K1689" s="97">
        <v>46072</v>
      </c>
      <c r="L1689" s="94">
        <v>10251</v>
      </c>
      <c r="M1689" s="98" t="s">
        <v>245</v>
      </c>
      <c r="N1689" s="121" t="s">
        <v>246</v>
      </c>
      <c r="O1689" s="94" t="s">
        <v>7298</v>
      </c>
      <c r="P1689" s="94" t="s">
        <v>51</v>
      </c>
      <c r="Q1689" s="94" t="s">
        <v>51</v>
      </c>
      <c r="R1689" s="94" t="s">
        <v>51</v>
      </c>
      <c r="S1689" s="94" t="s">
        <v>51</v>
      </c>
      <c r="T1689" s="94" t="s">
        <v>51</v>
      </c>
      <c r="U1689" s="94" t="s">
        <v>51</v>
      </c>
      <c r="V1689" s="94" t="s">
        <v>51</v>
      </c>
      <c r="W1689" s="94" t="s">
        <v>2490</v>
      </c>
      <c r="X1689" s="94" t="s">
        <v>2491</v>
      </c>
      <c r="Y1689" s="94" t="s">
        <v>3345</v>
      </c>
      <c r="Z1689" s="94" t="s">
        <v>51</v>
      </c>
    </row>
    <row r="1690" spans="1:26" x14ac:dyDescent="0.2">
      <c r="A1690" s="94" t="s">
        <v>2763</v>
      </c>
      <c r="B1690" s="94" t="s">
        <v>3340</v>
      </c>
      <c r="C1690" s="94" t="s">
        <v>7299</v>
      </c>
      <c r="D1690" s="94" t="s">
        <v>3342</v>
      </c>
      <c r="E1690" s="94" t="s">
        <v>2487</v>
      </c>
      <c r="F1690" s="94" t="s">
        <v>3343</v>
      </c>
      <c r="G1690" s="95">
        <v>-6458.85</v>
      </c>
      <c r="H1690" s="97">
        <v>46072</v>
      </c>
      <c r="I1690" s="97">
        <v>46072</v>
      </c>
      <c r="J1690" s="97">
        <v>46072</v>
      </c>
      <c r="K1690" s="97">
        <v>46072</v>
      </c>
      <c r="L1690" s="94">
        <v>10256</v>
      </c>
      <c r="M1690" s="98" t="s">
        <v>245</v>
      </c>
      <c r="N1690" s="121" t="s">
        <v>246</v>
      </c>
      <c r="O1690" s="94" t="s">
        <v>7300</v>
      </c>
      <c r="P1690" s="94" t="s">
        <v>51</v>
      </c>
      <c r="Q1690" s="94" t="s">
        <v>51</v>
      </c>
      <c r="R1690" s="94" t="s">
        <v>51</v>
      </c>
      <c r="S1690" s="94" t="s">
        <v>51</v>
      </c>
      <c r="T1690" s="94" t="s">
        <v>51</v>
      </c>
      <c r="U1690" s="94" t="s">
        <v>51</v>
      </c>
      <c r="V1690" s="94" t="s">
        <v>51</v>
      </c>
      <c r="W1690" s="94" t="s">
        <v>2490</v>
      </c>
      <c r="X1690" s="94" t="s">
        <v>2491</v>
      </c>
      <c r="Y1690" s="94" t="s">
        <v>3345</v>
      </c>
      <c r="Z1690" s="94" t="s">
        <v>51</v>
      </c>
    </row>
    <row r="1691" spans="1:26" x14ac:dyDescent="0.2">
      <c r="A1691" s="94" t="s">
        <v>2763</v>
      </c>
      <c r="B1691" s="94" t="s">
        <v>3340</v>
      </c>
      <c r="C1691" s="94" t="s">
        <v>7301</v>
      </c>
      <c r="D1691" s="94" t="s">
        <v>3342</v>
      </c>
      <c r="E1691" s="94" t="s">
        <v>2487</v>
      </c>
      <c r="F1691" s="94" t="s">
        <v>3343</v>
      </c>
      <c r="G1691" s="95">
        <v>-7258.62</v>
      </c>
      <c r="H1691" s="97">
        <v>46072</v>
      </c>
      <c r="I1691" s="97">
        <v>46072</v>
      </c>
      <c r="J1691" s="97">
        <v>46072</v>
      </c>
      <c r="K1691" s="97">
        <v>46072</v>
      </c>
      <c r="L1691" s="94">
        <v>10251</v>
      </c>
      <c r="M1691" s="98" t="s">
        <v>245</v>
      </c>
      <c r="N1691" s="121" t="s">
        <v>246</v>
      </c>
      <c r="O1691" s="94" t="s">
        <v>7302</v>
      </c>
      <c r="P1691" s="94" t="s">
        <v>51</v>
      </c>
      <c r="Q1691" s="94" t="s">
        <v>51</v>
      </c>
      <c r="R1691" s="94" t="s">
        <v>51</v>
      </c>
      <c r="S1691" s="94" t="s">
        <v>51</v>
      </c>
      <c r="T1691" s="94" t="s">
        <v>51</v>
      </c>
      <c r="U1691" s="94" t="s">
        <v>51</v>
      </c>
      <c r="V1691" s="94" t="s">
        <v>51</v>
      </c>
      <c r="W1691" s="94" t="s">
        <v>2490</v>
      </c>
      <c r="X1691" s="94" t="s">
        <v>2491</v>
      </c>
      <c r="Y1691" s="94" t="s">
        <v>3345</v>
      </c>
      <c r="Z1691" s="94" t="s">
        <v>51</v>
      </c>
    </row>
    <row r="1692" spans="1:26" x14ac:dyDescent="0.2">
      <c r="A1692" s="94" t="s">
        <v>2763</v>
      </c>
      <c r="B1692" s="94" t="s">
        <v>3340</v>
      </c>
      <c r="C1692" s="94" t="s">
        <v>7303</v>
      </c>
      <c r="D1692" s="94" t="s">
        <v>3342</v>
      </c>
      <c r="E1692" s="94" t="s">
        <v>2487</v>
      </c>
      <c r="F1692" s="94" t="s">
        <v>3343</v>
      </c>
      <c r="G1692" s="95">
        <v>-4337.43</v>
      </c>
      <c r="H1692" s="97">
        <v>46072</v>
      </c>
      <c r="I1692" s="97">
        <v>46072</v>
      </c>
      <c r="J1692" s="97">
        <v>46072</v>
      </c>
      <c r="K1692" s="97">
        <v>46072</v>
      </c>
      <c r="L1692" s="94">
        <v>10256</v>
      </c>
      <c r="M1692" s="98" t="s">
        <v>245</v>
      </c>
      <c r="N1692" s="121" t="s">
        <v>246</v>
      </c>
      <c r="O1692" s="94" t="s">
        <v>7304</v>
      </c>
      <c r="P1692" s="94" t="s">
        <v>51</v>
      </c>
      <c r="Q1692" s="94" t="s">
        <v>51</v>
      </c>
      <c r="R1692" s="94" t="s">
        <v>51</v>
      </c>
      <c r="S1692" s="94" t="s">
        <v>51</v>
      </c>
      <c r="T1692" s="94" t="s">
        <v>51</v>
      </c>
      <c r="U1692" s="94" t="s">
        <v>51</v>
      </c>
      <c r="V1692" s="94" t="s">
        <v>51</v>
      </c>
      <c r="W1692" s="94" t="s">
        <v>2490</v>
      </c>
      <c r="X1692" s="94" t="s">
        <v>2491</v>
      </c>
      <c r="Y1692" s="94" t="s">
        <v>3345</v>
      </c>
      <c r="Z1692" s="94" t="s">
        <v>51</v>
      </c>
    </row>
    <row r="1693" spans="1:26" x14ac:dyDescent="0.2">
      <c r="A1693" s="94" t="s">
        <v>2763</v>
      </c>
      <c r="B1693" s="94" t="s">
        <v>3340</v>
      </c>
      <c r="C1693" s="94" t="s">
        <v>7305</v>
      </c>
      <c r="D1693" s="94" t="s">
        <v>3342</v>
      </c>
      <c r="E1693" s="94" t="s">
        <v>2487</v>
      </c>
      <c r="F1693" s="94" t="s">
        <v>3343</v>
      </c>
      <c r="G1693" s="95">
        <v>-15146.11</v>
      </c>
      <c r="H1693" s="97">
        <v>46072</v>
      </c>
      <c r="I1693" s="97">
        <v>46072</v>
      </c>
      <c r="J1693" s="97">
        <v>46072</v>
      </c>
      <c r="K1693" s="97">
        <v>46072</v>
      </c>
      <c r="L1693" s="94">
        <v>10251</v>
      </c>
      <c r="M1693" s="98" t="s">
        <v>245</v>
      </c>
      <c r="N1693" s="121" t="s">
        <v>246</v>
      </c>
      <c r="O1693" s="94" t="s">
        <v>7306</v>
      </c>
      <c r="P1693" s="94" t="s">
        <v>51</v>
      </c>
      <c r="Q1693" s="94" t="s">
        <v>51</v>
      </c>
      <c r="R1693" s="94" t="s">
        <v>51</v>
      </c>
      <c r="S1693" s="94" t="s">
        <v>51</v>
      </c>
      <c r="T1693" s="94" t="s">
        <v>51</v>
      </c>
      <c r="U1693" s="94" t="s">
        <v>51</v>
      </c>
      <c r="V1693" s="94" t="s">
        <v>51</v>
      </c>
      <c r="W1693" s="94" t="s">
        <v>2490</v>
      </c>
      <c r="X1693" s="94" t="s">
        <v>2491</v>
      </c>
      <c r="Y1693" s="94" t="s">
        <v>3345</v>
      </c>
      <c r="Z1693" s="94" t="s">
        <v>51</v>
      </c>
    </row>
    <row r="1694" spans="1:26" x14ac:dyDescent="0.2">
      <c r="A1694" s="94" t="s">
        <v>2763</v>
      </c>
      <c r="B1694" s="94" t="s">
        <v>3340</v>
      </c>
      <c r="C1694" s="94" t="s">
        <v>7307</v>
      </c>
      <c r="D1694" s="94" t="s">
        <v>3342</v>
      </c>
      <c r="E1694" s="94" t="s">
        <v>2487</v>
      </c>
      <c r="F1694" s="94" t="s">
        <v>3343</v>
      </c>
      <c r="G1694" s="95">
        <v>-13522.46</v>
      </c>
      <c r="H1694" s="97">
        <v>46072</v>
      </c>
      <c r="I1694" s="97">
        <v>46072</v>
      </c>
      <c r="J1694" s="97">
        <v>46072</v>
      </c>
      <c r="K1694" s="97">
        <v>46072</v>
      </c>
      <c r="L1694" s="94">
        <v>10251</v>
      </c>
      <c r="M1694" s="98" t="s">
        <v>245</v>
      </c>
      <c r="N1694" s="121" t="s">
        <v>246</v>
      </c>
      <c r="O1694" s="94" t="s">
        <v>7308</v>
      </c>
      <c r="P1694" s="94" t="s">
        <v>51</v>
      </c>
      <c r="Q1694" s="94" t="s">
        <v>51</v>
      </c>
      <c r="R1694" s="94" t="s">
        <v>51</v>
      </c>
      <c r="S1694" s="94" t="s">
        <v>51</v>
      </c>
      <c r="T1694" s="94" t="s">
        <v>51</v>
      </c>
      <c r="U1694" s="94" t="s">
        <v>51</v>
      </c>
      <c r="V1694" s="94" t="s">
        <v>51</v>
      </c>
      <c r="W1694" s="94" t="s">
        <v>2490</v>
      </c>
      <c r="X1694" s="94" t="s">
        <v>2491</v>
      </c>
      <c r="Y1694" s="94" t="s">
        <v>3345</v>
      </c>
      <c r="Z1694" s="94" t="s">
        <v>51</v>
      </c>
    </row>
    <row r="1695" spans="1:26" x14ac:dyDescent="0.2">
      <c r="A1695" s="94" t="s">
        <v>2763</v>
      </c>
      <c r="B1695" s="94" t="s">
        <v>3340</v>
      </c>
      <c r="C1695" s="94" t="s">
        <v>7309</v>
      </c>
      <c r="D1695" s="94" t="s">
        <v>3342</v>
      </c>
      <c r="E1695" s="94" t="s">
        <v>2487</v>
      </c>
      <c r="F1695" s="94" t="s">
        <v>3343</v>
      </c>
      <c r="G1695" s="95">
        <v>-9958.0400000000009</v>
      </c>
      <c r="H1695" s="97">
        <v>46072</v>
      </c>
      <c r="I1695" s="97">
        <v>46072</v>
      </c>
      <c r="J1695" s="97">
        <v>46072</v>
      </c>
      <c r="K1695" s="97">
        <v>46072</v>
      </c>
      <c r="L1695" s="94">
        <v>10251</v>
      </c>
      <c r="M1695" s="98" t="s">
        <v>245</v>
      </c>
      <c r="N1695" s="121" t="s">
        <v>246</v>
      </c>
      <c r="O1695" s="94" t="s">
        <v>7310</v>
      </c>
      <c r="P1695" s="94" t="s">
        <v>51</v>
      </c>
      <c r="Q1695" s="94" t="s">
        <v>51</v>
      </c>
      <c r="R1695" s="94" t="s">
        <v>51</v>
      </c>
      <c r="S1695" s="94" t="s">
        <v>51</v>
      </c>
      <c r="T1695" s="94" t="s">
        <v>51</v>
      </c>
      <c r="U1695" s="94" t="s">
        <v>51</v>
      </c>
      <c r="V1695" s="94" t="s">
        <v>51</v>
      </c>
      <c r="W1695" s="94" t="s">
        <v>2490</v>
      </c>
      <c r="X1695" s="94" t="s">
        <v>2491</v>
      </c>
      <c r="Y1695" s="94" t="s">
        <v>3345</v>
      </c>
      <c r="Z1695" s="94" t="s">
        <v>51</v>
      </c>
    </row>
    <row r="1696" spans="1:26" x14ac:dyDescent="0.2">
      <c r="A1696" s="94" t="s">
        <v>2763</v>
      </c>
      <c r="B1696" s="94" t="s">
        <v>3340</v>
      </c>
      <c r="C1696" s="94" t="s">
        <v>7311</v>
      </c>
      <c r="D1696" s="94" t="s">
        <v>3342</v>
      </c>
      <c r="E1696" s="94" t="s">
        <v>2487</v>
      </c>
      <c r="F1696" s="94" t="s">
        <v>3343</v>
      </c>
      <c r="G1696" s="95">
        <v>-14108.01</v>
      </c>
      <c r="H1696" s="97">
        <v>46072</v>
      </c>
      <c r="I1696" s="97">
        <v>46072</v>
      </c>
      <c r="J1696" s="97">
        <v>46072</v>
      </c>
      <c r="K1696" s="97">
        <v>46072</v>
      </c>
      <c r="L1696" s="94">
        <v>10251</v>
      </c>
      <c r="M1696" s="98" t="s">
        <v>245</v>
      </c>
      <c r="N1696" s="121" t="s">
        <v>246</v>
      </c>
      <c r="O1696" s="94" t="s">
        <v>7312</v>
      </c>
      <c r="P1696" s="94" t="s">
        <v>51</v>
      </c>
      <c r="Q1696" s="94" t="s">
        <v>51</v>
      </c>
      <c r="R1696" s="94" t="s">
        <v>51</v>
      </c>
      <c r="S1696" s="94" t="s">
        <v>51</v>
      </c>
      <c r="T1696" s="94" t="s">
        <v>51</v>
      </c>
      <c r="U1696" s="94" t="s">
        <v>51</v>
      </c>
      <c r="V1696" s="94" t="s">
        <v>51</v>
      </c>
      <c r="W1696" s="94" t="s">
        <v>2490</v>
      </c>
      <c r="X1696" s="94" t="s">
        <v>2491</v>
      </c>
      <c r="Y1696" s="94" t="s">
        <v>3345</v>
      </c>
      <c r="Z1696" s="94" t="s">
        <v>51</v>
      </c>
    </row>
    <row r="1697" spans="1:26" x14ac:dyDescent="0.2">
      <c r="A1697" s="94" t="s">
        <v>2763</v>
      </c>
      <c r="B1697" s="94" t="s">
        <v>3340</v>
      </c>
      <c r="C1697" s="94" t="s">
        <v>7313</v>
      </c>
      <c r="D1697" s="94" t="s">
        <v>3342</v>
      </c>
      <c r="E1697" s="94" t="s">
        <v>2487</v>
      </c>
      <c r="F1697" s="94" t="s">
        <v>3343</v>
      </c>
      <c r="G1697" s="95">
        <v>-13476.1</v>
      </c>
      <c r="H1697" s="97">
        <v>46072</v>
      </c>
      <c r="I1697" s="97">
        <v>46072</v>
      </c>
      <c r="J1697" s="97">
        <v>46072</v>
      </c>
      <c r="K1697" s="97">
        <v>46072</v>
      </c>
      <c r="L1697" s="94">
        <v>10256</v>
      </c>
      <c r="M1697" s="98" t="s">
        <v>245</v>
      </c>
      <c r="N1697" s="121" t="s">
        <v>246</v>
      </c>
      <c r="O1697" s="94" t="s">
        <v>7314</v>
      </c>
      <c r="P1697" s="94" t="s">
        <v>51</v>
      </c>
      <c r="Q1697" s="94" t="s">
        <v>51</v>
      </c>
      <c r="R1697" s="94" t="s">
        <v>51</v>
      </c>
      <c r="S1697" s="94" t="s">
        <v>51</v>
      </c>
      <c r="T1697" s="94" t="s">
        <v>51</v>
      </c>
      <c r="U1697" s="94" t="s">
        <v>51</v>
      </c>
      <c r="V1697" s="94" t="s">
        <v>51</v>
      </c>
      <c r="W1697" s="94" t="s">
        <v>2490</v>
      </c>
      <c r="X1697" s="94" t="s">
        <v>2491</v>
      </c>
      <c r="Y1697" s="94" t="s">
        <v>3345</v>
      </c>
      <c r="Z1697" s="94" t="s">
        <v>51</v>
      </c>
    </row>
    <row r="1698" spans="1:26" x14ac:dyDescent="0.2">
      <c r="A1698" s="94" t="s">
        <v>2763</v>
      </c>
      <c r="B1698" s="94" t="s">
        <v>3340</v>
      </c>
      <c r="C1698" s="94" t="s">
        <v>7315</v>
      </c>
      <c r="D1698" s="94" t="s">
        <v>3342</v>
      </c>
      <c r="E1698" s="94" t="s">
        <v>2487</v>
      </c>
      <c r="F1698" s="94" t="s">
        <v>3343</v>
      </c>
      <c r="G1698" s="95">
        <v>-12547.39</v>
      </c>
      <c r="H1698" s="97">
        <v>46072</v>
      </c>
      <c r="I1698" s="97">
        <v>46072</v>
      </c>
      <c r="J1698" s="97">
        <v>46072</v>
      </c>
      <c r="K1698" s="97">
        <v>46072</v>
      </c>
      <c r="L1698" s="94">
        <v>10256</v>
      </c>
      <c r="M1698" s="98" t="s">
        <v>245</v>
      </c>
      <c r="N1698" s="121" t="s">
        <v>246</v>
      </c>
      <c r="O1698" s="94" t="s">
        <v>7316</v>
      </c>
      <c r="P1698" s="94" t="s">
        <v>51</v>
      </c>
      <c r="Q1698" s="94" t="s">
        <v>51</v>
      </c>
      <c r="R1698" s="94" t="s">
        <v>51</v>
      </c>
      <c r="S1698" s="94" t="s">
        <v>51</v>
      </c>
      <c r="T1698" s="94" t="s">
        <v>51</v>
      </c>
      <c r="U1698" s="94" t="s">
        <v>51</v>
      </c>
      <c r="V1698" s="94" t="s">
        <v>51</v>
      </c>
      <c r="W1698" s="94" t="s">
        <v>2490</v>
      </c>
      <c r="X1698" s="94" t="s">
        <v>2491</v>
      </c>
      <c r="Y1698" s="94" t="s">
        <v>3345</v>
      </c>
      <c r="Z1698" s="94" t="s">
        <v>51</v>
      </c>
    </row>
    <row r="1699" spans="1:26" x14ac:dyDescent="0.2">
      <c r="A1699" s="94" t="s">
        <v>2763</v>
      </c>
      <c r="B1699" s="94" t="s">
        <v>3340</v>
      </c>
      <c r="C1699" s="94" t="s">
        <v>7317</v>
      </c>
      <c r="D1699" s="94" t="s">
        <v>3342</v>
      </c>
      <c r="E1699" s="94" t="s">
        <v>2487</v>
      </c>
      <c r="F1699" s="94" t="s">
        <v>3343</v>
      </c>
      <c r="G1699" s="95">
        <v>-24600.87</v>
      </c>
      <c r="H1699" s="97">
        <v>46072</v>
      </c>
      <c r="I1699" s="97">
        <v>46072</v>
      </c>
      <c r="J1699" s="97">
        <v>46072</v>
      </c>
      <c r="K1699" s="97">
        <v>46072</v>
      </c>
      <c r="L1699" s="94">
        <v>10256</v>
      </c>
      <c r="M1699" s="98" t="s">
        <v>245</v>
      </c>
      <c r="N1699" s="121" t="s">
        <v>246</v>
      </c>
      <c r="O1699" s="94" t="s">
        <v>7318</v>
      </c>
      <c r="P1699" s="94" t="s">
        <v>51</v>
      </c>
      <c r="Q1699" s="94" t="s">
        <v>51</v>
      </c>
      <c r="R1699" s="94" t="s">
        <v>51</v>
      </c>
      <c r="S1699" s="94" t="s">
        <v>51</v>
      </c>
      <c r="T1699" s="94" t="s">
        <v>51</v>
      </c>
      <c r="U1699" s="94" t="s">
        <v>51</v>
      </c>
      <c r="V1699" s="94" t="s">
        <v>51</v>
      </c>
      <c r="W1699" s="94" t="s">
        <v>2490</v>
      </c>
      <c r="X1699" s="94" t="s">
        <v>2491</v>
      </c>
      <c r="Y1699" s="94" t="s">
        <v>3345</v>
      </c>
      <c r="Z1699" s="94" t="s">
        <v>51</v>
      </c>
    </row>
    <row r="1700" spans="1:26" x14ac:dyDescent="0.2">
      <c r="A1700" s="94" t="s">
        <v>2763</v>
      </c>
      <c r="B1700" s="94" t="s">
        <v>3340</v>
      </c>
      <c r="C1700" s="94" t="s">
        <v>7319</v>
      </c>
      <c r="D1700" s="94" t="s">
        <v>3342</v>
      </c>
      <c r="E1700" s="94" t="s">
        <v>2487</v>
      </c>
      <c r="F1700" s="94" t="s">
        <v>3343</v>
      </c>
      <c r="G1700" s="95">
        <v>-5671.42</v>
      </c>
      <c r="H1700" s="97">
        <v>46072</v>
      </c>
      <c r="I1700" s="97">
        <v>46072</v>
      </c>
      <c r="J1700" s="97">
        <v>46072</v>
      </c>
      <c r="K1700" s="97">
        <v>46072</v>
      </c>
      <c r="L1700" s="94">
        <v>10251</v>
      </c>
      <c r="M1700" s="98" t="s">
        <v>245</v>
      </c>
      <c r="N1700" s="121" t="s">
        <v>246</v>
      </c>
      <c r="O1700" s="94" t="s">
        <v>7320</v>
      </c>
      <c r="P1700" s="94" t="s">
        <v>51</v>
      </c>
      <c r="Q1700" s="94" t="s">
        <v>51</v>
      </c>
      <c r="R1700" s="94" t="s">
        <v>51</v>
      </c>
      <c r="S1700" s="94" t="s">
        <v>51</v>
      </c>
      <c r="T1700" s="94" t="s">
        <v>51</v>
      </c>
      <c r="U1700" s="94" t="s">
        <v>51</v>
      </c>
      <c r="V1700" s="94" t="s">
        <v>51</v>
      </c>
      <c r="W1700" s="94" t="s">
        <v>2490</v>
      </c>
      <c r="X1700" s="94" t="s">
        <v>2491</v>
      </c>
      <c r="Y1700" s="94" t="s">
        <v>3345</v>
      </c>
      <c r="Z1700" s="94" t="s">
        <v>51</v>
      </c>
    </row>
    <row r="1701" spans="1:26" x14ac:dyDescent="0.2">
      <c r="A1701" s="94" t="s">
        <v>2763</v>
      </c>
      <c r="B1701" s="94" t="s">
        <v>3340</v>
      </c>
      <c r="C1701" s="94" t="s">
        <v>7321</v>
      </c>
      <c r="D1701" s="94" t="s">
        <v>3342</v>
      </c>
      <c r="E1701" s="94" t="s">
        <v>2487</v>
      </c>
      <c r="F1701" s="94" t="s">
        <v>3343</v>
      </c>
      <c r="G1701" s="95">
        <v>-6076.76</v>
      </c>
      <c r="H1701" s="97">
        <v>46072</v>
      </c>
      <c r="I1701" s="97">
        <v>46072</v>
      </c>
      <c r="J1701" s="97">
        <v>46072</v>
      </c>
      <c r="K1701" s="97">
        <v>46072</v>
      </c>
      <c r="L1701" s="94">
        <v>10251</v>
      </c>
      <c r="M1701" s="98" t="s">
        <v>245</v>
      </c>
      <c r="N1701" s="121" t="s">
        <v>246</v>
      </c>
      <c r="O1701" s="94" t="s">
        <v>7322</v>
      </c>
      <c r="P1701" s="94" t="s">
        <v>51</v>
      </c>
      <c r="Q1701" s="94" t="s">
        <v>51</v>
      </c>
      <c r="R1701" s="94" t="s">
        <v>51</v>
      </c>
      <c r="S1701" s="94" t="s">
        <v>51</v>
      </c>
      <c r="T1701" s="94" t="s">
        <v>51</v>
      </c>
      <c r="U1701" s="94" t="s">
        <v>51</v>
      </c>
      <c r="V1701" s="94" t="s">
        <v>51</v>
      </c>
      <c r="W1701" s="94" t="s">
        <v>2490</v>
      </c>
      <c r="X1701" s="94" t="s">
        <v>2491</v>
      </c>
      <c r="Y1701" s="94" t="s">
        <v>3345</v>
      </c>
      <c r="Z1701" s="94" t="s">
        <v>51</v>
      </c>
    </row>
    <row r="1702" spans="1:26" x14ac:dyDescent="0.2">
      <c r="A1702" s="94" t="s">
        <v>2763</v>
      </c>
      <c r="B1702" s="94" t="s">
        <v>3340</v>
      </c>
      <c r="C1702" s="94" t="s">
        <v>7323</v>
      </c>
      <c r="D1702" s="94" t="s">
        <v>3342</v>
      </c>
      <c r="E1702" s="94" t="s">
        <v>2487</v>
      </c>
      <c r="F1702" s="94" t="s">
        <v>3343</v>
      </c>
      <c r="G1702" s="95">
        <v>-5660.28</v>
      </c>
      <c r="H1702" s="97">
        <v>46072</v>
      </c>
      <c r="I1702" s="97">
        <v>46072</v>
      </c>
      <c r="J1702" s="97">
        <v>46072</v>
      </c>
      <c r="K1702" s="97">
        <v>46072</v>
      </c>
      <c r="L1702" s="94">
        <v>10251</v>
      </c>
      <c r="M1702" s="98" t="s">
        <v>245</v>
      </c>
      <c r="N1702" s="121" t="s">
        <v>246</v>
      </c>
      <c r="O1702" s="94" t="s">
        <v>7324</v>
      </c>
      <c r="P1702" s="94" t="s">
        <v>51</v>
      </c>
      <c r="Q1702" s="94" t="s">
        <v>51</v>
      </c>
      <c r="R1702" s="94" t="s">
        <v>51</v>
      </c>
      <c r="S1702" s="94" t="s">
        <v>51</v>
      </c>
      <c r="T1702" s="94" t="s">
        <v>51</v>
      </c>
      <c r="U1702" s="94" t="s">
        <v>51</v>
      </c>
      <c r="V1702" s="94" t="s">
        <v>51</v>
      </c>
      <c r="W1702" s="94" t="s">
        <v>2490</v>
      </c>
      <c r="X1702" s="94" t="s">
        <v>2491</v>
      </c>
      <c r="Y1702" s="94" t="s">
        <v>3345</v>
      </c>
      <c r="Z1702" s="94" t="s">
        <v>51</v>
      </c>
    </row>
    <row r="1703" spans="1:26" x14ac:dyDescent="0.2">
      <c r="A1703" s="94" t="s">
        <v>2763</v>
      </c>
      <c r="B1703" s="94" t="s">
        <v>3340</v>
      </c>
      <c r="C1703" s="94" t="s">
        <v>7325</v>
      </c>
      <c r="D1703" s="94" t="s">
        <v>3342</v>
      </c>
      <c r="E1703" s="94" t="s">
        <v>2487</v>
      </c>
      <c r="F1703" s="94" t="s">
        <v>3343</v>
      </c>
      <c r="G1703" s="95">
        <v>-939.59</v>
      </c>
      <c r="H1703" s="97">
        <v>46072</v>
      </c>
      <c r="I1703" s="97">
        <v>46072</v>
      </c>
      <c r="J1703" s="97">
        <v>46072</v>
      </c>
      <c r="K1703" s="97">
        <v>46072</v>
      </c>
      <c r="L1703" s="94">
        <v>10251</v>
      </c>
      <c r="M1703" s="98" t="s">
        <v>245</v>
      </c>
      <c r="N1703" s="121" t="s">
        <v>246</v>
      </c>
      <c r="O1703" s="94" t="s">
        <v>7326</v>
      </c>
      <c r="P1703" s="94" t="s">
        <v>51</v>
      </c>
      <c r="Q1703" s="94" t="s">
        <v>51</v>
      </c>
      <c r="R1703" s="94" t="s">
        <v>51</v>
      </c>
      <c r="S1703" s="94" t="s">
        <v>51</v>
      </c>
      <c r="T1703" s="94" t="s">
        <v>51</v>
      </c>
      <c r="U1703" s="94" t="s">
        <v>51</v>
      </c>
      <c r="V1703" s="94" t="s">
        <v>51</v>
      </c>
      <c r="W1703" s="94" t="s">
        <v>2490</v>
      </c>
      <c r="X1703" s="94" t="s">
        <v>2491</v>
      </c>
      <c r="Y1703" s="94" t="s">
        <v>3345</v>
      </c>
      <c r="Z1703" s="94" t="s">
        <v>51</v>
      </c>
    </row>
    <row r="1704" spans="1:26" x14ac:dyDescent="0.2">
      <c r="A1704" s="94" t="s">
        <v>2763</v>
      </c>
      <c r="B1704" s="94" t="s">
        <v>3340</v>
      </c>
      <c r="C1704" s="94" t="s">
        <v>7327</v>
      </c>
      <c r="D1704" s="94" t="s">
        <v>3342</v>
      </c>
      <c r="E1704" s="94" t="s">
        <v>2487</v>
      </c>
      <c r="F1704" s="94" t="s">
        <v>3343</v>
      </c>
      <c r="G1704" s="95">
        <v>-7821.3</v>
      </c>
      <c r="H1704" s="97">
        <v>46072</v>
      </c>
      <c r="I1704" s="97">
        <v>46072</v>
      </c>
      <c r="J1704" s="97">
        <v>46072</v>
      </c>
      <c r="K1704" s="97">
        <v>46072</v>
      </c>
      <c r="L1704" s="94">
        <v>10251</v>
      </c>
      <c r="M1704" s="98" t="s">
        <v>245</v>
      </c>
      <c r="N1704" s="121" t="s">
        <v>246</v>
      </c>
      <c r="O1704" s="94" t="s">
        <v>7328</v>
      </c>
      <c r="P1704" s="94" t="s">
        <v>51</v>
      </c>
      <c r="Q1704" s="94" t="s">
        <v>51</v>
      </c>
      <c r="R1704" s="94" t="s">
        <v>51</v>
      </c>
      <c r="S1704" s="94" t="s">
        <v>51</v>
      </c>
      <c r="T1704" s="94" t="s">
        <v>51</v>
      </c>
      <c r="U1704" s="94" t="s">
        <v>51</v>
      </c>
      <c r="V1704" s="94" t="s">
        <v>51</v>
      </c>
      <c r="W1704" s="94" t="s">
        <v>2490</v>
      </c>
      <c r="X1704" s="94" t="s">
        <v>2491</v>
      </c>
      <c r="Y1704" s="94" t="s">
        <v>3345</v>
      </c>
      <c r="Z1704" s="94" t="s">
        <v>51</v>
      </c>
    </row>
    <row r="1705" spans="1:26" x14ac:dyDescent="0.2">
      <c r="A1705" s="94" t="s">
        <v>2763</v>
      </c>
      <c r="B1705" s="94" t="s">
        <v>3340</v>
      </c>
      <c r="C1705" s="94" t="s">
        <v>7329</v>
      </c>
      <c r="D1705" s="94" t="s">
        <v>3342</v>
      </c>
      <c r="E1705" s="94" t="s">
        <v>2487</v>
      </c>
      <c r="F1705" s="94" t="s">
        <v>3343</v>
      </c>
      <c r="G1705" s="95">
        <v>-2988.15</v>
      </c>
      <c r="H1705" s="97">
        <v>46072</v>
      </c>
      <c r="I1705" s="97">
        <v>46072</v>
      </c>
      <c r="J1705" s="97">
        <v>46072</v>
      </c>
      <c r="K1705" s="97">
        <v>46072</v>
      </c>
      <c r="L1705" s="94">
        <v>10256</v>
      </c>
      <c r="M1705" s="98" t="s">
        <v>245</v>
      </c>
      <c r="N1705" s="121" t="s">
        <v>246</v>
      </c>
      <c r="O1705" s="94" t="s">
        <v>7330</v>
      </c>
      <c r="P1705" s="94" t="s">
        <v>51</v>
      </c>
      <c r="Q1705" s="94" t="s">
        <v>51</v>
      </c>
      <c r="R1705" s="94" t="s">
        <v>51</v>
      </c>
      <c r="S1705" s="94" t="s">
        <v>51</v>
      </c>
      <c r="T1705" s="94" t="s">
        <v>51</v>
      </c>
      <c r="U1705" s="94" t="s">
        <v>51</v>
      </c>
      <c r="V1705" s="94" t="s">
        <v>51</v>
      </c>
      <c r="W1705" s="94" t="s">
        <v>2490</v>
      </c>
      <c r="X1705" s="94" t="s">
        <v>2491</v>
      </c>
      <c r="Y1705" s="94" t="s">
        <v>3345</v>
      </c>
      <c r="Z1705" s="94" t="s">
        <v>51</v>
      </c>
    </row>
    <row r="1706" spans="1:26" x14ac:dyDescent="0.2">
      <c r="A1706" s="94" t="s">
        <v>2763</v>
      </c>
      <c r="B1706" s="94" t="s">
        <v>3340</v>
      </c>
      <c r="C1706" s="94" t="s">
        <v>7331</v>
      </c>
      <c r="D1706" s="94" t="s">
        <v>3444</v>
      </c>
      <c r="E1706" s="94" t="s">
        <v>2487</v>
      </c>
      <c r="F1706" s="94" t="s">
        <v>3445</v>
      </c>
      <c r="G1706" s="95">
        <v>-3382.47</v>
      </c>
      <c r="H1706" s="97">
        <v>46072</v>
      </c>
      <c r="I1706" s="97">
        <v>46072</v>
      </c>
      <c r="J1706" s="97">
        <v>46072</v>
      </c>
      <c r="K1706" s="97">
        <v>46072</v>
      </c>
      <c r="L1706" s="94">
        <v>10256</v>
      </c>
      <c r="M1706" s="98" t="s">
        <v>646</v>
      </c>
      <c r="N1706" s="121" t="s">
        <v>246</v>
      </c>
      <c r="O1706" s="94" t="s">
        <v>5146</v>
      </c>
      <c r="P1706" s="94" t="s">
        <v>51</v>
      </c>
      <c r="Q1706" s="94" t="s">
        <v>51</v>
      </c>
      <c r="R1706" s="94" t="s">
        <v>51</v>
      </c>
      <c r="S1706" s="94" t="s">
        <v>51</v>
      </c>
      <c r="T1706" s="94" t="s">
        <v>51</v>
      </c>
      <c r="U1706" s="94" t="s">
        <v>51</v>
      </c>
      <c r="V1706" s="94" t="s">
        <v>51</v>
      </c>
      <c r="W1706" s="94" t="s">
        <v>2490</v>
      </c>
      <c r="X1706" s="94" t="s">
        <v>2491</v>
      </c>
      <c r="Y1706" s="94" t="s">
        <v>3345</v>
      </c>
      <c r="Z1706" s="94" t="s">
        <v>51</v>
      </c>
    </row>
    <row r="1707" spans="1:26" x14ac:dyDescent="0.2">
      <c r="A1707" s="94" t="s">
        <v>2763</v>
      </c>
      <c r="B1707" s="94" t="s">
        <v>3340</v>
      </c>
      <c r="C1707" s="94" t="s">
        <v>7332</v>
      </c>
      <c r="D1707" s="94" t="s">
        <v>3444</v>
      </c>
      <c r="E1707" s="94" t="s">
        <v>2487</v>
      </c>
      <c r="F1707" s="94" t="s">
        <v>3445</v>
      </c>
      <c r="G1707" s="95">
        <v>-832.54</v>
      </c>
      <c r="H1707" s="97">
        <v>46072</v>
      </c>
      <c r="I1707" s="97">
        <v>46072</v>
      </c>
      <c r="J1707" s="97">
        <v>46072</v>
      </c>
      <c r="K1707" s="97">
        <v>46072</v>
      </c>
      <c r="L1707" s="94">
        <v>10251</v>
      </c>
      <c r="M1707" s="98" t="s">
        <v>646</v>
      </c>
      <c r="N1707" s="121" t="s">
        <v>246</v>
      </c>
      <c r="O1707" s="94" t="s">
        <v>5146</v>
      </c>
      <c r="P1707" s="94" t="s">
        <v>51</v>
      </c>
      <c r="Q1707" s="94" t="s">
        <v>51</v>
      </c>
      <c r="R1707" s="94" t="s">
        <v>51</v>
      </c>
      <c r="S1707" s="94" t="s">
        <v>51</v>
      </c>
      <c r="T1707" s="94" t="s">
        <v>51</v>
      </c>
      <c r="U1707" s="94" t="s">
        <v>51</v>
      </c>
      <c r="V1707" s="94" t="s">
        <v>51</v>
      </c>
      <c r="W1707" s="94" t="s">
        <v>2490</v>
      </c>
      <c r="X1707" s="94" t="s">
        <v>2491</v>
      </c>
      <c r="Y1707" s="94" t="s">
        <v>3345</v>
      </c>
      <c r="Z1707" s="94" t="s">
        <v>51</v>
      </c>
    </row>
    <row r="1708" spans="1:26" x14ac:dyDescent="0.2">
      <c r="A1708" s="94" t="s">
        <v>2763</v>
      </c>
      <c r="B1708" s="94" t="s">
        <v>3340</v>
      </c>
      <c r="C1708" s="94" t="s">
        <v>7333</v>
      </c>
      <c r="D1708" s="94" t="s">
        <v>4329</v>
      </c>
      <c r="E1708" s="94" t="s">
        <v>2487</v>
      </c>
      <c r="F1708" s="94" t="s">
        <v>154</v>
      </c>
      <c r="G1708" s="95">
        <v>-95287.65</v>
      </c>
      <c r="H1708" s="97">
        <v>46072</v>
      </c>
      <c r="I1708" s="97">
        <v>46072</v>
      </c>
      <c r="J1708" s="97">
        <v>46072</v>
      </c>
      <c r="K1708" s="97">
        <v>46072</v>
      </c>
      <c r="L1708" s="94" t="s">
        <v>8609</v>
      </c>
      <c r="M1708" s="98" t="s">
        <v>154</v>
      </c>
      <c r="N1708" s="121" t="s">
        <v>155</v>
      </c>
      <c r="O1708" s="94" t="s">
        <v>4330</v>
      </c>
      <c r="P1708" s="94" t="s">
        <v>51</v>
      </c>
      <c r="Q1708" s="94" t="s">
        <v>51</v>
      </c>
      <c r="R1708" s="94" t="s">
        <v>51</v>
      </c>
      <c r="S1708" s="94" t="s">
        <v>51</v>
      </c>
      <c r="T1708" s="94" t="s">
        <v>51</v>
      </c>
      <c r="U1708" s="94" t="s">
        <v>51</v>
      </c>
      <c r="V1708" s="94" t="s">
        <v>51</v>
      </c>
      <c r="W1708" s="94" t="s">
        <v>2490</v>
      </c>
      <c r="X1708" s="94" t="s">
        <v>2491</v>
      </c>
      <c r="Y1708" s="94" t="s">
        <v>3345</v>
      </c>
      <c r="Z1708" s="94" t="s">
        <v>51</v>
      </c>
    </row>
    <row r="1709" spans="1:26" x14ac:dyDescent="0.2">
      <c r="A1709" s="94" t="s">
        <v>2763</v>
      </c>
      <c r="B1709" s="94" t="s">
        <v>3340</v>
      </c>
      <c r="C1709" s="94" t="s">
        <v>7334</v>
      </c>
      <c r="D1709" s="94" t="s">
        <v>3470</v>
      </c>
      <c r="E1709" s="94" t="s">
        <v>2487</v>
      </c>
      <c r="F1709" s="94" t="s">
        <v>3471</v>
      </c>
      <c r="G1709" s="95">
        <v>-10370</v>
      </c>
      <c r="H1709" s="97">
        <v>46065</v>
      </c>
      <c r="I1709" s="97">
        <v>46072</v>
      </c>
      <c r="J1709" s="97">
        <v>46072</v>
      </c>
      <c r="K1709" s="97">
        <v>46068</v>
      </c>
      <c r="L1709" s="94">
        <v>20001</v>
      </c>
      <c r="M1709" s="98" t="s">
        <v>353</v>
      </c>
      <c r="N1709" s="121" t="s">
        <v>246</v>
      </c>
      <c r="O1709" s="94" t="s">
        <v>7335</v>
      </c>
      <c r="P1709" s="94" t="s">
        <v>51</v>
      </c>
      <c r="Q1709" s="94" t="s">
        <v>51</v>
      </c>
      <c r="R1709" s="94" t="s">
        <v>51</v>
      </c>
      <c r="S1709" s="94" t="s">
        <v>51</v>
      </c>
      <c r="T1709" s="94" t="s">
        <v>51</v>
      </c>
      <c r="U1709" s="94" t="s">
        <v>51</v>
      </c>
      <c r="V1709" s="94" t="s">
        <v>51</v>
      </c>
      <c r="W1709" s="94" t="s">
        <v>2490</v>
      </c>
      <c r="X1709" s="94" t="s">
        <v>2491</v>
      </c>
      <c r="Y1709" s="94" t="s">
        <v>3345</v>
      </c>
      <c r="Z1709" s="94" t="s">
        <v>51</v>
      </c>
    </row>
    <row r="1710" spans="1:26" x14ac:dyDescent="0.2">
      <c r="A1710" s="94" t="s">
        <v>2763</v>
      </c>
      <c r="B1710" s="94" t="s">
        <v>3340</v>
      </c>
      <c r="C1710" s="94" t="s">
        <v>7336</v>
      </c>
      <c r="D1710" s="94" t="s">
        <v>3470</v>
      </c>
      <c r="E1710" s="94" t="s">
        <v>2487</v>
      </c>
      <c r="F1710" s="94" t="s">
        <v>3471</v>
      </c>
      <c r="G1710" s="95">
        <v>-4820</v>
      </c>
      <c r="H1710" s="97">
        <v>46065</v>
      </c>
      <c r="I1710" s="97">
        <v>46072</v>
      </c>
      <c r="J1710" s="97">
        <v>46072</v>
      </c>
      <c r="K1710" s="97">
        <v>46068</v>
      </c>
      <c r="L1710" s="94">
        <v>10256</v>
      </c>
      <c r="M1710" s="98" t="s">
        <v>353</v>
      </c>
      <c r="N1710" s="121" t="s">
        <v>246</v>
      </c>
      <c r="O1710" s="94" t="s">
        <v>7337</v>
      </c>
      <c r="P1710" s="94" t="s">
        <v>51</v>
      </c>
      <c r="Q1710" s="94" t="s">
        <v>51</v>
      </c>
      <c r="R1710" s="94" t="s">
        <v>51</v>
      </c>
      <c r="S1710" s="94" t="s">
        <v>51</v>
      </c>
      <c r="T1710" s="94" t="s">
        <v>51</v>
      </c>
      <c r="U1710" s="94" t="s">
        <v>51</v>
      </c>
      <c r="V1710" s="94" t="s">
        <v>51</v>
      </c>
      <c r="W1710" s="94" t="s">
        <v>2490</v>
      </c>
      <c r="X1710" s="94" t="s">
        <v>2491</v>
      </c>
      <c r="Y1710" s="94" t="s">
        <v>3345</v>
      </c>
      <c r="Z1710" s="94" t="s">
        <v>51</v>
      </c>
    </row>
    <row r="1711" spans="1:26" x14ac:dyDescent="0.2">
      <c r="A1711" s="94" t="s">
        <v>2763</v>
      </c>
      <c r="B1711" s="94" t="s">
        <v>3340</v>
      </c>
      <c r="C1711" s="94" t="s">
        <v>7338</v>
      </c>
      <c r="D1711" s="94" t="s">
        <v>3470</v>
      </c>
      <c r="E1711" s="94" t="s">
        <v>2487</v>
      </c>
      <c r="F1711" s="94" t="s">
        <v>3471</v>
      </c>
      <c r="G1711" s="95">
        <v>-13305</v>
      </c>
      <c r="H1711" s="97">
        <v>46065</v>
      </c>
      <c r="I1711" s="97">
        <v>46072</v>
      </c>
      <c r="J1711" s="97">
        <v>46072</v>
      </c>
      <c r="K1711" s="97">
        <v>46068</v>
      </c>
      <c r="L1711" s="94">
        <v>10256</v>
      </c>
      <c r="M1711" s="98" t="s">
        <v>353</v>
      </c>
      <c r="N1711" s="121" t="s">
        <v>246</v>
      </c>
      <c r="O1711" s="94" t="s">
        <v>7339</v>
      </c>
      <c r="P1711" s="94" t="s">
        <v>51</v>
      </c>
      <c r="Q1711" s="94" t="s">
        <v>51</v>
      </c>
      <c r="R1711" s="94" t="s">
        <v>51</v>
      </c>
      <c r="S1711" s="94" t="s">
        <v>51</v>
      </c>
      <c r="T1711" s="94" t="s">
        <v>51</v>
      </c>
      <c r="U1711" s="94" t="s">
        <v>51</v>
      </c>
      <c r="V1711" s="94" t="s">
        <v>51</v>
      </c>
      <c r="W1711" s="94" t="s">
        <v>2490</v>
      </c>
      <c r="X1711" s="94" t="s">
        <v>2491</v>
      </c>
      <c r="Y1711" s="94" t="s">
        <v>3345</v>
      </c>
      <c r="Z1711" s="94" t="s">
        <v>51</v>
      </c>
    </row>
    <row r="1712" spans="1:26" x14ac:dyDescent="0.2">
      <c r="A1712" s="94" t="s">
        <v>2763</v>
      </c>
      <c r="B1712" s="94" t="s">
        <v>3340</v>
      </c>
      <c r="C1712" s="94" t="s">
        <v>7340</v>
      </c>
      <c r="D1712" s="94" t="s">
        <v>3470</v>
      </c>
      <c r="E1712" s="94" t="s">
        <v>2487</v>
      </c>
      <c r="F1712" s="94" t="s">
        <v>3471</v>
      </c>
      <c r="G1712" s="95">
        <v>-12410</v>
      </c>
      <c r="H1712" s="97">
        <v>46065</v>
      </c>
      <c r="I1712" s="97">
        <v>46072</v>
      </c>
      <c r="J1712" s="97">
        <v>46072</v>
      </c>
      <c r="K1712" s="97">
        <v>46068</v>
      </c>
      <c r="L1712" s="94">
        <v>10251</v>
      </c>
      <c r="M1712" s="98" t="s">
        <v>353</v>
      </c>
      <c r="N1712" s="121" t="s">
        <v>246</v>
      </c>
      <c r="O1712" s="94" t="s">
        <v>7341</v>
      </c>
      <c r="P1712" s="94" t="s">
        <v>51</v>
      </c>
      <c r="Q1712" s="94" t="s">
        <v>51</v>
      </c>
      <c r="R1712" s="94" t="s">
        <v>51</v>
      </c>
      <c r="S1712" s="94" t="s">
        <v>51</v>
      </c>
      <c r="T1712" s="94" t="s">
        <v>51</v>
      </c>
      <c r="U1712" s="94" t="s">
        <v>51</v>
      </c>
      <c r="V1712" s="94" t="s">
        <v>51</v>
      </c>
      <c r="W1712" s="94" t="s">
        <v>2490</v>
      </c>
      <c r="X1712" s="94" t="s">
        <v>2491</v>
      </c>
      <c r="Y1712" s="94" t="s">
        <v>3345</v>
      </c>
      <c r="Z1712" s="94" t="s">
        <v>51</v>
      </c>
    </row>
    <row r="1713" spans="1:26" x14ac:dyDescent="0.2">
      <c r="A1713" s="94" t="s">
        <v>2763</v>
      </c>
      <c r="B1713" s="94" t="s">
        <v>3340</v>
      </c>
      <c r="C1713" s="94" t="s">
        <v>7342</v>
      </c>
      <c r="D1713" s="94" t="s">
        <v>3470</v>
      </c>
      <c r="E1713" s="94" t="s">
        <v>2487</v>
      </c>
      <c r="F1713" s="94" t="s">
        <v>3471</v>
      </c>
      <c r="G1713" s="95">
        <v>-7175</v>
      </c>
      <c r="H1713" s="97">
        <v>46065</v>
      </c>
      <c r="I1713" s="97">
        <v>46072</v>
      </c>
      <c r="J1713" s="97">
        <v>46072</v>
      </c>
      <c r="K1713" s="97">
        <v>46068</v>
      </c>
      <c r="L1713" s="94">
        <v>20001</v>
      </c>
      <c r="M1713" s="98" t="s">
        <v>353</v>
      </c>
      <c r="N1713" s="121" t="s">
        <v>246</v>
      </c>
      <c r="O1713" s="94" t="s">
        <v>7343</v>
      </c>
      <c r="P1713" s="94" t="s">
        <v>51</v>
      </c>
      <c r="Q1713" s="94" t="s">
        <v>51</v>
      </c>
      <c r="R1713" s="94" t="s">
        <v>51</v>
      </c>
      <c r="S1713" s="94" t="s">
        <v>51</v>
      </c>
      <c r="T1713" s="94" t="s">
        <v>51</v>
      </c>
      <c r="U1713" s="94" t="s">
        <v>51</v>
      </c>
      <c r="V1713" s="94" t="s">
        <v>51</v>
      </c>
      <c r="W1713" s="94" t="s">
        <v>2490</v>
      </c>
      <c r="X1713" s="94" t="s">
        <v>2491</v>
      </c>
      <c r="Y1713" s="94" t="s">
        <v>3345</v>
      </c>
      <c r="Z1713" s="94" t="s">
        <v>51</v>
      </c>
    </row>
    <row r="1714" spans="1:26" x14ac:dyDescent="0.2">
      <c r="A1714" s="94" t="s">
        <v>2763</v>
      </c>
      <c r="B1714" s="94" t="s">
        <v>3340</v>
      </c>
      <c r="C1714" s="94" t="s">
        <v>7344</v>
      </c>
      <c r="D1714" s="94" t="s">
        <v>3470</v>
      </c>
      <c r="E1714" s="94" t="s">
        <v>2487</v>
      </c>
      <c r="F1714" s="94" t="s">
        <v>3471</v>
      </c>
      <c r="G1714" s="95">
        <v>-9140</v>
      </c>
      <c r="H1714" s="97">
        <v>46065</v>
      </c>
      <c r="I1714" s="97">
        <v>46072</v>
      </c>
      <c r="J1714" s="97">
        <v>46072</v>
      </c>
      <c r="K1714" s="97">
        <v>46068</v>
      </c>
      <c r="L1714" s="94">
        <v>10251</v>
      </c>
      <c r="M1714" s="98" t="s">
        <v>353</v>
      </c>
      <c r="N1714" s="121" t="s">
        <v>246</v>
      </c>
      <c r="O1714" s="94" t="s">
        <v>7345</v>
      </c>
      <c r="P1714" s="94" t="s">
        <v>51</v>
      </c>
      <c r="Q1714" s="94" t="s">
        <v>51</v>
      </c>
      <c r="R1714" s="94" t="s">
        <v>51</v>
      </c>
      <c r="S1714" s="94" t="s">
        <v>51</v>
      </c>
      <c r="T1714" s="94" t="s">
        <v>51</v>
      </c>
      <c r="U1714" s="94" t="s">
        <v>51</v>
      </c>
      <c r="V1714" s="94" t="s">
        <v>51</v>
      </c>
      <c r="W1714" s="94" t="s">
        <v>2490</v>
      </c>
      <c r="X1714" s="94" t="s">
        <v>2491</v>
      </c>
      <c r="Y1714" s="94" t="s">
        <v>3345</v>
      </c>
      <c r="Z1714" s="94" t="s">
        <v>51</v>
      </c>
    </row>
    <row r="1715" spans="1:26" x14ac:dyDescent="0.2">
      <c r="A1715" s="94" t="s">
        <v>2763</v>
      </c>
      <c r="B1715" s="94" t="s">
        <v>3340</v>
      </c>
      <c r="C1715" s="94" t="s">
        <v>7346</v>
      </c>
      <c r="D1715" s="94" t="s">
        <v>3470</v>
      </c>
      <c r="E1715" s="94" t="s">
        <v>2487</v>
      </c>
      <c r="F1715" s="94" t="s">
        <v>3471</v>
      </c>
      <c r="G1715" s="95">
        <v>-4830</v>
      </c>
      <c r="H1715" s="97">
        <v>46065</v>
      </c>
      <c r="I1715" s="97">
        <v>46072</v>
      </c>
      <c r="J1715" s="97">
        <v>46072</v>
      </c>
      <c r="K1715" s="97">
        <v>46068</v>
      </c>
      <c r="L1715" s="94">
        <v>10251</v>
      </c>
      <c r="M1715" s="98" t="s">
        <v>353</v>
      </c>
      <c r="N1715" s="121" t="s">
        <v>246</v>
      </c>
      <c r="O1715" s="94" t="s">
        <v>7347</v>
      </c>
      <c r="P1715" s="94" t="s">
        <v>51</v>
      </c>
      <c r="Q1715" s="94" t="s">
        <v>51</v>
      </c>
      <c r="R1715" s="94" t="s">
        <v>51</v>
      </c>
      <c r="S1715" s="94" t="s">
        <v>51</v>
      </c>
      <c r="T1715" s="94" t="s">
        <v>51</v>
      </c>
      <c r="U1715" s="94" t="s">
        <v>51</v>
      </c>
      <c r="V1715" s="94" t="s">
        <v>51</v>
      </c>
      <c r="W1715" s="94" t="s">
        <v>2490</v>
      </c>
      <c r="X1715" s="94" t="s">
        <v>2491</v>
      </c>
      <c r="Y1715" s="94" t="s">
        <v>3345</v>
      </c>
      <c r="Z1715" s="94" t="s">
        <v>51</v>
      </c>
    </row>
    <row r="1716" spans="1:26" x14ac:dyDescent="0.2">
      <c r="A1716" s="94" t="s">
        <v>2763</v>
      </c>
      <c r="B1716" s="94" t="s">
        <v>3340</v>
      </c>
      <c r="C1716" s="94" t="s">
        <v>7348</v>
      </c>
      <c r="D1716" s="94" t="s">
        <v>3470</v>
      </c>
      <c r="E1716" s="94" t="s">
        <v>2487</v>
      </c>
      <c r="F1716" s="94" t="s">
        <v>3471</v>
      </c>
      <c r="G1716" s="95">
        <v>-10680</v>
      </c>
      <c r="H1716" s="97">
        <v>46065</v>
      </c>
      <c r="I1716" s="97">
        <v>46072</v>
      </c>
      <c r="J1716" s="97">
        <v>46072</v>
      </c>
      <c r="K1716" s="97">
        <v>46068</v>
      </c>
      <c r="L1716" s="94">
        <v>10251</v>
      </c>
      <c r="M1716" s="98" t="s">
        <v>353</v>
      </c>
      <c r="N1716" s="121" t="s">
        <v>246</v>
      </c>
      <c r="O1716" s="94" t="s">
        <v>7349</v>
      </c>
      <c r="P1716" s="94" t="s">
        <v>51</v>
      </c>
      <c r="Q1716" s="94" t="s">
        <v>51</v>
      </c>
      <c r="R1716" s="94" t="s">
        <v>51</v>
      </c>
      <c r="S1716" s="94" t="s">
        <v>51</v>
      </c>
      <c r="T1716" s="94" t="s">
        <v>51</v>
      </c>
      <c r="U1716" s="94" t="s">
        <v>51</v>
      </c>
      <c r="V1716" s="94" t="s">
        <v>51</v>
      </c>
      <c r="W1716" s="94" t="s">
        <v>2490</v>
      </c>
      <c r="X1716" s="94" t="s">
        <v>2491</v>
      </c>
      <c r="Y1716" s="94" t="s">
        <v>3345</v>
      </c>
      <c r="Z1716" s="94" t="s">
        <v>51</v>
      </c>
    </row>
    <row r="1717" spans="1:26" x14ac:dyDescent="0.2">
      <c r="A1717" s="94" t="s">
        <v>2763</v>
      </c>
      <c r="B1717" s="94" t="s">
        <v>3340</v>
      </c>
      <c r="C1717" s="94" t="s">
        <v>7350</v>
      </c>
      <c r="D1717" s="94" t="s">
        <v>3470</v>
      </c>
      <c r="E1717" s="94" t="s">
        <v>2487</v>
      </c>
      <c r="F1717" s="94" t="s">
        <v>3471</v>
      </c>
      <c r="G1717" s="95">
        <v>-3660</v>
      </c>
      <c r="H1717" s="97">
        <v>46065</v>
      </c>
      <c r="I1717" s="97">
        <v>46072</v>
      </c>
      <c r="J1717" s="97">
        <v>46072</v>
      </c>
      <c r="K1717" s="97">
        <v>46068</v>
      </c>
      <c r="L1717" s="94">
        <v>10251</v>
      </c>
      <c r="M1717" s="98" t="s">
        <v>353</v>
      </c>
      <c r="N1717" s="121" t="s">
        <v>246</v>
      </c>
      <c r="O1717" s="94" t="s">
        <v>7351</v>
      </c>
      <c r="P1717" s="94" t="s">
        <v>51</v>
      </c>
      <c r="Q1717" s="94" t="s">
        <v>51</v>
      </c>
      <c r="R1717" s="94" t="s">
        <v>51</v>
      </c>
      <c r="S1717" s="94" t="s">
        <v>51</v>
      </c>
      <c r="T1717" s="94" t="s">
        <v>51</v>
      </c>
      <c r="U1717" s="94" t="s">
        <v>51</v>
      </c>
      <c r="V1717" s="94" t="s">
        <v>51</v>
      </c>
      <c r="W1717" s="94" t="s">
        <v>2490</v>
      </c>
      <c r="X1717" s="94" t="s">
        <v>2491</v>
      </c>
      <c r="Y1717" s="94" t="s">
        <v>3345</v>
      </c>
      <c r="Z1717" s="94" t="s">
        <v>51</v>
      </c>
    </row>
    <row r="1718" spans="1:26" x14ac:dyDescent="0.2">
      <c r="A1718" s="94" t="s">
        <v>2763</v>
      </c>
      <c r="B1718" s="94" t="s">
        <v>3340</v>
      </c>
      <c r="C1718" s="94" t="s">
        <v>7352</v>
      </c>
      <c r="D1718" s="94" t="s">
        <v>3470</v>
      </c>
      <c r="E1718" s="94" t="s">
        <v>2487</v>
      </c>
      <c r="F1718" s="94" t="s">
        <v>3471</v>
      </c>
      <c r="G1718" s="95">
        <v>-5510</v>
      </c>
      <c r="H1718" s="97">
        <v>46065</v>
      </c>
      <c r="I1718" s="97">
        <v>46072</v>
      </c>
      <c r="J1718" s="97">
        <v>46072</v>
      </c>
      <c r="K1718" s="97">
        <v>46068</v>
      </c>
      <c r="L1718" s="94">
        <v>10256</v>
      </c>
      <c r="M1718" s="98" t="s">
        <v>353</v>
      </c>
      <c r="N1718" s="121" t="s">
        <v>246</v>
      </c>
      <c r="O1718" s="94" t="s">
        <v>7353</v>
      </c>
      <c r="P1718" s="94" t="s">
        <v>51</v>
      </c>
      <c r="Q1718" s="94" t="s">
        <v>51</v>
      </c>
      <c r="R1718" s="94" t="s">
        <v>51</v>
      </c>
      <c r="S1718" s="94" t="s">
        <v>51</v>
      </c>
      <c r="T1718" s="94" t="s">
        <v>51</v>
      </c>
      <c r="U1718" s="94" t="s">
        <v>51</v>
      </c>
      <c r="V1718" s="94" t="s">
        <v>51</v>
      </c>
      <c r="W1718" s="94" t="s">
        <v>2490</v>
      </c>
      <c r="X1718" s="94" t="s">
        <v>2491</v>
      </c>
      <c r="Y1718" s="94" t="s">
        <v>3345</v>
      </c>
      <c r="Z1718" s="94" t="s">
        <v>51</v>
      </c>
    </row>
    <row r="1719" spans="1:26" x14ac:dyDescent="0.2">
      <c r="A1719" s="94" t="s">
        <v>2763</v>
      </c>
      <c r="B1719" s="94" t="s">
        <v>3340</v>
      </c>
      <c r="C1719" s="94" t="s">
        <v>7354</v>
      </c>
      <c r="D1719" s="94" t="s">
        <v>3470</v>
      </c>
      <c r="E1719" s="94" t="s">
        <v>2487</v>
      </c>
      <c r="F1719" s="94" t="s">
        <v>3471</v>
      </c>
      <c r="G1719" s="95">
        <v>-4270</v>
      </c>
      <c r="H1719" s="97">
        <v>46065</v>
      </c>
      <c r="I1719" s="97">
        <v>46072</v>
      </c>
      <c r="J1719" s="97">
        <v>46072</v>
      </c>
      <c r="K1719" s="97">
        <v>46068</v>
      </c>
      <c r="L1719" s="94">
        <v>10251</v>
      </c>
      <c r="M1719" s="98" t="s">
        <v>353</v>
      </c>
      <c r="N1719" s="121" t="s">
        <v>246</v>
      </c>
      <c r="O1719" s="94" t="s">
        <v>7355</v>
      </c>
      <c r="P1719" s="94" t="s">
        <v>51</v>
      </c>
      <c r="Q1719" s="94" t="s">
        <v>51</v>
      </c>
      <c r="R1719" s="94" t="s">
        <v>51</v>
      </c>
      <c r="S1719" s="94" t="s">
        <v>51</v>
      </c>
      <c r="T1719" s="94" t="s">
        <v>51</v>
      </c>
      <c r="U1719" s="94" t="s">
        <v>51</v>
      </c>
      <c r="V1719" s="94" t="s">
        <v>51</v>
      </c>
      <c r="W1719" s="94" t="s">
        <v>2490</v>
      </c>
      <c r="X1719" s="94" t="s">
        <v>2491</v>
      </c>
      <c r="Y1719" s="94" t="s">
        <v>3345</v>
      </c>
      <c r="Z1719" s="94" t="s">
        <v>51</v>
      </c>
    </row>
    <row r="1720" spans="1:26" x14ac:dyDescent="0.2">
      <c r="A1720" s="94" t="s">
        <v>2763</v>
      </c>
      <c r="B1720" s="94" t="s">
        <v>3340</v>
      </c>
      <c r="C1720" s="94" t="s">
        <v>7356</v>
      </c>
      <c r="D1720" s="94" t="s">
        <v>3470</v>
      </c>
      <c r="E1720" s="94" t="s">
        <v>2487</v>
      </c>
      <c r="F1720" s="94" t="s">
        <v>3471</v>
      </c>
      <c r="G1720" s="95">
        <v>-5025</v>
      </c>
      <c r="H1720" s="97">
        <v>46065</v>
      </c>
      <c r="I1720" s="97">
        <v>46072</v>
      </c>
      <c r="J1720" s="97">
        <v>46072</v>
      </c>
      <c r="K1720" s="97">
        <v>46068</v>
      </c>
      <c r="L1720" s="94">
        <v>10256</v>
      </c>
      <c r="M1720" s="98" t="s">
        <v>353</v>
      </c>
      <c r="N1720" s="121" t="s">
        <v>246</v>
      </c>
      <c r="O1720" s="94" t="s">
        <v>7357</v>
      </c>
      <c r="P1720" s="94" t="s">
        <v>51</v>
      </c>
      <c r="Q1720" s="94" t="s">
        <v>51</v>
      </c>
      <c r="R1720" s="94" t="s">
        <v>51</v>
      </c>
      <c r="S1720" s="94" t="s">
        <v>51</v>
      </c>
      <c r="T1720" s="94" t="s">
        <v>51</v>
      </c>
      <c r="U1720" s="94" t="s">
        <v>51</v>
      </c>
      <c r="V1720" s="94" t="s">
        <v>51</v>
      </c>
      <c r="W1720" s="94" t="s">
        <v>2490</v>
      </c>
      <c r="X1720" s="94" t="s">
        <v>2491</v>
      </c>
      <c r="Y1720" s="94" t="s">
        <v>3345</v>
      </c>
      <c r="Z1720" s="94" t="s">
        <v>51</v>
      </c>
    </row>
    <row r="1721" spans="1:26" x14ac:dyDescent="0.2">
      <c r="A1721" s="94" t="s">
        <v>2763</v>
      </c>
      <c r="B1721" s="94" t="s">
        <v>3340</v>
      </c>
      <c r="C1721" s="94" t="s">
        <v>7358</v>
      </c>
      <c r="D1721" s="94" t="s">
        <v>3470</v>
      </c>
      <c r="E1721" s="94" t="s">
        <v>2487</v>
      </c>
      <c r="F1721" s="94" t="s">
        <v>3471</v>
      </c>
      <c r="G1721" s="95">
        <v>-4070</v>
      </c>
      <c r="H1721" s="97">
        <v>46065</v>
      </c>
      <c r="I1721" s="97">
        <v>46072</v>
      </c>
      <c r="J1721" s="97">
        <v>46072</v>
      </c>
      <c r="K1721" s="97">
        <v>46068</v>
      </c>
      <c r="L1721" s="94">
        <v>10256</v>
      </c>
      <c r="M1721" s="98" t="s">
        <v>353</v>
      </c>
      <c r="N1721" s="121" t="s">
        <v>246</v>
      </c>
      <c r="O1721" s="94" t="s">
        <v>7359</v>
      </c>
      <c r="P1721" s="94" t="s">
        <v>51</v>
      </c>
      <c r="Q1721" s="94" t="s">
        <v>51</v>
      </c>
      <c r="R1721" s="94" t="s">
        <v>51</v>
      </c>
      <c r="S1721" s="94" t="s">
        <v>51</v>
      </c>
      <c r="T1721" s="94" t="s">
        <v>51</v>
      </c>
      <c r="U1721" s="94" t="s">
        <v>51</v>
      </c>
      <c r="V1721" s="94" t="s">
        <v>51</v>
      </c>
      <c r="W1721" s="94" t="s">
        <v>2490</v>
      </c>
      <c r="X1721" s="94" t="s">
        <v>2491</v>
      </c>
      <c r="Y1721" s="94" t="s">
        <v>3345</v>
      </c>
      <c r="Z1721" s="94" t="s">
        <v>51</v>
      </c>
    </row>
    <row r="1722" spans="1:26" x14ac:dyDescent="0.2">
      <c r="A1722" s="94" t="s">
        <v>2763</v>
      </c>
      <c r="B1722" s="94" t="s">
        <v>3340</v>
      </c>
      <c r="C1722" s="94" t="s">
        <v>7360</v>
      </c>
      <c r="D1722" s="94" t="s">
        <v>3470</v>
      </c>
      <c r="E1722" s="94" t="s">
        <v>2487</v>
      </c>
      <c r="F1722" s="94" t="s">
        <v>3471</v>
      </c>
      <c r="G1722" s="95">
        <v>-14360</v>
      </c>
      <c r="H1722" s="97">
        <v>46065</v>
      </c>
      <c r="I1722" s="97">
        <v>46072</v>
      </c>
      <c r="J1722" s="97">
        <v>46072</v>
      </c>
      <c r="K1722" s="97">
        <v>46068</v>
      </c>
      <c r="L1722" s="94">
        <v>10251</v>
      </c>
      <c r="M1722" s="98" t="s">
        <v>353</v>
      </c>
      <c r="N1722" s="121" t="s">
        <v>246</v>
      </c>
      <c r="O1722" s="94" t="s">
        <v>7361</v>
      </c>
      <c r="P1722" s="94" t="s">
        <v>51</v>
      </c>
      <c r="Q1722" s="94" t="s">
        <v>51</v>
      </c>
      <c r="R1722" s="94" t="s">
        <v>51</v>
      </c>
      <c r="S1722" s="94" t="s">
        <v>51</v>
      </c>
      <c r="T1722" s="94" t="s">
        <v>51</v>
      </c>
      <c r="U1722" s="94" t="s">
        <v>51</v>
      </c>
      <c r="V1722" s="94" t="s">
        <v>51</v>
      </c>
      <c r="W1722" s="94" t="s">
        <v>2490</v>
      </c>
      <c r="X1722" s="94" t="s">
        <v>2491</v>
      </c>
      <c r="Y1722" s="94" t="s">
        <v>3345</v>
      </c>
      <c r="Z1722" s="94" t="s">
        <v>51</v>
      </c>
    </row>
    <row r="1723" spans="1:26" x14ac:dyDescent="0.2">
      <c r="A1723" s="94" t="s">
        <v>2763</v>
      </c>
      <c r="B1723" s="94" t="s">
        <v>3340</v>
      </c>
      <c r="C1723" s="94" t="s">
        <v>7362</v>
      </c>
      <c r="D1723" s="94" t="s">
        <v>3470</v>
      </c>
      <c r="E1723" s="94" t="s">
        <v>2487</v>
      </c>
      <c r="F1723" s="94" t="s">
        <v>3471</v>
      </c>
      <c r="G1723" s="95">
        <v>-7155</v>
      </c>
      <c r="H1723" s="97">
        <v>46065</v>
      </c>
      <c r="I1723" s="97">
        <v>46072</v>
      </c>
      <c r="J1723" s="97">
        <v>46072</v>
      </c>
      <c r="K1723" s="97">
        <v>46068</v>
      </c>
      <c r="L1723" s="94">
        <v>10256</v>
      </c>
      <c r="M1723" s="98" t="s">
        <v>353</v>
      </c>
      <c r="N1723" s="121" t="s">
        <v>246</v>
      </c>
      <c r="O1723" s="94" t="s">
        <v>7363</v>
      </c>
      <c r="P1723" s="94" t="s">
        <v>51</v>
      </c>
      <c r="Q1723" s="94" t="s">
        <v>51</v>
      </c>
      <c r="R1723" s="94" t="s">
        <v>51</v>
      </c>
      <c r="S1723" s="94" t="s">
        <v>51</v>
      </c>
      <c r="T1723" s="94" t="s">
        <v>51</v>
      </c>
      <c r="U1723" s="94" t="s">
        <v>51</v>
      </c>
      <c r="V1723" s="94" t="s">
        <v>51</v>
      </c>
      <c r="W1723" s="94" t="s">
        <v>2490</v>
      </c>
      <c r="X1723" s="94" t="s">
        <v>2491</v>
      </c>
      <c r="Y1723" s="94" t="s">
        <v>3345</v>
      </c>
      <c r="Z1723" s="94" t="s">
        <v>51</v>
      </c>
    </row>
    <row r="1724" spans="1:26" x14ac:dyDescent="0.2">
      <c r="A1724" s="94" t="s">
        <v>2763</v>
      </c>
      <c r="B1724" s="94" t="s">
        <v>3340</v>
      </c>
      <c r="C1724" s="94" t="s">
        <v>7364</v>
      </c>
      <c r="D1724" s="94" t="s">
        <v>3470</v>
      </c>
      <c r="E1724" s="94" t="s">
        <v>2487</v>
      </c>
      <c r="F1724" s="94" t="s">
        <v>3471</v>
      </c>
      <c r="G1724" s="95">
        <v>-8160</v>
      </c>
      <c r="H1724" s="97">
        <v>46065</v>
      </c>
      <c r="I1724" s="97">
        <v>46072</v>
      </c>
      <c r="J1724" s="97">
        <v>46072</v>
      </c>
      <c r="K1724" s="97">
        <v>46068</v>
      </c>
      <c r="L1724" s="94">
        <v>10251</v>
      </c>
      <c r="M1724" s="98" t="s">
        <v>353</v>
      </c>
      <c r="N1724" s="121" t="s">
        <v>246</v>
      </c>
      <c r="O1724" s="94" t="s">
        <v>7365</v>
      </c>
      <c r="P1724" s="94" t="s">
        <v>51</v>
      </c>
      <c r="Q1724" s="94" t="s">
        <v>51</v>
      </c>
      <c r="R1724" s="94" t="s">
        <v>51</v>
      </c>
      <c r="S1724" s="94" t="s">
        <v>51</v>
      </c>
      <c r="T1724" s="94" t="s">
        <v>51</v>
      </c>
      <c r="U1724" s="94" t="s">
        <v>51</v>
      </c>
      <c r="V1724" s="94" t="s">
        <v>51</v>
      </c>
      <c r="W1724" s="94" t="s">
        <v>2490</v>
      </c>
      <c r="X1724" s="94" t="s">
        <v>2491</v>
      </c>
      <c r="Y1724" s="94" t="s">
        <v>3345</v>
      </c>
      <c r="Z1724" s="94" t="s">
        <v>51</v>
      </c>
    </row>
    <row r="1725" spans="1:26" x14ac:dyDescent="0.2">
      <c r="A1725" s="94" t="s">
        <v>2763</v>
      </c>
      <c r="B1725" s="94" t="s">
        <v>3340</v>
      </c>
      <c r="C1725" s="94" t="s">
        <v>7366</v>
      </c>
      <c r="D1725" s="94" t="s">
        <v>3470</v>
      </c>
      <c r="E1725" s="94" t="s">
        <v>2487</v>
      </c>
      <c r="F1725" s="94" t="s">
        <v>3471</v>
      </c>
      <c r="G1725" s="95">
        <v>-2330</v>
      </c>
      <c r="H1725" s="97">
        <v>46065</v>
      </c>
      <c r="I1725" s="97">
        <v>46072</v>
      </c>
      <c r="J1725" s="97">
        <v>46072</v>
      </c>
      <c r="K1725" s="97">
        <v>46068</v>
      </c>
      <c r="L1725" s="94">
        <v>10251</v>
      </c>
      <c r="M1725" s="98" t="s">
        <v>353</v>
      </c>
      <c r="N1725" s="121" t="s">
        <v>246</v>
      </c>
      <c r="O1725" s="94" t="s">
        <v>7367</v>
      </c>
      <c r="P1725" s="94" t="s">
        <v>51</v>
      </c>
      <c r="Q1725" s="94" t="s">
        <v>51</v>
      </c>
      <c r="R1725" s="94" t="s">
        <v>51</v>
      </c>
      <c r="S1725" s="94" t="s">
        <v>51</v>
      </c>
      <c r="T1725" s="94" t="s">
        <v>51</v>
      </c>
      <c r="U1725" s="94" t="s">
        <v>51</v>
      </c>
      <c r="V1725" s="94" t="s">
        <v>51</v>
      </c>
      <c r="W1725" s="94" t="s">
        <v>2490</v>
      </c>
      <c r="X1725" s="94" t="s">
        <v>2491</v>
      </c>
      <c r="Y1725" s="94" t="s">
        <v>3345</v>
      </c>
      <c r="Z1725" s="94" t="s">
        <v>51</v>
      </c>
    </row>
    <row r="1726" spans="1:26" x14ac:dyDescent="0.2">
      <c r="A1726" s="94" t="s">
        <v>2763</v>
      </c>
      <c r="B1726" s="94" t="s">
        <v>3340</v>
      </c>
      <c r="C1726" s="94" t="s">
        <v>7368</v>
      </c>
      <c r="D1726" s="94" t="s">
        <v>3470</v>
      </c>
      <c r="E1726" s="94" t="s">
        <v>2487</v>
      </c>
      <c r="F1726" s="94" t="s">
        <v>3471</v>
      </c>
      <c r="G1726" s="95">
        <v>-3475</v>
      </c>
      <c r="H1726" s="97">
        <v>46065</v>
      </c>
      <c r="I1726" s="97">
        <v>46072</v>
      </c>
      <c r="J1726" s="97">
        <v>46072</v>
      </c>
      <c r="K1726" s="97">
        <v>46068</v>
      </c>
      <c r="L1726" s="94">
        <v>10256</v>
      </c>
      <c r="M1726" s="98" t="s">
        <v>353</v>
      </c>
      <c r="N1726" s="121" t="s">
        <v>246</v>
      </c>
      <c r="O1726" s="94" t="s">
        <v>7369</v>
      </c>
      <c r="P1726" s="94" t="s">
        <v>51</v>
      </c>
      <c r="Q1726" s="94" t="s">
        <v>51</v>
      </c>
      <c r="R1726" s="94" t="s">
        <v>51</v>
      </c>
      <c r="S1726" s="94" t="s">
        <v>51</v>
      </c>
      <c r="T1726" s="94" t="s">
        <v>51</v>
      </c>
      <c r="U1726" s="94" t="s">
        <v>51</v>
      </c>
      <c r="V1726" s="94" t="s">
        <v>51</v>
      </c>
      <c r="W1726" s="94" t="s">
        <v>2490</v>
      </c>
      <c r="X1726" s="94" t="s">
        <v>2491</v>
      </c>
      <c r="Y1726" s="94" t="s">
        <v>3345</v>
      </c>
      <c r="Z1726" s="94" t="s">
        <v>51</v>
      </c>
    </row>
    <row r="1727" spans="1:26" x14ac:dyDescent="0.2">
      <c r="A1727" s="94" t="s">
        <v>2763</v>
      </c>
      <c r="B1727" s="94" t="s">
        <v>3340</v>
      </c>
      <c r="C1727" s="94" t="s">
        <v>7370</v>
      </c>
      <c r="D1727" s="94" t="s">
        <v>3470</v>
      </c>
      <c r="E1727" s="94" t="s">
        <v>2487</v>
      </c>
      <c r="F1727" s="94" t="s">
        <v>3471</v>
      </c>
      <c r="G1727" s="95">
        <v>-27170</v>
      </c>
      <c r="H1727" s="97">
        <v>46065</v>
      </c>
      <c r="I1727" s="97">
        <v>46072</v>
      </c>
      <c r="J1727" s="97">
        <v>46072</v>
      </c>
      <c r="K1727" s="97">
        <v>46068</v>
      </c>
      <c r="L1727" s="94">
        <v>10251</v>
      </c>
      <c r="M1727" s="98" t="s">
        <v>353</v>
      </c>
      <c r="N1727" s="121" t="s">
        <v>246</v>
      </c>
      <c r="O1727" s="94" t="s">
        <v>7371</v>
      </c>
      <c r="P1727" s="94" t="s">
        <v>51</v>
      </c>
      <c r="Q1727" s="94" t="s">
        <v>51</v>
      </c>
      <c r="R1727" s="94" t="s">
        <v>51</v>
      </c>
      <c r="S1727" s="94" t="s">
        <v>51</v>
      </c>
      <c r="T1727" s="94" t="s">
        <v>51</v>
      </c>
      <c r="U1727" s="94" t="s">
        <v>51</v>
      </c>
      <c r="V1727" s="94" t="s">
        <v>51</v>
      </c>
      <c r="W1727" s="94" t="s">
        <v>2490</v>
      </c>
      <c r="X1727" s="94" t="s">
        <v>2491</v>
      </c>
      <c r="Y1727" s="94" t="s">
        <v>3345</v>
      </c>
      <c r="Z1727" s="94" t="s">
        <v>51</v>
      </c>
    </row>
    <row r="1728" spans="1:26" x14ac:dyDescent="0.2">
      <c r="A1728" s="94" t="s">
        <v>2763</v>
      </c>
      <c r="B1728" s="94" t="s">
        <v>3340</v>
      </c>
      <c r="C1728" s="94" t="s">
        <v>7372</v>
      </c>
      <c r="D1728" s="94" t="s">
        <v>3470</v>
      </c>
      <c r="E1728" s="94" t="s">
        <v>2487</v>
      </c>
      <c r="F1728" s="94" t="s">
        <v>3471</v>
      </c>
      <c r="G1728" s="95">
        <v>-2465</v>
      </c>
      <c r="H1728" s="97">
        <v>46065</v>
      </c>
      <c r="I1728" s="97">
        <v>46072</v>
      </c>
      <c r="J1728" s="97">
        <v>46072</v>
      </c>
      <c r="K1728" s="97">
        <v>46068</v>
      </c>
      <c r="L1728" s="94">
        <v>10256</v>
      </c>
      <c r="M1728" s="98" t="s">
        <v>353</v>
      </c>
      <c r="N1728" s="121" t="s">
        <v>246</v>
      </c>
      <c r="O1728" s="94" t="s">
        <v>7373</v>
      </c>
      <c r="P1728" s="94" t="s">
        <v>51</v>
      </c>
      <c r="Q1728" s="94" t="s">
        <v>51</v>
      </c>
      <c r="R1728" s="94" t="s">
        <v>51</v>
      </c>
      <c r="S1728" s="94" t="s">
        <v>51</v>
      </c>
      <c r="T1728" s="94" t="s">
        <v>51</v>
      </c>
      <c r="U1728" s="94" t="s">
        <v>51</v>
      </c>
      <c r="V1728" s="94" t="s">
        <v>51</v>
      </c>
      <c r="W1728" s="94" t="s">
        <v>2490</v>
      </c>
      <c r="X1728" s="94" t="s">
        <v>2491</v>
      </c>
      <c r="Y1728" s="94" t="s">
        <v>3345</v>
      </c>
      <c r="Z1728" s="94" t="s">
        <v>51</v>
      </c>
    </row>
    <row r="1729" spans="1:26" x14ac:dyDescent="0.2">
      <c r="A1729" s="94" t="s">
        <v>2763</v>
      </c>
      <c r="B1729" s="94" t="s">
        <v>3340</v>
      </c>
      <c r="C1729" s="94" t="s">
        <v>7374</v>
      </c>
      <c r="D1729" s="94" t="s">
        <v>3470</v>
      </c>
      <c r="E1729" s="94" t="s">
        <v>2487</v>
      </c>
      <c r="F1729" s="94" t="s">
        <v>3471</v>
      </c>
      <c r="G1729" s="95">
        <v>-3305</v>
      </c>
      <c r="H1729" s="97">
        <v>46065</v>
      </c>
      <c r="I1729" s="97">
        <v>46072</v>
      </c>
      <c r="J1729" s="97">
        <v>46072</v>
      </c>
      <c r="K1729" s="97">
        <v>46068</v>
      </c>
      <c r="L1729" s="94">
        <v>10256</v>
      </c>
      <c r="M1729" s="98" t="s">
        <v>353</v>
      </c>
      <c r="N1729" s="121" t="s">
        <v>246</v>
      </c>
      <c r="O1729" s="94" t="s">
        <v>7375</v>
      </c>
      <c r="P1729" s="94" t="s">
        <v>51</v>
      </c>
      <c r="Q1729" s="94" t="s">
        <v>51</v>
      </c>
      <c r="R1729" s="94" t="s">
        <v>51</v>
      </c>
      <c r="S1729" s="94" t="s">
        <v>51</v>
      </c>
      <c r="T1729" s="94" t="s">
        <v>51</v>
      </c>
      <c r="U1729" s="94" t="s">
        <v>51</v>
      </c>
      <c r="V1729" s="94" t="s">
        <v>51</v>
      </c>
      <c r="W1729" s="94" t="s">
        <v>2490</v>
      </c>
      <c r="X1729" s="94" t="s">
        <v>2491</v>
      </c>
      <c r="Y1729" s="94" t="s">
        <v>3345</v>
      </c>
      <c r="Z1729" s="94" t="s">
        <v>51</v>
      </c>
    </row>
    <row r="1730" spans="1:26" x14ac:dyDescent="0.2">
      <c r="A1730" s="94" t="s">
        <v>2763</v>
      </c>
      <c r="B1730" s="94" t="s">
        <v>3340</v>
      </c>
      <c r="C1730" s="94" t="s">
        <v>7376</v>
      </c>
      <c r="D1730" s="94" t="s">
        <v>3470</v>
      </c>
      <c r="E1730" s="94" t="s">
        <v>2487</v>
      </c>
      <c r="F1730" s="94" t="s">
        <v>3471</v>
      </c>
      <c r="G1730" s="95">
        <v>-4805</v>
      </c>
      <c r="H1730" s="97">
        <v>46065</v>
      </c>
      <c r="I1730" s="97">
        <v>46072</v>
      </c>
      <c r="J1730" s="97">
        <v>46072</v>
      </c>
      <c r="K1730" s="97">
        <v>46068</v>
      </c>
      <c r="L1730" s="94">
        <v>10251</v>
      </c>
      <c r="M1730" s="98" t="s">
        <v>353</v>
      </c>
      <c r="N1730" s="121" t="s">
        <v>246</v>
      </c>
      <c r="O1730" s="94" t="s">
        <v>7377</v>
      </c>
      <c r="P1730" s="94" t="s">
        <v>51</v>
      </c>
      <c r="Q1730" s="94" t="s">
        <v>51</v>
      </c>
      <c r="R1730" s="94" t="s">
        <v>51</v>
      </c>
      <c r="S1730" s="94" t="s">
        <v>51</v>
      </c>
      <c r="T1730" s="94" t="s">
        <v>51</v>
      </c>
      <c r="U1730" s="94" t="s">
        <v>51</v>
      </c>
      <c r="V1730" s="94" t="s">
        <v>51</v>
      </c>
      <c r="W1730" s="94" t="s">
        <v>2490</v>
      </c>
      <c r="X1730" s="94" t="s">
        <v>2491</v>
      </c>
      <c r="Y1730" s="94" t="s">
        <v>3345</v>
      </c>
      <c r="Z1730" s="94" t="s">
        <v>51</v>
      </c>
    </row>
    <row r="1731" spans="1:26" x14ac:dyDescent="0.2">
      <c r="A1731" s="94" t="s">
        <v>2763</v>
      </c>
      <c r="B1731" s="94" t="s">
        <v>3340</v>
      </c>
      <c r="C1731" s="94" t="s">
        <v>7378</v>
      </c>
      <c r="D1731" s="94" t="s">
        <v>3470</v>
      </c>
      <c r="E1731" s="94" t="s">
        <v>2487</v>
      </c>
      <c r="F1731" s="94" t="s">
        <v>3471</v>
      </c>
      <c r="G1731" s="95">
        <v>-7565</v>
      </c>
      <c r="H1731" s="97">
        <v>46065</v>
      </c>
      <c r="I1731" s="97">
        <v>46072</v>
      </c>
      <c r="J1731" s="97">
        <v>46072</v>
      </c>
      <c r="K1731" s="97">
        <v>46068</v>
      </c>
      <c r="L1731" s="94">
        <v>10251</v>
      </c>
      <c r="M1731" s="98" t="s">
        <v>353</v>
      </c>
      <c r="N1731" s="121" t="s">
        <v>246</v>
      </c>
      <c r="O1731" s="94" t="s">
        <v>7379</v>
      </c>
      <c r="P1731" s="94" t="s">
        <v>51</v>
      </c>
      <c r="Q1731" s="94" t="s">
        <v>51</v>
      </c>
      <c r="R1731" s="94" t="s">
        <v>51</v>
      </c>
      <c r="S1731" s="94" t="s">
        <v>51</v>
      </c>
      <c r="T1731" s="94" t="s">
        <v>51</v>
      </c>
      <c r="U1731" s="94" t="s">
        <v>51</v>
      </c>
      <c r="V1731" s="94" t="s">
        <v>51</v>
      </c>
      <c r="W1731" s="94" t="s">
        <v>2490</v>
      </c>
      <c r="X1731" s="94" t="s">
        <v>2491</v>
      </c>
      <c r="Y1731" s="94" t="s">
        <v>3345</v>
      </c>
      <c r="Z1731" s="94" t="s">
        <v>51</v>
      </c>
    </row>
    <row r="1732" spans="1:26" x14ac:dyDescent="0.2">
      <c r="A1732" s="94" t="s">
        <v>2763</v>
      </c>
      <c r="B1732" s="94" t="s">
        <v>3340</v>
      </c>
      <c r="C1732" s="94" t="s">
        <v>7380</v>
      </c>
      <c r="D1732" s="94" t="s">
        <v>3470</v>
      </c>
      <c r="E1732" s="94" t="s">
        <v>2487</v>
      </c>
      <c r="F1732" s="94" t="s">
        <v>3471</v>
      </c>
      <c r="G1732" s="95">
        <v>-3070</v>
      </c>
      <c r="H1732" s="97">
        <v>46065</v>
      </c>
      <c r="I1732" s="97">
        <v>46072</v>
      </c>
      <c r="J1732" s="97">
        <v>46072</v>
      </c>
      <c r="K1732" s="97">
        <v>46068</v>
      </c>
      <c r="L1732" s="94">
        <v>10251</v>
      </c>
      <c r="M1732" s="98" t="s">
        <v>353</v>
      </c>
      <c r="N1732" s="121" t="s">
        <v>246</v>
      </c>
      <c r="O1732" s="94" t="s">
        <v>7381</v>
      </c>
      <c r="P1732" s="94" t="s">
        <v>51</v>
      </c>
      <c r="Q1732" s="94" t="s">
        <v>51</v>
      </c>
      <c r="R1732" s="94" t="s">
        <v>51</v>
      </c>
      <c r="S1732" s="94" t="s">
        <v>51</v>
      </c>
      <c r="T1732" s="94" t="s">
        <v>51</v>
      </c>
      <c r="U1732" s="94" t="s">
        <v>51</v>
      </c>
      <c r="V1732" s="94" t="s">
        <v>51</v>
      </c>
      <c r="W1732" s="94" t="s">
        <v>2490</v>
      </c>
      <c r="X1732" s="94" t="s">
        <v>2491</v>
      </c>
      <c r="Y1732" s="94" t="s">
        <v>3345</v>
      </c>
      <c r="Z1732" s="94" t="s">
        <v>51</v>
      </c>
    </row>
    <row r="1733" spans="1:26" x14ac:dyDescent="0.2">
      <c r="A1733" s="94" t="s">
        <v>2763</v>
      </c>
      <c r="B1733" s="94" t="s">
        <v>3340</v>
      </c>
      <c r="C1733" s="94" t="s">
        <v>7382</v>
      </c>
      <c r="D1733" s="94" t="s">
        <v>3470</v>
      </c>
      <c r="E1733" s="94" t="s">
        <v>2487</v>
      </c>
      <c r="F1733" s="94" t="s">
        <v>3471</v>
      </c>
      <c r="G1733" s="95">
        <v>-3810</v>
      </c>
      <c r="H1733" s="97">
        <v>46065</v>
      </c>
      <c r="I1733" s="97">
        <v>46072</v>
      </c>
      <c r="J1733" s="97">
        <v>46072</v>
      </c>
      <c r="K1733" s="97">
        <v>46068</v>
      </c>
      <c r="L1733" s="94">
        <v>10251</v>
      </c>
      <c r="M1733" s="98" t="s">
        <v>353</v>
      </c>
      <c r="N1733" s="121" t="s">
        <v>246</v>
      </c>
      <c r="O1733" s="94" t="s">
        <v>7383</v>
      </c>
      <c r="P1733" s="94" t="s">
        <v>51</v>
      </c>
      <c r="Q1733" s="94" t="s">
        <v>51</v>
      </c>
      <c r="R1733" s="94" t="s">
        <v>51</v>
      </c>
      <c r="S1733" s="94" t="s">
        <v>51</v>
      </c>
      <c r="T1733" s="94" t="s">
        <v>51</v>
      </c>
      <c r="U1733" s="94" t="s">
        <v>51</v>
      </c>
      <c r="V1733" s="94" t="s">
        <v>51</v>
      </c>
      <c r="W1733" s="94" t="s">
        <v>2490</v>
      </c>
      <c r="X1733" s="94" t="s">
        <v>2491</v>
      </c>
      <c r="Y1733" s="94" t="s">
        <v>3345</v>
      </c>
      <c r="Z1733" s="94" t="s">
        <v>51</v>
      </c>
    </row>
    <row r="1734" spans="1:26" x14ac:dyDescent="0.2">
      <c r="A1734" s="94" t="s">
        <v>2763</v>
      </c>
      <c r="B1734" s="94" t="s">
        <v>3340</v>
      </c>
      <c r="C1734" s="94" t="s">
        <v>7384</v>
      </c>
      <c r="D1734" s="94" t="s">
        <v>3470</v>
      </c>
      <c r="E1734" s="94" t="s">
        <v>2487</v>
      </c>
      <c r="F1734" s="94" t="s">
        <v>3471</v>
      </c>
      <c r="G1734" s="95">
        <v>-1580</v>
      </c>
      <c r="H1734" s="97">
        <v>46065</v>
      </c>
      <c r="I1734" s="97">
        <v>46072</v>
      </c>
      <c r="J1734" s="97">
        <v>46072</v>
      </c>
      <c r="K1734" s="97">
        <v>46068</v>
      </c>
      <c r="L1734" s="94">
        <v>10256</v>
      </c>
      <c r="M1734" s="98" t="s">
        <v>353</v>
      </c>
      <c r="N1734" s="121" t="s">
        <v>246</v>
      </c>
      <c r="O1734" s="94" t="s">
        <v>7385</v>
      </c>
      <c r="P1734" s="94" t="s">
        <v>51</v>
      </c>
      <c r="Q1734" s="94" t="s">
        <v>51</v>
      </c>
      <c r="R1734" s="94" t="s">
        <v>51</v>
      </c>
      <c r="S1734" s="94" t="s">
        <v>51</v>
      </c>
      <c r="T1734" s="94" t="s">
        <v>51</v>
      </c>
      <c r="U1734" s="94" t="s">
        <v>51</v>
      </c>
      <c r="V1734" s="94" t="s">
        <v>51</v>
      </c>
      <c r="W1734" s="94" t="s">
        <v>2490</v>
      </c>
      <c r="X1734" s="94" t="s">
        <v>2491</v>
      </c>
      <c r="Y1734" s="94" t="s">
        <v>3345</v>
      </c>
      <c r="Z1734" s="94" t="s">
        <v>51</v>
      </c>
    </row>
    <row r="1735" spans="1:26" x14ac:dyDescent="0.2">
      <c r="A1735" s="94" t="s">
        <v>2763</v>
      </c>
      <c r="B1735" s="94" t="s">
        <v>3340</v>
      </c>
      <c r="C1735" s="94" t="s">
        <v>7386</v>
      </c>
      <c r="D1735" s="94" t="s">
        <v>3470</v>
      </c>
      <c r="E1735" s="94" t="s">
        <v>2487</v>
      </c>
      <c r="F1735" s="94" t="s">
        <v>3471</v>
      </c>
      <c r="G1735" s="95">
        <v>-3565</v>
      </c>
      <c r="H1735" s="97">
        <v>46065</v>
      </c>
      <c r="I1735" s="97">
        <v>46072</v>
      </c>
      <c r="J1735" s="97">
        <v>46072</v>
      </c>
      <c r="K1735" s="97">
        <v>46068</v>
      </c>
      <c r="L1735" s="94">
        <v>10256</v>
      </c>
      <c r="M1735" s="98" t="s">
        <v>353</v>
      </c>
      <c r="N1735" s="121" t="s">
        <v>246</v>
      </c>
      <c r="O1735" s="94" t="s">
        <v>7387</v>
      </c>
      <c r="P1735" s="94" t="s">
        <v>51</v>
      </c>
      <c r="Q1735" s="94" t="s">
        <v>51</v>
      </c>
      <c r="R1735" s="94" t="s">
        <v>51</v>
      </c>
      <c r="S1735" s="94" t="s">
        <v>51</v>
      </c>
      <c r="T1735" s="94" t="s">
        <v>51</v>
      </c>
      <c r="U1735" s="94" t="s">
        <v>51</v>
      </c>
      <c r="V1735" s="94" t="s">
        <v>51</v>
      </c>
      <c r="W1735" s="94" t="s">
        <v>2490</v>
      </c>
      <c r="X1735" s="94" t="s">
        <v>2491</v>
      </c>
      <c r="Y1735" s="94" t="s">
        <v>3345</v>
      </c>
      <c r="Z1735" s="94" t="s">
        <v>51</v>
      </c>
    </row>
    <row r="1736" spans="1:26" x14ac:dyDescent="0.2">
      <c r="A1736" s="94" t="s">
        <v>2763</v>
      </c>
      <c r="B1736" s="94" t="s">
        <v>3340</v>
      </c>
      <c r="C1736" s="94" t="s">
        <v>7388</v>
      </c>
      <c r="D1736" s="94" t="s">
        <v>3470</v>
      </c>
      <c r="E1736" s="94" t="s">
        <v>2487</v>
      </c>
      <c r="F1736" s="94" t="s">
        <v>3471</v>
      </c>
      <c r="G1736" s="95">
        <v>-8675</v>
      </c>
      <c r="H1736" s="97">
        <v>46065</v>
      </c>
      <c r="I1736" s="97">
        <v>46072</v>
      </c>
      <c r="J1736" s="97">
        <v>46072</v>
      </c>
      <c r="K1736" s="97">
        <v>46068</v>
      </c>
      <c r="L1736" s="94">
        <v>10256</v>
      </c>
      <c r="M1736" s="98" t="s">
        <v>353</v>
      </c>
      <c r="N1736" s="121" t="s">
        <v>246</v>
      </c>
      <c r="O1736" s="94" t="s">
        <v>7389</v>
      </c>
      <c r="P1736" s="94" t="s">
        <v>51</v>
      </c>
      <c r="Q1736" s="94" t="s">
        <v>51</v>
      </c>
      <c r="R1736" s="94" t="s">
        <v>51</v>
      </c>
      <c r="S1736" s="94" t="s">
        <v>51</v>
      </c>
      <c r="T1736" s="94" t="s">
        <v>51</v>
      </c>
      <c r="U1736" s="94" t="s">
        <v>51</v>
      </c>
      <c r="V1736" s="94" t="s">
        <v>51</v>
      </c>
      <c r="W1736" s="94" t="s">
        <v>2490</v>
      </c>
      <c r="X1736" s="94" t="s">
        <v>2491</v>
      </c>
      <c r="Y1736" s="94" t="s">
        <v>3345</v>
      </c>
      <c r="Z1736" s="94" t="s">
        <v>51</v>
      </c>
    </row>
    <row r="1737" spans="1:26" x14ac:dyDescent="0.2">
      <c r="A1737" s="94" t="s">
        <v>2763</v>
      </c>
      <c r="B1737" s="94" t="s">
        <v>3340</v>
      </c>
      <c r="C1737" s="94" t="s">
        <v>7390</v>
      </c>
      <c r="D1737" s="94" t="s">
        <v>3470</v>
      </c>
      <c r="E1737" s="94" t="s">
        <v>2487</v>
      </c>
      <c r="F1737" s="94" t="s">
        <v>3471</v>
      </c>
      <c r="G1737" s="95">
        <v>-4425</v>
      </c>
      <c r="H1737" s="97">
        <v>46065</v>
      </c>
      <c r="I1737" s="97">
        <v>46072</v>
      </c>
      <c r="J1737" s="97">
        <v>46072</v>
      </c>
      <c r="K1737" s="97">
        <v>46068</v>
      </c>
      <c r="L1737" s="94">
        <v>10256</v>
      </c>
      <c r="M1737" s="98" t="s">
        <v>353</v>
      </c>
      <c r="N1737" s="121" t="s">
        <v>246</v>
      </c>
      <c r="O1737" s="94" t="s">
        <v>7391</v>
      </c>
      <c r="P1737" s="94" t="s">
        <v>51</v>
      </c>
      <c r="Q1737" s="94" t="s">
        <v>51</v>
      </c>
      <c r="R1737" s="94" t="s">
        <v>51</v>
      </c>
      <c r="S1737" s="94" t="s">
        <v>51</v>
      </c>
      <c r="T1737" s="94" t="s">
        <v>51</v>
      </c>
      <c r="U1737" s="94" t="s">
        <v>51</v>
      </c>
      <c r="V1737" s="94" t="s">
        <v>51</v>
      </c>
      <c r="W1737" s="94" t="s">
        <v>2490</v>
      </c>
      <c r="X1737" s="94" t="s">
        <v>2491</v>
      </c>
      <c r="Y1737" s="94" t="s">
        <v>3345</v>
      </c>
      <c r="Z1737" s="94" t="s">
        <v>51</v>
      </c>
    </row>
    <row r="1738" spans="1:26" x14ac:dyDescent="0.2">
      <c r="A1738" s="94" t="s">
        <v>2763</v>
      </c>
      <c r="B1738" s="94" t="s">
        <v>3340</v>
      </c>
      <c r="C1738" s="94" t="s">
        <v>7392</v>
      </c>
      <c r="D1738" s="94" t="s">
        <v>3444</v>
      </c>
      <c r="E1738" s="94" t="s">
        <v>2487</v>
      </c>
      <c r="F1738" s="94" t="s">
        <v>3445</v>
      </c>
      <c r="G1738" s="95">
        <v>-2842.54</v>
      </c>
      <c r="H1738" s="97">
        <v>46059</v>
      </c>
      <c r="I1738" s="97">
        <v>46072</v>
      </c>
      <c r="J1738" s="97">
        <v>46072</v>
      </c>
      <c r="K1738" s="97">
        <v>46059</v>
      </c>
      <c r="L1738" s="94">
        <v>20001</v>
      </c>
      <c r="M1738" s="98" t="s">
        <v>646</v>
      </c>
      <c r="N1738" s="121" t="s">
        <v>246</v>
      </c>
      <c r="O1738" s="94" t="s">
        <v>3560</v>
      </c>
      <c r="P1738" s="94" t="s">
        <v>51</v>
      </c>
      <c r="Q1738" s="94" t="s">
        <v>51</v>
      </c>
      <c r="R1738" s="94" t="s">
        <v>51</v>
      </c>
      <c r="S1738" s="94" t="s">
        <v>51</v>
      </c>
      <c r="T1738" s="94" t="s">
        <v>51</v>
      </c>
      <c r="U1738" s="94" t="s">
        <v>51</v>
      </c>
      <c r="V1738" s="94" t="s">
        <v>51</v>
      </c>
      <c r="W1738" s="94" t="s">
        <v>2490</v>
      </c>
      <c r="X1738" s="94" t="s">
        <v>2491</v>
      </c>
      <c r="Y1738" s="94" t="s">
        <v>3345</v>
      </c>
      <c r="Z1738" s="94" t="s">
        <v>51</v>
      </c>
    </row>
    <row r="1739" spans="1:26" x14ac:dyDescent="0.2">
      <c r="A1739" s="94" t="s">
        <v>2763</v>
      </c>
      <c r="B1739" s="94" t="s">
        <v>3340</v>
      </c>
      <c r="C1739" s="94" t="s">
        <v>7393</v>
      </c>
      <c r="D1739" s="94" t="s">
        <v>3444</v>
      </c>
      <c r="E1739" s="94" t="s">
        <v>2487</v>
      </c>
      <c r="F1739" s="94" t="s">
        <v>3445</v>
      </c>
      <c r="G1739" s="95">
        <v>-1377.16</v>
      </c>
      <c r="H1739" s="97">
        <v>46065</v>
      </c>
      <c r="I1739" s="97">
        <v>46072</v>
      </c>
      <c r="J1739" s="97">
        <v>46072</v>
      </c>
      <c r="K1739" s="97">
        <v>46065</v>
      </c>
      <c r="L1739" s="94">
        <v>10256</v>
      </c>
      <c r="M1739" s="98" t="s">
        <v>646</v>
      </c>
      <c r="N1739" s="121" t="s">
        <v>246</v>
      </c>
      <c r="O1739" s="94" t="s">
        <v>3560</v>
      </c>
      <c r="P1739" s="94" t="s">
        <v>51</v>
      </c>
      <c r="Q1739" s="94" t="s">
        <v>51</v>
      </c>
      <c r="R1739" s="94" t="s">
        <v>51</v>
      </c>
      <c r="S1739" s="94" t="s">
        <v>51</v>
      </c>
      <c r="T1739" s="94" t="s">
        <v>51</v>
      </c>
      <c r="U1739" s="94" t="s">
        <v>51</v>
      </c>
      <c r="V1739" s="94" t="s">
        <v>51</v>
      </c>
      <c r="W1739" s="94" t="s">
        <v>2490</v>
      </c>
      <c r="X1739" s="94" t="s">
        <v>2491</v>
      </c>
      <c r="Y1739" s="94" t="s">
        <v>3345</v>
      </c>
      <c r="Z1739" s="94" t="s">
        <v>51</v>
      </c>
    </row>
    <row r="1740" spans="1:26" x14ac:dyDescent="0.2">
      <c r="A1740" s="94" t="s">
        <v>2483</v>
      </c>
      <c r="B1740" s="94" t="s">
        <v>2484</v>
      </c>
      <c r="C1740" s="94" t="s">
        <v>7394</v>
      </c>
      <c r="D1740" s="94" t="s">
        <v>2756</v>
      </c>
      <c r="E1740" s="94" t="s">
        <v>2487</v>
      </c>
      <c r="F1740" s="94" t="s">
        <v>2757</v>
      </c>
      <c r="G1740" s="95">
        <v>-1361.85</v>
      </c>
      <c r="H1740" s="97">
        <v>46042</v>
      </c>
      <c r="I1740" s="97">
        <v>46072</v>
      </c>
      <c r="J1740" s="97">
        <v>46072</v>
      </c>
      <c r="K1740" s="97">
        <v>46057</v>
      </c>
      <c r="L1740" s="94">
        <v>10251</v>
      </c>
      <c r="M1740" s="98" t="s">
        <v>51</v>
      </c>
      <c r="N1740" s="121" t="s">
        <v>60</v>
      </c>
      <c r="O1740" s="94" t="s">
        <v>7395</v>
      </c>
      <c r="P1740" s="94" t="s">
        <v>51</v>
      </c>
      <c r="Q1740" s="94" t="s">
        <v>51</v>
      </c>
      <c r="R1740" s="94" t="s">
        <v>2759</v>
      </c>
      <c r="S1740" s="94" t="s">
        <v>2760</v>
      </c>
      <c r="T1740" s="94" t="s">
        <v>51</v>
      </c>
      <c r="U1740" s="94" t="s">
        <v>2761</v>
      </c>
      <c r="V1740" s="94" t="s">
        <v>2491</v>
      </c>
      <c r="W1740" s="94" t="s">
        <v>2490</v>
      </c>
      <c r="X1740" s="94" t="s">
        <v>2491</v>
      </c>
      <c r="Y1740" s="94" t="s">
        <v>2762</v>
      </c>
      <c r="Z1740" s="94" t="s">
        <v>2504</v>
      </c>
    </row>
    <row r="1741" spans="1:26" x14ac:dyDescent="0.2">
      <c r="A1741" s="94" t="s">
        <v>2483</v>
      </c>
      <c r="B1741" s="94" t="s">
        <v>2484</v>
      </c>
      <c r="C1741" s="94" t="s">
        <v>7396</v>
      </c>
      <c r="D1741" s="94" t="s">
        <v>2770</v>
      </c>
      <c r="E1741" s="94" t="s">
        <v>2487</v>
      </c>
      <c r="F1741" s="94" t="s">
        <v>2771</v>
      </c>
      <c r="G1741" s="95">
        <v>-17.5</v>
      </c>
      <c r="H1741" s="97">
        <v>46041</v>
      </c>
      <c r="I1741" s="97">
        <v>46072</v>
      </c>
      <c r="J1741" s="97">
        <v>46072</v>
      </c>
      <c r="K1741" s="97">
        <v>46052</v>
      </c>
      <c r="L1741" s="94">
        <v>10256</v>
      </c>
      <c r="M1741" s="98" t="s">
        <v>51</v>
      </c>
      <c r="N1741" s="121" t="s">
        <v>60</v>
      </c>
      <c r="O1741" s="94" t="s">
        <v>7397</v>
      </c>
      <c r="P1741" s="94" t="s">
        <v>51</v>
      </c>
      <c r="Q1741" s="94" t="s">
        <v>51</v>
      </c>
      <c r="R1741" s="94" t="s">
        <v>2517</v>
      </c>
      <c r="S1741" s="94" t="s">
        <v>2773</v>
      </c>
      <c r="T1741" s="94" t="s">
        <v>51</v>
      </c>
      <c r="U1741" s="94" t="s">
        <v>2774</v>
      </c>
      <c r="V1741" s="94" t="s">
        <v>2775</v>
      </c>
      <c r="W1741" s="94" t="s">
        <v>2490</v>
      </c>
      <c r="X1741" s="94" t="s">
        <v>2491</v>
      </c>
      <c r="Y1741" s="94" t="s">
        <v>2776</v>
      </c>
      <c r="Z1741" s="94" t="s">
        <v>51</v>
      </c>
    </row>
    <row r="1742" spans="1:26" x14ac:dyDescent="0.2">
      <c r="A1742" s="94" t="s">
        <v>2483</v>
      </c>
      <c r="B1742" s="94" t="s">
        <v>2484</v>
      </c>
      <c r="C1742" s="94" t="s">
        <v>7398</v>
      </c>
      <c r="D1742" s="94" t="s">
        <v>2770</v>
      </c>
      <c r="E1742" s="94" t="s">
        <v>2487</v>
      </c>
      <c r="F1742" s="94" t="s">
        <v>2771</v>
      </c>
      <c r="G1742" s="95">
        <v>-2242</v>
      </c>
      <c r="H1742" s="97">
        <v>46041</v>
      </c>
      <c r="I1742" s="97">
        <v>46072</v>
      </c>
      <c r="J1742" s="97">
        <v>46072</v>
      </c>
      <c r="K1742" s="97">
        <v>46063</v>
      </c>
      <c r="L1742" s="94">
        <v>10256</v>
      </c>
      <c r="M1742" s="98" t="s">
        <v>51</v>
      </c>
      <c r="N1742" s="121" t="s">
        <v>60</v>
      </c>
      <c r="O1742" s="94" t="s">
        <v>7399</v>
      </c>
      <c r="P1742" s="94" t="s">
        <v>51</v>
      </c>
      <c r="Q1742" s="94" t="s">
        <v>51</v>
      </c>
      <c r="R1742" s="94" t="s">
        <v>2517</v>
      </c>
      <c r="S1742" s="94" t="s">
        <v>2773</v>
      </c>
      <c r="T1742" s="94" t="s">
        <v>51</v>
      </c>
      <c r="U1742" s="94" t="s">
        <v>2774</v>
      </c>
      <c r="V1742" s="94" t="s">
        <v>2775</v>
      </c>
      <c r="W1742" s="94" t="s">
        <v>2490</v>
      </c>
      <c r="X1742" s="94" t="s">
        <v>2491</v>
      </c>
      <c r="Y1742" s="94" t="s">
        <v>2776</v>
      </c>
      <c r="Z1742" s="94" t="s">
        <v>51</v>
      </c>
    </row>
    <row r="1743" spans="1:26" x14ac:dyDescent="0.2">
      <c r="A1743" s="94" t="s">
        <v>2483</v>
      </c>
      <c r="B1743" s="94" t="s">
        <v>2484</v>
      </c>
      <c r="C1743" s="94" t="s">
        <v>7400</v>
      </c>
      <c r="D1743" s="94" t="s">
        <v>2770</v>
      </c>
      <c r="E1743" s="94" t="s">
        <v>2487</v>
      </c>
      <c r="F1743" s="94" t="s">
        <v>2771</v>
      </c>
      <c r="G1743" s="95">
        <v>-3374.44</v>
      </c>
      <c r="H1743" s="97">
        <v>46041</v>
      </c>
      <c r="I1743" s="97">
        <v>46071</v>
      </c>
      <c r="J1743" s="97">
        <v>46072</v>
      </c>
      <c r="K1743" s="97">
        <v>46052</v>
      </c>
      <c r="L1743" s="94">
        <v>10256</v>
      </c>
      <c r="M1743" s="98" t="s">
        <v>51</v>
      </c>
      <c r="N1743" s="121" t="s">
        <v>60</v>
      </c>
      <c r="O1743" s="94" t="s">
        <v>7401</v>
      </c>
      <c r="P1743" s="94" t="s">
        <v>51</v>
      </c>
      <c r="Q1743" s="94" t="s">
        <v>51</v>
      </c>
      <c r="R1743" s="94" t="s">
        <v>2517</v>
      </c>
      <c r="S1743" s="94" t="s">
        <v>2773</v>
      </c>
      <c r="T1743" s="94" t="s">
        <v>51</v>
      </c>
      <c r="U1743" s="94" t="s">
        <v>2774</v>
      </c>
      <c r="V1743" s="94" t="s">
        <v>2775</v>
      </c>
      <c r="W1743" s="94" t="s">
        <v>2490</v>
      </c>
      <c r="X1743" s="94" t="s">
        <v>2491</v>
      </c>
      <c r="Y1743" s="94" t="s">
        <v>2776</v>
      </c>
      <c r="Z1743" s="94" t="s">
        <v>51</v>
      </c>
    </row>
    <row r="1744" spans="1:26" x14ac:dyDescent="0.2">
      <c r="A1744" s="94" t="s">
        <v>2483</v>
      </c>
      <c r="B1744" s="94" t="s">
        <v>2484</v>
      </c>
      <c r="C1744" s="94" t="s">
        <v>7402</v>
      </c>
      <c r="D1744" s="94" t="s">
        <v>2770</v>
      </c>
      <c r="E1744" s="94" t="s">
        <v>2487</v>
      </c>
      <c r="F1744" s="94" t="s">
        <v>2771</v>
      </c>
      <c r="G1744" s="95">
        <v>-2401.63</v>
      </c>
      <c r="H1744" s="97">
        <v>46041</v>
      </c>
      <c r="I1744" s="97">
        <v>46071</v>
      </c>
      <c r="J1744" s="97">
        <v>46072</v>
      </c>
      <c r="K1744" s="97">
        <v>46052</v>
      </c>
      <c r="L1744" s="94">
        <v>20001</v>
      </c>
      <c r="M1744" s="98" t="s">
        <v>51</v>
      </c>
      <c r="N1744" s="121" t="s">
        <v>60</v>
      </c>
      <c r="O1744" s="94" t="s">
        <v>7403</v>
      </c>
      <c r="P1744" s="94" t="s">
        <v>51</v>
      </c>
      <c r="Q1744" s="94" t="s">
        <v>51</v>
      </c>
      <c r="R1744" s="94" t="s">
        <v>2517</v>
      </c>
      <c r="S1744" s="94" t="s">
        <v>2773</v>
      </c>
      <c r="T1744" s="94" t="s">
        <v>51</v>
      </c>
      <c r="U1744" s="94" t="s">
        <v>2774</v>
      </c>
      <c r="V1744" s="94" t="s">
        <v>2775</v>
      </c>
      <c r="W1744" s="94" t="s">
        <v>2490</v>
      </c>
      <c r="X1744" s="94" t="s">
        <v>2491</v>
      </c>
      <c r="Y1744" s="94" t="s">
        <v>2776</v>
      </c>
      <c r="Z1744" s="94" t="s">
        <v>51</v>
      </c>
    </row>
    <row r="1745" spans="1:26" x14ac:dyDescent="0.2">
      <c r="A1745" s="94" t="s">
        <v>2483</v>
      </c>
      <c r="B1745" s="94" t="s">
        <v>2484</v>
      </c>
      <c r="C1745" s="94" t="s">
        <v>7404</v>
      </c>
      <c r="D1745" s="94" t="s">
        <v>2789</v>
      </c>
      <c r="E1745" s="94" t="s">
        <v>2487</v>
      </c>
      <c r="F1745" s="94" t="s">
        <v>2790</v>
      </c>
      <c r="G1745" s="95">
        <v>-41880</v>
      </c>
      <c r="H1745" s="97">
        <v>46038</v>
      </c>
      <c r="I1745" s="97">
        <v>46068</v>
      </c>
      <c r="J1745" s="97">
        <v>46072</v>
      </c>
      <c r="K1745" s="97">
        <v>46044</v>
      </c>
      <c r="L1745" s="94">
        <v>10259</v>
      </c>
      <c r="M1745" s="98" t="s">
        <v>51</v>
      </c>
      <c r="N1745" s="121" t="s">
        <v>60</v>
      </c>
      <c r="O1745" s="94" t="s">
        <v>7405</v>
      </c>
      <c r="P1745" s="94" t="s">
        <v>51</v>
      </c>
      <c r="Q1745" s="94" t="s">
        <v>51</v>
      </c>
      <c r="R1745" s="94" t="s">
        <v>51</v>
      </c>
      <c r="S1745" s="94" t="s">
        <v>51</v>
      </c>
      <c r="T1745" s="94" t="s">
        <v>51</v>
      </c>
      <c r="U1745" s="94" t="s">
        <v>51</v>
      </c>
      <c r="V1745" s="94" t="s">
        <v>51</v>
      </c>
      <c r="W1745" s="94" t="s">
        <v>2490</v>
      </c>
      <c r="X1745" s="94" t="s">
        <v>2491</v>
      </c>
      <c r="Y1745" s="94" t="s">
        <v>2792</v>
      </c>
      <c r="Z1745" s="94" t="s">
        <v>51</v>
      </c>
    </row>
    <row r="1746" spans="1:26" x14ac:dyDescent="0.2">
      <c r="A1746" s="94" t="s">
        <v>2483</v>
      </c>
      <c r="B1746" s="94" t="s">
        <v>2484</v>
      </c>
      <c r="C1746" s="94" t="s">
        <v>7406</v>
      </c>
      <c r="D1746" s="94" t="s">
        <v>4433</v>
      </c>
      <c r="E1746" s="94" t="s">
        <v>2487</v>
      </c>
      <c r="F1746" s="94" t="s">
        <v>4434</v>
      </c>
      <c r="G1746" s="95">
        <v>-57093.31</v>
      </c>
      <c r="H1746" s="97">
        <v>46036</v>
      </c>
      <c r="I1746" s="97">
        <v>46066</v>
      </c>
      <c r="J1746" s="97">
        <v>46072</v>
      </c>
      <c r="K1746" s="97">
        <v>46066</v>
      </c>
      <c r="L1746" s="94">
        <v>10251</v>
      </c>
      <c r="M1746" s="98" t="s">
        <v>51</v>
      </c>
      <c r="N1746" s="121" t="s">
        <v>60</v>
      </c>
      <c r="O1746" s="94" t="s">
        <v>7407</v>
      </c>
      <c r="P1746" s="94" t="s">
        <v>51</v>
      </c>
      <c r="Q1746" s="94" t="s">
        <v>51</v>
      </c>
      <c r="R1746" s="94" t="s">
        <v>51</v>
      </c>
      <c r="S1746" s="94" t="s">
        <v>51</v>
      </c>
      <c r="T1746" s="94" t="s">
        <v>51</v>
      </c>
      <c r="U1746" s="94" t="s">
        <v>51</v>
      </c>
      <c r="V1746" s="94" t="s">
        <v>51</v>
      </c>
      <c r="W1746" s="94" t="s">
        <v>2490</v>
      </c>
      <c r="X1746" s="94" t="s">
        <v>2491</v>
      </c>
      <c r="Y1746" s="94" t="s">
        <v>4436</v>
      </c>
      <c r="Z1746" s="94" t="s">
        <v>51</v>
      </c>
    </row>
    <row r="1747" spans="1:26" x14ac:dyDescent="0.2">
      <c r="A1747" s="94" t="s">
        <v>2483</v>
      </c>
      <c r="B1747" s="94" t="s">
        <v>2484</v>
      </c>
      <c r="C1747" s="94" t="s">
        <v>7408</v>
      </c>
      <c r="D1747" s="94" t="s">
        <v>2802</v>
      </c>
      <c r="E1747" s="94" t="s">
        <v>2487</v>
      </c>
      <c r="F1747" s="94" t="s">
        <v>2803</v>
      </c>
      <c r="G1747" s="95">
        <v>-76.66</v>
      </c>
      <c r="H1747" s="97">
        <v>46027</v>
      </c>
      <c r="I1747" s="97">
        <v>46072</v>
      </c>
      <c r="J1747" s="97">
        <v>46072</v>
      </c>
      <c r="K1747" s="97">
        <v>46034</v>
      </c>
      <c r="L1747" s="94">
        <v>10256</v>
      </c>
      <c r="M1747" s="98" t="s">
        <v>51</v>
      </c>
      <c r="N1747" s="121" t="s">
        <v>60</v>
      </c>
      <c r="O1747" s="94" t="s">
        <v>7409</v>
      </c>
      <c r="P1747" s="94" t="s">
        <v>51</v>
      </c>
      <c r="Q1747" s="94" t="s">
        <v>51</v>
      </c>
      <c r="R1747" s="94" t="s">
        <v>51</v>
      </c>
      <c r="S1747" s="94" t="s">
        <v>51</v>
      </c>
      <c r="T1747" s="94" t="s">
        <v>51</v>
      </c>
      <c r="U1747" s="94" t="s">
        <v>51</v>
      </c>
      <c r="V1747" s="94" t="s">
        <v>51</v>
      </c>
      <c r="W1747" s="94" t="s">
        <v>2490</v>
      </c>
      <c r="X1747" s="94" t="s">
        <v>2491</v>
      </c>
      <c r="Y1747" s="94" t="s">
        <v>2805</v>
      </c>
      <c r="Z1747" s="94" t="s">
        <v>51</v>
      </c>
    </row>
    <row r="1748" spans="1:26" x14ac:dyDescent="0.2">
      <c r="A1748" s="94" t="s">
        <v>2483</v>
      </c>
      <c r="B1748" s="94" t="s">
        <v>2484</v>
      </c>
      <c r="C1748" s="94" t="s">
        <v>7410</v>
      </c>
      <c r="D1748" s="94" t="s">
        <v>2514</v>
      </c>
      <c r="E1748" s="94" t="s">
        <v>2487</v>
      </c>
      <c r="F1748" s="94" t="s">
        <v>2515</v>
      </c>
      <c r="G1748" s="95">
        <v>-2495</v>
      </c>
      <c r="H1748" s="97">
        <v>46042</v>
      </c>
      <c r="I1748" s="97">
        <v>46072</v>
      </c>
      <c r="J1748" s="97">
        <v>46072</v>
      </c>
      <c r="K1748" s="97">
        <v>46052</v>
      </c>
      <c r="L1748" s="94">
        <v>10259</v>
      </c>
      <c r="M1748" s="98" t="s">
        <v>51</v>
      </c>
      <c r="N1748" s="121" t="s">
        <v>60</v>
      </c>
      <c r="O1748" s="94" t="s">
        <v>7411</v>
      </c>
      <c r="P1748" s="94" t="s">
        <v>51</v>
      </c>
      <c r="Q1748" s="94" t="s">
        <v>51</v>
      </c>
      <c r="R1748" s="94" t="s">
        <v>2517</v>
      </c>
      <c r="S1748" s="94" t="s">
        <v>2518</v>
      </c>
      <c r="T1748" s="94" t="s">
        <v>51</v>
      </c>
      <c r="U1748" s="94" t="s">
        <v>2519</v>
      </c>
      <c r="V1748" s="94" t="s">
        <v>2520</v>
      </c>
      <c r="W1748" s="94" t="s">
        <v>2490</v>
      </c>
      <c r="X1748" s="94" t="s">
        <v>2491</v>
      </c>
      <c r="Y1748" s="94" t="s">
        <v>2521</v>
      </c>
      <c r="Z1748" s="94" t="s">
        <v>2504</v>
      </c>
    </row>
    <row r="1749" spans="1:26" x14ac:dyDescent="0.2">
      <c r="A1749" s="94" t="s">
        <v>2483</v>
      </c>
      <c r="B1749" s="94" t="s">
        <v>2484</v>
      </c>
      <c r="C1749" s="94" t="s">
        <v>7412</v>
      </c>
      <c r="D1749" s="94" t="s">
        <v>2816</v>
      </c>
      <c r="E1749" s="94" t="s">
        <v>2483</v>
      </c>
      <c r="F1749" s="94" t="s">
        <v>2817</v>
      </c>
      <c r="G1749" s="95">
        <v>-1087.8</v>
      </c>
      <c r="H1749" s="97">
        <v>46027</v>
      </c>
      <c r="I1749" s="97">
        <v>46072</v>
      </c>
      <c r="J1749" s="97">
        <v>46072</v>
      </c>
      <c r="K1749" s="97">
        <v>46043</v>
      </c>
      <c r="L1749" s="94">
        <v>10256</v>
      </c>
      <c r="M1749" s="98" t="s">
        <v>51</v>
      </c>
      <c r="N1749" s="121" t="s">
        <v>60</v>
      </c>
      <c r="O1749" s="94" t="s">
        <v>7413</v>
      </c>
      <c r="P1749" s="94" t="s">
        <v>51</v>
      </c>
      <c r="Q1749" s="94" t="s">
        <v>51</v>
      </c>
      <c r="R1749" s="94" t="s">
        <v>2819</v>
      </c>
      <c r="S1749" s="94" t="s">
        <v>2820</v>
      </c>
      <c r="T1749" s="94" t="s">
        <v>51</v>
      </c>
      <c r="U1749" s="94" t="s">
        <v>2821</v>
      </c>
      <c r="V1749" s="94" t="s">
        <v>2822</v>
      </c>
      <c r="W1749" s="94" t="s">
        <v>2490</v>
      </c>
      <c r="X1749" s="94" t="s">
        <v>2491</v>
      </c>
      <c r="Y1749" s="94" t="s">
        <v>2823</v>
      </c>
      <c r="Z1749" s="94" t="s">
        <v>51</v>
      </c>
    </row>
    <row r="1750" spans="1:26" x14ac:dyDescent="0.2">
      <c r="A1750" s="94" t="s">
        <v>2483</v>
      </c>
      <c r="B1750" s="94" t="s">
        <v>2484</v>
      </c>
      <c r="C1750" s="94" t="s">
        <v>4289</v>
      </c>
      <c r="D1750" s="94" t="s">
        <v>5276</v>
      </c>
      <c r="E1750" s="94" t="s">
        <v>2487</v>
      </c>
      <c r="F1750" s="94" t="s">
        <v>5277</v>
      </c>
      <c r="G1750" s="95">
        <v>-939.65</v>
      </c>
      <c r="H1750" s="97">
        <v>46041</v>
      </c>
      <c r="I1750" s="97">
        <v>46059</v>
      </c>
      <c r="J1750" s="97">
        <v>46072</v>
      </c>
      <c r="K1750" s="97">
        <v>46065</v>
      </c>
      <c r="L1750" s="94">
        <v>10241</v>
      </c>
      <c r="M1750" s="98" t="s">
        <v>51</v>
      </c>
      <c r="N1750" s="121" t="s">
        <v>60</v>
      </c>
      <c r="O1750" s="94" t="s">
        <v>7414</v>
      </c>
      <c r="P1750" s="94" t="s">
        <v>51</v>
      </c>
      <c r="Q1750" s="94" t="s">
        <v>51</v>
      </c>
      <c r="R1750" s="94" t="s">
        <v>51</v>
      </c>
      <c r="S1750" s="94" t="s">
        <v>51</v>
      </c>
      <c r="T1750" s="94" t="s">
        <v>51</v>
      </c>
      <c r="U1750" s="94" t="s">
        <v>51</v>
      </c>
      <c r="V1750" s="94" t="s">
        <v>51</v>
      </c>
      <c r="W1750" s="94" t="s">
        <v>2490</v>
      </c>
      <c r="X1750" s="94" t="s">
        <v>2491</v>
      </c>
      <c r="Y1750" s="94" t="s">
        <v>5279</v>
      </c>
      <c r="Z1750" s="94" t="s">
        <v>51</v>
      </c>
    </row>
    <row r="1751" spans="1:26" x14ac:dyDescent="0.2">
      <c r="A1751" s="94" t="s">
        <v>2483</v>
      </c>
      <c r="B1751" s="94" t="s">
        <v>2484</v>
      </c>
      <c r="C1751" s="94" t="s">
        <v>7415</v>
      </c>
      <c r="D1751" s="94" t="s">
        <v>7416</v>
      </c>
      <c r="E1751" s="94" t="s">
        <v>2487</v>
      </c>
      <c r="F1751" s="94" t="s">
        <v>7417</v>
      </c>
      <c r="G1751" s="95">
        <v>-6679.24</v>
      </c>
      <c r="H1751" s="97">
        <v>46043</v>
      </c>
      <c r="I1751" s="97">
        <v>46072</v>
      </c>
      <c r="J1751" s="97">
        <v>46072</v>
      </c>
      <c r="K1751" s="97">
        <v>46056</v>
      </c>
      <c r="L1751" s="94">
        <v>10256</v>
      </c>
      <c r="M1751" s="98" t="s">
        <v>51</v>
      </c>
      <c r="N1751" s="121" t="s">
        <v>60</v>
      </c>
      <c r="O1751" s="94" t="s">
        <v>7418</v>
      </c>
      <c r="P1751" s="94" t="s">
        <v>51</v>
      </c>
      <c r="Q1751" s="94" t="s">
        <v>51</v>
      </c>
      <c r="R1751" s="94" t="s">
        <v>51</v>
      </c>
      <c r="S1751" s="94" t="s">
        <v>51</v>
      </c>
      <c r="T1751" s="94" t="s">
        <v>51</v>
      </c>
      <c r="U1751" s="94" t="s">
        <v>51</v>
      </c>
      <c r="V1751" s="94" t="s">
        <v>51</v>
      </c>
      <c r="W1751" s="94" t="s">
        <v>2490</v>
      </c>
      <c r="X1751" s="94" t="s">
        <v>2491</v>
      </c>
      <c r="Y1751" s="94" t="s">
        <v>7419</v>
      </c>
      <c r="Z1751" s="94" t="s">
        <v>51</v>
      </c>
    </row>
    <row r="1752" spans="1:26" x14ac:dyDescent="0.2">
      <c r="A1752" s="94" t="s">
        <v>2483</v>
      </c>
      <c r="B1752" s="94" t="s">
        <v>2484</v>
      </c>
      <c r="C1752" s="94" t="s">
        <v>7420</v>
      </c>
      <c r="D1752" s="94" t="s">
        <v>7416</v>
      </c>
      <c r="E1752" s="94" t="s">
        <v>2487</v>
      </c>
      <c r="F1752" s="94" t="s">
        <v>7417</v>
      </c>
      <c r="G1752" s="95">
        <v>-9252.0499999999993</v>
      </c>
      <c r="H1752" s="97">
        <v>46043</v>
      </c>
      <c r="I1752" s="97">
        <v>46072</v>
      </c>
      <c r="J1752" s="97">
        <v>46072</v>
      </c>
      <c r="K1752" s="97">
        <v>46056</v>
      </c>
      <c r="L1752" s="94">
        <v>10256</v>
      </c>
      <c r="M1752" s="98" t="s">
        <v>51</v>
      </c>
      <c r="N1752" s="121" t="s">
        <v>60</v>
      </c>
      <c r="O1752" s="94" t="s">
        <v>7421</v>
      </c>
      <c r="P1752" s="94" t="s">
        <v>51</v>
      </c>
      <c r="Q1752" s="94" t="s">
        <v>51</v>
      </c>
      <c r="R1752" s="94" t="s">
        <v>51</v>
      </c>
      <c r="S1752" s="94" t="s">
        <v>51</v>
      </c>
      <c r="T1752" s="94" t="s">
        <v>51</v>
      </c>
      <c r="U1752" s="94" t="s">
        <v>51</v>
      </c>
      <c r="V1752" s="94" t="s">
        <v>51</v>
      </c>
      <c r="W1752" s="94" t="s">
        <v>2490</v>
      </c>
      <c r="X1752" s="94" t="s">
        <v>2491</v>
      </c>
      <c r="Y1752" s="94" t="s">
        <v>7419</v>
      </c>
      <c r="Z1752" s="94" t="s">
        <v>51</v>
      </c>
    </row>
    <row r="1753" spans="1:26" x14ac:dyDescent="0.2">
      <c r="A1753" s="94" t="s">
        <v>2483</v>
      </c>
      <c r="B1753" s="94" t="s">
        <v>2484</v>
      </c>
      <c r="C1753" s="94" t="s">
        <v>7422</v>
      </c>
      <c r="D1753" s="94" t="s">
        <v>7423</v>
      </c>
      <c r="E1753" s="94" t="s">
        <v>2487</v>
      </c>
      <c r="F1753" s="94" t="s">
        <v>7424</v>
      </c>
      <c r="G1753" s="95">
        <v>-28604</v>
      </c>
      <c r="H1753" s="97">
        <v>46055</v>
      </c>
      <c r="I1753" s="97">
        <v>46072</v>
      </c>
      <c r="J1753" s="97">
        <v>46072</v>
      </c>
      <c r="K1753" s="97">
        <v>46059</v>
      </c>
      <c r="L1753" s="94">
        <v>10251</v>
      </c>
      <c r="M1753" s="98" t="s">
        <v>51</v>
      </c>
      <c r="N1753" s="121" t="s">
        <v>60</v>
      </c>
      <c r="O1753" s="94" t="s">
        <v>7425</v>
      </c>
      <c r="P1753" s="94" t="s">
        <v>51</v>
      </c>
      <c r="Q1753" s="94" t="s">
        <v>51</v>
      </c>
      <c r="R1753" s="94" t="s">
        <v>51</v>
      </c>
      <c r="S1753" s="94" t="s">
        <v>51</v>
      </c>
      <c r="T1753" s="94" t="s">
        <v>51</v>
      </c>
      <c r="U1753" s="94" t="s">
        <v>51</v>
      </c>
      <c r="V1753" s="94" t="s">
        <v>51</v>
      </c>
      <c r="W1753" s="94" t="s">
        <v>2490</v>
      </c>
      <c r="X1753" s="94" t="s">
        <v>2491</v>
      </c>
      <c r="Y1753" s="94" t="s">
        <v>7426</v>
      </c>
      <c r="Z1753" s="94" t="s">
        <v>51</v>
      </c>
    </row>
    <row r="1754" spans="1:26" x14ac:dyDescent="0.2">
      <c r="A1754" s="94" t="s">
        <v>2483</v>
      </c>
      <c r="B1754" s="94" t="s">
        <v>2484</v>
      </c>
      <c r="C1754" s="94" t="s">
        <v>7427</v>
      </c>
      <c r="D1754" s="94" t="s">
        <v>7423</v>
      </c>
      <c r="E1754" s="94" t="s">
        <v>2487</v>
      </c>
      <c r="F1754" s="94" t="s">
        <v>7424</v>
      </c>
      <c r="G1754" s="95">
        <v>-450</v>
      </c>
      <c r="H1754" s="97">
        <v>46055</v>
      </c>
      <c r="I1754" s="97">
        <v>46072</v>
      </c>
      <c r="J1754" s="97">
        <v>46072</v>
      </c>
      <c r="K1754" s="97">
        <v>46059</v>
      </c>
      <c r="L1754" s="94">
        <v>10251</v>
      </c>
      <c r="M1754" s="98" t="s">
        <v>51</v>
      </c>
      <c r="N1754" s="121" t="s">
        <v>60</v>
      </c>
      <c r="O1754" s="94" t="s">
        <v>7428</v>
      </c>
      <c r="P1754" s="94" t="s">
        <v>51</v>
      </c>
      <c r="Q1754" s="94" t="s">
        <v>51</v>
      </c>
      <c r="R1754" s="94" t="s">
        <v>51</v>
      </c>
      <c r="S1754" s="94" t="s">
        <v>51</v>
      </c>
      <c r="T1754" s="94" t="s">
        <v>51</v>
      </c>
      <c r="U1754" s="94" t="s">
        <v>51</v>
      </c>
      <c r="V1754" s="94" t="s">
        <v>51</v>
      </c>
      <c r="W1754" s="94" t="s">
        <v>2490</v>
      </c>
      <c r="X1754" s="94" t="s">
        <v>2491</v>
      </c>
      <c r="Y1754" s="94" t="s">
        <v>7426</v>
      </c>
      <c r="Z1754" s="94" t="s">
        <v>51</v>
      </c>
    </row>
    <row r="1755" spans="1:26" x14ac:dyDescent="0.2">
      <c r="A1755" s="94" t="s">
        <v>2483</v>
      </c>
      <c r="B1755" s="94" t="s">
        <v>2484</v>
      </c>
      <c r="C1755" s="94" t="s">
        <v>7429</v>
      </c>
      <c r="D1755" s="94" t="s">
        <v>7145</v>
      </c>
      <c r="E1755" s="94" t="s">
        <v>2487</v>
      </c>
      <c r="F1755" s="94" t="s">
        <v>7146</v>
      </c>
      <c r="G1755" s="95">
        <v>-3036.79</v>
      </c>
      <c r="H1755" s="97">
        <v>46038</v>
      </c>
      <c r="I1755" s="97">
        <v>46068</v>
      </c>
      <c r="J1755" s="97">
        <v>46072</v>
      </c>
      <c r="K1755" s="97">
        <v>46056</v>
      </c>
      <c r="L1755" s="94">
        <v>10251</v>
      </c>
      <c r="M1755" s="98" t="s">
        <v>51</v>
      </c>
      <c r="N1755" s="121" t="s">
        <v>60</v>
      </c>
      <c r="O1755" s="94" t="s">
        <v>7430</v>
      </c>
      <c r="P1755" s="94" t="s">
        <v>51</v>
      </c>
      <c r="Q1755" s="94" t="s">
        <v>51</v>
      </c>
      <c r="R1755" s="94" t="s">
        <v>51</v>
      </c>
      <c r="S1755" s="94" t="s">
        <v>51</v>
      </c>
      <c r="T1755" s="94" t="s">
        <v>51</v>
      </c>
      <c r="U1755" s="94" t="s">
        <v>51</v>
      </c>
      <c r="V1755" s="94" t="s">
        <v>51</v>
      </c>
      <c r="W1755" s="94" t="s">
        <v>2490</v>
      </c>
      <c r="X1755" s="94" t="s">
        <v>2491</v>
      </c>
      <c r="Y1755" s="94" t="s">
        <v>7148</v>
      </c>
      <c r="Z1755" s="94" t="s">
        <v>51</v>
      </c>
    </row>
    <row r="1756" spans="1:26" x14ac:dyDescent="0.2">
      <c r="A1756" s="94" t="s">
        <v>2483</v>
      </c>
      <c r="B1756" s="94" t="s">
        <v>2484</v>
      </c>
      <c r="C1756" s="94" t="s">
        <v>7431</v>
      </c>
      <c r="D1756" s="94" t="s">
        <v>7145</v>
      </c>
      <c r="E1756" s="94" t="s">
        <v>2487</v>
      </c>
      <c r="F1756" s="94" t="s">
        <v>7146</v>
      </c>
      <c r="G1756" s="95">
        <v>-33748.46</v>
      </c>
      <c r="H1756" s="97">
        <v>46038</v>
      </c>
      <c r="I1756" s="97">
        <v>46068</v>
      </c>
      <c r="J1756" s="97">
        <v>46072</v>
      </c>
      <c r="K1756" s="97">
        <v>46056</v>
      </c>
      <c r="L1756" s="94">
        <v>10251</v>
      </c>
      <c r="M1756" s="98" t="s">
        <v>51</v>
      </c>
      <c r="N1756" s="121" t="s">
        <v>60</v>
      </c>
      <c r="O1756" s="94" t="s">
        <v>7432</v>
      </c>
      <c r="P1756" s="94" t="s">
        <v>51</v>
      </c>
      <c r="Q1756" s="94" t="s">
        <v>51</v>
      </c>
      <c r="R1756" s="94" t="s">
        <v>51</v>
      </c>
      <c r="S1756" s="94" t="s">
        <v>51</v>
      </c>
      <c r="T1756" s="94" t="s">
        <v>51</v>
      </c>
      <c r="U1756" s="94" t="s">
        <v>51</v>
      </c>
      <c r="V1756" s="94" t="s">
        <v>51</v>
      </c>
      <c r="W1756" s="94" t="s">
        <v>2490</v>
      </c>
      <c r="X1756" s="94" t="s">
        <v>2491</v>
      </c>
      <c r="Y1756" s="94" t="s">
        <v>7148</v>
      </c>
      <c r="Z1756" s="94" t="s">
        <v>51</v>
      </c>
    </row>
    <row r="1757" spans="1:26" x14ac:dyDescent="0.2">
      <c r="A1757" s="94" t="s">
        <v>2483</v>
      </c>
      <c r="B1757" s="94" t="s">
        <v>2484</v>
      </c>
      <c r="C1757" s="94" t="s">
        <v>7433</v>
      </c>
      <c r="D1757" s="94" t="s">
        <v>2841</v>
      </c>
      <c r="E1757" s="94" t="s">
        <v>2487</v>
      </c>
      <c r="F1757" s="94" t="s">
        <v>2842</v>
      </c>
      <c r="G1757" s="95">
        <v>-1961.75</v>
      </c>
      <c r="H1757" s="97">
        <v>46038</v>
      </c>
      <c r="I1757" s="97">
        <v>46068</v>
      </c>
      <c r="J1757" s="97">
        <v>46072</v>
      </c>
      <c r="K1757" s="97">
        <v>46044</v>
      </c>
      <c r="L1757" s="94">
        <v>10256</v>
      </c>
      <c r="M1757" s="98" t="s">
        <v>51</v>
      </c>
      <c r="N1757" s="121" t="s">
        <v>60</v>
      </c>
      <c r="O1757" s="94" t="s">
        <v>7434</v>
      </c>
      <c r="P1757" s="94" t="s">
        <v>51</v>
      </c>
      <c r="Q1757" s="94" t="s">
        <v>51</v>
      </c>
      <c r="R1757" s="94" t="s">
        <v>2819</v>
      </c>
      <c r="S1757" s="94" t="s">
        <v>2844</v>
      </c>
      <c r="T1757" s="94" t="s">
        <v>51</v>
      </c>
      <c r="U1757" s="94" t="s">
        <v>2845</v>
      </c>
      <c r="V1757" s="94" t="s">
        <v>2846</v>
      </c>
      <c r="W1757" s="94" t="s">
        <v>2490</v>
      </c>
      <c r="X1757" s="94" t="s">
        <v>2491</v>
      </c>
      <c r="Y1757" s="94" t="s">
        <v>2847</v>
      </c>
      <c r="Z1757" s="94" t="s">
        <v>2504</v>
      </c>
    </row>
    <row r="1758" spans="1:26" x14ac:dyDescent="0.2">
      <c r="A1758" s="94" t="s">
        <v>2483</v>
      </c>
      <c r="B1758" s="94" t="s">
        <v>2484</v>
      </c>
      <c r="C1758" s="94" t="s">
        <v>7435</v>
      </c>
      <c r="D1758" s="94" t="s">
        <v>2841</v>
      </c>
      <c r="E1758" s="94" t="s">
        <v>2487</v>
      </c>
      <c r="F1758" s="94" t="s">
        <v>2842</v>
      </c>
      <c r="G1758" s="95">
        <v>-14196.88</v>
      </c>
      <c r="H1758" s="97">
        <v>46041</v>
      </c>
      <c r="I1758" s="97">
        <v>46071</v>
      </c>
      <c r="J1758" s="97">
        <v>46072</v>
      </c>
      <c r="K1758" s="97">
        <v>46044</v>
      </c>
      <c r="L1758" s="94">
        <v>10256</v>
      </c>
      <c r="M1758" s="98" t="s">
        <v>51</v>
      </c>
      <c r="N1758" s="121" t="s">
        <v>60</v>
      </c>
      <c r="O1758" s="94" t="s">
        <v>7436</v>
      </c>
      <c r="P1758" s="94" t="s">
        <v>51</v>
      </c>
      <c r="Q1758" s="94" t="s">
        <v>51</v>
      </c>
      <c r="R1758" s="94" t="s">
        <v>2819</v>
      </c>
      <c r="S1758" s="94" t="s">
        <v>2844</v>
      </c>
      <c r="T1758" s="94" t="s">
        <v>51</v>
      </c>
      <c r="U1758" s="94" t="s">
        <v>2845</v>
      </c>
      <c r="V1758" s="94" t="s">
        <v>2846</v>
      </c>
      <c r="W1758" s="94" t="s">
        <v>2490</v>
      </c>
      <c r="X1758" s="94" t="s">
        <v>2491</v>
      </c>
      <c r="Y1758" s="94" t="s">
        <v>2847</v>
      </c>
      <c r="Z1758" s="94" t="s">
        <v>2504</v>
      </c>
    </row>
    <row r="1759" spans="1:26" x14ac:dyDescent="0.2">
      <c r="A1759" s="94" t="s">
        <v>2483</v>
      </c>
      <c r="B1759" s="94" t="s">
        <v>2484</v>
      </c>
      <c r="C1759" s="94" t="s">
        <v>7437</v>
      </c>
      <c r="D1759" s="94" t="s">
        <v>3207</v>
      </c>
      <c r="E1759" s="94" t="s">
        <v>2487</v>
      </c>
      <c r="F1759" s="94" t="s">
        <v>3208</v>
      </c>
      <c r="G1759" s="95">
        <v>-17580</v>
      </c>
      <c r="H1759" s="97">
        <v>46056</v>
      </c>
      <c r="I1759" s="97">
        <v>46071</v>
      </c>
      <c r="J1759" s="97">
        <v>46072</v>
      </c>
      <c r="K1759" s="97">
        <v>46058</v>
      </c>
      <c r="L1759" s="94">
        <v>10259</v>
      </c>
      <c r="M1759" s="98" t="s">
        <v>51</v>
      </c>
      <c r="N1759" s="121" t="s">
        <v>60</v>
      </c>
      <c r="O1759" s="94" t="s">
        <v>7438</v>
      </c>
      <c r="P1759" s="94" t="s">
        <v>51</v>
      </c>
      <c r="Q1759" s="94" t="s">
        <v>51</v>
      </c>
      <c r="R1759" s="94" t="s">
        <v>51</v>
      </c>
      <c r="S1759" s="94" t="s">
        <v>51</v>
      </c>
      <c r="T1759" s="94" t="s">
        <v>51</v>
      </c>
      <c r="U1759" s="94" t="s">
        <v>51</v>
      </c>
      <c r="V1759" s="94" t="s">
        <v>51</v>
      </c>
      <c r="W1759" s="94" t="s">
        <v>2490</v>
      </c>
      <c r="X1759" s="94" t="s">
        <v>2491</v>
      </c>
      <c r="Y1759" s="94" t="s">
        <v>3210</v>
      </c>
      <c r="Z1759" s="94" t="s">
        <v>51</v>
      </c>
    </row>
    <row r="1760" spans="1:26" x14ac:dyDescent="0.2">
      <c r="A1760" s="94" t="s">
        <v>2483</v>
      </c>
      <c r="B1760" s="94" t="s">
        <v>2484</v>
      </c>
      <c r="C1760" s="94" t="s">
        <v>7439</v>
      </c>
      <c r="D1760" s="94" t="s">
        <v>2528</v>
      </c>
      <c r="E1760" s="94" t="s">
        <v>2487</v>
      </c>
      <c r="F1760" s="94" t="s">
        <v>2529</v>
      </c>
      <c r="G1760" s="95">
        <v>-4812</v>
      </c>
      <c r="H1760" s="97">
        <v>46042</v>
      </c>
      <c r="I1760" s="97">
        <v>46072</v>
      </c>
      <c r="J1760" s="97">
        <v>46072</v>
      </c>
      <c r="K1760" s="97">
        <v>46056</v>
      </c>
      <c r="L1760" s="94">
        <v>20001</v>
      </c>
      <c r="M1760" s="98" t="s">
        <v>51</v>
      </c>
      <c r="N1760" s="121" t="s">
        <v>60</v>
      </c>
      <c r="O1760" s="94" t="s">
        <v>7440</v>
      </c>
      <c r="P1760" s="94" t="s">
        <v>51</v>
      </c>
      <c r="Q1760" s="94" t="s">
        <v>51</v>
      </c>
      <c r="R1760" s="94" t="s">
        <v>51</v>
      </c>
      <c r="S1760" s="94" t="s">
        <v>51</v>
      </c>
      <c r="T1760" s="94" t="s">
        <v>51</v>
      </c>
      <c r="U1760" s="94" t="s">
        <v>51</v>
      </c>
      <c r="V1760" s="94" t="s">
        <v>51</v>
      </c>
      <c r="W1760" s="94" t="s">
        <v>2490</v>
      </c>
      <c r="X1760" s="94" t="s">
        <v>2491</v>
      </c>
      <c r="Y1760" s="94" t="s">
        <v>2531</v>
      </c>
      <c r="Z1760" s="94" t="s">
        <v>51</v>
      </c>
    </row>
    <row r="1761" spans="1:26" x14ac:dyDescent="0.2">
      <c r="A1761" s="94" t="s">
        <v>2483</v>
      </c>
      <c r="B1761" s="94" t="s">
        <v>2484</v>
      </c>
      <c r="C1761" s="94" t="s">
        <v>7441</v>
      </c>
      <c r="D1761" s="94" t="s">
        <v>7442</v>
      </c>
      <c r="E1761" s="94" t="s">
        <v>2487</v>
      </c>
      <c r="F1761" s="94" t="s">
        <v>7443</v>
      </c>
      <c r="G1761" s="95">
        <v>-929.11</v>
      </c>
      <c r="H1761" s="97">
        <v>46044</v>
      </c>
      <c r="I1761" s="97">
        <v>46062</v>
      </c>
      <c r="J1761" s="97">
        <v>46072</v>
      </c>
      <c r="K1761" s="97">
        <v>46065</v>
      </c>
      <c r="L1761" s="94">
        <v>10256</v>
      </c>
      <c r="M1761" s="98" t="s">
        <v>51</v>
      </c>
      <c r="N1761" s="121" t="s">
        <v>60</v>
      </c>
      <c r="O1761" s="94" t="s">
        <v>7444</v>
      </c>
      <c r="P1761" s="94" t="s">
        <v>51</v>
      </c>
      <c r="Q1761" s="94" t="s">
        <v>51</v>
      </c>
      <c r="R1761" s="94" t="s">
        <v>51</v>
      </c>
      <c r="S1761" s="94" t="s">
        <v>51</v>
      </c>
      <c r="T1761" s="94" t="s">
        <v>51</v>
      </c>
      <c r="U1761" s="94" t="s">
        <v>51</v>
      </c>
      <c r="V1761" s="94" t="s">
        <v>51</v>
      </c>
      <c r="W1761" s="94" t="s">
        <v>2490</v>
      </c>
      <c r="X1761" s="94" t="s">
        <v>2491</v>
      </c>
      <c r="Y1761" s="94" t="s">
        <v>7445</v>
      </c>
      <c r="Z1761" s="94" t="s">
        <v>51</v>
      </c>
    </row>
    <row r="1762" spans="1:26" x14ac:dyDescent="0.2">
      <c r="A1762" s="94" t="s">
        <v>2483</v>
      </c>
      <c r="B1762" s="94" t="s">
        <v>2484</v>
      </c>
      <c r="C1762" s="94" t="s">
        <v>7446</v>
      </c>
      <c r="D1762" s="94" t="s">
        <v>2851</v>
      </c>
      <c r="E1762" s="94" t="s">
        <v>2487</v>
      </c>
      <c r="F1762" s="94" t="s">
        <v>2852</v>
      </c>
      <c r="G1762" s="95">
        <v>-1694.93</v>
      </c>
      <c r="H1762" s="97">
        <v>46007</v>
      </c>
      <c r="I1762" s="97">
        <v>46067</v>
      </c>
      <c r="J1762" s="97">
        <v>46072</v>
      </c>
      <c r="K1762" s="97">
        <v>46029</v>
      </c>
      <c r="L1762" s="94">
        <v>10256</v>
      </c>
      <c r="M1762" s="98" t="s">
        <v>51</v>
      </c>
      <c r="N1762" s="121" t="s">
        <v>60</v>
      </c>
      <c r="O1762" s="94" t="s">
        <v>7447</v>
      </c>
      <c r="P1762" s="94" t="s">
        <v>51</v>
      </c>
      <c r="Q1762" s="94" t="s">
        <v>51</v>
      </c>
      <c r="R1762" s="94" t="s">
        <v>51</v>
      </c>
      <c r="S1762" s="94" t="s">
        <v>51</v>
      </c>
      <c r="T1762" s="94" t="s">
        <v>51</v>
      </c>
      <c r="U1762" s="94" t="s">
        <v>51</v>
      </c>
      <c r="V1762" s="94" t="s">
        <v>51</v>
      </c>
      <c r="W1762" s="94" t="s">
        <v>2490</v>
      </c>
      <c r="X1762" s="94" t="s">
        <v>2491</v>
      </c>
      <c r="Y1762" s="94" t="s">
        <v>2854</v>
      </c>
      <c r="Z1762" s="94" t="s">
        <v>51</v>
      </c>
    </row>
    <row r="1763" spans="1:26" x14ac:dyDescent="0.2">
      <c r="A1763" s="94" t="s">
        <v>2483</v>
      </c>
      <c r="B1763" s="94" t="s">
        <v>2484</v>
      </c>
      <c r="C1763" s="94" t="s">
        <v>7448</v>
      </c>
      <c r="D1763" s="94" t="s">
        <v>2851</v>
      </c>
      <c r="E1763" s="94" t="s">
        <v>2487</v>
      </c>
      <c r="F1763" s="94" t="s">
        <v>2852</v>
      </c>
      <c r="G1763" s="95">
        <v>-16418.91</v>
      </c>
      <c r="H1763" s="97">
        <v>46009</v>
      </c>
      <c r="I1763" s="97">
        <v>46069</v>
      </c>
      <c r="J1763" s="97">
        <v>46072</v>
      </c>
      <c r="K1763" s="97">
        <v>46014</v>
      </c>
      <c r="L1763" s="94">
        <v>10251</v>
      </c>
      <c r="M1763" s="98" t="s">
        <v>51</v>
      </c>
      <c r="N1763" s="121" t="s">
        <v>60</v>
      </c>
      <c r="O1763" s="94" t="s">
        <v>7449</v>
      </c>
      <c r="P1763" s="94" t="s">
        <v>51</v>
      </c>
      <c r="Q1763" s="94" t="s">
        <v>51</v>
      </c>
      <c r="R1763" s="94" t="s">
        <v>51</v>
      </c>
      <c r="S1763" s="94" t="s">
        <v>51</v>
      </c>
      <c r="T1763" s="94" t="s">
        <v>51</v>
      </c>
      <c r="U1763" s="94" t="s">
        <v>51</v>
      </c>
      <c r="V1763" s="94" t="s">
        <v>51</v>
      </c>
      <c r="W1763" s="94" t="s">
        <v>2490</v>
      </c>
      <c r="X1763" s="94" t="s">
        <v>2491</v>
      </c>
      <c r="Y1763" s="94" t="s">
        <v>2854</v>
      </c>
      <c r="Z1763" s="94" t="s">
        <v>51</v>
      </c>
    </row>
    <row r="1764" spans="1:26" x14ac:dyDescent="0.2">
      <c r="A1764" s="94" t="s">
        <v>2483</v>
      </c>
      <c r="B1764" s="94" t="s">
        <v>2484</v>
      </c>
      <c r="C1764" s="94" t="s">
        <v>7450</v>
      </c>
      <c r="D1764" s="94" t="s">
        <v>7451</v>
      </c>
      <c r="E1764" s="94" t="s">
        <v>2487</v>
      </c>
      <c r="F1764" s="94" t="s">
        <v>7452</v>
      </c>
      <c r="G1764" s="95">
        <v>-115</v>
      </c>
      <c r="H1764" s="97">
        <v>46029</v>
      </c>
      <c r="I1764" s="97">
        <v>46059</v>
      </c>
      <c r="J1764" s="97">
        <v>46072</v>
      </c>
      <c r="K1764" s="97">
        <v>46063</v>
      </c>
      <c r="L1764" s="94">
        <v>20001</v>
      </c>
      <c r="M1764" s="98" t="s">
        <v>51</v>
      </c>
      <c r="N1764" s="121" t="s">
        <v>60</v>
      </c>
      <c r="O1764" s="94" t="s">
        <v>7453</v>
      </c>
      <c r="P1764" s="94" t="s">
        <v>51</v>
      </c>
      <c r="Q1764" s="94" t="s">
        <v>51</v>
      </c>
      <c r="R1764" s="94" t="s">
        <v>51</v>
      </c>
      <c r="S1764" s="94" t="s">
        <v>51</v>
      </c>
      <c r="T1764" s="94" t="s">
        <v>51</v>
      </c>
      <c r="U1764" s="94" t="s">
        <v>51</v>
      </c>
      <c r="V1764" s="94" t="s">
        <v>51</v>
      </c>
      <c r="W1764" s="94" t="s">
        <v>2490</v>
      </c>
      <c r="X1764" s="94" t="s">
        <v>2491</v>
      </c>
      <c r="Y1764" s="94" t="s">
        <v>7454</v>
      </c>
      <c r="Z1764" s="94" t="s">
        <v>51</v>
      </c>
    </row>
    <row r="1765" spans="1:26" x14ac:dyDescent="0.2">
      <c r="A1765" s="94" t="s">
        <v>2483</v>
      </c>
      <c r="B1765" s="94" t="s">
        <v>2484</v>
      </c>
      <c r="C1765" s="94" t="s">
        <v>7455</v>
      </c>
      <c r="D1765" s="94" t="s">
        <v>5670</v>
      </c>
      <c r="E1765" s="94" t="s">
        <v>2487</v>
      </c>
      <c r="F1765" s="94" t="s">
        <v>5671</v>
      </c>
      <c r="G1765" s="95">
        <v>-420</v>
      </c>
      <c r="H1765" s="97">
        <v>46034</v>
      </c>
      <c r="I1765" s="97">
        <v>46065</v>
      </c>
      <c r="J1765" s="97">
        <v>46072</v>
      </c>
      <c r="K1765" s="97">
        <v>46065</v>
      </c>
      <c r="L1765" s="94">
        <v>20001</v>
      </c>
      <c r="M1765" s="98" t="s">
        <v>51</v>
      </c>
      <c r="N1765" s="121" t="s">
        <v>60</v>
      </c>
      <c r="O1765" s="94" t="s">
        <v>7456</v>
      </c>
      <c r="P1765" s="94" t="s">
        <v>51</v>
      </c>
      <c r="Q1765" s="94" t="s">
        <v>51</v>
      </c>
      <c r="R1765" s="94" t="s">
        <v>51</v>
      </c>
      <c r="S1765" s="94" t="s">
        <v>51</v>
      </c>
      <c r="T1765" s="94" t="s">
        <v>51</v>
      </c>
      <c r="U1765" s="94" t="s">
        <v>51</v>
      </c>
      <c r="V1765" s="94" t="s">
        <v>51</v>
      </c>
      <c r="W1765" s="94" t="s">
        <v>2490</v>
      </c>
      <c r="X1765" s="94" t="s">
        <v>2491</v>
      </c>
      <c r="Y1765" s="94" t="s">
        <v>5673</v>
      </c>
      <c r="Z1765" s="94" t="s">
        <v>51</v>
      </c>
    </row>
    <row r="1766" spans="1:26" x14ac:dyDescent="0.2">
      <c r="A1766" s="94" t="s">
        <v>2483</v>
      </c>
      <c r="B1766" s="94" t="s">
        <v>2484</v>
      </c>
      <c r="C1766" s="94" t="s">
        <v>1397</v>
      </c>
      <c r="D1766" s="94" t="s">
        <v>2552</v>
      </c>
      <c r="E1766" s="94" t="s">
        <v>2487</v>
      </c>
      <c r="F1766" s="94" t="s">
        <v>2553</v>
      </c>
      <c r="G1766" s="95">
        <v>-7682.5</v>
      </c>
      <c r="H1766" s="97">
        <v>46055</v>
      </c>
      <c r="I1766" s="97">
        <v>46059</v>
      </c>
      <c r="J1766" s="97">
        <v>46072</v>
      </c>
      <c r="K1766" s="97">
        <v>46065</v>
      </c>
      <c r="L1766" s="94">
        <v>10251</v>
      </c>
      <c r="M1766" s="98" t="s">
        <v>51</v>
      </c>
      <c r="N1766" s="121" t="s">
        <v>60</v>
      </c>
      <c r="O1766" s="94" t="s">
        <v>7457</v>
      </c>
      <c r="P1766" s="94" t="s">
        <v>51</v>
      </c>
      <c r="Q1766" s="94" t="s">
        <v>51</v>
      </c>
      <c r="R1766" s="94" t="s">
        <v>51</v>
      </c>
      <c r="S1766" s="94" t="s">
        <v>51</v>
      </c>
      <c r="T1766" s="94" t="s">
        <v>51</v>
      </c>
      <c r="U1766" s="94" t="s">
        <v>51</v>
      </c>
      <c r="V1766" s="94" t="s">
        <v>51</v>
      </c>
      <c r="W1766" s="94" t="s">
        <v>2490</v>
      </c>
      <c r="X1766" s="94" t="s">
        <v>2491</v>
      </c>
      <c r="Y1766" s="94" t="s">
        <v>2555</v>
      </c>
      <c r="Z1766" s="94" t="s">
        <v>51</v>
      </c>
    </row>
    <row r="1767" spans="1:26" x14ac:dyDescent="0.2">
      <c r="A1767" s="94" t="s">
        <v>2483</v>
      </c>
      <c r="B1767" s="94" t="s">
        <v>2484</v>
      </c>
      <c r="C1767" s="94" t="s">
        <v>7458</v>
      </c>
      <c r="D1767" s="94" t="s">
        <v>2557</v>
      </c>
      <c r="E1767" s="94" t="s">
        <v>2487</v>
      </c>
      <c r="F1767" s="94" t="s">
        <v>2558</v>
      </c>
      <c r="G1767" s="95">
        <v>-7370</v>
      </c>
      <c r="H1767" s="97">
        <v>46042</v>
      </c>
      <c r="I1767" s="97">
        <v>46072</v>
      </c>
      <c r="J1767" s="97">
        <v>46072</v>
      </c>
      <c r="K1767" s="97">
        <v>46052</v>
      </c>
      <c r="L1767" s="94">
        <v>10251</v>
      </c>
      <c r="M1767" s="98" t="s">
        <v>51</v>
      </c>
      <c r="N1767" s="121" t="s">
        <v>60</v>
      </c>
      <c r="O1767" s="94" t="s">
        <v>7459</v>
      </c>
      <c r="P1767" s="94" t="s">
        <v>51</v>
      </c>
      <c r="Q1767" s="94" t="s">
        <v>51</v>
      </c>
      <c r="R1767" s="94" t="s">
        <v>51</v>
      </c>
      <c r="S1767" s="94" t="s">
        <v>51</v>
      </c>
      <c r="T1767" s="94" t="s">
        <v>51</v>
      </c>
      <c r="U1767" s="94" t="s">
        <v>51</v>
      </c>
      <c r="V1767" s="94" t="s">
        <v>51</v>
      </c>
      <c r="W1767" s="94" t="s">
        <v>2490</v>
      </c>
      <c r="X1767" s="94" t="s">
        <v>2491</v>
      </c>
      <c r="Y1767" s="94" t="s">
        <v>2560</v>
      </c>
      <c r="Z1767" s="94" t="s">
        <v>51</v>
      </c>
    </row>
    <row r="1768" spans="1:26" x14ac:dyDescent="0.2">
      <c r="A1768" s="94" t="s">
        <v>2483</v>
      </c>
      <c r="B1768" s="94" t="s">
        <v>2484</v>
      </c>
      <c r="C1768" s="94" t="s">
        <v>7460</v>
      </c>
      <c r="D1768" s="94" t="s">
        <v>2557</v>
      </c>
      <c r="E1768" s="94" t="s">
        <v>2487</v>
      </c>
      <c r="F1768" s="94" t="s">
        <v>2558</v>
      </c>
      <c r="G1768" s="95">
        <v>-1900</v>
      </c>
      <c r="H1768" s="97">
        <v>46042</v>
      </c>
      <c r="I1768" s="97">
        <v>46072</v>
      </c>
      <c r="J1768" s="97">
        <v>46072</v>
      </c>
      <c r="K1768" s="97">
        <v>46052</v>
      </c>
      <c r="L1768" s="94">
        <v>10251</v>
      </c>
      <c r="M1768" s="98" t="s">
        <v>51</v>
      </c>
      <c r="N1768" s="121" t="s">
        <v>60</v>
      </c>
      <c r="O1768" s="94" t="s">
        <v>7461</v>
      </c>
      <c r="P1768" s="94" t="s">
        <v>51</v>
      </c>
      <c r="Q1768" s="94" t="s">
        <v>51</v>
      </c>
      <c r="R1768" s="94" t="s">
        <v>51</v>
      </c>
      <c r="S1768" s="94" t="s">
        <v>51</v>
      </c>
      <c r="T1768" s="94" t="s">
        <v>51</v>
      </c>
      <c r="U1768" s="94" t="s">
        <v>51</v>
      </c>
      <c r="V1768" s="94" t="s">
        <v>51</v>
      </c>
      <c r="W1768" s="94" t="s">
        <v>2490</v>
      </c>
      <c r="X1768" s="94" t="s">
        <v>2491</v>
      </c>
      <c r="Y1768" s="94" t="s">
        <v>2560</v>
      </c>
      <c r="Z1768" s="94" t="s">
        <v>51</v>
      </c>
    </row>
    <row r="1769" spans="1:26" x14ac:dyDescent="0.2">
      <c r="A1769" s="94" t="s">
        <v>2483</v>
      </c>
      <c r="B1769" s="94" t="s">
        <v>2484</v>
      </c>
      <c r="C1769" s="94" t="s">
        <v>7462</v>
      </c>
      <c r="D1769" s="94" t="s">
        <v>2557</v>
      </c>
      <c r="E1769" s="94" t="s">
        <v>2487</v>
      </c>
      <c r="F1769" s="94" t="s">
        <v>2558</v>
      </c>
      <c r="G1769" s="95">
        <v>-3038</v>
      </c>
      <c r="H1769" s="97">
        <v>46042</v>
      </c>
      <c r="I1769" s="97">
        <v>46072</v>
      </c>
      <c r="J1769" s="97">
        <v>46072</v>
      </c>
      <c r="K1769" s="97">
        <v>46056</v>
      </c>
      <c r="L1769" s="94">
        <v>10259</v>
      </c>
      <c r="M1769" s="98" t="s">
        <v>51</v>
      </c>
      <c r="N1769" s="121" t="s">
        <v>60</v>
      </c>
      <c r="O1769" s="94" t="s">
        <v>7463</v>
      </c>
      <c r="P1769" s="94" t="s">
        <v>51</v>
      </c>
      <c r="Q1769" s="94" t="s">
        <v>51</v>
      </c>
      <c r="R1769" s="94" t="s">
        <v>51</v>
      </c>
      <c r="S1769" s="94" t="s">
        <v>51</v>
      </c>
      <c r="T1769" s="94" t="s">
        <v>51</v>
      </c>
      <c r="U1769" s="94" t="s">
        <v>51</v>
      </c>
      <c r="V1769" s="94" t="s">
        <v>51</v>
      </c>
      <c r="W1769" s="94" t="s">
        <v>2490</v>
      </c>
      <c r="X1769" s="94" t="s">
        <v>2491</v>
      </c>
      <c r="Y1769" s="94" t="s">
        <v>2560</v>
      </c>
      <c r="Z1769" s="94" t="s">
        <v>51</v>
      </c>
    </row>
    <row r="1770" spans="1:26" x14ac:dyDescent="0.2">
      <c r="A1770" s="94" t="s">
        <v>2483</v>
      </c>
      <c r="B1770" s="94" t="s">
        <v>2484</v>
      </c>
      <c r="C1770" s="94" t="s">
        <v>7464</v>
      </c>
      <c r="D1770" s="94" t="s">
        <v>4135</v>
      </c>
      <c r="E1770" s="94" t="s">
        <v>2487</v>
      </c>
      <c r="F1770" s="94" t="s">
        <v>4136</v>
      </c>
      <c r="G1770" s="95">
        <v>-2892</v>
      </c>
      <c r="H1770" s="97">
        <v>46040</v>
      </c>
      <c r="I1770" s="97">
        <v>46068</v>
      </c>
      <c r="J1770" s="97">
        <v>46072</v>
      </c>
      <c r="K1770" s="97">
        <v>46057</v>
      </c>
      <c r="L1770" s="94">
        <v>10256</v>
      </c>
      <c r="M1770" s="98" t="s">
        <v>51</v>
      </c>
      <c r="N1770" s="121" t="s">
        <v>60</v>
      </c>
      <c r="O1770" s="94" t="s">
        <v>7465</v>
      </c>
      <c r="P1770" s="94" t="s">
        <v>51</v>
      </c>
      <c r="Q1770" s="94" t="s">
        <v>51</v>
      </c>
      <c r="R1770" s="94" t="s">
        <v>51</v>
      </c>
      <c r="S1770" s="94" t="s">
        <v>51</v>
      </c>
      <c r="T1770" s="94" t="s">
        <v>51</v>
      </c>
      <c r="U1770" s="94" t="s">
        <v>51</v>
      </c>
      <c r="V1770" s="94" t="s">
        <v>51</v>
      </c>
      <c r="W1770" s="94" t="s">
        <v>2490</v>
      </c>
      <c r="X1770" s="94" t="s">
        <v>2491</v>
      </c>
      <c r="Y1770" s="94" t="s">
        <v>4138</v>
      </c>
      <c r="Z1770" s="94" t="s">
        <v>51</v>
      </c>
    </row>
    <row r="1771" spans="1:26" x14ac:dyDescent="0.2">
      <c r="A1771" s="94" t="s">
        <v>2483</v>
      </c>
      <c r="B1771" s="94" t="s">
        <v>2484</v>
      </c>
      <c r="C1771" s="94" t="s">
        <v>7466</v>
      </c>
      <c r="D1771" s="94" t="s">
        <v>4135</v>
      </c>
      <c r="E1771" s="94" t="s">
        <v>2487</v>
      </c>
      <c r="F1771" s="94" t="s">
        <v>4136</v>
      </c>
      <c r="G1771" s="95">
        <v>-2892</v>
      </c>
      <c r="H1771" s="97">
        <v>46040</v>
      </c>
      <c r="I1771" s="97">
        <v>46068</v>
      </c>
      <c r="J1771" s="97">
        <v>46072</v>
      </c>
      <c r="K1771" s="97">
        <v>46057</v>
      </c>
      <c r="L1771" s="94">
        <v>10251</v>
      </c>
      <c r="M1771" s="98" t="s">
        <v>51</v>
      </c>
      <c r="N1771" s="121" t="s">
        <v>60</v>
      </c>
      <c r="O1771" s="94" t="s">
        <v>7467</v>
      </c>
      <c r="P1771" s="94" t="s">
        <v>51</v>
      </c>
      <c r="Q1771" s="94" t="s">
        <v>51</v>
      </c>
      <c r="R1771" s="94" t="s">
        <v>51</v>
      </c>
      <c r="S1771" s="94" t="s">
        <v>51</v>
      </c>
      <c r="T1771" s="94" t="s">
        <v>51</v>
      </c>
      <c r="U1771" s="94" t="s">
        <v>51</v>
      </c>
      <c r="V1771" s="94" t="s">
        <v>51</v>
      </c>
      <c r="W1771" s="94" t="s">
        <v>2490</v>
      </c>
      <c r="X1771" s="94" t="s">
        <v>2491</v>
      </c>
      <c r="Y1771" s="94" t="s">
        <v>4138</v>
      </c>
      <c r="Z1771" s="94" t="s">
        <v>51</v>
      </c>
    </row>
    <row r="1772" spans="1:26" x14ac:dyDescent="0.2">
      <c r="A1772" s="94" t="s">
        <v>2483</v>
      </c>
      <c r="B1772" s="94" t="s">
        <v>2484</v>
      </c>
      <c r="C1772" s="94" t="s">
        <v>7468</v>
      </c>
      <c r="D1772" s="94" t="s">
        <v>3802</v>
      </c>
      <c r="E1772" s="94" t="s">
        <v>2487</v>
      </c>
      <c r="F1772" s="94" t="s">
        <v>3803</v>
      </c>
      <c r="G1772" s="95">
        <v>-52122.51</v>
      </c>
      <c r="H1772" s="97">
        <v>46042</v>
      </c>
      <c r="I1772" s="97">
        <v>46072</v>
      </c>
      <c r="J1772" s="97">
        <v>46072</v>
      </c>
      <c r="K1772" s="97">
        <v>46056</v>
      </c>
      <c r="L1772" s="94">
        <v>20001</v>
      </c>
      <c r="M1772" s="98" t="s">
        <v>51</v>
      </c>
      <c r="N1772" s="121" t="s">
        <v>60</v>
      </c>
      <c r="O1772" s="94" t="s">
        <v>7469</v>
      </c>
      <c r="P1772" s="94" t="s">
        <v>51</v>
      </c>
      <c r="Q1772" s="94" t="s">
        <v>51</v>
      </c>
      <c r="R1772" s="94" t="s">
        <v>51</v>
      </c>
      <c r="S1772" s="94" t="s">
        <v>51</v>
      </c>
      <c r="T1772" s="94" t="s">
        <v>51</v>
      </c>
      <c r="U1772" s="94" t="s">
        <v>51</v>
      </c>
      <c r="V1772" s="94" t="s">
        <v>51</v>
      </c>
      <c r="W1772" s="94" t="s">
        <v>2490</v>
      </c>
      <c r="X1772" s="94" t="s">
        <v>2491</v>
      </c>
      <c r="Y1772" s="94" t="s">
        <v>3805</v>
      </c>
      <c r="Z1772" s="94" t="s">
        <v>51</v>
      </c>
    </row>
    <row r="1773" spans="1:26" x14ac:dyDescent="0.2">
      <c r="A1773" s="94" t="s">
        <v>2483</v>
      </c>
      <c r="B1773" s="94" t="s">
        <v>2484</v>
      </c>
      <c r="C1773" s="94" t="s">
        <v>7470</v>
      </c>
      <c r="D1773" s="94" t="s">
        <v>2893</v>
      </c>
      <c r="E1773" s="94" t="s">
        <v>2487</v>
      </c>
      <c r="F1773" s="94" t="s">
        <v>2894</v>
      </c>
      <c r="G1773" s="95">
        <v>-16260.08</v>
      </c>
      <c r="H1773" s="97">
        <v>46038</v>
      </c>
      <c r="I1773" s="97">
        <v>46068</v>
      </c>
      <c r="J1773" s="97">
        <v>46072</v>
      </c>
      <c r="K1773" s="97">
        <v>46044</v>
      </c>
      <c r="L1773" s="94">
        <v>10256</v>
      </c>
      <c r="M1773" s="98" t="s">
        <v>51</v>
      </c>
      <c r="N1773" s="121" t="s">
        <v>60</v>
      </c>
      <c r="O1773" s="94" t="s">
        <v>7471</v>
      </c>
      <c r="P1773" s="94" t="s">
        <v>51</v>
      </c>
      <c r="Q1773" s="94" t="s">
        <v>51</v>
      </c>
      <c r="R1773" s="94" t="s">
        <v>2536</v>
      </c>
      <c r="S1773" s="94" t="s">
        <v>2896</v>
      </c>
      <c r="T1773" s="94" t="s">
        <v>51</v>
      </c>
      <c r="U1773" s="94" t="s">
        <v>2897</v>
      </c>
      <c r="V1773" s="94" t="s">
        <v>2898</v>
      </c>
      <c r="W1773" s="94" t="s">
        <v>2490</v>
      </c>
      <c r="X1773" s="94" t="s">
        <v>2491</v>
      </c>
      <c r="Y1773" s="94" t="s">
        <v>2899</v>
      </c>
      <c r="Z1773" s="94" t="s">
        <v>51</v>
      </c>
    </row>
    <row r="1774" spans="1:26" x14ac:dyDescent="0.2">
      <c r="A1774" s="94" t="s">
        <v>2483</v>
      </c>
      <c r="B1774" s="94" t="s">
        <v>2484</v>
      </c>
      <c r="C1774" s="94" t="s">
        <v>7472</v>
      </c>
      <c r="D1774" s="94" t="s">
        <v>2893</v>
      </c>
      <c r="E1774" s="94" t="s">
        <v>2487</v>
      </c>
      <c r="F1774" s="94" t="s">
        <v>2894</v>
      </c>
      <c r="G1774" s="95">
        <v>-41911.29</v>
      </c>
      <c r="H1774" s="97">
        <v>46038</v>
      </c>
      <c r="I1774" s="97">
        <v>46068</v>
      </c>
      <c r="J1774" s="97">
        <v>46072</v>
      </c>
      <c r="K1774" s="97">
        <v>46044</v>
      </c>
      <c r="L1774" s="94">
        <v>10256</v>
      </c>
      <c r="M1774" s="98" t="s">
        <v>51</v>
      </c>
      <c r="N1774" s="121" t="s">
        <v>60</v>
      </c>
      <c r="O1774" s="94" t="s">
        <v>7473</v>
      </c>
      <c r="P1774" s="94" t="s">
        <v>51</v>
      </c>
      <c r="Q1774" s="94" t="s">
        <v>51</v>
      </c>
      <c r="R1774" s="94" t="s">
        <v>2536</v>
      </c>
      <c r="S1774" s="94" t="s">
        <v>2896</v>
      </c>
      <c r="T1774" s="94" t="s">
        <v>51</v>
      </c>
      <c r="U1774" s="94" t="s">
        <v>2897</v>
      </c>
      <c r="V1774" s="94" t="s">
        <v>2898</v>
      </c>
      <c r="W1774" s="94" t="s">
        <v>2490</v>
      </c>
      <c r="X1774" s="94" t="s">
        <v>2491</v>
      </c>
      <c r="Y1774" s="94" t="s">
        <v>2899</v>
      </c>
      <c r="Z1774" s="94" t="s">
        <v>51</v>
      </c>
    </row>
    <row r="1775" spans="1:26" x14ac:dyDescent="0.2">
      <c r="A1775" s="94" t="s">
        <v>2483</v>
      </c>
      <c r="B1775" s="94" t="s">
        <v>2484</v>
      </c>
      <c r="C1775" s="94" t="s">
        <v>7474</v>
      </c>
      <c r="D1775" s="94" t="s">
        <v>2905</v>
      </c>
      <c r="E1775" s="94" t="s">
        <v>2487</v>
      </c>
      <c r="F1775" s="94" t="s">
        <v>2906</v>
      </c>
      <c r="G1775" s="95">
        <v>-16726.5</v>
      </c>
      <c r="H1775" s="97">
        <v>45995</v>
      </c>
      <c r="I1775" s="97">
        <v>46027</v>
      </c>
      <c r="J1775" s="97">
        <v>46072</v>
      </c>
      <c r="K1775" s="97">
        <v>46064</v>
      </c>
      <c r="L1775" s="94">
        <v>10251</v>
      </c>
      <c r="M1775" s="98" t="s">
        <v>51</v>
      </c>
      <c r="N1775" s="121" t="s">
        <v>60</v>
      </c>
      <c r="O1775" s="94" t="s">
        <v>7475</v>
      </c>
      <c r="P1775" s="94" t="s">
        <v>51</v>
      </c>
      <c r="Q1775" s="94" t="s">
        <v>51</v>
      </c>
      <c r="R1775" s="94" t="s">
        <v>51</v>
      </c>
      <c r="S1775" s="94" t="s">
        <v>51</v>
      </c>
      <c r="T1775" s="94" t="s">
        <v>51</v>
      </c>
      <c r="U1775" s="94" t="s">
        <v>51</v>
      </c>
      <c r="V1775" s="94" t="s">
        <v>51</v>
      </c>
      <c r="W1775" s="94" t="s">
        <v>2490</v>
      </c>
      <c r="X1775" s="94" t="s">
        <v>2491</v>
      </c>
      <c r="Y1775" s="94" t="s">
        <v>2908</v>
      </c>
      <c r="Z1775" s="94" t="s">
        <v>51</v>
      </c>
    </row>
    <row r="1776" spans="1:26" x14ac:dyDescent="0.2">
      <c r="A1776" s="94" t="s">
        <v>2483</v>
      </c>
      <c r="B1776" s="94" t="s">
        <v>2484</v>
      </c>
      <c r="C1776" s="94" t="s">
        <v>7476</v>
      </c>
      <c r="D1776" s="94" t="s">
        <v>2577</v>
      </c>
      <c r="E1776" s="94" t="s">
        <v>2487</v>
      </c>
      <c r="F1776" s="94" t="s">
        <v>2578</v>
      </c>
      <c r="G1776" s="95">
        <v>-97.91</v>
      </c>
      <c r="H1776" s="97">
        <v>46037</v>
      </c>
      <c r="I1776" s="97">
        <v>46067</v>
      </c>
      <c r="J1776" s="97">
        <v>46072</v>
      </c>
      <c r="K1776" s="97">
        <v>46044</v>
      </c>
      <c r="L1776" s="94">
        <v>20001</v>
      </c>
      <c r="M1776" s="98" t="s">
        <v>51</v>
      </c>
      <c r="N1776" s="121" t="s">
        <v>60</v>
      </c>
      <c r="O1776" s="94" t="s">
        <v>7477</v>
      </c>
      <c r="P1776" s="94" t="s">
        <v>51</v>
      </c>
      <c r="Q1776" s="94" t="s">
        <v>51</v>
      </c>
      <c r="R1776" s="94" t="s">
        <v>51</v>
      </c>
      <c r="S1776" s="94" t="s">
        <v>51</v>
      </c>
      <c r="T1776" s="94" t="s">
        <v>51</v>
      </c>
      <c r="U1776" s="94" t="s">
        <v>51</v>
      </c>
      <c r="V1776" s="94" t="s">
        <v>51</v>
      </c>
      <c r="W1776" s="94" t="s">
        <v>2490</v>
      </c>
      <c r="X1776" s="94" t="s">
        <v>2491</v>
      </c>
      <c r="Y1776" s="94" t="s">
        <v>2580</v>
      </c>
      <c r="Z1776" s="94" t="s">
        <v>51</v>
      </c>
    </row>
    <row r="1777" spans="1:26" x14ac:dyDescent="0.2">
      <c r="A1777" s="94" t="s">
        <v>2483</v>
      </c>
      <c r="B1777" s="94" t="s">
        <v>2484</v>
      </c>
      <c r="C1777" s="94" t="s">
        <v>7478</v>
      </c>
      <c r="D1777" s="94" t="s">
        <v>2577</v>
      </c>
      <c r="E1777" s="94" t="s">
        <v>2487</v>
      </c>
      <c r="F1777" s="94" t="s">
        <v>2578</v>
      </c>
      <c r="G1777" s="95">
        <v>-1192.3599999999999</v>
      </c>
      <c r="H1777" s="97">
        <v>46037</v>
      </c>
      <c r="I1777" s="97">
        <v>46067</v>
      </c>
      <c r="J1777" s="97">
        <v>46072</v>
      </c>
      <c r="K1777" s="97">
        <v>46044</v>
      </c>
      <c r="L1777" s="94">
        <v>10251</v>
      </c>
      <c r="M1777" s="98" t="s">
        <v>51</v>
      </c>
      <c r="N1777" s="121" t="s">
        <v>60</v>
      </c>
      <c r="O1777" s="94" t="s">
        <v>7479</v>
      </c>
      <c r="P1777" s="94" t="s">
        <v>51</v>
      </c>
      <c r="Q1777" s="94" t="s">
        <v>51</v>
      </c>
      <c r="R1777" s="94" t="s">
        <v>51</v>
      </c>
      <c r="S1777" s="94" t="s">
        <v>51</v>
      </c>
      <c r="T1777" s="94" t="s">
        <v>51</v>
      </c>
      <c r="U1777" s="94" t="s">
        <v>51</v>
      </c>
      <c r="V1777" s="94" t="s">
        <v>51</v>
      </c>
      <c r="W1777" s="94" t="s">
        <v>2490</v>
      </c>
      <c r="X1777" s="94" t="s">
        <v>2491</v>
      </c>
      <c r="Y1777" s="94" t="s">
        <v>2580</v>
      </c>
      <c r="Z1777" s="94" t="s">
        <v>51</v>
      </c>
    </row>
    <row r="1778" spans="1:26" x14ac:dyDescent="0.2">
      <c r="A1778" s="94" t="s">
        <v>2483</v>
      </c>
      <c r="B1778" s="94" t="s">
        <v>2484</v>
      </c>
      <c r="C1778" s="94" t="s">
        <v>7480</v>
      </c>
      <c r="D1778" s="94" t="s">
        <v>2577</v>
      </c>
      <c r="E1778" s="94" t="s">
        <v>2487</v>
      </c>
      <c r="F1778" s="94" t="s">
        <v>2578</v>
      </c>
      <c r="G1778" s="95">
        <v>-112.75</v>
      </c>
      <c r="H1778" s="97">
        <v>46037</v>
      </c>
      <c r="I1778" s="97">
        <v>46067</v>
      </c>
      <c r="J1778" s="97">
        <v>46072</v>
      </c>
      <c r="K1778" s="97">
        <v>46044</v>
      </c>
      <c r="L1778" s="94">
        <v>10256</v>
      </c>
      <c r="M1778" s="98" t="s">
        <v>51</v>
      </c>
      <c r="N1778" s="121" t="s">
        <v>60</v>
      </c>
      <c r="O1778" s="94" t="s">
        <v>7481</v>
      </c>
      <c r="P1778" s="94" t="s">
        <v>51</v>
      </c>
      <c r="Q1778" s="94" t="s">
        <v>51</v>
      </c>
      <c r="R1778" s="94" t="s">
        <v>51</v>
      </c>
      <c r="S1778" s="94" t="s">
        <v>51</v>
      </c>
      <c r="T1778" s="94" t="s">
        <v>51</v>
      </c>
      <c r="U1778" s="94" t="s">
        <v>51</v>
      </c>
      <c r="V1778" s="94" t="s">
        <v>51</v>
      </c>
      <c r="W1778" s="94" t="s">
        <v>2490</v>
      </c>
      <c r="X1778" s="94" t="s">
        <v>2491</v>
      </c>
      <c r="Y1778" s="94" t="s">
        <v>2580</v>
      </c>
      <c r="Z1778" s="94" t="s">
        <v>51</v>
      </c>
    </row>
    <row r="1779" spans="1:26" x14ac:dyDescent="0.2">
      <c r="A1779" s="94" t="s">
        <v>2483</v>
      </c>
      <c r="B1779" s="94" t="s">
        <v>2484</v>
      </c>
      <c r="C1779" s="94" t="s">
        <v>7482</v>
      </c>
      <c r="D1779" s="94" t="s">
        <v>2577</v>
      </c>
      <c r="E1779" s="94" t="s">
        <v>2487</v>
      </c>
      <c r="F1779" s="94" t="s">
        <v>2578</v>
      </c>
      <c r="G1779" s="95">
        <v>-68.94</v>
      </c>
      <c r="H1779" s="97">
        <v>46042</v>
      </c>
      <c r="I1779" s="97">
        <v>46072</v>
      </c>
      <c r="J1779" s="97">
        <v>46072</v>
      </c>
      <c r="K1779" s="97">
        <v>46056</v>
      </c>
      <c r="L1779" s="94">
        <v>20001</v>
      </c>
      <c r="M1779" s="98" t="s">
        <v>51</v>
      </c>
      <c r="N1779" s="121" t="s">
        <v>60</v>
      </c>
      <c r="O1779" s="94" t="s">
        <v>7483</v>
      </c>
      <c r="P1779" s="94" t="s">
        <v>51</v>
      </c>
      <c r="Q1779" s="94" t="s">
        <v>51</v>
      </c>
      <c r="R1779" s="94" t="s">
        <v>51</v>
      </c>
      <c r="S1779" s="94" t="s">
        <v>51</v>
      </c>
      <c r="T1779" s="94" t="s">
        <v>51</v>
      </c>
      <c r="U1779" s="94" t="s">
        <v>51</v>
      </c>
      <c r="V1779" s="94" t="s">
        <v>51</v>
      </c>
      <c r="W1779" s="94" t="s">
        <v>2490</v>
      </c>
      <c r="X1779" s="94" t="s">
        <v>2491</v>
      </c>
      <c r="Y1779" s="94" t="s">
        <v>2580</v>
      </c>
      <c r="Z1779" s="94" t="s">
        <v>51</v>
      </c>
    </row>
    <row r="1780" spans="1:26" x14ac:dyDescent="0.2">
      <c r="A1780" s="94" t="s">
        <v>2483</v>
      </c>
      <c r="B1780" s="94" t="s">
        <v>2484</v>
      </c>
      <c r="C1780" s="94" t="s">
        <v>7484</v>
      </c>
      <c r="D1780" s="94" t="s">
        <v>5077</v>
      </c>
      <c r="E1780" s="94" t="s">
        <v>2487</v>
      </c>
      <c r="F1780" s="94" t="s">
        <v>5078</v>
      </c>
      <c r="G1780" s="95">
        <v>-31260</v>
      </c>
      <c r="H1780" s="97">
        <v>46059</v>
      </c>
      <c r="I1780" s="97">
        <v>46072</v>
      </c>
      <c r="J1780" s="97">
        <v>46072</v>
      </c>
      <c r="K1780" s="97">
        <v>46065</v>
      </c>
      <c r="L1780" s="94">
        <v>10251</v>
      </c>
      <c r="M1780" s="98" t="s">
        <v>51</v>
      </c>
      <c r="N1780" s="121" t="s">
        <v>60</v>
      </c>
      <c r="O1780" s="94" t="s">
        <v>7485</v>
      </c>
      <c r="P1780" s="94" t="s">
        <v>51</v>
      </c>
      <c r="Q1780" s="94" t="s">
        <v>51</v>
      </c>
      <c r="R1780" s="94" t="s">
        <v>51</v>
      </c>
      <c r="S1780" s="94" t="s">
        <v>51</v>
      </c>
      <c r="T1780" s="94" t="s">
        <v>51</v>
      </c>
      <c r="U1780" s="94" t="s">
        <v>51</v>
      </c>
      <c r="V1780" s="94" t="s">
        <v>51</v>
      </c>
      <c r="W1780" s="94" t="s">
        <v>2490</v>
      </c>
      <c r="X1780" s="94" t="s">
        <v>2491</v>
      </c>
      <c r="Y1780" s="94" t="s">
        <v>5080</v>
      </c>
      <c r="Z1780" s="94" t="s">
        <v>51</v>
      </c>
    </row>
    <row r="1781" spans="1:26" x14ac:dyDescent="0.2">
      <c r="A1781" s="94" t="s">
        <v>2483</v>
      </c>
      <c r="B1781" s="94" t="s">
        <v>2484</v>
      </c>
      <c r="C1781" s="94" t="s">
        <v>7486</v>
      </c>
      <c r="D1781" s="94" t="s">
        <v>7487</v>
      </c>
      <c r="E1781" s="94" t="s">
        <v>2487</v>
      </c>
      <c r="F1781" s="94" t="s">
        <v>7488</v>
      </c>
      <c r="G1781" s="95">
        <v>-48000</v>
      </c>
      <c r="H1781" s="97">
        <v>46027</v>
      </c>
      <c r="I1781" s="97">
        <v>46057</v>
      </c>
      <c r="J1781" s="97">
        <v>46072</v>
      </c>
      <c r="K1781" s="97">
        <v>46065</v>
      </c>
      <c r="L1781" s="94">
        <v>20001</v>
      </c>
      <c r="M1781" s="98" t="s">
        <v>51</v>
      </c>
      <c r="N1781" s="121" t="s">
        <v>60</v>
      </c>
      <c r="O1781" s="94" t="s">
        <v>7489</v>
      </c>
      <c r="P1781" s="94" t="s">
        <v>51</v>
      </c>
      <c r="Q1781" s="94" t="s">
        <v>51</v>
      </c>
      <c r="R1781" s="94" t="s">
        <v>51</v>
      </c>
      <c r="S1781" s="94" t="s">
        <v>51</v>
      </c>
      <c r="T1781" s="94" t="s">
        <v>51</v>
      </c>
      <c r="U1781" s="94" t="s">
        <v>51</v>
      </c>
      <c r="V1781" s="94" t="s">
        <v>51</v>
      </c>
      <c r="W1781" s="94" t="s">
        <v>2490</v>
      </c>
      <c r="X1781" s="94" t="s">
        <v>2491</v>
      </c>
      <c r="Y1781" s="94" t="s">
        <v>7490</v>
      </c>
      <c r="Z1781" s="94" t="s">
        <v>51</v>
      </c>
    </row>
    <row r="1782" spans="1:26" x14ac:dyDescent="0.2">
      <c r="A1782" s="94" t="s">
        <v>2483</v>
      </c>
      <c r="B1782" s="94" t="s">
        <v>2484</v>
      </c>
      <c r="C1782" s="94" t="s">
        <v>7491</v>
      </c>
      <c r="D1782" s="94" t="s">
        <v>2970</v>
      </c>
      <c r="E1782" s="94" t="s">
        <v>2487</v>
      </c>
      <c r="F1782" s="94" t="s">
        <v>2971</v>
      </c>
      <c r="G1782" s="95">
        <v>-624.23</v>
      </c>
      <c r="H1782" s="97">
        <v>46042</v>
      </c>
      <c r="I1782" s="97">
        <v>46072</v>
      </c>
      <c r="J1782" s="97">
        <v>46072</v>
      </c>
      <c r="K1782" s="97">
        <v>46051</v>
      </c>
      <c r="L1782" s="94">
        <v>10256</v>
      </c>
      <c r="M1782" s="98" t="s">
        <v>51</v>
      </c>
      <c r="N1782" s="121" t="s">
        <v>60</v>
      </c>
      <c r="O1782" s="94" t="s">
        <v>7492</v>
      </c>
      <c r="P1782" s="94" t="s">
        <v>51</v>
      </c>
      <c r="Q1782" s="94" t="s">
        <v>51</v>
      </c>
      <c r="R1782" s="94" t="s">
        <v>51</v>
      </c>
      <c r="S1782" s="94" t="s">
        <v>51</v>
      </c>
      <c r="T1782" s="94" t="s">
        <v>51</v>
      </c>
      <c r="U1782" s="94" t="s">
        <v>51</v>
      </c>
      <c r="V1782" s="94" t="s">
        <v>51</v>
      </c>
      <c r="W1782" s="94" t="s">
        <v>2490</v>
      </c>
      <c r="X1782" s="94" t="s">
        <v>2491</v>
      </c>
      <c r="Y1782" s="94" t="s">
        <v>2973</v>
      </c>
      <c r="Z1782" s="94" t="s">
        <v>51</v>
      </c>
    </row>
    <row r="1783" spans="1:26" x14ac:dyDescent="0.2">
      <c r="A1783" s="94" t="s">
        <v>2483</v>
      </c>
      <c r="B1783" s="94" t="s">
        <v>2484</v>
      </c>
      <c r="C1783" s="94" t="s">
        <v>7493</v>
      </c>
      <c r="D1783" s="94" t="s">
        <v>2970</v>
      </c>
      <c r="E1783" s="94" t="s">
        <v>2487</v>
      </c>
      <c r="F1783" s="94" t="s">
        <v>2971</v>
      </c>
      <c r="G1783" s="95">
        <v>-1915.11</v>
      </c>
      <c r="H1783" s="97">
        <v>46042</v>
      </c>
      <c r="I1783" s="97">
        <v>46072</v>
      </c>
      <c r="J1783" s="97">
        <v>46072</v>
      </c>
      <c r="K1783" s="97">
        <v>46051</v>
      </c>
      <c r="L1783" s="94">
        <v>10256</v>
      </c>
      <c r="M1783" s="98" t="s">
        <v>51</v>
      </c>
      <c r="N1783" s="121" t="s">
        <v>60</v>
      </c>
      <c r="O1783" s="94" t="s">
        <v>7494</v>
      </c>
      <c r="P1783" s="94" t="s">
        <v>51</v>
      </c>
      <c r="Q1783" s="94" t="s">
        <v>51</v>
      </c>
      <c r="R1783" s="94" t="s">
        <v>51</v>
      </c>
      <c r="S1783" s="94" t="s">
        <v>51</v>
      </c>
      <c r="T1783" s="94" t="s">
        <v>51</v>
      </c>
      <c r="U1783" s="94" t="s">
        <v>51</v>
      </c>
      <c r="V1783" s="94" t="s">
        <v>51</v>
      </c>
      <c r="W1783" s="94" t="s">
        <v>2490</v>
      </c>
      <c r="X1783" s="94" t="s">
        <v>2491</v>
      </c>
      <c r="Y1783" s="94" t="s">
        <v>2973</v>
      </c>
      <c r="Z1783" s="94" t="s">
        <v>51</v>
      </c>
    </row>
    <row r="1784" spans="1:26" x14ac:dyDescent="0.2">
      <c r="A1784" s="94" t="s">
        <v>2483</v>
      </c>
      <c r="B1784" s="94" t="s">
        <v>2484</v>
      </c>
      <c r="C1784" s="94" t="s">
        <v>7495</v>
      </c>
      <c r="D1784" s="94" t="s">
        <v>2970</v>
      </c>
      <c r="E1784" s="94" t="s">
        <v>2487</v>
      </c>
      <c r="F1784" s="94" t="s">
        <v>2971</v>
      </c>
      <c r="G1784" s="95">
        <v>-12864.52</v>
      </c>
      <c r="H1784" s="97">
        <v>46042</v>
      </c>
      <c r="I1784" s="97">
        <v>46072</v>
      </c>
      <c r="J1784" s="97">
        <v>46072</v>
      </c>
      <c r="K1784" s="97">
        <v>46051</v>
      </c>
      <c r="L1784" s="94">
        <v>10256</v>
      </c>
      <c r="M1784" s="98" t="s">
        <v>51</v>
      </c>
      <c r="N1784" s="121" t="s">
        <v>60</v>
      </c>
      <c r="O1784" s="94" t="s">
        <v>7496</v>
      </c>
      <c r="P1784" s="94" t="s">
        <v>51</v>
      </c>
      <c r="Q1784" s="94" t="s">
        <v>51</v>
      </c>
      <c r="R1784" s="94" t="s">
        <v>51</v>
      </c>
      <c r="S1784" s="94" t="s">
        <v>51</v>
      </c>
      <c r="T1784" s="94" t="s">
        <v>51</v>
      </c>
      <c r="U1784" s="94" t="s">
        <v>51</v>
      </c>
      <c r="V1784" s="94" t="s">
        <v>51</v>
      </c>
      <c r="W1784" s="94" t="s">
        <v>2490</v>
      </c>
      <c r="X1784" s="94" t="s">
        <v>2491</v>
      </c>
      <c r="Y1784" s="94" t="s">
        <v>2973</v>
      </c>
      <c r="Z1784" s="94" t="s">
        <v>51</v>
      </c>
    </row>
    <row r="1785" spans="1:26" x14ac:dyDescent="0.2">
      <c r="A1785" s="94" t="s">
        <v>2483</v>
      </c>
      <c r="B1785" s="94" t="s">
        <v>2484</v>
      </c>
      <c r="C1785" s="94" t="s">
        <v>7497</v>
      </c>
      <c r="D1785" s="94" t="s">
        <v>2593</v>
      </c>
      <c r="E1785" s="94" t="s">
        <v>2487</v>
      </c>
      <c r="F1785" s="94" t="s">
        <v>2594</v>
      </c>
      <c r="G1785" s="95">
        <v>-165.99</v>
      </c>
      <c r="H1785" s="97">
        <v>46042</v>
      </c>
      <c r="I1785" s="97">
        <v>46070</v>
      </c>
      <c r="J1785" s="97">
        <v>46072</v>
      </c>
      <c r="K1785" s="97">
        <v>46064</v>
      </c>
      <c r="L1785" s="94">
        <v>10259</v>
      </c>
      <c r="M1785" s="98" t="s">
        <v>51</v>
      </c>
      <c r="N1785" s="121" t="s">
        <v>60</v>
      </c>
      <c r="O1785" s="94" t="s">
        <v>7498</v>
      </c>
      <c r="P1785" s="94" t="s">
        <v>51</v>
      </c>
      <c r="Q1785" s="94" t="s">
        <v>51</v>
      </c>
      <c r="R1785" s="94" t="s">
        <v>51</v>
      </c>
      <c r="S1785" s="94" t="s">
        <v>51</v>
      </c>
      <c r="T1785" s="94" t="s">
        <v>51</v>
      </c>
      <c r="U1785" s="94" t="s">
        <v>51</v>
      </c>
      <c r="V1785" s="94" t="s">
        <v>51</v>
      </c>
      <c r="W1785" s="94" t="s">
        <v>2490</v>
      </c>
      <c r="X1785" s="94" t="s">
        <v>2491</v>
      </c>
      <c r="Y1785" s="94" t="s">
        <v>2596</v>
      </c>
      <c r="Z1785" s="94" t="s">
        <v>51</v>
      </c>
    </row>
    <row r="1786" spans="1:26" x14ac:dyDescent="0.2">
      <c r="A1786" s="94" t="s">
        <v>2483</v>
      </c>
      <c r="B1786" s="94" t="s">
        <v>2484</v>
      </c>
      <c r="C1786" s="94" t="s">
        <v>7499</v>
      </c>
      <c r="D1786" s="94" t="s">
        <v>2593</v>
      </c>
      <c r="E1786" s="94" t="s">
        <v>2487</v>
      </c>
      <c r="F1786" s="94" t="s">
        <v>2594</v>
      </c>
      <c r="G1786" s="95">
        <v>-4848.8500000000004</v>
      </c>
      <c r="H1786" s="97">
        <v>46042</v>
      </c>
      <c r="I1786" s="97">
        <v>46072</v>
      </c>
      <c r="J1786" s="97">
        <v>46072</v>
      </c>
      <c r="K1786" s="97">
        <v>46064</v>
      </c>
      <c r="L1786" s="94">
        <v>10256</v>
      </c>
      <c r="M1786" s="98" t="s">
        <v>51</v>
      </c>
      <c r="N1786" s="121" t="s">
        <v>60</v>
      </c>
      <c r="O1786" s="94" t="s">
        <v>7500</v>
      </c>
      <c r="P1786" s="94" t="s">
        <v>51</v>
      </c>
      <c r="Q1786" s="94" t="s">
        <v>51</v>
      </c>
      <c r="R1786" s="94" t="s">
        <v>51</v>
      </c>
      <c r="S1786" s="94" t="s">
        <v>51</v>
      </c>
      <c r="T1786" s="94" t="s">
        <v>51</v>
      </c>
      <c r="U1786" s="94" t="s">
        <v>51</v>
      </c>
      <c r="V1786" s="94" t="s">
        <v>51</v>
      </c>
      <c r="W1786" s="94" t="s">
        <v>2490</v>
      </c>
      <c r="X1786" s="94" t="s">
        <v>2491</v>
      </c>
      <c r="Y1786" s="94" t="s">
        <v>2596</v>
      </c>
      <c r="Z1786" s="94" t="s">
        <v>51</v>
      </c>
    </row>
    <row r="1787" spans="1:26" x14ac:dyDescent="0.2">
      <c r="A1787" s="94" t="s">
        <v>2483</v>
      </c>
      <c r="B1787" s="94" t="s">
        <v>2484</v>
      </c>
      <c r="C1787" s="94" t="s">
        <v>4335</v>
      </c>
      <c r="D1787" s="94" t="s">
        <v>3620</v>
      </c>
      <c r="E1787" s="94" t="s">
        <v>2487</v>
      </c>
      <c r="F1787" s="94" t="s">
        <v>3621</v>
      </c>
      <c r="G1787" s="95">
        <v>-81000</v>
      </c>
      <c r="H1787" s="97">
        <v>46008</v>
      </c>
      <c r="I1787" s="97">
        <v>46068</v>
      </c>
      <c r="J1787" s="97">
        <v>46072</v>
      </c>
      <c r="K1787" s="97">
        <v>46021</v>
      </c>
      <c r="L1787" s="94">
        <v>10256</v>
      </c>
      <c r="M1787" s="98" t="s">
        <v>51</v>
      </c>
      <c r="N1787" s="121" t="s">
        <v>60</v>
      </c>
      <c r="O1787" s="94" t="s">
        <v>4336</v>
      </c>
      <c r="P1787" s="94" t="s">
        <v>51</v>
      </c>
      <c r="Q1787" s="94" t="s">
        <v>51</v>
      </c>
      <c r="R1787" s="94" t="s">
        <v>51</v>
      </c>
      <c r="S1787" s="94" t="s">
        <v>51</v>
      </c>
      <c r="T1787" s="94" t="s">
        <v>51</v>
      </c>
      <c r="U1787" s="94" t="s">
        <v>51</v>
      </c>
      <c r="V1787" s="94" t="s">
        <v>51</v>
      </c>
      <c r="W1787" s="94" t="s">
        <v>2490</v>
      </c>
      <c r="X1787" s="94" t="s">
        <v>2491</v>
      </c>
      <c r="Y1787" s="94" t="s">
        <v>3623</v>
      </c>
      <c r="Z1787" s="94" t="s">
        <v>51</v>
      </c>
    </row>
    <row r="1788" spans="1:26" x14ac:dyDescent="0.2">
      <c r="A1788" s="94" t="s">
        <v>2483</v>
      </c>
      <c r="B1788" s="94" t="s">
        <v>2484</v>
      </c>
      <c r="C1788" s="94" t="s">
        <v>7501</v>
      </c>
      <c r="D1788" s="94" t="s">
        <v>3512</v>
      </c>
      <c r="E1788" s="94" t="s">
        <v>2487</v>
      </c>
      <c r="F1788" s="94" t="s">
        <v>3513</v>
      </c>
      <c r="G1788" s="95">
        <v>-1272.5</v>
      </c>
      <c r="H1788" s="97">
        <v>46036</v>
      </c>
      <c r="I1788" s="97">
        <v>46067</v>
      </c>
      <c r="J1788" s="97">
        <v>46072</v>
      </c>
      <c r="K1788" s="97">
        <v>46050</v>
      </c>
      <c r="L1788" s="94">
        <v>10256</v>
      </c>
      <c r="M1788" s="98" t="s">
        <v>51</v>
      </c>
      <c r="N1788" s="121" t="s">
        <v>60</v>
      </c>
      <c r="O1788" s="94" t="s">
        <v>7502</v>
      </c>
      <c r="P1788" s="94" t="s">
        <v>51</v>
      </c>
      <c r="Q1788" s="94" t="s">
        <v>51</v>
      </c>
      <c r="R1788" s="94" t="s">
        <v>51</v>
      </c>
      <c r="S1788" s="94" t="s">
        <v>51</v>
      </c>
      <c r="T1788" s="94" t="s">
        <v>51</v>
      </c>
      <c r="U1788" s="94" t="s">
        <v>51</v>
      </c>
      <c r="V1788" s="94" t="s">
        <v>51</v>
      </c>
      <c r="W1788" s="94" t="s">
        <v>2490</v>
      </c>
      <c r="X1788" s="94" t="s">
        <v>2491</v>
      </c>
      <c r="Y1788" s="94" t="s">
        <v>3515</v>
      </c>
      <c r="Z1788" s="94" t="s">
        <v>51</v>
      </c>
    </row>
    <row r="1789" spans="1:26" x14ac:dyDescent="0.2">
      <c r="A1789" s="94" t="s">
        <v>2483</v>
      </c>
      <c r="B1789" s="94" t="s">
        <v>2484</v>
      </c>
      <c r="C1789" s="94" t="s">
        <v>7503</v>
      </c>
      <c r="D1789" s="94" t="s">
        <v>3512</v>
      </c>
      <c r="E1789" s="94" t="s">
        <v>2487</v>
      </c>
      <c r="F1789" s="94" t="s">
        <v>3513</v>
      </c>
      <c r="G1789" s="95">
        <v>-5340</v>
      </c>
      <c r="H1789" s="97">
        <v>46036</v>
      </c>
      <c r="I1789" s="97">
        <v>46067</v>
      </c>
      <c r="J1789" s="97">
        <v>46072</v>
      </c>
      <c r="K1789" s="97">
        <v>46050</v>
      </c>
      <c r="L1789" s="94">
        <v>10256</v>
      </c>
      <c r="M1789" s="98" t="s">
        <v>51</v>
      </c>
      <c r="N1789" s="121" t="s">
        <v>60</v>
      </c>
      <c r="O1789" s="94" t="s">
        <v>7504</v>
      </c>
      <c r="P1789" s="94" t="s">
        <v>51</v>
      </c>
      <c r="Q1789" s="94" t="s">
        <v>51</v>
      </c>
      <c r="R1789" s="94" t="s">
        <v>51</v>
      </c>
      <c r="S1789" s="94" t="s">
        <v>51</v>
      </c>
      <c r="T1789" s="94" t="s">
        <v>51</v>
      </c>
      <c r="U1789" s="94" t="s">
        <v>51</v>
      </c>
      <c r="V1789" s="94" t="s">
        <v>51</v>
      </c>
      <c r="W1789" s="94" t="s">
        <v>2490</v>
      </c>
      <c r="X1789" s="94" t="s">
        <v>2491</v>
      </c>
      <c r="Y1789" s="94" t="s">
        <v>3515</v>
      </c>
      <c r="Z1789" s="94" t="s">
        <v>51</v>
      </c>
    </row>
    <row r="1790" spans="1:26" x14ac:dyDescent="0.2">
      <c r="A1790" s="94" t="s">
        <v>2483</v>
      </c>
      <c r="B1790" s="94" t="s">
        <v>2484</v>
      </c>
      <c r="C1790" s="94" t="s">
        <v>7505</v>
      </c>
      <c r="D1790" s="94" t="s">
        <v>3512</v>
      </c>
      <c r="E1790" s="94" t="s">
        <v>2487</v>
      </c>
      <c r="F1790" s="94" t="s">
        <v>3513</v>
      </c>
      <c r="G1790" s="95">
        <v>-945</v>
      </c>
      <c r="H1790" s="97">
        <v>46036</v>
      </c>
      <c r="I1790" s="97">
        <v>46067</v>
      </c>
      <c r="J1790" s="97">
        <v>46072</v>
      </c>
      <c r="K1790" s="97">
        <v>46050</v>
      </c>
      <c r="L1790" s="94">
        <v>20001</v>
      </c>
      <c r="M1790" s="98" t="s">
        <v>51</v>
      </c>
      <c r="N1790" s="121" t="s">
        <v>60</v>
      </c>
      <c r="O1790" s="94" t="s">
        <v>7506</v>
      </c>
      <c r="P1790" s="94" t="s">
        <v>51</v>
      </c>
      <c r="Q1790" s="94" t="s">
        <v>51</v>
      </c>
      <c r="R1790" s="94" t="s">
        <v>51</v>
      </c>
      <c r="S1790" s="94" t="s">
        <v>51</v>
      </c>
      <c r="T1790" s="94" t="s">
        <v>51</v>
      </c>
      <c r="U1790" s="94" t="s">
        <v>51</v>
      </c>
      <c r="V1790" s="94" t="s">
        <v>51</v>
      </c>
      <c r="W1790" s="94" t="s">
        <v>2490</v>
      </c>
      <c r="X1790" s="94" t="s">
        <v>2491</v>
      </c>
      <c r="Y1790" s="94" t="s">
        <v>3515</v>
      </c>
      <c r="Z1790" s="94" t="s">
        <v>51</v>
      </c>
    </row>
    <row r="1791" spans="1:26" x14ac:dyDescent="0.2">
      <c r="A1791" s="94" t="s">
        <v>2483</v>
      </c>
      <c r="B1791" s="94" t="s">
        <v>2484</v>
      </c>
      <c r="C1791" s="94" t="s">
        <v>4892</v>
      </c>
      <c r="D1791" s="94" t="s">
        <v>3512</v>
      </c>
      <c r="E1791" s="94" t="s">
        <v>2487</v>
      </c>
      <c r="F1791" s="94" t="s">
        <v>3513</v>
      </c>
      <c r="G1791" s="95">
        <v>-5200</v>
      </c>
      <c r="H1791" s="97">
        <v>46036</v>
      </c>
      <c r="I1791" s="97">
        <v>46067</v>
      </c>
      <c r="J1791" s="97">
        <v>46072</v>
      </c>
      <c r="K1791" s="97">
        <v>46050</v>
      </c>
      <c r="L1791" s="94">
        <v>20001</v>
      </c>
      <c r="M1791" s="98" t="s">
        <v>51</v>
      </c>
      <c r="N1791" s="121" t="s">
        <v>60</v>
      </c>
      <c r="O1791" s="94" t="s">
        <v>7507</v>
      </c>
      <c r="P1791" s="94" t="s">
        <v>51</v>
      </c>
      <c r="Q1791" s="94" t="s">
        <v>51</v>
      </c>
      <c r="R1791" s="94" t="s">
        <v>51</v>
      </c>
      <c r="S1791" s="94" t="s">
        <v>51</v>
      </c>
      <c r="T1791" s="94" t="s">
        <v>51</v>
      </c>
      <c r="U1791" s="94" t="s">
        <v>51</v>
      </c>
      <c r="V1791" s="94" t="s">
        <v>51</v>
      </c>
      <c r="W1791" s="94" t="s">
        <v>2490</v>
      </c>
      <c r="X1791" s="94" t="s">
        <v>2491</v>
      </c>
      <c r="Y1791" s="94" t="s">
        <v>3515</v>
      </c>
      <c r="Z1791" s="94" t="s">
        <v>51</v>
      </c>
    </row>
    <row r="1792" spans="1:26" x14ac:dyDescent="0.2">
      <c r="A1792" s="94" t="s">
        <v>2483</v>
      </c>
      <c r="B1792" s="94" t="s">
        <v>2484</v>
      </c>
      <c r="C1792" s="94" t="s">
        <v>4134</v>
      </c>
      <c r="D1792" s="94" t="s">
        <v>3512</v>
      </c>
      <c r="E1792" s="94" t="s">
        <v>2487</v>
      </c>
      <c r="F1792" s="94" t="s">
        <v>3513</v>
      </c>
      <c r="G1792" s="95">
        <v>-785.9</v>
      </c>
      <c r="H1792" s="97">
        <v>46036</v>
      </c>
      <c r="I1792" s="97">
        <v>46067</v>
      </c>
      <c r="J1792" s="97">
        <v>46072</v>
      </c>
      <c r="K1792" s="97">
        <v>46050</v>
      </c>
      <c r="L1792" s="94">
        <v>10256</v>
      </c>
      <c r="M1792" s="98" t="s">
        <v>51</v>
      </c>
      <c r="N1792" s="121" t="s">
        <v>60</v>
      </c>
      <c r="O1792" s="94" t="s">
        <v>7508</v>
      </c>
      <c r="P1792" s="94" t="s">
        <v>51</v>
      </c>
      <c r="Q1792" s="94" t="s">
        <v>51</v>
      </c>
      <c r="R1792" s="94" t="s">
        <v>51</v>
      </c>
      <c r="S1792" s="94" t="s">
        <v>51</v>
      </c>
      <c r="T1792" s="94" t="s">
        <v>51</v>
      </c>
      <c r="U1792" s="94" t="s">
        <v>51</v>
      </c>
      <c r="V1792" s="94" t="s">
        <v>51</v>
      </c>
      <c r="W1792" s="94" t="s">
        <v>2490</v>
      </c>
      <c r="X1792" s="94" t="s">
        <v>2491</v>
      </c>
      <c r="Y1792" s="94" t="s">
        <v>3515</v>
      </c>
      <c r="Z1792" s="94" t="s">
        <v>51</v>
      </c>
    </row>
    <row r="1793" spans="1:26" x14ac:dyDescent="0.2">
      <c r="A1793" s="94" t="s">
        <v>2483</v>
      </c>
      <c r="B1793" s="94" t="s">
        <v>2484</v>
      </c>
      <c r="C1793" s="94" t="s">
        <v>4139</v>
      </c>
      <c r="D1793" s="94" t="s">
        <v>3512</v>
      </c>
      <c r="E1793" s="94" t="s">
        <v>2487</v>
      </c>
      <c r="F1793" s="94" t="s">
        <v>3513</v>
      </c>
      <c r="G1793" s="95">
        <v>-5340</v>
      </c>
      <c r="H1793" s="97">
        <v>46036</v>
      </c>
      <c r="I1793" s="97">
        <v>46067</v>
      </c>
      <c r="J1793" s="97">
        <v>46072</v>
      </c>
      <c r="K1793" s="97">
        <v>46050</v>
      </c>
      <c r="L1793" s="94">
        <v>10251</v>
      </c>
      <c r="M1793" s="98" t="s">
        <v>51</v>
      </c>
      <c r="N1793" s="121" t="s">
        <v>60</v>
      </c>
      <c r="O1793" s="94" t="s">
        <v>7509</v>
      </c>
      <c r="P1793" s="94" t="s">
        <v>51</v>
      </c>
      <c r="Q1793" s="94" t="s">
        <v>51</v>
      </c>
      <c r="R1793" s="94" t="s">
        <v>51</v>
      </c>
      <c r="S1793" s="94" t="s">
        <v>51</v>
      </c>
      <c r="T1793" s="94" t="s">
        <v>51</v>
      </c>
      <c r="U1793" s="94" t="s">
        <v>51</v>
      </c>
      <c r="V1793" s="94" t="s">
        <v>51</v>
      </c>
      <c r="W1793" s="94" t="s">
        <v>2490</v>
      </c>
      <c r="X1793" s="94" t="s">
        <v>2491</v>
      </c>
      <c r="Y1793" s="94" t="s">
        <v>3515</v>
      </c>
      <c r="Z1793" s="94" t="s">
        <v>51</v>
      </c>
    </row>
    <row r="1794" spans="1:26" x14ac:dyDescent="0.2">
      <c r="A1794" s="94" t="s">
        <v>2483</v>
      </c>
      <c r="B1794" s="94" t="s">
        <v>2484</v>
      </c>
      <c r="C1794" s="94" t="s">
        <v>4143</v>
      </c>
      <c r="D1794" s="94" t="s">
        <v>3512</v>
      </c>
      <c r="E1794" s="94" t="s">
        <v>2487</v>
      </c>
      <c r="F1794" s="94" t="s">
        <v>3513</v>
      </c>
      <c r="G1794" s="95">
        <v>-600</v>
      </c>
      <c r="H1794" s="97">
        <v>46041</v>
      </c>
      <c r="I1794" s="97">
        <v>46072</v>
      </c>
      <c r="J1794" s="97">
        <v>46072</v>
      </c>
      <c r="K1794" s="97">
        <v>46052</v>
      </c>
      <c r="L1794" s="94">
        <v>10256</v>
      </c>
      <c r="M1794" s="98" t="s">
        <v>51</v>
      </c>
      <c r="N1794" s="121" t="s">
        <v>60</v>
      </c>
      <c r="O1794" s="94" t="s">
        <v>7510</v>
      </c>
      <c r="P1794" s="94" t="s">
        <v>51</v>
      </c>
      <c r="Q1794" s="94" t="s">
        <v>51</v>
      </c>
      <c r="R1794" s="94" t="s">
        <v>51</v>
      </c>
      <c r="S1794" s="94" t="s">
        <v>51</v>
      </c>
      <c r="T1794" s="94" t="s">
        <v>51</v>
      </c>
      <c r="U1794" s="94" t="s">
        <v>51</v>
      </c>
      <c r="V1794" s="94" t="s">
        <v>51</v>
      </c>
      <c r="W1794" s="94" t="s">
        <v>2490</v>
      </c>
      <c r="X1794" s="94" t="s">
        <v>2491</v>
      </c>
      <c r="Y1794" s="94" t="s">
        <v>3515</v>
      </c>
      <c r="Z1794" s="94" t="s">
        <v>51</v>
      </c>
    </row>
    <row r="1795" spans="1:26" x14ac:dyDescent="0.2">
      <c r="A1795" s="94" t="s">
        <v>2483</v>
      </c>
      <c r="B1795" s="94" t="s">
        <v>2484</v>
      </c>
      <c r="C1795" s="94" t="s">
        <v>7511</v>
      </c>
      <c r="D1795" s="94" t="s">
        <v>3860</v>
      </c>
      <c r="E1795" s="94" t="s">
        <v>2487</v>
      </c>
      <c r="F1795" s="94" t="s">
        <v>3861</v>
      </c>
      <c r="G1795" s="95">
        <v>-313.82</v>
      </c>
      <c r="H1795" s="97">
        <v>46042</v>
      </c>
      <c r="I1795" s="97">
        <v>46072</v>
      </c>
      <c r="J1795" s="97">
        <v>46072</v>
      </c>
      <c r="K1795" s="97">
        <v>46051</v>
      </c>
      <c r="L1795" s="94">
        <v>10256</v>
      </c>
      <c r="M1795" s="98" t="s">
        <v>51</v>
      </c>
      <c r="N1795" s="121" t="s">
        <v>60</v>
      </c>
      <c r="O1795" s="94" t="s">
        <v>7512</v>
      </c>
      <c r="P1795" s="94" t="s">
        <v>51</v>
      </c>
      <c r="Q1795" s="94" t="s">
        <v>51</v>
      </c>
      <c r="R1795" s="94" t="s">
        <v>51</v>
      </c>
      <c r="S1795" s="94" t="s">
        <v>51</v>
      </c>
      <c r="T1795" s="94" t="s">
        <v>51</v>
      </c>
      <c r="U1795" s="94" t="s">
        <v>51</v>
      </c>
      <c r="V1795" s="94" t="s">
        <v>51</v>
      </c>
      <c r="W1795" s="94" t="s">
        <v>2490</v>
      </c>
      <c r="X1795" s="94" t="s">
        <v>2491</v>
      </c>
      <c r="Y1795" s="94" t="s">
        <v>3863</v>
      </c>
      <c r="Z1795" s="94" t="s">
        <v>51</v>
      </c>
    </row>
    <row r="1796" spans="1:26" x14ac:dyDescent="0.2">
      <c r="A1796" s="94" t="s">
        <v>2483</v>
      </c>
      <c r="B1796" s="94" t="s">
        <v>2484</v>
      </c>
      <c r="C1796" s="94" t="s">
        <v>7513</v>
      </c>
      <c r="D1796" s="94" t="s">
        <v>3401</v>
      </c>
      <c r="E1796" s="94" t="s">
        <v>2487</v>
      </c>
      <c r="F1796" s="94" t="s">
        <v>3402</v>
      </c>
      <c r="G1796" s="95">
        <v>-20144.32</v>
      </c>
      <c r="H1796" s="97">
        <v>46037</v>
      </c>
      <c r="I1796" s="97">
        <v>46067</v>
      </c>
      <c r="J1796" s="97">
        <v>46072</v>
      </c>
      <c r="K1796" s="97">
        <v>46043</v>
      </c>
      <c r="L1796" s="94">
        <v>10256</v>
      </c>
      <c r="M1796" s="98" t="s">
        <v>51</v>
      </c>
      <c r="N1796" s="121" t="s">
        <v>60</v>
      </c>
      <c r="O1796" s="94" t="s">
        <v>7514</v>
      </c>
      <c r="P1796" s="94" t="s">
        <v>51</v>
      </c>
      <c r="Q1796" s="94" t="s">
        <v>51</v>
      </c>
      <c r="R1796" s="94" t="s">
        <v>3404</v>
      </c>
      <c r="S1796" s="94" t="s">
        <v>3405</v>
      </c>
      <c r="T1796" s="94" t="s">
        <v>51</v>
      </c>
      <c r="U1796" s="94" t="s">
        <v>3406</v>
      </c>
      <c r="V1796" s="94" t="s">
        <v>2539</v>
      </c>
      <c r="W1796" s="94" t="s">
        <v>2490</v>
      </c>
      <c r="X1796" s="94" t="s">
        <v>2491</v>
      </c>
      <c r="Y1796" s="94" t="s">
        <v>3407</v>
      </c>
      <c r="Z1796" s="94" t="s">
        <v>51</v>
      </c>
    </row>
    <row r="1797" spans="1:26" x14ac:dyDescent="0.2">
      <c r="A1797" s="94" t="s">
        <v>2483</v>
      </c>
      <c r="B1797" s="94" t="s">
        <v>2484</v>
      </c>
      <c r="C1797" s="94" t="s">
        <v>7515</v>
      </c>
      <c r="D1797" s="94" t="s">
        <v>3401</v>
      </c>
      <c r="E1797" s="94" t="s">
        <v>2487</v>
      </c>
      <c r="F1797" s="94" t="s">
        <v>3402</v>
      </c>
      <c r="G1797" s="95">
        <v>-3403.77</v>
      </c>
      <c r="H1797" s="97">
        <v>46037</v>
      </c>
      <c r="I1797" s="97">
        <v>46067</v>
      </c>
      <c r="J1797" s="97">
        <v>46072</v>
      </c>
      <c r="K1797" s="97">
        <v>46043</v>
      </c>
      <c r="L1797" s="94">
        <v>10256</v>
      </c>
      <c r="M1797" s="98" t="s">
        <v>51</v>
      </c>
      <c r="N1797" s="121" t="s">
        <v>60</v>
      </c>
      <c r="O1797" s="94" t="s">
        <v>7516</v>
      </c>
      <c r="P1797" s="94" t="s">
        <v>51</v>
      </c>
      <c r="Q1797" s="94" t="s">
        <v>51</v>
      </c>
      <c r="R1797" s="94" t="s">
        <v>3404</v>
      </c>
      <c r="S1797" s="94" t="s">
        <v>3405</v>
      </c>
      <c r="T1797" s="94" t="s">
        <v>51</v>
      </c>
      <c r="U1797" s="94" t="s">
        <v>3406</v>
      </c>
      <c r="V1797" s="94" t="s">
        <v>2539</v>
      </c>
      <c r="W1797" s="94" t="s">
        <v>2490</v>
      </c>
      <c r="X1797" s="94" t="s">
        <v>2491</v>
      </c>
      <c r="Y1797" s="94" t="s">
        <v>3407</v>
      </c>
      <c r="Z1797" s="94" t="s">
        <v>51</v>
      </c>
    </row>
    <row r="1798" spans="1:26" x14ac:dyDescent="0.2">
      <c r="A1798" s="94" t="s">
        <v>2483</v>
      </c>
      <c r="B1798" s="94" t="s">
        <v>2484</v>
      </c>
      <c r="C1798" s="94" t="s">
        <v>7517</v>
      </c>
      <c r="D1798" s="94" t="s">
        <v>3401</v>
      </c>
      <c r="E1798" s="94" t="s">
        <v>2487</v>
      </c>
      <c r="F1798" s="94" t="s">
        <v>3402</v>
      </c>
      <c r="G1798" s="95">
        <v>-1414.49</v>
      </c>
      <c r="H1798" s="97">
        <v>46037</v>
      </c>
      <c r="I1798" s="97">
        <v>46067</v>
      </c>
      <c r="J1798" s="97">
        <v>46072</v>
      </c>
      <c r="K1798" s="97">
        <v>46043</v>
      </c>
      <c r="L1798" s="94">
        <v>10251</v>
      </c>
      <c r="M1798" s="98" t="s">
        <v>51</v>
      </c>
      <c r="N1798" s="121" t="s">
        <v>60</v>
      </c>
      <c r="O1798" s="94" t="s">
        <v>7518</v>
      </c>
      <c r="P1798" s="94" t="s">
        <v>51</v>
      </c>
      <c r="Q1798" s="94" t="s">
        <v>51</v>
      </c>
      <c r="R1798" s="94" t="s">
        <v>3404</v>
      </c>
      <c r="S1798" s="94" t="s">
        <v>3405</v>
      </c>
      <c r="T1798" s="94" t="s">
        <v>51</v>
      </c>
      <c r="U1798" s="94" t="s">
        <v>3406</v>
      </c>
      <c r="V1798" s="94" t="s">
        <v>2539</v>
      </c>
      <c r="W1798" s="94" t="s">
        <v>2490</v>
      </c>
      <c r="X1798" s="94" t="s">
        <v>2491</v>
      </c>
      <c r="Y1798" s="94" t="s">
        <v>3407</v>
      </c>
      <c r="Z1798" s="94" t="s">
        <v>51</v>
      </c>
    </row>
    <row r="1799" spans="1:26" x14ac:dyDescent="0.2">
      <c r="A1799" s="94" t="s">
        <v>2483</v>
      </c>
      <c r="B1799" s="94" t="s">
        <v>2484</v>
      </c>
      <c r="C1799" s="94" t="s">
        <v>7519</v>
      </c>
      <c r="D1799" s="94" t="s">
        <v>3401</v>
      </c>
      <c r="E1799" s="94" t="s">
        <v>2487</v>
      </c>
      <c r="F1799" s="94" t="s">
        <v>3402</v>
      </c>
      <c r="G1799" s="95">
        <v>-209.77</v>
      </c>
      <c r="H1799" s="97">
        <v>46037</v>
      </c>
      <c r="I1799" s="97">
        <v>46067</v>
      </c>
      <c r="J1799" s="97">
        <v>46072</v>
      </c>
      <c r="K1799" s="97">
        <v>46043</v>
      </c>
      <c r="L1799" s="94">
        <v>10256</v>
      </c>
      <c r="M1799" s="98" t="s">
        <v>51</v>
      </c>
      <c r="N1799" s="121" t="s">
        <v>60</v>
      </c>
      <c r="O1799" s="94" t="s">
        <v>7520</v>
      </c>
      <c r="P1799" s="94" t="s">
        <v>51</v>
      </c>
      <c r="Q1799" s="94" t="s">
        <v>51</v>
      </c>
      <c r="R1799" s="94" t="s">
        <v>3404</v>
      </c>
      <c r="S1799" s="94" t="s">
        <v>3405</v>
      </c>
      <c r="T1799" s="94" t="s">
        <v>51</v>
      </c>
      <c r="U1799" s="94" t="s">
        <v>3406</v>
      </c>
      <c r="V1799" s="94" t="s">
        <v>2539</v>
      </c>
      <c r="W1799" s="94" t="s">
        <v>2490</v>
      </c>
      <c r="X1799" s="94" t="s">
        <v>2491</v>
      </c>
      <c r="Y1799" s="94" t="s">
        <v>3407</v>
      </c>
      <c r="Z1799" s="94" t="s">
        <v>51</v>
      </c>
    </row>
    <row r="1800" spans="1:26" x14ac:dyDescent="0.2">
      <c r="A1800" s="94" t="s">
        <v>2483</v>
      </c>
      <c r="B1800" s="94" t="s">
        <v>2484</v>
      </c>
      <c r="C1800" s="94" t="s">
        <v>7521</v>
      </c>
      <c r="D1800" s="94" t="s">
        <v>3401</v>
      </c>
      <c r="E1800" s="94" t="s">
        <v>2487</v>
      </c>
      <c r="F1800" s="94" t="s">
        <v>3402</v>
      </c>
      <c r="G1800" s="95">
        <v>-128.11000000000001</v>
      </c>
      <c r="H1800" s="97">
        <v>46037</v>
      </c>
      <c r="I1800" s="97">
        <v>46067</v>
      </c>
      <c r="J1800" s="97">
        <v>46072</v>
      </c>
      <c r="K1800" s="97">
        <v>46043</v>
      </c>
      <c r="L1800" s="94">
        <v>10256</v>
      </c>
      <c r="M1800" s="98" t="s">
        <v>51</v>
      </c>
      <c r="N1800" s="121" t="s">
        <v>60</v>
      </c>
      <c r="O1800" s="94" t="s">
        <v>7522</v>
      </c>
      <c r="P1800" s="94" t="s">
        <v>51</v>
      </c>
      <c r="Q1800" s="94" t="s">
        <v>51</v>
      </c>
      <c r="R1800" s="94" t="s">
        <v>3404</v>
      </c>
      <c r="S1800" s="94" t="s">
        <v>3405</v>
      </c>
      <c r="T1800" s="94" t="s">
        <v>51</v>
      </c>
      <c r="U1800" s="94" t="s">
        <v>3406</v>
      </c>
      <c r="V1800" s="94" t="s">
        <v>2539</v>
      </c>
      <c r="W1800" s="94" t="s">
        <v>2490</v>
      </c>
      <c r="X1800" s="94" t="s">
        <v>2491</v>
      </c>
      <c r="Y1800" s="94" t="s">
        <v>3407</v>
      </c>
      <c r="Z1800" s="94" t="s">
        <v>51</v>
      </c>
    </row>
    <row r="1801" spans="1:26" x14ac:dyDescent="0.2">
      <c r="A1801" s="94" t="s">
        <v>2483</v>
      </c>
      <c r="B1801" s="94" t="s">
        <v>2484</v>
      </c>
      <c r="C1801" s="94" t="s">
        <v>7523</v>
      </c>
      <c r="D1801" s="94" t="s">
        <v>2992</v>
      </c>
      <c r="E1801" s="94" t="s">
        <v>2487</v>
      </c>
      <c r="F1801" s="94" t="s">
        <v>2993</v>
      </c>
      <c r="G1801" s="95">
        <v>-448.5</v>
      </c>
      <c r="H1801" s="97">
        <v>46052</v>
      </c>
      <c r="I1801" s="97">
        <v>46070</v>
      </c>
      <c r="J1801" s="97">
        <v>46072</v>
      </c>
      <c r="K1801" s="97">
        <v>46064</v>
      </c>
      <c r="L1801" s="94">
        <v>10251</v>
      </c>
      <c r="M1801" s="98" t="s">
        <v>51</v>
      </c>
      <c r="N1801" s="121" t="s">
        <v>60</v>
      </c>
      <c r="O1801" s="94" t="s">
        <v>7524</v>
      </c>
      <c r="P1801" s="94" t="s">
        <v>51</v>
      </c>
      <c r="Q1801" s="94" t="s">
        <v>51</v>
      </c>
      <c r="R1801" s="94" t="s">
        <v>51</v>
      </c>
      <c r="S1801" s="94" t="s">
        <v>51</v>
      </c>
      <c r="T1801" s="94" t="s">
        <v>51</v>
      </c>
      <c r="U1801" s="94" t="s">
        <v>51</v>
      </c>
      <c r="V1801" s="94" t="s">
        <v>51</v>
      </c>
      <c r="W1801" s="94" t="s">
        <v>2490</v>
      </c>
      <c r="X1801" s="94" t="s">
        <v>2491</v>
      </c>
      <c r="Y1801" s="94" t="s">
        <v>2995</v>
      </c>
      <c r="Z1801" s="94" t="s">
        <v>51</v>
      </c>
    </row>
    <row r="1802" spans="1:26" x14ac:dyDescent="0.2">
      <c r="A1802" s="94" t="s">
        <v>2483</v>
      </c>
      <c r="B1802" s="94" t="s">
        <v>2484</v>
      </c>
      <c r="C1802" s="94" t="s">
        <v>7525</v>
      </c>
      <c r="D1802" s="94" t="s">
        <v>3537</v>
      </c>
      <c r="E1802" s="94" t="s">
        <v>2487</v>
      </c>
      <c r="F1802" s="94" t="s">
        <v>3538</v>
      </c>
      <c r="G1802" s="95">
        <v>-1213.78</v>
      </c>
      <c r="H1802" s="97">
        <v>46037</v>
      </c>
      <c r="I1802" s="97">
        <v>46068</v>
      </c>
      <c r="J1802" s="97">
        <v>46072</v>
      </c>
      <c r="K1802" s="97">
        <v>46044</v>
      </c>
      <c r="L1802" s="94">
        <v>10256</v>
      </c>
      <c r="M1802" s="98" t="s">
        <v>51</v>
      </c>
      <c r="N1802" s="121" t="s">
        <v>60</v>
      </c>
      <c r="O1802" s="94" t="s">
        <v>7526</v>
      </c>
      <c r="P1802" s="94" t="s">
        <v>51</v>
      </c>
      <c r="Q1802" s="94" t="s">
        <v>51</v>
      </c>
      <c r="R1802" s="94" t="s">
        <v>3540</v>
      </c>
      <c r="S1802" s="94" t="s">
        <v>3541</v>
      </c>
      <c r="T1802" s="94" t="s">
        <v>51</v>
      </c>
      <c r="U1802" s="94" t="s">
        <v>3542</v>
      </c>
      <c r="V1802" s="94" t="s">
        <v>2502</v>
      </c>
      <c r="W1802" s="94" t="s">
        <v>2490</v>
      </c>
      <c r="X1802" s="94" t="s">
        <v>2491</v>
      </c>
      <c r="Y1802" s="94" t="s">
        <v>3543</v>
      </c>
      <c r="Z1802" s="94" t="s">
        <v>51</v>
      </c>
    </row>
    <row r="1803" spans="1:26" x14ac:dyDescent="0.2">
      <c r="A1803" s="94" t="s">
        <v>2483</v>
      </c>
      <c r="B1803" s="94" t="s">
        <v>2484</v>
      </c>
      <c r="C1803" s="94" t="s">
        <v>7527</v>
      </c>
      <c r="D1803" s="94" t="s">
        <v>3537</v>
      </c>
      <c r="E1803" s="94" t="s">
        <v>2487</v>
      </c>
      <c r="F1803" s="94" t="s">
        <v>3538</v>
      </c>
      <c r="G1803" s="95">
        <v>-478</v>
      </c>
      <c r="H1803" s="97">
        <v>46037</v>
      </c>
      <c r="I1803" s="97">
        <v>46067</v>
      </c>
      <c r="J1803" s="97">
        <v>46072</v>
      </c>
      <c r="K1803" s="97">
        <v>46057</v>
      </c>
      <c r="L1803" s="94">
        <v>20001</v>
      </c>
      <c r="M1803" s="98" t="s">
        <v>51</v>
      </c>
      <c r="N1803" s="121" t="s">
        <v>60</v>
      </c>
      <c r="O1803" s="94" t="s">
        <v>7528</v>
      </c>
      <c r="P1803" s="94" t="s">
        <v>51</v>
      </c>
      <c r="Q1803" s="94" t="s">
        <v>51</v>
      </c>
      <c r="R1803" s="94" t="s">
        <v>3540</v>
      </c>
      <c r="S1803" s="94" t="s">
        <v>3541</v>
      </c>
      <c r="T1803" s="94" t="s">
        <v>51</v>
      </c>
      <c r="U1803" s="94" t="s">
        <v>3542</v>
      </c>
      <c r="V1803" s="94" t="s">
        <v>2502</v>
      </c>
      <c r="W1803" s="94" t="s">
        <v>2490</v>
      </c>
      <c r="X1803" s="94" t="s">
        <v>2491</v>
      </c>
      <c r="Y1803" s="94" t="s">
        <v>3543</v>
      </c>
      <c r="Z1803" s="94" t="s">
        <v>51</v>
      </c>
    </row>
    <row r="1804" spans="1:26" x14ac:dyDescent="0.2">
      <c r="A1804" s="94" t="s">
        <v>2483</v>
      </c>
      <c r="B1804" s="94" t="s">
        <v>2484</v>
      </c>
      <c r="C1804" s="94" t="s">
        <v>7529</v>
      </c>
      <c r="D1804" s="94" t="s">
        <v>5929</v>
      </c>
      <c r="E1804" s="94" t="s">
        <v>2483</v>
      </c>
      <c r="F1804" s="94" t="s">
        <v>5930</v>
      </c>
      <c r="G1804" s="95">
        <v>-260</v>
      </c>
      <c r="H1804" s="97">
        <v>46037</v>
      </c>
      <c r="I1804" s="97">
        <v>46067</v>
      </c>
      <c r="J1804" s="97">
        <v>46072</v>
      </c>
      <c r="K1804" s="97">
        <v>46044</v>
      </c>
      <c r="L1804" s="94">
        <v>20001</v>
      </c>
      <c r="M1804" s="98" t="s">
        <v>51</v>
      </c>
      <c r="N1804" s="121" t="s">
        <v>60</v>
      </c>
      <c r="O1804" s="94" t="s">
        <v>7530</v>
      </c>
      <c r="P1804" s="94" t="s">
        <v>51</v>
      </c>
      <c r="Q1804" s="94" t="s">
        <v>51</v>
      </c>
      <c r="R1804" s="94" t="s">
        <v>51</v>
      </c>
      <c r="S1804" s="94" t="s">
        <v>51</v>
      </c>
      <c r="T1804" s="94" t="s">
        <v>51</v>
      </c>
      <c r="U1804" s="94" t="s">
        <v>51</v>
      </c>
      <c r="V1804" s="94" t="s">
        <v>51</v>
      </c>
      <c r="W1804" s="94" t="s">
        <v>2490</v>
      </c>
      <c r="X1804" s="94" t="s">
        <v>2491</v>
      </c>
      <c r="Y1804" s="94" t="s">
        <v>5932</v>
      </c>
      <c r="Z1804" s="94" t="s">
        <v>51</v>
      </c>
    </row>
    <row r="1805" spans="1:26" x14ac:dyDescent="0.2">
      <c r="A1805" s="94" t="s">
        <v>2483</v>
      </c>
      <c r="B1805" s="94" t="s">
        <v>2484</v>
      </c>
      <c r="C1805" s="94" t="s">
        <v>7531</v>
      </c>
      <c r="D1805" s="94" t="s">
        <v>3004</v>
      </c>
      <c r="E1805" s="94" t="s">
        <v>2487</v>
      </c>
      <c r="F1805" s="94" t="s">
        <v>3005</v>
      </c>
      <c r="G1805" s="95">
        <v>-4598.38</v>
      </c>
      <c r="H1805" s="97">
        <v>46007</v>
      </c>
      <c r="I1805" s="97">
        <v>46067</v>
      </c>
      <c r="J1805" s="97">
        <v>46072</v>
      </c>
      <c r="K1805" s="97">
        <v>46021</v>
      </c>
      <c r="L1805" s="94">
        <v>10251</v>
      </c>
      <c r="M1805" s="98" t="s">
        <v>51</v>
      </c>
      <c r="N1805" s="121" t="s">
        <v>60</v>
      </c>
      <c r="O1805" s="94" t="s">
        <v>7532</v>
      </c>
      <c r="P1805" s="94" t="s">
        <v>51</v>
      </c>
      <c r="Q1805" s="94" t="s">
        <v>51</v>
      </c>
      <c r="R1805" s="94" t="s">
        <v>2517</v>
      </c>
      <c r="S1805" s="94" t="s">
        <v>3007</v>
      </c>
      <c r="T1805" s="94" t="s">
        <v>51</v>
      </c>
      <c r="U1805" s="94" t="s">
        <v>3008</v>
      </c>
      <c r="V1805" s="94" t="s">
        <v>2846</v>
      </c>
      <c r="W1805" s="94" t="s">
        <v>2490</v>
      </c>
      <c r="X1805" s="94" t="s">
        <v>2491</v>
      </c>
      <c r="Y1805" s="94" t="s">
        <v>3009</v>
      </c>
      <c r="Z1805" s="94" t="s">
        <v>51</v>
      </c>
    </row>
    <row r="1806" spans="1:26" x14ac:dyDescent="0.2">
      <c r="A1806" s="94" t="s">
        <v>2483</v>
      </c>
      <c r="B1806" s="94" t="s">
        <v>2484</v>
      </c>
      <c r="C1806" s="94" t="s">
        <v>7533</v>
      </c>
      <c r="D1806" s="94" t="s">
        <v>3004</v>
      </c>
      <c r="E1806" s="94" t="s">
        <v>2487</v>
      </c>
      <c r="F1806" s="94" t="s">
        <v>3005</v>
      </c>
      <c r="G1806" s="95">
        <v>-2687</v>
      </c>
      <c r="H1806" s="97">
        <v>46009</v>
      </c>
      <c r="I1806" s="97">
        <v>46072</v>
      </c>
      <c r="J1806" s="97">
        <v>46072</v>
      </c>
      <c r="K1806" s="97">
        <v>46020</v>
      </c>
      <c r="L1806" s="94">
        <v>10256</v>
      </c>
      <c r="M1806" s="98" t="s">
        <v>51</v>
      </c>
      <c r="N1806" s="121" t="s">
        <v>60</v>
      </c>
      <c r="O1806" s="94" t="s">
        <v>7534</v>
      </c>
      <c r="P1806" s="94" t="s">
        <v>51</v>
      </c>
      <c r="Q1806" s="94" t="s">
        <v>51</v>
      </c>
      <c r="R1806" s="94" t="s">
        <v>2517</v>
      </c>
      <c r="S1806" s="94" t="s">
        <v>3007</v>
      </c>
      <c r="T1806" s="94" t="s">
        <v>51</v>
      </c>
      <c r="U1806" s="94" t="s">
        <v>3008</v>
      </c>
      <c r="V1806" s="94" t="s">
        <v>2846</v>
      </c>
      <c r="W1806" s="94" t="s">
        <v>2490</v>
      </c>
      <c r="X1806" s="94" t="s">
        <v>2491</v>
      </c>
      <c r="Y1806" s="94" t="s">
        <v>3009</v>
      </c>
      <c r="Z1806" s="94" t="s">
        <v>51</v>
      </c>
    </row>
    <row r="1807" spans="1:26" x14ac:dyDescent="0.2">
      <c r="A1807" s="94" t="s">
        <v>2483</v>
      </c>
      <c r="B1807" s="94" t="s">
        <v>2484</v>
      </c>
      <c r="C1807" s="94" t="s">
        <v>7535</v>
      </c>
      <c r="D1807" s="94" t="s">
        <v>3004</v>
      </c>
      <c r="E1807" s="94" t="s">
        <v>2487</v>
      </c>
      <c r="F1807" s="94" t="s">
        <v>3005</v>
      </c>
      <c r="G1807" s="95">
        <v>-146.97</v>
      </c>
      <c r="H1807" s="97">
        <v>46038</v>
      </c>
      <c r="I1807" s="97">
        <v>46072</v>
      </c>
      <c r="J1807" s="97">
        <v>46072</v>
      </c>
      <c r="K1807" s="97">
        <v>46044</v>
      </c>
      <c r="L1807" s="94">
        <v>10256</v>
      </c>
      <c r="M1807" s="98" t="s">
        <v>51</v>
      </c>
      <c r="N1807" s="121" t="s">
        <v>60</v>
      </c>
      <c r="O1807" s="94" t="s">
        <v>7536</v>
      </c>
      <c r="P1807" s="94" t="s">
        <v>51</v>
      </c>
      <c r="Q1807" s="94" t="s">
        <v>51</v>
      </c>
      <c r="R1807" s="94" t="s">
        <v>2517</v>
      </c>
      <c r="S1807" s="94" t="s">
        <v>3007</v>
      </c>
      <c r="T1807" s="94" t="s">
        <v>51</v>
      </c>
      <c r="U1807" s="94" t="s">
        <v>3008</v>
      </c>
      <c r="V1807" s="94" t="s">
        <v>2846</v>
      </c>
      <c r="W1807" s="94" t="s">
        <v>2490</v>
      </c>
      <c r="X1807" s="94" t="s">
        <v>2491</v>
      </c>
      <c r="Y1807" s="94" t="s">
        <v>3009</v>
      </c>
      <c r="Z1807" s="94" t="s">
        <v>51</v>
      </c>
    </row>
    <row r="1808" spans="1:26" x14ac:dyDescent="0.2">
      <c r="A1808" s="94" t="s">
        <v>2483</v>
      </c>
      <c r="B1808" s="94" t="s">
        <v>2484</v>
      </c>
      <c r="C1808" s="94" t="s">
        <v>7537</v>
      </c>
      <c r="D1808" s="94" t="s">
        <v>3004</v>
      </c>
      <c r="E1808" s="94" t="s">
        <v>2487</v>
      </c>
      <c r="F1808" s="94" t="s">
        <v>3005</v>
      </c>
      <c r="G1808" s="95">
        <v>-392.36</v>
      </c>
      <c r="H1808" s="97">
        <v>46055</v>
      </c>
      <c r="I1808" s="97">
        <v>46070</v>
      </c>
      <c r="J1808" s="97">
        <v>46072</v>
      </c>
      <c r="K1808" s="97">
        <v>46064</v>
      </c>
      <c r="L1808" s="94">
        <v>10259</v>
      </c>
      <c r="M1808" s="98" t="s">
        <v>51</v>
      </c>
      <c r="N1808" s="121" t="s">
        <v>60</v>
      </c>
      <c r="O1808" s="94" t="s">
        <v>7538</v>
      </c>
      <c r="P1808" s="94" t="s">
        <v>51</v>
      </c>
      <c r="Q1808" s="94" t="s">
        <v>51</v>
      </c>
      <c r="R1808" s="94" t="s">
        <v>2517</v>
      </c>
      <c r="S1808" s="94" t="s">
        <v>3007</v>
      </c>
      <c r="T1808" s="94" t="s">
        <v>51</v>
      </c>
      <c r="U1808" s="94" t="s">
        <v>3008</v>
      </c>
      <c r="V1808" s="94" t="s">
        <v>2846</v>
      </c>
      <c r="W1808" s="94" t="s">
        <v>2490</v>
      </c>
      <c r="X1808" s="94" t="s">
        <v>2491</v>
      </c>
      <c r="Y1808" s="94" t="s">
        <v>3009</v>
      </c>
      <c r="Z1808" s="94" t="s">
        <v>51</v>
      </c>
    </row>
    <row r="1809" spans="1:26" x14ac:dyDescent="0.2">
      <c r="A1809" s="94" t="s">
        <v>2483</v>
      </c>
      <c r="B1809" s="94" t="s">
        <v>2484</v>
      </c>
      <c r="C1809" s="94" t="s">
        <v>7539</v>
      </c>
      <c r="D1809" s="94" t="s">
        <v>7540</v>
      </c>
      <c r="E1809" s="94" t="s">
        <v>2487</v>
      </c>
      <c r="F1809" s="94" t="s">
        <v>7541</v>
      </c>
      <c r="G1809" s="95">
        <v>-8435.5</v>
      </c>
      <c r="H1809" s="97">
        <v>46041</v>
      </c>
      <c r="I1809" s="97">
        <v>46072</v>
      </c>
      <c r="J1809" s="97">
        <v>46072</v>
      </c>
      <c r="K1809" s="97">
        <v>46051</v>
      </c>
      <c r="L1809" s="94">
        <v>10256</v>
      </c>
      <c r="M1809" s="98" t="s">
        <v>51</v>
      </c>
      <c r="N1809" s="121" t="s">
        <v>60</v>
      </c>
      <c r="O1809" s="94" t="s">
        <v>7542</v>
      </c>
      <c r="P1809" s="94" t="s">
        <v>51</v>
      </c>
      <c r="Q1809" s="94" t="s">
        <v>51</v>
      </c>
      <c r="R1809" s="94" t="s">
        <v>51</v>
      </c>
      <c r="S1809" s="94" t="s">
        <v>51</v>
      </c>
      <c r="T1809" s="94" t="s">
        <v>51</v>
      </c>
      <c r="U1809" s="94" t="s">
        <v>51</v>
      </c>
      <c r="V1809" s="94" t="s">
        <v>51</v>
      </c>
      <c r="W1809" s="94" t="s">
        <v>2490</v>
      </c>
      <c r="X1809" s="94" t="s">
        <v>2491</v>
      </c>
      <c r="Y1809" s="94" t="s">
        <v>7543</v>
      </c>
      <c r="Z1809" s="94" t="s">
        <v>51</v>
      </c>
    </row>
    <row r="1810" spans="1:26" x14ac:dyDescent="0.2">
      <c r="A1810" s="94" t="s">
        <v>2483</v>
      </c>
      <c r="B1810" s="94" t="s">
        <v>2484</v>
      </c>
      <c r="C1810" s="94" t="s">
        <v>7544</v>
      </c>
      <c r="D1810" s="94" t="s">
        <v>7540</v>
      </c>
      <c r="E1810" s="94" t="s">
        <v>2487</v>
      </c>
      <c r="F1810" s="94" t="s">
        <v>7541</v>
      </c>
      <c r="G1810" s="95">
        <v>-9486</v>
      </c>
      <c r="H1810" s="97">
        <v>46041</v>
      </c>
      <c r="I1810" s="97">
        <v>46072</v>
      </c>
      <c r="J1810" s="97">
        <v>46072</v>
      </c>
      <c r="K1810" s="97">
        <v>46051</v>
      </c>
      <c r="L1810" s="94">
        <v>10256</v>
      </c>
      <c r="M1810" s="98" t="s">
        <v>51</v>
      </c>
      <c r="N1810" s="121" t="s">
        <v>60</v>
      </c>
      <c r="O1810" s="94" t="s">
        <v>7545</v>
      </c>
      <c r="P1810" s="94" t="s">
        <v>51</v>
      </c>
      <c r="Q1810" s="94" t="s">
        <v>51</v>
      </c>
      <c r="R1810" s="94" t="s">
        <v>51</v>
      </c>
      <c r="S1810" s="94" t="s">
        <v>51</v>
      </c>
      <c r="T1810" s="94" t="s">
        <v>51</v>
      </c>
      <c r="U1810" s="94" t="s">
        <v>51</v>
      </c>
      <c r="V1810" s="94" t="s">
        <v>51</v>
      </c>
      <c r="W1810" s="94" t="s">
        <v>2490</v>
      </c>
      <c r="X1810" s="94" t="s">
        <v>2491</v>
      </c>
      <c r="Y1810" s="94" t="s">
        <v>7543</v>
      </c>
      <c r="Z1810" s="94" t="s">
        <v>51</v>
      </c>
    </row>
    <row r="1811" spans="1:26" x14ac:dyDescent="0.2">
      <c r="A1811" s="94" t="s">
        <v>2483</v>
      </c>
      <c r="B1811" s="94" t="s">
        <v>2484</v>
      </c>
      <c r="C1811" s="94" t="s">
        <v>7546</v>
      </c>
      <c r="D1811" s="94" t="s">
        <v>3421</v>
      </c>
      <c r="E1811" s="94" t="s">
        <v>2487</v>
      </c>
      <c r="F1811" s="94" t="s">
        <v>3422</v>
      </c>
      <c r="G1811" s="95">
        <v>-186.86</v>
      </c>
      <c r="H1811" s="97">
        <v>46042</v>
      </c>
      <c r="I1811" s="97">
        <v>46072</v>
      </c>
      <c r="J1811" s="97">
        <v>46072</v>
      </c>
      <c r="K1811" s="97">
        <v>46064</v>
      </c>
      <c r="L1811" s="94">
        <v>10256</v>
      </c>
      <c r="M1811" s="98" t="s">
        <v>51</v>
      </c>
      <c r="N1811" s="121" t="s">
        <v>60</v>
      </c>
      <c r="O1811" s="94" t="s">
        <v>7547</v>
      </c>
      <c r="P1811" s="94" t="s">
        <v>51</v>
      </c>
      <c r="Q1811" s="94" t="s">
        <v>51</v>
      </c>
      <c r="R1811" s="94" t="s">
        <v>51</v>
      </c>
      <c r="S1811" s="94" t="s">
        <v>51</v>
      </c>
      <c r="T1811" s="94" t="s">
        <v>51</v>
      </c>
      <c r="U1811" s="94" t="s">
        <v>51</v>
      </c>
      <c r="V1811" s="94" t="s">
        <v>51</v>
      </c>
      <c r="W1811" s="94" t="s">
        <v>2490</v>
      </c>
      <c r="X1811" s="94" t="s">
        <v>2491</v>
      </c>
      <c r="Y1811" s="94" t="s">
        <v>3424</v>
      </c>
      <c r="Z1811" s="94" t="s">
        <v>51</v>
      </c>
    </row>
    <row r="1812" spans="1:26" x14ac:dyDescent="0.2">
      <c r="A1812" s="94" t="s">
        <v>2483</v>
      </c>
      <c r="B1812" s="94" t="s">
        <v>2484</v>
      </c>
      <c r="C1812" s="94" t="s">
        <v>7548</v>
      </c>
      <c r="D1812" s="94" t="s">
        <v>7549</v>
      </c>
      <c r="E1812" s="94" t="s">
        <v>2487</v>
      </c>
      <c r="F1812" s="94" t="s">
        <v>7550</v>
      </c>
      <c r="G1812" s="95">
        <v>-14753.99</v>
      </c>
      <c r="H1812" s="97">
        <v>46042</v>
      </c>
      <c r="I1812" s="97">
        <v>46072</v>
      </c>
      <c r="J1812" s="97">
        <v>46072</v>
      </c>
      <c r="K1812" s="97">
        <v>46058</v>
      </c>
      <c r="L1812" s="94">
        <v>10256</v>
      </c>
      <c r="M1812" s="98" t="s">
        <v>51</v>
      </c>
      <c r="N1812" s="121" t="s">
        <v>60</v>
      </c>
      <c r="O1812" s="94" t="s">
        <v>7551</v>
      </c>
      <c r="P1812" s="94" t="s">
        <v>51</v>
      </c>
      <c r="Q1812" s="94" t="s">
        <v>51</v>
      </c>
      <c r="R1812" s="94" t="s">
        <v>51</v>
      </c>
      <c r="S1812" s="94" t="s">
        <v>51</v>
      </c>
      <c r="T1812" s="94" t="s">
        <v>51</v>
      </c>
      <c r="U1812" s="94" t="s">
        <v>51</v>
      </c>
      <c r="V1812" s="94" t="s">
        <v>51</v>
      </c>
      <c r="W1812" s="94" t="s">
        <v>2490</v>
      </c>
      <c r="X1812" s="94" t="s">
        <v>2491</v>
      </c>
      <c r="Y1812" s="94" t="s">
        <v>7552</v>
      </c>
      <c r="Z1812" s="94" t="s">
        <v>51</v>
      </c>
    </row>
    <row r="1813" spans="1:26" x14ac:dyDescent="0.2">
      <c r="A1813" s="94" t="s">
        <v>2483</v>
      </c>
      <c r="B1813" s="94" t="s">
        <v>2484</v>
      </c>
      <c r="C1813" s="94" t="s">
        <v>7553</v>
      </c>
      <c r="D1813" s="94" t="s">
        <v>7554</v>
      </c>
      <c r="E1813" s="94" t="s">
        <v>2487</v>
      </c>
      <c r="F1813" s="94" t="s">
        <v>7555</v>
      </c>
      <c r="G1813" s="95">
        <v>-989.79</v>
      </c>
      <c r="H1813" s="97">
        <v>46028</v>
      </c>
      <c r="I1813" s="97">
        <v>46071</v>
      </c>
      <c r="J1813" s="97">
        <v>46072</v>
      </c>
      <c r="K1813" s="97">
        <v>46056</v>
      </c>
      <c r="L1813" s="94">
        <v>20001</v>
      </c>
      <c r="M1813" s="98" t="s">
        <v>51</v>
      </c>
      <c r="N1813" s="121" t="s">
        <v>60</v>
      </c>
      <c r="O1813" s="94" t="s">
        <v>7556</v>
      </c>
      <c r="P1813" s="94" t="s">
        <v>51</v>
      </c>
      <c r="Q1813" s="94" t="s">
        <v>51</v>
      </c>
      <c r="R1813" s="94" t="s">
        <v>51</v>
      </c>
      <c r="S1813" s="94" t="s">
        <v>51</v>
      </c>
      <c r="T1813" s="94" t="s">
        <v>51</v>
      </c>
      <c r="U1813" s="94" t="s">
        <v>51</v>
      </c>
      <c r="V1813" s="94" t="s">
        <v>51</v>
      </c>
      <c r="W1813" s="94" t="s">
        <v>2490</v>
      </c>
      <c r="X1813" s="94" t="s">
        <v>2491</v>
      </c>
      <c r="Y1813" s="94" t="s">
        <v>7557</v>
      </c>
      <c r="Z1813" s="94" t="s">
        <v>51</v>
      </c>
    </row>
    <row r="1814" spans="1:26" x14ac:dyDescent="0.2">
      <c r="A1814" s="94" t="s">
        <v>2483</v>
      </c>
      <c r="B1814" s="94" t="s">
        <v>2484</v>
      </c>
      <c r="C1814" s="94" t="s">
        <v>7558</v>
      </c>
      <c r="D1814" s="94" t="s">
        <v>2639</v>
      </c>
      <c r="E1814" s="94" t="s">
        <v>2487</v>
      </c>
      <c r="F1814" s="94" t="s">
        <v>2640</v>
      </c>
      <c r="G1814" s="95">
        <v>-3016.53</v>
      </c>
      <c r="H1814" s="97">
        <v>46027</v>
      </c>
      <c r="I1814" s="97">
        <v>46072</v>
      </c>
      <c r="J1814" s="97">
        <v>46072</v>
      </c>
      <c r="K1814" s="97">
        <v>46030</v>
      </c>
      <c r="L1814" s="94">
        <v>10256</v>
      </c>
      <c r="M1814" s="98" t="s">
        <v>51</v>
      </c>
      <c r="N1814" s="121" t="s">
        <v>60</v>
      </c>
      <c r="O1814" s="94" t="s">
        <v>7559</v>
      </c>
      <c r="P1814" s="94" t="s">
        <v>51</v>
      </c>
      <c r="Q1814" s="94" t="s">
        <v>51</v>
      </c>
      <c r="R1814" s="94" t="s">
        <v>51</v>
      </c>
      <c r="S1814" s="94" t="s">
        <v>51</v>
      </c>
      <c r="T1814" s="94" t="s">
        <v>51</v>
      </c>
      <c r="U1814" s="94" t="s">
        <v>51</v>
      </c>
      <c r="V1814" s="94" t="s">
        <v>51</v>
      </c>
      <c r="W1814" s="94" t="s">
        <v>2490</v>
      </c>
      <c r="X1814" s="94" t="s">
        <v>2491</v>
      </c>
      <c r="Y1814" s="94" t="s">
        <v>2642</v>
      </c>
      <c r="Z1814" s="94" t="s">
        <v>51</v>
      </c>
    </row>
    <row r="1815" spans="1:26" x14ac:dyDescent="0.2">
      <c r="A1815" s="94" t="s">
        <v>2483</v>
      </c>
      <c r="B1815" s="94" t="s">
        <v>2484</v>
      </c>
      <c r="C1815" s="94" t="s">
        <v>4281</v>
      </c>
      <c r="D1815" s="94" t="s">
        <v>3893</v>
      </c>
      <c r="E1815" s="94" t="s">
        <v>2487</v>
      </c>
      <c r="F1815" s="94" t="s">
        <v>3894</v>
      </c>
      <c r="G1815" s="95">
        <v>-14886.66</v>
      </c>
      <c r="H1815" s="97">
        <v>46007</v>
      </c>
      <c r="I1815" s="97">
        <v>46072</v>
      </c>
      <c r="J1815" s="97">
        <v>46072</v>
      </c>
      <c r="K1815" s="97">
        <v>46030</v>
      </c>
      <c r="L1815" s="94">
        <v>10256</v>
      </c>
      <c r="M1815" s="98" t="s">
        <v>51</v>
      </c>
      <c r="N1815" s="121" t="s">
        <v>60</v>
      </c>
      <c r="O1815" s="94" t="s">
        <v>4282</v>
      </c>
      <c r="P1815" s="94" t="s">
        <v>51</v>
      </c>
      <c r="Q1815" s="94" t="s">
        <v>51</v>
      </c>
      <c r="R1815" s="94" t="s">
        <v>51</v>
      </c>
      <c r="S1815" s="94" t="s">
        <v>51</v>
      </c>
      <c r="T1815" s="94" t="s">
        <v>51</v>
      </c>
      <c r="U1815" s="94" t="s">
        <v>51</v>
      </c>
      <c r="V1815" s="94" t="s">
        <v>51</v>
      </c>
      <c r="W1815" s="94" t="s">
        <v>2490</v>
      </c>
      <c r="X1815" s="94" t="s">
        <v>2491</v>
      </c>
      <c r="Y1815" s="94" t="s">
        <v>3896</v>
      </c>
      <c r="Z1815" s="94" t="s">
        <v>51</v>
      </c>
    </row>
    <row r="1816" spans="1:26" x14ac:dyDescent="0.2">
      <c r="A1816" s="94" t="s">
        <v>2483</v>
      </c>
      <c r="B1816" s="94" t="s">
        <v>2484</v>
      </c>
      <c r="C1816" s="94" t="s">
        <v>7560</v>
      </c>
      <c r="D1816" s="94" t="s">
        <v>3893</v>
      </c>
      <c r="E1816" s="94" t="s">
        <v>2487</v>
      </c>
      <c r="F1816" s="94" t="s">
        <v>3894</v>
      </c>
      <c r="G1816" s="95">
        <v>-33495</v>
      </c>
      <c r="H1816" s="97">
        <v>46031</v>
      </c>
      <c r="I1816" s="97">
        <v>46061</v>
      </c>
      <c r="J1816" s="97">
        <v>46072</v>
      </c>
      <c r="K1816" s="97">
        <v>46064</v>
      </c>
      <c r="L1816" s="94">
        <v>10251</v>
      </c>
      <c r="M1816" s="98" t="s">
        <v>51</v>
      </c>
      <c r="N1816" s="121" t="s">
        <v>60</v>
      </c>
      <c r="O1816" s="94" t="s">
        <v>7561</v>
      </c>
      <c r="P1816" s="94" t="s">
        <v>51</v>
      </c>
      <c r="Q1816" s="94" t="s">
        <v>51</v>
      </c>
      <c r="R1816" s="94" t="s">
        <v>51</v>
      </c>
      <c r="S1816" s="94" t="s">
        <v>51</v>
      </c>
      <c r="T1816" s="94" t="s">
        <v>51</v>
      </c>
      <c r="U1816" s="94" t="s">
        <v>51</v>
      </c>
      <c r="V1816" s="94" t="s">
        <v>51</v>
      </c>
      <c r="W1816" s="94" t="s">
        <v>2490</v>
      </c>
      <c r="X1816" s="94" t="s">
        <v>2491</v>
      </c>
      <c r="Y1816" s="94" t="s">
        <v>3896</v>
      </c>
      <c r="Z1816" s="94" t="s">
        <v>51</v>
      </c>
    </row>
    <row r="1817" spans="1:26" x14ac:dyDescent="0.2">
      <c r="A1817" s="94" t="s">
        <v>2483</v>
      </c>
      <c r="B1817" s="94" t="s">
        <v>2484</v>
      </c>
      <c r="C1817" s="94" t="s">
        <v>7562</v>
      </c>
      <c r="D1817" s="94" t="s">
        <v>2656</v>
      </c>
      <c r="E1817" s="94" t="s">
        <v>2487</v>
      </c>
      <c r="F1817" s="94" t="s">
        <v>2657</v>
      </c>
      <c r="G1817" s="95">
        <v>-7137.94</v>
      </c>
      <c r="H1817" s="97">
        <v>46043</v>
      </c>
      <c r="I1817" s="97">
        <v>46072</v>
      </c>
      <c r="J1817" s="97">
        <v>46072</v>
      </c>
      <c r="K1817" s="97">
        <v>46049</v>
      </c>
      <c r="L1817" s="94">
        <v>10256</v>
      </c>
      <c r="M1817" s="98" t="s">
        <v>51</v>
      </c>
      <c r="N1817" s="121" t="s">
        <v>60</v>
      </c>
      <c r="O1817" s="94" t="s">
        <v>7563</v>
      </c>
      <c r="P1817" s="94" t="s">
        <v>51</v>
      </c>
      <c r="Q1817" s="94" t="s">
        <v>51</v>
      </c>
      <c r="R1817" s="94" t="s">
        <v>2536</v>
      </c>
      <c r="S1817" s="94" t="s">
        <v>2659</v>
      </c>
      <c r="T1817" s="94" t="s">
        <v>51</v>
      </c>
      <c r="U1817" s="94" t="s">
        <v>2660</v>
      </c>
      <c r="V1817" s="94" t="s">
        <v>2491</v>
      </c>
      <c r="W1817" s="94" t="s">
        <v>2490</v>
      </c>
      <c r="X1817" s="94" t="s">
        <v>2491</v>
      </c>
      <c r="Y1817" s="94" t="s">
        <v>2661</v>
      </c>
      <c r="Z1817" s="94" t="s">
        <v>2504</v>
      </c>
    </row>
    <row r="1818" spans="1:26" x14ac:dyDescent="0.2">
      <c r="A1818" s="94" t="s">
        <v>2483</v>
      </c>
      <c r="B1818" s="94" t="s">
        <v>2484</v>
      </c>
      <c r="C1818" s="94" t="s">
        <v>7564</v>
      </c>
      <c r="D1818" s="94" t="s">
        <v>7565</v>
      </c>
      <c r="E1818" s="94" t="s">
        <v>2487</v>
      </c>
      <c r="F1818" s="94" t="s">
        <v>7566</v>
      </c>
      <c r="G1818" s="95">
        <v>-16118.73</v>
      </c>
      <c r="H1818" s="97">
        <v>46041</v>
      </c>
      <c r="I1818" s="97">
        <v>46071</v>
      </c>
      <c r="J1818" s="97">
        <v>46072</v>
      </c>
      <c r="K1818" s="97">
        <v>46056</v>
      </c>
      <c r="L1818" s="94">
        <v>10251</v>
      </c>
      <c r="M1818" s="98" t="s">
        <v>51</v>
      </c>
      <c r="N1818" s="121" t="s">
        <v>60</v>
      </c>
      <c r="O1818" s="94" t="s">
        <v>7567</v>
      </c>
      <c r="P1818" s="94" t="s">
        <v>51</v>
      </c>
      <c r="Q1818" s="94" t="s">
        <v>51</v>
      </c>
      <c r="R1818" s="94" t="s">
        <v>51</v>
      </c>
      <c r="S1818" s="94" t="s">
        <v>51</v>
      </c>
      <c r="T1818" s="94" t="s">
        <v>51</v>
      </c>
      <c r="U1818" s="94" t="s">
        <v>51</v>
      </c>
      <c r="V1818" s="94" t="s">
        <v>51</v>
      </c>
      <c r="W1818" s="94" t="s">
        <v>2490</v>
      </c>
      <c r="X1818" s="94" t="s">
        <v>2491</v>
      </c>
      <c r="Y1818" s="94" t="s">
        <v>7568</v>
      </c>
      <c r="Z1818" s="94" t="s">
        <v>51</v>
      </c>
    </row>
    <row r="1819" spans="1:26" x14ac:dyDescent="0.2">
      <c r="A1819" s="94" t="s">
        <v>2483</v>
      </c>
      <c r="B1819" s="94" t="s">
        <v>2484</v>
      </c>
      <c r="C1819" s="94" t="s">
        <v>7569</v>
      </c>
      <c r="D1819" s="94" t="s">
        <v>7565</v>
      </c>
      <c r="E1819" s="94" t="s">
        <v>2487</v>
      </c>
      <c r="F1819" s="94" t="s">
        <v>7566</v>
      </c>
      <c r="G1819" s="95">
        <v>-12403.22</v>
      </c>
      <c r="H1819" s="97">
        <v>46041</v>
      </c>
      <c r="I1819" s="97">
        <v>46071</v>
      </c>
      <c r="J1819" s="97">
        <v>46072</v>
      </c>
      <c r="K1819" s="97">
        <v>46056</v>
      </c>
      <c r="L1819" s="94">
        <v>10251</v>
      </c>
      <c r="M1819" s="98" t="s">
        <v>51</v>
      </c>
      <c r="N1819" s="121" t="s">
        <v>60</v>
      </c>
      <c r="O1819" s="94" t="s">
        <v>7570</v>
      </c>
      <c r="P1819" s="94" t="s">
        <v>51</v>
      </c>
      <c r="Q1819" s="94" t="s">
        <v>51</v>
      </c>
      <c r="R1819" s="94" t="s">
        <v>51</v>
      </c>
      <c r="S1819" s="94" t="s">
        <v>51</v>
      </c>
      <c r="T1819" s="94" t="s">
        <v>51</v>
      </c>
      <c r="U1819" s="94" t="s">
        <v>51</v>
      </c>
      <c r="V1819" s="94" t="s">
        <v>51</v>
      </c>
      <c r="W1819" s="94" t="s">
        <v>2490</v>
      </c>
      <c r="X1819" s="94" t="s">
        <v>2491</v>
      </c>
      <c r="Y1819" s="94" t="s">
        <v>7568</v>
      </c>
      <c r="Z1819" s="94" t="s">
        <v>51</v>
      </c>
    </row>
    <row r="1820" spans="1:26" x14ac:dyDescent="0.2">
      <c r="A1820" s="94" t="s">
        <v>2483</v>
      </c>
      <c r="B1820" s="94" t="s">
        <v>2484</v>
      </c>
      <c r="C1820" s="94" t="s">
        <v>7571</v>
      </c>
      <c r="D1820" s="94" t="s">
        <v>7565</v>
      </c>
      <c r="E1820" s="94" t="s">
        <v>2487</v>
      </c>
      <c r="F1820" s="94" t="s">
        <v>7566</v>
      </c>
      <c r="G1820" s="95">
        <v>-7087.55</v>
      </c>
      <c r="H1820" s="97">
        <v>46041</v>
      </c>
      <c r="I1820" s="97">
        <v>46071</v>
      </c>
      <c r="J1820" s="97">
        <v>46072</v>
      </c>
      <c r="K1820" s="97">
        <v>46056</v>
      </c>
      <c r="L1820" s="94">
        <v>10256</v>
      </c>
      <c r="M1820" s="98" t="s">
        <v>51</v>
      </c>
      <c r="N1820" s="121" t="s">
        <v>60</v>
      </c>
      <c r="O1820" s="94" t="s">
        <v>7572</v>
      </c>
      <c r="P1820" s="94" t="s">
        <v>51</v>
      </c>
      <c r="Q1820" s="94" t="s">
        <v>51</v>
      </c>
      <c r="R1820" s="94" t="s">
        <v>51</v>
      </c>
      <c r="S1820" s="94" t="s">
        <v>51</v>
      </c>
      <c r="T1820" s="94" t="s">
        <v>51</v>
      </c>
      <c r="U1820" s="94" t="s">
        <v>51</v>
      </c>
      <c r="V1820" s="94" t="s">
        <v>51</v>
      </c>
      <c r="W1820" s="94" t="s">
        <v>2490</v>
      </c>
      <c r="X1820" s="94" t="s">
        <v>2491</v>
      </c>
      <c r="Y1820" s="94" t="s">
        <v>7568</v>
      </c>
      <c r="Z1820" s="94" t="s">
        <v>51</v>
      </c>
    </row>
    <row r="1821" spans="1:26" x14ac:dyDescent="0.2">
      <c r="A1821" s="94" t="s">
        <v>2483</v>
      </c>
      <c r="B1821" s="94" t="s">
        <v>2484</v>
      </c>
      <c r="C1821" s="94" t="s">
        <v>7573</v>
      </c>
      <c r="D1821" s="94" t="s">
        <v>2671</v>
      </c>
      <c r="E1821" s="94" t="s">
        <v>2483</v>
      </c>
      <c r="F1821" s="94" t="s">
        <v>2672</v>
      </c>
      <c r="G1821" s="95">
        <v>-850</v>
      </c>
      <c r="H1821" s="97">
        <v>46037</v>
      </c>
      <c r="I1821" s="97">
        <v>46067</v>
      </c>
      <c r="J1821" s="97">
        <v>46072</v>
      </c>
      <c r="K1821" s="97">
        <v>46072</v>
      </c>
      <c r="L1821" s="94">
        <v>10251</v>
      </c>
      <c r="M1821" s="98" t="s">
        <v>51</v>
      </c>
      <c r="N1821" s="121" t="s">
        <v>60</v>
      </c>
      <c r="O1821" s="94" t="s">
        <v>7574</v>
      </c>
      <c r="P1821" s="94" t="s">
        <v>51</v>
      </c>
      <c r="Q1821" s="94" t="s">
        <v>51</v>
      </c>
      <c r="R1821" s="94" t="s">
        <v>51</v>
      </c>
      <c r="S1821" s="94" t="s">
        <v>51</v>
      </c>
      <c r="T1821" s="94" t="s">
        <v>51</v>
      </c>
      <c r="U1821" s="94" t="s">
        <v>51</v>
      </c>
      <c r="V1821" s="94" t="s">
        <v>51</v>
      </c>
      <c r="W1821" s="94" t="s">
        <v>2490</v>
      </c>
      <c r="X1821" s="94" t="s">
        <v>2491</v>
      </c>
      <c r="Y1821" s="94" t="s">
        <v>2674</v>
      </c>
      <c r="Z1821" s="94" t="s">
        <v>51</v>
      </c>
    </row>
    <row r="1822" spans="1:26" x14ac:dyDescent="0.2">
      <c r="A1822" s="94" t="s">
        <v>2483</v>
      </c>
      <c r="B1822" s="94" t="s">
        <v>2484</v>
      </c>
      <c r="C1822" s="94" t="s">
        <v>7575</v>
      </c>
      <c r="D1822" s="94" t="s">
        <v>2671</v>
      </c>
      <c r="E1822" s="94" t="s">
        <v>2483</v>
      </c>
      <c r="F1822" s="94" t="s">
        <v>2672</v>
      </c>
      <c r="G1822" s="95">
        <v>-142.94</v>
      </c>
      <c r="H1822" s="97">
        <v>46042</v>
      </c>
      <c r="I1822" s="97">
        <v>46072</v>
      </c>
      <c r="J1822" s="97">
        <v>46072</v>
      </c>
      <c r="K1822" s="97">
        <v>46052</v>
      </c>
      <c r="L1822" s="94">
        <v>10256</v>
      </c>
      <c r="M1822" s="98" t="s">
        <v>51</v>
      </c>
      <c r="N1822" s="121" t="s">
        <v>60</v>
      </c>
      <c r="O1822" s="94" t="s">
        <v>7576</v>
      </c>
      <c r="P1822" s="94" t="s">
        <v>51</v>
      </c>
      <c r="Q1822" s="94" t="s">
        <v>51</v>
      </c>
      <c r="R1822" s="94" t="s">
        <v>51</v>
      </c>
      <c r="S1822" s="94" t="s">
        <v>51</v>
      </c>
      <c r="T1822" s="94" t="s">
        <v>51</v>
      </c>
      <c r="U1822" s="94" t="s">
        <v>51</v>
      </c>
      <c r="V1822" s="94" t="s">
        <v>51</v>
      </c>
      <c r="W1822" s="94" t="s">
        <v>2490</v>
      </c>
      <c r="X1822" s="94" t="s">
        <v>2491</v>
      </c>
      <c r="Y1822" s="94" t="s">
        <v>2674</v>
      </c>
      <c r="Z1822" s="94" t="s">
        <v>51</v>
      </c>
    </row>
    <row r="1823" spans="1:26" x14ac:dyDescent="0.2">
      <c r="A1823" s="94" t="s">
        <v>2483</v>
      </c>
      <c r="B1823" s="94" t="s">
        <v>2484</v>
      </c>
      <c r="C1823" s="94" t="s">
        <v>7577</v>
      </c>
      <c r="D1823" s="94" t="s">
        <v>7578</v>
      </c>
      <c r="E1823" s="94" t="s">
        <v>2487</v>
      </c>
      <c r="F1823" s="94" t="s">
        <v>7579</v>
      </c>
      <c r="G1823" s="95">
        <v>-89667.11</v>
      </c>
      <c r="H1823" s="97">
        <v>46041</v>
      </c>
      <c r="I1823" s="97">
        <v>46072</v>
      </c>
      <c r="J1823" s="97">
        <v>46072</v>
      </c>
      <c r="K1823" s="97">
        <v>46056</v>
      </c>
      <c r="L1823" s="94">
        <v>10256</v>
      </c>
      <c r="M1823" s="98" t="s">
        <v>51</v>
      </c>
      <c r="N1823" s="121" t="s">
        <v>60</v>
      </c>
      <c r="O1823" s="94" t="s">
        <v>7580</v>
      </c>
      <c r="P1823" s="94" t="s">
        <v>51</v>
      </c>
      <c r="Q1823" s="94" t="s">
        <v>51</v>
      </c>
      <c r="R1823" s="94" t="s">
        <v>51</v>
      </c>
      <c r="S1823" s="94" t="s">
        <v>51</v>
      </c>
      <c r="T1823" s="94" t="s">
        <v>51</v>
      </c>
      <c r="U1823" s="94" t="s">
        <v>51</v>
      </c>
      <c r="V1823" s="94" t="s">
        <v>51</v>
      </c>
      <c r="W1823" s="94" t="s">
        <v>2490</v>
      </c>
      <c r="X1823" s="94" t="s">
        <v>2491</v>
      </c>
      <c r="Y1823" s="94" t="s">
        <v>7581</v>
      </c>
      <c r="Z1823" s="94" t="s">
        <v>51</v>
      </c>
    </row>
    <row r="1824" spans="1:26" x14ac:dyDescent="0.2">
      <c r="A1824" s="94" t="s">
        <v>2483</v>
      </c>
      <c r="B1824" s="94" t="s">
        <v>2484</v>
      </c>
      <c r="C1824" s="94" t="s">
        <v>7582</v>
      </c>
      <c r="D1824" s="94" t="s">
        <v>7578</v>
      </c>
      <c r="E1824" s="94" t="s">
        <v>2487</v>
      </c>
      <c r="F1824" s="94" t="s">
        <v>7579</v>
      </c>
      <c r="G1824" s="95">
        <v>-62296.34</v>
      </c>
      <c r="H1824" s="97">
        <v>46041</v>
      </c>
      <c r="I1824" s="97">
        <v>46072</v>
      </c>
      <c r="J1824" s="97">
        <v>46072</v>
      </c>
      <c r="K1824" s="97">
        <v>46056</v>
      </c>
      <c r="L1824" s="94">
        <v>10256</v>
      </c>
      <c r="M1824" s="98" t="s">
        <v>51</v>
      </c>
      <c r="N1824" s="121" t="s">
        <v>60</v>
      </c>
      <c r="O1824" s="94" t="s">
        <v>7583</v>
      </c>
      <c r="P1824" s="94" t="s">
        <v>51</v>
      </c>
      <c r="Q1824" s="94" t="s">
        <v>51</v>
      </c>
      <c r="R1824" s="94" t="s">
        <v>51</v>
      </c>
      <c r="S1824" s="94" t="s">
        <v>51</v>
      </c>
      <c r="T1824" s="94" t="s">
        <v>51</v>
      </c>
      <c r="U1824" s="94" t="s">
        <v>51</v>
      </c>
      <c r="V1824" s="94" t="s">
        <v>51</v>
      </c>
      <c r="W1824" s="94" t="s">
        <v>2490</v>
      </c>
      <c r="X1824" s="94" t="s">
        <v>2491</v>
      </c>
      <c r="Y1824" s="94" t="s">
        <v>7581</v>
      </c>
      <c r="Z1824" s="94" t="s">
        <v>51</v>
      </c>
    </row>
    <row r="1825" spans="1:26" x14ac:dyDescent="0.2">
      <c r="A1825" s="94" t="s">
        <v>2483</v>
      </c>
      <c r="B1825" s="94" t="s">
        <v>2484</v>
      </c>
      <c r="C1825" s="94" t="s">
        <v>7584</v>
      </c>
      <c r="D1825" s="94" t="s">
        <v>2676</v>
      </c>
      <c r="E1825" s="94" t="s">
        <v>2487</v>
      </c>
      <c r="F1825" s="94" t="s">
        <v>2677</v>
      </c>
      <c r="G1825" s="95">
        <v>-30.5</v>
      </c>
      <c r="H1825" s="97">
        <v>46038</v>
      </c>
      <c r="I1825" s="97">
        <v>46072</v>
      </c>
      <c r="J1825" s="97">
        <v>46072</v>
      </c>
      <c r="K1825" s="97">
        <v>46049</v>
      </c>
      <c r="L1825" s="94">
        <v>10256</v>
      </c>
      <c r="M1825" s="98" t="s">
        <v>51</v>
      </c>
      <c r="N1825" s="121" t="s">
        <v>60</v>
      </c>
      <c r="O1825" s="94" t="s">
        <v>7585</v>
      </c>
      <c r="P1825" s="94" t="s">
        <v>51</v>
      </c>
      <c r="Q1825" s="94" t="s">
        <v>51</v>
      </c>
      <c r="R1825" s="94" t="s">
        <v>51</v>
      </c>
      <c r="S1825" s="94" t="s">
        <v>51</v>
      </c>
      <c r="T1825" s="94" t="s">
        <v>51</v>
      </c>
      <c r="U1825" s="94" t="s">
        <v>51</v>
      </c>
      <c r="V1825" s="94" t="s">
        <v>51</v>
      </c>
      <c r="W1825" s="94" t="s">
        <v>2490</v>
      </c>
      <c r="X1825" s="94" t="s">
        <v>2491</v>
      </c>
      <c r="Y1825" s="94" t="s">
        <v>2679</v>
      </c>
      <c r="Z1825" s="94" t="s">
        <v>51</v>
      </c>
    </row>
    <row r="1826" spans="1:26" x14ac:dyDescent="0.2">
      <c r="A1826" s="94" t="s">
        <v>2483</v>
      </c>
      <c r="B1826" s="94" t="s">
        <v>2484</v>
      </c>
      <c r="C1826" s="94" t="s">
        <v>7586</v>
      </c>
      <c r="D1826" s="94" t="s">
        <v>2676</v>
      </c>
      <c r="E1826" s="94" t="s">
        <v>2487</v>
      </c>
      <c r="F1826" s="94" t="s">
        <v>2677</v>
      </c>
      <c r="G1826" s="95">
        <v>-97.5</v>
      </c>
      <c r="H1826" s="97">
        <v>46038</v>
      </c>
      <c r="I1826" s="97">
        <v>46072</v>
      </c>
      <c r="J1826" s="97">
        <v>46072</v>
      </c>
      <c r="K1826" s="97">
        <v>46049</v>
      </c>
      <c r="L1826" s="94">
        <v>10256</v>
      </c>
      <c r="M1826" s="98" t="s">
        <v>51</v>
      </c>
      <c r="N1826" s="121" t="s">
        <v>60</v>
      </c>
      <c r="O1826" s="94" t="s">
        <v>7587</v>
      </c>
      <c r="P1826" s="94" t="s">
        <v>51</v>
      </c>
      <c r="Q1826" s="94" t="s">
        <v>51</v>
      </c>
      <c r="R1826" s="94" t="s">
        <v>51</v>
      </c>
      <c r="S1826" s="94" t="s">
        <v>51</v>
      </c>
      <c r="T1826" s="94" t="s">
        <v>51</v>
      </c>
      <c r="U1826" s="94" t="s">
        <v>51</v>
      </c>
      <c r="V1826" s="94" t="s">
        <v>51</v>
      </c>
      <c r="W1826" s="94" t="s">
        <v>2490</v>
      </c>
      <c r="X1826" s="94" t="s">
        <v>2491</v>
      </c>
      <c r="Y1826" s="94" t="s">
        <v>2679</v>
      </c>
      <c r="Z1826" s="94" t="s">
        <v>51</v>
      </c>
    </row>
    <row r="1827" spans="1:26" x14ac:dyDescent="0.2">
      <c r="A1827" s="94" t="s">
        <v>2483</v>
      </c>
      <c r="B1827" s="94" t="s">
        <v>2484</v>
      </c>
      <c r="C1827" s="94" t="s">
        <v>7588</v>
      </c>
      <c r="D1827" s="94" t="s">
        <v>4693</v>
      </c>
      <c r="E1827" s="94" t="s">
        <v>2487</v>
      </c>
      <c r="F1827" s="94" t="s">
        <v>4694</v>
      </c>
      <c r="G1827" s="95">
        <v>-483.08</v>
      </c>
      <c r="H1827" s="97">
        <v>46008</v>
      </c>
      <c r="I1827" s="97">
        <v>46072</v>
      </c>
      <c r="J1827" s="97">
        <v>46072</v>
      </c>
      <c r="K1827" s="97">
        <v>46030</v>
      </c>
      <c r="L1827" s="94">
        <v>10251</v>
      </c>
      <c r="M1827" s="98" t="s">
        <v>51</v>
      </c>
      <c r="N1827" s="121" t="s">
        <v>60</v>
      </c>
      <c r="O1827" s="94" t="s">
        <v>7589</v>
      </c>
      <c r="P1827" s="94" t="s">
        <v>51</v>
      </c>
      <c r="Q1827" s="94" t="s">
        <v>51</v>
      </c>
      <c r="R1827" s="94" t="s">
        <v>51</v>
      </c>
      <c r="S1827" s="94" t="s">
        <v>51</v>
      </c>
      <c r="T1827" s="94" t="s">
        <v>51</v>
      </c>
      <c r="U1827" s="94" t="s">
        <v>51</v>
      </c>
      <c r="V1827" s="94" t="s">
        <v>51</v>
      </c>
      <c r="W1827" s="94" t="s">
        <v>2490</v>
      </c>
      <c r="X1827" s="94" t="s">
        <v>2491</v>
      </c>
      <c r="Y1827" s="94" t="s">
        <v>4696</v>
      </c>
      <c r="Z1827" s="94" t="s">
        <v>51</v>
      </c>
    </row>
    <row r="1828" spans="1:26" x14ac:dyDescent="0.2">
      <c r="A1828" s="94" t="s">
        <v>2483</v>
      </c>
      <c r="B1828" s="94" t="s">
        <v>2484</v>
      </c>
      <c r="C1828" s="94" t="s">
        <v>7590</v>
      </c>
      <c r="D1828" s="94" t="s">
        <v>4693</v>
      </c>
      <c r="E1828" s="94" t="s">
        <v>2487</v>
      </c>
      <c r="F1828" s="94" t="s">
        <v>4694</v>
      </c>
      <c r="G1828" s="95">
        <v>-3005.86</v>
      </c>
      <c r="H1828" s="97">
        <v>46008</v>
      </c>
      <c r="I1828" s="97">
        <v>46072</v>
      </c>
      <c r="J1828" s="97">
        <v>46072</v>
      </c>
      <c r="K1828" s="97">
        <v>46030</v>
      </c>
      <c r="L1828" s="94">
        <v>10256</v>
      </c>
      <c r="M1828" s="98" t="s">
        <v>51</v>
      </c>
      <c r="N1828" s="121" t="s">
        <v>60</v>
      </c>
      <c r="O1828" s="94" t="s">
        <v>7591</v>
      </c>
      <c r="P1828" s="94" t="s">
        <v>51</v>
      </c>
      <c r="Q1828" s="94" t="s">
        <v>51</v>
      </c>
      <c r="R1828" s="94" t="s">
        <v>51</v>
      </c>
      <c r="S1828" s="94" t="s">
        <v>51</v>
      </c>
      <c r="T1828" s="94" t="s">
        <v>51</v>
      </c>
      <c r="U1828" s="94" t="s">
        <v>51</v>
      </c>
      <c r="V1828" s="94" t="s">
        <v>51</v>
      </c>
      <c r="W1828" s="94" t="s">
        <v>2490</v>
      </c>
      <c r="X1828" s="94" t="s">
        <v>2491</v>
      </c>
      <c r="Y1828" s="94" t="s">
        <v>4696</v>
      </c>
      <c r="Z1828" s="94" t="s">
        <v>51</v>
      </c>
    </row>
    <row r="1829" spans="1:26" x14ac:dyDescent="0.2">
      <c r="A1829" s="94" t="s">
        <v>2483</v>
      </c>
      <c r="B1829" s="94" t="s">
        <v>2484</v>
      </c>
      <c r="C1829" s="94" t="s">
        <v>7592</v>
      </c>
      <c r="D1829" s="94" t="s">
        <v>4693</v>
      </c>
      <c r="E1829" s="94" t="s">
        <v>2487</v>
      </c>
      <c r="F1829" s="94" t="s">
        <v>4694</v>
      </c>
      <c r="G1829" s="95">
        <v>-4616.1400000000003</v>
      </c>
      <c r="H1829" s="97">
        <v>46008</v>
      </c>
      <c r="I1829" s="97">
        <v>46072</v>
      </c>
      <c r="J1829" s="97">
        <v>46072</v>
      </c>
      <c r="K1829" s="97">
        <v>46030</v>
      </c>
      <c r="L1829" s="94">
        <v>10256</v>
      </c>
      <c r="M1829" s="98" t="s">
        <v>51</v>
      </c>
      <c r="N1829" s="121" t="s">
        <v>60</v>
      </c>
      <c r="O1829" s="94" t="s">
        <v>7593</v>
      </c>
      <c r="P1829" s="94" t="s">
        <v>51</v>
      </c>
      <c r="Q1829" s="94" t="s">
        <v>51</v>
      </c>
      <c r="R1829" s="94" t="s">
        <v>51</v>
      </c>
      <c r="S1829" s="94" t="s">
        <v>51</v>
      </c>
      <c r="T1829" s="94" t="s">
        <v>51</v>
      </c>
      <c r="U1829" s="94" t="s">
        <v>51</v>
      </c>
      <c r="V1829" s="94" t="s">
        <v>51</v>
      </c>
      <c r="W1829" s="94" t="s">
        <v>2490</v>
      </c>
      <c r="X1829" s="94" t="s">
        <v>2491</v>
      </c>
      <c r="Y1829" s="94" t="s">
        <v>4696</v>
      </c>
      <c r="Z1829" s="94" t="s">
        <v>51</v>
      </c>
    </row>
    <row r="1830" spans="1:26" x14ac:dyDescent="0.2">
      <c r="A1830" s="94" t="s">
        <v>2483</v>
      </c>
      <c r="B1830" s="94" t="s">
        <v>2484</v>
      </c>
      <c r="C1830" s="94" t="s">
        <v>7594</v>
      </c>
      <c r="D1830" s="94" t="s">
        <v>4693</v>
      </c>
      <c r="E1830" s="94" t="s">
        <v>2487</v>
      </c>
      <c r="F1830" s="94" t="s">
        <v>4694</v>
      </c>
      <c r="G1830" s="95">
        <v>-2590.08</v>
      </c>
      <c r="H1830" s="97">
        <v>46008</v>
      </c>
      <c r="I1830" s="97">
        <v>46072</v>
      </c>
      <c r="J1830" s="97">
        <v>46072</v>
      </c>
      <c r="K1830" s="97">
        <v>46030</v>
      </c>
      <c r="L1830" s="94">
        <v>10256</v>
      </c>
      <c r="M1830" s="98" t="s">
        <v>51</v>
      </c>
      <c r="N1830" s="121" t="s">
        <v>60</v>
      </c>
      <c r="O1830" s="94" t="s">
        <v>7595</v>
      </c>
      <c r="P1830" s="94" t="s">
        <v>51</v>
      </c>
      <c r="Q1830" s="94" t="s">
        <v>51</v>
      </c>
      <c r="R1830" s="94" t="s">
        <v>51</v>
      </c>
      <c r="S1830" s="94" t="s">
        <v>51</v>
      </c>
      <c r="T1830" s="94" t="s">
        <v>51</v>
      </c>
      <c r="U1830" s="94" t="s">
        <v>51</v>
      </c>
      <c r="V1830" s="94" t="s">
        <v>51</v>
      </c>
      <c r="W1830" s="94" t="s">
        <v>2490</v>
      </c>
      <c r="X1830" s="94" t="s">
        <v>2491</v>
      </c>
      <c r="Y1830" s="94" t="s">
        <v>4696</v>
      </c>
      <c r="Z1830" s="94" t="s">
        <v>51</v>
      </c>
    </row>
    <row r="1831" spans="1:26" x14ac:dyDescent="0.2">
      <c r="A1831" s="94" t="s">
        <v>2483</v>
      </c>
      <c r="B1831" s="94" t="s">
        <v>2484</v>
      </c>
      <c r="C1831" s="94" t="s">
        <v>7596</v>
      </c>
      <c r="D1831" s="94" t="s">
        <v>4693</v>
      </c>
      <c r="E1831" s="94" t="s">
        <v>2487</v>
      </c>
      <c r="F1831" s="94" t="s">
        <v>4694</v>
      </c>
      <c r="G1831" s="95">
        <v>-383.4</v>
      </c>
      <c r="H1831" s="97">
        <v>46009</v>
      </c>
      <c r="I1831" s="97">
        <v>46072</v>
      </c>
      <c r="J1831" s="97">
        <v>46072</v>
      </c>
      <c r="K1831" s="97">
        <v>46031</v>
      </c>
      <c r="L1831" s="94">
        <v>10256</v>
      </c>
      <c r="M1831" s="98" t="s">
        <v>51</v>
      </c>
      <c r="N1831" s="121" t="s">
        <v>60</v>
      </c>
      <c r="O1831" s="94" t="s">
        <v>7597</v>
      </c>
      <c r="P1831" s="94" t="s">
        <v>51</v>
      </c>
      <c r="Q1831" s="94" t="s">
        <v>51</v>
      </c>
      <c r="R1831" s="94" t="s">
        <v>51</v>
      </c>
      <c r="S1831" s="94" t="s">
        <v>51</v>
      </c>
      <c r="T1831" s="94" t="s">
        <v>51</v>
      </c>
      <c r="U1831" s="94" t="s">
        <v>51</v>
      </c>
      <c r="V1831" s="94" t="s">
        <v>51</v>
      </c>
      <c r="W1831" s="94" t="s">
        <v>2490</v>
      </c>
      <c r="X1831" s="94" t="s">
        <v>2491</v>
      </c>
      <c r="Y1831" s="94" t="s">
        <v>4696</v>
      </c>
      <c r="Z1831" s="94" t="s">
        <v>51</v>
      </c>
    </row>
    <row r="1832" spans="1:26" x14ac:dyDescent="0.2">
      <c r="A1832" s="94" t="s">
        <v>2483</v>
      </c>
      <c r="B1832" s="94" t="s">
        <v>2484</v>
      </c>
      <c r="C1832" s="94" t="s">
        <v>4066</v>
      </c>
      <c r="D1832" s="94" t="s">
        <v>3161</v>
      </c>
      <c r="E1832" s="94" t="s">
        <v>2487</v>
      </c>
      <c r="F1832" s="94" t="s">
        <v>3162</v>
      </c>
      <c r="G1832" s="95">
        <v>-9150</v>
      </c>
      <c r="H1832" s="97">
        <v>46030</v>
      </c>
      <c r="I1832" s="97">
        <v>46060</v>
      </c>
      <c r="J1832" s="97">
        <v>46072</v>
      </c>
      <c r="K1832" s="97">
        <v>46065</v>
      </c>
      <c r="L1832" s="94">
        <v>10251</v>
      </c>
      <c r="M1832" s="98" t="s">
        <v>51</v>
      </c>
      <c r="N1832" s="121" t="s">
        <v>60</v>
      </c>
      <c r="O1832" s="94" t="s">
        <v>7598</v>
      </c>
      <c r="P1832" s="94" t="s">
        <v>51</v>
      </c>
      <c r="Q1832" s="94" t="s">
        <v>51</v>
      </c>
      <c r="R1832" s="94" t="s">
        <v>51</v>
      </c>
      <c r="S1832" s="94" t="s">
        <v>51</v>
      </c>
      <c r="T1832" s="94" t="s">
        <v>51</v>
      </c>
      <c r="U1832" s="94" t="s">
        <v>51</v>
      </c>
      <c r="V1832" s="94" t="s">
        <v>51</v>
      </c>
      <c r="W1832" s="94" t="s">
        <v>2490</v>
      </c>
      <c r="X1832" s="94" t="s">
        <v>2491</v>
      </c>
      <c r="Y1832" s="94" t="s">
        <v>3164</v>
      </c>
      <c r="Z1832" s="94" t="s">
        <v>51</v>
      </c>
    </row>
    <row r="1833" spans="1:26" x14ac:dyDescent="0.2">
      <c r="A1833" s="94" t="s">
        <v>2483</v>
      </c>
      <c r="B1833" s="94" t="s">
        <v>2484</v>
      </c>
      <c r="C1833" s="94" t="s">
        <v>7599</v>
      </c>
      <c r="D1833" s="94" t="s">
        <v>2711</v>
      </c>
      <c r="E1833" s="94" t="s">
        <v>2487</v>
      </c>
      <c r="F1833" s="94" t="s">
        <v>2712</v>
      </c>
      <c r="G1833" s="95">
        <v>-1152</v>
      </c>
      <c r="H1833" s="97">
        <v>46027</v>
      </c>
      <c r="I1833" s="97">
        <v>46072</v>
      </c>
      <c r="J1833" s="97">
        <v>46072</v>
      </c>
      <c r="K1833" s="97">
        <v>46031</v>
      </c>
      <c r="L1833" s="94">
        <v>10256</v>
      </c>
      <c r="M1833" s="98" t="s">
        <v>51</v>
      </c>
      <c r="N1833" s="121" t="s">
        <v>60</v>
      </c>
      <c r="O1833" s="94" t="s">
        <v>7600</v>
      </c>
      <c r="P1833" s="94" t="s">
        <v>51</v>
      </c>
      <c r="Q1833" s="94" t="s">
        <v>51</v>
      </c>
      <c r="R1833" s="94" t="s">
        <v>51</v>
      </c>
      <c r="S1833" s="94" t="s">
        <v>51</v>
      </c>
      <c r="T1833" s="94" t="s">
        <v>51</v>
      </c>
      <c r="U1833" s="94" t="s">
        <v>51</v>
      </c>
      <c r="V1833" s="94" t="s">
        <v>51</v>
      </c>
      <c r="W1833" s="94" t="s">
        <v>2490</v>
      </c>
      <c r="X1833" s="94" t="s">
        <v>2491</v>
      </c>
      <c r="Y1833" s="94" t="s">
        <v>2714</v>
      </c>
      <c r="Z1833" s="94" t="s">
        <v>51</v>
      </c>
    </row>
    <row r="1834" spans="1:26" x14ac:dyDescent="0.2">
      <c r="A1834" s="94" t="s">
        <v>2483</v>
      </c>
      <c r="B1834" s="94" t="s">
        <v>2484</v>
      </c>
      <c r="C1834" s="94" t="s">
        <v>7601</v>
      </c>
      <c r="D1834" s="94" t="s">
        <v>2735</v>
      </c>
      <c r="E1834" s="94" t="s">
        <v>2487</v>
      </c>
      <c r="F1834" s="94" t="s">
        <v>2736</v>
      </c>
      <c r="G1834" s="95">
        <v>-41951.5</v>
      </c>
      <c r="H1834" s="97">
        <v>46042</v>
      </c>
      <c r="I1834" s="97">
        <v>46072</v>
      </c>
      <c r="J1834" s="97">
        <v>46072</v>
      </c>
      <c r="K1834" s="97">
        <v>46050</v>
      </c>
      <c r="L1834" s="94">
        <v>10256</v>
      </c>
      <c r="M1834" s="98" t="s">
        <v>51</v>
      </c>
      <c r="N1834" s="121" t="s">
        <v>60</v>
      </c>
      <c r="O1834" s="94" t="s">
        <v>7602</v>
      </c>
      <c r="P1834" s="94" t="s">
        <v>51</v>
      </c>
      <c r="Q1834" s="94" t="s">
        <v>51</v>
      </c>
      <c r="R1834" s="94" t="s">
        <v>51</v>
      </c>
      <c r="S1834" s="94" t="s">
        <v>51</v>
      </c>
      <c r="T1834" s="94" t="s">
        <v>51</v>
      </c>
      <c r="U1834" s="94" t="s">
        <v>51</v>
      </c>
      <c r="V1834" s="94" t="s">
        <v>51</v>
      </c>
      <c r="W1834" s="94" t="s">
        <v>2490</v>
      </c>
      <c r="X1834" s="94" t="s">
        <v>2491</v>
      </c>
      <c r="Y1834" s="94" t="s">
        <v>2738</v>
      </c>
      <c r="Z1834" s="94" t="s">
        <v>51</v>
      </c>
    </row>
    <row r="1835" spans="1:26" x14ac:dyDescent="0.2">
      <c r="A1835" s="94" t="s">
        <v>2483</v>
      </c>
      <c r="B1835" s="94" t="s">
        <v>2484</v>
      </c>
      <c r="C1835" s="94" t="s">
        <v>7603</v>
      </c>
      <c r="D1835" s="94" t="s">
        <v>2735</v>
      </c>
      <c r="E1835" s="94" t="s">
        <v>2487</v>
      </c>
      <c r="F1835" s="94" t="s">
        <v>2736</v>
      </c>
      <c r="G1835" s="95">
        <v>-4408.74</v>
      </c>
      <c r="H1835" s="97">
        <v>46042</v>
      </c>
      <c r="I1835" s="97">
        <v>46072</v>
      </c>
      <c r="J1835" s="97">
        <v>46072</v>
      </c>
      <c r="K1835" s="97">
        <v>46058</v>
      </c>
      <c r="L1835" s="94">
        <v>10256</v>
      </c>
      <c r="M1835" s="98" t="s">
        <v>51</v>
      </c>
      <c r="N1835" s="121" t="s">
        <v>60</v>
      </c>
      <c r="O1835" s="94" t="s">
        <v>7604</v>
      </c>
      <c r="P1835" s="94" t="s">
        <v>51</v>
      </c>
      <c r="Q1835" s="94" t="s">
        <v>51</v>
      </c>
      <c r="R1835" s="94" t="s">
        <v>51</v>
      </c>
      <c r="S1835" s="94" t="s">
        <v>51</v>
      </c>
      <c r="T1835" s="94" t="s">
        <v>51</v>
      </c>
      <c r="U1835" s="94" t="s">
        <v>51</v>
      </c>
      <c r="V1835" s="94" t="s">
        <v>51</v>
      </c>
      <c r="W1835" s="94" t="s">
        <v>2490</v>
      </c>
      <c r="X1835" s="94" t="s">
        <v>2491</v>
      </c>
      <c r="Y1835" s="94" t="s">
        <v>2738</v>
      </c>
      <c r="Z1835" s="94" t="s">
        <v>51</v>
      </c>
    </row>
    <row r="1836" spans="1:26" x14ac:dyDescent="0.2">
      <c r="A1836" s="94" t="s">
        <v>2483</v>
      </c>
      <c r="B1836" s="94" t="s">
        <v>2484</v>
      </c>
      <c r="C1836" s="94" t="s">
        <v>7605</v>
      </c>
      <c r="D1836" s="94" t="s">
        <v>3710</v>
      </c>
      <c r="E1836" s="94" t="s">
        <v>2487</v>
      </c>
      <c r="F1836" s="94" t="s">
        <v>3711</v>
      </c>
      <c r="G1836" s="95">
        <v>-47401.760000000002</v>
      </c>
      <c r="H1836" s="97">
        <v>46037</v>
      </c>
      <c r="I1836" s="97">
        <v>46067</v>
      </c>
      <c r="J1836" s="97">
        <v>46072</v>
      </c>
      <c r="K1836" s="97">
        <v>46055</v>
      </c>
      <c r="L1836" s="94">
        <v>10256</v>
      </c>
      <c r="M1836" s="98" t="s">
        <v>51</v>
      </c>
      <c r="N1836" s="121" t="s">
        <v>60</v>
      </c>
      <c r="O1836" s="94" t="s">
        <v>7606</v>
      </c>
      <c r="P1836" s="94" t="s">
        <v>51</v>
      </c>
      <c r="Q1836" s="94" t="s">
        <v>51</v>
      </c>
      <c r="R1836" s="94" t="s">
        <v>2536</v>
      </c>
      <c r="S1836" s="94" t="s">
        <v>3713</v>
      </c>
      <c r="T1836" s="94" t="s">
        <v>51</v>
      </c>
      <c r="U1836" s="94" t="s">
        <v>3714</v>
      </c>
      <c r="V1836" s="94" t="s">
        <v>3001</v>
      </c>
      <c r="W1836" s="94" t="s">
        <v>2490</v>
      </c>
      <c r="X1836" s="94" t="s">
        <v>2491</v>
      </c>
      <c r="Y1836" s="94" t="s">
        <v>3715</v>
      </c>
      <c r="Z1836" s="94" t="s">
        <v>2504</v>
      </c>
    </row>
    <row r="1837" spans="1:26" x14ac:dyDescent="0.2">
      <c r="A1837" s="94" t="s">
        <v>2763</v>
      </c>
      <c r="B1837" s="94" t="s">
        <v>155</v>
      </c>
      <c r="C1837" s="94" t="s">
        <v>7607</v>
      </c>
      <c r="D1837" s="94" t="s">
        <v>7608</v>
      </c>
      <c r="E1837" s="94" t="s">
        <v>2487</v>
      </c>
      <c r="F1837" s="94" t="s">
        <v>6700</v>
      </c>
      <c r="G1837" s="95">
        <v>-2105066.91</v>
      </c>
      <c r="H1837" s="97">
        <v>46073</v>
      </c>
      <c r="I1837" s="97">
        <v>46073</v>
      </c>
      <c r="J1837" s="97">
        <v>46073</v>
      </c>
      <c r="K1837" s="97">
        <v>46068</v>
      </c>
      <c r="L1837" s="94" t="s">
        <v>8609</v>
      </c>
      <c r="M1837" s="98" t="s">
        <v>155</v>
      </c>
      <c r="N1837" s="121" t="s">
        <v>155</v>
      </c>
      <c r="O1837" s="94" t="s">
        <v>6700</v>
      </c>
      <c r="P1837" s="94" t="s">
        <v>51</v>
      </c>
      <c r="Q1837" s="94" t="s">
        <v>51</v>
      </c>
      <c r="R1837" s="94" t="s">
        <v>51</v>
      </c>
      <c r="S1837" s="94" t="s">
        <v>51</v>
      </c>
      <c r="T1837" s="94" t="s">
        <v>51</v>
      </c>
      <c r="U1837" s="94" t="s">
        <v>51</v>
      </c>
      <c r="V1837" s="94" t="s">
        <v>51</v>
      </c>
      <c r="W1837" s="94" t="s">
        <v>2490</v>
      </c>
      <c r="X1837" s="94" t="s">
        <v>2491</v>
      </c>
      <c r="Y1837" s="94" t="s">
        <v>3345</v>
      </c>
      <c r="Z1837" s="94" t="s">
        <v>51</v>
      </c>
    </row>
    <row r="1838" spans="1:26" x14ac:dyDescent="0.2">
      <c r="A1838" s="94" t="s">
        <v>2763</v>
      </c>
      <c r="B1838" s="94" t="s">
        <v>155</v>
      </c>
      <c r="C1838" s="94" t="s">
        <v>7609</v>
      </c>
      <c r="D1838" s="94" t="s">
        <v>7610</v>
      </c>
      <c r="E1838" s="94" t="s">
        <v>2487</v>
      </c>
      <c r="F1838" s="94" t="s">
        <v>7611</v>
      </c>
      <c r="G1838" s="95">
        <v>-166431.54</v>
      </c>
      <c r="H1838" s="97">
        <v>46073</v>
      </c>
      <c r="I1838" s="97">
        <v>46073</v>
      </c>
      <c r="J1838" s="97">
        <v>46073</v>
      </c>
      <c r="K1838" s="97">
        <v>46068</v>
      </c>
      <c r="L1838" s="94" t="s">
        <v>8609</v>
      </c>
      <c r="M1838" s="98" t="s">
        <v>155</v>
      </c>
      <c r="N1838" s="121" t="s">
        <v>155</v>
      </c>
      <c r="O1838" s="94" t="s">
        <v>7611</v>
      </c>
      <c r="P1838" s="94" t="s">
        <v>51</v>
      </c>
      <c r="Q1838" s="94" t="s">
        <v>51</v>
      </c>
      <c r="R1838" s="94" t="s">
        <v>51</v>
      </c>
      <c r="S1838" s="94" t="s">
        <v>51</v>
      </c>
      <c r="T1838" s="94" t="s">
        <v>51</v>
      </c>
      <c r="U1838" s="94" t="s">
        <v>51</v>
      </c>
      <c r="V1838" s="94" t="s">
        <v>51</v>
      </c>
      <c r="W1838" s="94" t="s">
        <v>2490</v>
      </c>
      <c r="X1838" s="94" t="s">
        <v>2491</v>
      </c>
      <c r="Y1838" s="94" t="s">
        <v>3345</v>
      </c>
      <c r="Z1838" s="94" t="s">
        <v>51</v>
      </c>
    </row>
    <row r="1839" spans="1:26" x14ac:dyDescent="0.2">
      <c r="A1839" s="94" t="s">
        <v>2763</v>
      </c>
      <c r="B1839" s="94" t="s">
        <v>3695</v>
      </c>
      <c r="C1839" s="94" t="s">
        <v>7612</v>
      </c>
      <c r="D1839" s="94" t="s">
        <v>4329</v>
      </c>
      <c r="E1839" s="94" t="s">
        <v>2487</v>
      </c>
      <c r="F1839" s="94" t="s">
        <v>154</v>
      </c>
      <c r="G1839" s="95">
        <v>-1483267.86</v>
      </c>
      <c r="H1839" s="97">
        <v>46073</v>
      </c>
      <c r="I1839" s="97">
        <v>46073</v>
      </c>
      <c r="J1839" s="97">
        <v>46073</v>
      </c>
      <c r="K1839" s="97">
        <v>46068</v>
      </c>
      <c r="L1839" s="94" t="s">
        <v>8609</v>
      </c>
      <c r="M1839" s="98" t="s">
        <v>154</v>
      </c>
      <c r="N1839" s="121" t="s">
        <v>155</v>
      </c>
      <c r="O1839" s="94" t="s">
        <v>154</v>
      </c>
      <c r="P1839" s="94" t="s">
        <v>51</v>
      </c>
      <c r="Q1839" s="94" t="s">
        <v>51</v>
      </c>
      <c r="R1839" s="94" t="s">
        <v>51</v>
      </c>
      <c r="S1839" s="94" t="s">
        <v>51</v>
      </c>
      <c r="T1839" s="94" t="s">
        <v>51</v>
      </c>
      <c r="U1839" s="94" t="s">
        <v>51</v>
      </c>
      <c r="V1839" s="94" t="s">
        <v>51</v>
      </c>
      <c r="W1839" s="94" t="s">
        <v>2490</v>
      </c>
      <c r="X1839" s="94" t="s">
        <v>2491</v>
      </c>
      <c r="Y1839" s="94" t="s">
        <v>3345</v>
      </c>
      <c r="Z1839" s="94" t="s">
        <v>51</v>
      </c>
    </row>
    <row r="1840" spans="1:26" x14ac:dyDescent="0.2">
      <c r="A1840" s="94" t="s">
        <v>2763</v>
      </c>
      <c r="B1840" s="94" t="s">
        <v>3695</v>
      </c>
      <c r="C1840" s="94" t="s">
        <v>7613</v>
      </c>
      <c r="D1840" s="94" t="s">
        <v>4329</v>
      </c>
      <c r="E1840" s="94" t="s">
        <v>2487</v>
      </c>
      <c r="F1840" s="94" t="s">
        <v>154</v>
      </c>
      <c r="G1840" s="95">
        <v>-837.28</v>
      </c>
      <c r="H1840" s="97">
        <v>46073</v>
      </c>
      <c r="I1840" s="97">
        <v>46073</v>
      </c>
      <c r="J1840" s="97">
        <v>46073</v>
      </c>
      <c r="K1840" s="97">
        <v>46068</v>
      </c>
      <c r="L1840" s="94" t="s">
        <v>8609</v>
      </c>
      <c r="M1840" s="98" t="s">
        <v>154</v>
      </c>
      <c r="N1840" s="121" t="s">
        <v>155</v>
      </c>
      <c r="O1840" s="94" t="s">
        <v>154</v>
      </c>
      <c r="P1840" s="94" t="s">
        <v>51</v>
      </c>
      <c r="Q1840" s="94" t="s">
        <v>51</v>
      </c>
      <c r="R1840" s="94" t="s">
        <v>51</v>
      </c>
      <c r="S1840" s="94" t="s">
        <v>51</v>
      </c>
      <c r="T1840" s="94" t="s">
        <v>51</v>
      </c>
      <c r="U1840" s="94" t="s">
        <v>51</v>
      </c>
      <c r="V1840" s="94" t="s">
        <v>51</v>
      </c>
      <c r="W1840" s="94" t="s">
        <v>2490</v>
      </c>
      <c r="X1840" s="94" t="s">
        <v>2491</v>
      </c>
      <c r="Y1840" s="94" t="s">
        <v>3345</v>
      </c>
      <c r="Z1840" s="94" t="s">
        <v>51</v>
      </c>
    </row>
    <row r="1841" spans="1:26" x14ac:dyDescent="0.2">
      <c r="A1841" s="94" t="s">
        <v>2483</v>
      </c>
      <c r="B1841" s="94" t="s">
        <v>4801</v>
      </c>
      <c r="C1841" s="94" t="s">
        <v>7614</v>
      </c>
      <c r="D1841" s="94" t="s">
        <v>4963</v>
      </c>
      <c r="E1841" s="94" t="s">
        <v>2487</v>
      </c>
      <c r="F1841" s="94" t="s">
        <v>4964</v>
      </c>
      <c r="G1841" s="95">
        <v>-2501</v>
      </c>
      <c r="H1841" s="97">
        <v>46071</v>
      </c>
      <c r="I1841" s="97">
        <v>46073</v>
      </c>
      <c r="J1841" s="97">
        <v>46073</v>
      </c>
      <c r="K1841" s="97">
        <v>46073</v>
      </c>
      <c r="L1841" s="94">
        <v>20001</v>
      </c>
      <c r="M1841" s="98" t="s">
        <v>498</v>
      </c>
      <c r="N1841" s="121" t="s">
        <v>129</v>
      </c>
      <c r="O1841" s="94" t="s">
        <v>7615</v>
      </c>
      <c r="P1841" s="94" t="s">
        <v>51</v>
      </c>
      <c r="Q1841" s="94" t="s">
        <v>51</v>
      </c>
      <c r="R1841" s="94" t="s">
        <v>51</v>
      </c>
      <c r="S1841" s="94" t="s">
        <v>51</v>
      </c>
      <c r="T1841" s="94" t="s">
        <v>51</v>
      </c>
      <c r="U1841" s="94" t="s">
        <v>51</v>
      </c>
      <c r="V1841" s="94" t="s">
        <v>51</v>
      </c>
      <c r="W1841" s="94" t="s">
        <v>2490</v>
      </c>
      <c r="X1841" s="94" t="s">
        <v>2491</v>
      </c>
      <c r="Y1841" s="94" t="s">
        <v>4966</v>
      </c>
      <c r="Z1841" s="94" t="s">
        <v>51</v>
      </c>
    </row>
    <row r="1842" spans="1:26" x14ac:dyDescent="0.2">
      <c r="A1842" s="94" t="s">
        <v>2483</v>
      </c>
      <c r="B1842" s="94" t="s">
        <v>4801</v>
      </c>
      <c r="C1842" s="94" t="s">
        <v>7616</v>
      </c>
      <c r="D1842" s="94" t="s">
        <v>4963</v>
      </c>
      <c r="E1842" s="94" t="s">
        <v>2487</v>
      </c>
      <c r="F1842" s="94" t="s">
        <v>4964</v>
      </c>
      <c r="G1842" s="95">
        <v>-1974.2</v>
      </c>
      <c r="H1842" s="97">
        <v>46071</v>
      </c>
      <c r="I1842" s="97">
        <v>46073</v>
      </c>
      <c r="J1842" s="97">
        <v>46073</v>
      </c>
      <c r="K1842" s="97" t="s">
        <v>2832</v>
      </c>
      <c r="L1842" s="94">
        <v>10259</v>
      </c>
      <c r="M1842" s="98" t="s">
        <v>498</v>
      </c>
      <c r="N1842" s="121" t="s">
        <v>129</v>
      </c>
      <c r="O1842" s="94" t="s">
        <v>7617</v>
      </c>
      <c r="P1842" s="94" t="s">
        <v>51</v>
      </c>
      <c r="Q1842" s="94" t="s">
        <v>51</v>
      </c>
      <c r="R1842" s="94" t="s">
        <v>51</v>
      </c>
      <c r="S1842" s="94" t="s">
        <v>51</v>
      </c>
      <c r="T1842" s="94" t="s">
        <v>51</v>
      </c>
      <c r="U1842" s="94" t="s">
        <v>51</v>
      </c>
      <c r="V1842" s="94" t="s">
        <v>51</v>
      </c>
      <c r="W1842" s="94" t="s">
        <v>2490</v>
      </c>
      <c r="X1842" s="94" t="s">
        <v>2491</v>
      </c>
      <c r="Y1842" s="94" t="s">
        <v>4966</v>
      </c>
      <c r="Z1842" s="94" t="s">
        <v>51</v>
      </c>
    </row>
    <row r="1843" spans="1:26" x14ac:dyDescent="0.2">
      <c r="A1843" s="94" t="s">
        <v>2483</v>
      </c>
      <c r="B1843" s="94" t="s">
        <v>4801</v>
      </c>
      <c r="C1843" s="94" t="s">
        <v>7618</v>
      </c>
      <c r="D1843" s="94" t="s">
        <v>4963</v>
      </c>
      <c r="E1843" s="94" t="s">
        <v>2487</v>
      </c>
      <c r="F1843" s="94" t="s">
        <v>4964</v>
      </c>
      <c r="G1843" s="95">
        <v>-9274.2000000000007</v>
      </c>
      <c r="H1843" s="97">
        <v>46071</v>
      </c>
      <c r="I1843" s="97">
        <v>46073</v>
      </c>
      <c r="J1843" s="97">
        <v>46073</v>
      </c>
      <c r="K1843" s="97">
        <v>46073</v>
      </c>
      <c r="L1843" s="94">
        <v>10256</v>
      </c>
      <c r="M1843" s="98" t="s">
        <v>498</v>
      </c>
      <c r="N1843" s="121" t="s">
        <v>129</v>
      </c>
      <c r="O1843" s="94" t="s">
        <v>7619</v>
      </c>
      <c r="P1843" s="94" t="s">
        <v>51</v>
      </c>
      <c r="Q1843" s="94" t="s">
        <v>51</v>
      </c>
      <c r="R1843" s="94" t="s">
        <v>51</v>
      </c>
      <c r="S1843" s="94" t="s">
        <v>51</v>
      </c>
      <c r="T1843" s="94" t="s">
        <v>51</v>
      </c>
      <c r="U1843" s="94" t="s">
        <v>51</v>
      </c>
      <c r="V1843" s="94" t="s">
        <v>51</v>
      </c>
      <c r="W1843" s="94" t="s">
        <v>2490</v>
      </c>
      <c r="X1843" s="94" t="s">
        <v>2491</v>
      </c>
      <c r="Y1843" s="94" t="s">
        <v>4966</v>
      </c>
      <c r="Z1843" s="94" t="s">
        <v>51</v>
      </c>
    </row>
    <row r="1844" spans="1:26" x14ac:dyDescent="0.2">
      <c r="A1844" s="94" t="s">
        <v>2483</v>
      </c>
      <c r="B1844" s="94" t="s">
        <v>4801</v>
      </c>
      <c r="C1844" s="94" t="s">
        <v>7620</v>
      </c>
      <c r="D1844" s="94" t="s">
        <v>4963</v>
      </c>
      <c r="E1844" s="94" t="s">
        <v>2487</v>
      </c>
      <c r="F1844" s="94" t="s">
        <v>4964</v>
      </c>
      <c r="G1844" s="95">
        <v>-8672.6</v>
      </c>
      <c r="H1844" s="97">
        <v>46071</v>
      </c>
      <c r="I1844" s="97">
        <v>46073</v>
      </c>
      <c r="J1844" s="97">
        <v>46073</v>
      </c>
      <c r="K1844" s="97">
        <v>46073</v>
      </c>
      <c r="L1844" s="94">
        <v>10251</v>
      </c>
      <c r="M1844" s="98" t="s">
        <v>498</v>
      </c>
      <c r="N1844" s="121" t="s">
        <v>129</v>
      </c>
      <c r="O1844" s="94" t="s">
        <v>7621</v>
      </c>
      <c r="P1844" s="94" t="s">
        <v>51</v>
      </c>
      <c r="Q1844" s="94" t="s">
        <v>51</v>
      </c>
      <c r="R1844" s="94" t="s">
        <v>51</v>
      </c>
      <c r="S1844" s="94" t="s">
        <v>51</v>
      </c>
      <c r="T1844" s="94" t="s">
        <v>51</v>
      </c>
      <c r="U1844" s="94" t="s">
        <v>51</v>
      </c>
      <c r="V1844" s="94" t="s">
        <v>51</v>
      </c>
      <c r="W1844" s="94" t="s">
        <v>2490</v>
      </c>
      <c r="X1844" s="94" t="s">
        <v>2491</v>
      </c>
      <c r="Y1844" s="94" t="s">
        <v>4966</v>
      </c>
      <c r="Z1844" s="94" t="s">
        <v>51</v>
      </c>
    </row>
    <row r="1845" spans="1:26" x14ac:dyDescent="0.2">
      <c r="A1845" s="94" t="s">
        <v>2763</v>
      </c>
      <c r="B1845" s="94" t="s">
        <v>3340</v>
      </c>
      <c r="C1845" s="94" t="s">
        <v>7622</v>
      </c>
      <c r="D1845" s="94" t="s">
        <v>4329</v>
      </c>
      <c r="E1845" s="94" t="s">
        <v>2487</v>
      </c>
      <c r="F1845" s="94" t="s">
        <v>154</v>
      </c>
      <c r="G1845" s="95">
        <v>-13615.02</v>
      </c>
      <c r="H1845" s="97">
        <v>46072</v>
      </c>
      <c r="I1845" s="97">
        <v>46073</v>
      </c>
      <c r="J1845" s="97">
        <v>46073</v>
      </c>
      <c r="K1845" s="97">
        <v>46072</v>
      </c>
      <c r="L1845" s="94" t="s">
        <v>8609</v>
      </c>
      <c r="M1845" s="98" t="s">
        <v>154</v>
      </c>
      <c r="N1845" s="121" t="s">
        <v>155</v>
      </c>
      <c r="O1845" s="94" t="s">
        <v>4330</v>
      </c>
      <c r="P1845" s="94" t="s">
        <v>51</v>
      </c>
      <c r="Q1845" s="94" t="s">
        <v>51</v>
      </c>
      <c r="R1845" s="94" t="s">
        <v>51</v>
      </c>
      <c r="S1845" s="94" t="s">
        <v>51</v>
      </c>
      <c r="T1845" s="94" t="s">
        <v>51</v>
      </c>
      <c r="U1845" s="94" t="s">
        <v>51</v>
      </c>
      <c r="V1845" s="94" t="s">
        <v>51</v>
      </c>
      <c r="W1845" s="94" t="s">
        <v>2490</v>
      </c>
      <c r="X1845" s="94" t="s">
        <v>2491</v>
      </c>
      <c r="Y1845" s="94" t="s">
        <v>3345</v>
      </c>
      <c r="Z1845" s="94" t="s">
        <v>51</v>
      </c>
    </row>
    <row r="1846" spans="1:26" x14ac:dyDescent="0.2">
      <c r="A1846" s="94" t="s">
        <v>2763</v>
      </c>
      <c r="B1846" s="94" t="s">
        <v>3340</v>
      </c>
      <c r="C1846" s="94" t="s">
        <v>7623</v>
      </c>
      <c r="D1846" s="94" t="s">
        <v>3444</v>
      </c>
      <c r="E1846" s="94" t="s">
        <v>2487</v>
      </c>
      <c r="F1846" s="94" t="s">
        <v>3445</v>
      </c>
      <c r="G1846" s="95">
        <v>-662.5</v>
      </c>
      <c r="H1846" s="97">
        <v>46072</v>
      </c>
      <c r="I1846" s="97">
        <v>46073</v>
      </c>
      <c r="J1846" s="97">
        <v>46073</v>
      </c>
      <c r="K1846" s="97">
        <v>46072</v>
      </c>
      <c r="L1846" s="94">
        <v>10259</v>
      </c>
      <c r="M1846" s="98" t="s">
        <v>646</v>
      </c>
      <c r="N1846" s="121" t="s">
        <v>246</v>
      </c>
      <c r="O1846" s="94" t="s">
        <v>5146</v>
      </c>
      <c r="P1846" s="94" t="s">
        <v>51</v>
      </c>
      <c r="Q1846" s="94" t="s">
        <v>51</v>
      </c>
      <c r="R1846" s="94" t="s">
        <v>51</v>
      </c>
      <c r="S1846" s="94" t="s">
        <v>51</v>
      </c>
      <c r="T1846" s="94" t="s">
        <v>51</v>
      </c>
      <c r="U1846" s="94" t="s">
        <v>51</v>
      </c>
      <c r="V1846" s="94" t="s">
        <v>51</v>
      </c>
      <c r="W1846" s="94" t="s">
        <v>2490</v>
      </c>
      <c r="X1846" s="94" t="s">
        <v>2491</v>
      </c>
      <c r="Y1846" s="94" t="s">
        <v>3345</v>
      </c>
      <c r="Z1846" s="94" t="s">
        <v>51</v>
      </c>
    </row>
    <row r="1847" spans="1:26" x14ac:dyDescent="0.2">
      <c r="A1847" s="94" t="s">
        <v>2763</v>
      </c>
      <c r="B1847" s="94" t="s">
        <v>3340</v>
      </c>
      <c r="C1847" s="94" t="s">
        <v>7624</v>
      </c>
      <c r="D1847" s="94" t="s">
        <v>3342</v>
      </c>
      <c r="E1847" s="94" t="s">
        <v>2487</v>
      </c>
      <c r="F1847" s="94" t="s">
        <v>3343</v>
      </c>
      <c r="G1847" s="95">
        <v>-16434.39</v>
      </c>
      <c r="H1847" s="97">
        <v>46072</v>
      </c>
      <c r="I1847" s="97">
        <v>46073</v>
      </c>
      <c r="J1847" s="97">
        <v>46073</v>
      </c>
      <c r="K1847" s="97">
        <v>46072</v>
      </c>
      <c r="L1847" s="94">
        <v>10251</v>
      </c>
      <c r="M1847" s="98" t="s">
        <v>245</v>
      </c>
      <c r="N1847" s="121" t="s">
        <v>246</v>
      </c>
      <c r="O1847" s="94" t="s">
        <v>7625</v>
      </c>
      <c r="P1847" s="94" t="s">
        <v>51</v>
      </c>
      <c r="Q1847" s="94" t="s">
        <v>51</v>
      </c>
      <c r="R1847" s="94" t="s">
        <v>51</v>
      </c>
      <c r="S1847" s="94" t="s">
        <v>51</v>
      </c>
      <c r="T1847" s="94" t="s">
        <v>51</v>
      </c>
      <c r="U1847" s="94" t="s">
        <v>51</v>
      </c>
      <c r="V1847" s="94" t="s">
        <v>51</v>
      </c>
      <c r="W1847" s="94" t="s">
        <v>2490</v>
      </c>
      <c r="X1847" s="94" t="s">
        <v>2491</v>
      </c>
      <c r="Y1847" s="94" t="s">
        <v>3345</v>
      </c>
      <c r="Z1847" s="94" t="s">
        <v>51</v>
      </c>
    </row>
    <row r="1848" spans="1:26" x14ac:dyDescent="0.2">
      <c r="A1848" s="94" t="s">
        <v>2763</v>
      </c>
      <c r="B1848" s="94" t="s">
        <v>3340</v>
      </c>
      <c r="C1848" s="94" t="s">
        <v>7626</v>
      </c>
      <c r="D1848" s="94" t="s">
        <v>3342</v>
      </c>
      <c r="E1848" s="94" t="s">
        <v>2487</v>
      </c>
      <c r="F1848" s="94" t="s">
        <v>3343</v>
      </c>
      <c r="G1848" s="95">
        <v>-306.83</v>
      </c>
      <c r="H1848" s="97">
        <v>46072</v>
      </c>
      <c r="I1848" s="97">
        <v>46073</v>
      </c>
      <c r="J1848" s="97">
        <v>46073</v>
      </c>
      <c r="K1848" s="97">
        <v>46072</v>
      </c>
      <c r="L1848" s="94">
        <v>10256</v>
      </c>
      <c r="M1848" s="98" t="s">
        <v>245</v>
      </c>
      <c r="N1848" s="121" t="s">
        <v>246</v>
      </c>
      <c r="O1848" s="94" t="s">
        <v>7627</v>
      </c>
      <c r="P1848" s="94" t="s">
        <v>51</v>
      </c>
      <c r="Q1848" s="94" t="s">
        <v>51</v>
      </c>
      <c r="R1848" s="94" t="s">
        <v>51</v>
      </c>
      <c r="S1848" s="94" t="s">
        <v>51</v>
      </c>
      <c r="T1848" s="94" t="s">
        <v>51</v>
      </c>
      <c r="U1848" s="94" t="s">
        <v>51</v>
      </c>
      <c r="V1848" s="94" t="s">
        <v>51</v>
      </c>
      <c r="W1848" s="94" t="s">
        <v>2490</v>
      </c>
      <c r="X1848" s="94" t="s">
        <v>2491</v>
      </c>
      <c r="Y1848" s="94" t="s">
        <v>3345</v>
      </c>
      <c r="Z1848" s="94" t="s">
        <v>51</v>
      </c>
    </row>
    <row r="1849" spans="1:26" x14ac:dyDescent="0.2">
      <c r="A1849" s="94" t="s">
        <v>2763</v>
      </c>
      <c r="B1849" s="94" t="s">
        <v>3340</v>
      </c>
      <c r="C1849" s="94" t="s">
        <v>7628</v>
      </c>
      <c r="D1849" s="94" t="s">
        <v>3342</v>
      </c>
      <c r="E1849" s="94" t="s">
        <v>2487</v>
      </c>
      <c r="F1849" s="94" t="s">
        <v>3343</v>
      </c>
      <c r="G1849" s="95">
        <v>-1015.7</v>
      </c>
      <c r="H1849" s="97">
        <v>46072</v>
      </c>
      <c r="I1849" s="97">
        <v>46073</v>
      </c>
      <c r="J1849" s="97">
        <v>46073</v>
      </c>
      <c r="K1849" s="97">
        <v>46072</v>
      </c>
      <c r="L1849" s="94">
        <v>10256</v>
      </c>
      <c r="M1849" s="98" t="s">
        <v>245</v>
      </c>
      <c r="N1849" s="121" t="s">
        <v>246</v>
      </c>
      <c r="O1849" s="94" t="s">
        <v>7629</v>
      </c>
      <c r="P1849" s="94" t="s">
        <v>51</v>
      </c>
      <c r="Q1849" s="94" t="s">
        <v>51</v>
      </c>
      <c r="R1849" s="94" t="s">
        <v>51</v>
      </c>
      <c r="S1849" s="94" t="s">
        <v>51</v>
      </c>
      <c r="T1849" s="94" t="s">
        <v>51</v>
      </c>
      <c r="U1849" s="94" t="s">
        <v>51</v>
      </c>
      <c r="V1849" s="94" t="s">
        <v>51</v>
      </c>
      <c r="W1849" s="94" t="s">
        <v>2490</v>
      </c>
      <c r="X1849" s="94" t="s">
        <v>2491</v>
      </c>
      <c r="Y1849" s="94" t="s">
        <v>3345</v>
      </c>
      <c r="Z1849" s="94" t="s">
        <v>51</v>
      </c>
    </row>
    <row r="1850" spans="1:26" x14ac:dyDescent="0.2">
      <c r="A1850" s="94" t="s">
        <v>2763</v>
      </c>
      <c r="B1850" s="94" t="s">
        <v>3340</v>
      </c>
      <c r="C1850" s="94" t="s">
        <v>7630</v>
      </c>
      <c r="D1850" s="94" t="s">
        <v>3342</v>
      </c>
      <c r="E1850" s="94" t="s">
        <v>2487</v>
      </c>
      <c r="F1850" s="94" t="s">
        <v>3343</v>
      </c>
      <c r="G1850" s="95">
        <v>-9141.69</v>
      </c>
      <c r="H1850" s="97">
        <v>46072</v>
      </c>
      <c r="I1850" s="97">
        <v>46073</v>
      </c>
      <c r="J1850" s="97">
        <v>46073</v>
      </c>
      <c r="K1850" s="97">
        <v>46072</v>
      </c>
      <c r="L1850" s="94">
        <v>10251</v>
      </c>
      <c r="M1850" s="98" t="s">
        <v>245</v>
      </c>
      <c r="N1850" s="121" t="s">
        <v>246</v>
      </c>
      <c r="O1850" s="94" t="s">
        <v>7631</v>
      </c>
      <c r="P1850" s="94" t="s">
        <v>51</v>
      </c>
      <c r="Q1850" s="94" t="s">
        <v>51</v>
      </c>
      <c r="R1850" s="94" t="s">
        <v>51</v>
      </c>
      <c r="S1850" s="94" t="s">
        <v>51</v>
      </c>
      <c r="T1850" s="94" t="s">
        <v>51</v>
      </c>
      <c r="U1850" s="94" t="s">
        <v>51</v>
      </c>
      <c r="V1850" s="94" t="s">
        <v>51</v>
      </c>
      <c r="W1850" s="94" t="s">
        <v>2490</v>
      </c>
      <c r="X1850" s="94" t="s">
        <v>2491</v>
      </c>
      <c r="Y1850" s="94" t="s">
        <v>3345</v>
      </c>
      <c r="Z1850" s="94" t="s">
        <v>51</v>
      </c>
    </row>
    <row r="1851" spans="1:26" x14ac:dyDescent="0.2">
      <c r="A1851" s="94" t="s">
        <v>2763</v>
      </c>
      <c r="B1851" s="94" t="s">
        <v>3340</v>
      </c>
      <c r="C1851" s="94" t="s">
        <v>7632</v>
      </c>
      <c r="D1851" s="94" t="s">
        <v>3342</v>
      </c>
      <c r="E1851" s="94" t="s">
        <v>2487</v>
      </c>
      <c r="F1851" s="94" t="s">
        <v>3343</v>
      </c>
      <c r="G1851" s="95">
        <v>-14710.47</v>
      </c>
      <c r="H1851" s="97">
        <v>46072</v>
      </c>
      <c r="I1851" s="97">
        <v>46073</v>
      </c>
      <c r="J1851" s="97">
        <v>46073</v>
      </c>
      <c r="K1851" s="97">
        <v>46072</v>
      </c>
      <c r="L1851" s="94">
        <v>10256</v>
      </c>
      <c r="M1851" s="98" t="s">
        <v>245</v>
      </c>
      <c r="N1851" s="121" t="s">
        <v>246</v>
      </c>
      <c r="O1851" s="94" t="s">
        <v>7633</v>
      </c>
      <c r="P1851" s="94" t="s">
        <v>51</v>
      </c>
      <c r="Q1851" s="94" t="s">
        <v>51</v>
      </c>
      <c r="R1851" s="94" t="s">
        <v>51</v>
      </c>
      <c r="S1851" s="94" t="s">
        <v>51</v>
      </c>
      <c r="T1851" s="94" t="s">
        <v>51</v>
      </c>
      <c r="U1851" s="94" t="s">
        <v>51</v>
      </c>
      <c r="V1851" s="94" t="s">
        <v>51</v>
      </c>
      <c r="W1851" s="94" t="s">
        <v>2490</v>
      </c>
      <c r="X1851" s="94" t="s">
        <v>2491</v>
      </c>
      <c r="Y1851" s="94" t="s">
        <v>3345</v>
      </c>
      <c r="Z1851" s="94" t="s">
        <v>51</v>
      </c>
    </row>
    <row r="1852" spans="1:26" x14ac:dyDescent="0.2">
      <c r="A1852" s="94" t="s">
        <v>2763</v>
      </c>
      <c r="B1852" s="94" t="s">
        <v>3340</v>
      </c>
      <c r="C1852" s="94" t="s">
        <v>7634</v>
      </c>
      <c r="D1852" s="94" t="s">
        <v>3342</v>
      </c>
      <c r="E1852" s="94" t="s">
        <v>2487</v>
      </c>
      <c r="F1852" s="94" t="s">
        <v>3343</v>
      </c>
      <c r="G1852" s="95">
        <v>-16.78</v>
      </c>
      <c r="H1852" s="97">
        <v>46072</v>
      </c>
      <c r="I1852" s="97">
        <v>46073</v>
      </c>
      <c r="J1852" s="97">
        <v>46073</v>
      </c>
      <c r="K1852" s="97">
        <v>46072</v>
      </c>
      <c r="L1852" s="94">
        <v>10259</v>
      </c>
      <c r="M1852" s="98" t="s">
        <v>245</v>
      </c>
      <c r="N1852" s="121" t="s">
        <v>246</v>
      </c>
      <c r="O1852" s="94" t="s">
        <v>7635</v>
      </c>
      <c r="P1852" s="94" t="s">
        <v>51</v>
      </c>
      <c r="Q1852" s="94" t="s">
        <v>51</v>
      </c>
      <c r="R1852" s="94" t="s">
        <v>51</v>
      </c>
      <c r="S1852" s="94" t="s">
        <v>51</v>
      </c>
      <c r="T1852" s="94" t="s">
        <v>51</v>
      </c>
      <c r="U1852" s="94" t="s">
        <v>51</v>
      </c>
      <c r="V1852" s="94" t="s">
        <v>51</v>
      </c>
      <c r="W1852" s="94" t="s">
        <v>2490</v>
      </c>
      <c r="X1852" s="94" t="s">
        <v>2491</v>
      </c>
      <c r="Y1852" s="94" t="s">
        <v>3345</v>
      </c>
      <c r="Z1852" s="94" t="s">
        <v>51</v>
      </c>
    </row>
    <row r="1853" spans="1:26" x14ac:dyDescent="0.2">
      <c r="A1853" s="94" t="s">
        <v>2763</v>
      </c>
      <c r="B1853" s="94" t="s">
        <v>3340</v>
      </c>
      <c r="C1853" s="94" t="s">
        <v>7636</v>
      </c>
      <c r="D1853" s="94" t="s">
        <v>3342</v>
      </c>
      <c r="E1853" s="94" t="s">
        <v>2487</v>
      </c>
      <c r="F1853" s="94" t="s">
        <v>3343</v>
      </c>
      <c r="G1853" s="95">
        <v>-4033.95</v>
      </c>
      <c r="H1853" s="97">
        <v>46072</v>
      </c>
      <c r="I1853" s="97">
        <v>46073</v>
      </c>
      <c r="J1853" s="97">
        <v>46073</v>
      </c>
      <c r="K1853" s="97">
        <v>46072</v>
      </c>
      <c r="L1853" s="94">
        <v>10259</v>
      </c>
      <c r="M1853" s="98" t="s">
        <v>245</v>
      </c>
      <c r="N1853" s="121" t="s">
        <v>246</v>
      </c>
      <c r="O1853" s="94" t="s">
        <v>7637</v>
      </c>
      <c r="P1853" s="94" t="s">
        <v>51</v>
      </c>
      <c r="Q1853" s="94" t="s">
        <v>51</v>
      </c>
      <c r="R1853" s="94" t="s">
        <v>51</v>
      </c>
      <c r="S1853" s="94" t="s">
        <v>51</v>
      </c>
      <c r="T1853" s="94" t="s">
        <v>51</v>
      </c>
      <c r="U1853" s="94" t="s">
        <v>51</v>
      </c>
      <c r="V1853" s="94" t="s">
        <v>51</v>
      </c>
      <c r="W1853" s="94" t="s">
        <v>2490</v>
      </c>
      <c r="X1853" s="94" t="s">
        <v>2491</v>
      </c>
      <c r="Y1853" s="94" t="s">
        <v>3345</v>
      </c>
      <c r="Z1853" s="94" t="s">
        <v>51</v>
      </c>
    </row>
    <row r="1854" spans="1:26" x14ac:dyDescent="0.2">
      <c r="A1854" s="94" t="s">
        <v>2483</v>
      </c>
      <c r="B1854" s="94" t="s">
        <v>4801</v>
      </c>
      <c r="C1854" s="94" t="s">
        <v>7638</v>
      </c>
      <c r="D1854" s="94" t="s">
        <v>4803</v>
      </c>
      <c r="E1854" s="94" t="s">
        <v>2487</v>
      </c>
      <c r="F1854" s="94" t="s">
        <v>4804</v>
      </c>
      <c r="G1854" s="95">
        <v>-46251.26</v>
      </c>
      <c r="H1854" s="97">
        <v>46045</v>
      </c>
      <c r="I1854" s="97">
        <v>46073</v>
      </c>
      <c r="J1854" s="97">
        <v>46073</v>
      </c>
      <c r="K1854" s="97">
        <v>46052</v>
      </c>
      <c r="L1854" s="94">
        <v>10251</v>
      </c>
      <c r="M1854" s="98" t="s">
        <v>150</v>
      </c>
      <c r="N1854" s="121" t="s">
        <v>129</v>
      </c>
      <c r="O1854" s="94" t="s">
        <v>7639</v>
      </c>
      <c r="P1854" s="94" t="s">
        <v>51</v>
      </c>
      <c r="Q1854" s="94" t="s">
        <v>51</v>
      </c>
      <c r="R1854" s="94" t="s">
        <v>51</v>
      </c>
      <c r="S1854" s="94" t="s">
        <v>51</v>
      </c>
      <c r="T1854" s="94" t="s">
        <v>51</v>
      </c>
      <c r="U1854" s="94" t="s">
        <v>51</v>
      </c>
      <c r="V1854" s="94" t="s">
        <v>51</v>
      </c>
      <c r="W1854" s="94" t="s">
        <v>2490</v>
      </c>
      <c r="X1854" s="94" t="s">
        <v>2491</v>
      </c>
      <c r="Y1854" s="94" t="s">
        <v>4806</v>
      </c>
      <c r="Z1854" s="94" t="s">
        <v>51</v>
      </c>
    </row>
    <row r="1855" spans="1:26" x14ac:dyDescent="0.2">
      <c r="A1855" s="94" t="s">
        <v>2483</v>
      </c>
      <c r="B1855" s="94" t="s">
        <v>4801</v>
      </c>
      <c r="C1855" s="94" t="s">
        <v>7638</v>
      </c>
      <c r="D1855" s="94" t="s">
        <v>4803</v>
      </c>
      <c r="E1855" s="94" t="s">
        <v>2487</v>
      </c>
      <c r="F1855" s="94" t="s">
        <v>4804</v>
      </c>
      <c r="G1855" s="95">
        <v>-45836.08</v>
      </c>
      <c r="H1855" s="97">
        <v>46045</v>
      </c>
      <c r="I1855" s="97">
        <v>46073</v>
      </c>
      <c r="J1855" s="97">
        <v>46073</v>
      </c>
      <c r="K1855" s="97">
        <v>46052</v>
      </c>
      <c r="L1855" s="94">
        <v>10256</v>
      </c>
      <c r="M1855" s="98" t="s">
        <v>150</v>
      </c>
      <c r="N1855" s="121" t="s">
        <v>129</v>
      </c>
      <c r="O1855" s="94" t="s">
        <v>7639</v>
      </c>
      <c r="P1855" s="94" t="s">
        <v>51</v>
      </c>
      <c r="Q1855" s="94" t="s">
        <v>51</v>
      </c>
      <c r="R1855" s="94" t="s">
        <v>51</v>
      </c>
      <c r="S1855" s="94" t="s">
        <v>51</v>
      </c>
      <c r="T1855" s="94" t="s">
        <v>51</v>
      </c>
      <c r="U1855" s="94" t="s">
        <v>51</v>
      </c>
      <c r="V1855" s="94" t="s">
        <v>51</v>
      </c>
      <c r="W1855" s="94" t="s">
        <v>2490</v>
      </c>
      <c r="X1855" s="94" t="s">
        <v>2491</v>
      </c>
      <c r="Y1855" s="94" t="s">
        <v>4806</v>
      </c>
      <c r="Z1855" s="94" t="s">
        <v>51</v>
      </c>
    </row>
    <row r="1856" spans="1:26" x14ac:dyDescent="0.2">
      <c r="A1856" s="94" t="s">
        <v>2483</v>
      </c>
      <c r="B1856" s="94" t="s">
        <v>4801</v>
      </c>
      <c r="C1856" s="94" t="s">
        <v>7638</v>
      </c>
      <c r="D1856" s="94" t="s">
        <v>4803</v>
      </c>
      <c r="E1856" s="94" t="s">
        <v>2487</v>
      </c>
      <c r="F1856" s="94" t="s">
        <v>4804</v>
      </c>
      <c r="G1856" s="95">
        <v>-2158.9499999999998</v>
      </c>
      <c r="H1856" s="97">
        <v>46045</v>
      </c>
      <c r="I1856" s="97">
        <v>46073</v>
      </c>
      <c r="J1856" s="97">
        <v>46073</v>
      </c>
      <c r="K1856" s="97">
        <v>46052</v>
      </c>
      <c r="L1856" s="94">
        <v>20001</v>
      </c>
      <c r="M1856" s="98" t="s">
        <v>150</v>
      </c>
      <c r="N1856" s="121" t="s">
        <v>129</v>
      </c>
      <c r="O1856" s="94" t="s">
        <v>7639</v>
      </c>
      <c r="P1856" s="94" t="s">
        <v>51</v>
      </c>
      <c r="Q1856" s="94" t="s">
        <v>51</v>
      </c>
      <c r="R1856" s="94" t="s">
        <v>51</v>
      </c>
      <c r="S1856" s="94" t="s">
        <v>51</v>
      </c>
      <c r="T1856" s="94" t="s">
        <v>51</v>
      </c>
      <c r="U1856" s="94" t="s">
        <v>51</v>
      </c>
      <c r="V1856" s="94" t="s">
        <v>51</v>
      </c>
      <c r="W1856" s="94" t="s">
        <v>2490</v>
      </c>
      <c r="X1856" s="94" t="s">
        <v>2491</v>
      </c>
      <c r="Y1856" s="94" t="s">
        <v>4806</v>
      </c>
      <c r="Z1856" s="94" t="s">
        <v>51</v>
      </c>
    </row>
    <row r="1857" spans="1:26" x14ac:dyDescent="0.2">
      <c r="A1857" s="94" t="s">
        <v>2483</v>
      </c>
      <c r="B1857" s="94" t="s">
        <v>4801</v>
      </c>
      <c r="C1857" s="94" t="s">
        <v>7638</v>
      </c>
      <c r="D1857" s="94" t="s">
        <v>4803</v>
      </c>
      <c r="E1857" s="94" t="s">
        <v>2487</v>
      </c>
      <c r="F1857" s="94" t="s">
        <v>4804</v>
      </c>
      <c r="G1857" s="95">
        <v>-3902.71</v>
      </c>
      <c r="H1857" s="97">
        <v>46045</v>
      </c>
      <c r="I1857" s="97">
        <v>46073</v>
      </c>
      <c r="J1857" s="97">
        <v>46073</v>
      </c>
      <c r="K1857" s="97">
        <v>46052</v>
      </c>
      <c r="L1857" s="94">
        <v>10259</v>
      </c>
      <c r="M1857" s="98" t="s">
        <v>150</v>
      </c>
      <c r="N1857" s="121" t="s">
        <v>129</v>
      </c>
      <c r="O1857" s="94" t="s">
        <v>7639</v>
      </c>
      <c r="P1857" s="94" t="s">
        <v>51</v>
      </c>
      <c r="Q1857" s="94" t="s">
        <v>51</v>
      </c>
      <c r="R1857" s="94" t="s">
        <v>51</v>
      </c>
      <c r="S1857" s="94" t="s">
        <v>51</v>
      </c>
      <c r="T1857" s="94" t="s">
        <v>51</v>
      </c>
      <c r="U1857" s="94" t="s">
        <v>51</v>
      </c>
      <c r="V1857" s="94" t="s">
        <v>51</v>
      </c>
      <c r="W1857" s="94" t="s">
        <v>2490</v>
      </c>
      <c r="X1857" s="94" t="s">
        <v>2491</v>
      </c>
      <c r="Y1857" s="94" t="s">
        <v>4806</v>
      </c>
      <c r="Z1857" s="94" t="s">
        <v>51</v>
      </c>
    </row>
    <row r="1858" spans="1:26" x14ac:dyDescent="0.2">
      <c r="A1858" s="94" t="s">
        <v>2763</v>
      </c>
      <c r="B1858" s="94" t="s">
        <v>1891</v>
      </c>
      <c r="C1858" s="94" t="s">
        <v>4738</v>
      </c>
      <c r="D1858" s="94" t="s">
        <v>2910</v>
      </c>
      <c r="E1858" s="94" t="s">
        <v>2487</v>
      </c>
      <c r="F1858" s="94" t="s">
        <v>2911</v>
      </c>
      <c r="G1858" s="95">
        <v>-271447.62</v>
      </c>
      <c r="H1858" s="97">
        <v>45888</v>
      </c>
      <c r="I1858" s="97">
        <v>46073</v>
      </c>
      <c r="J1858" s="97">
        <v>46073</v>
      </c>
      <c r="K1858" s="97">
        <v>45888</v>
      </c>
      <c r="L1858" s="94">
        <v>10234</v>
      </c>
      <c r="M1858" s="98" t="s">
        <v>1891</v>
      </c>
      <c r="N1858" s="121" t="s">
        <v>60</v>
      </c>
      <c r="O1858" s="94" t="s">
        <v>4739</v>
      </c>
      <c r="P1858" s="94" t="s">
        <v>51</v>
      </c>
      <c r="Q1858" s="94" t="s">
        <v>51</v>
      </c>
      <c r="R1858" s="94" t="s">
        <v>2517</v>
      </c>
      <c r="S1858" s="94" t="s">
        <v>2913</v>
      </c>
      <c r="T1858" s="94" t="s">
        <v>51</v>
      </c>
      <c r="U1858" s="94" t="s">
        <v>2914</v>
      </c>
      <c r="V1858" s="94" t="s">
        <v>2915</v>
      </c>
      <c r="W1858" s="94" t="s">
        <v>2490</v>
      </c>
      <c r="X1858" s="94" t="s">
        <v>2491</v>
      </c>
      <c r="Y1858" s="94" t="s">
        <v>2916</v>
      </c>
      <c r="Z1858" s="94" t="s">
        <v>2504</v>
      </c>
    </row>
    <row r="1859" spans="1:26" x14ac:dyDescent="0.2">
      <c r="A1859" s="94" t="s">
        <v>2483</v>
      </c>
      <c r="B1859" s="94" t="s">
        <v>1891</v>
      </c>
      <c r="C1859" s="94" t="s">
        <v>4771</v>
      </c>
      <c r="D1859" s="94" t="s">
        <v>2965</v>
      </c>
      <c r="E1859" s="94" t="s">
        <v>2487</v>
      </c>
      <c r="F1859" s="94" t="s">
        <v>2966</v>
      </c>
      <c r="G1859" s="95">
        <v>-185552.53</v>
      </c>
      <c r="H1859" s="97">
        <v>45992</v>
      </c>
      <c r="I1859" s="97">
        <v>46073</v>
      </c>
      <c r="J1859" s="97">
        <v>46073</v>
      </c>
      <c r="K1859" s="97">
        <v>46009</v>
      </c>
      <c r="L1859" s="94">
        <v>10251</v>
      </c>
      <c r="M1859" s="98" t="s">
        <v>1891</v>
      </c>
      <c r="N1859" s="121" t="s">
        <v>60</v>
      </c>
      <c r="O1859" s="94" t="s">
        <v>4772</v>
      </c>
      <c r="P1859" s="94" t="s">
        <v>51</v>
      </c>
      <c r="Q1859" s="94" t="s">
        <v>51</v>
      </c>
      <c r="R1859" s="94" t="s">
        <v>51</v>
      </c>
      <c r="S1859" s="94" t="s">
        <v>51</v>
      </c>
      <c r="T1859" s="94" t="s">
        <v>51</v>
      </c>
      <c r="U1859" s="94" t="s">
        <v>51</v>
      </c>
      <c r="V1859" s="94" t="s">
        <v>51</v>
      </c>
      <c r="W1859" s="94" t="s">
        <v>2490</v>
      </c>
      <c r="X1859" s="94" t="s">
        <v>2491</v>
      </c>
      <c r="Y1859" s="94" t="s">
        <v>2968</v>
      </c>
      <c r="Z1859" s="94" t="s">
        <v>51</v>
      </c>
    </row>
    <row r="1860" spans="1:26" x14ac:dyDescent="0.2">
      <c r="A1860" s="94" t="s">
        <v>2763</v>
      </c>
      <c r="B1860" s="94" t="s">
        <v>3791</v>
      </c>
      <c r="C1860" s="94" t="s">
        <v>7640</v>
      </c>
      <c r="D1860" s="94" t="s">
        <v>2765</v>
      </c>
      <c r="E1860" s="94" t="s">
        <v>2487</v>
      </c>
      <c r="F1860" s="94" t="s">
        <v>2766</v>
      </c>
      <c r="G1860" s="95">
        <v>-6500</v>
      </c>
      <c r="H1860" s="97">
        <v>46058</v>
      </c>
      <c r="I1860" s="97">
        <v>46073</v>
      </c>
      <c r="J1860" s="97">
        <v>46073</v>
      </c>
      <c r="K1860" s="97">
        <v>46058</v>
      </c>
      <c r="L1860" s="94">
        <v>20001</v>
      </c>
      <c r="M1860" s="98" t="s">
        <v>51</v>
      </c>
      <c r="N1860" s="121" t="s">
        <v>60</v>
      </c>
      <c r="O1860" s="94" t="s">
        <v>2767</v>
      </c>
      <c r="P1860" s="94" t="s">
        <v>51</v>
      </c>
      <c r="Q1860" s="94" t="s">
        <v>51</v>
      </c>
      <c r="R1860" s="94" t="s">
        <v>51</v>
      </c>
      <c r="S1860" s="94" t="s">
        <v>51</v>
      </c>
      <c r="T1860" s="94" t="s">
        <v>51</v>
      </c>
      <c r="U1860" s="94" t="s">
        <v>51</v>
      </c>
      <c r="V1860" s="94" t="s">
        <v>51</v>
      </c>
      <c r="W1860" s="94" t="s">
        <v>2490</v>
      </c>
      <c r="X1860" s="94" t="s">
        <v>2491</v>
      </c>
      <c r="Y1860" s="94" t="s">
        <v>2768</v>
      </c>
      <c r="Z1860" s="94" t="s">
        <v>51</v>
      </c>
    </row>
    <row r="1861" spans="1:26" x14ac:dyDescent="0.2">
      <c r="A1861" s="94" t="s">
        <v>2483</v>
      </c>
      <c r="B1861" s="94" t="s">
        <v>2484</v>
      </c>
      <c r="C1861" s="94" t="s">
        <v>3381</v>
      </c>
      <c r="D1861" s="94" t="s">
        <v>4778</v>
      </c>
      <c r="E1861" s="94" t="s">
        <v>2487</v>
      </c>
      <c r="F1861" s="94" t="s">
        <v>4779</v>
      </c>
      <c r="G1861" s="95">
        <v>-1700</v>
      </c>
      <c r="H1861" s="97">
        <v>46056</v>
      </c>
      <c r="I1861" s="97">
        <v>46073</v>
      </c>
      <c r="J1861" s="97">
        <v>46073</v>
      </c>
      <c r="K1861" s="97">
        <v>46072</v>
      </c>
      <c r="L1861" s="94">
        <v>20001</v>
      </c>
      <c r="M1861" s="98" t="s">
        <v>51</v>
      </c>
      <c r="N1861" s="121" t="s">
        <v>60</v>
      </c>
      <c r="O1861" s="94" t="s">
        <v>7641</v>
      </c>
      <c r="P1861" s="94" t="s">
        <v>51</v>
      </c>
      <c r="Q1861" s="94" t="s">
        <v>51</v>
      </c>
      <c r="R1861" s="94" t="s">
        <v>51</v>
      </c>
      <c r="S1861" s="94" t="s">
        <v>51</v>
      </c>
      <c r="T1861" s="94" t="s">
        <v>51</v>
      </c>
      <c r="U1861" s="94" t="s">
        <v>51</v>
      </c>
      <c r="V1861" s="94" t="s">
        <v>51</v>
      </c>
      <c r="W1861" s="94" t="s">
        <v>2490</v>
      </c>
      <c r="X1861" s="94" t="s">
        <v>2491</v>
      </c>
      <c r="Y1861" s="94" t="s">
        <v>4781</v>
      </c>
      <c r="Z1861" s="94" t="s">
        <v>51</v>
      </c>
    </row>
    <row r="1862" spans="1:26" x14ac:dyDescent="0.2">
      <c r="A1862" s="94" t="s">
        <v>2487</v>
      </c>
      <c r="B1862" s="94" t="s">
        <v>2484</v>
      </c>
      <c r="C1862" s="94" t="s">
        <v>7642</v>
      </c>
      <c r="D1862" s="94" t="s">
        <v>4812</v>
      </c>
      <c r="E1862" s="94" t="s">
        <v>2487</v>
      </c>
      <c r="F1862" s="94" t="s">
        <v>4813</v>
      </c>
      <c r="G1862" s="95">
        <v>-4101.78</v>
      </c>
      <c r="H1862" s="97">
        <v>46026</v>
      </c>
      <c r="I1862" s="97">
        <v>46073</v>
      </c>
      <c r="J1862" s="97">
        <v>46073</v>
      </c>
      <c r="K1862" s="97">
        <v>46049</v>
      </c>
      <c r="L1862" s="94">
        <v>10251</v>
      </c>
      <c r="M1862" s="98" t="s">
        <v>51</v>
      </c>
      <c r="N1862" s="121" t="s">
        <v>60</v>
      </c>
      <c r="O1862" s="94" t="s">
        <v>7643</v>
      </c>
      <c r="P1862" s="94" t="s">
        <v>51</v>
      </c>
      <c r="Q1862" s="94" t="s">
        <v>51</v>
      </c>
      <c r="R1862" s="94" t="s">
        <v>51</v>
      </c>
      <c r="S1862" s="94" t="s">
        <v>51</v>
      </c>
      <c r="T1862" s="94" t="s">
        <v>51</v>
      </c>
      <c r="U1862" s="94" t="s">
        <v>51</v>
      </c>
      <c r="V1862" s="94" t="s">
        <v>51</v>
      </c>
      <c r="W1862" s="94" t="s">
        <v>2490</v>
      </c>
      <c r="X1862" s="94" t="s">
        <v>2491</v>
      </c>
      <c r="Y1862" s="94" t="s">
        <v>4815</v>
      </c>
      <c r="Z1862" s="94" t="s">
        <v>51</v>
      </c>
    </row>
    <row r="1863" spans="1:26" x14ac:dyDescent="0.2">
      <c r="A1863" s="94" t="s">
        <v>2487</v>
      </c>
      <c r="B1863" s="94" t="s">
        <v>2484</v>
      </c>
      <c r="C1863" s="94" t="s">
        <v>7644</v>
      </c>
      <c r="D1863" s="94" t="s">
        <v>4812</v>
      </c>
      <c r="E1863" s="94" t="s">
        <v>2487</v>
      </c>
      <c r="F1863" s="94" t="s">
        <v>4813</v>
      </c>
      <c r="G1863" s="95">
        <v>-1341.52</v>
      </c>
      <c r="H1863" s="97">
        <v>46056</v>
      </c>
      <c r="I1863" s="97">
        <v>46073</v>
      </c>
      <c r="J1863" s="97">
        <v>46073</v>
      </c>
      <c r="K1863" s="97">
        <v>46065</v>
      </c>
      <c r="L1863" s="94">
        <v>10251</v>
      </c>
      <c r="M1863" s="98" t="s">
        <v>51</v>
      </c>
      <c r="N1863" s="121" t="s">
        <v>60</v>
      </c>
      <c r="O1863" s="94" t="s">
        <v>7645</v>
      </c>
      <c r="P1863" s="94" t="s">
        <v>51</v>
      </c>
      <c r="Q1863" s="94" t="s">
        <v>51</v>
      </c>
      <c r="R1863" s="94" t="s">
        <v>51</v>
      </c>
      <c r="S1863" s="94" t="s">
        <v>51</v>
      </c>
      <c r="T1863" s="94" t="s">
        <v>51</v>
      </c>
      <c r="U1863" s="94" t="s">
        <v>51</v>
      </c>
      <c r="V1863" s="94" t="s">
        <v>51</v>
      </c>
      <c r="W1863" s="94" t="s">
        <v>2490</v>
      </c>
      <c r="X1863" s="94" t="s">
        <v>2491</v>
      </c>
      <c r="Y1863" s="94" t="s">
        <v>4815</v>
      </c>
      <c r="Z1863" s="94" t="s">
        <v>51</v>
      </c>
    </row>
    <row r="1864" spans="1:26" x14ac:dyDescent="0.2">
      <c r="F1864" s="94" t="s">
        <v>327</v>
      </c>
      <c r="G1864" s="95">
        <v>-766.56</v>
      </c>
      <c r="J1864" s="97">
        <v>46073</v>
      </c>
      <c r="L1864" s="94">
        <v>20001</v>
      </c>
      <c r="N1864" s="121" t="s">
        <v>129</v>
      </c>
    </row>
    <row r="1865" spans="1:26" x14ac:dyDescent="0.2">
      <c r="A1865" s="94" t="s">
        <v>2483</v>
      </c>
      <c r="B1865" s="94" t="s">
        <v>2484</v>
      </c>
      <c r="C1865" s="94" t="s">
        <v>7646</v>
      </c>
      <c r="D1865" s="94" t="s">
        <v>2802</v>
      </c>
      <c r="E1865" s="94" t="s">
        <v>2487</v>
      </c>
      <c r="F1865" s="94" t="s">
        <v>2803</v>
      </c>
      <c r="G1865" s="95">
        <v>-1175.4000000000001</v>
      </c>
      <c r="H1865" s="97">
        <v>46028</v>
      </c>
      <c r="I1865" s="97">
        <v>46073</v>
      </c>
      <c r="J1865" s="97">
        <v>46073</v>
      </c>
      <c r="K1865" s="97">
        <v>46035</v>
      </c>
      <c r="L1865" s="94">
        <v>10256</v>
      </c>
      <c r="M1865" s="98" t="s">
        <v>51</v>
      </c>
      <c r="N1865" s="121" t="s">
        <v>60</v>
      </c>
      <c r="O1865" s="94" t="s">
        <v>7647</v>
      </c>
      <c r="P1865" s="94" t="s">
        <v>51</v>
      </c>
      <c r="Q1865" s="94" t="s">
        <v>51</v>
      </c>
      <c r="R1865" s="94" t="s">
        <v>51</v>
      </c>
      <c r="S1865" s="94" t="s">
        <v>51</v>
      </c>
      <c r="T1865" s="94" t="s">
        <v>51</v>
      </c>
      <c r="U1865" s="94" t="s">
        <v>51</v>
      </c>
      <c r="V1865" s="94" t="s">
        <v>51</v>
      </c>
      <c r="W1865" s="94" t="s">
        <v>2490</v>
      </c>
      <c r="X1865" s="94" t="s">
        <v>2491</v>
      </c>
      <c r="Y1865" s="94" t="s">
        <v>2805</v>
      </c>
      <c r="Z1865" s="94" t="s">
        <v>51</v>
      </c>
    </row>
    <row r="1866" spans="1:26" x14ac:dyDescent="0.2">
      <c r="A1866" s="94" t="s">
        <v>2483</v>
      </c>
      <c r="B1866" s="94" t="s">
        <v>2484</v>
      </c>
      <c r="C1866" s="94" t="s">
        <v>7648</v>
      </c>
      <c r="D1866" s="94" t="s">
        <v>2496</v>
      </c>
      <c r="E1866" s="94" t="s">
        <v>2487</v>
      </c>
      <c r="F1866" s="94" t="s">
        <v>2497</v>
      </c>
      <c r="G1866" s="95">
        <v>-11715.68</v>
      </c>
      <c r="H1866" s="97">
        <v>46043</v>
      </c>
      <c r="I1866" s="97">
        <v>46073</v>
      </c>
      <c r="J1866" s="97">
        <v>46073</v>
      </c>
      <c r="K1866" s="97">
        <v>46055</v>
      </c>
      <c r="L1866" s="94">
        <v>10256</v>
      </c>
      <c r="M1866" s="98" t="s">
        <v>51</v>
      </c>
      <c r="N1866" s="121" t="s">
        <v>60</v>
      </c>
      <c r="O1866" s="94" t="s">
        <v>7649</v>
      </c>
      <c r="P1866" s="94" t="s">
        <v>51</v>
      </c>
      <c r="Q1866" s="94" t="s">
        <v>51</v>
      </c>
      <c r="R1866" s="94" t="s">
        <v>2499</v>
      </c>
      <c r="S1866" s="94" t="s">
        <v>2500</v>
      </c>
      <c r="T1866" s="94" t="s">
        <v>51</v>
      </c>
      <c r="U1866" s="94" t="s">
        <v>2501</v>
      </c>
      <c r="V1866" s="94" t="s">
        <v>2502</v>
      </c>
      <c r="W1866" s="94" t="s">
        <v>2490</v>
      </c>
      <c r="X1866" s="94" t="s">
        <v>2491</v>
      </c>
      <c r="Y1866" s="94" t="s">
        <v>2503</v>
      </c>
      <c r="Z1866" s="94" t="s">
        <v>2504</v>
      </c>
    </row>
    <row r="1867" spans="1:26" x14ac:dyDescent="0.2">
      <c r="A1867" s="94" t="s">
        <v>2483</v>
      </c>
      <c r="B1867" s="94" t="s">
        <v>2484</v>
      </c>
      <c r="C1867" s="94" t="s">
        <v>7650</v>
      </c>
      <c r="D1867" s="94" t="s">
        <v>3598</v>
      </c>
      <c r="E1867" s="94" t="s">
        <v>2487</v>
      </c>
      <c r="F1867" s="94" t="s">
        <v>3599</v>
      </c>
      <c r="G1867" s="95">
        <v>-27003.4</v>
      </c>
      <c r="H1867" s="97">
        <v>46055</v>
      </c>
      <c r="I1867" s="97">
        <v>46073</v>
      </c>
      <c r="J1867" s="97">
        <v>46073</v>
      </c>
      <c r="K1867" s="97">
        <v>46058</v>
      </c>
      <c r="L1867" s="94">
        <v>10251</v>
      </c>
      <c r="M1867" s="98" t="s">
        <v>51</v>
      </c>
      <c r="N1867" s="121" t="s">
        <v>60</v>
      </c>
      <c r="O1867" s="94" t="s">
        <v>7651</v>
      </c>
      <c r="P1867" s="94" t="s">
        <v>51</v>
      </c>
      <c r="Q1867" s="94" t="s">
        <v>51</v>
      </c>
      <c r="R1867" s="94" t="s">
        <v>51</v>
      </c>
      <c r="S1867" s="94" t="s">
        <v>51</v>
      </c>
      <c r="T1867" s="94" t="s">
        <v>51</v>
      </c>
      <c r="U1867" s="94" t="s">
        <v>51</v>
      </c>
      <c r="V1867" s="94" t="s">
        <v>51</v>
      </c>
      <c r="W1867" s="94" t="s">
        <v>2490</v>
      </c>
      <c r="X1867" s="94" t="s">
        <v>2491</v>
      </c>
      <c r="Y1867" s="94" t="s">
        <v>3601</v>
      </c>
      <c r="Z1867" s="94" t="s">
        <v>51</v>
      </c>
    </row>
    <row r="1868" spans="1:26" x14ac:dyDescent="0.2">
      <c r="A1868" s="94" t="s">
        <v>2483</v>
      </c>
      <c r="B1868" s="94" t="s">
        <v>2484</v>
      </c>
      <c r="C1868" s="94" t="s">
        <v>7652</v>
      </c>
      <c r="D1868" s="94" t="s">
        <v>2572</v>
      </c>
      <c r="E1868" s="94" t="s">
        <v>2487</v>
      </c>
      <c r="F1868" s="94" t="s">
        <v>2573</v>
      </c>
      <c r="G1868" s="95">
        <v>-14227.13</v>
      </c>
      <c r="H1868" s="97">
        <v>46043</v>
      </c>
      <c r="I1868" s="97">
        <v>46073</v>
      </c>
      <c r="J1868" s="97">
        <v>46073</v>
      </c>
      <c r="K1868" s="97">
        <v>46056</v>
      </c>
      <c r="L1868" s="94">
        <v>10256</v>
      </c>
      <c r="M1868" s="98" t="s">
        <v>51</v>
      </c>
      <c r="N1868" s="121" t="s">
        <v>60</v>
      </c>
      <c r="O1868" s="94" t="s">
        <v>7653</v>
      </c>
      <c r="P1868" s="94" t="s">
        <v>51</v>
      </c>
      <c r="Q1868" s="94" t="s">
        <v>51</v>
      </c>
      <c r="R1868" s="94" t="s">
        <v>51</v>
      </c>
      <c r="S1868" s="94" t="s">
        <v>51</v>
      </c>
      <c r="T1868" s="94" t="s">
        <v>51</v>
      </c>
      <c r="U1868" s="94" t="s">
        <v>51</v>
      </c>
      <c r="V1868" s="94" t="s">
        <v>51</v>
      </c>
      <c r="W1868" s="94" t="s">
        <v>2490</v>
      </c>
      <c r="X1868" s="94" t="s">
        <v>2491</v>
      </c>
      <c r="Y1868" s="94" t="s">
        <v>2575</v>
      </c>
      <c r="Z1868" s="94" t="s">
        <v>51</v>
      </c>
    </row>
    <row r="1869" spans="1:26" x14ac:dyDescent="0.2">
      <c r="A1869" s="94" t="s">
        <v>2483</v>
      </c>
      <c r="B1869" s="94" t="s">
        <v>2484</v>
      </c>
      <c r="C1869" s="94" t="s">
        <v>7654</v>
      </c>
      <c r="D1869" s="94" t="s">
        <v>4767</v>
      </c>
      <c r="E1869" s="94" t="s">
        <v>2487</v>
      </c>
      <c r="F1869" s="94" t="s">
        <v>4768</v>
      </c>
      <c r="G1869" s="95">
        <v>-1000</v>
      </c>
      <c r="H1869" s="97">
        <v>46057</v>
      </c>
      <c r="I1869" s="97">
        <v>46073</v>
      </c>
      <c r="J1869" s="97">
        <v>46073</v>
      </c>
      <c r="K1869" s="97">
        <v>46065</v>
      </c>
      <c r="L1869" s="94">
        <v>20001</v>
      </c>
      <c r="M1869" s="98" t="s">
        <v>51</v>
      </c>
      <c r="N1869" s="121" t="s">
        <v>60</v>
      </c>
      <c r="O1869" s="94" t="s">
        <v>7655</v>
      </c>
      <c r="P1869" s="94" t="s">
        <v>51</v>
      </c>
      <c r="Q1869" s="94" t="s">
        <v>51</v>
      </c>
      <c r="R1869" s="94" t="s">
        <v>51</v>
      </c>
      <c r="S1869" s="94" t="s">
        <v>51</v>
      </c>
      <c r="T1869" s="94" t="s">
        <v>51</v>
      </c>
      <c r="U1869" s="94" t="s">
        <v>51</v>
      </c>
      <c r="V1869" s="94" t="s">
        <v>51</v>
      </c>
      <c r="W1869" s="94" t="s">
        <v>2490</v>
      </c>
      <c r="X1869" s="94" t="s">
        <v>2491</v>
      </c>
      <c r="Y1869" s="94" t="s">
        <v>4770</v>
      </c>
      <c r="Z1869" s="94" t="s">
        <v>51</v>
      </c>
    </row>
    <row r="1870" spans="1:26" x14ac:dyDescent="0.2">
      <c r="A1870" s="94" t="s">
        <v>2483</v>
      </c>
      <c r="B1870" s="94" t="s">
        <v>2484</v>
      </c>
      <c r="C1870" s="94" t="s">
        <v>7656</v>
      </c>
      <c r="D1870" s="94" t="s">
        <v>4767</v>
      </c>
      <c r="E1870" s="94" t="s">
        <v>2487</v>
      </c>
      <c r="F1870" s="94" t="s">
        <v>4768</v>
      </c>
      <c r="G1870" s="95">
        <v>-299.89999999999998</v>
      </c>
      <c r="H1870" s="97">
        <v>46056</v>
      </c>
      <c r="I1870" s="97">
        <v>46073</v>
      </c>
      <c r="J1870" s="97">
        <v>46073</v>
      </c>
      <c r="K1870" s="97">
        <v>46065</v>
      </c>
      <c r="L1870" s="94">
        <v>10259</v>
      </c>
      <c r="M1870" s="98" t="s">
        <v>51</v>
      </c>
      <c r="N1870" s="121" t="s">
        <v>60</v>
      </c>
      <c r="O1870" s="94" t="s">
        <v>7657</v>
      </c>
      <c r="P1870" s="94" t="s">
        <v>51</v>
      </c>
      <c r="Q1870" s="94" t="s">
        <v>51</v>
      </c>
      <c r="R1870" s="94" t="s">
        <v>51</v>
      </c>
      <c r="S1870" s="94" t="s">
        <v>51</v>
      </c>
      <c r="T1870" s="94" t="s">
        <v>51</v>
      </c>
      <c r="U1870" s="94" t="s">
        <v>51</v>
      </c>
      <c r="V1870" s="94" t="s">
        <v>51</v>
      </c>
      <c r="W1870" s="94" t="s">
        <v>2490</v>
      </c>
      <c r="X1870" s="94" t="s">
        <v>2491</v>
      </c>
      <c r="Y1870" s="94" t="s">
        <v>4770</v>
      </c>
      <c r="Z1870" s="94" t="s">
        <v>51</v>
      </c>
    </row>
    <row r="1871" spans="1:26" x14ac:dyDescent="0.2">
      <c r="A1871" s="94" t="s">
        <v>2483</v>
      </c>
      <c r="B1871" s="94" t="s">
        <v>2484</v>
      </c>
      <c r="C1871" s="94" t="s">
        <v>7658</v>
      </c>
      <c r="D1871" s="94" t="s">
        <v>2588</v>
      </c>
      <c r="E1871" s="94" t="s">
        <v>2483</v>
      </c>
      <c r="F1871" s="94" t="s">
        <v>2589</v>
      </c>
      <c r="G1871" s="95">
        <v>-1000</v>
      </c>
      <c r="H1871" s="97">
        <v>46043</v>
      </c>
      <c r="I1871" s="97">
        <v>46073</v>
      </c>
      <c r="J1871" s="97">
        <v>46073</v>
      </c>
      <c r="K1871" s="97">
        <v>46052</v>
      </c>
      <c r="L1871" s="94">
        <v>10256</v>
      </c>
      <c r="M1871" s="98" t="s">
        <v>51</v>
      </c>
      <c r="N1871" s="121" t="s">
        <v>60</v>
      </c>
      <c r="O1871" s="94" t="s">
        <v>7659</v>
      </c>
      <c r="P1871" s="94" t="s">
        <v>51</v>
      </c>
      <c r="Q1871" s="94" t="s">
        <v>51</v>
      </c>
      <c r="R1871" s="94" t="s">
        <v>51</v>
      </c>
      <c r="S1871" s="94" t="s">
        <v>51</v>
      </c>
      <c r="T1871" s="94" t="s">
        <v>51</v>
      </c>
      <c r="U1871" s="94" t="s">
        <v>51</v>
      </c>
      <c r="V1871" s="94" t="s">
        <v>51</v>
      </c>
      <c r="W1871" s="94" t="s">
        <v>2490</v>
      </c>
      <c r="X1871" s="94" t="s">
        <v>2491</v>
      </c>
      <c r="Y1871" s="94" t="s">
        <v>2591</v>
      </c>
      <c r="Z1871" s="94" t="s">
        <v>51</v>
      </c>
    </row>
    <row r="1872" spans="1:26" x14ac:dyDescent="0.2">
      <c r="A1872" s="94" t="s">
        <v>2483</v>
      </c>
      <c r="B1872" s="94" t="s">
        <v>2484</v>
      </c>
      <c r="C1872" s="94" t="s">
        <v>7660</v>
      </c>
      <c r="D1872" s="94" t="s">
        <v>2588</v>
      </c>
      <c r="E1872" s="94" t="s">
        <v>2483</v>
      </c>
      <c r="F1872" s="94" t="s">
        <v>2589</v>
      </c>
      <c r="G1872" s="95">
        <v>-300</v>
      </c>
      <c r="H1872" s="97">
        <v>46043</v>
      </c>
      <c r="I1872" s="97">
        <v>46073</v>
      </c>
      <c r="J1872" s="97">
        <v>46073</v>
      </c>
      <c r="K1872" s="97">
        <v>46052</v>
      </c>
      <c r="L1872" s="94">
        <v>10256</v>
      </c>
      <c r="M1872" s="98" t="s">
        <v>51</v>
      </c>
      <c r="N1872" s="121" t="s">
        <v>60</v>
      </c>
      <c r="O1872" s="94" t="s">
        <v>7661</v>
      </c>
      <c r="P1872" s="94" t="s">
        <v>51</v>
      </c>
      <c r="Q1872" s="94" t="s">
        <v>51</v>
      </c>
      <c r="R1872" s="94" t="s">
        <v>51</v>
      </c>
      <c r="S1872" s="94" t="s">
        <v>51</v>
      </c>
      <c r="T1872" s="94" t="s">
        <v>51</v>
      </c>
      <c r="U1872" s="94" t="s">
        <v>51</v>
      </c>
      <c r="V1872" s="94" t="s">
        <v>51</v>
      </c>
      <c r="W1872" s="94" t="s">
        <v>2490</v>
      </c>
      <c r="X1872" s="94" t="s">
        <v>2491</v>
      </c>
      <c r="Y1872" s="94" t="s">
        <v>2591</v>
      </c>
      <c r="Z1872" s="94" t="s">
        <v>51</v>
      </c>
    </row>
    <row r="1873" spans="1:26" x14ac:dyDescent="0.2">
      <c r="A1873" s="94" t="s">
        <v>2483</v>
      </c>
      <c r="B1873" s="94" t="s">
        <v>2484</v>
      </c>
      <c r="C1873" s="94" t="s">
        <v>7662</v>
      </c>
      <c r="D1873" s="94" t="s">
        <v>2960</v>
      </c>
      <c r="E1873" s="94" t="s">
        <v>2487</v>
      </c>
      <c r="F1873" s="94" t="s">
        <v>3840</v>
      </c>
      <c r="G1873" s="95">
        <v>-75.28</v>
      </c>
      <c r="H1873" s="97">
        <v>46042</v>
      </c>
      <c r="I1873" s="97">
        <v>46073</v>
      </c>
      <c r="J1873" s="97">
        <v>46073</v>
      </c>
      <c r="K1873" s="97">
        <v>46049</v>
      </c>
      <c r="L1873" s="94">
        <v>10259</v>
      </c>
      <c r="M1873" s="98" t="s">
        <v>51</v>
      </c>
      <c r="N1873" s="121" t="s">
        <v>60</v>
      </c>
      <c r="O1873" s="94" t="s">
        <v>7663</v>
      </c>
      <c r="P1873" s="94" t="s">
        <v>51</v>
      </c>
      <c r="Q1873" s="94" t="s">
        <v>51</v>
      </c>
      <c r="R1873" s="94" t="s">
        <v>2759</v>
      </c>
      <c r="S1873" s="94" t="s">
        <v>3842</v>
      </c>
      <c r="T1873" s="94" t="s">
        <v>51</v>
      </c>
      <c r="U1873" s="94" t="s">
        <v>3843</v>
      </c>
      <c r="V1873" s="94" t="s">
        <v>2846</v>
      </c>
      <c r="W1873" s="94" t="s">
        <v>2490</v>
      </c>
      <c r="X1873" s="94" t="s">
        <v>2491</v>
      </c>
      <c r="Y1873" s="94" t="s">
        <v>3844</v>
      </c>
      <c r="Z1873" s="94" t="s">
        <v>2504</v>
      </c>
    </row>
    <row r="1874" spans="1:26" x14ac:dyDescent="0.2">
      <c r="A1874" s="94" t="s">
        <v>2483</v>
      </c>
      <c r="B1874" s="94" t="s">
        <v>2484</v>
      </c>
      <c r="C1874" s="94" t="s">
        <v>7664</v>
      </c>
      <c r="D1874" s="94" t="s">
        <v>7665</v>
      </c>
      <c r="E1874" s="94" t="s">
        <v>2487</v>
      </c>
      <c r="F1874" s="94" t="s">
        <v>7666</v>
      </c>
      <c r="G1874" s="95">
        <v>-17633.02</v>
      </c>
      <c r="H1874" s="97">
        <v>46043</v>
      </c>
      <c r="I1874" s="97">
        <v>46073</v>
      </c>
      <c r="J1874" s="97">
        <v>46073</v>
      </c>
      <c r="K1874" s="97">
        <v>46058</v>
      </c>
      <c r="L1874" s="94">
        <v>10256</v>
      </c>
      <c r="M1874" s="98" t="s">
        <v>51</v>
      </c>
      <c r="N1874" s="121" t="s">
        <v>60</v>
      </c>
      <c r="O1874" s="94" t="s">
        <v>7667</v>
      </c>
      <c r="P1874" s="94" t="s">
        <v>51</v>
      </c>
      <c r="Q1874" s="94" t="s">
        <v>51</v>
      </c>
      <c r="R1874" s="94" t="s">
        <v>51</v>
      </c>
      <c r="S1874" s="94" t="s">
        <v>51</v>
      </c>
      <c r="T1874" s="94" t="s">
        <v>51</v>
      </c>
      <c r="U1874" s="94" t="s">
        <v>51</v>
      </c>
      <c r="V1874" s="94" t="s">
        <v>51</v>
      </c>
      <c r="W1874" s="94" t="s">
        <v>2490</v>
      </c>
      <c r="X1874" s="94" t="s">
        <v>2491</v>
      </c>
      <c r="Y1874" s="94" t="s">
        <v>7668</v>
      </c>
      <c r="Z1874" s="94" t="s">
        <v>51</v>
      </c>
    </row>
    <row r="1875" spans="1:26" x14ac:dyDescent="0.2">
      <c r="A1875" s="94" t="s">
        <v>2483</v>
      </c>
      <c r="B1875" s="94" t="s">
        <v>2484</v>
      </c>
      <c r="C1875" s="94" t="s">
        <v>7669</v>
      </c>
      <c r="D1875" s="94" t="s">
        <v>4021</v>
      </c>
      <c r="E1875" s="94" t="s">
        <v>2487</v>
      </c>
      <c r="F1875" s="94" t="s">
        <v>4022</v>
      </c>
      <c r="G1875" s="95">
        <v>-64623</v>
      </c>
      <c r="H1875" s="97">
        <v>46055</v>
      </c>
      <c r="I1875" s="97">
        <v>46073</v>
      </c>
      <c r="J1875" s="97">
        <v>46073</v>
      </c>
      <c r="K1875" s="97">
        <v>46065</v>
      </c>
      <c r="L1875" s="94">
        <v>10251</v>
      </c>
      <c r="M1875" s="98" t="s">
        <v>51</v>
      </c>
      <c r="N1875" s="121" t="s">
        <v>60</v>
      </c>
      <c r="O1875" s="94" t="s">
        <v>7670</v>
      </c>
      <c r="P1875" s="94" t="s">
        <v>51</v>
      </c>
      <c r="Q1875" s="94" t="s">
        <v>51</v>
      </c>
      <c r="R1875" s="94" t="s">
        <v>4024</v>
      </c>
      <c r="S1875" s="94" t="s">
        <v>4025</v>
      </c>
      <c r="T1875" s="94" t="s">
        <v>51</v>
      </c>
      <c r="U1875" s="94" t="s">
        <v>4026</v>
      </c>
      <c r="V1875" s="94" t="s">
        <v>2775</v>
      </c>
      <c r="W1875" s="94" t="s">
        <v>2490</v>
      </c>
      <c r="X1875" s="94" t="s">
        <v>2491</v>
      </c>
      <c r="Y1875" s="94" t="s">
        <v>4027</v>
      </c>
      <c r="Z1875" s="94" t="s">
        <v>2504</v>
      </c>
    </row>
    <row r="1876" spans="1:26" x14ac:dyDescent="0.2">
      <c r="A1876" s="94" t="s">
        <v>2483</v>
      </c>
      <c r="B1876" s="94" t="s">
        <v>2484</v>
      </c>
      <c r="C1876" s="94" t="s">
        <v>7671</v>
      </c>
      <c r="D1876" s="94" t="s">
        <v>4021</v>
      </c>
      <c r="E1876" s="94" t="s">
        <v>2487</v>
      </c>
      <c r="F1876" s="94" t="s">
        <v>4022</v>
      </c>
      <c r="G1876" s="95">
        <v>-23115.15</v>
      </c>
      <c r="H1876" s="97">
        <v>46055</v>
      </c>
      <c r="I1876" s="97">
        <v>46073</v>
      </c>
      <c r="J1876" s="97">
        <v>46073</v>
      </c>
      <c r="K1876" s="97">
        <v>46056</v>
      </c>
      <c r="L1876" s="94">
        <v>10251</v>
      </c>
      <c r="M1876" s="98" t="s">
        <v>51</v>
      </c>
      <c r="N1876" s="121" t="s">
        <v>60</v>
      </c>
      <c r="O1876" s="94" t="s">
        <v>7672</v>
      </c>
      <c r="P1876" s="94" t="s">
        <v>51</v>
      </c>
      <c r="Q1876" s="94" t="s">
        <v>51</v>
      </c>
      <c r="R1876" s="94" t="s">
        <v>4024</v>
      </c>
      <c r="S1876" s="94" t="s">
        <v>4025</v>
      </c>
      <c r="T1876" s="94" t="s">
        <v>51</v>
      </c>
      <c r="U1876" s="94" t="s">
        <v>4026</v>
      </c>
      <c r="V1876" s="94" t="s">
        <v>2775</v>
      </c>
      <c r="W1876" s="94" t="s">
        <v>2490</v>
      </c>
      <c r="X1876" s="94" t="s">
        <v>2491</v>
      </c>
      <c r="Y1876" s="94" t="s">
        <v>4027</v>
      </c>
      <c r="Z1876" s="94" t="s">
        <v>2504</v>
      </c>
    </row>
    <row r="1877" spans="1:26" x14ac:dyDescent="0.2">
      <c r="A1877" s="94" t="s">
        <v>2483</v>
      </c>
      <c r="B1877" s="94" t="s">
        <v>2484</v>
      </c>
      <c r="C1877" s="94" t="s">
        <v>5942</v>
      </c>
      <c r="D1877" s="94" t="s">
        <v>3518</v>
      </c>
      <c r="E1877" s="94" t="s">
        <v>2487</v>
      </c>
      <c r="F1877" s="94" t="s">
        <v>3519</v>
      </c>
      <c r="G1877" s="95">
        <v>-32628.33</v>
      </c>
      <c r="H1877" s="97">
        <v>46010</v>
      </c>
      <c r="I1877" s="97">
        <v>46073</v>
      </c>
      <c r="J1877" s="97">
        <v>46073</v>
      </c>
      <c r="K1877" s="97">
        <v>46065</v>
      </c>
      <c r="L1877" s="94">
        <v>10256</v>
      </c>
      <c r="M1877" s="98" t="s">
        <v>51</v>
      </c>
      <c r="N1877" s="121" t="s">
        <v>60</v>
      </c>
      <c r="O1877" s="94" t="s">
        <v>7673</v>
      </c>
      <c r="P1877" s="94" t="s">
        <v>51</v>
      </c>
      <c r="Q1877" s="94" t="s">
        <v>51</v>
      </c>
      <c r="R1877" s="94" t="s">
        <v>51</v>
      </c>
      <c r="S1877" s="94" t="s">
        <v>51</v>
      </c>
      <c r="T1877" s="94" t="s">
        <v>51</v>
      </c>
      <c r="U1877" s="94" t="s">
        <v>51</v>
      </c>
      <c r="V1877" s="94" t="s">
        <v>51</v>
      </c>
      <c r="W1877" s="94" t="s">
        <v>2490</v>
      </c>
      <c r="X1877" s="94" t="s">
        <v>2491</v>
      </c>
      <c r="Y1877" s="94" t="s">
        <v>3521</v>
      </c>
      <c r="Z1877" s="94" t="s">
        <v>51</v>
      </c>
    </row>
    <row r="1878" spans="1:26" x14ac:dyDescent="0.2">
      <c r="A1878" s="94" t="s">
        <v>2483</v>
      </c>
      <c r="B1878" s="94" t="s">
        <v>2484</v>
      </c>
      <c r="C1878" s="94" t="s">
        <v>7674</v>
      </c>
      <c r="D1878" s="94" t="s">
        <v>2603</v>
      </c>
      <c r="E1878" s="94" t="s">
        <v>2487</v>
      </c>
      <c r="F1878" s="94" t="s">
        <v>2604</v>
      </c>
      <c r="G1878" s="95">
        <v>-2204.2800000000002</v>
      </c>
      <c r="H1878" s="97">
        <v>46028</v>
      </c>
      <c r="I1878" s="97">
        <v>46073</v>
      </c>
      <c r="J1878" s="97">
        <v>46073</v>
      </c>
      <c r="K1878" s="97">
        <v>46056</v>
      </c>
      <c r="L1878" s="94">
        <v>10259</v>
      </c>
      <c r="M1878" s="98" t="s">
        <v>51</v>
      </c>
      <c r="N1878" s="121" t="s">
        <v>60</v>
      </c>
      <c r="O1878" s="94" t="s">
        <v>7675</v>
      </c>
      <c r="P1878" s="94" t="s">
        <v>51</v>
      </c>
      <c r="Q1878" s="94" t="s">
        <v>51</v>
      </c>
      <c r="R1878" s="94" t="s">
        <v>51</v>
      </c>
      <c r="S1878" s="94" t="s">
        <v>51</v>
      </c>
      <c r="T1878" s="94" t="s">
        <v>51</v>
      </c>
      <c r="U1878" s="94" t="s">
        <v>51</v>
      </c>
      <c r="V1878" s="94" t="s">
        <v>51</v>
      </c>
      <c r="W1878" s="94" t="s">
        <v>2490</v>
      </c>
      <c r="X1878" s="94" t="s">
        <v>2491</v>
      </c>
      <c r="Y1878" s="94" t="s">
        <v>2606</v>
      </c>
      <c r="Z1878" s="94" t="s">
        <v>51</v>
      </c>
    </row>
    <row r="1879" spans="1:26" x14ac:dyDescent="0.2">
      <c r="A1879" s="94" t="s">
        <v>2483</v>
      </c>
      <c r="B1879" s="94" t="s">
        <v>2484</v>
      </c>
      <c r="C1879" s="94" t="s">
        <v>7676</v>
      </c>
      <c r="D1879" s="94" t="s">
        <v>3004</v>
      </c>
      <c r="E1879" s="94" t="s">
        <v>2487</v>
      </c>
      <c r="F1879" s="94" t="s">
        <v>3005</v>
      </c>
      <c r="G1879" s="95">
        <v>-1512.3</v>
      </c>
      <c r="H1879" s="97">
        <v>46028</v>
      </c>
      <c r="I1879" s="97">
        <v>46073</v>
      </c>
      <c r="J1879" s="97">
        <v>46073</v>
      </c>
      <c r="K1879" s="97">
        <v>46031</v>
      </c>
      <c r="L1879" s="94">
        <v>10256</v>
      </c>
      <c r="M1879" s="98" t="s">
        <v>51</v>
      </c>
      <c r="N1879" s="121" t="s">
        <v>60</v>
      </c>
      <c r="O1879" s="94" t="s">
        <v>7677</v>
      </c>
      <c r="P1879" s="94" t="s">
        <v>51</v>
      </c>
      <c r="Q1879" s="94" t="s">
        <v>51</v>
      </c>
      <c r="R1879" s="94" t="s">
        <v>2517</v>
      </c>
      <c r="S1879" s="94" t="s">
        <v>3007</v>
      </c>
      <c r="T1879" s="94" t="s">
        <v>51</v>
      </c>
      <c r="U1879" s="94" t="s">
        <v>3008</v>
      </c>
      <c r="V1879" s="94" t="s">
        <v>2846</v>
      </c>
      <c r="W1879" s="94" t="s">
        <v>2490</v>
      </c>
      <c r="X1879" s="94" t="s">
        <v>2491</v>
      </c>
      <c r="Y1879" s="94" t="s">
        <v>3009</v>
      </c>
      <c r="Z1879" s="94" t="s">
        <v>51</v>
      </c>
    </row>
    <row r="1880" spans="1:26" x14ac:dyDescent="0.2">
      <c r="A1880" s="94" t="s">
        <v>2483</v>
      </c>
      <c r="B1880" s="94" t="s">
        <v>2484</v>
      </c>
      <c r="C1880" s="94" t="s">
        <v>7678</v>
      </c>
      <c r="D1880" s="94" t="s">
        <v>2639</v>
      </c>
      <c r="E1880" s="94" t="s">
        <v>2487</v>
      </c>
      <c r="F1880" s="94" t="s">
        <v>2640</v>
      </c>
      <c r="G1880" s="95">
        <v>-623.75</v>
      </c>
      <c r="H1880" s="97">
        <v>46043</v>
      </c>
      <c r="I1880" s="97">
        <v>46073</v>
      </c>
      <c r="J1880" s="97">
        <v>46073</v>
      </c>
      <c r="K1880" s="97">
        <v>46064</v>
      </c>
      <c r="L1880" s="94">
        <v>10256</v>
      </c>
      <c r="M1880" s="98" t="s">
        <v>51</v>
      </c>
      <c r="N1880" s="121" t="s">
        <v>60</v>
      </c>
      <c r="O1880" s="94" t="s">
        <v>7679</v>
      </c>
      <c r="P1880" s="94" t="s">
        <v>51</v>
      </c>
      <c r="Q1880" s="94" t="s">
        <v>51</v>
      </c>
      <c r="R1880" s="94" t="s">
        <v>51</v>
      </c>
      <c r="S1880" s="94" t="s">
        <v>51</v>
      </c>
      <c r="T1880" s="94" t="s">
        <v>51</v>
      </c>
      <c r="U1880" s="94" t="s">
        <v>51</v>
      </c>
      <c r="V1880" s="94" t="s">
        <v>51</v>
      </c>
      <c r="W1880" s="94" t="s">
        <v>2490</v>
      </c>
      <c r="X1880" s="94" t="s">
        <v>2491</v>
      </c>
      <c r="Y1880" s="94" t="s">
        <v>2642</v>
      </c>
      <c r="Z1880" s="94" t="s">
        <v>51</v>
      </c>
    </row>
    <row r="1881" spans="1:26" x14ac:dyDescent="0.2">
      <c r="A1881" s="94" t="s">
        <v>2483</v>
      </c>
      <c r="B1881" s="94" t="s">
        <v>2484</v>
      </c>
      <c r="C1881" s="94" t="s">
        <v>7680</v>
      </c>
      <c r="D1881" s="94" t="s">
        <v>3088</v>
      </c>
      <c r="E1881" s="94" t="s">
        <v>2487</v>
      </c>
      <c r="F1881" s="94" t="s">
        <v>3089</v>
      </c>
      <c r="G1881" s="95">
        <v>-154.24</v>
      </c>
      <c r="H1881" s="97">
        <v>46043</v>
      </c>
      <c r="I1881" s="97">
        <v>46073</v>
      </c>
      <c r="J1881" s="97">
        <v>46073</v>
      </c>
      <c r="K1881" s="97">
        <v>46050</v>
      </c>
      <c r="L1881" s="94">
        <v>10256</v>
      </c>
      <c r="M1881" s="98" t="s">
        <v>51</v>
      </c>
      <c r="N1881" s="121" t="s">
        <v>60</v>
      </c>
      <c r="O1881" s="94" t="s">
        <v>7681</v>
      </c>
      <c r="P1881" s="94" t="s">
        <v>51</v>
      </c>
      <c r="Q1881" s="94" t="s">
        <v>51</v>
      </c>
      <c r="R1881" s="94" t="s">
        <v>2536</v>
      </c>
      <c r="S1881" s="94" t="s">
        <v>3091</v>
      </c>
      <c r="T1881" s="94" t="s">
        <v>51</v>
      </c>
      <c r="U1881" s="94" t="s">
        <v>3092</v>
      </c>
      <c r="V1881" s="94" t="s">
        <v>2520</v>
      </c>
      <c r="W1881" s="94" t="s">
        <v>2490</v>
      </c>
      <c r="X1881" s="94" t="s">
        <v>2491</v>
      </c>
      <c r="Y1881" s="94" t="s">
        <v>3093</v>
      </c>
      <c r="Z1881" s="94" t="s">
        <v>51</v>
      </c>
    </row>
    <row r="1882" spans="1:26" x14ac:dyDescent="0.2">
      <c r="A1882" s="94" t="s">
        <v>2483</v>
      </c>
      <c r="B1882" s="94" t="s">
        <v>2484</v>
      </c>
      <c r="C1882" s="94" t="s">
        <v>7682</v>
      </c>
      <c r="D1882" s="94" t="s">
        <v>3088</v>
      </c>
      <c r="E1882" s="94" t="s">
        <v>2487</v>
      </c>
      <c r="F1882" s="94" t="s">
        <v>3089</v>
      </c>
      <c r="G1882" s="95">
        <v>-235</v>
      </c>
      <c r="H1882" s="97">
        <v>46043</v>
      </c>
      <c r="I1882" s="97">
        <v>46073</v>
      </c>
      <c r="J1882" s="97">
        <v>46073</v>
      </c>
      <c r="K1882" s="97">
        <v>46050</v>
      </c>
      <c r="L1882" s="94">
        <v>10251</v>
      </c>
      <c r="M1882" s="98" t="s">
        <v>51</v>
      </c>
      <c r="N1882" s="121" t="s">
        <v>60</v>
      </c>
      <c r="O1882" s="94" t="s">
        <v>7683</v>
      </c>
      <c r="P1882" s="94" t="s">
        <v>51</v>
      </c>
      <c r="Q1882" s="94" t="s">
        <v>51</v>
      </c>
      <c r="R1882" s="94" t="s">
        <v>2536</v>
      </c>
      <c r="S1882" s="94" t="s">
        <v>3091</v>
      </c>
      <c r="T1882" s="94" t="s">
        <v>51</v>
      </c>
      <c r="U1882" s="94" t="s">
        <v>3092</v>
      </c>
      <c r="V1882" s="94" t="s">
        <v>2520</v>
      </c>
      <c r="W1882" s="94" t="s">
        <v>2490</v>
      </c>
      <c r="X1882" s="94" t="s">
        <v>2491</v>
      </c>
      <c r="Y1882" s="94" t="s">
        <v>3093</v>
      </c>
      <c r="Z1882" s="94" t="s">
        <v>51</v>
      </c>
    </row>
    <row r="1883" spans="1:26" x14ac:dyDescent="0.2">
      <c r="A1883" s="94" t="s">
        <v>2483</v>
      </c>
      <c r="B1883" s="94" t="s">
        <v>2484</v>
      </c>
      <c r="C1883" s="94" t="s">
        <v>7684</v>
      </c>
      <c r="D1883" s="94" t="s">
        <v>5427</v>
      </c>
      <c r="E1883" s="94" t="s">
        <v>2487</v>
      </c>
      <c r="F1883" s="94" t="s">
        <v>5428</v>
      </c>
      <c r="G1883" s="95">
        <v>-53666.66</v>
      </c>
      <c r="H1883" s="97">
        <v>46058</v>
      </c>
      <c r="I1883" s="97">
        <v>46073</v>
      </c>
      <c r="J1883" s="97">
        <v>46073</v>
      </c>
      <c r="K1883" s="97">
        <v>46059</v>
      </c>
      <c r="L1883" s="94">
        <v>10251</v>
      </c>
      <c r="M1883" s="98" t="s">
        <v>51</v>
      </c>
      <c r="N1883" s="121" t="s">
        <v>60</v>
      </c>
      <c r="O1883" s="94" t="s">
        <v>7685</v>
      </c>
      <c r="P1883" s="94" t="s">
        <v>51</v>
      </c>
      <c r="Q1883" s="94" t="s">
        <v>51</v>
      </c>
      <c r="R1883" s="94" t="s">
        <v>51</v>
      </c>
      <c r="S1883" s="94" t="s">
        <v>51</v>
      </c>
      <c r="T1883" s="94" t="s">
        <v>51</v>
      </c>
      <c r="U1883" s="94" t="s">
        <v>51</v>
      </c>
      <c r="V1883" s="94" t="s">
        <v>51</v>
      </c>
      <c r="W1883" s="94" t="s">
        <v>2490</v>
      </c>
      <c r="X1883" s="94" t="s">
        <v>2491</v>
      </c>
      <c r="Y1883" s="94" t="s">
        <v>5430</v>
      </c>
      <c r="Z1883" s="94" t="s">
        <v>51</v>
      </c>
    </row>
    <row r="1884" spans="1:26" x14ac:dyDescent="0.2">
      <c r="A1884" s="94" t="s">
        <v>2483</v>
      </c>
      <c r="B1884" s="94" t="s">
        <v>2484</v>
      </c>
      <c r="C1884" s="94" t="s">
        <v>7686</v>
      </c>
      <c r="D1884" s="94" t="s">
        <v>5427</v>
      </c>
      <c r="E1884" s="94" t="s">
        <v>2487</v>
      </c>
      <c r="F1884" s="94" t="s">
        <v>5428</v>
      </c>
      <c r="G1884" s="95">
        <v>-53666.65</v>
      </c>
      <c r="H1884" s="97">
        <v>46058</v>
      </c>
      <c r="I1884" s="97">
        <v>46073</v>
      </c>
      <c r="J1884" s="97">
        <v>46073</v>
      </c>
      <c r="K1884" s="97">
        <v>46059</v>
      </c>
      <c r="L1884" s="94">
        <v>10251</v>
      </c>
      <c r="M1884" s="98" t="s">
        <v>51</v>
      </c>
      <c r="N1884" s="121" t="s">
        <v>60</v>
      </c>
      <c r="O1884" s="94" t="s">
        <v>7687</v>
      </c>
      <c r="P1884" s="94" t="s">
        <v>51</v>
      </c>
      <c r="Q1884" s="94" t="s">
        <v>51</v>
      </c>
      <c r="R1884" s="94" t="s">
        <v>51</v>
      </c>
      <c r="S1884" s="94" t="s">
        <v>51</v>
      </c>
      <c r="T1884" s="94" t="s">
        <v>51</v>
      </c>
      <c r="U1884" s="94" t="s">
        <v>51</v>
      </c>
      <c r="V1884" s="94" t="s">
        <v>51</v>
      </c>
      <c r="W1884" s="94" t="s">
        <v>2490</v>
      </c>
      <c r="X1884" s="94" t="s">
        <v>2491</v>
      </c>
      <c r="Y1884" s="94" t="s">
        <v>5430</v>
      </c>
      <c r="Z1884" s="94" t="s">
        <v>51</v>
      </c>
    </row>
    <row r="1885" spans="1:26" x14ac:dyDescent="0.2">
      <c r="A1885" s="94" t="s">
        <v>2483</v>
      </c>
      <c r="B1885" s="94" t="s">
        <v>2484</v>
      </c>
      <c r="C1885" s="94" t="s">
        <v>7688</v>
      </c>
      <c r="D1885" s="94" t="s">
        <v>5427</v>
      </c>
      <c r="E1885" s="94" t="s">
        <v>2487</v>
      </c>
      <c r="F1885" s="94" t="s">
        <v>5428</v>
      </c>
      <c r="G1885" s="95">
        <v>-2466.66</v>
      </c>
      <c r="H1885" s="97">
        <v>46058</v>
      </c>
      <c r="I1885" s="97">
        <v>46073</v>
      </c>
      <c r="J1885" s="97">
        <v>46073</v>
      </c>
      <c r="K1885" s="97">
        <v>46062</v>
      </c>
      <c r="L1885" s="94">
        <v>10251</v>
      </c>
      <c r="M1885" s="98" t="s">
        <v>51</v>
      </c>
      <c r="N1885" s="121" t="s">
        <v>60</v>
      </c>
      <c r="O1885" s="94" t="s">
        <v>7689</v>
      </c>
      <c r="P1885" s="94" t="s">
        <v>51</v>
      </c>
      <c r="Q1885" s="94" t="s">
        <v>51</v>
      </c>
      <c r="R1885" s="94" t="s">
        <v>51</v>
      </c>
      <c r="S1885" s="94" t="s">
        <v>51</v>
      </c>
      <c r="T1885" s="94" t="s">
        <v>51</v>
      </c>
      <c r="U1885" s="94" t="s">
        <v>51</v>
      </c>
      <c r="V1885" s="94" t="s">
        <v>51</v>
      </c>
      <c r="W1885" s="94" t="s">
        <v>2490</v>
      </c>
      <c r="X1885" s="94" t="s">
        <v>2491</v>
      </c>
      <c r="Y1885" s="94" t="s">
        <v>5430</v>
      </c>
      <c r="Z1885" s="94" t="s">
        <v>51</v>
      </c>
    </row>
    <row r="1886" spans="1:26" x14ac:dyDescent="0.2">
      <c r="A1886" s="94" t="s">
        <v>2483</v>
      </c>
      <c r="B1886" s="94" t="s">
        <v>2484</v>
      </c>
      <c r="C1886" s="94" t="s">
        <v>7690</v>
      </c>
      <c r="D1886" s="94" t="s">
        <v>2663</v>
      </c>
      <c r="E1886" s="94" t="s">
        <v>2483</v>
      </c>
      <c r="F1886" s="94" t="s">
        <v>2664</v>
      </c>
      <c r="G1886" s="95">
        <v>-588.66</v>
      </c>
      <c r="H1886" s="97">
        <v>46043</v>
      </c>
      <c r="I1886" s="97">
        <v>46073</v>
      </c>
      <c r="J1886" s="97">
        <v>46073</v>
      </c>
      <c r="K1886" s="97">
        <v>46049</v>
      </c>
      <c r="L1886" s="94">
        <v>10256</v>
      </c>
      <c r="M1886" s="98" t="s">
        <v>51</v>
      </c>
      <c r="N1886" s="121" t="s">
        <v>60</v>
      </c>
      <c r="O1886" s="94" t="s">
        <v>7691</v>
      </c>
      <c r="P1886" s="94" t="s">
        <v>51</v>
      </c>
      <c r="Q1886" s="94" t="s">
        <v>51</v>
      </c>
      <c r="R1886" s="94" t="s">
        <v>51</v>
      </c>
      <c r="S1886" s="94" t="s">
        <v>51</v>
      </c>
      <c r="T1886" s="94" t="s">
        <v>51</v>
      </c>
      <c r="U1886" s="94" t="s">
        <v>51</v>
      </c>
      <c r="V1886" s="94" t="s">
        <v>51</v>
      </c>
      <c r="W1886" s="94" t="s">
        <v>2490</v>
      </c>
      <c r="X1886" s="94" t="s">
        <v>2491</v>
      </c>
      <c r="Y1886" s="94" t="s">
        <v>2669</v>
      </c>
      <c r="Z1886" s="94" t="s">
        <v>51</v>
      </c>
    </row>
    <row r="1887" spans="1:26" x14ac:dyDescent="0.2">
      <c r="F1887" s="94" t="s">
        <v>2449</v>
      </c>
      <c r="G1887" s="95">
        <v>123200.84</v>
      </c>
      <c r="J1887" s="97">
        <v>46024</v>
      </c>
      <c r="L1887" s="94">
        <v>10256</v>
      </c>
      <c r="M1887" s="98" t="s">
        <v>5960</v>
      </c>
      <c r="N1887" s="121" t="s">
        <v>2440</v>
      </c>
    </row>
    <row r="1888" spans="1:26" x14ac:dyDescent="0.2">
      <c r="F1888" s="94" t="s">
        <v>2449</v>
      </c>
      <c r="G1888" s="95">
        <v>26098.05</v>
      </c>
      <c r="J1888" s="97">
        <v>46024</v>
      </c>
      <c r="L1888" s="94">
        <v>10259</v>
      </c>
      <c r="M1888" s="98" t="s">
        <v>5961</v>
      </c>
      <c r="N1888" s="121" t="s">
        <v>2440</v>
      </c>
    </row>
    <row r="1889" spans="6:14" x14ac:dyDescent="0.2">
      <c r="F1889" s="94" t="s">
        <v>5962</v>
      </c>
      <c r="G1889" s="95">
        <v>11442.5</v>
      </c>
      <c r="J1889" s="97">
        <v>46027</v>
      </c>
      <c r="L1889" s="94" t="s">
        <v>8609</v>
      </c>
      <c r="M1889" s="98" t="s">
        <v>5963</v>
      </c>
      <c r="N1889" s="121" t="s">
        <v>2432</v>
      </c>
    </row>
    <row r="1890" spans="6:14" x14ac:dyDescent="0.2">
      <c r="F1890" s="94" t="s">
        <v>2449</v>
      </c>
      <c r="G1890" s="95">
        <v>9524</v>
      </c>
      <c r="J1890" s="97">
        <v>46030</v>
      </c>
      <c r="L1890" s="94">
        <v>10251</v>
      </c>
      <c r="M1890" s="98" t="s">
        <v>5964</v>
      </c>
      <c r="N1890" s="121" t="s">
        <v>2440</v>
      </c>
    </row>
    <row r="1891" spans="6:14" x14ac:dyDescent="0.2">
      <c r="F1891" s="94" t="s">
        <v>2449</v>
      </c>
      <c r="G1891" s="95">
        <v>3651.5</v>
      </c>
      <c r="J1891" s="97">
        <v>46030</v>
      </c>
      <c r="L1891" s="94">
        <v>10256</v>
      </c>
      <c r="M1891" s="98" t="s">
        <v>5960</v>
      </c>
      <c r="N1891" s="121" t="s">
        <v>2440</v>
      </c>
    </row>
    <row r="1892" spans="6:14" x14ac:dyDescent="0.2">
      <c r="F1892" s="94" t="s">
        <v>5965</v>
      </c>
      <c r="G1892" s="95">
        <v>369.47</v>
      </c>
      <c r="J1892" s="97">
        <v>46030</v>
      </c>
      <c r="L1892" s="94" t="s">
        <v>8609</v>
      </c>
      <c r="M1892" s="98" t="s">
        <v>5965</v>
      </c>
      <c r="N1892" s="121" t="s">
        <v>2432</v>
      </c>
    </row>
    <row r="1893" spans="6:14" x14ac:dyDescent="0.2">
      <c r="F1893" s="94" t="s">
        <v>2449</v>
      </c>
      <c r="G1893" s="95">
        <v>2713381.08</v>
      </c>
      <c r="J1893" s="97">
        <v>46034</v>
      </c>
      <c r="L1893" s="94">
        <v>10241</v>
      </c>
      <c r="M1893" s="98" t="s">
        <v>5966</v>
      </c>
      <c r="N1893" s="121" t="s">
        <v>2440</v>
      </c>
    </row>
    <row r="1894" spans="6:14" x14ac:dyDescent="0.2">
      <c r="F1894" s="94" t="s">
        <v>2449</v>
      </c>
      <c r="G1894" s="95">
        <v>4751756.18</v>
      </c>
      <c r="J1894" s="97">
        <v>46035</v>
      </c>
      <c r="L1894" s="94">
        <v>10241</v>
      </c>
      <c r="M1894" s="98" t="s">
        <v>5966</v>
      </c>
      <c r="N1894" s="121" t="s">
        <v>2440</v>
      </c>
    </row>
    <row r="1895" spans="6:14" x14ac:dyDescent="0.2">
      <c r="F1895" s="94" t="s">
        <v>2449</v>
      </c>
      <c r="G1895" s="95">
        <v>10614.95</v>
      </c>
      <c r="J1895" s="97">
        <v>46035</v>
      </c>
      <c r="L1895" s="94">
        <v>10259</v>
      </c>
      <c r="M1895" s="98" t="s">
        <v>5961</v>
      </c>
      <c r="N1895" s="121" t="s">
        <v>2440</v>
      </c>
    </row>
    <row r="1896" spans="6:14" x14ac:dyDescent="0.2">
      <c r="F1896" s="94" t="s">
        <v>5965</v>
      </c>
      <c r="G1896" s="95">
        <v>76415.86</v>
      </c>
      <c r="J1896" s="97">
        <v>46036</v>
      </c>
      <c r="L1896" s="94" t="s">
        <v>8609</v>
      </c>
      <c r="M1896" s="98" t="s">
        <v>5965</v>
      </c>
      <c r="N1896" s="121" t="s">
        <v>2432</v>
      </c>
    </row>
    <row r="1897" spans="6:14" x14ac:dyDescent="0.2">
      <c r="F1897" s="94" t="s">
        <v>2449</v>
      </c>
      <c r="G1897" s="95">
        <v>6192.04</v>
      </c>
      <c r="J1897" s="97">
        <v>46037</v>
      </c>
      <c r="L1897" s="94">
        <v>10259</v>
      </c>
      <c r="M1897" s="98" t="s">
        <v>5961</v>
      </c>
      <c r="N1897" s="121" t="s">
        <v>2440</v>
      </c>
    </row>
    <row r="1898" spans="6:14" x14ac:dyDescent="0.2">
      <c r="F1898" s="94" t="s">
        <v>2449</v>
      </c>
      <c r="G1898" s="95">
        <v>4976.37</v>
      </c>
      <c r="J1898" s="97">
        <v>46037</v>
      </c>
      <c r="L1898" s="94">
        <v>10251</v>
      </c>
      <c r="M1898" s="98" t="s">
        <v>5964</v>
      </c>
      <c r="N1898" s="121" t="s">
        <v>2440</v>
      </c>
    </row>
    <row r="1899" spans="6:14" x14ac:dyDescent="0.2">
      <c r="F1899" s="94" t="s">
        <v>5967</v>
      </c>
      <c r="G1899" s="95">
        <v>16355.2</v>
      </c>
      <c r="J1899" s="97">
        <v>46037</v>
      </c>
      <c r="L1899" s="94">
        <v>20001</v>
      </c>
      <c r="M1899" s="98" t="s">
        <v>5968</v>
      </c>
      <c r="N1899" s="121" t="s">
        <v>2432</v>
      </c>
    </row>
    <row r="1900" spans="6:14" x14ac:dyDescent="0.2">
      <c r="F1900" s="94" t="s">
        <v>2449</v>
      </c>
      <c r="G1900" s="95">
        <v>80158.720000000001</v>
      </c>
      <c r="J1900" s="97">
        <v>46037</v>
      </c>
      <c r="L1900" s="94">
        <v>10256</v>
      </c>
      <c r="M1900" s="98" t="s">
        <v>5960</v>
      </c>
      <c r="N1900" s="121" t="s">
        <v>2440</v>
      </c>
    </row>
    <row r="1901" spans="6:14" x14ac:dyDescent="0.2">
      <c r="F1901" s="94" t="s">
        <v>2449</v>
      </c>
      <c r="G1901" s="95">
        <v>2500.65</v>
      </c>
      <c r="J1901" s="97">
        <v>46041</v>
      </c>
      <c r="L1901" s="94">
        <v>10241</v>
      </c>
      <c r="M1901" s="98" t="s">
        <v>5969</v>
      </c>
      <c r="N1901" s="121" t="s">
        <v>2440</v>
      </c>
    </row>
    <row r="1902" spans="6:14" x14ac:dyDescent="0.2">
      <c r="F1902" s="94" t="s">
        <v>2449</v>
      </c>
      <c r="G1902" s="95">
        <v>8544676.4499999993</v>
      </c>
      <c r="J1902" s="97">
        <v>46041</v>
      </c>
      <c r="L1902" s="94">
        <v>10256</v>
      </c>
      <c r="M1902" s="98" t="s">
        <v>5960</v>
      </c>
      <c r="N1902" s="121" t="s">
        <v>2440</v>
      </c>
    </row>
    <row r="1903" spans="6:14" x14ac:dyDescent="0.2">
      <c r="F1903" s="94" t="s">
        <v>2449</v>
      </c>
      <c r="G1903" s="95">
        <v>337120.83</v>
      </c>
      <c r="J1903" s="97">
        <v>46044</v>
      </c>
      <c r="L1903" s="94">
        <v>10251</v>
      </c>
      <c r="M1903" s="98" t="s">
        <v>5964</v>
      </c>
      <c r="N1903" s="121" t="s">
        <v>2440</v>
      </c>
    </row>
    <row r="1904" spans="6:14" x14ac:dyDescent="0.2">
      <c r="F1904" s="94" t="s">
        <v>2449</v>
      </c>
      <c r="G1904" s="95">
        <v>5614527.1399999997</v>
      </c>
      <c r="J1904" s="97">
        <v>46044</v>
      </c>
      <c r="L1904" s="94">
        <v>10256</v>
      </c>
      <c r="M1904" s="98" t="s">
        <v>5960</v>
      </c>
      <c r="N1904" s="121" t="s">
        <v>2440</v>
      </c>
    </row>
    <row r="1905" spans="6:14" x14ac:dyDescent="0.2">
      <c r="F1905" s="94" t="s">
        <v>2449</v>
      </c>
      <c r="G1905" s="95">
        <v>4060879.5</v>
      </c>
      <c r="J1905" s="97">
        <v>46048</v>
      </c>
      <c r="L1905" s="94">
        <v>10241</v>
      </c>
      <c r="M1905" s="98" t="s">
        <v>5966</v>
      </c>
      <c r="N1905" s="121" t="s">
        <v>2440</v>
      </c>
    </row>
    <row r="1906" spans="6:14" x14ac:dyDescent="0.2">
      <c r="F1906" s="94" t="s">
        <v>2449</v>
      </c>
      <c r="G1906" s="95">
        <v>3335.4</v>
      </c>
      <c r="J1906" s="97">
        <v>46049</v>
      </c>
      <c r="L1906" s="94">
        <v>10241</v>
      </c>
      <c r="M1906" s="98" t="s">
        <v>5969</v>
      </c>
      <c r="N1906" s="121" t="s">
        <v>2440</v>
      </c>
    </row>
    <row r="1907" spans="6:14" x14ac:dyDescent="0.2">
      <c r="F1907" s="94" t="s">
        <v>2449</v>
      </c>
      <c r="G1907" s="95">
        <v>665760.98</v>
      </c>
      <c r="J1907" s="97">
        <v>46051</v>
      </c>
      <c r="L1907" s="94">
        <v>10251</v>
      </c>
      <c r="M1907" s="98" t="s">
        <v>5964</v>
      </c>
      <c r="N1907" s="121" t="s">
        <v>2440</v>
      </c>
    </row>
    <row r="1908" spans="6:14" x14ac:dyDescent="0.2">
      <c r="F1908" s="94" t="s">
        <v>2449</v>
      </c>
      <c r="G1908" s="95">
        <v>4211.41</v>
      </c>
      <c r="J1908" s="97">
        <v>46051</v>
      </c>
      <c r="L1908" s="94">
        <v>10256</v>
      </c>
      <c r="M1908" s="98" t="s">
        <v>5960</v>
      </c>
      <c r="N1908" s="121" t="s">
        <v>2440</v>
      </c>
    </row>
    <row r="1909" spans="6:14" x14ac:dyDescent="0.2">
      <c r="F1909" s="94" t="s">
        <v>2449</v>
      </c>
      <c r="G1909" s="95">
        <v>1030535.74</v>
      </c>
      <c r="J1909" s="97">
        <v>46052</v>
      </c>
      <c r="L1909" s="94">
        <v>10259</v>
      </c>
      <c r="M1909" s="98" t="s">
        <v>5961</v>
      </c>
      <c r="N1909" s="121" t="s">
        <v>2440</v>
      </c>
    </row>
    <row r="1910" spans="6:14" x14ac:dyDescent="0.2">
      <c r="F1910" s="94" t="s">
        <v>2449</v>
      </c>
      <c r="G1910" s="95">
        <v>287470.37</v>
      </c>
      <c r="J1910" s="97">
        <v>46056</v>
      </c>
      <c r="L1910" s="94">
        <v>10259</v>
      </c>
      <c r="M1910" s="98" t="s">
        <v>5961</v>
      </c>
      <c r="N1910" s="121" t="s">
        <v>2440</v>
      </c>
    </row>
    <row r="1911" spans="6:14" x14ac:dyDescent="0.2">
      <c r="F1911" s="94" t="s">
        <v>2449</v>
      </c>
      <c r="G1911" s="95">
        <v>87771.83</v>
      </c>
      <c r="J1911" s="97">
        <v>46057</v>
      </c>
      <c r="L1911" s="94">
        <v>10259</v>
      </c>
      <c r="M1911" s="98" t="s">
        <v>5961</v>
      </c>
      <c r="N1911" s="121" t="s">
        <v>2440</v>
      </c>
    </row>
    <row r="1912" spans="6:14" x14ac:dyDescent="0.2">
      <c r="F1912" s="94" t="s">
        <v>2449</v>
      </c>
      <c r="G1912" s="95">
        <v>0.02</v>
      </c>
      <c r="J1912" s="97">
        <v>46058</v>
      </c>
      <c r="L1912" s="94">
        <v>10241</v>
      </c>
      <c r="M1912" s="98" t="s">
        <v>5966</v>
      </c>
      <c r="N1912" s="121" t="s">
        <v>2440</v>
      </c>
    </row>
    <row r="1913" spans="6:14" x14ac:dyDescent="0.2">
      <c r="F1913" s="94" t="s">
        <v>2449</v>
      </c>
      <c r="G1913" s="95">
        <v>680281.29</v>
      </c>
      <c r="J1913" s="97">
        <v>46058</v>
      </c>
      <c r="L1913" s="94">
        <v>10256</v>
      </c>
      <c r="M1913" s="98" t="s">
        <v>5960</v>
      </c>
      <c r="N1913" s="121" t="s">
        <v>2440</v>
      </c>
    </row>
    <row r="1914" spans="6:14" x14ac:dyDescent="0.2">
      <c r="F1914" s="94" t="s">
        <v>2449</v>
      </c>
      <c r="G1914" s="95">
        <v>79316.710000000006</v>
      </c>
      <c r="J1914" s="97">
        <v>46058</v>
      </c>
      <c r="L1914" s="94">
        <v>10251</v>
      </c>
      <c r="M1914" s="98" t="s">
        <v>5964</v>
      </c>
      <c r="N1914" s="121" t="s">
        <v>2440</v>
      </c>
    </row>
    <row r="1915" spans="6:14" x14ac:dyDescent="0.2">
      <c r="F1915" s="94" t="s">
        <v>2449</v>
      </c>
      <c r="G1915" s="95">
        <v>20144.150000000001</v>
      </c>
      <c r="J1915" s="97">
        <v>46065</v>
      </c>
      <c r="L1915" s="94">
        <v>10251</v>
      </c>
      <c r="M1915" s="98" t="s">
        <v>5964</v>
      </c>
      <c r="N1915" s="121" t="s">
        <v>2440</v>
      </c>
    </row>
    <row r="1916" spans="6:14" x14ac:dyDescent="0.2">
      <c r="F1916" s="94" t="s">
        <v>2449</v>
      </c>
      <c r="G1916" s="95">
        <v>172427.65</v>
      </c>
      <c r="J1916" s="97">
        <v>46065</v>
      </c>
      <c r="L1916" s="94">
        <v>10256</v>
      </c>
      <c r="M1916" s="98" t="s">
        <v>5960</v>
      </c>
      <c r="N1916" s="121" t="s">
        <v>2440</v>
      </c>
    </row>
    <row r="1917" spans="6:14" x14ac:dyDescent="0.2">
      <c r="F1917" s="94" t="s">
        <v>2449</v>
      </c>
      <c r="G1917" s="95">
        <v>7288.5</v>
      </c>
      <c r="J1917" s="97">
        <v>46071</v>
      </c>
      <c r="L1917" s="94">
        <v>10256</v>
      </c>
      <c r="M1917" s="98" t="s">
        <v>5960</v>
      </c>
      <c r="N1917" s="121" t="s">
        <v>2440</v>
      </c>
    </row>
    <row r="1918" spans="6:14" x14ac:dyDescent="0.2">
      <c r="F1918" s="94" t="s">
        <v>5967</v>
      </c>
      <c r="G1918" s="95">
        <v>16355.2</v>
      </c>
      <c r="J1918" s="97">
        <v>46071</v>
      </c>
      <c r="L1918" s="94">
        <v>20001</v>
      </c>
      <c r="M1918" s="98" t="s">
        <v>5968</v>
      </c>
      <c r="N1918" s="121" t="s">
        <v>2432</v>
      </c>
    </row>
    <row r="1919" spans="6:14" x14ac:dyDescent="0.2">
      <c r="F1919" s="94" t="s">
        <v>2449</v>
      </c>
      <c r="G1919" s="95">
        <v>13684688.33</v>
      </c>
      <c r="J1919" s="97">
        <v>46072</v>
      </c>
      <c r="L1919" s="94">
        <v>10251</v>
      </c>
      <c r="M1919" s="98" t="s">
        <v>5964</v>
      </c>
      <c r="N1919" s="121" t="s">
        <v>2440</v>
      </c>
    </row>
    <row r="1920" spans="6:14" x14ac:dyDescent="0.2">
      <c r="F1920" s="94" t="s">
        <v>2449</v>
      </c>
      <c r="G1920" s="95">
        <v>14831267.49</v>
      </c>
      <c r="J1920" s="97">
        <v>46072</v>
      </c>
      <c r="L1920" s="94">
        <v>10256</v>
      </c>
      <c r="M1920" s="98" t="s">
        <v>5960</v>
      </c>
      <c r="N1920" s="121" t="s">
        <v>2440</v>
      </c>
    </row>
    <row r="1921" spans="1:25" x14ac:dyDescent="0.2">
      <c r="F1921" s="94" t="s">
        <v>2449</v>
      </c>
      <c r="G1921" s="95">
        <v>1902186.29</v>
      </c>
      <c r="J1921" s="97">
        <v>46072</v>
      </c>
      <c r="L1921" s="94">
        <v>10259</v>
      </c>
      <c r="M1921" s="98" t="s">
        <v>5961</v>
      </c>
      <c r="N1921" s="121" t="s">
        <v>2440</v>
      </c>
    </row>
    <row r="1922" spans="1:25" x14ac:dyDescent="0.2">
      <c r="A1922" s="94" t="s">
        <v>2763</v>
      </c>
      <c r="B1922" s="94" t="s">
        <v>3340</v>
      </c>
      <c r="C1922" s="94" t="s">
        <v>8611</v>
      </c>
      <c r="D1922" s="94" t="s">
        <v>3342</v>
      </c>
      <c r="E1922" s="94" t="s">
        <v>2487</v>
      </c>
      <c r="F1922" s="94" t="s">
        <v>3343</v>
      </c>
      <c r="G1922" s="95">
        <v>-25117.51</v>
      </c>
      <c r="H1922" s="97">
        <v>46072</v>
      </c>
      <c r="I1922" s="97">
        <v>46076</v>
      </c>
      <c r="J1922" s="97">
        <v>46076</v>
      </c>
      <c r="K1922" s="97">
        <v>46072</v>
      </c>
      <c r="L1922" s="94">
        <v>20001</v>
      </c>
      <c r="M1922" s="98" t="s">
        <v>245</v>
      </c>
      <c r="N1922" s="121" t="s">
        <v>246</v>
      </c>
      <c r="O1922" s="94" t="s">
        <v>8612</v>
      </c>
      <c r="P1922" s="94" t="s">
        <v>51</v>
      </c>
      <c r="Q1922" s="94" t="s">
        <v>51</v>
      </c>
      <c r="R1922" s="94" t="s">
        <v>51</v>
      </c>
      <c r="S1922" s="94" t="s">
        <v>51</v>
      </c>
      <c r="T1922" s="94" t="s">
        <v>51</v>
      </c>
      <c r="U1922" s="94" t="s">
        <v>51</v>
      </c>
      <c r="V1922" s="94" t="s">
        <v>51</v>
      </c>
      <c r="W1922" s="94" t="s">
        <v>2490</v>
      </c>
      <c r="X1922" s="94" t="s">
        <v>2491</v>
      </c>
      <c r="Y1922" s="94" t="s">
        <v>3345</v>
      </c>
    </row>
    <row r="1923" spans="1:25" x14ac:dyDescent="0.2">
      <c r="A1923" s="94" t="s">
        <v>2763</v>
      </c>
      <c r="B1923" s="94" t="s">
        <v>3340</v>
      </c>
      <c r="C1923" s="94" t="s">
        <v>8613</v>
      </c>
      <c r="D1923" s="94" t="s">
        <v>3342</v>
      </c>
      <c r="E1923" s="94" t="s">
        <v>2487</v>
      </c>
      <c r="F1923" s="94" t="s">
        <v>3343</v>
      </c>
      <c r="G1923" s="95">
        <v>-4821.51</v>
      </c>
      <c r="H1923" s="97">
        <v>46072</v>
      </c>
      <c r="I1923" s="97">
        <v>46076</v>
      </c>
      <c r="J1923" s="97">
        <v>46076</v>
      </c>
      <c r="K1923" s="97">
        <v>46072</v>
      </c>
      <c r="L1923" s="94">
        <v>10251</v>
      </c>
      <c r="M1923" s="98" t="s">
        <v>245</v>
      </c>
      <c r="N1923" s="121" t="s">
        <v>246</v>
      </c>
      <c r="O1923" s="94" t="s">
        <v>8614</v>
      </c>
      <c r="P1923" s="94" t="s">
        <v>51</v>
      </c>
      <c r="Q1923" s="94" t="s">
        <v>51</v>
      </c>
      <c r="R1923" s="94" t="s">
        <v>51</v>
      </c>
      <c r="S1923" s="94" t="s">
        <v>51</v>
      </c>
      <c r="T1923" s="94" t="s">
        <v>51</v>
      </c>
      <c r="U1923" s="94" t="s">
        <v>51</v>
      </c>
      <c r="V1923" s="94" t="s">
        <v>51</v>
      </c>
      <c r="W1923" s="94" t="s">
        <v>2490</v>
      </c>
      <c r="X1923" s="94" t="s">
        <v>2491</v>
      </c>
      <c r="Y1923" s="94" t="s">
        <v>3345</v>
      </c>
    </row>
    <row r="1924" spans="1:25" x14ac:dyDescent="0.2">
      <c r="A1924" s="94" t="s">
        <v>2763</v>
      </c>
      <c r="B1924" s="94" t="s">
        <v>3340</v>
      </c>
      <c r="C1924" s="94" t="s">
        <v>8615</v>
      </c>
      <c r="D1924" s="94" t="s">
        <v>4329</v>
      </c>
      <c r="E1924" s="94" t="s">
        <v>2487</v>
      </c>
      <c r="F1924" s="94" t="s">
        <v>154</v>
      </c>
      <c r="G1924" s="95">
        <v>-5474.74</v>
      </c>
      <c r="H1924" s="97">
        <v>46073</v>
      </c>
      <c r="I1924" s="97">
        <v>46076</v>
      </c>
      <c r="J1924" s="97">
        <v>46076</v>
      </c>
      <c r="K1924" s="97">
        <v>46073</v>
      </c>
      <c r="L1924" s="98" t="s">
        <v>8609</v>
      </c>
      <c r="M1924" s="98" t="s">
        <v>154</v>
      </c>
      <c r="N1924" s="121" t="s">
        <v>129</v>
      </c>
      <c r="O1924" s="94" t="s">
        <v>4330</v>
      </c>
      <c r="P1924" s="94" t="s">
        <v>51</v>
      </c>
      <c r="Q1924" s="94" t="s">
        <v>51</v>
      </c>
      <c r="R1924" s="94" t="s">
        <v>51</v>
      </c>
      <c r="S1924" s="94" t="s">
        <v>51</v>
      </c>
      <c r="T1924" s="94" t="s">
        <v>51</v>
      </c>
      <c r="U1924" s="94" t="s">
        <v>51</v>
      </c>
      <c r="V1924" s="94" t="s">
        <v>51</v>
      </c>
      <c r="W1924" s="94" t="s">
        <v>2490</v>
      </c>
      <c r="X1924" s="94" t="s">
        <v>2491</v>
      </c>
      <c r="Y1924" s="94" t="s">
        <v>3345</v>
      </c>
    </row>
    <row r="1925" spans="1:25" x14ac:dyDescent="0.2">
      <c r="A1925" s="94" t="s">
        <v>2483</v>
      </c>
      <c r="B1925" s="94" t="s">
        <v>4801</v>
      </c>
      <c r="C1925" s="94" t="s">
        <v>8616</v>
      </c>
      <c r="D1925" s="94" t="s">
        <v>4912</v>
      </c>
      <c r="E1925" s="94" t="s">
        <v>2487</v>
      </c>
      <c r="F1925" s="94" t="s">
        <v>4913</v>
      </c>
      <c r="G1925" s="95">
        <v>-6075.6</v>
      </c>
      <c r="H1925" s="97">
        <v>46071</v>
      </c>
      <c r="I1925" s="97">
        <v>46076</v>
      </c>
      <c r="J1925" s="97">
        <v>46076</v>
      </c>
      <c r="K1925" s="97">
        <v>46073</v>
      </c>
      <c r="L1925" s="94">
        <v>20001</v>
      </c>
      <c r="M1925" s="98" t="s">
        <v>1592</v>
      </c>
      <c r="N1925" s="121" t="s">
        <v>129</v>
      </c>
      <c r="O1925" s="94" t="s">
        <v>8617</v>
      </c>
      <c r="P1925" s="94" t="s">
        <v>51</v>
      </c>
      <c r="Q1925" s="94" t="s">
        <v>51</v>
      </c>
      <c r="R1925" s="94" t="s">
        <v>51</v>
      </c>
      <c r="S1925" s="94" t="s">
        <v>51</v>
      </c>
      <c r="T1925" s="94" t="s">
        <v>51</v>
      </c>
      <c r="U1925" s="94" t="s">
        <v>51</v>
      </c>
      <c r="V1925" s="94" t="s">
        <v>51</v>
      </c>
      <c r="W1925" s="94" t="s">
        <v>2490</v>
      </c>
      <c r="X1925" s="94" t="s">
        <v>2491</v>
      </c>
      <c r="Y1925" s="94" t="s">
        <v>4915</v>
      </c>
    </row>
    <row r="1926" spans="1:25" x14ac:dyDescent="0.2">
      <c r="A1926" s="94" t="s">
        <v>2483</v>
      </c>
      <c r="B1926" s="94" t="s">
        <v>4801</v>
      </c>
      <c r="C1926" s="94" t="s">
        <v>8618</v>
      </c>
      <c r="D1926" s="94" t="s">
        <v>4912</v>
      </c>
      <c r="E1926" s="94" t="s">
        <v>2487</v>
      </c>
      <c r="F1926" s="94" t="s">
        <v>4913</v>
      </c>
      <c r="G1926" s="95">
        <v>-13791</v>
      </c>
      <c r="H1926" s="97">
        <v>46071</v>
      </c>
      <c r="I1926" s="97">
        <v>46076</v>
      </c>
      <c r="J1926" s="97">
        <v>46076</v>
      </c>
      <c r="K1926" s="97">
        <v>46073</v>
      </c>
      <c r="L1926" s="94">
        <v>20001</v>
      </c>
      <c r="M1926" s="98" t="s">
        <v>1592</v>
      </c>
      <c r="N1926" s="121" t="s">
        <v>129</v>
      </c>
      <c r="O1926" s="94" t="s">
        <v>8619</v>
      </c>
      <c r="P1926" s="94" t="s">
        <v>51</v>
      </c>
      <c r="Q1926" s="94" t="s">
        <v>51</v>
      </c>
      <c r="R1926" s="94" t="s">
        <v>51</v>
      </c>
      <c r="S1926" s="94" t="s">
        <v>51</v>
      </c>
      <c r="T1926" s="94" t="s">
        <v>51</v>
      </c>
      <c r="U1926" s="94" t="s">
        <v>51</v>
      </c>
      <c r="V1926" s="94" t="s">
        <v>51</v>
      </c>
      <c r="W1926" s="94" t="s">
        <v>2490</v>
      </c>
      <c r="X1926" s="94" t="s">
        <v>2491</v>
      </c>
      <c r="Y1926" s="94" t="s">
        <v>4915</v>
      </c>
    </row>
    <row r="1927" spans="1:25" x14ac:dyDescent="0.2">
      <c r="A1927" s="94" t="s">
        <v>2483</v>
      </c>
      <c r="B1927" s="94" t="s">
        <v>4801</v>
      </c>
      <c r="C1927" s="94" t="s">
        <v>8620</v>
      </c>
      <c r="D1927" s="94" t="s">
        <v>4912</v>
      </c>
      <c r="E1927" s="94" t="s">
        <v>2487</v>
      </c>
      <c r="F1927" s="94" t="s">
        <v>4913</v>
      </c>
      <c r="G1927" s="95">
        <v>-10915.3</v>
      </c>
      <c r="H1927" s="97">
        <v>46071</v>
      </c>
      <c r="I1927" s="97">
        <v>46076</v>
      </c>
      <c r="J1927" s="97">
        <v>46076</v>
      </c>
      <c r="K1927" s="97">
        <v>46076</v>
      </c>
      <c r="L1927" s="94">
        <v>10259</v>
      </c>
      <c r="M1927" s="98" t="s">
        <v>1592</v>
      </c>
      <c r="N1927" s="121" t="s">
        <v>129</v>
      </c>
      <c r="O1927" s="94" t="s">
        <v>8621</v>
      </c>
      <c r="P1927" s="94" t="s">
        <v>51</v>
      </c>
      <c r="Q1927" s="94" t="s">
        <v>51</v>
      </c>
      <c r="R1927" s="94" t="s">
        <v>51</v>
      </c>
      <c r="S1927" s="94" t="s">
        <v>51</v>
      </c>
      <c r="T1927" s="94" t="s">
        <v>51</v>
      </c>
      <c r="U1927" s="94" t="s">
        <v>51</v>
      </c>
      <c r="V1927" s="94" t="s">
        <v>51</v>
      </c>
      <c r="W1927" s="94" t="s">
        <v>2490</v>
      </c>
      <c r="X1927" s="94" t="s">
        <v>2491</v>
      </c>
      <c r="Y1927" s="94" t="s">
        <v>4915</v>
      </c>
    </row>
    <row r="1928" spans="1:25" x14ac:dyDescent="0.2">
      <c r="A1928" s="94" t="s">
        <v>2483</v>
      </c>
      <c r="B1928" s="94" t="s">
        <v>4801</v>
      </c>
      <c r="C1928" s="94" t="s">
        <v>8622</v>
      </c>
      <c r="D1928" s="94" t="s">
        <v>4912</v>
      </c>
      <c r="E1928" s="94" t="s">
        <v>2487</v>
      </c>
      <c r="F1928" s="94" t="s">
        <v>4913</v>
      </c>
      <c r="G1928" s="95">
        <v>-9627.7999999999993</v>
      </c>
      <c r="H1928" s="97">
        <v>46071</v>
      </c>
      <c r="I1928" s="97">
        <v>46076</v>
      </c>
      <c r="J1928" s="97">
        <v>46076</v>
      </c>
      <c r="K1928" s="97">
        <v>46076</v>
      </c>
      <c r="L1928" s="94">
        <v>10259</v>
      </c>
      <c r="M1928" s="98" t="s">
        <v>1592</v>
      </c>
      <c r="N1928" s="121" t="s">
        <v>129</v>
      </c>
      <c r="O1928" s="94" t="s">
        <v>8623</v>
      </c>
      <c r="P1928" s="94" t="s">
        <v>51</v>
      </c>
      <c r="Q1928" s="94" t="s">
        <v>51</v>
      </c>
      <c r="R1928" s="94" t="s">
        <v>51</v>
      </c>
      <c r="S1928" s="94" t="s">
        <v>51</v>
      </c>
      <c r="T1928" s="94" t="s">
        <v>51</v>
      </c>
      <c r="U1928" s="94" t="s">
        <v>51</v>
      </c>
      <c r="V1928" s="94" t="s">
        <v>51</v>
      </c>
      <c r="W1928" s="94" t="s">
        <v>2490</v>
      </c>
      <c r="X1928" s="94" t="s">
        <v>2491</v>
      </c>
      <c r="Y1928" s="94" t="s">
        <v>4915</v>
      </c>
    </row>
    <row r="1929" spans="1:25" x14ac:dyDescent="0.2">
      <c r="A1929" s="94" t="s">
        <v>2483</v>
      </c>
      <c r="B1929" s="94" t="s">
        <v>4801</v>
      </c>
      <c r="C1929" s="94" t="s">
        <v>8624</v>
      </c>
      <c r="D1929" s="94" t="s">
        <v>4912</v>
      </c>
      <c r="E1929" s="94" t="s">
        <v>2487</v>
      </c>
      <c r="F1929" s="94" t="s">
        <v>4913</v>
      </c>
      <c r="G1929" s="95">
        <v>-880.4</v>
      </c>
      <c r="H1929" s="97">
        <v>46071</v>
      </c>
      <c r="I1929" s="97">
        <v>46076</v>
      </c>
      <c r="J1929" s="97">
        <v>46076</v>
      </c>
      <c r="K1929" s="97">
        <v>46076</v>
      </c>
      <c r="L1929" s="94">
        <v>10259</v>
      </c>
      <c r="M1929" s="98" t="s">
        <v>1592</v>
      </c>
      <c r="N1929" s="121" t="s">
        <v>129</v>
      </c>
      <c r="O1929" s="94" t="s">
        <v>8625</v>
      </c>
      <c r="P1929" s="94" t="s">
        <v>51</v>
      </c>
      <c r="Q1929" s="94" t="s">
        <v>51</v>
      </c>
      <c r="R1929" s="94" t="s">
        <v>51</v>
      </c>
      <c r="S1929" s="94" t="s">
        <v>51</v>
      </c>
      <c r="T1929" s="94" t="s">
        <v>51</v>
      </c>
      <c r="U1929" s="94" t="s">
        <v>51</v>
      </c>
      <c r="V1929" s="94" t="s">
        <v>51</v>
      </c>
      <c r="W1929" s="94" t="s">
        <v>2490</v>
      </c>
      <c r="X1929" s="94" t="s">
        <v>2491</v>
      </c>
      <c r="Y1929" s="94" t="s">
        <v>4915</v>
      </c>
    </row>
    <row r="1930" spans="1:25" x14ac:dyDescent="0.2">
      <c r="A1930" s="94" t="s">
        <v>2483</v>
      </c>
      <c r="B1930" s="94" t="s">
        <v>4801</v>
      </c>
      <c r="C1930" s="94" t="s">
        <v>8626</v>
      </c>
      <c r="D1930" s="94" t="s">
        <v>4912</v>
      </c>
      <c r="E1930" s="94" t="s">
        <v>2487</v>
      </c>
      <c r="F1930" s="94" t="s">
        <v>4913</v>
      </c>
      <c r="G1930" s="95">
        <v>-19304.8</v>
      </c>
      <c r="H1930" s="97">
        <v>46071</v>
      </c>
      <c r="I1930" s="97">
        <v>46076</v>
      </c>
      <c r="J1930" s="97">
        <v>46076</v>
      </c>
      <c r="K1930" s="97">
        <v>46073</v>
      </c>
      <c r="L1930" s="94">
        <v>10256</v>
      </c>
      <c r="M1930" s="98" t="s">
        <v>1592</v>
      </c>
      <c r="N1930" s="121" t="s">
        <v>129</v>
      </c>
      <c r="O1930" s="94" t="s">
        <v>8627</v>
      </c>
      <c r="P1930" s="94" t="s">
        <v>51</v>
      </c>
      <c r="Q1930" s="94" t="s">
        <v>51</v>
      </c>
      <c r="R1930" s="94" t="s">
        <v>51</v>
      </c>
      <c r="S1930" s="94" t="s">
        <v>51</v>
      </c>
      <c r="T1930" s="94" t="s">
        <v>51</v>
      </c>
      <c r="U1930" s="94" t="s">
        <v>51</v>
      </c>
      <c r="V1930" s="94" t="s">
        <v>51</v>
      </c>
      <c r="W1930" s="94" t="s">
        <v>2490</v>
      </c>
      <c r="X1930" s="94" t="s">
        <v>2491</v>
      </c>
      <c r="Y1930" s="94" t="s">
        <v>4915</v>
      </c>
    </row>
    <row r="1931" spans="1:25" x14ac:dyDescent="0.2">
      <c r="A1931" s="94" t="s">
        <v>2483</v>
      </c>
      <c r="B1931" s="94" t="s">
        <v>4801</v>
      </c>
      <c r="C1931" s="94" t="s">
        <v>8628</v>
      </c>
      <c r="D1931" s="94" t="s">
        <v>4912</v>
      </c>
      <c r="E1931" s="94" t="s">
        <v>2487</v>
      </c>
      <c r="F1931" s="94" t="s">
        <v>4913</v>
      </c>
      <c r="G1931" s="95">
        <v>-19337.5</v>
      </c>
      <c r="H1931" s="97">
        <v>46071</v>
      </c>
      <c r="I1931" s="97">
        <v>46076</v>
      </c>
      <c r="J1931" s="97">
        <v>46076</v>
      </c>
      <c r="K1931" s="97">
        <v>46073</v>
      </c>
      <c r="L1931" s="94">
        <v>10256</v>
      </c>
      <c r="M1931" s="98" t="s">
        <v>1592</v>
      </c>
      <c r="N1931" s="121" t="s">
        <v>129</v>
      </c>
      <c r="O1931" s="94" t="s">
        <v>8629</v>
      </c>
      <c r="P1931" s="94" t="s">
        <v>51</v>
      </c>
      <c r="Q1931" s="94" t="s">
        <v>51</v>
      </c>
      <c r="R1931" s="94" t="s">
        <v>51</v>
      </c>
      <c r="S1931" s="94" t="s">
        <v>51</v>
      </c>
      <c r="T1931" s="94" t="s">
        <v>51</v>
      </c>
      <c r="U1931" s="94" t="s">
        <v>51</v>
      </c>
      <c r="V1931" s="94" t="s">
        <v>51</v>
      </c>
      <c r="W1931" s="94" t="s">
        <v>2490</v>
      </c>
      <c r="X1931" s="94" t="s">
        <v>2491</v>
      </c>
      <c r="Y1931" s="94" t="s">
        <v>4915</v>
      </c>
    </row>
    <row r="1932" spans="1:25" x14ac:dyDescent="0.2">
      <c r="A1932" s="94" t="s">
        <v>2483</v>
      </c>
      <c r="B1932" s="94" t="s">
        <v>4801</v>
      </c>
      <c r="C1932" s="94" t="s">
        <v>8630</v>
      </c>
      <c r="D1932" s="94" t="s">
        <v>4912</v>
      </c>
      <c r="E1932" s="94" t="s">
        <v>2487</v>
      </c>
      <c r="F1932" s="94" t="s">
        <v>4913</v>
      </c>
      <c r="G1932" s="95">
        <v>-345.4</v>
      </c>
      <c r="H1932" s="97">
        <v>46071</v>
      </c>
      <c r="I1932" s="97">
        <v>46076</v>
      </c>
      <c r="J1932" s="97">
        <v>46076</v>
      </c>
      <c r="K1932" s="97">
        <v>46073</v>
      </c>
      <c r="L1932" s="94">
        <v>10256</v>
      </c>
      <c r="M1932" s="98" t="s">
        <v>1592</v>
      </c>
      <c r="N1932" s="121" t="s">
        <v>129</v>
      </c>
      <c r="O1932" s="94" t="s">
        <v>8631</v>
      </c>
      <c r="P1932" s="94" t="s">
        <v>51</v>
      </c>
      <c r="Q1932" s="94" t="s">
        <v>51</v>
      </c>
      <c r="R1932" s="94" t="s">
        <v>51</v>
      </c>
      <c r="S1932" s="94" t="s">
        <v>51</v>
      </c>
      <c r="T1932" s="94" t="s">
        <v>51</v>
      </c>
      <c r="U1932" s="94" t="s">
        <v>51</v>
      </c>
      <c r="V1932" s="94" t="s">
        <v>51</v>
      </c>
      <c r="W1932" s="94" t="s">
        <v>2490</v>
      </c>
      <c r="X1932" s="94" t="s">
        <v>2491</v>
      </c>
      <c r="Y1932" s="94" t="s">
        <v>4915</v>
      </c>
    </row>
    <row r="1933" spans="1:25" x14ac:dyDescent="0.2">
      <c r="A1933" s="94" t="s">
        <v>2483</v>
      </c>
      <c r="B1933" s="94" t="s">
        <v>4801</v>
      </c>
      <c r="C1933" s="94" t="s">
        <v>8632</v>
      </c>
      <c r="D1933" s="94" t="s">
        <v>4912</v>
      </c>
      <c r="E1933" s="94" t="s">
        <v>2487</v>
      </c>
      <c r="F1933" s="94" t="s">
        <v>4913</v>
      </c>
      <c r="G1933" s="95">
        <v>-15592.1</v>
      </c>
      <c r="H1933" s="97">
        <v>46071</v>
      </c>
      <c r="I1933" s="97">
        <v>46076</v>
      </c>
      <c r="J1933" s="97">
        <v>46076</v>
      </c>
      <c r="K1933" s="97">
        <v>46073</v>
      </c>
      <c r="L1933" s="94">
        <v>10256</v>
      </c>
      <c r="M1933" s="98" t="s">
        <v>1592</v>
      </c>
      <c r="N1933" s="121" t="s">
        <v>129</v>
      </c>
      <c r="O1933" s="94" t="s">
        <v>8633</v>
      </c>
      <c r="P1933" s="94" t="s">
        <v>51</v>
      </c>
      <c r="Q1933" s="94" t="s">
        <v>51</v>
      </c>
      <c r="R1933" s="94" t="s">
        <v>51</v>
      </c>
      <c r="S1933" s="94" t="s">
        <v>51</v>
      </c>
      <c r="T1933" s="94" t="s">
        <v>51</v>
      </c>
      <c r="U1933" s="94" t="s">
        <v>51</v>
      </c>
      <c r="V1933" s="94" t="s">
        <v>51</v>
      </c>
      <c r="W1933" s="94" t="s">
        <v>2490</v>
      </c>
      <c r="X1933" s="94" t="s">
        <v>2491</v>
      </c>
      <c r="Y1933" s="94" t="s">
        <v>4915</v>
      </c>
    </row>
    <row r="1934" spans="1:25" x14ac:dyDescent="0.2">
      <c r="A1934" s="94" t="s">
        <v>2483</v>
      </c>
      <c r="B1934" s="94" t="s">
        <v>4801</v>
      </c>
      <c r="C1934" s="94" t="s">
        <v>8634</v>
      </c>
      <c r="D1934" s="94" t="s">
        <v>4912</v>
      </c>
      <c r="E1934" s="94" t="s">
        <v>2487</v>
      </c>
      <c r="F1934" s="94" t="s">
        <v>4913</v>
      </c>
      <c r="G1934" s="95">
        <v>-6794.6</v>
      </c>
      <c r="H1934" s="97">
        <v>46071</v>
      </c>
      <c r="I1934" s="97">
        <v>46076</v>
      </c>
      <c r="J1934" s="97">
        <v>46076</v>
      </c>
      <c r="K1934" s="97">
        <v>46073</v>
      </c>
      <c r="L1934" s="94">
        <v>10256</v>
      </c>
      <c r="M1934" s="98" t="s">
        <v>1592</v>
      </c>
      <c r="N1934" s="121" t="s">
        <v>129</v>
      </c>
      <c r="O1934" s="94" t="s">
        <v>8635</v>
      </c>
      <c r="P1934" s="94" t="s">
        <v>51</v>
      </c>
      <c r="Q1934" s="94" t="s">
        <v>51</v>
      </c>
      <c r="R1934" s="94" t="s">
        <v>51</v>
      </c>
      <c r="S1934" s="94" t="s">
        <v>51</v>
      </c>
      <c r="T1934" s="94" t="s">
        <v>51</v>
      </c>
      <c r="U1934" s="94" t="s">
        <v>51</v>
      </c>
      <c r="V1934" s="94" t="s">
        <v>51</v>
      </c>
      <c r="W1934" s="94" t="s">
        <v>2490</v>
      </c>
      <c r="X1934" s="94" t="s">
        <v>2491</v>
      </c>
      <c r="Y1934" s="94" t="s">
        <v>4915</v>
      </c>
    </row>
    <row r="1935" spans="1:25" x14ac:dyDescent="0.2">
      <c r="A1935" s="94" t="s">
        <v>2483</v>
      </c>
      <c r="B1935" s="94" t="s">
        <v>4801</v>
      </c>
      <c r="C1935" s="94" t="s">
        <v>8636</v>
      </c>
      <c r="D1935" s="94" t="s">
        <v>4912</v>
      </c>
      <c r="E1935" s="94" t="s">
        <v>2487</v>
      </c>
      <c r="F1935" s="94" t="s">
        <v>4913</v>
      </c>
      <c r="G1935" s="95">
        <v>-15546.3</v>
      </c>
      <c r="H1935" s="97">
        <v>46071</v>
      </c>
      <c r="I1935" s="97">
        <v>46076</v>
      </c>
      <c r="J1935" s="97">
        <v>46076</v>
      </c>
      <c r="K1935" s="97">
        <v>46073</v>
      </c>
      <c r="L1935" s="94">
        <v>10256</v>
      </c>
      <c r="M1935" s="98" t="s">
        <v>1592</v>
      </c>
      <c r="N1935" s="121" t="s">
        <v>129</v>
      </c>
      <c r="O1935" s="94" t="s">
        <v>8637</v>
      </c>
      <c r="P1935" s="94" t="s">
        <v>51</v>
      </c>
      <c r="Q1935" s="94" t="s">
        <v>51</v>
      </c>
      <c r="R1935" s="94" t="s">
        <v>51</v>
      </c>
      <c r="S1935" s="94" t="s">
        <v>51</v>
      </c>
      <c r="T1935" s="94" t="s">
        <v>51</v>
      </c>
      <c r="U1935" s="94" t="s">
        <v>51</v>
      </c>
      <c r="V1935" s="94" t="s">
        <v>51</v>
      </c>
      <c r="W1935" s="94" t="s">
        <v>2490</v>
      </c>
      <c r="X1935" s="94" t="s">
        <v>2491</v>
      </c>
      <c r="Y1935" s="94" t="s">
        <v>4915</v>
      </c>
    </row>
    <row r="1936" spans="1:25" x14ac:dyDescent="0.2">
      <c r="A1936" s="94" t="s">
        <v>2483</v>
      </c>
      <c r="B1936" s="94" t="s">
        <v>4801</v>
      </c>
      <c r="C1936" s="94" t="s">
        <v>8638</v>
      </c>
      <c r="D1936" s="94" t="s">
        <v>4912</v>
      </c>
      <c r="E1936" s="94" t="s">
        <v>2487</v>
      </c>
      <c r="F1936" s="94" t="s">
        <v>4913</v>
      </c>
      <c r="G1936" s="95">
        <v>-1883.2</v>
      </c>
      <c r="H1936" s="97">
        <v>46071</v>
      </c>
      <c r="I1936" s="97">
        <v>46076</v>
      </c>
      <c r="J1936" s="97">
        <v>46076</v>
      </c>
      <c r="K1936" s="97">
        <v>46073</v>
      </c>
      <c r="L1936" s="94">
        <v>10256</v>
      </c>
      <c r="M1936" s="98" t="s">
        <v>1592</v>
      </c>
      <c r="N1936" s="121" t="s">
        <v>129</v>
      </c>
      <c r="O1936" s="94" t="s">
        <v>8639</v>
      </c>
      <c r="P1936" s="94" t="s">
        <v>51</v>
      </c>
      <c r="Q1936" s="94" t="s">
        <v>51</v>
      </c>
      <c r="R1936" s="94" t="s">
        <v>51</v>
      </c>
      <c r="S1936" s="94" t="s">
        <v>51</v>
      </c>
      <c r="T1936" s="94" t="s">
        <v>51</v>
      </c>
      <c r="U1936" s="94" t="s">
        <v>51</v>
      </c>
      <c r="V1936" s="94" t="s">
        <v>51</v>
      </c>
      <c r="W1936" s="94" t="s">
        <v>2490</v>
      </c>
      <c r="X1936" s="94" t="s">
        <v>2491</v>
      </c>
      <c r="Y1936" s="94" t="s">
        <v>4915</v>
      </c>
    </row>
    <row r="1937" spans="1:25" x14ac:dyDescent="0.2">
      <c r="A1937" s="94" t="s">
        <v>2483</v>
      </c>
      <c r="B1937" s="94" t="s">
        <v>4801</v>
      </c>
      <c r="C1937" s="94" t="s">
        <v>8640</v>
      </c>
      <c r="D1937" s="94" t="s">
        <v>4912</v>
      </c>
      <c r="E1937" s="94" t="s">
        <v>2487</v>
      </c>
      <c r="F1937" s="94" t="s">
        <v>4913</v>
      </c>
      <c r="G1937" s="95">
        <v>-1494</v>
      </c>
      <c r="H1937" s="97">
        <v>46071</v>
      </c>
      <c r="I1937" s="97">
        <v>46076</v>
      </c>
      <c r="J1937" s="97">
        <v>46076</v>
      </c>
      <c r="K1937" s="97">
        <v>46076</v>
      </c>
      <c r="L1937" s="94">
        <v>10251</v>
      </c>
      <c r="M1937" s="98" t="s">
        <v>1592</v>
      </c>
      <c r="N1937" s="121" t="s">
        <v>129</v>
      </c>
      <c r="O1937" s="94" t="s">
        <v>8641</v>
      </c>
      <c r="P1937" s="94" t="s">
        <v>51</v>
      </c>
      <c r="Q1937" s="94" t="s">
        <v>51</v>
      </c>
      <c r="R1937" s="94" t="s">
        <v>51</v>
      </c>
      <c r="S1937" s="94" t="s">
        <v>51</v>
      </c>
      <c r="T1937" s="94" t="s">
        <v>51</v>
      </c>
      <c r="U1937" s="94" t="s">
        <v>51</v>
      </c>
      <c r="V1937" s="94" t="s">
        <v>51</v>
      </c>
      <c r="W1937" s="94" t="s">
        <v>2490</v>
      </c>
      <c r="X1937" s="94" t="s">
        <v>2491</v>
      </c>
      <c r="Y1937" s="94" t="s">
        <v>4915</v>
      </c>
    </row>
    <row r="1938" spans="1:25" x14ac:dyDescent="0.2">
      <c r="A1938" s="94" t="s">
        <v>2483</v>
      </c>
      <c r="B1938" s="94" t="s">
        <v>4801</v>
      </c>
      <c r="C1938" s="94" t="s">
        <v>8642</v>
      </c>
      <c r="D1938" s="94" t="s">
        <v>4912</v>
      </c>
      <c r="E1938" s="94" t="s">
        <v>2487</v>
      </c>
      <c r="F1938" s="94" t="s">
        <v>4913</v>
      </c>
      <c r="G1938" s="95">
        <v>-17575.8</v>
      </c>
      <c r="H1938" s="97">
        <v>46071</v>
      </c>
      <c r="I1938" s="97">
        <v>46076</v>
      </c>
      <c r="J1938" s="97">
        <v>46076</v>
      </c>
      <c r="K1938" s="97">
        <v>46076</v>
      </c>
      <c r="L1938" s="94">
        <v>10251</v>
      </c>
      <c r="M1938" s="98" t="s">
        <v>1592</v>
      </c>
      <c r="N1938" s="121" t="s">
        <v>129</v>
      </c>
      <c r="O1938" s="94" t="s">
        <v>8643</v>
      </c>
      <c r="P1938" s="94" t="s">
        <v>51</v>
      </c>
      <c r="Q1938" s="94" t="s">
        <v>51</v>
      </c>
      <c r="R1938" s="94" t="s">
        <v>51</v>
      </c>
      <c r="S1938" s="94" t="s">
        <v>51</v>
      </c>
      <c r="T1938" s="94" t="s">
        <v>51</v>
      </c>
      <c r="U1938" s="94" t="s">
        <v>51</v>
      </c>
      <c r="V1938" s="94" t="s">
        <v>51</v>
      </c>
      <c r="W1938" s="94" t="s">
        <v>2490</v>
      </c>
      <c r="X1938" s="94" t="s">
        <v>2491</v>
      </c>
      <c r="Y1938" s="94" t="s">
        <v>4915</v>
      </c>
    </row>
    <row r="1939" spans="1:25" x14ac:dyDescent="0.2">
      <c r="A1939" s="94" t="s">
        <v>2483</v>
      </c>
      <c r="B1939" s="94" t="s">
        <v>4801</v>
      </c>
      <c r="C1939" s="94" t="s">
        <v>8644</v>
      </c>
      <c r="D1939" s="94" t="s">
        <v>4912</v>
      </c>
      <c r="E1939" s="94" t="s">
        <v>2487</v>
      </c>
      <c r="F1939" s="94" t="s">
        <v>4913</v>
      </c>
      <c r="G1939" s="95">
        <v>-1145.4000000000001</v>
      </c>
      <c r="H1939" s="97">
        <v>46071</v>
      </c>
      <c r="I1939" s="97">
        <v>46076</v>
      </c>
      <c r="J1939" s="97">
        <v>46076</v>
      </c>
      <c r="K1939" s="97">
        <v>46076</v>
      </c>
      <c r="L1939" s="94">
        <v>10251</v>
      </c>
      <c r="M1939" s="98" t="s">
        <v>1592</v>
      </c>
      <c r="N1939" s="121" t="s">
        <v>129</v>
      </c>
      <c r="O1939" s="94" t="s">
        <v>8645</v>
      </c>
      <c r="P1939" s="94" t="s">
        <v>51</v>
      </c>
      <c r="Q1939" s="94" t="s">
        <v>51</v>
      </c>
      <c r="R1939" s="94" t="s">
        <v>51</v>
      </c>
      <c r="S1939" s="94" t="s">
        <v>51</v>
      </c>
      <c r="T1939" s="94" t="s">
        <v>51</v>
      </c>
      <c r="U1939" s="94" t="s">
        <v>51</v>
      </c>
      <c r="V1939" s="94" t="s">
        <v>51</v>
      </c>
      <c r="W1939" s="94" t="s">
        <v>2490</v>
      </c>
      <c r="X1939" s="94" t="s">
        <v>2491</v>
      </c>
      <c r="Y1939" s="94" t="s">
        <v>4915</v>
      </c>
    </row>
    <row r="1940" spans="1:25" x14ac:dyDescent="0.2">
      <c r="A1940" s="94" t="s">
        <v>2483</v>
      </c>
      <c r="B1940" s="94" t="s">
        <v>4801</v>
      </c>
      <c r="C1940" s="94" t="s">
        <v>8646</v>
      </c>
      <c r="D1940" s="94" t="s">
        <v>4912</v>
      </c>
      <c r="E1940" s="94" t="s">
        <v>2487</v>
      </c>
      <c r="F1940" s="94" t="s">
        <v>4913</v>
      </c>
      <c r="G1940" s="95">
        <v>-13385.8</v>
      </c>
      <c r="H1940" s="97">
        <v>46071</v>
      </c>
      <c r="I1940" s="97">
        <v>46076</v>
      </c>
      <c r="J1940" s="97">
        <v>46076</v>
      </c>
      <c r="K1940" s="97">
        <v>46076</v>
      </c>
      <c r="L1940" s="94">
        <v>10251</v>
      </c>
      <c r="M1940" s="98" t="s">
        <v>1592</v>
      </c>
      <c r="N1940" s="121" t="s">
        <v>129</v>
      </c>
      <c r="O1940" s="94" t="s">
        <v>8647</v>
      </c>
      <c r="P1940" s="94" t="s">
        <v>51</v>
      </c>
      <c r="Q1940" s="94" t="s">
        <v>51</v>
      </c>
      <c r="R1940" s="94" t="s">
        <v>51</v>
      </c>
      <c r="S1940" s="94" t="s">
        <v>51</v>
      </c>
      <c r="T1940" s="94" t="s">
        <v>51</v>
      </c>
      <c r="U1940" s="94" t="s">
        <v>51</v>
      </c>
      <c r="V1940" s="94" t="s">
        <v>51</v>
      </c>
      <c r="W1940" s="94" t="s">
        <v>2490</v>
      </c>
      <c r="X1940" s="94" t="s">
        <v>2491</v>
      </c>
      <c r="Y1940" s="94" t="s">
        <v>4915</v>
      </c>
    </row>
    <row r="1941" spans="1:25" x14ac:dyDescent="0.2">
      <c r="A1941" s="94" t="s">
        <v>2483</v>
      </c>
      <c r="B1941" s="94" t="s">
        <v>4801</v>
      </c>
      <c r="C1941" s="94" t="s">
        <v>8648</v>
      </c>
      <c r="D1941" s="94" t="s">
        <v>4912</v>
      </c>
      <c r="E1941" s="94" t="s">
        <v>2487</v>
      </c>
      <c r="F1941" s="94" t="s">
        <v>4913</v>
      </c>
      <c r="G1941" s="95">
        <v>-2490</v>
      </c>
      <c r="H1941" s="97">
        <v>46071</v>
      </c>
      <c r="I1941" s="97">
        <v>46076</v>
      </c>
      <c r="J1941" s="97">
        <v>46076</v>
      </c>
      <c r="K1941" s="97">
        <v>46076</v>
      </c>
      <c r="L1941" s="94">
        <v>10251</v>
      </c>
      <c r="M1941" s="98" t="s">
        <v>1592</v>
      </c>
      <c r="N1941" s="121" t="s">
        <v>129</v>
      </c>
      <c r="O1941" s="94" t="s">
        <v>8649</v>
      </c>
      <c r="P1941" s="94" t="s">
        <v>51</v>
      </c>
      <c r="Q1941" s="94" t="s">
        <v>51</v>
      </c>
      <c r="R1941" s="94" t="s">
        <v>51</v>
      </c>
      <c r="S1941" s="94" t="s">
        <v>51</v>
      </c>
      <c r="T1941" s="94" t="s">
        <v>51</v>
      </c>
      <c r="U1941" s="94" t="s">
        <v>51</v>
      </c>
      <c r="V1941" s="94" t="s">
        <v>51</v>
      </c>
      <c r="W1941" s="94" t="s">
        <v>2490</v>
      </c>
      <c r="X1941" s="94" t="s">
        <v>2491</v>
      </c>
      <c r="Y1941" s="94" t="s">
        <v>4915</v>
      </c>
    </row>
    <row r="1942" spans="1:25" x14ac:dyDescent="0.2">
      <c r="A1942" s="94" t="s">
        <v>2483</v>
      </c>
      <c r="B1942" s="94" t="s">
        <v>4801</v>
      </c>
      <c r="C1942" s="94" t="s">
        <v>8650</v>
      </c>
      <c r="D1942" s="94" t="s">
        <v>4912</v>
      </c>
      <c r="E1942" s="94" t="s">
        <v>2487</v>
      </c>
      <c r="F1942" s="94" t="s">
        <v>4913</v>
      </c>
      <c r="G1942" s="95">
        <v>-11597.4</v>
      </c>
      <c r="H1942" s="97">
        <v>46071</v>
      </c>
      <c r="I1942" s="97">
        <v>46076</v>
      </c>
      <c r="J1942" s="97">
        <v>46076</v>
      </c>
      <c r="K1942" s="97">
        <v>46076</v>
      </c>
      <c r="L1942" s="94">
        <v>10251</v>
      </c>
      <c r="M1942" s="98" t="s">
        <v>1592</v>
      </c>
      <c r="N1942" s="121" t="s">
        <v>129</v>
      </c>
      <c r="O1942" s="94" t="s">
        <v>8651</v>
      </c>
      <c r="P1942" s="94" t="s">
        <v>51</v>
      </c>
      <c r="Q1942" s="94" t="s">
        <v>51</v>
      </c>
      <c r="R1942" s="94" t="s">
        <v>51</v>
      </c>
      <c r="S1942" s="94" t="s">
        <v>51</v>
      </c>
      <c r="T1942" s="94" t="s">
        <v>51</v>
      </c>
      <c r="U1942" s="94" t="s">
        <v>51</v>
      </c>
      <c r="V1942" s="94" t="s">
        <v>51</v>
      </c>
      <c r="W1942" s="94" t="s">
        <v>2490</v>
      </c>
      <c r="X1942" s="94" t="s">
        <v>2491</v>
      </c>
      <c r="Y1942" s="94" t="s">
        <v>4915</v>
      </c>
    </row>
    <row r="1943" spans="1:25" x14ac:dyDescent="0.2">
      <c r="A1943" s="94" t="s">
        <v>2483</v>
      </c>
      <c r="B1943" s="94" t="s">
        <v>4801</v>
      </c>
      <c r="C1943" s="94" t="s">
        <v>8652</v>
      </c>
      <c r="D1943" s="94" t="s">
        <v>4912</v>
      </c>
      <c r="E1943" s="94" t="s">
        <v>2487</v>
      </c>
      <c r="F1943" s="94" t="s">
        <v>4913</v>
      </c>
      <c r="G1943" s="95">
        <v>-13968.1</v>
      </c>
      <c r="H1943" s="97">
        <v>46071</v>
      </c>
      <c r="I1943" s="97">
        <v>46076</v>
      </c>
      <c r="J1943" s="97">
        <v>46076</v>
      </c>
      <c r="K1943" s="97">
        <v>46076</v>
      </c>
      <c r="L1943" s="94">
        <v>10251</v>
      </c>
      <c r="M1943" s="98" t="s">
        <v>1592</v>
      </c>
      <c r="N1943" s="121" t="s">
        <v>129</v>
      </c>
      <c r="O1943" s="94" t="s">
        <v>8653</v>
      </c>
      <c r="P1943" s="94" t="s">
        <v>51</v>
      </c>
      <c r="Q1943" s="94" t="s">
        <v>51</v>
      </c>
      <c r="R1943" s="94" t="s">
        <v>51</v>
      </c>
      <c r="S1943" s="94" t="s">
        <v>51</v>
      </c>
      <c r="T1943" s="94" t="s">
        <v>51</v>
      </c>
      <c r="U1943" s="94" t="s">
        <v>51</v>
      </c>
      <c r="V1943" s="94" t="s">
        <v>51</v>
      </c>
      <c r="W1943" s="94" t="s">
        <v>2490</v>
      </c>
      <c r="X1943" s="94" t="s">
        <v>2491</v>
      </c>
      <c r="Y1943" s="94" t="s">
        <v>4915</v>
      </c>
    </row>
    <row r="1944" spans="1:25" x14ac:dyDescent="0.2">
      <c r="A1944" s="94" t="s">
        <v>2483</v>
      </c>
      <c r="B1944" s="94" t="s">
        <v>4801</v>
      </c>
      <c r="C1944" s="94" t="s">
        <v>8654</v>
      </c>
      <c r="D1944" s="94" t="s">
        <v>4912</v>
      </c>
      <c r="E1944" s="94" t="s">
        <v>2487</v>
      </c>
      <c r="F1944" s="94" t="s">
        <v>4913</v>
      </c>
      <c r="G1944" s="95">
        <v>-3996.1</v>
      </c>
      <c r="H1944" s="97">
        <v>46071</v>
      </c>
      <c r="I1944" s="97">
        <v>46076</v>
      </c>
      <c r="J1944" s="97">
        <v>46076</v>
      </c>
      <c r="K1944" s="97">
        <v>46076</v>
      </c>
      <c r="L1944" s="94">
        <v>10251</v>
      </c>
      <c r="M1944" s="98" t="s">
        <v>1592</v>
      </c>
      <c r="N1944" s="121" t="s">
        <v>129</v>
      </c>
      <c r="O1944" s="94" t="s">
        <v>8655</v>
      </c>
      <c r="P1944" s="94" t="s">
        <v>51</v>
      </c>
      <c r="Q1944" s="94" t="s">
        <v>51</v>
      </c>
      <c r="R1944" s="94" t="s">
        <v>51</v>
      </c>
      <c r="S1944" s="94" t="s">
        <v>51</v>
      </c>
      <c r="T1944" s="94" t="s">
        <v>51</v>
      </c>
      <c r="U1944" s="94" t="s">
        <v>51</v>
      </c>
      <c r="V1944" s="94" t="s">
        <v>51</v>
      </c>
      <c r="W1944" s="94" t="s">
        <v>2490</v>
      </c>
      <c r="X1944" s="94" t="s">
        <v>2491</v>
      </c>
      <c r="Y1944" s="94" t="s">
        <v>4915</v>
      </c>
    </row>
    <row r="1945" spans="1:25" x14ac:dyDescent="0.2">
      <c r="A1945" s="94" t="s">
        <v>2483</v>
      </c>
      <c r="B1945" s="94" t="s">
        <v>4801</v>
      </c>
      <c r="C1945" s="94" t="s">
        <v>8656</v>
      </c>
      <c r="D1945" s="94" t="s">
        <v>4912</v>
      </c>
      <c r="E1945" s="94" t="s">
        <v>2487</v>
      </c>
      <c r="F1945" s="94" t="s">
        <v>4913</v>
      </c>
      <c r="G1945" s="95">
        <v>-1221</v>
      </c>
      <c r="H1945" s="97">
        <v>46071</v>
      </c>
      <c r="I1945" s="97">
        <v>46076</v>
      </c>
      <c r="J1945" s="97">
        <v>46076</v>
      </c>
      <c r="K1945" s="97">
        <v>46076</v>
      </c>
      <c r="L1945" s="94">
        <v>10251</v>
      </c>
      <c r="M1945" s="98" t="s">
        <v>1592</v>
      </c>
      <c r="N1945" s="121" t="s">
        <v>129</v>
      </c>
      <c r="O1945" s="94" t="s">
        <v>8657</v>
      </c>
      <c r="P1945" s="94" t="s">
        <v>51</v>
      </c>
      <c r="Q1945" s="94" t="s">
        <v>51</v>
      </c>
      <c r="R1945" s="94" t="s">
        <v>51</v>
      </c>
      <c r="S1945" s="94" t="s">
        <v>51</v>
      </c>
      <c r="T1945" s="94" t="s">
        <v>51</v>
      </c>
      <c r="U1945" s="94" t="s">
        <v>51</v>
      </c>
      <c r="V1945" s="94" t="s">
        <v>51</v>
      </c>
      <c r="W1945" s="94" t="s">
        <v>2490</v>
      </c>
      <c r="X1945" s="94" t="s">
        <v>2491</v>
      </c>
      <c r="Y1945" s="94" t="s">
        <v>4915</v>
      </c>
    </row>
    <row r="1946" spans="1:25" x14ac:dyDescent="0.2">
      <c r="A1946" s="94" t="s">
        <v>2483</v>
      </c>
      <c r="B1946" s="94" t="s">
        <v>2484</v>
      </c>
      <c r="C1946" s="94" t="s">
        <v>8658</v>
      </c>
      <c r="D1946" s="94" t="s">
        <v>2770</v>
      </c>
      <c r="E1946" s="94" t="s">
        <v>2487</v>
      </c>
      <c r="F1946" s="94" t="s">
        <v>2771</v>
      </c>
      <c r="G1946" s="95">
        <v>-1428.05</v>
      </c>
      <c r="H1946" s="97">
        <v>46045</v>
      </c>
      <c r="I1946" s="97">
        <v>46076</v>
      </c>
      <c r="J1946" s="97">
        <v>46076</v>
      </c>
      <c r="K1946" s="97">
        <v>46052</v>
      </c>
      <c r="L1946" s="94">
        <v>10256</v>
      </c>
      <c r="M1946" s="98" t="s">
        <v>51</v>
      </c>
      <c r="N1946" s="121" t="s">
        <v>60</v>
      </c>
      <c r="O1946" s="94" t="s">
        <v>8659</v>
      </c>
      <c r="P1946" s="94" t="s">
        <v>51</v>
      </c>
      <c r="Q1946" s="94" t="s">
        <v>51</v>
      </c>
      <c r="R1946" s="94" t="s">
        <v>2517</v>
      </c>
      <c r="S1946" s="94" t="s">
        <v>2773</v>
      </c>
      <c r="T1946" s="94" t="s">
        <v>51</v>
      </c>
      <c r="U1946" s="94" t="s">
        <v>2774</v>
      </c>
      <c r="V1946" s="94" t="s">
        <v>2775</v>
      </c>
      <c r="W1946" s="94" t="s">
        <v>2490</v>
      </c>
      <c r="X1946" s="94" t="s">
        <v>2491</v>
      </c>
      <c r="Y1946" s="94" t="s">
        <v>2776</v>
      </c>
    </row>
    <row r="1947" spans="1:25" x14ac:dyDescent="0.2">
      <c r="A1947" s="94" t="s">
        <v>2483</v>
      </c>
      <c r="B1947" s="94" t="s">
        <v>2484</v>
      </c>
      <c r="C1947" s="94" t="s">
        <v>8660</v>
      </c>
      <c r="D1947" s="94" t="s">
        <v>2802</v>
      </c>
      <c r="E1947" s="94" t="s">
        <v>2487</v>
      </c>
      <c r="F1947" s="94" t="s">
        <v>2803</v>
      </c>
      <c r="G1947" s="95">
        <v>-511.38</v>
      </c>
      <c r="H1947" s="97">
        <v>46029</v>
      </c>
      <c r="I1947" s="97">
        <v>46074</v>
      </c>
      <c r="J1947" s="97">
        <v>46076</v>
      </c>
      <c r="K1947" s="97">
        <v>46049</v>
      </c>
      <c r="L1947" s="94">
        <v>10256</v>
      </c>
      <c r="M1947" s="98" t="s">
        <v>51</v>
      </c>
      <c r="N1947" s="121" t="s">
        <v>60</v>
      </c>
      <c r="O1947" s="94" t="s">
        <v>8661</v>
      </c>
      <c r="P1947" s="94" t="s">
        <v>51</v>
      </c>
      <c r="Q1947" s="94" t="s">
        <v>51</v>
      </c>
      <c r="R1947" s="94" t="s">
        <v>51</v>
      </c>
      <c r="S1947" s="94" t="s">
        <v>51</v>
      </c>
      <c r="T1947" s="94" t="s">
        <v>51</v>
      </c>
      <c r="U1947" s="94" t="s">
        <v>51</v>
      </c>
      <c r="V1947" s="94" t="s">
        <v>51</v>
      </c>
      <c r="W1947" s="94" t="s">
        <v>2490</v>
      </c>
      <c r="X1947" s="94" t="s">
        <v>2491</v>
      </c>
      <c r="Y1947" s="94" t="s">
        <v>2805</v>
      </c>
    </row>
    <row r="1948" spans="1:25" x14ac:dyDescent="0.2">
      <c r="A1948" s="94" t="s">
        <v>2483</v>
      </c>
      <c r="B1948" s="94" t="s">
        <v>2484</v>
      </c>
      <c r="C1948" s="94" t="s">
        <v>8662</v>
      </c>
      <c r="D1948" s="94" t="s">
        <v>2486</v>
      </c>
      <c r="E1948" s="94" t="s">
        <v>2487</v>
      </c>
      <c r="F1948" s="94" t="s">
        <v>2488</v>
      </c>
      <c r="G1948" s="95">
        <v>-415</v>
      </c>
      <c r="H1948" s="97">
        <v>46043</v>
      </c>
      <c r="I1948" s="97">
        <v>46074</v>
      </c>
      <c r="J1948" s="97">
        <v>46076</v>
      </c>
      <c r="K1948" s="97">
        <v>46056</v>
      </c>
      <c r="L1948" s="94">
        <v>10256</v>
      </c>
      <c r="M1948" s="98" t="s">
        <v>51</v>
      </c>
      <c r="N1948" s="121" t="s">
        <v>60</v>
      </c>
      <c r="O1948" s="94" t="s">
        <v>8663</v>
      </c>
      <c r="P1948" s="94" t="s">
        <v>51</v>
      </c>
      <c r="Q1948" s="94" t="s">
        <v>51</v>
      </c>
      <c r="R1948" s="94" t="s">
        <v>51</v>
      </c>
      <c r="S1948" s="94" t="s">
        <v>51</v>
      </c>
      <c r="T1948" s="94" t="s">
        <v>51</v>
      </c>
      <c r="U1948" s="94" t="s">
        <v>51</v>
      </c>
      <c r="V1948" s="94" t="s">
        <v>51</v>
      </c>
      <c r="W1948" s="94" t="s">
        <v>2490</v>
      </c>
      <c r="X1948" s="94" t="s">
        <v>2491</v>
      </c>
      <c r="Y1948" s="94" t="s">
        <v>2492</v>
      </c>
    </row>
    <row r="1949" spans="1:25" x14ac:dyDescent="0.2">
      <c r="A1949" s="94" t="s">
        <v>2483</v>
      </c>
      <c r="B1949" s="94" t="s">
        <v>2484</v>
      </c>
      <c r="C1949" s="94" t="s">
        <v>8664</v>
      </c>
      <c r="D1949" s="94" t="s">
        <v>2816</v>
      </c>
      <c r="E1949" s="94" t="s">
        <v>2483</v>
      </c>
      <c r="F1949" s="94" t="s">
        <v>2817</v>
      </c>
      <c r="G1949" s="95">
        <v>-2512.4</v>
      </c>
      <c r="H1949" s="97">
        <v>46031</v>
      </c>
      <c r="I1949" s="97">
        <v>46076</v>
      </c>
      <c r="J1949" s="97">
        <v>46076</v>
      </c>
      <c r="K1949" s="97">
        <v>46038</v>
      </c>
      <c r="L1949" s="94">
        <v>20001</v>
      </c>
      <c r="M1949" s="98" t="s">
        <v>51</v>
      </c>
      <c r="N1949" s="121" t="s">
        <v>60</v>
      </c>
      <c r="O1949" s="94" t="s">
        <v>8665</v>
      </c>
      <c r="P1949" s="94" t="s">
        <v>51</v>
      </c>
      <c r="Q1949" s="94" t="s">
        <v>51</v>
      </c>
      <c r="R1949" s="94" t="s">
        <v>2819</v>
      </c>
      <c r="S1949" s="94" t="s">
        <v>2820</v>
      </c>
      <c r="T1949" s="94" t="s">
        <v>51</v>
      </c>
      <c r="U1949" s="94" t="s">
        <v>2821</v>
      </c>
      <c r="V1949" s="94" t="s">
        <v>2822</v>
      </c>
      <c r="W1949" s="94" t="s">
        <v>2490</v>
      </c>
      <c r="X1949" s="94" t="s">
        <v>2491</v>
      </c>
      <c r="Y1949" s="94" t="s">
        <v>2823</v>
      </c>
    </row>
    <row r="1950" spans="1:25" x14ac:dyDescent="0.2">
      <c r="A1950" s="94" t="s">
        <v>2483</v>
      </c>
      <c r="B1950" s="94" t="s">
        <v>2484</v>
      </c>
      <c r="C1950" s="94" t="s">
        <v>5275</v>
      </c>
      <c r="D1950" s="94" t="s">
        <v>5276</v>
      </c>
      <c r="E1950" s="94" t="s">
        <v>2487</v>
      </c>
      <c r="F1950" s="94" t="s">
        <v>5277</v>
      </c>
      <c r="G1950" s="95">
        <v>-72050.58</v>
      </c>
      <c r="H1950" s="97">
        <v>46030</v>
      </c>
      <c r="I1950" s="97">
        <v>46076</v>
      </c>
      <c r="J1950" s="97">
        <v>46076</v>
      </c>
      <c r="K1950" s="97">
        <v>46049</v>
      </c>
      <c r="L1950" s="94">
        <v>10241</v>
      </c>
      <c r="M1950" s="98" t="s">
        <v>51</v>
      </c>
      <c r="N1950" s="121" t="s">
        <v>60</v>
      </c>
      <c r="O1950" s="94" t="s">
        <v>5278</v>
      </c>
      <c r="P1950" s="94" t="s">
        <v>51</v>
      </c>
      <c r="Q1950" s="94" t="s">
        <v>51</v>
      </c>
      <c r="R1950" s="94" t="s">
        <v>51</v>
      </c>
      <c r="S1950" s="94" t="s">
        <v>51</v>
      </c>
      <c r="T1950" s="94" t="s">
        <v>51</v>
      </c>
      <c r="U1950" s="94" t="s">
        <v>51</v>
      </c>
      <c r="V1950" s="94" t="s">
        <v>51</v>
      </c>
      <c r="W1950" s="94" t="s">
        <v>2490</v>
      </c>
      <c r="X1950" s="94" t="s">
        <v>2491</v>
      </c>
      <c r="Y1950" s="94" t="s">
        <v>5279</v>
      </c>
    </row>
    <row r="1951" spans="1:25" x14ac:dyDescent="0.2">
      <c r="A1951" s="94" t="s">
        <v>2483</v>
      </c>
      <c r="B1951" s="94" t="s">
        <v>2484</v>
      </c>
      <c r="C1951" s="94" t="s">
        <v>8666</v>
      </c>
      <c r="D1951" s="94" t="s">
        <v>2851</v>
      </c>
      <c r="E1951" s="94" t="s">
        <v>2487</v>
      </c>
      <c r="F1951" s="94" t="s">
        <v>2852</v>
      </c>
      <c r="G1951" s="95">
        <v>-552.39</v>
      </c>
      <c r="H1951" s="97">
        <v>46030</v>
      </c>
      <c r="I1951" s="97">
        <v>46075</v>
      </c>
      <c r="J1951" s="97">
        <v>46076</v>
      </c>
      <c r="K1951" s="97">
        <v>46036</v>
      </c>
      <c r="L1951" s="94">
        <v>10251</v>
      </c>
      <c r="M1951" s="98" t="s">
        <v>51</v>
      </c>
      <c r="N1951" s="121" t="s">
        <v>60</v>
      </c>
      <c r="O1951" s="94" t="s">
        <v>8667</v>
      </c>
      <c r="P1951" s="94" t="s">
        <v>51</v>
      </c>
      <c r="Q1951" s="94" t="s">
        <v>51</v>
      </c>
      <c r="R1951" s="94" t="s">
        <v>51</v>
      </c>
      <c r="S1951" s="94" t="s">
        <v>51</v>
      </c>
      <c r="T1951" s="94" t="s">
        <v>51</v>
      </c>
      <c r="U1951" s="94" t="s">
        <v>51</v>
      </c>
      <c r="V1951" s="94" t="s">
        <v>51</v>
      </c>
      <c r="W1951" s="94" t="s">
        <v>2490</v>
      </c>
      <c r="X1951" s="94" t="s">
        <v>2491</v>
      </c>
      <c r="Y1951" s="94" t="s">
        <v>2854</v>
      </c>
    </row>
    <row r="1952" spans="1:25" x14ac:dyDescent="0.2">
      <c r="A1952" s="94" t="s">
        <v>2483</v>
      </c>
      <c r="B1952" s="94" t="s">
        <v>2484</v>
      </c>
      <c r="C1952" s="94" t="s">
        <v>8668</v>
      </c>
      <c r="D1952" s="94" t="s">
        <v>2851</v>
      </c>
      <c r="E1952" s="94" t="s">
        <v>2487</v>
      </c>
      <c r="F1952" s="94" t="s">
        <v>2852</v>
      </c>
      <c r="G1952" s="95">
        <v>-57.26</v>
      </c>
      <c r="H1952" s="97">
        <v>46030</v>
      </c>
      <c r="I1952" s="97">
        <v>46075</v>
      </c>
      <c r="J1952" s="97">
        <v>46076</v>
      </c>
      <c r="K1952" s="97">
        <v>46036</v>
      </c>
      <c r="L1952" s="94">
        <v>10256</v>
      </c>
      <c r="M1952" s="98" t="s">
        <v>51</v>
      </c>
      <c r="N1952" s="121" t="s">
        <v>60</v>
      </c>
      <c r="O1952" s="94" t="s">
        <v>8669</v>
      </c>
      <c r="P1952" s="94" t="s">
        <v>51</v>
      </c>
      <c r="Q1952" s="94" t="s">
        <v>51</v>
      </c>
      <c r="R1952" s="94" t="s">
        <v>51</v>
      </c>
      <c r="S1952" s="94" t="s">
        <v>51</v>
      </c>
      <c r="T1952" s="94" t="s">
        <v>51</v>
      </c>
      <c r="U1952" s="94" t="s">
        <v>51</v>
      </c>
      <c r="V1952" s="94" t="s">
        <v>51</v>
      </c>
      <c r="W1952" s="94" t="s">
        <v>2490</v>
      </c>
      <c r="X1952" s="94" t="s">
        <v>2491</v>
      </c>
      <c r="Y1952" s="94" t="s">
        <v>2854</v>
      </c>
    </row>
    <row r="1953" spans="1:25" x14ac:dyDescent="0.2">
      <c r="A1953" s="94" t="s">
        <v>2483</v>
      </c>
      <c r="B1953" s="94" t="s">
        <v>2484</v>
      </c>
      <c r="C1953" s="94" t="s">
        <v>8670</v>
      </c>
      <c r="D1953" s="94" t="s">
        <v>8671</v>
      </c>
      <c r="E1953" s="94" t="s">
        <v>2487</v>
      </c>
      <c r="F1953" s="94" t="s">
        <v>8672</v>
      </c>
      <c r="G1953" s="95">
        <v>-1995</v>
      </c>
      <c r="H1953" s="97">
        <v>46044</v>
      </c>
      <c r="I1953" s="97">
        <v>46074</v>
      </c>
      <c r="J1953" s="97">
        <v>46076</v>
      </c>
      <c r="K1953" s="97">
        <v>46058</v>
      </c>
      <c r="L1953" s="94">
        <v>10256</v>
      </c>
      <c r="M1953" s="98" t="s">
        <v>51</v>
      </c>
      <c r="N1953" s="121" t="s">
        <v>60</v>
      </c>
      <c r="O1953" s="94" t="s">
        <v>8673</v>
      </c>
      <c r="P1953" s="94" t="s">
        <v>51</v>
      </c>
      <c r="Q1953" s="94" t="s">
        <v>51</v>
      </c>
      <c r="R1953" s="94" t="s">
        <v>51</v>
      </c>
      <c r="S1953" s="94" t="s">
        <v>51</v>
      </c>
      <c r="T1953" s="94" t="s">
        <v>51</v>
      </c>
      <c r="U1953" s="94" t="s">
        <v>51</v>
      </c>
      <c r="V1953" s="94" t="s">
        <v>51</v>
      </c>
      <c r="W1953" s="94" t="s">
        <v>2490</v>
      </c>
      <c r="X1953" s="94" t="s">
        <v>2491</v>
      </c>
      <c r="Y1953" s="94" t="s">
        <v>8674</v>
      </c>
    </row>
    <row r="1954" spans="1:25" x14ac:dyDescent="0.2">
      <c r="A1954" s="94" t="s">
        <v>2483</v>
      </c>
      <c r="B1954" s="94" t="s">
        <v>2484</v>
      </c>
      <c r="C1954" s="94" t="s">
        <v>8675</v>
      </c>
      <c r="D1954" s="94" t="s">
        <v>7451</v>
      </c>
      <c r="E1954" s="94" t="s">
        <v>2487</v>
      </c>
      <c r="F1954" s="94" t="s">
        <v>7452</v>
      </c>
      <c r="G1954" s="95">
        <v>-202.5</v>
      </c>
      <c r="H1954" s="97">
        <v>46045</v>
      </c>
      <c r="I1954" s="97">
        <v>46075</v>
      </c>
      <c r="J1954" s="97">
        <v>46076</v>
      </c>
      <c r="K1954" s="97">
        <v>46064</v>
      </c>
      <c r="L1954" s="94">
        <v>10259</v>
      </c>
      <c r="M1954" s="98" t="s">
        <v>51</v>
      </c>
      <c r="N1954" s="121" t="s">
        <v>60</v>
      </c>
      <c r="O1954" s="94" t="s">
        <v>8676</v>
      </c>
      <c r="P1954" s="94" t="s">
        <v>51</v>
      </c>
      <c r="Q1954" s="94" t="s">
        <v>51</v>
      </c>
      <c r="R1954" s="94" t="s">
        <v>51</v>
      </c>
      <c r="S1954" s="94" t="s">
        <v>51</v>
      </c>
      <c r="T1954" s="94" t="s">
        <v>51</v>
      </c>
      <c r="U1954" s="94" t="s">
        <v>51</v>
      </c>
      <c r="V1954" s="94" t="s">
        <v>51</v>
      </c>
      <c r="W1954" s="94" t="s">
        <v>2490</v>
      </c>
      <c r="X1954" s="94" t="s">
        <v>2491</v>
      </c>
      <c r="Y1954" s="94" t="s">
        <v>7454</v>
      </c>
    </row>
    <row r="1955" spans="1:25" x14ac:dyDescent="0.2">
      <c r="A1955" s="94" t="s">
        <v>2483</v>
      </c>
      <c r="B1955" s="94" t="s">
        <v>2484</v>
      </c>
      <c r="C1955" s="94" t="s">
        <v>8677</v>
      </c>
      <c r="D1955" s="94" t="s">
        <v>3776</v>
      </c>
      <c r="E1955" s="94" t="s">
        <v>2483</v>
      </c>
      <c r="F1955" s="94" t="s">
        <v>3777</v>
      </c>
      <c r="G1955" s="95">
        <v>-128</v>
      </c>
      <c r="H1955" s="97">
        <v>46045</v>
      </c>
      <c r="I1955" s="97">
        <v>46075</v>
      </c>
      <c r="J1955" s="97">
        <v>46076</v>
      </c>
      <c r="K1955" s="97">
        <v>46064</v>
      </c>
      <c r="L1955" s="94">
        <v>10251</v>
      </c>
      <c r="M1955" s="98" t="s">
        <v>51</v>
      </c>
      <c r="N1955" s="121" t="s">
        <v>60</v>
      </c>
      <c r="O1955" s="94" t="s">
        <v>8678</v>
      </c>
      <c r="P1955" s="94" t="s">
        <v>51</v>
      </c>
      <c r="Q1955" s="94" t="s">
        <v>51</v>
      </c>
      <c r="R1955" s="94" t="s">
        <v>2517</v>
      </c>
      <c r="S1955" s="94" t="s">
        <v>3779</v>
      </c>
      <c r="T1955" s="94" t="s">
        <v>51</v>
      </c>
      <c r="U1955" s="94" t="s">
        <v>3780</v>
      </c>
      <c r="V1955" s="94" t="s">
        <v>2898</v>
      </c>
      <c r="W1955" s="94" t="s">
        <v>2490</v>
      </c>
      <c r="X1955" s="94" t="s">
        <v>2491</v>
      </c>
      <c r="Y1955" s="94" t="s">
        <v>3781</v>
      </c>
    </row>
    <row r="1956" spans="1:25" x14ac:dyDescent="0.2">
      <c r="A1956" s="94" t="s">
        <v>2483</v>
      </c>
      <c r="B1956" s="94" t="s">
        <v>2484</v>
      </c>
      <c r="C1956" s="94" t="s">
        <v>2513</v>
      </c>
      <c r="D1956" s="94" t="s">
        <v>3783</v>
      </c>
      <c r="E1956" s="94" t="s">
        <v>2487</v>
      </c>
      <c r="F1956" s="94" t="s">
        <v>3784</v>
      </c>
      <c r="G1956" s="95">
        <v>-39767.879999999997</v>
      </c>
      <c r="H1956" s="97">
        <v>46045</v>
      </c>
      <c r="I1956" s="97">
        <v>46075</v>
      </c>
      <c r="J1956" s="97">
        <v>46076</v>
      </c>
      <c r="K1956" s="97">
        <v>46058</v>
      </c>
      <c r="L1956" s="94">
        <v>10256</v>
      </c>
      <c r="M1956" s="98" t="s">
        <v>51</v>
      </c>
      <c r="N1956" s="121" t="s">
        <v>60</v>
      </c>
      <c r="O1956" s="94" t="s">
        <v>8679</v>
      </c>
      <c r="P1956" s="94" t="s">
        <v>51</v>
      </c>
      <c r="Q1956" s="94" t="s">
        <v>51</v>
      </c>
      <c r="R1956" s="94" t="s">
        <v>51</v>
      </c>
      <c r="S1956" s="94" t="s">
        <v>51</v>
      </c>
      <c r="T1956" s="94" t="s">
        <v>51</v>
      </c>
      <c r="U1956" s="94" t="s">
        <v>51</v>
      </c>
      <c r="V1956" s="94" t="s">
        <v>51</v>
      </c>
      <c r="W1956" s="94" t="s">
        <v>2490</v>
      </c>
      <c r="X1956" s="94" t="s">
        <v>2491</v>
      </c>
      <c r="Y1956" s="94" t="s">
        <v>3786</v>
      </c>
    </row>
    <row r="1957" spans="1:25" x14ac:dyDescent="0.2">
      <c r="A1957" s="94" t="s">
        <v>2483</v>
      </c>
      <c r="B1957" s="94" t="s">
        <v>2484</v>
      </c>
      <c r="C1957" s="94" t="s">
        <v>8680</v>
      </c>
      <c r="D1957" s="94" t="s">
        <v>3390</v>
      </c>
      <c r="E1957" s="94" t="s">
        <v>2487</v>
      </c>
      <c r="F1957" s="94" t="s">
        <v>3391</v>
      </c>
      <c r="G1957" s="95">
        <v>-4050</v>
      </c>
      <c r="H1957" s="97">
        <v>46045</v>
      </c>
      <c r="I1957" s="97">
        <v>46075</v>
      </c>
      <c r="J1957" s="97">
        <v>46076</v>
      </c>
      <c r="K1957" s="97">
        <v>46064</v>
      </c>
      <c r="L1957" s="94">
        <v>10256</v>
      </c>
      <c r="M1957" s="98" t="s">
        <v>51</v>
      </c>
      <c r="N1957" s="121" t="s">
        <v>60</v>
      </c>
      <c r="O1957" s="94" t="s">
        <v>8681</v>
      </c>
      <c r="P1957" s="94" t="s">
        <v>51</v>
      </c>
      <c r="Q1957" s="94" t="s">
        <v>51</v>
      </c>
      <c r="R1957" s="94" t="s">
        <v>2536</v>
      </c>
      <c r="S1957" s="94" t="s">
        <v>3393</v>
      </c>
      <c r="T1957" s="94" t="s">
        <v>51</v>
      </c>
      <c r="U1957" s="94" t="s">
        <v>3394</v>
      </c>
      <c r="V1957" s="94" t="s">
        <v>2898</v>
      </c>
      <c r="W1957" s="94" t="s">
        <v>2490</v>
      </c>
      <c r="X1957" s="94" t="s">
        <v>2491</v>
      </c>
      <c r="Y1957" s="94" t="s">
        <v>3395</v>
      </c>
    </row>
    <row r="1958" spans="1:25" x14ac:dyDescent="0.2">
      <c r="A1958" s="94" t="s">
        <v>2483</v>
      </c>
      <c r="B1958" s="94" t="s">
        <v>2484</v>
      </c>
      <c r="C1958" s="94" t="s">
        <v>8682</v>
      </c>
      <c r="D1958" s="94" t="s">
        <v>2557</v>
      </c>
      <c r="E1958" s="94" t="s">
        <v>2487</v>
      </c>
      <c r="F1958" s="94" t="s">
        <v>2558</v>
      </c>
      <c r="G1958" s="95">
        <v>-795</v>
      </c>
      <c r="H1958" s="97">
        <v>46045</v>
      </c>
      <c r="I1958" s="97">
        <v>46075</v>
      </c>
      <c r="J1958" s="97">
        <v>46076</v>
      </c>
      <c r="K1958" s="97">
        <v>46057</v>
      </c>
      <c r="L1958" s="94">
        <v>10256</v>
      </c>
      <c r="M1958" s="98" t="s">
        <v>51</v>
      </c>
      <c r="N1958" s="121" t="s">
        <v>60</v>
      </c>
      <c r="O1958" s="94" t="s">
        <v>8683</v>
      </c>
      <c r="P1958" s="94" t="s">
        <v>51</v>
      </c>
      <c r="Q1958" s="94" t="s">
        <v>51</v>
      </c>
      <c r="R1958" s="94" t="s">
        <v>51</v>
      </c>
      <c r="S1958" s="94" t="s">
        <v>51</v>
      </c>
      <c r="T1958" s="94" t="s">
        <v>51</v>
      </c>
      <c r="U1958" s="94" t="s">
        <v>51</v>
      </c>
      <c r="V1958" s="94" t="s">
        <v>51</v>
      </c>
      <c r="W1958" s="94" t="s">
        <v>2490</v>
      </c>
      <c r="X1958" s="94" t="s">
        <v>2491</v>
      </c>
      <c r="Y1958" s="94" t="s">
        <v>2560</v>
      </c>
    </row>
    <row r="1959" spans="1:25" x14ac:dyDescent="0.2">
      <c r="A1959" s="94" t="s">
        <v>2483</v>
      </c>
      <c r="B1959" s="94" t="s">
        <v>2484</v>
      </c>
      <c r="C1959" s="94" t="s">
        <v>8684</v>
      </c>
      <c r="D1959" s="94" t="s">
        <v>2557</v>
      </c>
      <c r="E1959" s="94" t="s">
        <v>2487</v>
      </c>
      <c r="F1959" s="94" t="s">
        <v>2558</v>
      </c>
      <c r="G1959" s="95">
        <v>-1690</v>
      </c>
      <c r="H1959" s="97">
        <v>46045</v>
      </c>
      <c r="I1959" s="97">
        <v>46075</v>
      </c>
      <c r="J1959" s="97">
        <v>46076</v>
      </c>
      <c r="K1959" s="97">
        <v>46057</v>
      </c>
      <c r="L1959" s="94">
        <v>20001</v>
      </c>
      <c r="M1959" s="98" t="s">
        <v>51</v>
      </c>
      <c r="N1959" s="121" t="s">
        <v>60</v>
      </c>
      <c r="O1959" s="94" t="s">
        <v>8685</v>
      </c>
      <c r="P1959" s="94" t="s">
        <v>51</v>
      </c>
      <c r="Q1959" s="94" t="s">
        <v>51</v>
      </c>
      <c r="R1959" s="94" t="s">
        <v>51</v>
      </c>
      <c r="S1959" s="94" t="s">
        <v>51</v>
      </c>
      <c r="T1959" s="94" t="s">
        <v>51</v>
      </c>
      <c r="U1959" s="94" t="s">
        <v>51</v>
      </c>
      <c r="V1959" s="94" t="s">
        <v>51</v>
      </c>
      <c r="W1959" s="94" t="s">
        <v>2490</v>
      </c>
      <c r="X1959" s="94" t="s">
        <v>2491</v>
      </c>
      <c r="Y1959" s="94" t="s">
        <v>2560</v>
      </c>
    </row>
    <row r="1960" spans="1:25" x14ac:dyDescent="0.2">
      <c r="A1960" s="94" t="s">
        <v>2483</v>
      </c>
      <c r="B1960" s="94" t="s">
        <v>2484</v>
      </c>
      <c r="C1960" s="94" t="s">
        <v>8686</v>
      </c>
      <c r="D1960" s="94" t="s">
        <v>4135</v>
      </c>
      <c r="E1960" s="94" t="s">
        <v>2487</v>
      </c>
      <c r="F1960" s="94" t="s">
        <v>4136</v>
      </c>
      <c r="G1960" s="95">
        <v>-785</v>
      </c>
      <c r="H1960" s="97">
        <v>46046</v>
      </c>
      <c r="I1960" s="97">
        <v>46074</v>
      </c>
      <c r="J1960" s="97">
        <v>46076</v>
      </c>
      <c r="K1960" s="97">
        <v>46057</v>
      </c>
      <c r="L1960" s="94">
        <v>20001</v>
      </c>
      <c r="M1960" s="98" t="s">
        <v>51</v>
      </c>
      <c r="N1960" s="121" t="s">
        <v>60</v>
      </c>
      <c r="O1960" s="94" t="s">
        <v>8687</v>
      </c>
      <c r="P1960" s="94" t="s">
        <v>51</v>
      </c>
      <c r="Q1960" s="94" t="s">
        <v>51</v>
      </c>
      <c r="R1960" s="94" t="s">
        <v>51</v>
      </c>
      <c r="S1960" s="94" t="s">
        <v>51</v>
      </c>
      <c r="T1960" s="94" t="s">
        <v>51</v>
      </c>
      <c r="U1960" s="94" t="s">
        <v>51</v>
      </c>
      <c r="V1960" s="94" t="s">
        <v>51</v>
      </c>
      <c r="W1960" s="94" t="s">
        <v>2490</v>
      </c>
      <c r="X1960" s="94" t="s">
        <v>2491</v>
      </c>
      <c r="Y1960" s="94" t="s">
        <v>4138</v>
      </c>
    </row>
    <row r="1961" spans="1:25" x14ac:dyDescent="0.2">
      <c r="A1961" s="94" t="s">
        <v>2483</v>
      </c>
      <c r="B1961" s="94" t="s">
        <v>2484</v>
      </c>
      <c r="C1961" s="94" t="s">
        <v>2096</v>
      </c>
      <c r="D1961" s="94" t="s">
        <v>4135</v>
      </c>
      <c r="E1961" s="94" t="s">
        <v>2487</v>
      </c>
      <c r="F1961" s="94" t="s">
        <v>4136</v>
      </c>
      <c r="G1961" s="95">
        <v>-905.34</v>
      </c>
      <c r="H1961" s="97">
        <v>46046</v>
      </c>
      <c r="I1961" s="97">
        <v>46074</v>
      </c>
      <c r="J1961" s="97">
        <v>46076</v>
      </c>
      <c r="K1961" s="97">
        <v>46057</v>
      </c>
      <c r="L1961" s="94">
        <v>10256</v>
      </c>
      <c r="M1961" s="98" t="s">
        <v>51</v>
      </c>
      <c r="N1961" s="121" t="s">
        <v>60</v>
      </c>
      <c r="O1961" s="94" t="s">
        <v>8688</v>
      </c>
      <c r="P1961" s="94" t="s">
        <v>51</v>
      </c>
      <c r="Q1961" s="94" t="s">
        <v>51</v>
      </c>
      <c r="R1961" s="94" t="s">
        <v>51</v>
      </c>
      <c r="S1961" s="94" t="s">
        <v>51</v>
      </c>
      <c r="T1961" s="94" t="s">
        <v>51</v>
      </c>
      <c r="U1961" s="94" t="s">
        <v>51</v>
      </c>
      <c r="V1961" s="94" t="s">
        <v>51</v>
      </c>
      <c r="W1961" s="94" t="s">
        <v>2490</v>
      </c>
      <c r="X1961" s="94" t="s">
        <v>2491</v>
      </c>
      <c r="Y1961" s="94" t="s">
        <v>4138</v>
      </c>
    </row>
    <row r="1962" spans="1:25" x14ac:dyDescent="0.2">
      <c r="A1962" s="94" t="s">
        <v>2483</v>
      </c>
      <c r="B1962" s="94" t="s">
        <v>2484</v>
      </c>
      <c r="C1962" s="94" t="s">
        <v>8689</v>
      </c>
      <c r="D1962" s="94" t="s">
        <v>2577</v>
      </c>
      <c r="E1962" s="94" t="s">
        <v>2487</v>
      </c>
      <c r="F1962" s="94" t="s">
        <v>2578</v>
      </c>
      <c r="G1962" s="95">
        <v>-1247.45</v>
      </c>
      <c r="H1962" s="97">
        <v>46044</v>
      </c>
      <c r="I1962" s="97">
        <v>46074</v>
      </c>
      <c r="J1962" s="97">
        <v>46076</v>
      </c>
      <c r="K1962" s="97">
        <v>46056</v>
      </c>
      <c r="L1962" s="94">
        <v>20001</v>
      </c>
      <c r="M1962" s="98" t="s">
        <v>51</v>
      </c>
      <c r="N1962" s="121" t="s">
        <v>60</v>
      </c>
      <c r="O1962" s="94" t="s">
        <v>8690</v>
      </c>
      <c r="P1962" s="94" t="s">
        <v>51</v>
      </c>
      <c r="Q1962" s="94" t="s">
        <v>51</v>
      </c>
      <c r="R1962" s="94" t="s">
        <v>51</v>
      </c>
      <c r="S1962" s="94" t="s">
        <v>51</v>
      </c>
      <c r="T1962" s="94" t="s">
        <v>51</v>
      </c>
      <c r="U1962" s="94" t="s">
        <v>51</v>
      </c>
      <c r="V1962" s="94" t="s">
        <v>51</v>
      </c>
      <c r="W1962" s="94" t="s">
        <v>2490</v>
      </c>
      <c r="X1962" s="94" t="s">
        <v>2491</v>
      </c>
      <c r="Y1962" s="94" t="s">
        <v>2580</v>
      </c>
    </row>
    <row r="1963" spans="1:25" x14ac:dyDescent="0.2">
      <c r="A1963" s="94" t="s">
        <v>2483</v>
      </c>
      <c r="B1963" s="94" t="s">
        <v>2484</v>
      </c>
      <c r="C1963" s="94" t="s">
        <v>8691</v>
      </c>
      <c r="D1963" s="94" t="s">
        <v>2577</v>
      </c>
      <c r="E1963" s="94" t="s">
        <v>2487</v>
      </c>
      <c r="F1963" s="94" t="s">
        <v>2578</v>
      </c>
      <c r="G1963" s="95">
        <v>-92.45</v>
      </c>
      <c r="H1963" s="97">
        <v>46044</v>
      </c>
      <c r="I1963" s="97">
        <v>46074</v>
      </c>
      <c r="J1963" s="97">
        <v>46076</v>
      </c>
      <c r="K1963" s="97">
        <v>46056</v>
      </c>
      <c r="L1963" s="94">
        <v>20001</v>
      </c>
      <c r="M1963" s="98" t="s">
        <v>51</v>
      </c>
      <c r="N1963" s="121" t="s">
        <v>60</v>
      </c>
      <c r="O1963" s="94" t="s">
        <v>8692</v>
      </c>
      <c r="P1963" s="94" t="s">
        <v>51</v>
      </c>
      <c r="Q1963" s="94" t="s">
        <v>51</v>
      </c>
      <c r="R1963" s="94" t="s">
        <v>51</v>
      </c>
      <c r="S1963" s="94" t="s">
        <v>51</v>
      </c>
      <c r="T1963" s="94" t="s">
        <v>51</v>
      </c>
      <c r="U1963" s="94" t="s">
        <v>51</v>
      </c>
      <c r="V1963" s="94" t="s">
        <v>51</v>
      </c>
      <c r="W1963" s="94" t="s">
        <v>2490</v>
      </c>
      <c r="X1963" s="94" t="s">
        <v>2491</v>
      </c>
      <c r="Y1963" s="94" t="s">
        <v>2580</v>
      </c>
    </row>
    <row r="1964" spans="1:25" x14ac:dyDescent="0.2">
      <c r="A1964" s="94" t="s">
        <v>2483</v>
      </c>
      <c r="B1964" s="94" t="s">
        <v>2484</v>
      </c>
      <c r="C1964" s="94" t="s">
        <v>8693</v>
      </c>
      <c r="D1964" s="94" t="s">
        <v>2577</v>
      </c>
      <c r="E1964" s="94" t="s">
        <v>2487</v>
      </c>
      <c r="F1964" s="94" t="s">
        <v>2578</v>
      </c>
      <c r="G1964" s="95">
        <v>-315.47000000000003</v>
      </c>
      <c r="H1964" s="97">
        <v>46044</v>
      </c>
      <c r="I1964" s="97">
        <v>46074</v>
      </c>
      <c r="J1964" s="97">
        <v>46076</v>
      </c>
      <c r="K1964" s="97">
        <v>46056</v>
      </c>
      <c r="L1964" s="94">
        <v>20001</v>
      </c>
      <c r="M1964" s="98" t="s">
        <v>51</v>
      </c>
      <c r="N1964" s="121" t="s">
        <v>60</v>
      </c>
      <c r="O1964" s="94" t="s">
        <v>8694</v>
      </c>
      <c r="P1964" s="94" t="s">
        <v>51</v>
      </c>
      <c r="Q1964" s="94" t="s">
        <v>51</v>
      </c>
      <c r="R1964" s="94" t="s">
        <v>51</v>
      </c>
      <c r="S1964" s="94" t="s">
        <v>51</v>
      </c>
      <c r="T1964" s="94" t="s">
        <v>51</v>
      </c>
      <c r="U1964" s="94" t="s">
        <v>51</v>
      </c>
      <c r="V1964" s="94" t="s">
        <v>51</v>
      </c>
      <c r="W1964" s="94" t="s">
        <v>2490</v>
      </c>
      <c r="X1964" s="94" t="s">
        <v>2491</v>
      </c>
      <c r="Y1964" s="94" t="s">
        <v>2580</v>
      </c>
    </row>
    <row r="1965" spans="1:25" x14ac:dyDescent="0.2">
      <c r="A1965" s="94" t="s">
        <v>2483</v>
      </c>
      <c r="B1965" s="94" t="s">
        <v>2484</v>
      </c>
      <c r="C1965" s="94" t="s">
        <v>8695</v>
      </c>
      <c r="D1965" s="94" t="s">
        <v>2948</v>
      </c>
      <c r="E1965" s="94" t="s">
        <v>2483</v>
      </c>
      <c r="F1965" s="94" t="s">
        <v>2949</v>
      </c>
      <c r="G1965" s="95">
        <v>-634.03</v>
      </c>
      <c r="H1965" s="97">
        <v>46048</v>
      </c>
      <c r="I1965" s="97">
        <v>46076</v>
      </c>
      <c r="J1965" s="97">
        <v>46076</v>
      </c>
      <c r="K1965" s="97">
        <v>46051</v>
      </c>
      <c r="L1965" s="94">
        <v>10256</v>
      </c>
      <c r="M1965" s="98" t="s">
        <v>51</v>
      </c>
      <c r="N1965" s="121" t="s">
        <v>60</v>
      </c>
      <c r="O1965" s="94" t="s">
        <v>8696</v>
      </c>
      <c r="P1965" s="94" t="s">
        <v>51</v>
      </c>
      <c r="Q1965" s="94" t="s">
        <v>51</v>
      </c>
      <c r="R1965" s="94" t="s">
        <v>2536</v>
      </c>
      <c r="S1965" s="94" t="s">
        <v>2951</v>
      </c>
      <c r="T1965" s="94" t="s">
        <v>51</v>
      </c>
      <c r="U1965" s="94" t="s">
        <v>2952</v>
      </c>
      <c r="V1965" s="94" t="s">
        <v>2520</v>
      </c>
      <c r="W1965" s="94" t="s">
        <v>2490</v>
      </c>
      <c r="X1965" s="94" t="s">
        <v>2491</v>
      </c>
      <c r="Y1965" s="94" t="s">
        <v>2953</v>
      </c>
    </row>
    <row r="1966" spans="1:25" x14ac:dyDescent="0.2">
      <c r="A1966" s="94" t="s">
        <v>2483</v>
      </c>
      <c r="B1966" s="94" t="s">
        <v>2484</v>
      </c>
      <c r="C1966" s="94" t="s">
        <v>7466</v>
      </c>
      <c r="D1966" s="94" t="s">
        <v>4893</v>
      </c>
      <c r="E1966" s="94" t="s">
        <v>2487</v>
      </c>
      <c r="F1966" s="94" t="s">
        <v>4894</v>
      </c>
      <c r="G1966" s="95">
        <v>-5625</v>
      </c>
      <c r="H1966" s="97">
        <v>46043</v>
      </c>
      <c r="I1966" s="97">
        <v>46074</v>
      </c>
      <c r="J1966" s="97">
        <v>46076</v>
      </c>
      <c r="K1966" s="97">
        <v>46052</v>
      </c>
      <c r="L1966" s="94">
        <v>20001</v>
      </c>
      <c r="M1966" s="98" t="s">
        <v>51</v>
      </c>
      <c r="N1966" s="121" t="s">
        <v>60</v>
      </c>
      <c r="O1966" s="94" t="s">
        <v>8697</v>
      </c>
      <c r="P1966" s="94" t="s">
        <v>51</v>
      </c>
      <c r="Q1966" s="94" t="s">
        <v>51</v>
      </c>
      <c r="R1966" s="94" t="s">
        <v>51</v>
      </c>
      <c r="S1966" s="94" t="s">
        <v>51</v>
      </c>
      <c r="T1966" s="94" t="s">
        <v>51</v>
      </c>
      <c r="U1966" s="94" t="s">
        <v>51</v>
      </c>
      <c r="V1966" s="94" t="s">
        <v>51</v>
      </c>
      <c r="W1966" s="94" t="s">
        <v>2490</v>
      </c>
      <c r="X1966" s="94" t="s">
        <v>2491</v>
      </c>
      <c r="Y1966" s="94" t="s">
        <v>4896</v>
      </c>
    </row>
    <row r="1967" spans="1:25" x14ac:dyDescent="0.2">
      <c r="A1967" s="94" t="s">
        <v>2483</v>
      </c>
      <c r="B1967" s="94" t="s">
        <v>2484</v>
      </c>
      <c r="C1967" s="94" t="s">
        <v>8698</v>
      </c>
      <c r="D1967" s="94" t="s">
        <v>2960</v>
      </c>
      <c r="E1967" s="94" t="s">
        <v>2487</v>
      </c>
      <c r="F1967" s="94" t="s">
        <v>3840</v>
      </c>
      <c r="G1967" s="95">
        <v>-123.15</v>
      </c>
      <c r="H1967" s="97">
        <v>46030</v>
      </c>
      <c r="I1967" s="97">
        <v>46076</v>
      </c>
      <c r="J1967" s="97">
        <v>46076</v>
      </c>
      <c r="K1967" s="97">
        <v>46038</v>
      </c>
      <c r="L1967" s="94">
        <v>10256</v>
      </c>
      <c r="M1967" s="98" t="s">
        <v>51</v>
      </c>
      <c r="N1967" s="121" t="s">
        <v>60</v>
      </c>
      <c r="O1967" s="94" t="s">
        <v>8699</v>
      </c>
      <c r="P1967" s="94" t="s">
        <v>51</v>
      </c>
      <c r="Q1967" s="94" t="s">
        <v>51</v>
      </c>
      <c r="R1967" s="94" t="s">
        <v>2759</v>
      </c>
      <c r="S1967" s="94" t="s">
        <v>3842</v>
      </c>
      <c r="T1967" s="94" t="s">
        <v>51</v>
      </c>
      <c r="U1967" s="94" t="s">
        <v>3843</v>
      </c>
      <c r="V1967" s="94" t="s">
        <v>2846</v>
      </c>
      <c r="W1967" s="94" t="s">
        <v>2490</v>
      </c>
      <c r="X1967" s="94" t="s">
        <v>2491</v>
      </c>
      <c r="Y1967" s="94" t="s">
        <v>3844</v>
      </c>
    </row>
    <row r="1968" spans="1:25" x14ac:dyDescent="0.2">
      <c r="A1968" s="94" t="s">
        <v>2483</v>
      </c>
      <c r="B1968" s="94" t="s">
        <v>2484</v>
      </c>
      <c r="C1968" s="94" t="s">
        <v>8700</v>
      </c>
      <c r="D1968" s="94" t="s">
        <v>2960</v>
      </c>
      <c r="E1968" s="94" t="s">
        <v>2487</v>
      </c>
      <c r="F1968" s="94" t="s">
        <v>3840</v>
      </c>
      <c r="G1968" s="95">
        <v>-1135.21</v>
      </c>
      <c r="H1968" s="97">
        <v>46030</v>
      </c>
      <c r="I1968" s="97">
        <v>46076</v>
      </c>
      <c r="J1968" s="97">
        <v>46076</v>
      </c>
      <c r="K1968" s="97">
        <v>46038</v>
      </c>
      <c r="L1968" s="94">
        <v>10256</v>
      </c>
      <c r="M1968" s="98" t="s">
        <v>51</v>
      </c>
      <c r="N1968" s="121" t="s">
        <v>60</v>
      </c>
      <c r="O1968" s="94" t="s">
        <v>8701</v>
      </c>
      <c r="P1968" s="94" t="s">
        <v>51</v>
      </c>
      <c r="Q1968" s="94" t="s">
        <v>51</v>
      </c>
      <c r="R1968" s="94" t="s">
        <v>2759</v>
      </c>
      <c r="S1968" s="94" t="s">
        <v>3842</v>
      </c>
      <c r="T1968" s="94" t="s">
        <v>51</v>
      </c>
      <c r="U1968" s="94" t="s">
        <v>3843</v>
      </c>
      <c r="V1968" s="94" t="s">
        <v>2846</v>
      </c>
      <c r="W1968" s="94" t="s">
        <v>2490</v>
      </c>
      <c r="X1968" s="94" t="s">
        <v>2491</v>
      </c>
      <c r="Y1968" s="94" t="s">
        <v>3844</v>
      </c>
    </row>
    <row r="1969" spans="1:25" x14ac:dyDescent="0.2">
      <c r="A1969" s="94" t="s">
        <v>2483</v>
      </c>
      <c r="B1969" s="94" t="s">
        <v>2484</v>
      </c>
      <c r="C1969" s="94" t="s">
        <v>8702</v>
      </c>
      <c r="D1969" s="94" t="s">
        <v>2965</v>
      </c>
      <c r="E1969" s="94" t="s">
        <v>2487</v>
      </c>
      <c r="F1969" s="94" t="s">
        <v>2966</v>
      </c>
      <c r="G1969" s="95">
        <v>-132416.69</v>
      </c>
      <c r="H1969" s="97">
        <v>46044</v>
      </c>
      <c r="I1969" s="97">
        <v>46074</v>
      </c>
      <c r="J1969" s="97">
        <v>46076</v>
      </c>
      <c r="K1969" s="97">
        <v>46059</v>
      </c>
      <c r="L1969" s="94">
        <v>10251</v>
      </c>
      <c r="M1969" s="98" t="s">
        <v>51</v>
      </c>
      <c r="N1969" s="121" t="s">
        <v>60</v>
      </c>
      <c r="O1969" s="94" t="s">
        <v>8703</v>
      </c>
      <c r="P1969" s="94" t="s">
        <v>51</v>
      </c>
      <c r="Q1969" s="94" t="s">
        <v>51</v>
      </c>
      <c r="R1969" s="94" t="s">
        <v>51</v>
      </c>
      <c r="S1969" s="94" t="s">
        <v>51</v>
      </c>
      <c r="T1969" s="94" t="s">
        <v>51</v>
      </c>
      <c r="U1969" s="94" t="s">
        <v>51</v>
      </c>
      <c r="V1969" s="94" t="s">
        <v>51</v>
      </c>
      <c r="W1969" s="94" t="s">
        <v>2490</v>
      </c>
      <c r="X1969" s="94" t="s">
        <v>2491</v>
      </c>
      <c r="Y1969" s="94" t="s">
        <v>2968</v>
      </c>
    </row>
    <row r="1970" spans="1:25" x14ac:dyDescent="0.2">
      <c r="A1970" s="94" t="s">
        <v>2483</v>
      </c>
      <c r="B1970" s="94" t="s">
        <v>2484</v>
      </c>
      <c r="C1970" s="94" t="s">
        <v>8704</v>
      </c>
      <c r="D1970" s="94" t="s">
        <v>3507</v>
      </c>
      <c r="E1970" s="94" t="s">
        <v>2487</v>
      </c>
      <c r="F1970" s="94" t="s">
        <v>3508</v>
      </c>
      <c r="G1970" s="95">
        <v>-2160</v>
      </c>
      <c r="H1970" s="97">
        <v>46043</v>
      </c>
      <c r="I1970" s="97">
        <v>46076</v>
      </c>
      <c r="J1970" s="97">
        <v>46076</v>
      </c>
      <c r="K1970" s="97">
        <v>46058</v>
      </c>
      <c r="L1970" s="94">
        <v>20001</v>
      </c>
      <c r="M1970" s="98" t="s">
        <v>51</v>
      </c>
      <c r="N1970" s="121" t="s">
        <v>60</v>
      </c>
      <c r="O1970" s="94" t="s">
        <v>8705</v>
      </c>
      <c r="P1970" s="94" t="s">
        <v>51</v>
      </c>
      <c r="Q1970" s="94" t="s">
        <v>51</v>
      </c>
      <c r="R1970" s="94" t="s">
        <v>51</v>
      </c>
      <c r="S1970" s="94" t="s">
        <v>51</v>
      </c>
      <c r="T1970" s="94" t="s">
        <v>51</v>
      </c>
      <c r="U1970" s="94" t="s">
        <v>51</v>
      </c>
      <c r="V1970" s="94" t="s">
        <v>51</v>
      </c>
      <c r="W1970" s="94" t="s">
        <v>2490</v>
      </c>
      <c r="X1970" s="94" t="s">
        <v>2491</v>
      </c>
      <c r="Y1970" s="94" t="s">
        <v>3510</v>
      </c>
    </row>
    <row r="1971" spans="1:25" x14ac:dyDescent="0.2">
      <c r="A1971" s="94" t="s">
        <v>2483</v>
      </c>
      <c r="B1971" s="94" t="s">
        <v>2484</v>
      </c>
      <c r="C1971" s="94" t="s">
        <v>8706</v>
      </c>
      <c r="D1971" s="94" t="s">
        <v>2975</v>
      </c>
      <c r="E1971" s="94" t="s">
        <v>2487</v>
      </c>
      <c r="F1971" s="94" t="s">
        <v>2976</v>
      </c>
      <c r="G1971" s="95">
        <v>-22750</v>
      </c>
      <c r="H1971" s="97">
        <v>46044</v>
      </c>
      <c r="I1971" s="97">
        <v>46074</v>
      </c>
      <c r="J1971" s="97">
        <v>46076</v>
      </c>
      <c r="K1971" s="97">
        <v>46056</v>
      </c>
      <c r="L1971" s="94">
        <v>10251</v>
      </c>
      <c r="M1971" s="98" t="s">
        <v>51</v>
      </c>
      <c r="N1971" s="121" t="s">
        <v>60</v>
      </c>
      <c r="O1971" s="94" t="s">
        <v>8707</v>
      </c>
      <c r="P1971" s="94" t="s">
        <v>51</v>
      </c>
      <c r="Q1971" s="94" t="s">
        <v>51</v>
      </c>
      <c r="R1971" s="94" t="s">
        <v>51</v>
      </c>
      <c r="S1971" s="94" t="s">
        <v>51</v>
      </c>
      <c r="T1971" s="94" t="s">
        <v>51</v>
      </c>
      <c r="U1971" s="94" t="s">
        <v>51</v>
      </c>
      <c r="V1971" s="94" t="s">
        <v>51</v>
      </c>
      <c r="W1971" s="94" t="s">
        <v>2490</v>
      </c>
      <c r="X1971" s="94" t="s">
        <v>2491</v>
      </c>
      <c r="Y1971" s="94" t="s">
        <v>2978</v>
      </c>
    </row>
    <row r="1972" spans="1:25" x14ac:dyDescent="0.2">
      <c r="A1972" s="94" t="s">
        <v>2483</v>
      </c>
      <c r="B1972" s="94" t="s">
        <v>2484</v>
      </c>
      <c r="C1972" s="94" t="s">
        <v>8708</v>
      </c>
      <c r="D1972" s="94" t="s">
        <v>2975</v>
      </c>
      <c r="E1972" s="94" t="s">
        <v>2487</v>
      </c>
      <c r="F1972" s="94" t="s">
        <v>2976</v>
      </c>
      <c r="G1972" s="95">
        <v>-649.5</v>
      </c>
      <c r="H1972" s="97">
        <v>46044</v>
      </c>
      <c r="I1972" s="97">
        <v>46074</v>
      </c>
      <c r="J1972" s="97">
        <v>46076</v>
      </c>
      <c r="K1972" s="97">
        <v>46056</v>
      </c>
      <c r="L1972" s="94">
        <v>10256</v>
      </c>
      <c r="M1972" s="98" t="s">
        <v>51</v>
      </c>
      <c r="N1972" s="121" t="s">
        <v>60</v>
      </c>
      <c r="O1972" s="94" t="s">
        <v>8709</v>
      </c>
      <c r="P1972" s="94" t="s">
        <v>51</v>
      </c>
      <c r="Q1972" s="94" t="s">
        <v>51</v>
      </c>
      <c r="R1972" s="94" t="s">
        <v>51</v>
      </c>
      <c r="S1972" s="94" t="s">
        <v>51</v>
      </c>
      <c r="T1972" s="94" t="s">
        <v>51</v>
      </c>
      <c r="U1972" s="94" t="s">
        <v>51</v>
      </c>
      <c r="V1972" s="94" t="s">
        <v>51</v>
      </c>
      <c r="W1972" s="94" t="s">
        <v>2490</v>
      </c>
      <c r="X1972" s="94" t="s">
        <v>2491</v>
      </c>
      <c r="Y1972" s="94" t="s">
        <v>2978</v>
      </c>
    </row>
    <row r="1973" spans="1:25" x14ac:dyDescent="0.2">
      <c r="A1973" s="94" t="s">
        <v>2483</v>
      </c>
      <c r="B1973" s="94" t="s">
        <v>2484</v>
      </c>
      <c r="C1973" s="94" t="s">
        <v>8710</v>
      </c>
      <c r="D1973" s="94" t="s">
        <v>3525</v>
      </c>
      <c r="E1973" s="94" t="s">
        <v>2487</v>
      </c>
      <c r="F1973" s="94" t="s">
        <v>3526</v>
      </c>
      <c r="G1973" s="95">
        <v>-945.6</v>
      </c>
      <c r="H1973" s="97">
        <v>46044</v>
      </c>
      <c r="I1973" s="97">
        <v>46074</v>
      </c>
      <c r="J1973" s="97">
        <v>46076</v>
      </c>
      <c r="K1973" s="97">
        <v>46052</v>
      </c>
      <c r="L1973" s="94">
        <v>10256</v>
      </c>
      <c r="M1973" s="98" t="s">
        <v>51</v>
      </c>
      <c r="N1973" s="121" t="s">
        <v>60</v>
      </c>
      <c r="O1973" s="94" t="s">
        <v>8711</v>
      </c>
      <c r="P1973" s="94" t="s">
        <v>51</v>
      </c>
      <c r="Q1973" s="94" t="s">
        <v>51</v>
      </c>
      <c r="R1973" s="94" t="s">
        <v>51</v>
      </c>
      <c r="S1973" s="94" t="s">
        <v>51</v>
      </c>
      <c r="T1973" s="94" t="s">
        <v>51</v>
      </c>
      <c r="U1973" s="94" t="s">
        <v>51</v>
      </c>
      <c r="V1973" s="94" t="s">
        <v>51</v>
      </c>
      <c r="W1973" s="94" t="s">
        <v>2490</v>
      </c>
      <c r="X1973" s="94" t="s">
        <v>2491</v>
      </c>
      <c r="Y1973" s="94" t="s">
        <v>3528</v>
      </c>
    </row>
    <row r="1974" spans="1:25" x14ac:dyDescent="0.2">
      <c r="A1974" s="94" t="s">
        <v>2483</v>
      </c>
      <c r="B1974" s="94" t="s">
        <v>2484</v>
      </c>
      <c r="C1974" s="94" t="s">
        <v>8712</v>
      </c>
      <c r="D1974" s="94" t="s">
        <v>3525</v>
      </c>
      <c r="E1974" s="94" t="s">
        <v>2487</v>
      </c>
      <c r="F1974" s="94" t="s">
        <v>3526</v>
      </c>
      <c r="G1974" s="95">
        <v>-750</v>
      </c>
      <c r="H1974" s="97">
        <v>46044</v>
      </c>
      <c r="I1974" s="97">
        <v>46074</v>
      </c>
      <c r="J1974" s="97">
        <v>46076</v>
      </c>
      <c r="K1974" s="97">
        <v>46052</v>
      </c>
      <c r="L1974" s="94">
        <v>10251</v>
      </c>
      <c r="M1974" s="98" t="s">
        <v>51</v>
      </c>
      <c r="N1974" s="121" t="s">
        <v>60</v>
      </c>
      <c r="O1974" s="94" t="s">
        <v>8713</v>
      </c>
      <c r="P1974" s="94" t="s">
        <v>51</v>
      </c>
      <c r="Q1974" s="94" t="s">
        <v>51</v>
      </c>
      <c r="R1974" s="94" t="s">
        <v>51</v>
      </c>
      <c r="S1974" s="94" t="s">
        <v>51</v>
      </c>
      <c r="T1974" s="94" t="s">
        <v>51</v>
      </c>
      <c r="U1974" s="94" t="s">
        <v>51</v>
      </c>
      <c r="V1974" s="94" t="s">
        <v>51</v>
      </c>
      <c r="W1974" s="94" t="s">
        <v>2490</v>
      </c>
      <c r="X1974" s="94" t="s">
        <v>2491</v>
      </c>
      <c r="Y1974" s="94" t="s">
        <v>3528</v>
      </c>
    </row>
    <row r="1975" spans="1:25" x14ac:dyDescent="0.2">
      <c r="A1975" s="94" t="s">
        <v>2483</v>
      </c>
      <c r="B1975" s="94" t="s">
        <v>2484</v>
      </c>
      <c r="C1975" s="94" t="s">
        <v>8714</v>
      </c>
      <c r="D1975" s="94" t="s">
        <v>3525</v>
      </c>
      <c r="E1975" s="94" t="s">
        <v>2487</v>
      </c>
      <c r="F1975" s="94" t="s">
        <v>3526</v>
      </c>
      <c r="G1975" s="95">
        <v>-390</v>
      </c>
      <c r="H1975" s="97">
        <v>46044</v>
      </c>
      <c r="I1975" s="97">
        <v>46074</v>
      </c>
      <c r="J1975" s="97">
        <v>46076</v>
      </c>
      <c r="K1975" s="97">
        <v>46052</v>
      </c>
      <c r="L1975" s="94">
        <v>10251</v>
      </c>
      <c r="M1975" s="98" t="s">
        <v>51</v>
      </c>
      <c r="N1975" s="121" t="s">
        <v>60</v>
      </c>
      <c r="O1975" s="94" t="s">
        <v>8715</v>
      </c>
      <c r="P1975" s="94" t="s">
        <v>51</v>
      </c>
      <c r="Q1975" s="94" t="s">
        <v>51</v>
      </c>
      <c r="R1975" s="94" t="s">
        <v>51</v>
      </c>
      <c r="S1975" s="94" t="s">
        <v>51</v>
      </c>
      <c r="T1975" s="94" t="s">
        <v>51</v>
      </c>
      <c r="U1975" s="94" t="s">
        <v>51</v>
      </c>
      <c r="V1975" s="94" t="s">
        <v>51</v>
      </c>
      <c r="W1975" s="94" t="s">
        <v>2490</v>
      </c>
      <c r="X1975" s="94" t="s">
        <v>2491</v>
      </c>
      <c r="Y1975" s="94" t="s">
        <v>3528</v>
      </c>
    </row>
    <row r="1976" spans="1:25" x14ac:dyDescent="0.2">
      <c r="A1976" s="94" t="s">
        <v>2483</v>
      </c>
      <c r="B1976" s="94" t="s">
        <v>2484</v>
      </c>
      <c r="C1976" s="94" t="s">
        <v>8716</v>
      </c>
      <c r="D1976" s="94" t="s">
        <v>3525</v>
      </c>
      <c r="E1976" s="94" t="s">
        <v>2487</v>
      </c>
      <c r="F1976" s="94" t="s">
        <v>3526</v>
      </c>
      <c r="G1976" s="95">
        <v>-5214</v>
      </c>
      <c r="H1976" s="97">
        <v>46045</v>
      </c>
      <c r="I1976" s="97">
        <v>46075</v>
      </c>
      <c r="J1976" s="97">
        <v>46076</v>
      </c>
      <c r="K1976" s="97">
        <v>46064</v>
      </c>
      <c r="L1976" s="94">
        <v>10251</v>
      </c>
      <c r="M1976" s="98" t="s">
        <v>51</v>
      </c>
      <c r="N1976" s="121" t="s">
        <v>60</v>
      </c>
      <c r="O1976" s="94" t="s">
        <v>8717</v>
      </c>
      <c r="P1976" s="94" t="s">
        <v>51</v>
      </c>
      <c r="Q1976" s="94" t="s">
        <v>51</v>
      </c>
      <c r="R1976" s="94" t="s">
        <v>51</v>
      </c>
      <c r="S1976" s="94" t="s">
        <v>51</v>
      </c>
      <c r="T1976" s="94" t="s">
        <v>51</v>
      </c>
      <c r="U1976" s="94" t="s">
        <v>51</v>
      </c>
      <c r="V1976" s="94" t="s">
        <v>51</v>
      </c>
      <c r="W1976" s="94" t="s">
        <v>2490</v>
      </c>
      <c r="X1976" s="94" t="s">
        <v>2491</v>
      </c>
      <c r="Y1976" s="94" t="s">
        <v>3528</v>
      </c>
    </row>
    <row r="1977" spans="1:25" x14ac:dyDescent="0.2">
      <c r="A1977" s="94" t="s">
        <v>2483</v>
      </c>
      <c r="B1977" s="94" t="s">
        <v>2484</v>
      </c>
      <c r="C1977" s="94" t="s">
        <v>8718</v>
      </c>
      <c r="D1977" s="94" t="s">
        <v>8719</v>
      </c>
      <c r="E1977" s="94" t="s">
        <v>2487</v>
      </c>
      <c r="F1977" s="94" t="s">
        <v>8720</v>
      </c>
      <c r="G1977" s="95">
        <v>-369.47</v>
      </c>
      <c r="H1977" s="97">
        <v>46029</v>
      </c>
      <c r="I1977" s="97">
        <v>46074</v>
      </c>
      <c r="J1977" s="97">
        <v>46076</v>
      </c>
      <c r="K1977" s="97">
        <v>46036</v>
      </c>
      <c r="L1977" s="94">
        <v>10256</v>
      </c>
      <c r="M1977" s="98" t="s">
        <v>51</v>
      </c>
      <c r="N1977" s="121" t="s">
        <v>60</v>
      </c>
      <c r="O1977" s="94" t="s">
        <v>8721</v>
      </c>
      <c r="P1977" s="94" t="s">
        <v>51</v>
      </c>
      <c r="Q1977" s="94" t="s">
        <v>51</v>
      </c>
      <c r="R1977" s="94" t="s">
        <v>51</v>
      </c>
      <c r="S1977" s="94" t="s">
        <v>51</v>
      </c>
      <c r="T1977" s="94" t="s">
        <v>51</v>
      </c>
      <c r="U1977" s="94" t="s">
        <v>51</v>
      </c>
      <c r="V1977" s="94" t="s">
        <v>51</v>
      </c>
      <c r="W1977" s="94" t="s">
        <v>2490</v>
      </c>
      <c r="X1977" s="94" t="s">
        <v>2491</v>
      </c>
      <c r="Y1977" s="94" t="s">
        <v>8722</v>
      </c>
    </row>
    <row r="1978" spans="1:25" x14ac:dyDescent="0.2">
      <c r="A1978" s="94" t="s">
        <v>2483</v>
      </c>
      <c r="B1978" s="94" t="s">
        <v>2484</v>
      </c>
      <c r="C1978" s="94" t="s">
        <v>8723</v>
      </c>
      <c r="D1978" s="94" t="s">
        <v>2997</v>
      </c>
      <c r="E1978" s="94" t="s">
        <v>2487</v>
      </c>
      <c r="F1978" s="94" t="s">
        <v>2998</v>
      </c>
      <c r="G1978" s="95">
        <v>-5255.6</v>
      </c>
      <c r="H1978" s="97">
        <v>46045</v>
      </c>
      <c r="I1978" s="97">
        <v>46076</v>
      </c>
      <c r="J1978" s="97">
        <v>46076</v>
      </c>
      <c r="K1978" s="97">
        <v>46056</v>
      </c>
      <c r="L1978" s="94">
        <v>10256</v>
      </c>
      <c r="M1978" s="98" t="s">
        <v>51</v>
      </c>
      <c r="N1978" s="121" t="s">
        <v>60</v>
      </c>
      <c r="O1978" s="94" t="s">
        <v>8724</v>
      </c>
      <c r="P1978" s="94" t="s">
        <v>51</v>
      </c>
      <c r="Q1978" s="94" t="s">
        <v>51</v>
      </c>
      <c r="R1978" s="94" t="s">
        <v>2536</v>
      </c>
      <c r="S1978" s="94" t="s">
        <v>2871</v>
      </c>
      <c r="T1978" s="94" t="s">
        <v>51</v>
      </c>
      <c r="U1978" s="94" t="s">
        <v>3000</v>
      </c>
      <c r="V1978" s="94" t="s">
        <v>3001</v>
      </c>
      <c r="W1978" s="94" t="s">
        <v>2490</v>
      </c>
      <c r="X1978" s="94" t="s">
        <v>2491</v>
      </c>
      <c r="Y1978" s="94" t="s">
        <v>3002</v>
      </c>
    </row>
    <row r="1979" spans="1:25" x14ac:dyDescent="0.2">
      <c r="A1979" s="94" t="s">
        <v>2483</v>
      </c>
      <c r="B1979" s="94" t="s">
        <v>2484</v>
      </c>
      <c r="C1979" s="94" t="s">
        <v>8725</v>
      </c>
      <c r="D1979" s="94" t="s">
        <v>3537</v>
      </c>
      <c r="E1979" s="94" t="s">
        <v>2487</v>
      </c>
      <c r="F1979" s="94" t="s">
        <v>3538</v>
      </c>
      <c r="G1979" s="95">
        <v>-1438.21</v>
      </c>
      <c r="H1979" s="97">
        <v>46044</v>
      </c>
      <c r="I1979" s="97">
        <v>46075</v>
      </c>
      <c r="J1979" s="97">
        <v>46076</v>
      </c>
      <c r="K1979" s="97">
        <v>46064</v>
      </c>
      <c r="L1979" s="94">
        <v>20001</v>
      </c>
      <c r="M1979" s="98" t="s">
        <v>51</v>
      </c>
      <c r="N1979" s="121" t="s">
        <v>60</v>
      </c>
      <c r="O1979" s="94" t="s">
        <v>8726</v>
      </c>
      <c r="P1979" s="94" t="s">
        <v>51</v>
      </c>
      <c r="Q1979" s="94" t="s">
        <v>51</v>
      </c>
      <c r="R1979" s="94" t="s">
        <v>3540</v>
      </c>
      <c r="S1979" s="94" t="s">
        <v>3541</v>
      </c>
      <c r="T1979" s="94" t="s">
        <v>51</v>
      </c>
      <c r="U1979" s="94" t="s">
        <v>3542</v>
      </c>
      <c r="V1979" s="94" t="s">
        <v>2502</v>
      </c>
      <c r="W1979" s="94" t="s">
        <v>2490</v>
      </c>
      <c r="X1979" s="94" t="s">
        <v>2491</v>
      </c>
      <c r="Y1979" s="94" t="s">
        <v>3543</v>
      </c>
    </row>
    <row r="1980" spans="1:25" x14ac:dyDescent="0.2">
      <c r="A1980" s="94" t="s">
        <v>2483</v>
      </c>
      <c r="B1980" s="94" t="s">
        <v>2484</v>
      </c>
      <c r="C1980" s="94" t="s">
        <v>8727</v>
      </c>
      <c r="D1980" s="94" t="s">
        <v>3316</v>
      </c>
      <c r="E1980" s="94" t="s">
        <v>2487</v>
      </c>
      <c r="F1980" s="94" t="s">
        <v>3317</v>
      </c>
      <c r="G1980" s="95">
        <v>-7043.79</v>
      </c>
      <c r="H1980" s="97">
        <v>46055</v>
      </c>
      <c r="I1980" s="97">
        <v>46071</v>
      </c>
      <c r="J1980" s="97">
        <v>46076</v>
      </c>
      <c r="K1980" s="97">
        <v>46073</v>
      </c>
      <c r="L1980" s="94">
        <v>20001</v>
      </c>
      <c r="M1980" s="98" t="s">
        <v>51</v>
      </c>
      <c r="N1980" s="121" t="s">
        <v>60</v>
      </c>
      <c r="O1980" s="94" t="s">
        <v>8728</v>
      </c>
      <c r="P1980" s="94" t="s">
        <v>51</v>
      </c>
      <c r="Q1980" s="94" t="s">
        <v>51</v>
      </c>
      <c r="R1980" s="94" t="s">
        <v>51</v>
      </c>
      <c r="S1980" s="94" t="s">
        <v>51</v>
      </c>
      <c r="T1980" s="94" t="s">
        <v>51</v>
      </c>
      <c r="U1980" s="94" t="s">
        <v>51</v>
      </c>
      <c r="V1980" s="94" t="s">
        <v>51</v>
      </c>
      <c r="W1980" s="94" t="s">
        <v>2490</v>
      </c>
      <c r="X1980" s="94" t="s">
        <v>2491</v>
      </c>
      <c r="Y1980" s="94" t="s">
        <v>3319</v>
      </c>
    </row>
    <row r="1981" spans="1:25" x14ac:dyDescent="0.2">
      <c r="A1981" s="94" t="s">
        <v>2483</v>
      </c>
      <c r="B1981" s="94" t="s">
        <v>2484</v>
      </c>
      <c r="C1981" s="94" t="s">
        <v>8729</v>
      </c>
      <c r="D1981" s="94" t="s">
        <v>3004</v>
      </c>
      <c r="E1981" s="94" t="s">
        <v>2487</v>
      </c>
      <c r="F1981" s="94" t="s">
        <v>3005</v>
      </c>
      <c r="G1981" s="95">
        <v>-274.64999999999998</v>
      </c>
      <c r="H1981" s="97">
        <v>46045</v>
      </c>
      <c r="I1981" s="97">
        <v>46076</v>
      </c>
      <c r="J1981" s="97">
        <v>46076</v>
      </c>
      <c r="K1981" s="97">
        <v>46050</v>
      </c>
      <c r="L1981" s="94">
        <v>10251</v>
      </c>
      <c r="M1981" s="98" t="s">
        <v>51</v>
      </c>
      <c r="N1981" s="121" t="s">
        <v>60</v>
      </c>
      <c r="O1981" s="94" t="s">
        <v>8730</v>
      </c>
      <c r="P1981" s="94" t="s">
        <v>51</v>
      </c>
      <c r="Q1981" s="94" t="s">
        <v>51</v>
      </c>
      <c r="R1981" s="94" t="s">
        <v>2517</v>
      </c>
      <c r="S1981" s="94" t="s">
        <v>3007</v>
      </c>
      <c r="T1981" s="94" t="s">
        <v>51</v>
      </c>
      <c r="U1981" s="94" t="s">
        <v>3008</v>
      </c>
      <c r="V1981" s="94" t="s">
        <v>2846</v>
      </c>
      <c r="W1981" s="94" t="s">
        <v>2490</v>
      </c>
      <c r="X1981" s="94" t="s">
        <v>2491</v>
      </c>
      <c r="Y1981" s="94" t="s">
        <v>3009</v>
      </c>
    </row>
    <row r="1982" spans="1:25" x14ac:dyDescent="0.2">
      <c r="A1982" s="94" t="s">
        <v>2483</v>
      </c>
      <c r="B1982" s="94" t="s">
        <v>2484</v>
      </c>
      <c r="C1982" s="94" t="s">
        <v>8731</v>
      </c>
      <c r="D1982" s="94" t="s">
        <v>2618</v>
      </c>
      <c r="E1982" s="94" t="s">
        <v>2487</v>
      </c>
      <c r="F1982" s="94" t="s">
        <v>2619</v>
      </c>
      <c r="G1982" s="95">
        <v>-4705.58</v>
      </c>
      <c r="H1982" s="97">
        <v>46034</v>
      </c>
      <c r="I1982" s="97">
        <v>46062</v>
      </c>
      <c r="J1982" s="97">
        <v>46076</v>
      </c>
      <c r="K1982" s="97">
        <v>46072</v>
      </c>
      <c r="L1982" s="94">
        <v>20001</v>
      </c>
      <c r="M1982" s="98" t="s">
        <v>51</v>
      </c>
      <c r="N1982" s="121" t="s">
        <v>60</v>
      </c>
      <c r="O1982" s="94" t="s">
        <v>8732</v>
      </c>
      <c r="P1982" s="94" t="s">
        <v>51</v>
      </c>
      <c r="Q1982" s="94" t="s">
        <v>51</v>
      </c>
      <c r="R1982" s="94" t="s">
        <v>51</v>
      </c>
      <c r="S1982" s="94" t="s">
        <v>51</v>
      </c>
      <c r="T1982" s="94" t="s">
        <v>51</v>
      </c>
      <c r="U1982" s="94" t="s">
        <v>51</v>
      </c>
      <c r="V1982" s="94" t="s">
        <v>51</v>
      </c>
      <c r="W1982" s="94" t="s">
        <v>2490</v>
      </c>
      <c r="X1982" s="94" t="s">
        <v>2491</v>
      </c>
      <c r="Y1982" s="94" t="s">
        <v>2621</v>
      </c>
    </row>
    <row r="1983" spans="1:25" x14ac:dyDescent="0.2">
      <c r="A1983" s="94" t="s">
        <v>2483</v>
      </c>
      <c r="B1983" s="94" t="s">
        <v>2484</v>
      </c>
      <c r="C1983" s="94" t="s">
        <v>8733</v>
      </c>
      <c r="D1983" s="94" t="s">
        <v>2618</v>
      </c>
      <c r="E1983" s="94" t="s">
        <v>2487</v>
      </c>
      <c r="F1983" s="94" t="s">
        <v>2619</v>
      </c>
      <c r="G1983" s="95">
        <v>-8496.99</v>
      </c>
      <c r="H1983" s="97">
        <v>46037</v>
      </c>
      <c r="I1983" s="97">
        <v>46065</v>
      </c>
      <c r="J1983" s="97">
        <v>46076</v>
      </c>
      <c r="K1983" s="97">
        <v>46073</v>
      </c>
      <c r="L1983" s="94">
        <v>20001</v>
      </c>
      <c r="M1983" s="98" t="s">
        <v>51</v>
      </c>
      <c r="N1983" s="121" t="s">
        <v>60</v>
      </c>
      <c r="O1983" s="94" t="s">
        <v>8734</v>
      </c>
      <c r="P1983" s="94" t="s">
        <v>51</v>
      </c>
      <c r="Q1983" s="94" t="s">
        <v>51</v>
      </c>
      <c r="R1983" s="94" t="s">
        <v>51</v>
      </c>
      <c r="S1983" s="94" t="s">
        <v>51</v>
      </c>
      <c r="T1983" s="94" t="s">
        <v>51</v>
      </c>
      <c r="U1983" s="94" t="s">
        <v>51</v>
      </c>
      <c r="V1983" s="94" t="s">
        <v>51</v>
      </c>
      <c r="W1983" s="94" t="s">
        <v>2490</v>
      </c>
      <c r="X1983" s="94" t="s">
        <v>2491</v>
      </c>
      <c r="Y1983" s="94" t="s">
        <v>2621</v>
      </c>
    </row>
    <row r="1984" spans="1:25" x14ac:dyDescent="0.2">
      <c r="A1984" s="94" t="s">
        <v>2483</v>
      </c>
      <c r="B1984" s="94" t="s">
        <v>2484</v>
      </c>
      <c r="C1984" s="94" t="s">
        <v>8735</v>
      </c>
      <c r="D1984" s="94" t="s">
        <v>2618</v>
      </c>
      <c r="E1984" s="94" t="s">
        <v>2487</v>
      </c>
      <c r="F1984" s="94" t="s">
        <v>2619</v>
      </c>
      <c r="G1984" s="95">
        <v>-10179.74</v>
      </c>
      <c r="H1984" s="97">
        <v>46037</v>
      </c>
      <c r="I1984" s="97">
        <v>46065</v>
      </c>
      <c r="J1984" s="97">
        <v>46076</v>
      </c>
      <c r="K1984" s="97">
        <v>46073</v>
      </c>
      <c r="L1984" s="94">
        <v>20001</v>
      </c>
      <c r="M1984" s="98" t="s">
        <v>51</v>
      </c>
      <c r="N1984" s="121" t="s">
        <v>60</v>
      </c>
      <c r="O1984" s="94" t="s">
        <v>8736</v>
      </c>
      <c r="P1984" s="94" t="s">
        <v>51</v>
      </c>
      <c r="Q1984" s="94" t="s">
        <v>51</v>
      </c>
      <c r="R1984" s="94" t="s">
        <v>51</v>
      </c>
      <c r="S1984" s="94" t="s">
        <v>51</v>
      </c>
      <c r="T1984" s="94" t="s">
        <v>51</v>
      </c>
      <c r="U1984" s="94" t="s">
        <v>51</v>
      </c>
      <c r="V1984" s="94" t="s">
        <v>51</v>
      </c>
      <c r="W1984" s="94" t="s">
        <v>2490</v>
      </c>
      <c r="X1984" s="94" t="s">
        <v>2491</v>
      </c>
      <c r="Y1984" s="94" t="s">
        <v>2621</v>
      </c>
    </row>
    <row r="1985" spans="1:25" x14ac:dyDescent="0.2">
      <c r="A1985" s="94" t="s">
        <v>2483</v>
      </c>
      <c r="B1985" s="94" t="s">
        <v>2484</v>
      </c>
      <c r="C1985" s="94" t="s">
        <v>8737</v>
      </c>
      <c r="D1985" s="94" t="s">
        <v>2618</v>
      </c>
      <c r="E1985" s="94" t="s">
        <v>2487</v>
      </c>
      <c r="F1985" s="94" t="s">
        <v>2619</v>
      </c>
      <c r="G1985" s="95">
        <v>-10687.45</v>
      </c>
      <c r="H1985" s="97">
        <v>46042</v>
      </c>
      <c r="I1985" s="97">
        <v>46070</v>
      </c>
      <c r="J1985" s="97">
        <v>46076</v>
      </c>
      <c r="K1985" s="97">
        <v>46073</v>
      </c>
      <c r="L1985" s="94">
        <v>20001</v>
      </c>
      <c r="M1985" s="98" t="s">
        <v>51</v>
      </c>
      <c r="N1985" s="121" t="s">
        <v>60</v>
      </c>
      <c r="O1985" s="94" t="s">
        <v>8738</v>
      </c>
      <c r="P1985" s="94" t="s">
        <v>51</v>
      </c>
      <c r="Q1985" s="94" t="s">
        <v>51</v>
      </c>
      <c r="R1985" s="94" t="s">
        <v>51</v>
      </c>
      <c r="S1985" s="94" t="s">
        <v>51</v>
      </c>
      <c r="T1985" s="94" t="s">
        <v>51</v>
      </c>
      <c r="U1985" s="94" t="s">
        <v>51</v>
      </c>
      <c r="V1985" s="94" t="s">
        <v>51</v>
      </c>
      <c r="W1985" s="94" t="s">
        <v>2490</v>
      </c>
      <c r="X1985" s="94" t="s">
        <v>2491</v>
      </c>
      <c r="Y1985" s="94" t="s">
        <v>2621</v>
      </c>
    </row>
    <row r="1986" spans="1:25" x14ac:dyDescent="0.2">
      <c r="A1986" s="94" t="s">
        <v>2483</v>
      </c>
      <c r="B1986" s="94" t="s">
        <v>2484</v>
      </c>
      <c r="C1986" s="94" t="s">
        <v>8739</v>
      </c>
      <c r="D1986" s="94" t="s">
        <v>2618</v>
      </c>
      <c r="E1986" s="94" t="s">
        <v>2487</v>
      </c>
      <c r="F1986" s="94" t="s">
        <v>2619</v>
      </c>
      <c r="G1986" s="95">
        <v>-13096.12</v>
      </c>
      <c r="H1986" s="97">
        <v>46043</v>
      </c>
      <c r="I1986" s="97">
        <v>46071</v>
      </c>
      <c r="J1986" s="97">
        <v>46076</v>
      </c>
      <c r="K1986" s="97">
        <v>46073</v>
      </c>
      <c r="L1986" s="94">
        <v>20001</v>
      </c>
      <c r="M1986" s="98" t="s">
        <v>51</v>
      </c>
      <c r="N1986" s="121" t="s">
        <v>60</v>
      </c>
      <c r="O1986" s="94" t="s">
        <v>8740</v>
      </c>
      <c r="P1986" s="94" t="s">
        <v>51</v>
      </c>
      <c r="Q1986" s="94" t="s">
        <v>51</v>
      </c>
      <c r="R1986" s="94" t="s">
        <v>51</v>
      </c>
      <c r="S1986" s="94" t="s">
        <v>51</v>
      </c>
      <c r="T1986" s="94" t="s">
        <v>51</v>
      </c>
      <c r="U1986" s="94" t="s">
        <v>51</v>
      </c>
      <c r="V1986" s="94" t="s">
        <v>51</v>
      </c>
      <c r="W1986" s="94" t="s">
        <v>2490</v>
      </c>
      <c r="X1986" s="94" t="s">
        <v>2491</v>
      </c>
      <c r="Y1986" s="94" t="s">
        <v>2621</v>
      </c>
    </row>
    <row r="1987" spans="1:25" x14ac:dyDescent="0.2">
      <c r="A1987" s="94" t="s">
        <v>2483</v>
      </c>
      <c r="B1987" s="94" t="s">
        <v>2484</v>
      </c>
      <c r="C1987" s="94" t="s">
        <v>8741</v>
      </c>
      <c r="D1987" s="94" t="s">
        <v>3421</v>
      </c>
      <c r="E1987" s="94" t="s">
        <v>2487</v>
      </c>
      <c r="F1987" s="94" t="s">
        <v>3422</v>
      </c>
      <c r="G1987" s="95">
        <v>-2677.87</v>
      </c>
      <c r="H1987" s="97">
        <v>46044</v>
      </c>
      <c r="I1987" s="97">
        <v>46074</v>
      </c>
      <c r="J1987" s="97">
        <v>46076</v>
      </c>
      <c r="K1987" s="97">
        <v>46064</v>
      </c>
      <c r="L1987" s="94">
        <v>10256</v>
      </c>
      <c r="M1987" s="98" t="s">
        <v>51</v>
      </c>
      <c r="N1987" s="121" t="s">
        <v>60</v>
      </c>
      <c r="O1987" s="94" t="s">
        <v>8742</v>
      </c>
      <c r="P1987" s="94" t="s">
        <v>51</v>
      </c>
      <c r="Q1987" s="94" t="s">
        <v>51</v>
      </c>
      <c r="R1987" s="94" t="s">
        <v>51</v>
      </c>
      <c r="S1987" s="94" t="s">
        <v>51</v>
      </c>
      <c r="T1987" s="94" t="s">
        <v>51</v>
      </c>
      <c r="U1987" s="94" t="s">
        <v>51</v>
      </c>
      <c r="V1987" s="94" t="s">
        <v>51</v>
      </c>
      <c r="W1987" s="94" t="s">
        <v>2490</v>
      </c>
      <c r="X1987" s="94" t="s">
        <v>2491</v>
      </c>
      <c r="Y1987" s="94" t="s">
        <v>3424</v>
      </c>
    </row>
    <row r="1988" spans="1:25" x14ac:dyDescent="0.2">
      <c r="A1988" s="94" t="s">
        <v>2483</v>
      </c>
      <c r="B1988" s="94" t="s">
        <v>2484</v>
      </c>
      <c r="C1988" s="94" t="s">
        <v>8743</v>
      </c>
      <c r="D1988" s="94" t="s">
        <v>3421</v>
      </c>
      <c r="E1988" s="94" t="s">
        <v>2487</v>
      </c>
      <c r="F1988" s="94" t="s">
        <v>3422</v>
      </c>
      <c r="G1988" s="95">
        <v>-1183.25</v>
      </c>
      <c r="H1988" s="97">
        <v>46045</v>
      </c>
      <c r="I1988" s="97">
        <v>46075</v>
      </c>
      <c r="J1988" s="97">
        <v>46076</v>
      </c>
      <c r="K1988" s="97">
        <v>46056</v>
      </c>
      <c r="L1988" s="94">
        <v>10256</v>
      </c>
      <c r="M1988" s="98" t="s">
        <v>51</v>
      </c>
      <c r="N1988" s="121" t="s">
        <v>60</v>
      </c>
      <c r="O1988" s="94" t="s">
        <v>8744</v>
      </c>
      <c r="P1988" s="94" t="s">
        <v>51</v>
      </c>
      <c r="Q1988" s="94" t="s">
        <v>51</v>
      </c>
      <c r="R1988" s="94" t="s">
        <v>51</v>
      </c>
      <c r="S1988" s="94" t="s">
        <v>51</v>
      </c>
      <c r="T1988" s="94" t="s">
        <v>51</v>
      </c>
      <c r="U1988" s="94" t="s">
        <v>51</v>
      </c>
      <c r="V1988" s="94" t="s">
        <v>51</v>
      </c>
      <c r="W1988" s="94" t="s">
        <v>2490</v>
      </c>
      <c r="X1988" s="94" t="s">
        <v>2491</v>
      </c>
      <c r="Y1988" s="94" t="s">
        <v>3424</v>
      </c>
    </row>
    <row r="1989" spans="1:25" x14ac:dyDescent="0.2">
      <c r="A1989" s="94" t="s">
        <v>2483</v>
      </c>
      <c r="B1989" s="94" t="s">
        <v>2484</v>
      </c>
      <c r="C1989" s="94" t="s">
        <v>8745</v>
      </c>
      <c r="D1989" s="94" t="s">
        <v>2639</v>
      </c>
      <c r="E1989" s="94" t="s">
        <v>2487</v>
      </c>
      <c r="F1989" s="94" t="s">
        <v>2640</v>
      </c>
      <c r="G1989" s="95">
        <v>-156.36000000000001</v>
      </c>
      <c r="H1989" s="97">
        <v>46030</v>
      </c>
      <c r="I1989" s="97">
        <v>46075</v>
      </c>
      <c r="J1989" s="97">
        <v>46076</v>
      </c>
      <c r="K1989" s="97">
        <v>46037</v>
      </c>
      <c r="L1989" s="94">
        <v>10256</v>
      </c>
      <c r="M1989" s="98" t="s">
        <v>51</v>
      </c>
      <c r="N1989" s="121" t="s">
        <v>60</v>
      </c>
      <c r="O1989" s="94" t="s">
        <v>8746</v>
      </c>
      <c r="P1989" s="94" t="s">
        <v>51</v>
      </c>
      <c r="Q1989" s="94" t="s">
        <v>51</v>
      </c>
      <c r="R1989" s="94" t="s">
        <v>51</v>
      </c>
      <c r="S1989" s="94" t="s">
        <v>51</v>
      </c>
      <c r="T1989" s="94" t="s">
        <v>51</v>
      </c>
      <c r="U1989" s="94" t="s">
        <v>51</v>
      </c>
      <c r="V1989" s="94" t="s">
        <v>51</v>
      </c>
      <c r="W1989" s="94" t="s">
        <v>2490</v>
      </c>
      <c r="X1989" s="94" t="s">
        <v>2491</v>
      </c>
      <c r="Y1989" s="94" t="s">
        <v>2642</v>
      </c>
    </row>
    <row r="1990" spans="1:25" x14ac:dyDescent="0.2">
      <c r="A1990" s="94" t="s">
        <v>2483</v>
      </c>
      <c r="B1990" s="94" t="s">
        <v>2484</v>
      </c>
      <c r="C1990" s="94" t="s">
        <v>8747</v>
      </c>
      <c r="D1990" s="94" t="s">
        <v>2639</v>
      </c>
      <c r="E1990" s="94" t="s">
        <v>2487</v>
      </c>
      <c r="F1990" s="94" t="s">
        <v>2640</v>
      </c>
      <c r="G1990" s="95">
        <v>-166.86</v>
      </c>
      <c r="H1990" s="97">
        <v>46031</v>
      </c>
      <c r="I1990" s="97">
        <v>46076</v>
      </c>
      <c r="J1990" s="97">
        <v>46076</v>
      </c>
      <c r="K1990" s="97">
        <v>46037</v>
      </c>
      <c r="L1990" s="94">
        <v>10256</v>
      </c>
      <c r="M1990" s="98" t="s">
        <v>51</v>
      </c>
      <c r="N1990" s="121" t="s">
        <v>60</v>
      </c>
      <c r="O1990" s="94" t="s">
        <v>8748</v>
      </c>
      <c r="P1990" s="94" t="s">
        <v>51</v>
      </c>
      <c r="Q1990" s="94" t="s">
        <v>51</v>
      </c>
      <c r="R1990" s="94" t="s">
        <v>51</v>
      </c>
      <c r="S1990" s="94" t="s">
        <v>51</v>
      </c>
      <c r="T1990" s="94" t="s">
        <v>51</v>
      </c>
      <c r="U1990" s="94" t="s">
        <v>51</v>
      </c>
      <c r="V1990" s="94" t="s">
        <v>51</v>
      </c>
      <c r="W1990" s="94" t="s">
        <v>2490</v>
      </c>
      <c r="X1990" s="94" t="s">
        <v>2491</v>
      </c>
      <c r="Y1990" s="94" t="s">
        <v>2642</v>
      </c>
    </row>
    <row r="1991" spans="1:25" x14ac:dyDescent="0.2">
      <c r="A1991" s="94" t="s">
        <v>2483</v>
      </c>
      <c r="B1991" s="94" t="s">
        <v>2484</v>
      </c>
      <c r="C1991" s="94" t="s">
        <v>8749</v>
      </c>
      <c r="D1991" s="94" t="s">
        <v>8750</v>
      </c>
      <c r="E1991" s="94" t="s">
        <v>2487</v>
      </c>
      <c r="F1991" s="94" t="s">
        <v>8751</v>
      </c>
      <c r="G1991" s="95">
        <v>-234.76</v>
      </c>
      <c r="H1991" s="97">
        <v>45945</v>
      </c>
      <c r="I1991" s="97">
        <v>45973</v>
      </c>
      <c r="J1991" s="97">
        <v>46076</v>
      </c>
      <c r="K1991" s="97">
        <v>46073</v>
      </c>
      <c r="L1991" s="94">
        <v>10259</v>
      </c>
      <c r="M1991" s="98" t="s">
        <v>51</v>
      </c>
      <c r="N1991" s="121" t="s">
        <v>60</v>
      </c>
      <c r="O1991" s="94" t="s">
        <v>8752</v>
      </c>
      <c r="P1991" s="94" t="s">
        <v>51</v>
      </c>
      <c r="Q1991" s="94" t="s">
        <v>51</v>
      </c>
      <c r="R1991" s="94" t="s">
        <v>51</v>
      </c>
      <c r="S1991" s="94" t="s">
        <v>51</v>
      </c>
      <c r="T1991" s="94" t="s">
        <v>51</v>
      </c>
      <c r="U1991" s="94" t="s">
        <v>51</v>
      </c>
      <c r="V1991" s="94" t="s">
        <v>51</v>
      </c>
      <c r="W1991" s="94" t="s">
        <v>2490</v>
      </c>
      <c r="X1991" s="94" t="s">
        <v>2491</v>
      </c>
      <c r="Y1991" s="94" t="s">
        <v>8753</v>
      </c>
    </row>
    <row r="1992" spans="1:25" x14ac:dyDescent="0.2">
      <c r="A1992" s="94" t="s">
        <v>2483</v>
      </c>
      <c r="B1992" s="94" t="s">
        <v>2484</v>
      </c>
      <c r="C1992" s="94" t="s">
        <v>8754</v>
      </c>
      <c r="D1992" s="94" t="s">
        <v>3050</v>
      </c>
      <c r="E1992" s="94" t="s">
        <v>2487</v>
      </c>
      <c r="F1992" s="94" t="s">
        <v>3051</v>
      </c>
      <c r="G1992" s="95">
        <v>-199.83</v>
      </c>
      <c r="H1992" s="97">
        <v>46044</v>
      </c>
      <c r="I1992" s="97">
        <v>46074</v>
      </c>
      <c r="J1992" s="97">
        <v>46076</v>
      </c>
      <c r="K1992" s="97">
        <v>46057</v>
      </c>
      <c r="L1992" s="94">
        <v>10251</v>
      </c>
      <c r="M1992" s="98" t="s">
        <v>51</v>
      </c>
      <c r="N1992" s="121" t="s">
        <v>60</v>
      </c>
      <c r="O1992" s="94" t="s">
        <v>8755</v>
      </c>
      <c r="P1992" s="94" t="s">
        <v>51</v>
      </c>
      <c r="Q1992" s="94" t="s">
        <v>51</v>
      </c>
      <c r="R1992" s="94" t="s">
        <v>2759</v>
      </c>
      <c r="S1992" s="94" t="s">
        <v>3053</v>
      </c>
      <c r="T1992" s="94" t="s">
        <v>51</v>
      </c>
      <c r="U1992" s="94" t="s">
        <v>3054</v>
      </c>
      <c r="V1992" s="94" t="s">
        <v>2539</v>
      </c>
      <c r="W1992" s="94" t="s">
        <v>2490</v>
      </c>
      <c r="X1992" s="94" t="s">
        <v>2491</v>
      </c>
      <c r="Y1992" s="94" t="s">
        <v>3055</v>
      </c>
    </row>
    <row r="1993" spans="1:25" x14ac:dyDescent="0.2">
      <c r="A1993" s="94" t="s">
        <v>2483</v>
      </c>
      <c r="B1993" s="94" t="s">
        <v>2484</v>
      </c>
      <c r="C1993" s="94" t="s">
        <v>8756</v>
      </c>
      <c r="D1993" s="94" t="s">
        <v>3050</v>
      </c>
      <c r="E1993" s="94" t="s">
        <v>2487</v>
      </c>
      <c r="F1993" s="94" t="s">
        <v>3051</v>
      </c>
      <c r="G1993" s="95">
        <v>-726.08</v>
      </c>
      <c r="H1993" s="97">
        <v>46045</v>
      </c>
      <c r="I1993" s="97">
        <v>46075</v>
      </c>
      <c r="J1993" s="97">
        <v>46076</v>
      </c>
      <c r="K1993" s="97">
        <v>46064</v>
      </c>
      <c r="L1993" s="94">
        <v>20001</v>
      </c>
      <c r="M1993" s="98" t="s">
        <v>51</v>
      </c>
      <c r="N1993" s="121" t="s">
        <v>60</v>
      </c>
      <c r="O1993" s="94" t="s">
        <v>8757</v>
      </c>
      <c r="P1993" s="94" t="s">
        <v>51</v>
      </c>
      <c r="Q1993" s="94" t="s">
        <v>51</v>
      </c>
      <c r="R1993" s="94" t="s">
        <v>2759</v>
      </c>
      <c r="S1993" s="94" t="s">
        <v>3053</v>
      </c>
      <c r="T1993" s="94" t="s">
        <v>51</v>
      </c>
      <c r="U1993" s="94" t="s">
        <v>3054</v>
      </c>
      <c r="V1993" s="94" t="s">
        <v>2539</v>
      </c>
      <c r="W1993" s="94" t="s">
        <v>2490</v>
      </c>
      <c r="X1993" s="94" t="s">
        <v>2491</v>
      </c>
      <c r="Y1993" s="94" t="s">
        <v>3055</v>
      </c>
    </row>
    <row r="1994" spans="1:25" x14ac:dyDescent="0.2">
      <c r="A1994" s="94" t="s">
        <v>2483</v>
      </c>
      <c r="B1994" s="94" t="s">
        <v>2484</v>
      </c>
      <c r="C1994" s="94" t="s">
        <v>8758</v>
      </c>
      <c r="D1994" s="94" t="s">
        <v>7002</v>
      </c>
      <c r="E1994" s="94" t="s">
        <v>2487</v>
      </c>
      <c r="F1994" s="94" t="s">
        <v>7003</v>
      </c>
      <c r="G1994" s="95">
        <v>-208462.86</v>
      </c>
      <c r="H1994" s="97">
        <v>46045</v>
      </c>
      <c r="I1994" s="97">
        <v>46075</v>
      </c>
      <c r="J1994" s="97">
        <v>46076</v>
      </c>
      <c r="K1994" s="97">
        <v>46055</v>
      </c>
      <c r="L1994" s="94">
        <v>10251</v>
      </c>
      <c r="M1994" s="98" t="s">
        <v>51</v>
      </c>
      <c r="N1994" s="121" t="s">
        <v>60</v>
      </c>
      <c r="O1994" s="94" t="s">
        <v>8759</v>
      </c>
      <c r="P1994" s="94" t="s">
        <v>51</v>
      </c>
      <c r="Q1994" s="94" t="s">
        <v>51</v>
      </c>
      <c r="R1994" s="94" t="s">
        <v>51</v>
      </c>
      <c r="S1994" s="94" t="s">
        <v>51</v>
      </c>
      <c r="T1994" s="94" t="s">
        <v>51</v>
      </c>
      <c r="U1994" s="94" t="s">
        <v>51</v>
      </c>
      <c r="V1994" s="94" t="s">
        <v>51</v>
      </c>
      <c r="W1994" s="94" t="s">
        <v>2490</v>
      </c>
      <c r="X1994" s="94" t="s">
        <v>2491</v>
      </c>
      <c r="Y1994" s="94" t="s">
        <v>7005</v>
      </c>
    </row>
    <row r="1995" spans="1:25" x14ac:dyDescent="0.2">
      <c r="A1995" s="94" t="s">
        <v>2483</v>
      </c>
      <c r="B1995" s="94" t="s">
        <v>2484</v>
      </c>
      <c r="C1995" s="94" t="s">
        <v>8760</v>
      </c>
      <c r="D1995" s="94" t="s">
        <v>7002</v>
      </c>
      <c r="E1995" s="94" t="s">
        <v>2487</v>
      </c>
      <c r="F1995" s="94" t="s">
        <v>7003</v>
      </c>
      <c r="G1995" s="95">
        <v>-59797.15</v>
      </c>
      <c r="H1995" s="97">
        <v>46045</v>
      </c>
      <c r="I1995" s="97">
        <v>46075</v>
      </c>
      <c r="J1995" s="97">
        <v>46076</v>
      </c>
      <c r="K1995" s="97">
        <v>46055</v>
      </c>
      <c r="L1995" s="94">
        <v>10256</v>
      </c>
      <c r="M1995" s="98" t="s">
        <v>51</v>
      </c>
      <c r="N1995" s="121" t="s">
        <v>60</v>
      </c>
      <c r="O1995" s="94" t="s">
        <v>8761</v>
      </c>
      <c r="P1995" s="94" t="s">
        <v>51</v>
      </c>
      <c r="Q1995" s="94" t="s">
        <v>51</v>
      </c>
      <c r="R1995" s="94" t="s">
        <v>51</v>
      </c>
      <c r="S1995" s="94" t="s">
        <v>51</v>
      </c>
      <c r="T1995" s="94" t="s">
        <v>51</v>
      </c>
      <c r="U1995" s="94" t="s">
        <v>51</v>
      </c>
      <c r="V1995" s="94" t="s">
        <v>51</v>
      </c>
      <c r="W1995" s="94" t="s">
        <v>2490</v>
      </c>
      <c r="X1995" s="94" t="s">
        <v>2491</v>
      </c>
      <c r="Y1995" s="94" t="s">
        <v>7005</v>
      </c>
    </row>
    <row r="1996" spans="1:25" x14ac:dyDescent="0.2">
      <c r="A1996" s="94" t="s">
        <v>2483</v>
      </c>
      <c r="B1996" s="94" t="s">
        <v>2484</v>
      </c>
      <c r="C1996" s="94" t="s">
        <v>8762</v>
      </c>
      <c r="D1996" s="94" t="s">
        <v>7002</v>
      </c>
      <c r="E1996" s="94" t="s">
        <v>2487</v>
      </c>
      <c r="F1996" s="94" t="s">
        <v>7003</v>
      </c>
      <c r="G1996" s="95">
        <v>-82121.02</v>
      </c>
      <c r="H1996" s="97">
        <v>46045</v>
      </c>
      <c r="I1996" s="97">
        <v>46075</v>
      </c>
      <c r="J1996" s="97">
        <v>46076</v>
      </c>
      <c r="K1996" s="97">
        <v>46055</v>
      </c>
      <c r="L1996" s="94">
        <v>10256</v>
      </c>
      <c r="M1996" s="98" t="s">
        <v>51</v>
      </c>
      <c r="N1996" s="121" t="s">
        <v>60</v>
      </c>
      <c r="O1996" s="94" t="s">
        <v>8763</v>
      </c>
      <c r="P1996" s="94" t="s">
        <v>51</v>
      </c>
      <c r="Q1996" s="94" t="s">
        <v>51</v>
      </c>
      <c r="R1996" s="94" t="s">
        <v>51</v>
      </c>
      <c r="S1996" s="94" t="s">
        <v>51</v>
      </c>
      <c r="T1996" s="94" t="s">
        <v>51</v>
      </c>
      <c r="U1996" s="94" t="s">
        <v>51</v>
      </c>
      <c r="V1996" s="94" t="s">
        <v>51</v>
      </c>
      <c r="W1996" s="94" t="s">
        <v>2490</v>
      </c>
      <c r="X1996" s="94" t="s">
        <v>2491</v>
      </c>
      <c r="Y1996" s="94" t="s">
        <v>7005</v>
      </c>
    </row>
    <row r="1997" spans="1:25" x14ac:dyDescent="0.2">
      <c r="A1997" s="94" t="s">
        <v>2483</v>
      </c>
      <c r="B1997" s="94" t="s">
        <v>2484</v>
      </c>
      <c r="C1997" s="94" t="s">
        <v>8764</v>
      </c>
      <c r="D1997" s="94" t="s">
        <v>7002</v>
      </c>
      <c r="E1997" s="94" t="s">
        <v>2487</v>
      </c>
      <c r="F1997" s="94" t="s">
        <v>7003</v>
      </c>
      <c r="G1997" s="95">
        <v>-208311.09</v>
      </c>
      <c r="H1997" s="97">
        <v>46045</v>
      </c>
      <c r="I1997" s="97">
        <v>46075</v>
      </c>
      <c r="J1997" s="97">
        <v>46076</v>
      </c>
      <c r="K1997" s="97">
        <v>46055</v>
      </c>
      <c r="L1997" s="94">
        <v>10251</v>
      </c>
      <c r="M1997" s="98" t="s">
        <v>51</v>
      </c>
      <c r="N1997" s="121" t="s">
        <v>60</v>
      </c>
      <c r="O1997" s="94" t="s">
        <v>8765</v>
      </c>
      <c r="P1997" s="94" t="s">
        <v>51</v>
      </c>
      <c r="Q1997" s="94" t="s">
        <v>51</v>
      </c>
      <c r="R1997" s="94" t="s">
        <v>51</v>
      </c>
      <c r="S1997" s="94" t="s">
        <v>51</v>
      </c>
      <c r="T1997" s="94" t="s">
        <v>51</v>
      </c>
      <c r="U1997" s="94" t="s">
        <v>51</v>
      </c>
      <c r="V1997" s="94" t="s">
        <v>51</v>
      </c>
      <c r="W1997" s="94" t="s">
        <v>2490</v>
      </c>
      <c r="X1997" s="94" t="s">
        <v>2491</v>
      </c>
      <c r="Y1997" s="94" t="s">
        <v>7005</v>
      </c>
    </row>
    <row r="1998" spans="1:25" x14ac:dyDescent="0.2">
      <c r="A1998" s="94" t="s">
        <v>2483</v>
      </c>
      <c r="B1998" s="94" t="s">
        <v>2484</v>
      </c>
      <c r="C1998" s="94" t="s">
        <v>8766</v>
      </c>
      <c r="D1998" s="94" t="s">
        <v>7002</v>
      </c>
      <c r="E1998" s="94" t="s">
        <v>2487</v>
      </c>
      <c r="F1998" s="94" t="s">
        <v>7003</v>
      </c>
      <c r="G1998" s="95">
        <v>-59801.99</v>
      </c>
      <c r="H1998" s="97">
        <v>46045</v>
      </c>
      <c r="I1998" s="97">
        <v>46075</v>
      </c>
      <c r="J1998" s="97">
        <v>46076</v>
      </c>
      <c r="K1998" s="97">
        <v>46055</v>
      </c>
      <c r="L1998" s="94">
        <v>10256</v>
      </c>
      <c r="M1998" s="98" t="s">
        <v>51</v>
      </c>
      <c r="N1998" s="121" t="s">
        <v>60</v>
      </c>
      <c r="O1998" s="94" t="s">
        <v>8767</v>
      </c>
      <c r="P1998" s="94" t="s">
        <v>51</v>
      </c>
      <c r="Q1998" s="94" t="s">
        <v>51</v>
      </c>
      <c r="R1998" s="94" t="s">
        <v>51</v>
      </c>
      <c r="S1998" s="94" t="s">
        <v>51</v>
      </c>
      <c r="T1998" s="94" t="s">
        <v>51</v>
      </c>
      <c r="U1998" s="94" t="s">
        <v>51</v>
      </c>
      <c r="V1998" s="94" t="s">
        <v>51</v>
      </c>
      <c r="W1998" s="94" t="s">
        <v>2490</v>
      </c>
      <c r="X1998" s="94" t="s">
        <v>2491</v>
      </c>
      <c r="Y1998" s="94" t="s">
        <v>7005</v>
      </c>
    </row>
    <row r="1999" spans="1:25" x14ac:dyDescent="0.2">
      <c r="A1999" s="94" t="s">
        <v>2483</v>
      </c>
      <c r="B1999" s="94" t="s">
        <v>2484</v>
      </c>
      <c r="C1999" s="94" t="s">
        <v>8768</v>
      </c>
      <c r="D1999" s="94" t="s">
        <v>7002</v>
      </c>
      <c r="E1999" s="94" t="s">
        <v>2487</v>
      </c>
      <c r="F1999" s="94" t="s">
        <v>7003</v>
      </c>
      <c r="G1999" s="95">
        <v>-250470.19</v>
      </c>
      <c r="H1999" s="97">
        <v>46045</v>
      </c>
      <c r="I1999" s="97">
        <v>46075</v>
      </c>
      <c r="J1999" s="97">
        <v>46076</v>
      </c>
      <c r="K1999" s="97">
        <v>46055</v>
      </c>
      <c r="L1999" s="94">
        <v>10251</v>
      </c>
      <c r="M1999" s="98" t="s">
        <v>51</v>
      </c>
      <c r="N1999" s="121" t="s">
        <v>60</v>
      </c>
      <c r="O1999" s="94" t="s">
        <v>8769</v>
      </c>
      <c r="P1999" s="94" t="s">
        <v>51</v>
      </c>
      <c r="Q1999" s="94" t="s">
        <v>51</v>
      </c>
      <c r="R1999" s="94" t="s">
        <v>51</v>
      </c>
      <c r="S1999" s="94" t="s">
        <v>51</v>
      </c>
      <c r="T1999" s="94" t="s">
        <v>51</v>
      </c>
      <c r="U1999" s="94" t="s">
        <v>51</v>
      </c>
      <c r="V1999" s="94" t="s">
        <v>51</v>
      </c>
      <c r="W1999" s="94" t="s">
        <v>2490</v>
      </c>
      <c r="X1999" s="94" t="s">
        <v>2491</v>
      </c>
      <c r="Y1999" s="94" t="s">
        <v>7005</v>
      </c>
    </row>
    <row r="2000" spans="1:25" x14ac:dyDescent="0.2">
      <c r="A2000" s="94" t="s">
        <v>2483</v>
      </c>
      <c r="B2000" s="94" t="s">
        <v>2484</v>
      </c>
      <c r="C2000" s="94" t="s">
        <v>8770</v>
      </c>
      <c r="D2000" s="94" t="s">
        <v>7002</v>
      </c>
      <c r="E2000" s="94" t="s">
        <v>2487</v>
      </c>
      <c r="F2000" s="94" t="s">
        <v>7003</v>
      </c>
      <c r="G2000" s="95">
        <v>-24803.87</v>
      </c>
      <c r="H2000" s="97">
        <v>46045</v>
      </c>
      <c r="I2000" s="97">
        <v>46075</v>
      </c>
      <c r="J2000" s="97">
        <v>46076</v>
      </c>
      <c r="K2000" s="97">
        <v>46056</v>
      </c>
      <c r="L2000" s="94">
        <v>10256</v>
      </c>
      <c r="M2000" s="98" t="s">
        <v>51</v>
      </c>
      <c r="N2000" s="121" t="s">
        <v>60</v>
      </c>
      <c r="O2000" s="94" t="s">
        <v>8771</v>
      </c>
      <c r="P2000" s="94" t="s">
        <v>51</v>
      </c>
      <c r="Q2000" s="94" t="s">
        <v>51</v>
      </c>
      <c r="R2000" s="94" t="s">
        <v>51</v>
      </c>
      <c r="S2000" s="94" t="s">
        <v>51</v>
      </c>
      <c r="T2000" s="94" t="s">
        <v>51</v>
      </c>
      <c r="U2000" s="94" t="s">
        <v>51</v>
      </c>
      <c r="V2000" s="94" t="s">
        <v>51</v>
      </c>
      <c r="W2000" s="94" t="s">
        <v>2490</v>
      </c>
      <c r="X2000" s="94" t="s">
        <v>2491</v>
      </c>
      <c r="Y2000" s="94" t="s">
        <v>7005</v>
      </c>
    </row>
    <row r="2001" spans="1:25" x14ac:dyDescent="0.2">
      <c r="A2001" s="94" t="s">
        <v>2483</v>
      </c>
      <c r="B2001" s="94" t="s">
        <v>2484</v>
      </c>
      <c r="C2001" s="94" t="s">
        <v>8772</v>
      </c>
      <c r="D2001" s="94" t="s">
        <v>7002</v>
      </c>
      <c r="E2001" s="94" t="s">
        <v>2487</v>
      </c>
      <c r="F2001" s="94" t="s">
        <v>7003</v>
      </c>
      <c r="G2001" s="95">
        <v>-44140.54</v>
      </c>
      <c r="H2001" s="97">
        <v>46045</v>
      </c>
      <c r="I2001" s="97">
        <v>46075</v>
      </c>
      <c r="J2001" s="97">
        <v>46076</v>
      </c>
      <c r="K2001" s="97">
        <v>46056</v>
      </c>
      <c r="L2001" s="94">
        <v>10256</v>
      </c>
      <c r="M2001" s="98" t="s">
        <v>51</v>
      </c>
      <c r="N2001" s="121" t="s">
        <v>60</v>
      </c>
      <c r="O2001" s="94" t="s">
        <v>8773</v>
      </c>
      <c r="P2001" s="94" t="s">
        <v>51</v>
      </c>
      <c r="Q2001" s="94" t="s">
        <v>51</v>
      </c>
      <c r="R2001" s="94" t="s">
        <v>51</v>
      </c>
      <c r="S2001" s="94" t="s">
        <v>51</v>
      </c>
      <c r="T2001" s="94" t="s">
        <v>51</v>
      </c>
      <c r="U2001" s="94" t="s">
        <v>51</v>
      </c>
      <c r="V2001" s="94" t="s">
        <v>51</v>
      </c>
      <c r="W2001" s="94" t="s">
        <v>2490</v>
      </c>
      <c r="X2001" s="94" t="s">
        <v>2491</v>
      </c>
      <c r="Y2001" s="94" t="s">
        <v>7005</v>
      </c>
    </row>
    <row r="2002" spans="1:25" x14ac:dyDescent="0.2">
      <c r="A2002" s="94" t="s">
        <v>2483</v>
      </c>
      <c r="B2002" s="94" t="s">
        <v>2484</v>
      </c>
      <c r="C2002" s="94" t="s">
        <v>8774</v>
      </c>
      <c r="D2002" s="94" t="s">
        <v>7002</v>
      </c>
      <c r="E2002" s="94" t="s">
        <v>2487</v>
      </c>
      <c r="F2002" s="94" t="s">
        <v>7003</v>
      </c>
      <c r="G2002" s="95">
        <v>-25592.14</v>
      </c>
      <c r="H2002" s="97">
        <v>46045</v>
      </c>
      <c r="I2002" s="97">
        <v>46075</v>
      </c>
      <c r="J2002" s="97">
        <v>46076</v>
      </c>
      <c r="K2002" s="97">
        <v>46056</v>
      </c>
      <c r="L2002" s="94">
        <v>10256</v>
      </c>
      <c r="M2002" s="98" t="s">
        <v>51</v>
      </c>
      <c r="N2002" s="121" t="s">
        <v>60</v>
      </c>
      <c r="O2002" s="94" t="s">
        <v>8775</v>
      </c>
      <c r="P2002" s="94" t="s">
        <v>51</v>
      </c>
      <c r="Q2002" s="94" t="s">
        <v>51</v>
      </c>
      <c r="R2002" s="94" t="s">
        <v>51</v>
      </c>
      <c r="S2002" s="94" t="s">
        <v>51</v>
      </c>
      <c r="T2002" s="94" t="s">
        <v>51</v>
      </c>
      <c r="U2002" s="94" t="s">
        <v>51</v>
      </c>
      <c r="V2002" s="94" t="s">
        <v>51</v>
      </c>
      <c r="W2002" s="94" t="s">
        <v>2490</v>
      </c>
      <c r="X2002" s="94" t="s">
        <v>2491</v>
      </c>
      <c r="Y2002" s="94" t="s">
        <v>7005</v>
      </c>
    </row>
    <row r="2003" spans="1:25" x14ac:dyDescent="0.2">
      <c r="A2003" s="94" t="s">
        <v>2483</v>
      </c>
      <c r="B2003" s="94" t="s">
        <v>2484</v>
      </c>
      <c r="C2003" s="94" t="s">
        <v>8776</v>
      </c>
      <c r="D2003" s="94" t="s">
        <v>7002</v>
      </c>
      <c r="E2003" s="94" t="s">
        <v>2487</v>
      </c>
      <c r="F2003" s="94" t="s">
        <v>7003</v>
      </c>
      <c r="G2003" s="95">
        <v>-4462.22</v>
      </c>
      <c r="H2003" s="97">
        <v>46045</v>
      </c>
      <c r="I2003" s="97">
        <v>46075</v>
      </c>
      <c r="J2003" s="97">
        <v>46076</v>
      </c>
      <c r="K2003" s="97">
        <v>46056</v>
      </c>
      <c r="L2003" s="94">
        <v>10251</v>
      </c>
      <c r="M2003" s="98" t="s">
        <v>51</v>
      </c>
      <c r="N2003" s="121" t="s">
        <v>60</v>
      </c>
      <c r="O2003" s="94" t="s">
        <v>8777</v>
      </c>
      <c r="P2003" s="94" t="s">
        <v>51</v>
      </c>
      <c r="Q2003" s="94" t="s">
        <v>51</v>
      </c>
      <c r="R2003" s="94" t="s">
        <v>51</v>
      </c>
      <c r="S2003" s="94" t="s">
        <v>51</v>
      </c>
      <c r="T2003" s="94" t="s">
        <v>51</v>
      </c>
      <c r="U2003" s="94" t="s">
        <v>51</v>
      </c>
      <c r="V2003" s="94" t="s">
        <v>51</v>
      </c>
      <c r="W2003" s="94" t="s">
        <v>2490</v>
      </c>
      <c r="X2003" s="94" t="s">
        <v>2491</v>
      </c>
      <c r="Y2003" s="94" t="s">
        <v>7005</v>
      </c>
    </row>
    <row r="2004" spans="1:25" x14ac:dyDescent="0.2">
      <c r="A2004" s="94" t="s">
        <v>2483</v>
      </c>
      <c r="B2004" s="94" t="s">
        <v>2484</v>
      </c>
      <c r="C2004" s="94" t="s">
        <v>8778</v>
      </c>
      <c r="D2004" s="94" t="s">
        <v>3068</v>
      </c>
      <c r="E2004" s="94" t="s">
        <v>2487</v>
      </c>
      <c r="F2004" s="94" t="s">
        <v>3069</v>
      </c>
      <c r="G2004" s="95">
        <v>-1400.48</v>
      </c>
      <c r="H2004" s="97">
        <v>46031</v>
      </c>
      <c r="I2004" s="97">
        <v>46076</v>
      </c>
      <c r="J2004" s="97">
        <v>46076</v>
      </c>
      <c r="K2004" s="97">
        <v>46050</v>
      </c>
      <c r="L2004" s="94">
        <v>10256</v>
      </c>
      <c r="M2004" s="98" t="s">
        <v>51</v>
      </c>
      <c r="N2004" s="121" t="s">
        <v>60</v>
      </c>
      <c r="O2004" s="94" t="s">
        <v>8779</v>
      </c>
      <c r="P2004" s="94" t="s">
        <v>51</v>
      </c>
      <c r="Q2004" s="94" t="s">
        <v>51</v>
      </c>
      <c r="R2004" s="94" t="s">
        <v>51</v>
      </c>
      <c r="S2004" s="94" t="s">
        <v>51</v>
      </c>
      <c r="T2004" s="94" t="s">
        <v>51</v>
      </c>
      <c r="U2004" s="94" t="s">
        <v>51</v>
      </c>
      <c r="V2004" s="94" t="s">
        <v>51</v>
      </c>
      <c r="W2004" s="94" t="s">
        <v>2490</v>
      </c>
      <c r="X2004" s="94" t="s">
        <v>2491</v>
      </c>
      <c r="Y2004" s="94" t="s">
        <v>3071</v>
      </c>
    </row>
    <row r="2005" spans="1:25" x14ac:dyDescent="0.2">
      <c r="A2005" s="94" t="s">
        <v>2483</v>
      </c>
      <c r="B2005" s="94" t="s">
        <v>2484</v>
      </c>
      <c r="C2005" s="94" t="s">
        <v>8780</v>
      </c>
      <c r="D2005" s="94" t="s">
        <v>3068</v>
      </c>
      <c r="E2005" s="94" t="s">
        <v>2487</v>
      </c>
      <c r="F2005" s="94" t="s">
        <v>3069</v>
      </c>
      <c r="G2005" s="95">
        <v>-315.67</v>
      </c>
      <c r="H2005" s="97">
        <v>46031</v>
      </c>
      <c r="I2005" s="97">
        <v>46076</v>
      </c>
      <c r="J2005" s="97">
        <v>46076</v>
      </c>
      <c r="K2005" s="97">
        <v>46037</v>
      </c>
      <c r="L2005" s="94">
        <v>10256</v>
      </c>
      <c r="M2005" s="98" t="s">
        <v>51</v>
      </c>
      <c r="N2005" s="121" t="s">
        <v>60</v>
      </c>
      <c r="O2005" s="94" t="s">
        <v>8781</v>
      </c>
      <c r="P2005" s="94" t="s">
        <v>51</v>
      </c>
      <c r="Q2005" s="94" t="s">
        <v>51</v>
      </c>
      <c r="R2005" s="94" t="s">
        <v>51</v>
      </c>
      <c r="S2005" s="94" t="s">
        <v>51</v>
      </c>
      <c r="T2005" s="94" t="s">
        <v>51</v>
      </c>
      <c r="U2005" s="94" t="s">
        <v>51</v>
      </c>
      <c r="V2005" s="94" t="s">
        <v>51</v>
      </c>
      <c r="W2005" s="94" t="s">
        <v>2490</v>
      </c>
      <c r="X2005" s="94" t="s">
        <v>2491</v>
      </c>
      <c r="Y2005" s="94" t="s">
        <v>3071</v>
      </c>
    </row>
    <row r="2006" spans="1:25" x14ac:dyDescent="0.2">
      <c r="A2006" s="94" t="s">
        <v>2483</v>
      </c>
      <c r="B2006" s="94" t="s">
        <v>2484</v>
      </c>
      <c r="C2006" s="94" t="s">
        <v>380</v>
      </c>
      <c r="D2006" s="94" t="s">
        <v>3912</v>
      </c>
      <c r="E2006" s="94" t="s">
        <v>2487</v>
      </c>
      <c r="F2006" s="94" t="s">
        <v>3913</v>
      </c>
      <c r="G2006" s="95">
        <v>-12180</v>
      </c>
      <c r="H2006" s="97">
        <v>46066</v>
      </c>
      <c r="I2006" s="97">
        <v>46073</v>
      </c>
      <c r="J2006" s="97">
        <v>46076</v>
      </c>
      <c r="K2006" s="97">
        <v>46072</v>
      </c>
      <c r="L2006" s="94">
        <v>10251</v>
      </c>
      <c r="M2006" s="98" t="s">
        <v>51</v>
      </c>
      <c r="N2006" s="121" t="s">
        <v>60</v>
      </c>
      <c r="O2006" s="94" t="s">
        <v>8782</v>
      </c>
      <c r="P2006" s="94" t="s">
        <v>51</v>
      </c>
      <c r="Q2006" s="94" t="s">
        <v>51</v>
      </c>
      <c r="R2006" s="94" t="s">
        <v>51</v>
      </c>
      <c r="S2006" s="94" t="s">
        <v>51</v>
      </c>
      <c r="T2006" s="94" t="s">
        <v>51</v>
      </c>
      <c r="U2006" s="94" t="s">
        <v>51</v>
      </c>
      <c r="V2006" s="94" t="s">
        <v>51</v>
      </c>
      <c r="W2006" s="94" t="s">
        <v>2490</v>
      </c>
      <c r="X2006" s="94" t="s">
        <v>2491</v>
      </c>
      <c r="Y2006" s="94" t="s">
        <v>3915</v>
      </c>
    </row>
    <row r="2007" spans="1:25" x14ac:dyDescent="0.2">
      <c r="A2007" s="94" t="s">
        <v>2483</v>
      </c>
      <c r="B2007" s="94" t="s">
        <v>2484</v>
      </c>
      <c r="C2007" s="94" t="s">
        <v>8783</v>
      </c>
      <c r="D2007" s="94" t="s">
        <v>2671</v>
      </c>
      <c r="E2007" s="94" t="s">
        <v>2483</v>
      </c>
      <c r="F2007" s="94" t="s">
        <v>2672</v>
      </c>
      <c r="G2007" s="95">
        <v>-125.53</v>
      </c>
      <c r="H2007" s="97">
        <v>46044</v>
      </c>
      <c r="I2007" s="97">
        <v>46074</v>
      </c>
      <c r="J2007" s="97">
        <v>46076</v>
      </c>
      <c r="K2007" s="97">
        <v>46058</v>
      </c>
      <c r="L2007" s="94">
        <v>10256</v>
      </c>
      <c r="M2007" s="98" t="s">
        <v>51</v>
      </c>
      <c r="N2007" s="121" t="s">
        <v>60</v>
      </c>
      <c r="O2007" s="94" t="s">
        <v>8784</v>
      </c>
      <c r="P2007" s="94" t="s">
        <v>51</v>
      </c>
      <c r="Q2007" s="94" t="s">
        <v>51</v>
      </c>
      <c r="R2007" s="94" t="s">
        <v>51</v>
      </c>
      <c r="S2007" s="94" t="s">
        <v>51</v>
      </c>
      <c r="T2007" s="94" t="s">
        <v>51</v>
      </c>
      <c r="U2007" s="94" t="s">
        <v>51</v>
      </c>
      <c r="V2007" s="94" t="s">
        <v>51</v>
      </c>
      <c r="W2007" s="94" t="s">
        <v>2490</v>
      </c>
      <c r="X2007" s="94" t="s">
        <v>2491</v>
      </c>
      <c r="Y2007" s="94" t="s">
        <v>2674</v>
      </c>
    </row>
    <row r="2008" spans="1:25" x14ac:dyDescent="0.2">
      <c r="A2008" s="94" t="s">
        <v>2483</v>
      </c>
      <c r="B2008" s="94" t="s">
        <v>2484</v>
      </c>
      <c r="C2008" s="94" t="s">
        <v>8785</v>
      </c>
      <c r="D2008" s="94" t="s">
        <v>2671</v>
      </c>
      <c r="E2008" s="94" t="s">
        <v>2483</v>
      </c>
      <c r="F2008" s="94" t="s">
        <v>2672</v>
      </c>
      <c r="G2008" s="95">
        <v>-74.92</v>
      </c>
      <c r="H2008" s="97">
        <v>46045</v>
      </c>
      <c r="I2008" s="97">
        <v>46075</v>
      </c>
      <c r="J2008" s="97">
        <v>46076</v>
      </c>
      <c r="K2008" s="97">
        <v>46055</v>
      </c>
      <c r="L2008" s="94">
        <v>10256</v>
      </c>
      <c r="M2008" s="98" t="s">
        <v>51</v>
      </c>
      <c r="N2008" s="121" t="s">
        <v>60</v>
      </c>
      <c r="O2008" s="94" t="s">
        <v>8786</v>
      </c>
      <c r="P2008" s="94" t="s">
        <v>51</v>
      </c>
      <c r="Q2008" s="94" t="s">
        <v>51</v>
      </c>
      <c r="R2008" s="94" t="s">
        <v>51</v>
      </c>
      <c r="S2008" s="94" t="s">
        <v>51</v>
      </c>
      <c r="T2008" s="94" t="s">
        <v>51</v>
      </c>
      <c r="U2008" s="94" t="s">
        <v>51</v>
      </c>
      <c r="V2008" s="94" t="s">
        <v>51</v>
      </c>
      <c r="W2008" s="94" t="s">
        <v>2490</v>
      </c>
      <c r="X2008" s="94" t="s">
        <v>2491</v>
      </c>
      <c r="Y2008" s="94" t="s">
        <v>2674</v>
      </c>
    </row>
    <row r="2009" spans="1:25" x14ac:dyDescent="0.2">
      <c r="A2009" s="94" t="s">
        <v>2483</v>
      </c>
      <c r="B2009" s="94" t="s">
        <v>2484</v>
      </c>
      <c r="C2009" s="94" t="s">
        <v>8787</v>
      </c>
      <c r="D2009" s="94" t="s">
        <v>2671</v>
      </c>
      <c r="E2009" s="94" t="s">
        <v>3377</v>
      </c>
      <c r="F2009" s="94" t="s">
        <v>2672</v>
      </c>
      <c r="G2009" s="95">
        <v>-813.86</v>
      </c>
      <c r="H2009" s="97">
        <v>46045</v>
      </c>
      <c r="I2009" s="97">
        <v>46075</v>
      </c>
      <c r="J2009" s="97">
        <v>46076</v>
      </c>
      <c r="K2009" s="97">
        <v>46073</v>
      </c>
      <c r="L2009" s="94">
        <v>10256</v>
      </c>
      <c r="M2009" s="98" t="s">
        <v>51</v>
      </c>
      <c r="N2009" s="121" t="s">
        <v>60</v>
      </c>
      <c r="O2009" s="94" t="s">
        <v>8788</v>
      </c>
      <c r="P2009" s="94" t="s">
        <v>51</v>
      </c>
      <c r="Q2009" s="94" t="s">
        <v>51</v>
      </c>
      <c r="R2009" s="94" t="s">
        <v>51</v>
      </c>
      <c r="S2009" s="94" t="s">
        <v>51</v>
      </c>
      <c r="T2009" s="94" t="s">
        <v>51</v>
      </c>
      <c r="U2009" s="94" t="s">
        <v>51</v>
      </c>
      <c r="V2009" s="94" t="s">
        <v>51</v>
      </c>
      <c r="W2009" s="94" t="s">
        <v>2490</v>
      </c>
      <c r="X2009" s="94" t="s">
        <v>2491</v>
      </c>
      <c r="Y2009" s="94" t="s">
        <v>3658</v>
      </c>
    </row>
    <row r="2010" spans="1:25" x14ac:dyDescent="0.2">
      <c r="A2010" s="94" t="s">
        <v>2483</v>
      </c>
      <c r="B2010" s="94" t="s">
        <v>2484</v>
      </c>
      <c r="C2010" s="94" t="s">
        <v>8789</v>
      </c>
      <c r="D2010" s="94" t="s">
        <v>2671</v>
      </c>
      <c r="E2010" s="94" t="s">
        <v>3377</v>
      </c>
      <c r="F2010" s="94" t="s">
        <v>2672</v>
      </c>
      <c r="G2010" s="95">
        <v>-81.05</v>
      </c>
      <c r="H2010" s="97">
        <v>46045</v>
      </c>
      <c r="I2010" s="97">
        <v>46075</v>
      </c>
      <c r="J2010" s="97">
        <v>46076</v>
      </c>
      <c r="K2010" s="97">
        <v>46052</v>
      </c>
      <c r="L2010" s="94">
        <v>10251</v>
      </c>
      <c r="M2010" s="98" t="s">
        <v>51</v>
      </c>
      <c r="N2010" s="121" t="s">
        <v>60</v>
      </c>
      <c r="O2010" s="94" t="s">
        <v>8790</v>
      </c>
      <c r="P2010" s="94" t="s">
        <v>51</v>
      </c>
      <c r="Q2010" s="94" t="s">
        <v>51</v>
      </c>
      <c r="R2010" s="94" t="s">
        <v>51</v>
      </c>
      <c r="S2010" s="94" t="s">
        <v>51</v>
      </c>
      <c r="T2010" s="94" t="s">
        <v>51</v>
      </c>
      <c r="U2010" s="94" t="s">
        <v>51</v>
      </c>
      <c r="V2010" s="94" t="s">
        <v>51</v>
      </c>
      <c r="W2010" s="94" t="s">
        <v>2490</v>
      </c>
      <c r="X2010" s="94" t="s">
        <v>2491</v>
      </c>
      <c r="Y2010" s="94" t="s">
        <v>3658</v>
      </c>
    </row>
    <row r="2011" spans="1:25" x14ac:dyDescent="0.2">
      <c r="A2011" s="94" t="s">
        <v>2483</v>
      </c>
      <c r="B2011" s="94" t="s">
        <v>2484</v>
      </c>
      <c r="C2011" s="94" t="s">
        <v>8791</v>
      </c>
      <c r="D2011" s="94" t="s">
        <v>2671</v>
      </c>
      <c r="E2011" s="94" t="s">
        <v>3377</v>
      </c>
      <c r="F2011" s="94" t="s">
        <v>2672</v>
      </c>
      <c r="G2011" s="95">
        <v>-226.82</v>
      </c>
      <c r="H2011" s="97">
        <v>46045</v>
      </c>
      <c r="I2011" s="97">
        <v>46075</v>
      </c>
      <c r="J2011" s="97">
        <v>46076</v>
      </c>
      <c r="K2011" s="97">
        <v>46073</v>
      </c>
      <c r="L2011" s="94">
        <v>20001</v>
      </c>
      <c r="M2011" s="98" t="s">
        <v>51</v>
      </c>
      <c r="N2011" s="121" t="s">
        <v>60</v>
      </c>
      <c r="O2011" s="94" t="s">
        <v>8792</v>
      </c>
      <c r="P2011" s="94" t="s">
        <v>51</v>
      </c>
      <c r="Q2011" s="94" t="s">
        <v>51</v>
      </c>
      <c r="R2011" s="94" t="s">
        <v>51</v>
      </c>
      <c r="S2011" s="94" t="s">
        <v>51</v>
      </c>
      <c r="T2011" s="94" t="s">
        <v>51</v>
      </c>
      <c r="U2011" s="94" t="s">
        <v>51</v>
      </c>
      <c r="V2011" s="94" t="s">
        <v>51</v>
      </c>
      <c r="W2011" s="94" t="s">
        <v>2490</v>
      </c>
      <c r="X2011" s="94" t="s">
        <v>2491</v>
      </c>
      <c r="Y2011" s="94" t="s">
        <v>3658</v>
      </c>
    </row>
    <row r="2012" spans="1:25" x14ac:dyDescent="0.2">
      <c r="A2012" s="94" t="s">
        <v>2483</v>
      </c>
      <c r="B2012" s="94" t="s">
        <v>2484</v>
      </c>
      <c r="C2012" s="94" t="s">
        <v>8793</v>
      </c>
      <c r="D2012" s="94" t="s">
        <v>2671</v>
      </c>
      <c r="E2012" s="94" t="s">
        <v>4098</v>
      </c>
      <c r="F2012" s="94" t="s">
        <v>2672</v>
      </c>
      <c r="G2012" s="95">
        <v>-116.01</v>
      </c>
      <c r="H2012" s="97">
        <v>46045</v>
      </c>
      <c r="I2012" s="97">
        <v>46075</v>
      </c>
      <c r="J2012" s="97">
        <v>46076</v>
      </c>
      <c r="K2012" s="97">
        <v>46076</v>
      </c>
      <c r="L2012" s="94">
        <v>10256</v>
      </c>
      <c r="M2012" s="98" t="s">
        <v>51</v>
      </c>
      <c r="N2012" s="121" t="s">
        <v>60</v>
      </c>
      <c r="O2012" s="94" t="s">
        <v>8794</v>
      </c>
      <c r="P2012" s="94" t="s">
        <v>51</v>
      </c>
      <c r="Q2012" s="94" t="s">
        <v>51</v>
      </c>
      <c r="R2012" s="94" t="s">
        <v>51</v>
      </c>
      <c r="S2012" s="94" t="s">
        <v>51</v>
      </c>
      <c r="T2012" s="94" t="s">
        <v>51</v>
      </c>
      <c r="U2012" s="94" t="s">
        <v>51</v>
      </c>
      <c r="V2012" s="94" t="s">
        <v>51</v>
      </c>
      <c r="W2012" s="94" t="s">
        <v>2490</v>
      </c>
      <c r="X2012" s="94" t="s">
        <v>2491</v>
      </c>
      <c r="Y2012" s="94" t="s">
        <v>6917</v>
      </c>
    </row>
    <row r="2013" spans="1:25" x14ac:dyDescent="0.2">
      <c r="A2013" s="94" t="s">
        <v>2483</v>
      </c>
      <c r="B2013" s="94" t="s">
        <v>2484</v>
      </c>
      <c r="C2013" s="94" t="s">
        <v>8795</v>
      </c>
      <c r="D2013" s="94" t="s">
        <v>8796</v>
      </c>
      <c r="E2013" s="94" t="s">
        <v>2487</v>
      </c>
      <c r="F2013" s="94" t="s">
        <v>8797</v>
      </c>
      <c r="G2013" s="95">
        <v>-123065</v>
      </c>
      <c r="H2013" s="97">
        <v>46044</v>
      </c>
      <c r="I2013" s="97">
        <v>46074</v>
      </c>
      <c r="J2013" s="97">
        <v>46076</v>
      </c>
      <c r="K2013" s="97">
        <v>46072</v>
      </c>
      <c r="L2013" s="94">
        <v>10251</v>
      </c>
      <c r="M2013" s="98" t="s">
        <v>51</v>
      </c>
      <c r="N2013" s="121" t="s">
        <v>60</v>
      </c>
      <c r="O2013" s="94" t="s">
        <v>8798</v>
      </c>
      <c r="P2013" s="94" t="s">
        <v>51</v>
      </c>
      <c r="Q2013" s="94" t="s">
        <v>51</v>
      </c>
      <c r="R2013" s="94" t="s">
        <v>2536</v>
      </c>
      <c r="S2013" s="94" t="s">
        <v>4017</v>
      </c>
      <c r="T2013" s="94" t="s">
        <v>51</v>
      </c>
      <c r="U2013" s="94" t="s">
        <v>8799</v>
      </c>
      <c r="V2013" s="94" t="s">
        <v>2502</v>
      </c>
      <c r="W2013" s="94" t="s">
        <v>2490</v>
      </c>
      <c r="X2013" s="94" t="s">
        <v>2491</v>
      </c>
      <c r="Y2013" s="94" t="s">
        <v>8800</v>
      </c>
    </row>
    <row r="2014" spans="1:25" x14ac:dyDescent="0.2">
      <c r="A2014" s="94" t="s">
        <v>2483</v>
      </c>
      <c r="B2014" s="94" t="s">
        <v>2484</v>
      </c>
      <c r="C2014" s="94" t="s">
        <v>8801</v>
      </c>
      <c r="D2014" s="94" t="s">
        <v>8796</v>
      </c>
      <c r="E2014" s="94" t="s">
        <v>2487</v>
      </c>
      <c r="F2014" s="94" t="s">
        <v>8797</v>
      </c>
      <c r="G2014" s="95">
        <v>-121201.33</v>
      </c>
      <c r="H2014" s="97">
        <v>46044</v>
      </c>
      <c r="I2014" s="97">
        <v>46075</v>
      </c>
      <c r="J2014" s="97">
        <v>46076</v>
      </c>
      <c r="K2014" s="97">
        <v>46072</v>
      </c>
      <c r="L2014" s="94">
        <v>10251</v>
      </c>
      <c r="M2014" s="98" t="s">
        <v>51</v>
      </c>
      <c r="N2014" s="121" t="s">
        <v>60</v>
      </c>
      <c r="O2014" s="94" t="s">
        <v>8802</v>
      </c>
      <c r="P2014" s="94" t="s">
        <v>51</v>
      </c>
      <c r="Q2014" s="94" t="s">
        <v>51</v>
      </c>
      <c r="R2014" s="94" t="s">
        <v>2536</v>
      </c>
      <c r="S2014" s="94" t="s">
        <v>4017</v>
      </c>
      <c r="T2014" s="94" t="s">
        <v>51</v>
      </c>
      <c r="U2014" s="94" t="s">
        <v>8799</v>
      </c>
      <c r="V2014" s="94" t="s">
        <v>2502</v>
      </c>
      <c r="W2014" s="94" t="s">
        <v>2490</v>
      </c>
      <c r="X2014" s="94" t="s">
        <v>2491</v>
      </c>
      <c r="Y2014" s="94" t="s">
        <v>8800</v>
      </c>
    </row>
    <row r="2015" spans="1:25" x14ac:dyDescent="0.2">
      <c r="A2015" s="94" t="s">
        <v>2483</v>
      </c>
      <c r="B2015" s="94" t="s">
        <v>2484</v>
      </c>
      <c r="C2015" s="94" t="s">
        <v>8803</v>
      </c>
      <c r="D2015" s="94" t="s">
        <v>8804</v>
      </c>
      <c r="E2015" s="94" t="s">
        <v>2487</v>
      </c>
      <c r="F2015" s="94" t="s">
        <v>8805</v>
      </c>
      <c r="G2015" s="95">
        <v>-1050</v>
      </c>
      <c r="H2015" s="97">
        <v>46044</v>
      </c>
      <c r="I2015" s="97">
        <v>46074</v>
      </c>
      <c r="J2015" s="97">
        <v>46076</v>
      </c>
      <c r="K2015" s="97">
        <v>46072</v>
      </c>
      <c r="L2015" s="94">
        <v>10251</v>
      </c>
      <c r="M2015" s="98" t="s">
        <v>51</v>
      </c>
      <c r="N2015" s="121" t="s">
        <v>60</v>
      </c>
      <c r="O2015" s="94" t="s">
        <v>8806</v>
      </c>
      <c r="P2015" s="94" t="s">
        <v>51</v>
      </c>
      <c r="Q2015" s="94" t="s">
        <v>51</v>
      </c>
      <c r="R2015" s="94" t="s">
        <v>2536</v>
      </c>
      <c r="S2015" s="94" t="s">
        <v>3080</v>
      </c>
      <c r="T2015" s="94" t="s">
        <v>51</v>
      </c>
      <c r="U2015" s="94" t="s">
        <v>8807</v>
      </c>
      <c r="V2015" s="94" t="s">
        <v>3001</v>
      </c>
      <c r="W2015" s="94" t="s">
        <v>2490</v>
      </c>
      <c r="X2015" s="94" t="s">
        <v>2491</v>
      </c>
      <c r="Y2015" s="94" t="s">
        <v>8808</v>
      </c>
    </row>
    <row r="2016" spans="1:25" x14ac:dyDescent="0.2">
      <c r="A2016" s="94" t="s">
        <v>2483</v>
      </c>
      <c r="B2016" s="94" t="s">
        <v>2484</v>
      </c>
      <c r="C2016" s="94" t="s">
        <v>8809</v>
      </c>
      <c r="D2016" s="94" t="s">
        <v>8804</v>
      </c>
      <c r="E2016" s="94" t="s">
        <v>2487</v>
      </c>
      <c r="F2016" s="94" t="s">
        <v>8805</v>
      </c>
      <c r="G2016" s="95">
        <v>-1050</v>
      </c>
      <c r="H2016" s="97">
        <v>46044</v>
      </c>
      <c r="I2016" s="97">
        <v>46074</v>
      </c>
      <c r="J2016" s="97">
        <v>46076</v>
      </c>
      <c r="K2016" s="97">
        <v>46072</v>
      </c>
      <c r="L2016" s="94">
        <v>10251</v>
      </c>
      <c r="M2016" s="98" t="s">
        <v>51</v>
      </c>
      <c r="N2016" s="121" t="s">
        <v>60</v>
      </c>
      <c r="O2016" s="94" t="s">
        <v>8810</v>
      </c>
      <c r="P2016" s="94" t="s">
        <v>51</v>
      </c>
      <c r="Q2016" s="94" t="s">
        <v>51</v>
      </c>
      <c r="R2016" s="94" t="s">
        <v>2536</v>
      </c>
      <c r="S2016" s="94" t="s">
        <v>3080</v>
      </c>
      <c r="T2016" s="94" t="s">
        <v>51</v>
      </c>
      <c r="U2016" s="94" t="s">
        <v>8807</v>
      </c>
      <c r="V2016" s="94" t="s">
        <v>3001</v>
      </c>
      <c r="W2016" s="94" t="s">
        <v>2490</v>
      </c>
      <c r="X2016" s="94" t="s">
        <v>2491</v>
      </c>
      <c r="Y2016" s="94" t="s">
        <v>8808</v>
      </c>
    </row>
    <row r="2017" spans="1:25" x14ac:dyDescent="0.2">
      <c r="A2017" s="94" t="s">
        <v>4234</v>
      </c>
      <c r="B2017" s="94" t="s">
        <v>2484</v>
      </c>
      <c r="C2017" s="94" t="s">
        <v>8811</v>
      </c>
      <c r="D2017" s="94" t="s">
        <v>8804</v>
      </c>
      <c r="E2017" s="94" t="s">
        <v>2487</v>
      </c>
      <c r="F2017" s="94" t="s">
        <v>8805</v>
      </c>
      <c r="G2017" s="95">
        <v>-18945</v>
      </c>
      <c r="H2017" s="97">
        <v>46045</v>
      </c>
      <c r="I2017" s="97">
        <v>46075</v>
      </c>
      <c r="J2017" s="97">
        <v>46076</v>
      </c>
      <c r="K2017" s="97">
        <v>46058</v>
      </c>
      <c r="L2017" s="94">
        <v>10256</v>
      </c>
      <c r="M2017" s="98" t="s">
        <v>51</v>
      </c>
      <c r="N2017" s="121" t="s">
        <v>60</v>
      </c>
      <c r="O2017" s="94" t="s">
        <v>8812</v>
      </c>
      <c r="P2017" s="94" t="s">
        <v>51</v>
      </c>
      <c r="Q2017" s="94" t="s">
        <v>51</v>
      </c>
      <c r="R2017" s="94" t="s">
        <v>2536</v>
      </c>
      <c r="S2017" s="94" t="s">
        <v>3080</v>
      </c>
      <c r="T2017" s="94" t="s">
        <v>51</v>
      </c>
      <c r="U2017" s="94" t="s">
        <v>8807</v>
      </c>
      <c r="V2017" s="94" t="s">
        <v>3001</v>
      </c>
      <c r="W2017" s="94" t="s">
        <v>2490</v>
      </c>
      <c r="X2017" s="94" t="s">
        <v>2491</v>
      </c>
      <c r="Y2017" s="94" t="s">
        <v>8808</v>
      </c>
    </row>
    <row r="2018" spans="1:25" x14ac:dyDescent="0.2">
      <c r="A2018" s="94" t="s">
        <v>2483</v>
      </c>
      <c r="B2018" s="94" t="s">
        <v>2484</v>
      </c>
      <c r="C2018" s="94" t="s">
        <v>8813</v>
      </c>
      <c r="D2018" s="94" t="s">
        <v>2676</v>
      </c>
      <c r="E2018" s="94" t="s">
        <v>2487</v>
      </c>
      <c r="F2018" s="94" t="s">
        <v>2677</v>
      </c>
      <c r="G2018" s="95">
        <v>-27.41</v>
      </c>
      <c r="H2018" s="97">
        <v>46045</v>
      </c>
      <c r="I2018" s="97">
        <v>46075</v>
      </c>
      <c r="J2018" s="97">
        <v>46076</v>
      </c>
      <c r="K2018" s="97">
        <v>46050</v>
      </c>
      <c r="L2018" s="94">
        <v>10256</v>
      </c>
      <c r="M2018" s="98" t="s">
        <v>51</v>
      </c>
      <c r="N2018" s="121" t="s">
        <v>60</v>
      </c>
      <c r="O2018" s="94" t="s">
        <v>8814</v>
      </c>
      <c r="P2018" s="94" t="s">
        <v>51</v>
      </c>
      <c r="Q2018" s="94" t="s">
        <v>51</v>
      </c>
      <c r="R2018" s="94" t="s">
        <v>51</v>
      </c>
      <c r="S2018" s="94" t="s">
        <v>51</v>
      </c>
      <c r="T2018" s="94" t="s">
        <v>51</v>
      </c>
      <c r="U2018" s="94" t="s">
        <v>51</v>
      </c>
      <c r="V2018" s="94" t="s">
        <v>51</v>
      </c>
      <c r="W2018" s="94" t="s">
        <v>2490</v>
      </c>
      <c r="X2018" s="94" t="s">
        <v>2491</v>
      </c>
      <c r="Y2018" s="94" t="s">
        <v>2679</v>
      </c>
    </row>
    <row r="2019" spans="1:25" x14ac:dyDescent="0.2">
      <c r="A2019" s="94" t="s">
        <v>2483</v>
      </c>
      <c r="B2019" s="94" t="s">
        <v>2484</v>
      </c>
      <c r="C2019" s="94" t="s">
        <v>8815</v>
      </c>
      <c r="D2019" s="94" t="s">
        <v>2692</v>
      </c>
      <c r="E2019" s="94" t="s">
        <v>2487</v>
      </c>
      <c r="F2019" s="94" t="s">
        <v>2693</v>
      </c>
      <c r="G2019" s="95">
        <v>-6296.64</v>
      </c>
      <c r="H2019" s="97">
        <v>45992</v>
      </c>
      <c r="I2019" s="97">
        <v>46055</v>
      </c>
      <c r="J2019" s="97">
        <v>46076</v>
      </c>
      <c r="K2019" s="97">
        <v>46073</v>
      </c>
      <c r="L2019" s="94">
        <v>10251</v>
      </c>
      <c r="M2019" s="98" t="s">
        <v>51</v>
      </c>
      <c r="N2019" s="121" t="s">
        <v>60</v>
      </c>
      <c r="O2019" s="94" t="s">
        <v>8816</v>
      </c>
      <c r="P2019" s="94" t="s">
        <v>51</v>
      </c>
      <c r="Q2019" s="94" t="s">
        <v>51</v>
      </c>
      <c r="R2019" s="94" t="s">
        <v>51</v>
      </c>
      <c r="S2019" s="94" t="s">
        <v>51</v>
      </c>
      <c r="T2019" s="94" t="s">
        <v>51</v>
      </c>
      <c r="U2019" s="94" t="s">
        <v>51</v>
      </c>
      <c r="V2019" s="94" t="s">
        <v>51</v>
      </c>
      <c r="W2019" s="94" t="s">
        <v>2490</v>
      </c>
      <c r="X2019" s="94" t="s">
        <v>2491</v>
      </c>
      <c r="Y2019" s="94" t="s">
        <v>2695</v>
      </c>
    </row>
    <row r="2020" spans="1:25" x14ac:dyDescent="0.2">
      <c r="A2020" s="94" t="s">
        <v>2483</v>
      </c>
      <c r="B2020" s="94" t="s">
        <v>2484</v>
      </c>
      <c r="C2020" s="94" t="s">
        <v>8817</v>
      </c>
      <c r="D2020" s="94" t="s">
        <v>8818</v>
      </c>
      <c r="E2020" s="94" t="s">
        <v>2487</v>
      </c>
      <c r="F2020" s="94" t="s">
        <v>8819</v>
      </c>
      <c r="G2020" s="95">
        <v>-6648.12</v>
      </c>
      <c r="H2020" s="97">
        <v>46044</v>
      </c>
      <c r="I2020" s="97">
        <v>46074</v>
      </c>
      <c r="J2020" s="97">
        <v>46076</v>
      </c>
      <c r="K2020" s="97">
        <v>46059</v>
      </c>
      <c r="L2020" s="94">
        <v>10251</v>
      </c>
      <c r="M2020" s="98" t="s">
        <v>51</v>
      </c>
      <c r="N2020" s="121" t="s">
        <v>60</v>
      </c>
      <c r="O2020" s="94" t="s">
        <v>8820</v>
      </c>
      <c r="P2020" s="94" t="s">
        <v>51</v>
      </c>
      <c r="Q2020" s="94" t="s">
        <v>51</v>
      </c>
      <c r="R2020" s="94" t="s">
        <v>51</v>
      </c>
      <c r="S2020" s="94" t="s">
        <v>51</v>
      </c>
      <c r="T2020" s="94" t="s">
        <v>51</v>
      </c>
      <c r="U2020" s="94" t="s">
        <v>51</v>
      </c>
      <c r="V2020" s="94" t="s">
        <v>51</v>
      </c>
      <c r="W2020" s="94" t="s">
        <v>2490</v>
      </c>
      <c r="X2020" s="94" t="s">
        <v>2491</v>
      </c>
      <c r="Y2020" s="94" t="s">
        <v>8821</v>
      </c>
    </row>
    <row r="2021" spans="1:25" x14ac:dyDescent="0.2">
      <c r="A2021" s="94" t="s">
        <v>2483</v>
      </c>
      <c r="B2021" s="94" t="s">
        <v>2484</v>
      </c>
      <c r="C2021" s="94" t="s">
        <v>8822</v>
      </c>
      <c r="D2021" s="94" t="s">
        <v>8818</v>
      </c>
      <c r="E2021" s="94" t="s">
        <v>2487</v>
      </c>
      <c r="F2021" s="94" t="s">
        <v>8819</v>
      </c>
      <c r="G2021" s="95">
        <v>-17668.060000000001</v>
      </c>
      <c r="H2021" s="97">
        <v>46044</v>
      </c>
      <c r="I2021" s="97">
        <v>46074</v>
      </c>
      <c r="J2021" s="97">
        <v>46076</v>
      </c>
      <c r="K2021" s="97">
        <v>46059</v>
      </c>
      <c r="L2021" s="94">
        <v>10256</v>
      </c>
      <c r="M2021" s="98" t="s">
        <v>51</v>
      </c>
      <c r="N2021" s="121" t="s">
        <v>60</v>
      </c>
      <c r="O2021" s="94" t="s">
        <v>8823</v>
      </c>
      <c r="P2021" s="94" t="s">
        <v>51</v>
      </c>
      <c r="Q2021" s="94" t="s">
        <v>51</v>
      </c>
      <c r="R2021" s="94" t="s">
        <v>51</v>
      </c>
      <c r="S2021" s="94" t="s">
        <v>51</v>
      </c>
      <c r="T2021" s="94" t="s">
        <v>51</v>
      </c>
      <c r="U2021" s="94" t="s">
        <v>51</v>
      </c>
      <c r="V2021" s="94" t="s">
        <v>51</v>
      </c>
      <c r="W2021" s="94" t="s">
        <v>2490</v>
      </c>
      <c r="X2021" s="94" t="s">
        <v>2491</v>
      </c>
      <c r="Y2021" s="94" t="s">
        <v>8821</v>
      </c>
    </row>
    <row r="2022" spans="1:25" x14ac:dyDescent="0.2">
      <c r="A2022" s="94" t="s">
        <v>2483</v>
      </c>
      <c r="B2022" s="94" t="s">
        <v>2484</v>
      </c>
      <c r="C2022" s="94" t="s">
        <v>8824</v>
      </c>
      <c r="D2022" s="94" t="s">
        <v>8818</v>
      </c>
      <c r="E2022" s="94" t="s">
        <v>2487</v>
      </c>
      <c r="F2022" s="94" t="s">
        <v>8819</v>
      </c>
      <c r="G2022" s="95">
        <v>-599.54</v>
      </c>
      <c r="H2022" s="97">
        <v>46044</v>
      </c>
      <c r="I2022" s="97">
        <v>46074</v>
      </c>
      <c r="J2022" s="97">
        <v>46076</v>
      </c>
      <c r="K2022" s="97">
        <v>46059</v>
      </c>
      <c r="L2022" s="94">
        <v>10259</v>
      </c>
      <c r="M2022" s="98" t="s">
        <v>51</v>
      </c>
      <c r="N2022" s="121" t="s">
        <v>60</v>
      </c>
      <c r="O2022" s="94" t="s">
        <v>8825</v>
      </c>
      <c r="P2022" s="94" t="s">
        <v>51</v>
      </c>
      <c r="Q2022" s="94" t="s">
        <v>51</v>
      </c>
      <c r="R2022" s="94" t="s">
        <v>51</v>
      </c>
      <c r="S2022" s="94" t="s">
        <v>51</v>
      </c>
      <c r="T2022" s="94" t="s">
        <v>51</v>
      </c>
      <c r="U2022" s="94" t="s">
        <v>51</v>
      </c>
      <c r="V2022" s="94" t="s">
        <v>51</v>
      </c>
      <c r="W2022" s="94" t="s">
        <v>2490</v>
      </c>
      <c r="X2022" s="94" t="s">
        <v>2491</v>
      </c>
      <c r="Y2022" s="94" t="s">
        <v>8821</v>
      </c>
    </row>
    <row r="2023" spans="1:25" x14ac:dyDescent="0.2">
      <c r="A2023" s="94" t="s">
        <v>2483</v>
      </c>
      <c r="B2023" s="94" t="s">
        <v>2484</v>
      </c>
      <c r="C2023" s="94" t="s">
        <v>8826</v>
      </c>
      <c r="D2023" s="94" t="s">
        <v>8818</v>
      </c>
      <c r="E2023" s="94" t="s">
        <v>2487</v>
      </c>
      <c r="F2023" s="94" t="s">
        <v>8819</v>
      </c>
      <c r="G2023" s="95">
        <v>-8113.13</v>
      </c>
      <c r="H2023" s="97">
        <v>46044</v>
      </c>
      <c r="I2023" s="97">
        <v>46074</v>
      </c>
      <c r="J2023" s="97">
        <v>46076</v>
      </c>
      <c r="K2023" s="97">
        <v>46059</v>
      </c>
      <c r="L2023" s="94">
        <v>10251</v>
      </c>
      <c r="M2023" s="98" t="s">
        <v>51</v>
      </c>
      <c r="N2023" s="121" t="s">
        <v>60</v>
      </c>
      <c r="O2023" s="94" t="s">
        <v>8827</v>
      </c>
      <c r="P2023" s="94" t="s">
        <v>51</v>
      </c>
      <c r="Q2023" s="94" t="s">
        <v>51</v>
      </c>
      <c r="R2023" s="94" t="s">
        <v>51</v>
      </c>
      <c r="S2023" s="94" t="s">
        <v>51</v>
      </c>
      <c r="T2023" s="94" t="s">
        <v>51</v>
      </c>
      <c r="U2023" s="94" t="s">
        <v>51</v>
      </c>
      <c r="V2023" s="94" t="s">
        <v>51</v>
      </c>
      <c r="W2023" s="94" t="s">
        <v>2490</v>
      </c>
      <c r="X2023" s="94" t="s">
        <v>2491</v>
      </c>
      <c r="Y2023" s="94" t="s">
        <v>8821</v>
      </c>
    </row>
    <row r="2024" spans="1:25" x14ac:dyDescent="0.2">
      <c r="A2024" s="94" t="s">
        <v>2483</v>
      </c>
      <c r="B2024" s="94" t="s">
        <v>2484</v>
      </c>
      <c r="C2024" s="94" t="s">
        <v>8828</v>
      </c>
      <c r="D2024" s="94" t="s">
        <v>8818</v>
      </c>
      <c r="E2024" s="94" t="s">
        <v>2487</v>
      </c>
      <c r="F2024" s="94" t="s">
        <v>8819</v>
      </c>
      <c r="G2024" s="95">
        <v>-20359.22</v>
      </c>
      <c r="H2024" s="97">
        <v>46044</v>
      </c>
      <c r="I2024" s="97">
        <v>46074</v>
      </c>
      <c r="J2024" s="97">
        <v>46076</v>
      </c>
      <c r="K2024" s="97">
        <v>46059</v>
      </c>
      <c r="L2024" s="94">
        <v>10256</v>
      </c>
      <c r="M2024" s="98" t="s">
        <v>51</v>
      </c>
      <c r="N2024" s="121" t="s">
        <v>60</v>
      </c>
      <c r="O2024" s="94" t="s">
        <v>8829</v>
      </c>
      <c r="P2024" s="94" t="s">
        <v>51</v>
      </c>
      <c r="Q2024" s="94" t="s">
        <v>51</v>
      </c>
      <c r="R2024" s="94" t="s">
        <v>51</v>
      </c>
      <c r="S2024" s="94" t="s">
        <v>51</v>
      </c>
      <c r="T2024" s="94" t="s">
        <v>51</v>
      </c>
      <c r="U2024" s="94" t="s">
        <v>51</v>
      </c>
      <c r="V2024" s="94" t="s">
        <v>51</v>
      </c>
      <c r="W2024" s="94" t="s">
        <v>2490</v>
      </c>
      <c r="X2024" s="94" t="s">
        <v>2491</v>
      </c>
      <c r="Y2024" s="94" t="s">
        <v>8821</v>
      </c>
    </row>
    <row r="2025" spans="1:25" x14ac:dyDescent="0.2">
      <c r="A2025" s="94" t="s">
        <v>2483</v>
      </c>
      <c r="B2025" s="94" t="s">
        <v>2484</v>
      </c>
      <c r="C2025" s="94" t="s">
        <v>8830</v>
      </c>
      <c r="D2025" s="94" t="s">
        <v>8818</v>
      </c>
      <c r="E2025" s="94" t="s">
        <v>2487</v>
      </c>
      <c r="F2025" s="94" t="s">
        <v>8819</v>
      </c>
      <c r="G2025" s="95">
        <v>-1771.54</v>
      </c>
      <c r="H2025" s="97">
        <v>46044</v>
      </c>
      <c r="I2025" s="97">
        <v>46074</v>
      </c>
      <c r="J2025" s="97">
        <v>46076</v>
      </c>
      <c r="K2025" s="97">
        <v>46059</v>
      </c>
      <c r="L2025" s="94">
        <v>20001</v>
      </c>
      <c r="M2025" s="98" t="s">
        <v>51</v>
      </c>
      <c r="N2025" s="121" t="s">
        <v>60</v>
      </c>
      <c r="O2025" s="94" t="s">
        <v>8831</v>
      </c>
      <c r="P2025" s="94" t="s">
        <v>51</v>
      </c>
      <c r="Q2025" s="94" t="s">
        <v>51</v>
      </c>
      <c r="R2025" s="94" t="s">
        <v>51</v>
      </c>
      <c r="S2025" s="94" t="s">
        <v>51</v>
      </c>
      <c r="T2025" s="94" t="s">
        <v>51</v>
      </c>
      <c r="U2025" s="94" t="s">
        <v>51</v>
      </c>
      <c r="V2025" s="94" t="s">
        <v>51</v>
      </c>
      <c r="W2025" s="94" t="s">
        <v>2490</v>
      </c>
      <c r="X2025" s="94" t="s">
        <v>2491</v>
      </c>
      <c r="Y2025" s="94" t="s">
        <v>8821</v>
      </c>
    </row>
    <row r="2026" spans="1:25" x14ac:dyDescent="0.2">
      <c r="A2026" s="94" t="s">
        <v>2483</v>
      </c>
      <c r="B2026" s="94" t="s">
        <v>2484</v>
      </c>
      <c r="C2026" s="94" t="s">
        <v>8832</v>
      </c>
      <c r="D2026" s="94" t="s">
        <v>4704</v>
      </c>
      <c r="E2026" s="94" t="s">
        <v>2487</v>
      </c>
      <c r="F2026" s="94" t="s">
        <v>4705</v>
      </c>
      <c r="G2026" s="95">
        <v>-9001.36</v>
      </c>
      <c r="H2026" s="97">
        <v>46044</v>
      </c>
      <c r="I2026" s="97">
        <v>46074</v>
      </c>
      <c r="J2026" s="97">
        <v>46076</v>
      </c>
      <c r="K2026" s="97">
        <v>46055</v>
      </c>
      <c r="L2026" s="94">
        <v>20001</v>
      </c>
      <c r="M2026" s="98" t="s">
        <v>51</v>
      </c>
      <c r="N2026" s="121" t="s">
        <v>60</v>
      </c>
      <c r="O2026" s="94" t="s">
        <v>8833</v>
      </c>
      <c r="P2026" s="94" t="s">
        <v>51</v>
      </c>
      <c r="Q2026" s="94" t="s">
        <v>51</v>
      </c>
      <c r="R2026" s="94" t="s">
        <v>51</v>
      </c>
      <c r="S2026" s="94" t="s">
        <v>51</v>
      </c>
      <c r="T2026" s="94" t="s">
        <v>51</v>
      </c>
      <c r="U2026" s="94" t="s">
        <v>51</v>
      </c>
      <c r="V2026" s="94" t="s">
        <v>51</v>
      </c>
      <c r="W2026" s="94" t="s">
        <v>2490</v>
      </c>
      <c r="X2026" s="94" t="s">
        <v>2491</v>
      </c>
      <c r="Y2026" s="94" t="s">
        <v>4707</v>
      </c>
    </row>
    <row r="2027" spans="1:25" x14ac:dyDescent="0.2">
      <c r="A2027" s="94" t="s">
        <v>2483</v>
      </c>
      <c r="B2027" s="94" t="s">
        <v>2484</v>
      </c>
      <c r="C2027" s="94" t="s">
        <v>8834</v>
      </c>
      <c r="D2027" s="94" t="s">
        <v>5338</v>
      </c>
      <c r="E2027" s="94" t="s">
        <v>2487</v>
      </c>
      <c r="F2027" s="94" t="s">
        <v>5339</v>
      </c>
      <c r="G2027" s="95">
        <v>-1760.28</v>
      </c>
      <c r="H2027" s="97">
        <v>46044</v>
      </c>
      <c r="I2027" s="97">
        <v>46074</v>
      </c>
      <c r="J2027" s="97">
        <v>46076</v>
      </c>
      <c r="K2027" s="97">
        <v>46056</v>
      </c>
      <c r="L2027" s="94">
        <v>20001</v>
      </c>
      <c r="M2027" s="98" t="s">
        <v>51</v>
      </c>
      <c r="N2027" s="121" t="s">
        <v>60</v>
      </c>
      <c r="O2027" s="94" t="s">
        <v>8835</v>
      </c>
      <c r="P2027" s="94" t="s">
        <v>51</v>
      </c>
      <c r="Q2027" s="94" t="s">
        <v>51</v>
      </c>
      <c r="R2027" s="94" t="s">
        <v>51</v>
      </c>
      <c r="S2027" s="94" t="s">
        <v>51</v>
      </c>
      <c r="T2027" s="94" t="s">
        <v>51</v>
      </c>
      <c r="U2027" s="94" t="s">
        <v>51</v>
      </c>
      <c r="V2027" s="94" t="s">
        <v>51</v>
      </c>
      <c r="W2027" s="94" t="s">
        <v>2490</v>
      </c>
      <c r="X2027" s="94" t="s">
        <v>2491</v>
      </c>
      <c r="Y2027" s="94" t="s">
        <v>5341</v>
      </c>
    </row>
    <row r="2028" spans="1:25" x14ac:dyDescent="0.2">
      <c r="A2028" s="94" t="s">
        <v>2483</v>
      </c>
      <c r="B2028" s="94" t="s">
        <v>2484</v>
      </c>
      <c r="C2028" s="94" t="s">
        <v>8836</v>
      </c>
      <c r="D2028" s="94" t="s">
        <v>5338</v>
      </c>
      <c r="E2028" s="94" t="s">
        <v>2487</v>
      </c>
      <c r="F2028" s="94" t="s">
        <v>5339</v>
      </c>
      <c r="G2028" s="95">
        <v>-276.14999999999998</v>
      </c>
      <c r="H2028" s="97">
        <v>46044</v>
      </c>
      <c r="I2028" s="97">
        <v>46074</v>
      </c>
      <c r="J2028" s="97">
        <v>46076</v>
      </c>
      <c r="K2028" s="97">
        <v>46056</v>
      </c>
      <c r="L2028" s="94">
        <v>20001</v>
      </c>
      <c r="M2028" s="98" t="s">
        <v>51</v>
      </c>
      <c r="N2028" s="121" t="s">
        <v>60</v>
      </c>
      <c r="O2028" s="94" t="s">
        <v>8837</v>
      </c>
      <c r="P2028" s="94" t="s">
        <v>51</v>
      </c>
      <c r="Q2028" s="94" t="s">
        <v>51</v>
      </c>
      <c r="R2028" s="94" t="s">
        <v>51</v>
      </c>
      <c r="S2028" s="94" t="s">
        <v>51</v>
      </c>
      <c r="T2028" s="94" t="s">
        <v>51</v>
      </c>
      <c r="U2028" s="94" t="s">
        <v>51</v>
      </c>
      <c r="V2028" s="94" t="s">
        <v>51</v>
      </c>
      <c r="W2028" s="94" t="s">
        <v>2490</v>
      </c>
      <c r="X2028" s="94" t="s">
        <v>2491</v>
      </c>
      <c r="Y2028" s="94" t="s">
        <v>5341</v>
      </c>
    </row>
    <row r="2029" spans="1:25" x14ac:dyDescent="0.2">
      <c r="A2029" s="94" t="s">
        <v>2483</v>
      </c>
      <c r="B2029" s="94" t="s">
        <v>2484</v>
      </c>
      <c r="C2029" s="94" t="s">
        <v>8838</v>
      </c>
      <c r="D2029" s="94" t="s">
        <v>2742</v>
      </c>
      <c r="E2029" s="94" t="s">
        <v>2487</v>
      </c>
      <c r="F2029" s="94" t="s">
        <v>2743</v>
      </c>
      <c r="G2029" s="95">
        <v>-3083.25</v>
      </c>
      <c r="H2029" s="97">
        <v>46044</v>
      </c>
      <c r="I2029" s="97">
        <v>46074</v>
      </c>
      <c r="J2029" s="97">
        <v>46076</v>
      </c>
      <c r="K2029" s="97">
        <v>46059</v>
      </c>
      <c r="L2029" s="94">
        <v>10251</v>
      </c>
      <c r="M2029" s="98" t="s">
        <v>51</v>
      </c>
      <c r="N2029" s="121" t="s">
        <v>60</v>
      </c>
      <c r="O2029" s="94" t="s">
        <v>8839</v>
      </c>
      <c r="P2029" s="94" t="s">
        <v>51</v>
      </c>
      <c r="Q2029" s="94" t="s">
        <v>51</v>
      </c>
      <c r="R2029" s="94" t="s">
        <v>51</v>
      </c>
      <c r="S2029" s="94" t="s">
        <v>51</v>
      </c>
      <c r="T2029" s="94" t="s">
        <v>51</v>
      </c>
      <c r="U2029" s="94" t="s">
        <v>51</v>
      </c>
      <c r="V2029" s="94" t="s">
        <v>51</v>
      </c>
      <c r="W2029" s="94" t="s">
        <v>2490</v>
      </c>
      <c r="X2029" s="94" t="s">
        <v>2491</v>
      </c>
      <c r="Y2029" s="94" t="s">
        <v>2745</v>
      </c>
    </row>
    <row r="2030" spans="1:25" x14ac:dyDescent="0.2">
      <c r="A2030" s="94" t="s">
        <v>2483</v>
      </c>
      <c r="B2030" s="94" t="s">
        <v>2484</v>
      </c>
      <c r="C2030" s="94" t="s">
        <v>8840</v>
      </c>
      <c r="D2030" s="94" t="s">
        <v>8841</v>
      </c>
      <c r="E2030" s="94" t="s">
        <v>2487</v>
      </c>
      <c r="F2030" s="94" t="s">
        <v>8842</v>
      </c>
      <c r="G2030" s="95">
        <v>-990</v>
      </c>
      <c r="H2030" s="97">
        <v>46045</v>
      </c>
      <c r="I2030" s="97">
        <v>46075</v>
      </c>
      <c r="J2030" s="97">
        <v>46076</v>
      </c>
      <c r="K2030" s="97">
        <v>46050</v>
      </c>
      <c r="L2030" s="94">
        <v>10256</v>
      </c>
      <c r="M2030" s="98" t="s">
        <v>51</v>
      </c>
      <c r="N2030" s="121" t="s">
        <v>60</v>
      </c>
      <c r="O2030" s="94" t="s">
        <v>8843</v>
      </c>
      <c r="P2030" s="94" t="s">
        <v>51</v>
      </c>
      <c r="Q2030" s="94" t="s">
        <v>51</v>
      </c>
      <c r="R2030" s="94" t="s">
        <v>51</v>
      </c>
      <c r="S2030" s="94" t="s">
        <v>51</v>
      </c>
      <c r="T2030" s="94" t="s">
        <v>51</v>
      </c>
      <c r="U2030" s="94" t="s">
        <v>51</v>
      </c>
      <c r="V2030" s="94" t="s">
        <v>51</v>
      </c>
      <c r="W2030" s="94" t="s">
        <v>2490</v>
      </c>
      <c r="X2030" s="94" t="s">
        <v>2491</v>
      </c>
      <c r="Y2030" s="94" t="s">
        <v>8844</v>
      </c>
    </row>
    <row r="2031" spans="1:25" x14ac:dyDescent="0.2">
      <c r="A2031" s="94" t="s">
        <v>2483</v>
      </c>
      <c r="B2031" s="94" t="s">
        <v>2484</v>
      </c>
      <c r="C2031" s="94" t="s">
        <v>8845</v>
      </c>
      <c r="D2031" s="94" t="s">
        <v>4711</v>
      </c>
      <c r="E2031" s="94" t="s">
        <v>2487</v>
      </c>
      <c r="F2031" s="94" t="s">
        <v>4712</v>
      </c>
      <c r="G2031" s="95">
        <v>-8390.1</v>
      </c>
      <c r="H2031" s="97">
        <v>46030</v>
      </c>
      <c r="I2031" s="97">
        <v>46075</v>
      </c>
      <c r="J2031" s="97">
        <v>46076</v>
      </c>
      <c r="K2031" s="97">
        <v>46037</v>
      </c>
      <c r="L2031" s="94">
        <v>10256</v>
      </c>
      <c r="M2031" s="98" t="s">
        <v>51</v>
      </c>
      <c r="N2031" s="121" t="s">
        <v>60</v>
      </c>
      <c r="O2031" s="94" t="s">
        <v>8846</v>
      </c>
      <c r="P2031" s="94" t="s">
        <v>51</v>
      </c>
      <c r="Q2031" s="94" t="s">
        <v>51</v>
      </c>
      <c r="R2031" s="94" t="s">
        <v>51</v>
      </c>
      <c r="S2031" s="94" t="s">
        <v>51</v>
      </c>
      <c r="T2031" s="94" t="s">
        <v>51</v>
      </c>
      <c r="U2031" s="94" t="s">
        <v>51</v>
      </c>
      <c r="V2031" s="94" t="s">
        <v>51</v>
      </c>
      <c r="W2031" s="94" t="s">
        <v>2490</v>
      </c>
      <c r="X2031" s="94" t="s">
        <v>2491</v>
      </c>
      <c r="Y2031" s="94" t="s">
        <v>4714</v>
      </c>
    </row>
    <row r="2032" spans="1:25" x14ac:dyDescent="0.2">
      <c r="A2032" s="94" t="s">
        <v>2763</v>
      </c>
      <c r="B2032" s="94" t="s">
        <v>3383</v>
      </c>
      <c r="C2032" s="94" t="s">
        <v>5178</v>
      </c>
      <c r="D2032" s="94" t="s">
        <v>5179</v>
      </c>
      <c r="E2032" s="94" t="s">
        <v>2487</v>
      </c>
      <c r="F2032" s="94" t="s">
        <v>5180</v>
      </c>
      <c r="G2032" s="95">
        <v>-1103846.72</v>
      </c>
      <c r="H2032" s="97">
        <v>45772</v>
      </c>
      <c r="I2032" s="97">
        <v>46077</v>
      </c>
      <c r="J2032" s="97">
        <v>46077</v>
      </c>
      <c r="K2032" s="97">
        <v>45772</v>
      </c>
      <c r="L2032" s="94">
        <v>20001</v>
      </c>
      <c r="M2032" s="98" t="s">
        <v>5181</v>
      </c>
      <c r="N2032" s="121" t="s">
        <v>93</v>
      </c>
      <c r="O2032" s="94" t="s">
        <v>5182</v>
      </c>
      <c r="P2032" s="94" t="s">
        <v>51</v>
      </c>
      <c r="Q2032" s="94" t="s">
        <v>51</v>
      </c>
      <c r="R2032" s="94" t="s">
        <v>51</v>
      </c>
      <c r="S2032" s="94" t="s">
        <v>51</v>
      </c>
      <c r="T2032" s="94" t="s">
        <v>51</v>
      </c>
      <c r="U2032" s="94" t="s">
        <v>51</v>
      </c>
      <c r="V2032" s="94" t="s">
        <v>51</v>
      </c>
      <c r="W2032" s="94" t="s">
        <v>2490</v>
      </c>
      <c r="X2032" s="94" t="s">
        <v>2491</v>
      </c>
      <c r="Y2032" s="94" t="s">
        <v>5183</v>
      </c>
    </row>
    <row r="2033" spans="1:25" x14ac:dyDescent="0.2">
      <c r="A2033" s="94" t="s">
        <v>2483</v>
      </c>
      <c r="B2033" s="94" t="s">
        <v>2484</v>
      </c>
      <c r="C2033" s="94" t="s">
        <v>8847</v>
      </c>
      <c r="D2033" s="94" t="s">
        <v>2910</v>
      </c>
      <c r="E2033" s="94" t="s">
        <v>2487</v>
      </c>
      <c r="F2033" s="94" t="s">
        <v>2911</v>
      </c>
      <c r="G2033" s="95">
        <v>-2796.15</v>
      </c>
      <c r="H2033" s="97">
        <v>45972</v>
      </c>
      <c r="I2033" s="97">
        <v>46002</v>
      </c>
      <c r="J2033" s="97">
        <v>46077</v>
      </c>
      <c r="K2033" s="97">
        <v>46073</v>
      </c>
      <c r="L2033" s="94">
        <v>10256</v>
      </c>
      <c r="M2033" s="98" t="s">
        <v>51</v>
      </c>
      <c r="N2033" s="121" t="s">
        <v>60</v>
      </c>
      <c r="O2033" s="94" t="s">
        <v>8848</v>
      </c>
      <c r="P2033" s="94" t="s">
        <v>51</v>
      </c>
      <c r="Q2033" s="94" t="s">
        <v>51</v>
      </c>
      <c r="R2033" s="94" t="s">
        <v>2517</v>
      </c>
      <c r="S2033" s="94" t="s">
        <v>2913</v>
      </c>
      <c r="T2033" s="94" t="s">
        <v>51</v>
      </c>
      <c r="U2033" s="94" t="s">
        <v>2914</v>
      </c>
      <c r="V2033" s="94" t="s">
        <v>2915</v>
      </c>
      <c r="W2033" s="94" t="s">
        <v>2490</v>
      </c>
      <c r="X2033" s="94" t="s">
        <v>2491</v>
      </c>
      <c r="Y2033" s="94" t="s">
        <v>2916</v>
      </c>
    </row>
    <row r="2034" spans="1:25" x14ac:dyDescent="0.2">
      <c r="A2034" s="94" t="s">
        <v>2483</v>
      </c>
      <c r="B2034" s="94" t="s">
        <v>2484</v>
      </c>
      <c r="C2034" s="94" t="s">
        <v>8849</v>
      </c>
      <c r="D2034" s="94" t="s">
        <v>2910</v>
      </c>
      <c r="E2034" s="94" t="s">
        <v>2487</v>
      </c>
      <c r="F2034" s="94" t="s">
        <v>2911</v>
      </c>
      <c r="G2034" s="95">
        <v>-4251.22</v>
      </c>
      <c r="H2034" s="97">
        <v>45974</v>
      </c>
      <c r="I2034" s="97">
        <v>46004</v>
      </c>
      <c r="J2034" s="97">
        <v>46077</v>
      </c>
      <c r="K2034" s="97">
        <v>46073</v>
      </c>
      <c r="L2034" s="94">
        <v>10256</v>
      </c>
      <c r="M2034" s="98" t="s">
        <v>51</v>
      </c>
      <c r="N2034" s="121" t="s">
        <v>60</v>
      </c>
      <c r="O2034" s="94" t="s">
        <v>8850</v>
      </c>
      <c r="P2034" s="94" t="s">
        <v>51</v>
      </c>
      <c r="Q2034" s="94" t="s">
        <v>51</v>
      </c>
      <c r="R2034" s="94" t="s">
        <v>2517</v>
      </c>
      <c r="S2034" s="94" t="s">
        <v>2913</v>
      </c>
      <c r="T2034" s="94" t="s">
        <v>51</v>
      </c>
      <c r="U2034" s="94" t="s">
        <v>2914</v>
      </c>
      <c r="V2034" s="94" t="s">
        <v>2915</v>
      </c>
      <c r="W2034" s="94" t="s">
        <v>2490</v>
      </c>
      <c r="X2034" s="94" t="s">
        <v>2491</v>
      </c>
      <c r="Y2034" s="94" t="s">
        <v>2916</v>
      </c>
    </row>
    <row r="2035" spans="1:25" x14ac:dyDescent="0.2">
      <c r="A2035" s="94" t="s">
        <v>2483</v>
      </c>
      <c r="B2035" s="94" t="s">
        <v>2484</v>
      </c>
      <c r="C2035" s="94" t="s">
        <v>8851</v>
      </c>
      <c r="D2035" s="94" t="s">
        <v>2910</v>
      </c>
      <c r="E2035" s="94" t="s">
        <v>2487</v>
      </c>
      <c r="F2035" s="94" t="s">
        <v>2911</v>
      </c>
      <c r="G2035" s="95">
        <v>-3965.33</v>
      </c>
      <c r="H2035" s="97">
        <v>45976</v>
      </c>
      <c r="I2035" s="97">
        <v>46006</v>
      </c>
      <c r="J2035" s="97">
        <v>46077</v>
      </c>
      <c r="K2035" s="97">
        <v>46073</v>
      </c>
      <c r="L2035" s="94">
        <v>10256</v>
      </c>
      <c r="M2035" s="98" t="s">
        <v>51</v>
      </c>
      <c r="N2035" s="121" t="s">
        <v>60</v>
      </c>
      <c r="O2035" s="94" t="s">
        <v>8852</v>
      </c>
      <c r="P2035" s="94" t="s">
        <v>51</v>
      </c>
      <c r="Q2035" s="94" t="s">
        <v>51</v>
      </c>
      <c r="R2035" s="94" t="s">
        <v>2517</v>
      </c>
      <c r="S2035" s="94" t="s">
        <v>2913</v>
      </c>
      <c r="T2035" s="94" t="s">
        <v>51</v>
      </c>
      <c r="U2035" s="94" t="s">
        <v>2914</v>
      </c>
      <c r="V2035" s="94" t="s">
        <v>2915</v>
      </c>
      <c r="W2035" s="94" t="s">
        <v>2490</v>
      </c>
      <c r="X2035" s="94" t="s">
        <v>2491</v>
      </c>
      <c r="Y2035" s="94" t="s">
        <v>2916</v>
      </c>
    </row>
    <row r="2036" spans="1:25" x14ac:dyDescent="0.2">
      <c r="A2036" s="94" t="s">
        <v>2483</v>
      </c>
      <c r="B2036" s="94" t="s">
        <v>2484</v>
      </c>
      <c r="C2036" s="94" t="s">
        <v>8853</v>
      </c>
      <c r="D2036" s="94" t="s">
        <v>2910</v>
      </c>
      <c r="E2036" s="94" t="s">
        <v>2487</v>
      </c>
      <c r="F2036" s="94" t="s">
        <v>2911</v>
      </c>
      <c r="G2036" s="95">
        <v>-3045.71</v>
      </c>
      <c r="H2036" s="97">
        <v>45976</v>
      </c>
      <c r="I2036" s="97">
        <v>46006</v>
      </c>
      <c r="J2036" s="97">
        <v>46077</v>
      </c>
      <c r="K2036" s="97">
        <v>46073</v>
      </c>
      <c r="L2036" s="94">
        <v>10256</v>
      </c>
      <c r="M2036" s="98" t="s">
        <v>51</v>
      </c>
      <c r="N2036" s="121" t="s">
        <v>60</v>
      </c>
      <c r="O2036" s="94" t="s">
        <v>8854</v>
      </c>
      <c r="P2036" s="94" t="s">
        <v>51</v>
      </c>
      <c r="Q2036" s="94" t="s">
        <v>51</v>
      </c>
      <c r="R2036" s="94" t="s">
        <v>2517</v>
      </c>
      <c r="S2036" s="94" t="s">
        <v>2913</v>
      </c>
      <c r="T2036" s="94" t="s">
        <v>51</v>
      </c>
      <c r="U2036" s="94" t="s">
        <v>2914</v>
      </c>
      <c r="V2036" s="94" t="s">
        <v>2915</v>
      </c>
      <c r="W2036" s="94" t="s">
        <v>2490</v>
      </c>
      <c r="X2036" s="94" t="s">
        <v>2491</v>
      </c>
      <c r="Y2036" s="94" t="s">
        <v>2916</v>
      </c>
    </row>
    <row r="2037" spans="1:25" x14ac:dyDescent="0.2">
      <c r="A2037" s="94" t="s">
        <v>2483</v>
      </c>
      <c r="B2037" s="94" t="s">
        <v>2484</v>
      </c>
      <c r="C2037" s="94" t="s">
        <v>8855</v>
      </c>
      <c r="D2037" s="94" t="s">
        <v>2910</v>
      </c>
      <c r="E2037" s="94" t="s">
        <v>2487</v>
      </c>
      <c r="F2037" s="94" t="s">
        <v>2911</v>
      </c>
      <c r="G2037" s="95">
        <v>-3972.15</v>
      </c>
      <c r="H2037" s="97">
        <v>45977</v>
      </c>
      <c r="I2037" s="97">
        <v>46007</v>
      </c>
      <c r="J2037" s="97">
        <v>46077</v>
      </c>
      <c r="K2037" s="97">
        <v>46073</v>
      </c>
      <c r="L2037" s="94">
        <v>10256</v>
      </c>
      <c r="M2037" s="98" t="s">
        <v>51</v>
      </c>
      <c r="N2037" s="121" t="s">
        <v>60</v>
      </c>
      <c r="O2037" s="94" t="s">
        <v>8856</v>
      </c>
      <c r="P2037" s="94" t="s">
        <v>51</v>
      </c>
      <c r="Q2037" s="94" t="s">
        <v>51</v>
      </c>
      <c r="R2037" s="94" t="s">
        <v>2517</v>
      </c>
      <c r="S2037" s="94" t="s">
        <v>2913</v>
      </c>
      <c r="T2037" s="94" t="s">
        <v>51</v>
      </c>
      <c r="U2037" s="94" t="s">
        <v>2914</v>
      </c>
      <c r="V2037" s="94" t="s">
        <v>2915</v>
      </c>
      <c r="W2037" s="94" t="s">
        <v>2490</v>
      </c>
      <c r="X2037" s="94" t="s">
        <v>2491</v>
      </c>
      <c r="Y2037" s="94" t="s">
        <v>2916</v>
      </c>
    </row>
    <row r="2038" spans="1:25" x14ac:dyDescent="0.2">
      <c r="A2038" s="94" t="s">
        <v>2483</v>
      </c>
      <c r="B2038" s="94" t="s">
        <v>2484</v>
      </c>
      <c r="C2038" s="94" t="s">
        <v>8857</v>
      </c>
      <c r="D2038" s="94" t="s">
        <v>2910</v>
      </c>
      <c r="E2038" s="94" t="s">
        <v>2487</v>
      </c>
      <c r="F2038" s="94" t="s">
        <v>2911</v>
      </c>
      <c r="G2038" s="95">
        <v>-2917.5</v>
      </c>
      <c r="H2038" s="97">
        <v>45980</v>
      </c>
      <c r="I2038" s="97">
        <v>46010</v>
      </c>
      <c r="J2038" s="97">
        <v>46077</v>
      </c>
      <c r="K2038" s="97">
        <v>46073</v>
      </c>
      <c r="L2038" s="94">
        <v>10256</v>
      </c>
      <c r="M2038" s="98" t="s">
        <v>51</v>
      </c>
      <c r="N2038" s="121" t="s">
        <v>60</v>
      </c>
      <c r="O2038" s="94" t="s">
        <v>8858</v>
      </c>
      <c r="P2038" s="94" t="s">
        <v>51</v>
      </c>
      <c r="Q2038" s="94" t="s">
        <v>51</v>
      </c>
      <c r="R2038" s="94" t="s">
        <v>2517</v>
      </c>
      <c r="S2038" s="94" t="s">
        <v>2913</v>
      </c>
      <c r="T2038" s="94" t="s">
        <v>51</v>
      </c>
      <c r="U2038" s="94" t="s">
        <v>2914</v>
      </c>
      <c r="V2038" s="94" t="s">
        <v>2915</v>
      </c>
      <c r="W2038" s="94" t="s">
        <v>2490</v>
      </c>
      <c r="X2038" s="94" t="s">
        <v>2491</v>
      </c>
      <c r="Y2038" s="94" t="s">
        <v>2916</v>
      </c>
    </row>
    <row r="2039" spans="1:25" x14ac:dyDescent="0.2">
      <c r="A2039" s="94" t="s">
        <v>2483</v>
      </c>
      <c r="B2039" s="94" t="s">
        <v>2484</v>
      </c>
      <c r="C2039" s="94" t="s">
        <v>8859</v>
      </c>
      <c r="D2039" s="94" t="s">
        <v>2910</v>
      </c>
      <c r="E2039" s="94" t="s">
        <v>2487</v>
      </c>
      <c r="F2039" s="94" t="s">
        <v>2911</v>
      </c>
      <c r="G2039" s="95">
        <v>-3848.68</v>
      </c>
      <c r="H2039" s="97">
        <v>45979</v>
      </c>
      <c r="I2039" s="97">
        <v>46009</v>
      </c>
      <c r="J2039" s="97">
        <v>46077</v>
      </c>
      <c r="K2039" s="97">
        <v>46073</v>
      </c>
      <c r="L2039" s="94">
        <v>10256</v>
      </c>
      <c r="M2039" s="98" t="s">
        <v>51</v>
      </c>
      <c r="N2039" s="121" t="s">
        <v>60</v>
      </c>
      <c r="O2039" s="94" t="s">
        <v>8860</v>
      </c>
      <c r="P2039" s="94" t="s">
        <v>51</v>
      </c>
      <c r="Q2039" s="94" t="s">
        <v>51</v>
      </c>
      <c r="R2039" s="94" t="s">
        <v>2517</v>
      </c>
      <c r="S2039" s="94" t="s">
        <v>2913</v>
      </c>
      <c r="T2039" s="94" t="s">
        <v>51</v>
      </c>
      <c r="U2039" s="94" t="s">
        <v>2914</v>
      </c>
      <c r="V2039" s="94" t="s">
        <v>2915</v>
      </c>
      <c r="W2039" s="94" t="s">
        <v>2490</v>
      </c>
      <c r="X2039" s="94" t="s">
        <v>2491</v>
      </c>
      <c r="Y2039" s="94" t="s">
        <v>2916</v>
      </c>
    </row>
    <row r="2040" spans="1:25" x14ac:dyDescent="0.2">
      <c r="A2040" s="94" t="s">
        <v>2483</v>
      </c>
      <c r="B2040" s="94" t="s">
        <v>2484</v>
      </c>
      <c r="C2040" s="94" t="s">
        <v>8861</v>
      </c>
      <c r="D2040" s="94" t="s">
        <v>2910</v>
      </c>
      <c r="E2040" s="94" t="s">
        <v>2487</v>
      </c>
      <c r="F2040" s="94" t="s">
        <v>2911</v>
      </c>
      <c r="G2040" s="95">
        <v>-3872.5</v>
      </c>
      <c r="H2040" s="97">
        <v>45981</v>
      </c>
      <c r="I2040" s="97">
        <v>46011</v>
      </c>
      <c r="J2040" s="97">
        <v>46077</v>
      </c>
      <c r="K2040" s="97">
        <v>46073</v>
      </c>
      <c r="L2040" s="94">
        <v>10256</v>
      </c>
      <c r="M2040" s="98" t="s">
        <v>51</v>
      </c>
      <c r="N2040" s="121" t="s">
        <v>60</v>
      </c>
      <c r="O2040" s="94" t="s">
        <v>8862</v>
      </c>
      <c r="P2040" s="94" t="s">
        <v>51</v>
      </c>
      <c r="Q2040" s="94" t="s">
        <v>51</v>
      </c>
      <c r="R2040" s="94" t="s">
        <v>2517</v>
      </c>
      <c r="S2040" s="94" t="s">
        <v>2913</v>
      </c>
      <c r="T2040" s="94" t="s">
        <v>51</v>
      </c>
      <c r="U2040" s="94" t="s">
        <v>2914</v>
      </c>
      <c r="V2040" s="94" t="s">
        <v>2915</v>
      </c>
      <c r="W2040" s="94" t="s">
        <v>2490</v>
      </c>
      <c r="X2040" s="94" t="s">
        <v>2491</v>
      </c>
      <c r="Y2040" s="94" t="s">
        <v>2916</v>
      </c>
    </row>
    <row r="2041" spans="1:25" x14ac:dyDescent="0.2">
      <c r="A2041" s="94" t="s">
        <v>2483</v>
      </c>
      <c r="B2041" s="94" t="s">
        <v>2484</v>
      </c>
      <c r="C2041" s="94" t="s">
        <v>8863</v>
      </c>
      <c r="D2041" s="94" t="s">
        <v>2910</v>
      </c>
      <c r="E2041" s="94" t="s">
        <v>2487</v>
      </c>
      <c r="F2041" s="94" t="s">
        <v>2911</v>
      </c>
      <c r="G2041" s="95">
        <v>-2748.27</v>
      </c>
      <c r="H2041" s="97">
        <v>45981</v>
      </c>
      <c r="I2041" s="97">
        <v>46011</v>
      </c>
      <c r="J2041" s="97">
        <v>46077</v>
      </c>
      <c r="K2041" s="97">
        <v>46073</v>
      </c>
      <c r="L2041" s="94">
        <v>10256</v>
      </c>
      <c r="M2041" s="98" t="s">
        <v>51</v>
      </c>
      <c r="N2041" s="121" t="s">
        <v>60</v>
      </c>
      <c r="O2041" s="94" t="s">
        <v>8864</v>
      </c>
      <c r="P2041" s="94" t="s">
        <v>51</v>
      </c>
      <c r="Q2041" s="94" t="s">
        <v>51</v>
      </c>
      <c r="R2041" s="94" t="s">
        <v>2517</v>
      </c>
      <c r="S2041" s="94" t="s">
        <v>2913</v>
      </c>
      <c r="T2041" s="94" t="s">
        <v>51</v>
      </c>
      <c r="U2041" s="94" t="s">
        <v>2914</v>
      </c>
      <c r="V2041" s="94" t="s">
        <v>2915</v>
      </c>
      <c r="W2041" s="94" t="s">
        <v>2490</v>
      </c>
      <c r="X2041" s="94" t="s">
        <v>2491</v>
      </c>
      <c r="Y2041" s="94" t="s">
        <v>2916</v>
      </c>
    </row>
    <row r="2042" spans="1:25" x14ac:dyDescent="0.2">
      <c r="A2042" s="94" t="s">
        <v>2483</v>
      </c>
      <c r="B2042" s="94" t="s">
        <v>2484</v>
      </c>
      <c r="C2042" s="94" t="s">
        <v>8865</v>
      </c>
      <c r="D2042" s="94" t="s">
        <v>2910</v>
      </c>
      <c r="E2042" s="94" t="s">
        <v>2487</v>
      </c>
      <c r="F2042" s="94" t="s">
        <v>2911</v>
      </c>
      <c r="G2042" s="95">
        <v>-2748.27</v>
      </c>
      <c r="H2042" s="97">
        <v>45982</v>
      </c>
      <c r="I2042" s="97">
        <v>46012</v>
      </c>
      <c r="J2042" s="97">
        <v>46077</v>
      </c>
      <c r="K2042" s="97">
        <v>46073</v>
      </c>
      <c r="L2042" s="94">
        <v>10256</v>
      </c>
      <c r="M2042" s="98" t="s">
        <v>51</v>
      </c>
      <c r="N2042" s="121" t="s">
        <v>60</v>
      </c>
      <c r="O2042" s="94" t="s">
        <v>8866</v>
      </c>
      <c r="P2042" s="94" t="s">
        <v>51</v>
      </c>
      <c r="Q2042" s="94" t="s">
        <v>51</v>
      </c>
      <c r="R2042" s="94" t="s">
        <v>2517</v>
      </c>
      <c r="S2042" s="94" t="s">
        <v>2913</v>
      </c>
      <c r="T2042" s="94" t="s">
        <v>51</v>
      </c>
      <c r="U2042" s="94" t="s">
        <v>2914</v>
      </c>
      <c r="V2042" s="94" t="s">
        <v>2915</v>
      </c>
      <c r="W2042" s="94" t="s">
        <v>2490</v>
      </c>
      <c r="X2042" s="94" t="s">
        <v>2491</v>
      </c>
      <c r="Y2042" s="94" t="s">
        <v>2916</v>
      </c>
    </row>
    <row r="2043" spans="1:25" x14ac:dyDescent="0.2">
      <c r="A2043" s="94" t="s">
        <v>2483</v>
      </c>
      <c r="B2043" s="94" t="s">
        <v>2484</v>
      </c>
      <c r="C2043" s="94" t="s">
        <v>8867</v>
      </c>
      <c r="D2043" s="94" t="s">
        <v>2910</v>
      </c>
      <c r="E2043" s="94" t="s">
        <v>2487</v>
      </c>
      <c r="F2043" s="94" t="s">
        <v>2911</v>
      </c>
      <c r="G2043" s="95">
        <v>-3041.03</v>
      </c>
      <c r="H2043" s="97">
        <v>45982</v>
      </c>
      <c r="I2043" s="97">
        <v>46012</v>
      </c>
      <c r="J2043" s="97">
        <v>46077</v>
      </c>
      <c r="K2043" s="97">
        <v>46073</v>
      </c>
      <c r="L2043" s="94">
        <v>10256</v>
      </c>
      <c r="M2043" s="98" t="s">
        <v>51</v>
      </c>
      <c r="N2043" s="121" t="s">
        <v>60</v>
      </c>
      <c r="O2043" s="94" t="s">
        <v>8868</v>
      </c>
      <c r="P2043" s="94" t="s">
        <v>51</v>
      </c>
      <c r="Q2043" s="94" t="s">
        <v>51</v>
      </c>
      <c r="R2043" s="94" t="s">
        <v>2517</v>
      </c>
      <c r="S2043" s="94" t="s">
        <v>2913</v>
      </c>
      <c r="T2043" s="94" t="s">
        <v>51</v>
      </c>
      <c r="U2043" s="94" t="s">
        <v>2914</v>
      </c>
      <c r="V2043" s="94" t="s">
        <v>2915</v>
      </c>
      <c r="W2043" s="94" t="s">
        <v>2490</v>
      </c>
      <c r="X2043" s="94" t="s">
        <v>2491</v>
      </c>
      <c r="Y2043" s="94" t="s">
        <v>2916</v>
      </c>
    </row>
    <row r="2044" spans="1:25" x14ac:dyDescent="0.2">
      <c r="A2044" s="94" t="s">
        <v>2483</v>
      </c>
      <c r="B2044" s="94" t="s">
        <v>2484</v>
      </c>
      <c r="C2044" s="94" t="s">
        <v>8869</v>
      </c>
      <c r="D2044" s="94" t="s">
        <v>2910</v>
      </c>
      <c r="E2044" s="94" t="s">
        <v>2487</v>
      </c>
      <c r="F2044" s="94" t="s">
        <v>2911</v>
      </c>
      <c r="G2044" s="95">
        <v>-2877.89</v>
      </c>
      <c r="H2044" s="97">
        <v>45984</v>
      </c>
      <c r="I2044" s="97">
        <v>46014</v>
      </c>
      <c r="J2044" s="97">
        <v>46077</v>
      </c>
      <c r="K2044" s="97">
        <v>46073</v>
      </c>
      <c r="L2044" s="94">
        <v>10256</v>
      </c>
      <c r="M2044" s="98" t="s">
        <v>51</v>
      </c>
      <c r="N2044" s="121" t="s">
        <v>60</v>
      </c>
      <c r="O2044" s="94" t="s">
        <v>8870</v>
      </c>
      <c r="P2044" s="94" t="s">
        <v>51</v>
      </c>
      <c r="Q2044" s="94" t="s">
        <v>51</v>
      </c>
      <c r="R2044" s="94" t="s">
        <v>2517</v>
      </c>
      <c r="S2044" s="94" t="s">
        <v>2913</v>
      </c>
      <c r="T2044" s="94" t="s">
        <v>51</v>
      </c>
      <c r="U2044" s="94" t="s">
        <v>2914</v>
      </c>
      <c r="V2044" s="94" t="s">
        <v>2915</v>
      </c>
      <c r="W2044" s="94" t="s">
        <v>2490</v>
      </c>
      <c r="X2044" s="94" t="s">
        <v>2491</v>
      </c>
      <c r="Y2044" s="94" t="s">
        <v>2916</v>
      </c>
    </row>
    <row r="2045" spans="1:25" x14ac:dyDescent="0.2">
      <c r="A2045" s="94" t="s">
        <v>2483</v>
      </c>
      <c r="B2045" s="94" t="s">
        <v>2484</v>
      </c>
      <c r="C2045" s="94" t="s">
        <v>8871</v>
      </c>
      <c r="D2045" s="94" t="s">
        <v>2910</v>
      </c>
      <c r="E2045" s="94" t="s">
        <v>2487</v>
      </c>
      <c r="F2045" s="94" t="s">
        <v>2911</v>
      </c>
      <c r="G2045" s="95">
        <v>-4251.22</v>
      </c>
      <c r="H2045" s="97">
        <v>46014</v>
      </c>
      <c r="I2045" s="97">
        <v>46044</v>
      </c>
      <c r="J2045" s="97">
        <v>46077</v>
      </c>
      <c r="K2045" s="97">
        <v>46073</v>
      </c>
      <c r="L2045" s="94">
        <v>10256</v>
      </c>
      <c r="M2045" s="98" t="s">
        <v>51</v>
      </c>
      <c r="N2045" s="121" t="s">
        <v>60</v>
      </c>
      <c r="O2045" s="94" t="s">
        <v>8872</v>
      </c>
      <c r="P2045" s="94" t="s">
        <v>51</v>
      </c>
      <c r="Q2045" s="94" t="s">
        <v>51</v>
      </c>
      <c r="R2045" s="94" t="s">
        <v>2517</v>
      </c>
      <c r="S2045" s="94" t="s">
        <v>2913</v>
      </c>
      <c r="T2045" s="94" t="s">
        <v>51</v>
      </c>
      <c r="U2045" s="94" t="s">
        <v>2914</v>
      </c>
      <c r="V2045" s="94" t="s">
        <v>2915</v>
      </c>
      <c r="W2045" s="94" t="s">
        <v>2490</v>
      </c>
      <c r="X2045" s="94" t="s">
        <v>2491</v>
      </c>
      <c r="Y2045" s="94" t="s">
        <v>2916</v>
      </c>
    </row>
    <row r="2046" spans="1:25" x14ac:dyDescent="0.2">
      <c r="A2046" s="94" t="s">
        <v>2483</v>
      </c>
      <c r="B2046" s="94" t="s">
        <v>2484</v>
      </c>
      <c r="C2046" s="94" t="s">
        <v>8873</v>
      </c>
      <c r="D2046" s="94" t="s">
        <v>2910</v>
      </c>
      <c r="E2046" s="94" t="s">
        <v>2487</v>
      </c>
      <c r="F2046" s="94" t="s">
        <v>2911</v>
      </c>
      <c r="G2046" s="95">
        <v>-2767.5</v>
      </c>
      <c r="H2046" s="97">
        <v>45985</v>
      </c>
      <c r="I2046" s="97">
        <v>46015</v>
      </c>
      <c r="J2046" s="97">
        <v>46077</v>
      </c>
      <c r="K2046" s="97">
        <v>46073</v>
      </c>
      <c r="L2046" s="94">
        <v>10256</v>
      </c>
      <c r="M2046" s="98" t="s">
        <v>51</v>
      </c>
      <c r="N2046" s="121" t="s">
        <v>60</v>
      </c>
      <c r="O2046" s="94" t="s">
        <v>8874</v>
      </c>
      <c r="P2046" s="94" t="s">
        <v>51</v>
      </c>
      <c r="Q2046" s="94" t="s">
        <v>51</v>
      </c>
      <c r="R2046" s="94" t="s">
        <v>2517</v>
      </c>
      <c r="S2046" s="94" t="s">
        <v>2913</v>
      </c>
      <c r="T2046" s="94" t="s">
        <v>51</v>
      </c>
      <c r="U2046" s="94" t="s">
        <v>2914</v>
      </c>
      <c r="V2046" s="94" t="s">
        <v>2915</v>
      </c>
      <c r="W2046" s="94" t="s">
        <v>2490</v>
      </c>
      <c r="X2046" s="94" t="s">
        <v>2491</v>
      </c>
      <c r="Y2046" s="94" t="s">
        <v>2916</v>
      </c>
    </row>
    <row r="2047" spans="1:25" x14ac:dyDescent="0.2">
      <c r="A2047" s="94" t="s">
        <v>2483</v>
      </c>
      <c r="B2047" s="94" t="s">
        <v>2484</v>
      </c>
      <c r="C2047" s="94" t="s">
        <v>8875</v>
      </c>
      <c r="D2047" s="94" t="s">
        <v>2910</v>
      </c>
      <c r="E2047" s="94" t="s">
        <v>2487</v>
      </c>
      <c r="F2047" s="94" t="s">
        <v>2911</v>
      </c>
      <c r="G2047" s="95">
        <v>-3408.53</v>
      </c>
      <c r="H2047" s="97">
        <v>45984</v>
      </c>
      <c r="I2047" s="97">
        <v>46014</v>
      </c>
      <c r="J2047" s="97">
        <v>46077</v>
      </c>
      <c r="K2047" s="97">
        <v>46073</v>
      </c>
      <c r="L2047" s="94">
        <v>10256</v>
      </c>
      <c r="M2047" s="98" t="s">
        <v>51</v>
      </c>
      <c r="N2047" s="121" t="s">
        <v>60</v>
      </c>
      <c r="O2047" s="94" t="s">
        <v>8876</v>
      </c>
      <c r="P2047" s="94" t="s">
        <v>51</v>
      </c>
      <c r="Q2047" s="94" t="s">
        <v>51</v>
      </c>
      <c r="R2047" s="94" t="s">
        <v>2517</v>
      </c>
      <c r="S2047" s="94" t="s">
        <v>2913</v>
      </c>
      <c r="T2047" s="94" t="s">
        <v>51</v>
      </c>
      <c r="U2047" s="94" t="s">
        <v>2914</v>
      </c>
      <c r="V2047" s="94" t="s">
        <v>2915</v>
      </c>
      <c r="W2047" s="94" t="s">
        <v>2490</v>
      </c>
      <c r="X2047" s="94" t="s">
        <v>2491</v>
      </c>
      <c r="Y2047" s="94" t="s">
        <v>2916</v>
      </c>
    </row>
    <row r="2048" spans="1:25" x14ac:dyDescent="0.2">
      <c r="A2048" s="94" t="s">
        <v>2483</v>
      </c>
      <c r="B2048" s="94" t="s">
        <v>2484</v>
      </c>
      <c r="C2048" s="94" t="s">
        <v>8877</v>
      </c>
      <c r="D2048" s="94" t="s">
        <v>2910</v>
      </c>
      <c r="E2048" s="94" t="s">
        <v>2487</v>
      </c>
      <c r="F2048" s="94" t="s">
        <v>2911</v>
      </c>
      <c r="G2048" s="95">
        <v>-3682.89</v>
      </c>
      <c r="H2048" s="97">
        <v>45992</v>
      </c>
      <c r="I2048" s="97">
        <v>46022</v>
      </c>
      <c r="J2048" s="97">
        <v>46077</v>
      </c>
      <c r="K2048" s="97">
        <v>46073</v>
      </c>
      <c r="L2048" s="94">
        <v>10256</v>
      </c>
      <c r="M2048" s="98" t="s">
        <v>51</v>
      </c>
      <c r="N2048" s="121" t="s">
        <v>60</v>
      </c>
      <c r="O2048" s="94" t="s">
        <v>8878</v>
      </c>
      <c r="P2048" s="94" t="s">
        <v>51</v>
      </c>
      <c r="Q2048" s="94" t="s">
        <v>51</v>
      </c>
      <c r="R2048" s="94" t="s">
        <v>2517</v>
      </c>
      <c r="S2048" s="94" t="s">
        <v>2913</v>
      </c>
      <c r="T2048" s="94" t="s">
        <v>51</v>
      </c>
      <c r="U2048" s="94" t="s">
        <v>2914</v>
      </c>
      <c r="V2048" s="94" t="s">
        <v>2915</v>
      </c>
      <c r="W2048" s="94" t="s">
        <v>2490</v>
      </c>
      <c r="X2048" s="94" t="s">
        <v>2491</v>
      </c>
      <c r="Y2048" s="94" t="s">
        <v>2916</v>
      </c>
    </row>
    <row r="2049" spans="1:25" x14ac:dyDescent="0.2">
      <c r="A2049" s="94" t="s">
        <v>2483</v>
      </c>
      <c r="B2049" s="94" t="s">
        <v>2484</v>
      </c>
      <c r="C2049" s="94" t="s">
        <v>8879</v>
      </c>
      <c r="D2049" s="94" t="s">
        <v>2910</v>
      </c>
      <c r="E2049" s="94" t="s">
        <v>2487</v>
      </c>
      <c r="F2049" s="94" t="s">
        <v>2911</v>
      </c>
      <c r="G2049" s="95">
        <v>-4138.3999999999996</v>
      </c>
      <c r="H2049" s="97">
        <v>45993</v>
      </c>
      <c r="I2049" s="97">
        <v>46023</v>
      </c>
      <c r="J2049" s="97">
        <v>46077</v>
      </c>
      <c r="K2049" s="97">
        <v>46073</v>
      </c>
      <c r="L2049" s="94">
        <v>10256</v>
      </c>
      <c r="M2049" s="98" t="s">
        <v>51</v>
      </c>
      <c r="N2049" s="121" t="s">
        <v>60</v>
      </c>
      <c r="O2049" s="94" t="s">
        <v>8880</v>
      </c>
      <c r="P2049" s="94" t="s">
        <v>51</v>
      </c>
      <c r="Q2049" s="94" t="s">
        <v>51</v>
      </c>
      <c r="R2049" s="94" t="s">
        <v>2517</v>
      </c>
      <c r="S2049" s="94" t="s">
        <v>2913</v>
      </c>
      <c r="T2049" s="94" t="s">
        <v>51</v>
      </c>
      <c r="U2049" s="94" t="s">
        <v>2914</v>
      </c>
      <c r="V2049" s="94" t="s">
        <v>2915</v>
      </c>
      <c r="W2049" s="94" t="s">
        <v>2490</v>
      </c>
      <c r="X2049" s="94" t="s">
        <v>2491</v>
      </c>
      <c r="Y2049" s="94" t="s">
        <v>2916</v>
      </c>
    </row>
    <row r="2050" spans="1:25" x14ac:dyDescent="0.2">
      <c r="A2050" s="94" t="s">
        <v>2483</v>
      </c>
      <c r="B2050" s="94" t="s">
        <v>2484</v>
      </c>
      <c r="C2050" s="94" t="s">
        <v>8881</v>
      </c>
      <c r="D2050" s="94" t="s">
        <v>2910</v>
      </c>
      <c r="E2050" s="94" t="s">
        <v>2487</v>
      </c>
      <c r="F2050" s="94" t="s">
        <v>2911</v>
      </c>
      <c r="G2050" s="95">
        <v>-6781.99</v>
      </c>
      <c r="H2050" s="97">
        <v>45993</v>
      </c>
      <c r="I2050" s="97">
        <v>46023</v>
      </c>
      <c r="J2050" s="97">
        <v>46077</v>
      </c>
      <c r="K2050" s="97">
        <v>46073</v>
      </c>
      <c r="L2050" s="94">
        <v>10256</v>
      </c>
      <c r="M2050" s="98" t="s">
        <v>51</v>
      </c>
      <c r="N2050" s="121" t="s">
        <v>60</v>
      </c>
      <c r="O2050" s="94" t="s">
        <v>8882</v>
      </c>
      <c r="P2050" s="94" t="s">
        <v>51</v>
      </c>
      <c r="Q2050" s="94" t="s">
        <v>51</v>
      </c>
      <c r="R2050" s="94" t="s">
        <v>2517</v>
      </c>
      <c r="S2050" s="94" t="s">
        <v>2913</v>
      </c>
      <c r="T2050" s="94" t="s">
        <v>51</v>
      </c>
      <c r="U2050" s="94" t="s">
        <v>2914</v>
      </c>
      <c r="V2050" s="94" t="s">
        <v>2915</v>
      </c>
      <c r="W2050" s="94" t="s">
        <v>2490</v>
      </c>
      <c r="X2050" s="94" t="s">
        <v>2491</v>
      </c>
      <c r="Y2050" s="94" t="s">
        <v>2916</v>
      </c>
    </row>
    <row r="2051" spans="1:25" x14ac:dyDescent="0.2">
      <c r="A2051" s="94" t="s">
        <v>2483</v>
      </c>
      <c r="B2051" s="94" t="s">
        <v>2484</v>
      </c>
      <c r="C2051" s="94" t="s">
        <v>8883</v>
      </c>
      <c r="D2051" s="94" t="s">
        <v>2910</v>
      </c>
      <c r="E2051" s="94" t="s">
        <v>2487</v>
      </c>
      <c r="F2051" s="94" t="s">
        <v>2911</v>
      </c>
      <c r="G2051" s="95">
        <v>-4681.99</v>
      </c>
      <c r="H2051" s="97">
        <v>45994</v>
      </c>
      <c r="I2051" s="97">
        <v>46024</v>
      </c>
      <c r="J2051" s="97">
        <v>46077</v>
      </c>
      <c r="K2051" s="97">
        <v>46073</v>
      </c>
      <c r="L2051" s="94">
        <v>10256</v>
      </c>
      <c r="M2051" s="98" t="s">
        <v>51</v>
      </c>
      <c r="N2051" s="121" t="s">
        <v>60</v>
      </c>
      <c r="O2051" s="94" t="s">
        <v>8884</v>
      </c>
      <c r="P2051" s="94" t="s">
        <v>51</v>
      </c>
      <c r="Q2051" s="94" t="s">
        <v>51</v>
      </c>
      <c r="R2051" s="94" t="s">
        <v>2517</v>
      </c>
      <c r="S2051" s="94" t="s">
        <v>2913</v>
      </c>
      <c r="T2051" s="94" t="s">
        <v>51</v>
      </c>
      <c r="U2051" s="94" t="s">
        <v>2914</v>
      </c>
      <c r="V2051" s="94" t="s">
        <v>2915</v>
      </c>
      <c r="W2051" s="94" t="s">
        <v>2490</v>
      </c>
      <c r="X2051" s="94" t="s">
        <v>2491</v>
      </c>
      <c r="Y2051" s="94" t="s">
        <v>2916</v>
      </c>
    </row>
    <row r="2052" spans="1:25" x14ac:dyDescent="0.2">
      <c r="A2052" s="94" t="s">
        <v>2483</v>
      </c>
      <c r="B2052" s="94" t="s">
        <v>2484</v>
      </c>
      <c r="C2052" s="94" t="s">
        <v>8885</v>
      </c>
      <c r="D2052" s="94" t="s">
        <v>2910</v>
      </c>
      <c r="E2052" s="94" t="s">
        <v>2487</v>
      </c>
      <c r="F2052" s="94" t="s">
        <v>2911</v>
      </c>
      <c r="G2052" s="95">
        <v>-6510.2</v>
      </c>
      <c r="H2052" s="97">
        <v>45993</v>
      </c>
      <c r="I2052" s="97">
        <v>46023</v>
      </c>
      <c r="J2052" s="97">
        <v>46077</v>
      </c>
      <c r="K2052" s="97">
        <v>46073</v>
      </c>
      <c r="L2052" s="94">
        <v>10256</v>
      </c>
      <c r="M2052" s="98" t="s">
        <v>51</v>
      </c>
      <c r="N2052" s="121" t="s">
        <v>60</v>
      </c>
      <c r="O2052" s="94" t="s">
        <v>8886</v>
      </c>
      <c r="P2052" s="94" t="s">
        <v>51</v>
      </c>
      <c r="Q2052" s="94" t="s">
        <v>51</v>
      </c>
      <c r="R2052" s="94" t="s">
        <v>2517</v>
      </c>
      <c r="S2052" s="94" t="s">
        <v>2913</v>
      </c>
      <c r="T2052" s="94" t="s">
        <v>51</v>
      </c>
      <c r="U2052" s="94" t="s">
        <v>2914</v>
      </c>
      <c r="V2052" s="94" t="s">
        <v>2915</v>
      </c>
      <c r="W2052" s="94" t="s">
        <v>2490</v>
      </c>
      <c r="X2052" s="94" t="s">
        <v>2491</v>
      </c>
      <c r="Y2052" s="94" t="s">
        <v>2916</v>
      </c>
    </row>
    <row r="2053" spans="1:25" x14ac:dyDescent="0.2">
      <c r="A2053" s="94" t="s">
        <v>2483</v>
      </c>
      <c r="B2053" s="94" t="s">
        <v>2484</v>
      </c>
      <c r="C2053" s="94" t="s">
        <v>8887</v>
      </c>
      <c r="D2053" s="94" t="s">
        <v>2910</v>
      </c>
      <c r="E2053" s="94" t="s">
        <v>2487</v>
      </c>
      <c r="F2053" s="94" t="s">
        <v>2911</v>
      </c>
      <c r="G2053" s="95">
        <v>-4410.2</v>
      </c>
      <c r="H2053" s="97">
        <v>45994</v>
      </c>
      <c r="I2053" s="97">
        <v>46024</v>
      </c>
      <c r="J2053" s="97">
        <v>46077</v>
      </c>
      <c r="K2053" s="97">
        <v>46073</v>
      </c>
      <c r="L2053" s="94">
        <v>10256</v>
      </c>
      <c r="M2053" s="98" t="s">
        <v>51</v>
      </c>
      <c r="N2053" s="121" t="s">
        <v>60</v>
      </c>
      <c r="O2053" s="94" t="s">
        <v>8888</v>
      </c>
      <c r="P2053" s="94" t="s">
        <v>51</v>
      </c>
      <c r="Q2053" s="94" t="s">
        <v>51</v>
      </c>
      <c r="R2053" s="94" t="s">
        <v>2517</v>
      </c>
      <c r="S2053" s="94" t="s">
        <v>2913</v>
      </c>
      <c r="T2053" s="94" t="s">
        <v>51</v>
      </c>
      <c r="U2053" s="94" t="s">
        <v>2914</v>
      </c>
      <c r="V2053" s="94" t="s">
        <v>2915</v>
      </c>
      <c r="W2053" s="94" t="s">
        <v>2490</v>
      </c>
      <c r="X2053" s="94" t="s">
        <v>2491</v>
      </c>
      <c r="Y2053" s="94" t="s">
        <v>2916</v>
      </c>
    </row>
    <row r="2054" spans="1:25" x14ac:dyDescent="0.2">
      <c r="A2054" s="94" t="s">
        <v>2483</v>
      </c>
      <c r="B2054" s="94" t="s">
        <v>2484</v>
      </c>
      <c r="C2054" s="94" t="s">
        <v>8889</v>
      </c>
      <c r="D2054" s="94" t="s">
        <v>2910</v>
      </c>
      <c r="E2054" s="94" t="s">
        <v>2487</v>
      </c>
      <c r="F2054" s="94" t="s">
        <v>2911</v>
      </c>
      <c r="G2054" s="95">
        <v>-5095.71</v>
      </c>
      <c r="H2054" s="97">
        <v>45994</v>
      </c>
      <c r="I2054" s="97">
        <v>46024</v>
      </c>
      <c r="J2054" s="97">
        <v>46077</v>
      </c>
      <c r="K2054" s="97">
        <v>46073</v>
      </c>
      <c r="L2054" s="94">
        <v>10256</v>
      </c>
      <c r="M2054" s="98" t="s">
        <v>51</v>
      </c>
      <c r="N2054" s="121" t="s">
        <v>60</v>
      </c>
      <c r="O2054" s="94" t="s">
        <v>8890</v>
      </c>
      <c r="P2054" s="94" t="s">
        <v>51</v>
      </c>
      <c r="Q2054" s="94" t="s">
        <v>51</v>
      </c>
      <c r="R2054" s="94" t="s">
        <v>2517</v>
      </c>
      <c r="S2054" s="94" t="s">
        <v>2913</v>
      </c>
      <c r="T2054" s="94" t="s">
        <v>51</v>
      </c>
      <c r="U2054" s="94" t="s">
        <v>2914</v>
      </c>
      <c r="V2054" s="94" t="s">
        <v>2915</v>
      </c>
      <c r="W2054" s="94" t="s">
        <v>2490</v>
      </c>
      <c r="X2054" s="94" t="s">
        <v>2491</v>
      </c>
      <c r="Y2054" s="94" t="s">
        <v>2916</v>
      </c>
    </row>
    <row r="2055" spans="1:25" x14ac:dyDescent="0.2">
      <c r="A2055" s="94" t="s">
        <v>2483</v>
      </c>
      <c r="B2055" s="94" t="s">
        <v>2484</v>
      </c>
      <c r="C2055" s="94" t="s">
        <v>8891</v>
      </c>
      <c r="D2055" s="94" t="s">
        <v>2910</v>
      </c>
      <c r="E2055" s="94" t="s">
        <v>2487</v>
      </c>
      <c r="F2055" s="94" t="s">
        <v>2911</v>
      </c>
      <c r="G2055" s="95">
        <v>-2767.5</v>
      </c>
      <c r="H2055" s="97">
        <v>45997</v>
      </c>
      <c r="I2055" s="97">
        <v>46027</v>
      </c>
      <c r="J2055" s="97">
        <v>46077</v>
      </c>
      <c r="K2055" s="97">
        <v>46073</v>
      </c>
      <c r="L2055" s="94">
        <v>10256</v>
      </c>
      <c r="M2055" s="98" t="s">
        <v>51</v>
      </c>
      <c r="N2055" s="121" t="s">
        <v>60</v>
      </c>
      <c r="O2055" s="94" t="s">
        <v>8892</v>
      </c>
      <c r="P2055" s="94" t="s">
        <v>51</v>
      </c>
      <c r="Q2055" s="94" t="s">
        <v>51</v>
      </c>
      <c r="R2055" s="94" t="s">
        <v>2517</v>
      </c>
      <c r="S2055" s="94" t="s">
        <v>2913</v>
      </c>
      <c r="T2055" s="94" t="s">
        <v>51</v>
      </c>
      <c r="U2055" s="94" t="s">
        <v>2914</v>
      </c>
      <c r="V2055" s="94" t="s">
        <v>2915</v>
      </c>
      <c r="W2055" s="94" t="s">
        <v>2490</v>
      </c>
      <c r="X2055" s="94" t="s">
        <v>2491</v>
      </c>
      <c r="Y2055" s="94" t="s">
        <v>2916</v>
      </c>
    </row>
    <row r="2056" spans="1:25" x14ac:dyDescent="0.2">
      <c r="A2056" s="94" t="s">
        <v>2483</v>
      </c>
      <c r="B2056" s="94" t="s">
        <v>2484</v>
      </c>
      <c r="C2056" s="94" t="s">
        <v>8893</v>
      </c>
      <c r="D2056" s="94" t="s">
        <v>2910</v>
      </c>
      <c r="E2056" s="94" t="s">
        <v>2487</v>
      </c>
      <c r="F2056" s="94" t="s">
        <v>2911</v>
      </c>
      <c r="G2056" s="95">
        <v>-3987.12</v>
      </c>
      <c r="H2056" s="97">
        <v>45998</v>
      </c>
      <c r="I2056" s="97">
        <v>46028</v>
      </c>
      <c r="J2056" s="97">
        <v>46077</v>
      </c>
      <c r="K2056" s="97">
        <v>46073</v>
      </c>
      <c r="L2056" s="94">
        <v>10256</v>
      </c>
      <c r="M2056" s="98" t="s">
        <v>51</v>
      </c>
      <c r="N2056" s="121" t="s">
        <v>60</v>
      </c>
      <c r="O2056" s="94" t="s">
        <v>8894</v>
      </c>
      <c r="P2056" s="94" t="s">
        <v>51</v>
      </c>
      <c r="Q2056" s="94" t="s">
        <v>51</v>
      </c>
      <c r="R2056" s="94" t="s">
        <v>2517</v>
      </c>
      <c r="S2056" s="94" t="s">
        <v>2913</v>
      </c>
      <c r="T2056" s="94" t="s">
        <v>51</v>
      </c>
      <c r="U2056" s="94" t="s">
        <v>2914</v>
      </c>
      <c r="V2056" s="94" t="s">
        <v>2915</v>
      </c>
      <c r="W2056" s="94" t="s">
        <v>2490</v>
      </c>
      <c r="X2056" s="94" t="s">
        <v>2491</v>
      </c>
      <c r="Y2056" s="94" t="s">
        <v>2916</v>
      </c>
    </row>
    <row r="2057" spans="1:25" x14ac:dyDescent="0.2">
      <c r="A2057" s="94" t="s">
        <v>2483</v>
      </c>
      <c r="B2057" s="94" t="s">
        <v>2484</v>
      </c>
      <c r="C2057" s="94" t="s">
        <v>8895</v>
      </c>
      <c r="D2057" s="94" t="s">
        <v>2910</v>
      </c>
      <c r="E2057" s="94" t="s">
        <v>2487</v>
      </c>
      <c r="F2057" s="94" t="s">
        <v>2911</v>
      </c>
      <c r="G2057" s="95">
        <v>-3125.61</v>
      </c>
      <c r="H2057" s="97">
        <v>45997</v>
      </c>
      <c r="I2057" s="97">
        <v>46027</v>
      </c>
      <c r="J2057" s="97">
        <v>46077</v>
      </c>
      <c r="K2057" s="97">
        <v>46073</v>
      </c>
      <c r="L2057" s="94">
        <v>10256</v>
      </c>
      <c r="M2057" s="98" t="s">
        <v>51</v>
      </c>
      <c r="N2057" s="121" t="s">
        <v>60</v>
      </c>
      <c r="O2057" s="94" t="s">
        <v>8896</v>
      </c>
      <c r="P2057" s="94" t="s">
        <v>51</v>
      </c>
      <c r="Q2057" s="94" t="s">
        <v>51</v>
      </c>
      <c r="R2057" s="94" t="s">
        <v>2517</v>
      </c>
      <c r="S2057" s="94" t="s">
        <v>2913</v>
      </c>
      <c r="T2057" s="94" t="s">
        <v>51</v>
      </c>
      <c r="U2057" s="94" t="s">
        <v>2914</v>
      </c>
      <c r="V2057" s="94" t="s">
        <v>2915</v>
      </c>
      <c r="W2057" s="94" t="s">
        <v>2490</v>
      </c>
      <c r="X2057" s="94" t="s">
        <v>2491</v>
      </c>
      <c r="Y2057" s="94" t="s">
        <v>2916</v>
      </c>
    </row>
    <row r="2058" spans="1:25" x14ac:dyDescent="0.2">
      <c r="A2058" s="94" t="s">
        <v>2483</v>
      </c>
      <c r="B2058" s="94" t="s">
        <v>2484</v>
      </c>
      <c r="C2058" s="94" t="s">
        <v>8897</v>
      </c>
      <c r="D2058" s="94" t="s">
        <v>2910</v>
      </c>
      <c r="E2058" s="94" t="s">
        <v>2487</v>
      </c>
      <c r="F2058" s="94" t="s">
        <v>2911</v>
      </c>
      <c r="G2058" s="95">
        <v>-2767.5</v>
      </c>
      <c r="H2058" s="97">
        <v>45998</v>
      </c>
      <c r="I2058" s="97">
        <v>46028</v>
      </c>
      <c r="J2058" s="97">
        <v>46077</v>
      </c>
      <c r="K2058" s="97">
        <v>46073</v>
      </c>
      <c r="L2058" s="94">
        <v>10256</v>
      </c>
      <c r="M2058" s="98" t="s">
        <v>51</v>
      </c>
      <c r="N2058" s="121" t="s">
        <v>60</v>
      </c>
      <c r="O2058" s="94" t="s">
        <v>8898</v>
      </c>
      <c r="P2058" s="94" t="s">
        <v>51</v>
      </c>
      <c r="Q2058" s="94" t="s">
        <v>51</v>
      </c>
      <c r="R2058" s="94" t="s">
        <v>2517</v>
      </c>
      <c r="S2058" s="94" t="s">
        <v>2913</v>
      </c>
      <c r="T2058" s="94" t="s">
        <v>51</v>
      </c>
      <c r="U2058" s="94" t="s">
        <v>2914</v>
      </c>
      <c r="V2058" s="94" t="s">
        <v>2915</v>
      </c>
      <c r="W2058" s="94" t="s">
        <v>2490</v>
      </c>
      <c r="X2058" s="94" t="s">
        <v>2491</v>
      </c>
      <c r="Y2058" s="94" t="s">
        <v>2916</v>
      </c>
    </row>
    <row r="2059" spans="1:25" x14ac:dyDescent="0.2">
      <c r="A2059" s="94" t="s">
        <v>2483</v>
      </c>
      <c r="B2059" s="94" t="s">
        <v>2484</v>
      </c>
      <c r="C2059" s="94" t="s">
        <v>8899</v>
      </c>
      <c r="D2059" s="94" t="s">
        <v>2910</v>
      </c>
      <c r="E2059" s="94" t="s">
        <v>2487</v>
      </c>
      <c r="F2059" s="94" t="s">
        <v>2911</v>
      </c>
      <c r="G2059" s="95">
        <v>-4923.0200000000004</v>
      </c>
      <c r="H2059" s="97">
        <v>45999</v>
      </c>
      <c r="I2059" s="97">
        <v>46029</v>
      </c>
      <c r="J2059" s="97">
        <v>46077</v>
      </c>
      <c r="K2059" s="97">
        <v>46073</v>
      </c>
      <c r="L2059" s="94">
        <v>10256</v>
      </c>
      <c r="M2059" s="98" t="s">
        <v>51</v>
      </c>
      <c r="N2059" s="121" t="s">
        <v>60</v>
      </c>
      <c r="O2059" s="94" t="s">
        <v>8900</v>
      </c>
      <c r="P2059" s="94" t="s">
        <v>51</v>
      </c>
      <c r="Q2059" s="94" t="s">
        <v>51</v>
      </c>
      <c r="R2059" s="94" t="s">
        <v>2517</v>
      </c>
      <c r="S2059" s="94" t="s">
        <v>2913</v>
      </c>
      <c r="T2059" s="94" t="s">
        <v>51</v>
      </c>
      <c r="U2059" s="94" t="s">
        <v>2914</v>
      </c>
      <c r="V2059" s="94" t="s">
        <v>2915</v>
      </c>
      <c r="W2059" s="94" t="s">
        <v>2490</v>
      </c>
      <c r="X2059" s="94" t="s">
        <v>2491</v>
      </c>
      <c r="Y2059" s="94" t="s">
        <v>2916</v>
      </c>
    </row>
    <row r="2060" spans="1:25" x14ac:dyDescent="0.2">
      <c r="A2060" s="94" t="s">
        <v>2483</v>
      </c>
      <c r="B2060" s="94" t="s">
        <v>2484</v>
      </c>
      <c r="C2060" s="94" t="s">
        <v>8901</v>
      </c>
      <c r="D2060" s="94" t="s">
        <v>2910</v>
      </c>
      <c r="E2060" s="94" t="s">
        <v>2487</v>
      </c>
      <c r="F2060" s="94" t="s">
        <v>2911</v>
      </c>
      <c r="G2060" s="95">
        <v>-2760.69</v>
      </c>
      <c r="H2060" s="97">
        <v>46001</v>
      </c>
      <c r="I2060" s="97">
        <v>46031</v>
      </c>
      <c r="J2060" s="97">
        <v>46077</v>
      </c>
      <c r="K2060" s="97">
        <v>46073</v>
      </c>
      <c r="L2060" s="94">
        <v>10256</v>
      </c>
      <c r="M2060" s="98" t="s">
        <v>51</v>
      </c>
      <c r="N2060" s="121" t="s">
        <v>60</v>
      </c>
      <c r="O2060" s="94" t="s">
        <v>8902</v>
      </c>
      <c r="P2060" s="94" t="s">
        <v>51</v>
      </c>
      <c r="Q2060" s="94" t="s">
        <v>51</v>
      </c>
      <c r="R2060" s="94" t="s">
        <v>2517</v>
      </c>
      <c r="S2060" s="94" t="s">
        <v>2913</v>
      </c>
      <c r="T2060" s="94" t="s">
        <v>51</v>
      </c>
      <c r="U2060" s="94" t="s">
        <v>2914</v>
      </c>
      <c r="V2060" s="94" t="s">
        <v>2915</v>
      </c>
      <c r="W2060" s="94" t="s">
        <v>2490</v>
      </c>
      <c r="X2060" s="94" t="s">
        <v>2491</v>
      </c>
      <c r="Y2060" s="94" t="s">
        <v>2916</v>
      </c>
    </row>
    <row r="2061" spans="1:25" x14ac:dyDescent="0.2">
      <c r="A2061" s="94" t="s">
        <v>2483</v>
      </c>
      <c r="B2061" s="94" t="s">
        <v>2484</v>
      </c>
      <c r="C2061" s="94" t="s">
        <v>8903</v>
      </c>
      <c r="D2061" s="94" t="s">
        <v>2910</v>
      </c>
      <c r="E2061" s="94" t="s">
        <v>2487</v>
      </c>
      <c r="F2061" s="94" t="s">
        <v>2911</v>
      </c>
      <c r="G2061" s="95">
        <v>-2725.19</v>
      </c>
      <c r="H2061" s="97">
        <v>46002</v>
      </c>
      <c r="I2061" s="97">
        <v>46032</v>
      </c>
      <c r="J2061" s="97">
        <v>46077</v>
      </c>
      <c r="K2061" s="97">
        <v>46073</v>
      </c>
      <c r="L2061" s="94">
        <v>10256</v>
      </c>
      <c r="M2061" s="98" t="s">
        <v>51</v>
      </c>
      <c r="N2061" s="121" t="s">
        <v>60</v>
      </c>
      <c r="O2061" s="94" t="s">
        <v>8904</v>
      </c>
      <c r="P2061" s="94" t="s">
        <v>51</v>
      </c>
      <c r="Q2061" s="94" t="s">
        <v>51</v>
      </c>
      <c r="R2061" s="94" t="s">
        <v>2517</v>
      </c>
      <c r="S2061" s="94" t="s">
        <v>2913</v>
      </c>
      <c r="T2061" s="94" t="s">
        <v>51</v>
      </c>
      <c r="U2061" s="94" t="s">
        <v>2914</v>
      </c>
      <c r="V2061" s="94" t="s">
        <v>2915</v>
      </c>
      <c r="W2061" s="94" t="s">
        <v>2490</v>
      </c>
      <c r="X2061" s="94" t="s">
        <v>2491</v>
      </c>
      <c r="Y2061" s="94" t="s">
        <v>2916</v>
      </c>
    </row>
    <row r="2062" spans="1:25" x14ac:dyDescent="0.2">
      <c r="A2062" s="94" t="s">
        <v>2483</v>
      </c>
      <c r="B2062" s="94" t="s">
        <v>2484</v>
      </c>
      <c r="C2062" s="94" t="s">
        <v>8905</v>
      </c>
      <c r="D2062" s="94" t="s">
        <v>2910</v>
      </c>
      <c r="E2062" s="94" t="s">
        <v>2487</v>
      </c>
      <c r="F2062" s="94" t="s">
        <v>2911</v>
      </c>
      <c r="G2062" s="95">
        <v>-2725.19</v>
      </c>
      <c r="H2062" s="97">
        <v>46001</v>
      </c>
      <c r="I2062" s="97">
        <v>46031</v>
      </c>
      <c r="J2062" s="97">
        <v>46077</v>
      </c>
      <c r="K2062" s="97">
        <v>46073</v>
      </c>
      <c r="L2062" s="94">
        <v>10256</v>
      </c>
      <c r="M2062" s="98" t="s">
        <v>51</v>
      </c>
      <c r="N2062" s="121" t="s">
        <v>60</v>
      </c>
      <c r="O2062" s="94" t="s">
        <v>8906</v>
      </c>
      <c r="P2062" s="94" t="s">
        <v>51</v>
      </c>
      <c r="Q2062" s="94" t="s">
        <v>51</v>
      </c>
      <c r="R2062" s="94" t="s">
        <v>2517</v>
      </c>
      <c r="S2062" s="94" t="s">
        <v>2913</v>
      </c>
      <c r="T2062" s="94" t="s">
        <v>51</v>
      </c>
      <c r="U2062" s="94" t="s">
        <v>2914</v>
      </c>
      <c r="V2062" s="94" t="s">
        <v>2915</v>
      </c>
      <c r="W2062" s="94" t="s">
        <v>2490</v>
      </c>
      <c r="X2062" s="94" t="s">
        <v>2491</v>
      </c>
      <c r="Y2062" s="94" t="s">
        <v>2916</v>
      </c>
    </row>
    <row r="2063" spans="1:25" x14ac:dyDescent="0.2">
      <c r="A2063" s="94" t="s">
        <v>2483</v>
      </c>
      <c r="B2063" s="94" t="s">
        <v>2484</v>
      </c>
      <c r="C2063" s="94" t="s">
        <v>8907</v>
      </c>
      <c r="D2063" s="94" t="s">
        <v>2910</v>
      </c>
      <c r="E2063" s="94" t="s">
        <v>2487</v>
      </c>
      <c r="F2063" s="94" t="s">
        <v>2911</v>
      </c>
      <c r="G2063" s="95">
        <v>-3335.83</v>
      </c>
      <c r="H2063" s="97">
        <v>46005</v>
      </c>
      <c r="I2063" s="97">
        <v>46035</v>
      </c>
      <c r="J2063" s="97">
        <v>46077</v>
      </c>
      <c r="K2063" s="97">
        <v>46073</v>
      </c>
      <c r="L2063" s="94">
        <v>10256</v>
      </c>
      <c r="M2063" s="98" t="s">
        <v>51</v>
      </c>
      <c r="N2063" s="121" t="s">
        <v>60</v>
      </c>
      <c r="O2063" s="94" t="s">
        <v>8908</v>
      </c>
      <c r="P2063" s="94" t="s">
        <v>51</v>
      </c>
      <c r="Q2063" s="94" t="s">
        <v>51</v>
      </c>
      <c r="R2063" s="94" t="s">
        <v>2517</v>
      </c>
      <c r="S2063" s="94" t="s">
        <v>2913</v>
      </c>
      <c r="T2063" s="94" t="s">
        <v>51</v>
      </c>
      <c r="U2063" s="94" t="s">
        <v>2914</v>
      </c>
      <c r="V2063" s="94" t="s">
        <v>2915</v>
      </c>
      <c r="W2063" s="94" t="s">
        <v>2490</v>
      </c>
      <c r="X2063" s="94" t="s">
        <v>2491</v>
      </c>
      <c r="Y2063" s="94" t="s">
        <v>2916</v>
      </c>
    </row>
    <row r="2064" spans="1:25" x14ac:dyDescent="0.2">
      <c r="A2064" s="94" t="s">
        <v>2483</v>
      </c>
      <c r="B2064" s="94" t="s">
        <v>2484</v>
      </c>
      <c r="C2064" s="94" t="s">
        <v>8909</v>
      </c>
      <c r="D2064" s="94" t="s">
        <v>2910</v>
      </c>
      <c r="E2064" s="94" t="s">
        <v>2487</v>
      </c>
      <c r="F2064" s="94" t="s">
        <v>2911</v>
      </c>
      <c r="G2064" s="95">
        <v>-2725.19</v>
      </c>
      <c r="H2064" s="97">
        <v>46006</v>
      </c>
      <c r="I2064" s="97">
        <v>46036</v>
      </c>
      <c r="J2064" s="97">
        <v>46077</v>
      </c>
      <c r="K2064" s="97">
        <v>46073</v>
      </c>
      <c r="L2064" s="94">
        <v>10256</v>
      </c>
      <c r="M2064" s="98" t="s">
        <v>51</v>
      </c>
      <c r="N2064" s="121" t="s">
        <v>60</v>
      </c>
      <c r="O2064" s="94" t="s">
        <v>8910</v>
      </c>
      <c r="P2064" s="94" t="s">
        <v>51</v>
      </c>
      <c r="Q2064" s="94" t="s">
        <v>51</v>
      </c>
      <c r="R2064" s="94" t="s">
        <v>2517</v>
      </c>
      <c r="S2064" s="94" t="s">
        <v>2913</v>
      </c>
      <c r="T2064" s="94" t="s">
        <v>51</v>
      </c>
      <c r="U2064" s="94" t="s">
        <v>2914</v>
      </c>
      <c r="V2064" s="94" t="s">
        <v>2915</v>
      </c>
      <c r="W2064" s="94" t="s">
        <v>2490</v>
      </c>
      <c r="X2064" s="94" t="s">
        <v>2491</v>
      </c>
      <c r="Y2064" s="94" t="s">
        <v>2916</v>
      </c>
    </row>
    <row r="2065" spans="1:25" x14ac:dyDescent="0.2">
      <c r="A2065" s="94" t="s">
        <v>2483</v>
      </c>
      <c r="B2065" s="94" t="s">
        <v>2484</v>
      </c>
      <c r="C2065" s="94" t="s">
        <v>8911</v>
      </c>
      <c r="D2065" s="94" t="s">
        <v>2910</v>
      </c>
      <c r="E2065" s="94" t="s">
        <v>2487</v>
      </c>
      <c r="F2065" s="94" t="s">
        <v>2911</v>
      </c>
      <c r="G2065" s="95">
        <v>-3694.81</v>
      </c>
      <c r="H2065" s="97">
        <v>46006</v>
      </c>
      <c r="I2065" s="97">
        <v>46036</v>
      </c>
      <c r="J2065" s="97">
        <v>46077</v>
      </c>
      <c r="K2065" s="97">
        <v>46073</v>
      </c>
      <c r="L2065" s="94">
        <v>10256</v>
      </c>
      <c r="M2065" s="98" t="s">
        <v>51</v>
      </c>
      <c r="N2065" s="121" t="s">
        <v>60</v>
      </c>
      <c r="O2065" s="94" t="s">
        <v>8912</v>
      </c>
      <c r="P2065" s="94" t="s">
        <v>51</v>
      </c>
      <c r="Q2065" s="94" t="s">
        <v>51</v>
      </c>
      <c r="R2065" s="94" t="s">
        <v>2517</v>
      </c>
      <c r="S2065" s="94" t="s">
        <v>2913</v>
      </c>
      <c r="T2065" s="94" t="s">
        <v>51</v>
      </c>
      <c r="U2065" s="94" t="s">
        <v>2914</v>
      </c>
      <c r="V2065" s="94" t="s">
        <v>2915</v>
      </c>
      <c r="W2065" s="94" t="s">
        <v>2490</v>
      </c>
      <c r="X2065" s="94" t="s">
        <v>2491</v>
      </c>
      <c r="Y2065" s="94" t="s">
        <v>2916</v>
      </c>
    </row>
    <row r="2066" spans="1:25" x14ac:dyDescent="0.2">
      <c r="A2066" s="94" t="s">
        <v>2483</v>
      </c>
      <c r="B2066" s="94" t="s">
        <v>2484</v>
      </c>
      <c r="C2066" s="94" t="s">
        <v>8913</v>
      </c>
      <c r="D2066" s="94" t="s">
        <v>2910</v>
      </c>
      <c r="E2066" s="94" t="s">
        <v>2487</v>
      </c>
      <c r="F2066" s="94" t="s">
        <v>2911</v>
      </c>
      <c r="G2066" s="95">
        <v>-3694.81</v>
      </c>
      <c r="H2066" s="97">
        <v>46006</v>
      </c>
      <c r="I2066" s="97">
        <v>46036</v>
      </c>
      <c r="J2066" s="97">
        <v>46077</v>
      </c>
      <c r="K2066" s="97">
        <v>46073</v>
      </c>
      <c r="L2066" s="94">
        <v>10256</v>
      </c>
      <c r="M2066" s="98" t="s">
        <v>51</v>
      </c>
      <c r="N2066" s="121" t="s">
        <v>60</v>
      </c>
      <c r="O2066" s="94" t="s">
        <v>8914</v>
      </c>
      <c r="P2066" s="94" t="s">
        <v>51</v>
      </c>
      <c r="Q2066" s="94" t="s">
        <v>51</v>
      </c>
      <c r="R2066" s="94" t="s">
        <v>2517</v>
      </c>
      <c r="S2066" s="94" t="s">
        <v>2913</v>
      </c>
      <c r="T2066" s="94" t="s">
        <v>51</v>
      </c>
      <c r="U2066" s="94" t="s">
        <v>2914</v>
      </c>
      <c r="V2066" s="94" t="s">
        <v>2915</v>
      </c>
      <c r="W2066" s="94" t="s">
        <v>2490</v>
      </c>
      <c r="X2066" s="94" t="s">
        <v>2491</v>
      </c>
      <c r="Y2066" s="94" t="s">
        <v>2916</v>
      </c>
    </row>
    <row r="2067" spans="1:25" x14ac:dyDescent="0.2">
      <c r="A2067" s="94" t="s">
        <v>2483</v>
      </c>
      <c r="B2067" s="94" t="s">
        <v>2484</v>
      </c>
      <c r="C2067" s="94" t="s">
        <v>8915</v>
      </c>
      <c r="D2067" s="94" t="s">
        <v>2910</v>
      </c>
      <c r="E2067" s="94" t="s">
        <v>2487</v>
      </c>
      <c r="F2067" s="94" t="s">
        <v>2911</v>
      </c>
      <c r="G2067" s="95">
        <v>-3694.81</v>
      </c>
      <c r="H2067" s="97">
        <v>46007</v>
      </c>
      <c r="I2067" s="97">
        <v>46037</v>
      </c>
      <c r="J2067" s="97">
        <v>46077</v>
      </c>
      <c r="K2067" s="97">
        <v>46073</v>
      </c>
      <c r="L2067" s="94">
        <v>10256</v>
      </c>
      <c r="M2067" s="98" t="s">
        <v>51</v>
      </c>
      <c r="N2067" s="121" t="s">
        <v>60</v>
      </c>
      <c r="O2067" s="94" t="s">
        <v>8916</v>
      </c>
      <c r="P2067" s="94" t="s">
        <v>51</v>
      </c>
      <c r="Q2067" s="94" t="s">
        <v>51</v>
      </c>
      <c r="R2067" s="94" t="s">
        <v>2517</v>
      </c>
      <c r="S2067" s="94" t="s">
        <v>2913</v>
      </c>
      <c r="T2067" s="94" t="s">
        <v>51</v>
      </c>
      <c r="U2067" s="94" t="s">
        <v>2914</v>
      </c>
      <c r="V2067" s="94" t="s">
        <v>2915</v>
      </c>
      <c r="W2067" s="94" t="s">
        <v>2490</v>
      </c>
      <c r="X2067" s="94" t="s">
        <v>2491</v>
      </c>
      <c r="Y2067" s="94" t="s">
        <v>2916</v>
      </c>
    </row>
    <row r="2068" spans="1:25" x14ac:dyDescent="0.2">
      <c r="A2068" s="94" t="s">
        <v>2483</v>
      </c>
      <c r="B2068" s="94" t="s">
        <v>2484</v>
      </c>
      <c r="C2068" s="94" t="s">
        <v>8917</v>
      </c>
      <c r="D2068" s="94" t="s">
        <v>2960</v>
      </c>
      <c r="E2068" s="94" t="s">
        <v>2487</v>
      </c>
      <c r="F2068" s="94" t="s">
        <v>3840</v>
      </c>
      <c r="G2068" s="95">
        <v>-1787.91</v>
      </c>
      <c r="H2068" s="97">
        <v>46064</v>
      </c>
      <c r="I2068" s="97">
        <v>46067</v>
      </c>
      <c r="J2068" s="97">
        <v>46077</v>
      </c>
      <c r="K2068" s="97">
        <v>46066</v>
      </c>
      <c r="L2068" s="94">
        <v>10259</v>
      </c>
      <c r="M2068" s="98" t="s">
        <v>51</v>
      </c>
      <c r="N2068" s="121" t="s">
        <v>60</v>
      </c>
      <c r="O2068" s="94" t="s">
        <v>8918</v>
      </c>
      <c r="P2068" s="94" t="s">
        <v>51</v>
      </c>
      <c r="Q2068" s="94" t="s">
        <v>51</v>
      </c>
      <c r="R2068" s="94" t="s">
        <v>2759</v>
      </c>
      <c r="S2068" s="94" t="s">
        <v>3842</v>
      </c>
      <c r="T2068" s="94" t="s">
        <v>51</v>
      </c>
      <c r="U2068" s="94" t="s">
        <v>3843</v>
      </c>
      <c r="V2068" s="94" t="s">
        <v>2846</v>
      </c>
      <c r="W2068" s="94" t="s">
        <v>2490</v>
      </c>
      <c r="X2068" s="94" t="s">
        <v>2491</v>
      </c>
      <c r="Y2068" s="94" t="s">
        <v>3844</v>
      </c>
    </row>
    <row r="2069" spans="1:25" x14ac:dyDescent="0.2">
      <c r="A2069" s="94" t="s">
        <v>2483</v>
      </c>
      <c r="B2069" s="94" t="s">
        <v>2484</v>
      </c>
      <c r="C2069" s="94" t="s">
        <v>8919</v>
      </c>
      <c r="D2069" s="94" t="s">
        <v>8920</v>
      </c>
      <c r="E2069" s="94" t="s">
        <v>2487</v>
      </c>
      <c r="F2069" s="94" t="s">
        <v>8921</v>
      </c>
      <c r="G2069" s="95">
        <v>-28310.6</v>
      </c>
      <c r="H2069" s="97">
        <v>46036</v>
      </c>
      <c r="I2069" s="97">
        <v>46066</v>
      </c>
      <c r="J2069" s="97">
        <v>46077</v>
      </c>
      <c r="K2069" s="97">
        <v>46073</v>
      </c>
      <c r="L2069" s="94">
        <v>10256</v>
      </c>
      <c r="M2069" s="98" t="s">
        <v>51</v>
      </c>
      <c r="N2069" s="121" t="s">
        <v>60</v>
      </c>
      <c r="O2069" s="94" t="s">
        <v>8922</v>
      </c>
      <c r="P2069" s="94" t="s">
        <v>51</v>
      </c>
      <c r="Q2069" s="94" t="s">
        <v>51</v>
      </c>
      <c r="R2069" s="94" t="s">
        <v>2759</v>
      </c>
      <c r="S2069" s="94" t="s">
        <v>8923</v>
      </c>
      <c r="T2069" s="94" t="s">
        <v>51</v>
      </c>
      <c r="U2069" s="94" t="s">
        <v>8924</v>
      </c>
      <c r="V2069" s="94" t="s">
        <v>2491</v>
      </c>
      <c r="W2069" s="94" t="s">
        <v>2490</v>
      </c>
      <c r="X2069" s="94" t="s">
        <v>2491</v>
      </c>
      <c r="Y2069" s="94" t="s">
        <v>8925</v>
      </c>
    </row>
    <row r="2070" spans="1:25" x14ac:dyDescent="0.2">
      <c r="A2070" s="94" t="s">
        <v>2483</v>
      </c>
      <c r="B2070" s="94" t="s">
        <v>2484</v>
      </c>
      <c r="C2070" s="94" t="s">
        <v>8926</v>
      </c>
      <c r="D2070" s="94" t="s">
        <v>4795</v>
      </c>
      <c r="E2070" s="94" t="s">
        <v>2483</v>
      </c>
      <c r="F2070" s="94" t="s">
        <v>4796</v>
      </c>
      <c r="G2070" s="95">
        <v>-80061.279999999999</v>
      </c>
      <c r="H2070" s="97">
        <v>46065</v>
      </c>
      <c r="I2070" s="97">
        <v>46072</v>
      </c>
      <c r="J2070" s="97">
        <v>46077</v>
      </c>
      <c r="K2070" s="97">
        <v>46073</v>
      </c>
      <c r="L2070" s="94">
        <v>10251</v>
      </c>
      <c r="M2070" s="98" t="s">
        <v>51</v>
      </c>
      <c r="N2070" s="121" t="s">
        <v>60</v>
      </c>
      <c r="O2070" s="94" t="s">
        <v>8927</v>
      </c>
      <c r="P2070" s="94" t="s">
        <v>51</v>
      </c>
      <c r="Q2070" s="94" t="s">
        <v>51</v>
      </c>
      <c r="R2070" s="94" t="s">
        <v>51</v>
      </c>
      <c r="S2070" s="94" t="s">
        <v>51</v>
      </c>
      <c r="T2070" s="94" t="s">
        <v>51</v>
      </c>
      <c r="U2070" s="94" t="s">
        <v>51</v>
      </c>
      <c r="V2070" s="94" t="s">
        <v>51</v>
      </c>
      <c r="W2070" s="94" t="s">
        <v>2490</v>
      </c>
      <c r="X2070" s="94" t="s">
        <v>2491</v>
      </c>
      <c r="Y2070" s="94" t="s">
        <v>4798</v>
      </c>
    </row>
    <row r="2071" spans="1:25" x14ac:dyDescent="0.2">
      <c r="A2071" s="94" t="s">
        <v>2483</v>
      </c>
      <c r="B2071" s="94" t="s">
        <v>2484</v>
      </c>
      <c r="C2071" s="94" t="s">
        <v>8928</v>
      </c>
      <c r="D2071" s="94" t="s">
        <v>7549</v>
      </c>
      <c r="E2071" s="94" t="s">
        <v>2487</v>
      </c>
      <c r="F2071" s="94" t="s">
        <v>7550</v>
      </c>
      <c r="G2071" s="95">
        <v>-1199</v>
      </c>
      <c r="H2071" s="97">
        <v>46042</v>
      </c>
      <c r="I2071" s="97">
        <v>46077</v>
      </c>
      <c r="J2071" s="97">
        <v>46077</v>
      </c>
      <c r="K2071" s="97">
        <v>46058</v>
      </c>
      <c r="L2071" s="94">
        <v>10259</v>
      </c>
      <c r="M2071" s="98" t="s">
        <v>51</v>
      </c>
      <c r="N2071" s="121" t="s">
        <v>60</v>
      </c>
      <c r="O2071" s="94" t="s">
        <v>8929</v>
      </c>
      <c r="P2071" s="94" t="s">
        <v>51</v>
      </c>
      <c r="Q2071" s="94" t="s">
        <v>51</v>
      </c>
      <c r="R2071" s="94" t="s">
        <v>51</v>
      </c>
      <c r="S2071" s="94" t="s">
        <v>51</v>
      </c>
      <c r="T2071" s="94" t="s">
        <v>51</v>
      </c>
      <c r="U2071" s="94" t="s">
        <v>51</v>
      </c>
      <c r="V2071" s="94" t="s">
        <v>51</v>
      </c>
      <c r="W2071" s="94" t="s">
        <v>2490</v>
      </c>
      <c r="X2071" s="94" t="s">
        <v>2491</v>
      </c>
      <c r="Y2071" s="94" t="s">
        <v>7552</v>
      </c>
    </row>
    <row r="2072" spans="1:25" x14ac:dyDescent="0.2">
      <c r="B2072" s="94" t="s">
        <v>4801</v>
      </c>
      <c r="F2072" s="94" t="s">
        <v>840</v>
      </c>
      <c r="G2072" s="95">
        <v>-25286.859999999986</v>
      </c>
      <c r="J2072" s="97">
        <v>46078</v>
      </c>
      <c r="L2072" s="94">
        <v>10251</v>
      </c>
      <c r="M2072" s="98" t="s">
        <v>840</v>
      </c>
      <c r="N2072" s="121" t="s">
        <v>129</v>
      </c>
      <c r="O2072" s="94" t="s">
        <v>8930</v>
      </c>
    </row>
    <row r="2073" spans="1:25" x14ac:dyDescent="0.2">
      <c r="B2073" s="94" t="s">
        <v>4801</v>
      </c>
      <c r="F2073" s="94" t="s">
        <v>840</v>
      </c>
      <c r="G2073" s="95">
        <v>-36073.050000000003</v>
      </c>
      <c r="J2073" s="97">
        <v>46078</v>
      </c>
      <c r="L2073" s="94">
        <v>10256</v>
      </c>
      <c r="M2073" s="98" t="s">
        <v>840</v>
      </c>
      <c r="N2073" s="121" t="s">
        <v>129</v>
      </c>
      <c r="O2073" s="94" t="s">
        <v>8931</v>
      </c>
    </row>
    <row r="2074" spans="1:25" x14ac:dyDescent="0.2">
      <c r="B2074" s="94" t="s">
        <v>4801</v>
      </c>
      <c r="F2074" s="94" t="s">
        <v>840</v>
      </c>
      <c r="G2074" s="95">
        <v>-63345.46</v>
      </c>
      <c r="J2074" s="97">
        <v>46078</v>
      </c>
      <c r="L2074" s="94">
        <v>20001</v>
      </c>
      <c r="M2074" s="98" t="s">
        <v>840</v>
      </c>
      <c r="N2074" s="121" t="s">
        <v>129</v>
      </c>
      <c r="O2074" s="94" t="s">
        <v>8930</v>
      </c>
    </row>
    <row r="2075" spans="1:25" x14ac:dyDescent="0.2">
      <c r="B2075" s="94" t="s">
        <v>4801</v>
      </c>
      <c r="F2075" s="94" t="s">
        <v>840</v>
      </c>
      <c r="G2075" s="95">
        <v>-150998.70000000001</v>
      </c>
      <c r="J2075" s="97">
        <v>46078</v>
      </c>
      <c r="L2075" s="94">
        <v>10259</v>
      </c>
      <c r="M2075" s="98" t="s">
        <v>840</v>
      </c>
      <c r="N2075" s="121" t="s">
        <v>129</v>
      </c>
      <c r="O2075" s="94" t="s">
        <v>8931</v>
      </c>
    </row>
    <row r="2076" spans="1:25" x14ac:dyDescent="0.2">
      <c r="A2076" s="94" t="s">
        <v>2487</v>
      </c>
      <c r="B2076" s="94" t="s">
        <v>4801</v>
      </c>
      <c r="C2076" s="94" t="s">
        <v>8932</v>
      </c>
      <c r="D2076" s="94" t="s">
        <v>5314</v>
      </c>
      <c r="E2076" s="94" t="s">
        <v>2487</v>
      </c>
      <c r="F2076" s="94" t="s">
        <v>5315</v>
      </c>
      <c r="G2076" s="95">
        <v>-1197.19</v>
      </c>
      <c r="H2076" s="97">
        <v>46075</v>
      </c>
      <c r="I2076" s="97">
        <v>46078</v>
      </c>
      <c r="J2076" s="97">
        <v>46078</v>
      </c>
      <c r="K2076" s="97" t="s">
        <v>2832</v>
      </c>
      <c r="L2076" s="94">
        <v>10259</v>
      </c>
      <c r="M2076" s="98" t="s">
        <v>5316</v>
      </c>
      <c r="N2076" s="121" t="s">
        <v>129</v>
      </c>
      <c r="O2076" s="94" t="s">
        <v>8933</v>
      </c>
      <c r="P2076" s="94" t="s">
        <v>51</v>
      </c>
      <c r="Q2076" s="94" t="s">
        <v>51</v>
      </c>
      <c r="R2076" s="94" t="s">
        <v>51</v>
      </c>
      <c r="S2076" s="94" t="s">
        <v>51</v>
      </c>
      <c r="T2076" s="94" t="s">
        <v>51</v>
      </c>
      <c r="U2076" s="94" t="s">
        <v>51</v>
      </c>
      <c r="V2076" s="94" t="s">
        <v>51</v>
      </c>
      <c r="W2076" s="94" t="s">
        <v>2490</v>
      </c>
      <c r="X2076" s="94" t="s">
        <v>2491</v>
      </c>
      <c r="Y2076" s="94" t="s">
        <v>5318</v>
      </c>
    </row>
    <row r="2077" spans="1:25" x14ac:dyDescent="0.2">
      <c r="A2077" s="94" t="s">
        <v>2487</v>
      </c>
      <c r="B2077" s="94" t="s">
        <v>4801</v>
      </c>
      <c r="C2077" s="94" t="s">
        <v>8934</v>
      </c>
      <c r="D2077" s="94" t="s">
        <v>5314</v>
      </c>
      <c r="E2077" s="94" t="s">
        <v>2487</v>
      </c>
      <c r="F2077" s="94" t="s">
        <v>5315</v>
      </c>
      <c r="G2077" s="95">
        <v>-730573.78</v>
      </c>
      <c r="H2077" s="97">
        <v>46075</v>
      </c>
      <c r="I2077" s="97">
        <v>46078</v>
      </c>
      <c r="J2077" s="97">
        <v>46078</v>
      </c>
      <c r="K2077" s="97" t="s">
        <v>2832</v>
      </c>
      <c r="L2077" s="94">
        <v>10256</v>
      </c>
      <c r="M2077" s="98" t="s">
        <v>5316</v>
      </c>
      <c r="N2077" s="121" t="s">
        <v>129</v>
      </c>
      <c r="O2077" s="94" t="s">
        <v>8935</v>
      </c>
      <c r="P2077" s="94" t="s">
        <v>51</v>
      </c>
      <c r="Q2077" s="94" t="s">
        <v>51</v>
      </c>
      <c r="R2077" s="94" t="s">
        <v>51</v>
      </c>
      <c r="S2077" s="94" t="s">
        <v>51</v>
      </c>
      <c r="T2077" s="94" t="s">
        <v>51</v>
      </c>
      <c r="U2077" s="94" t="s">
        <v>51</v>
      </c>
      <c r="V2077" s="94" t="s">
        <v>51</v>
      </c>
      <c r="W2077" s="94" t="s">
        <v>2490</v>
      </c>
      <c r="X2077" s="94" t="s">
        <v>2491</v>
      </c>
      <c r="Y2077" s="94" t="s">
        <v>5318</v>
      </c>
    </row>
    <row r="2078" spans="1:25" x14ac:dyDescent="0.2">
      <c r="A2078" s="94" t="s">
        <v>2487</v>
      </c>
      <c r="B2078" s="94" t="s">
        <v>4801</v>
      </c>
      <c r="C2078" s="94" t="s">
        <v>8936</v>
      </c>
      <c r="D2078" s="94" t="s">
        <v>5314</v>
      </c>
      <c r="E2078" s="94" t="s">
        <v>2487</v>
      </c>
      <c r="F2078" s="94" t="s">
        <v>5315</v>
      </c>
      <c r="G2078" s="95">
        <v>-727271.17</v>
      </c>
      <c r="H2078" s="97">
        <v>46075</v>
      </c>
      <c r="I2078" s="97">
        <v>46078</v>
      </c>
      <c r="J2078" s="97">
        <v>46078</v>
      </c>
      <c r="K2078" s="97" t="s">
        <v>2832</v>
      </c>
      <c r="L2078" s="94">
        <v>10251</v>
      </c>
      <c r="M2078" s="98" t="s">
        <v>5316</v>
      </c>
      <c r="N2078" s="121" t="s">
        <v>129</v>
      </c>
      <c r="O2078" s="94" t="s">
        <v>8937</v>
      </c>
      <c r="P2078" s="94" t="s">
        <v>51</v>
      </c>
      <c r="Q2078" s="94" t="s">
        <v>51</v>
      </c>
      <c r="R2078" s="94" t="s">
        <v>51</v>
      </c>
      <c r="S2078" s="94" t="s">
        <v>51</v>
      </c>
      <c r="T2078" s="94" t="s">
        <v>51</v>
      </c>
      <c r="U2078" s="94" t="s">
        <v>51</v>
      </c>
      <c r="V2078" s="94" t="s">
        <v>51</v>
      </c>
      <c r="W2078" s="94" t="s">
        <v>2490</v>
      </c>
      <c r="X2078" s="94" t="s">
        <v>2491</v>
      </c>
      <c r="Y2078" s="94" t="s">
        <v>5318</v>
      </c>
    </row>
    <row r="2079" spans="1:25" x14ac:dyDescent="0.2">
      <c r="A2079" s="94" t="s">
        <v>2487</v>
      </c>
      <c r="B2079" s="94" t="s">
        <v>4801</v>
      </c>
      <c r="C2079" s="94" t="s">
        <v>8938</v>
      </c>
      <c r="D2079" s="94" t="s">
        <v>5314</v>
      </c>
      <c r="E2079" s="94" t="s">
        <v>2487</v>
      </c>
      <c r="F2079" s="94" t="s">
        <v>5315</v>
      </c>
      <c r="G2079" s="95">
        <v>-1630.5</v>
      </c>
      <c r="H2079" s="97">
        <v>46075</v>
      </c>
      <c r="I2079" s="97">
        <v>46078</v>
      </c>
      <c r="J2079" s="97">
        <v>46078</v>
      </c>
      <c r="K2079" s="97">
        <v>46078</v>
      </c>
      <c r="L2079" s="94">
        <v>20001</v>
      </c>
      <c r="M2079" s="98" t="s">
        <v>5316</v>
      </c>
      <c r="N2079" s="121" t="s">
        <v>129</v>
      </c>
      <c r="O2079" s="94" t="s">
        <v>8939</v>
      </c>
      <c r="P2079" s="94" t="s">
        <v>51</v>
      </c>
      <c r="Q2079" s="94" t="s">
        <v>51</v>
      </c>
      <c r="R2079" s="94" t="s">
        <v>51</v>
      </c>
      <c r="S2079" s="94" t="s">
        <v>51</v>
      </c>
      <c r="T2079" s="94" t="s">
        <v>51</v>
      </c>
      <c r="U2079" s="94" t="s">
        <v>51</v>
      </c>
      <c r="V2079" s="94" t="s">
        <v>51</v>
      </c>
      <c r="W2079" s="94" t="s">
        <v>2490</v>
      </c>
      <c r="X2079" s="94" t="s">
        <v>2491</v>
      </c>
      <c r="Y2079" s="94" t="s">
        <v>5318</v>
      </c>
    </row>
    <row r="2080" spans="1:25" x14ac:dyDescent="0.2">
      <c r="A2080" s="94" t="s">
        <v>2487</v>
      </c>
      <c r="B2080" s="94" t="s">
        <v>4801</v>
      </c>
      <c r="C2080" s="94" t="s">
        <v>8940</v>
      </c>
      <c r="D2080" s="94" t="s">
        <v>5314</v>
      </c>
      <c r="E2080" s="94" t="s">
        <v>2487</v>
      </c>
      <c r="F2080" s="94" t="s">
        <v>5315</v>
      </c>
      <c r="G2080" s="95">
        <v>-131747</v>
      </c>
      <c r="H2080" s="97">
        <v>46075</v>
      </c>
      <c r="I2080" s="97">
        <v>46078</v>
      </c>
      <c r="J2080" s="97">
        <v>46078</v>
      </c>
      <c r="K2080" s="97">
        <v>46078</v>
      </c>
      <c r="L2080" s="94">
        <v>10256</v>
      </c>
      <c r="M2080" s="98" t="s">
        <v>5316</v>
      </c>
      <c r="N2080" s="121" t="s">
        <v>129</v>
      </c>
      <c r="O2080" s="94" t="s">
        <v>8941</v>
      </c>
      <c r="P2080" s="94" t="s">
        <v>51</v>
      </c>
      <c r="Q2080" s="94" t="s">
        <v>51</v>
      </c>
      <c r="R2080" s="94" t="s">
        <v>51</v>
      </c>
      <c r="S2080" s="94" t="s">
        <v>51</v>
      </c>
      <c r="T2080" s="94" t="s">
        <v>51</v>
      </c>
      <c r="U2080" s="94" t="s">
        <v>51</v>
      </c>
      <c r="V2080" s="94" t="s">
        <v>51</v>
      </c>
      <c r="W2080" s="94" t="s">
        <v>2490</v>
      </c>
      <c r="X2080" s="94" t="s">
        <v>2491</v>
      </c>
      <c r="Y2080" s="94" t="s">
        <v>5318</v>
      </c>
    </row>
    <row r="2081" spans="1:25" x14ac:dyDescent="0.2">
      <c r="A2081" s="94" t="s">
        <v>2487</v>
      </c>
      <c r="B2081" s="94" t="s">
        <v>4801</v>
      </c>
      <c r="C2081" s="94" t="s">
        <v>8942</v>
      </c>
      <c r="D2081" s="94" t="s">
        <v>5314</v>
      </c>
      <c r="E2081" s="94" t="s">
        <v>2487</v>
      </c>
      <c r="F2081" s="94" t="s">
        <v>5315</v>
      </c>
      <c r="G2081" s="95">
        <v>-146025</v>
      </c>
      <c r="H2081" s="97">
        <v>46075</v>
      </c>
      <c r="I2081" s="97">
        <v>46078</v>
      </c>
      <c r="J2081" s="97">
        <v>46078</v>
      </c>
      <c r="K2081" s="97">
        <v>46078</v>
      </c>
      <c r="L2081" s="94">
        <v>10251</v>
      </c>
      <c r="M2081" s="98" t="s">
        <v>5316</v>
      </c>
      <c r="N2081" s="121" t="s">
        <v>129</v>
      </c>
      <c r="O2081" s="94" t="s">
        <v>8943</v>
      </c>
      <c r="P2081" s="94" t="s">
        <v>51</v>
      </c>
      <c r="Q2081" s="94" t="s">
        <v>51</v>
      </c>
      <c r="R2081" s="94" t="s">
        <v>51</v>
      </c>
      <c r="S2081" s="94" t="s">
        <v>51</v>
      </c>
      <c r="T2081" s="94" t="s">
        <v>51</v>
      </c>
      <c r="U2081" s="94" t="s">
        <v>51</v>
      </c>
      <c r="V2081" s="94" t="s">
        <v>51</v>
      </c>
      <c r="W2081" s="94" t="s">
        <v>2490</v>
      </c>
      <c r="X2081" s="94" t="s">
        <v>2491</v>
      </c>
      <c r="Y2081" s="94" t="s">
        <v>5318</v>
      </c>
    </row>
    <row r="2082" spans="1:25" x14ac:dyDescent="0.2">
      <c r="A2082" s="94" t="s">
        <v>2487</v>
      </c>
      <c r="B2082" s="94" t="s">
        <v>155</v>
      </c>
      <c r="C2082" s="94" t="s">
        <v>8944</v>
      </c>
      <c r="D2082" s="94" t="s">
        <v>5484</v>
      </c>
      <c r="E2082" s="94" t="s">
        <v>2487</v>
      </c>
      <c r="F2082" s="94" t="s">
        <v>1918</v>
      </c>
      <c r="G2082" s="95">
        <v>-2428.25</v>
      </c>
      <c r="H2082" s="97">
        <v>46073</v>
      </c>
      <c r="I2082" s="97">
        <v>46078</v>
      </c>
      <c r="J2082" s="97">
        <v>46078</v>
      </c>
      <c r="K2082" s="97">
        <v>46078</v>
      </c>
      <c r="L2082" s="94">
        <v>20001</v>
      </c>
      <c r="M2082" s="98" t="s">
        <v>155</v>
      </c>
      <c r="N2082" s="121" t="s">
        <v>155</v>
      </c>
      <c r="O2082" s="94" t="s">
        <v>8945</v>
      </c>
      <c r="P2082" s="94" t="s">
        <v>51</v>
      </c>
      <c r="Q2082" s="94" t="s">
        <v>51</v>
      </c>
      <c r="R2082" s="94" t="s">
        <v>51</v>
      </c>
      <c r="S2082" s="94" t="s">
        <v>51</v>
      </c>
      <c r="T2082" s="94" t="s">
        <v>51</v>
      </c>
      <c r="U2082" s="94" t="s">
        <v>51</v>
      </c>
      <c r="V2082" s="94" t="s">
        <v>51</v>
      </c>
      <c r="W2082" s="94" t="s">
        <v>2490</v>
      </c>
      <c r="X2082" s="94" t="s">
        <v>2491</v>
      </c>
      <c r="Y2082" s="94" t="s">
        <v>3345</v>
      </c>
    </row>
    <row r="2083" spans="1:25" x14ac:dyDescent="0.2">
      <c r="A2083" s="94" t="s">
        <v>2487</v>
      </c>
      <c r="B2083" s="94" t="s">
        <v>155</v>
      </c>
      <c r="C2083" s="94" t="s">
        <v>8946</v>
      </c>
      <c r="D2083" s="94" t="s">
        <v>5484</v>
      </c>
      <c r="E2083" s="94" t="s">
        <v>2487</v>
      </c>
      <c r="F2083" s="94" t="s">
        <v>8947</v>
      </c>
      <c r="G2083" s="95">
        <v>-219613.25</v>
      </c>
      <c r="H2083" s="97">
        <v>46073</v>
      </c>
      <c r="I2083" s="97">
        <v>46078</v>
      </c>
      <c r="J2083" s="97">
        <v>46078</v>
      </c>
      <c r="K2083" s="97" t="s">
        <v>2832</v>
      </c>
      <c r="L2083" s="94">
        <v>20001</v>
      </c>
      <c r="M2083" s="98" t="s">
        <v>155</v>
      </c>
      <c r="N2083" s="121" t="s">
        <v>155</v>
      </c>
      <c r="O2083" s="94" t="s">
        <v>8948</v>
      </c>
      <c r="P2083" s="94" t="s">
        <v>51</v>
      </c>
      <c r="Q2083" s="94" t="s">
        <v>51</v>
      </c>
      <c r="R2083" s="94" t="s">
        <v>51</v>
      </c>
      <c r="S2083" s="94" t="s">
        <v>51</v>
      </c>
      <c r="T2083" s="94" t="s">
        <v>51</v>
      </c>
      <c r="U2083" s="94" t="s">
        <v>51</v>
      </c>
      <c r="V2083" s="94" t="s">
        <v>51</v>
      </c>
      <c r="W2083" s="94" t="s">
        <v>2490</v>
      </c>
      <c r="X2083" s="94" t="s">
        <v>2491</v>
      </c>
      <c r="Y2083" s="94" t="s">
        <v>3345</v>
      </c>
    </row>
    <row r="2084" spans="1:25" x14ac:dyDescent="0.2">
      <c r="A2084" s="94" t="s">
        <v>2487</v>
      </c>
      <c r="B2084" s="94" t="s">
        <v>155</v>
      </c>
      <c r="C2084" s="94" t="s">
        <v>8949</v>
      </c>
      <c r="D2084" s="94" t="s">
        <v>5484</v>
      </c>
      <c r="E2084" s="94" t="s">
        <v>2487</v>
      </c>
      <c r="F2084" s="94" t="s">
        <v>1909</v>
      </c>
      <c r="G2084" s="95">
        <v>-14943.07</v>
      </c>
      <c r="H2084" s="97">
        <v>46073</v>
      </c>
      <c r="I2084" s="97">
        <v>46078</v>
      </c>
      <c r="J2084" s="97">
        <v>46078</v>
      </c>
      <c r="K2084" s="97">
        <v>46078</v>
      </c>
      <c r="L2084" s="94">
        <v>20001</v>
      </c>
      <c r="M2084" s="98" t="s">
        <v>155</v>
      </c>
      <c r="N2084" s="121" t="s">
        <v>155</v>
      </c>
      <c r="O2084" s="94" t="s">
        <v>8950</v>
      </c>
      <c r="P2084" s="94" t="s">
        <v>51</v>
      </c>
      <c r="Q2084" s="94" t="s">
        <v>51</v>
      </c>
      <c r="R2084" s="94" t="s">
        <v>51</v>
      </c>
      <c r="S2084" s="94" t="s">
        <v>51</v>
      </c>
      <c r="T2084" s="94" t="s">
        <v>51</v>
      </c>
      <c r="U2084" s="94" t="s">
        <v>51</v>
      </c>
      <c r="V2084" s="94" t="s">
        <v>51</v>
      </c>
      <c r="W2084" s="94" t="s">
        <v>2490</v>
      </c>
      <c r="X2084" s="94" t="s">
        <v>2491</v>
      </c>
      <c r="Y2084" s="94" t="s">
        <v>3345</v>
      </c>
    </row>
    <row r="2085" spans="1:25" x14ac:dyDescent="0.2">
      <c r="A2085" s="94" t="s">
        <v>2487</v>
      </c>
      <c r="B2085" s="94" t="s">
        <v>155</v>
      </c>
      <c r="C2085" s="94" t="s">
        <v>8951</v>
      </c>
      <c r="D2085" s="94" t="s">
        <v>5484</v>
      </c>
      <c r="E2085" s="94" t="s">
        <v>2487</v>
      </c>
      <c r="F2085" s="94" t="s">
        <v>8952</v>
      </c>
      <c r="G2085" s="95">
        <v>-1007799.14</v>
      </c>
      <c r="H2085" s="97">
        <v>46073</v>
      </c>
      <c r="I2085" s="97">
        <v>46078</v>
      </c>
      <c r="J2085" s="97">
        <v>46078</v>
      </c>
      <c r="K2085" s="97" t="s">
        <v>2832</v>
      </c>
      <c r="L2085" s="94">
        <v>20001</v>
      </c>
      <c r="M2085" s="98" t="s">
        <v>155</v>
      </c>
      <c r="N2085" s="121" t="s">
        <v>155</v>
      </c>
      <c r="O2085" s="94" t="s">
        <v>8953</v>
      </c>
      <c r="P2085" s="94" t="s">
        <v>51</v>
      </c>
      <c r="Q2085" s="94" t="s">
        <v>51</v>
      </c>
      <c r="R2085" s="94" t="s">
        <v>51</v>
      </c>
      <c r="S2085" s="94" t="s">
        <v>51</v>
      </c>
      <c r="T2085" s="94" t="s">
        <v>51</v>
      </c>
      <c r="U2085" s="94" t="s">
        <v>51</v>
      </c>
      <c r="V2085" s="94" t="s">
        <v>51</v>
      </c>
      <c r="W2085" s="94" t="s">
        <v>2490</v>
      </c>
      <c r="X2085" s="94" t="s">
        <v>2491</v>
      </c>
      <c r="Y2085" s="94" t="s">
        <v>3345</v>
      </c>
    </row>
    <row r="2086" spans="1:25" x14ac:dyDescent="0.2">
      <c r="A2086" s="94" t="s">
        <v>2483</v>
      </c>
      <c r="B2086" s="94" t="s">
        <v>2484</v>
      </c>
      <c r="C2086" s="94" t="s">
        <v>8954</v>
      </c>
      <c r="D2086" s="94" t="s">
        <v>2893</v>
      </c>
      <c r="E2086" s="94" t="s">
        <v>2487</v>
      </c>
      <c r="F2086" s="94" t="s">
        <v>2894</v>
      </c>
      <c r="G2086" s="95">
        <v>-1883.28</v>
      </c>
      <c r="H2086" s="97">
        <v>46048</v>
      </c>
      <c r="I2086" s="97">
        <v>46078</v>
      </c>
      <c r="J2086" s="97">
        <v>46078</v>
      </c>
      <c r="K2086" s="97">
        <v>46051</v>
      </c>
      <c r="L2086" s="94">
        <v>10256</v>
      </c>
      <c r="M2086" s="98" t="s">
        <v>51</v>
      </c>
      <c r="N2086" s="121" t="s">
        <v>60</v>
      </c>
      <c r="O2086" s="94" t="s">
        <v>8955</v>
      </c>
      <c r="P2086" s="94" t="s">
        <v>51</v>
      </c>
      <c r="Q2086" s="94" t="s">
        <v>51</v>
      </c>
      <c r="R2086" s="94" t="s">
        <v>2536</v>
      </c>
      <c r="S2086" s="94" t="s">
        <v>2896</v>
      </c>
      <c r="T2086" s="94" t="s">
        <v>51</v>
      </c>
      <c r="U2086" s="94" t="s">
        <v>2897</v>
      </c>
      <c r="V2086" s="94" t="s">
        <v>2898</v>
      </c>
      <c r="W2086" s="94" t="s">
        <v>2490</v>
      </c>
      <c r="X2086" s="94" t="s">
        <v>2491</v>
      </c>
      <c r="Y2086" s="94" t="s">
        <v>2899</v>
      </c>
    </row>
    <row r="2087" spans="1:25" x14ac:dyDescent="0.2">
      <c r="A2087" s="94" t="s">
        <v>2483</v>
      </c>
      <c r="B2087" s="94" t="s">
        <v>2484</v>
      </c>
      <c r="C2087" s="94" t="s">
        <v>8956</v>
      </c>
      <c r="D2087" s="94" t="s">
        <v>2567</v>
      </c>
      <c r="E2087" s="94" t="s">
        <v>2487</v>
      </c>
      <c r="F2087" s="94" t="s">
        <v>2568</v>
      </c>
      <c r="G2087" s="95">
        <v>-174755.65</v>
      </c>
      <c r="H2087" s="97">
        <v>46048</v>
      </c>
      <c r="I2087" s="97">
        <v>46078</v>
      </c>
      <c r="J2087" s="97">
        <v>46078</v>
      </c>
      <c r="K2087" s="97">
        <v>46056</v>
      </c>
      <c r="L2087" s="94">
        <v>10256</v>
      </c>
      <c r="N2087" s="121" t="s">
        <v>60</v>
      </c>
      <c r="O2087" s="94" t="s">
        <v>8957</v>
      </c>
      <c r="P2087" s="94" t="s">
        <v>51</v>
      </c>
      <c r="Q2087" s="94" t="s">
        <v>51</v>
      </c>
      <c r="R2087" s="94" t="s">
        <v>51</v>
      </c>
      <c r="S2087" s="94" t="s">
        <v>51</v>
      </c>
      <c r="T2087" s="94" t="s">
        <v>51</v>
      </c>
      <c r="U2087" s="94" t="s">
        <v>51</v>
      </c>
      <c r="V2087" s="94" t="s">
        <v>51</v>
      </c>
      <c r="W2087" s="94" t="s">
        <v>2490</v>
      </c>
      <c r="X2087" s="94" t="s">
        <v>2491</v>
      </c>
      <c r="Y2087" s="94" t="s">
        <v>2570</v>
      </c>
    </row>
    <row r="2088" spans="1:25" x14ac:dyDescent="0.2">
      <c r="A2088" s="94" t="s">
        <v>2483</v>
      </c>
      <c r="B2088" s="94" t="s">
        <v>2484</v>
      </c>
      <c r="C2088" s="94" t="s">
        <v>8958</v>
      </c>
      <c r="D2088" s="94" t="s">
        <v>2572</v>
      </c>
      <c r="E2088" s="94" t="s">
        <v>2487</v>
      </c>
      <c r="F2088" s="94" t="s">
        <v>2573</v>
      </c>
      <c r="G2088" s="95">
        <v>-1264.71</v>
      </c>
      <c r="H2088" s="97">
        <v>46048</v>
      </c>
      <c r="I2088" s="97">
        <v>46078</v>
      </c>
      <c r="J2088" s="97">
        <v>46078</v>
      </c>
      <c r="K2088" s="97">
        <v>46064</v>
      </c>
      <c r="L2088" s="94">
        <v>10251</v>
      </c>
      <c r="M2088" s="98" t="s">
        <v>51</v>
      </c>
      <c r="N2088" s="121" t="s">
        <v>60</v>
      </c>
      <c r="O2088" s="94" t="s">
        <v>8959</v>
      </c>
      <c r="P2088" s="94" t="s">
        <v>51</v>
      </c>
      <c r="Q2088" s="94" t="s">
        <v>51</v>
      </c>
      <c r="R2088" s="94" t="s">
        <v>51</v>
      </c>
      <c r="S2088" s="94" t="s">
        <v>51</v>
      </c>
      <c r="T2088" s="94" t="s">
        <v>51</v>
      </c>
      <c r="U2088" s="94" t="s">
        <v>51</v>
      </c>
      <c r="V2088" s="94" t="s">
        <v>51</v>
      </c>
      <c r="W2088" s="94" t="s">
        <v>2490</v>
      </c>
      <c r="X2088" s="94" t="s">
        <v>2491</v>
      </c>
      <c r="Y2088" s="94" t="s">
        <v>2575</v>
      </c>
    </row>
    <row r="2089" spans="1:25" x14ac:dyDescent="0.2">
      <c r="A2089" s="94" t="s">
        <v>2483</v>
      </c>
      <c r="B2089" s="94" t="s">
        <v>2484</v>
      </c>
      <c r="C2089" s="94" t="s">
        <v>8960</v>
      </c>
      <c r="D2089" s="94" t="s">
        <v>2577</v>
      </c>
      <c r="E2089" s="94" t="s">
        <v>2487</v>
      </c>
      <c r="F2089" s="94" t="s">
        <v>2578</v>
      </c>
      <c r="G2089" s="95">
        <v>-54.62</v>
      </c>
      <c r="H2089" s="97">
        <v>46048</v>
      </c>
      <c r="I2089" s="97">
        <v>46078</v>
      </c>
      <c r="J2089" s="97">
        <v>46078</v>
      </c>
      <c r="K2089" s="97">
        <v>46064</v>
      </c>
      <c r="L2089" s="94">
        <v>20001</v>
      </c>
      <c r="M2089" s="98" t="s">
        <v>51</v>
      </c>
      <c r="N2089" s="121" t="s">
        <v>60</v>
      </c>
      <c r="O2089" s="94" t="s">
        <v>8961</v>
      </c>
      <c r="P2089" s="94" t="s">
        <v>51</v>
      </c>
      <c r="Q2089" s="94" t="s">
        <v>51</v>
      </c>
      <c r="R2089" s="94" t="s">
        <v>51</v>
      </c>
      <c r="S2089" s="94" t="s">
        <v>51</v>
      </c>
      <c r="T2089" s="94" t="s">
        <v>51</v>
      </c>
      <c r="U2089" s="94" t="s">
        <v>51</v>
      </c>
      <c r="V2089" s="94" t="s">
        <v>51</v>
      </c>
      <c r="W2089" s="94" t="s">
        <v>2490</v>
      </c>
      <c r="X2089" s="94" t="s">
        <v>2491</v>
      </c>
      <c r="Y2089" s="94" t="s">
        <v>2580</v>
      </c>
    </row>
    <row r="2090" spans="1:25" x14ac:dyDescent="0.2">
      <c r="A2090" s="94" t="s">
        <v>2763</v>
      </c>
      <c r="B2090" s="94" t="s">
        <v>2484</v>
      </c>
      <c r="C2090" s="94">
        <v>166583</v>
      </c>
      <c r="D2090" s="94" t="s">
        <v>2608</v>
      </c>
      <c r="E2090" s="94" t="s">
        <v>2487</v>
      </c>
      <c r="F2090" s="94" t="s">
        <v>2609</v>
      </c>
      <c r="G2090" s="95">
        <v>-164883.48000000001</v>
      </c>
      <c r="H2090" s="97">
        <v>46020</v>
      </c>
      <c r="I2090" s="97">
        <v>46078</v>
      </c>
      <c r="J2090" s="97">
        <v>46078</v>
      </c>
      <c r="K2090" s="97">
        <v>46020</v>
      </c>
      <c r="L2090" s="94">
        <v>10251</v>
      </c>
      <c r="N2090" s="121" t="s">
        <v>60</v>
      </c>
      <c r="O2090" s="94" t="s">
        <v>51</v>
      </c>
      <c r="P2090" s="94" t="s">
        <v>51</v>
      </c>
      <c r="Q2090" s="94" t="s">
        <v>51</v>
      </c>
      <c r="R2090" s="94" t="s">
        <v>51</v>
      </c>
      <c r="S2090" s="94" t="s">
        <v>51</v>
      </c>
      <c r="T2090" s="94" t="s">
        <v>51</v>
      </c>
      <c r="U2090" s="94" t="s">
        <v>51</v>
      </c>
      <c r="V2090" s="94" t="s">
        <v>51</v>
      </c>
      <c r="W2090" s="94" t="s">
        <v>2490</v>
      </c>
      <c r="X2090" s="94" t="s">
        <v>2491</v>
      </c>
      <c r="Y2090" s="94" t="s">
        <v>2611</v>
      </c>
    </row>
    <row r="2091" spans="1:25" x14ac:dyDescent="0.2">
      <c r="A2091" s="94" t="s">
        <v>2483</v>
      </c>
      <c r="B2091" s="94" t="s">
        <v>2484</v>
      </c>
      <c r="C2091" s="94" t="s">
        <v>5956</v>
      </c>
      <c r="D2091" s="94" t="s">
        <v>3409</v>
      </c>
      <c r="E2091" s="94" t="s">
        <v>2487</v>
      </c>
      <c r="F2091" s="94" t="s">
        <v>3410</v>
      </c>
      <c r="G2091" s="95">
        <v>-557.79999999999995</v>
      </c>
      <c r="H2091" s="97">
        <v>46048</v>
      </c>
      <c r="I2091" s="97">
        <v>46078</v>
      </c>
      <c r="J2091" s="97">
        <v>46078</v>
      </c>
      <c r="K2091" s="97">
        <v>46052</v>
      </c>
      <c r="L2091" s="94">
        <v>20001</v>
      </c>
      <c r="M2091" s="98" t="s">
        <v>51</v>
      </c>
      <c r="N2091" s="121" t="s">
        <v>60</v>
      </c>
      <c r="O2091" s="94" t="s">
        <v>8962</v>
      </c>
      <c r="P2091" s="94" t="s">
        <v>51</v>
      </c>
      <c r="Q2091" s="94" t="s">
        <v>51</v>
      </c>
      <c r="R2091" s="94" t="s">
        <v>51</v>
      </c>
      <c r="S2091" s="94" t="s">
        <v>51</v>
      </c>
      <c r="T2091" s="94" t="s">
        <v>51</v>
      </c>
      <c r="U2091" s="94" t="s">
        <v>51</v>
      </c>
      <c r="V2091" s="94" t="s">
        <v>51</v>
      </c>
      <c r="W2091" s="94" t="s">
        <v>2490</v>
      </c>
      <c r="X2091" s="94" t="s">
        <v>2491</v>
      </c>
      <c r="Y2091" s="94" t="s">
        <v>3412</v>
      </c>
    </row>
    <row r="2092" spans="1:25" x14ac:dyDescent="0.2">
      <c r="A2092" s="94" t="s">
        <v>2483</v>
      </c>
      <c r="B2092" s="94" t="s">
        <v>2484</v>
      </c>
      <c r="C2092" s="94" t="s">
        <v>8963</v>
      </c>
      <c r="D2092" s="94" t="s">
        <v>2651</v>
      </c>
      <c r="E2092" s="94" t="s">
        <v>2487</v>
      </c>
      <c r="F2092" s="94" t="s">
        <v>2652</v>
      </c>
      <c r="G2092" s="95">
        <v>-313.75</v>
      </c>
      <c r="H2092" s="97">
        <v>46048</v>
      </c>
      <c r="I2092" s="97">
        <v>46078</v>
      </c>
      <c r="J2092" s="97">
        <v>46078</v>
      </c>
      <c r="K2092" s="97">
        <v>46064</v>
      </c>
      <c r="L2092" s="94">
        <v>10256</v>
      </c>
      <c r="M2092" s="98" t="s">
        <v>51</v>
      </c>
      <c r="N2092" s="121" t="s">
        <v>60</v>
      </c>
      <c r="O2092" s="94" t="s">
        <v>8964</v>
      </c>
      <c r="P2092" s="94" t="s">
        <v>51</v>
      </c>
      <c r="Q2092" s="94" t="s">
        <v>51</v>
      </c>
      <c r="R2092" s="94" t="s">
        <v>51</v>
      </c>
      <c r="S2092" s="94" t="s">
        <v>51</v>
      </c>
      <c r="T2092" s="94" t="s">
        <v>51</v>
      </c>
      <c r="U2092" s="94" t="s">
        <v>51</v>
      </c>
      <c r="V2092" s="94" t="s">
        <v>51</v>
      </c>
      <c r="W2092" s="94" t="s">
        <v>2490</v>
      </c>
      <c r="X2092" s="94" t="s">
        <v>2491</v>
      </c>
      <c r="Y2092" s="94" t="s">
        <v>2654</v>
      </c>
    </row>
    <row r="2093" spans="1:25" x14ac:dyDescent="0.2">
      <c r="A2093" s="94" t="s">
        <v>2483</v>
      </c>
      <c r="B2093" s="94" t="s">
        <v>2484</v>
      </c>
      <c r="C2093" s="94" t="s">
        <v>8965</v>
      </c>
      <c r="D2093" s="94" t="s">
        <v>3088</v>
      </c>
      <c r="E2093" s="94" t="s">
        <v>2487</v>
      </c>
      <c r="F2093" s="94" t="s">
        <v>3089</v>
      </c>
      <c r="G2093" s="95">
        <v>-95</v>
      </c>
      <c r="H2093" s="97">
        <v>46048</v>
      </c>
      <c r="I2093" s="97">
        <v>46078</v>
      </c>
      <c r="J2093" s="97">
        <v>46078</v>
      </c>
      <c r="K2093" s="97">
        <v>46064</v>
      </c>
      <c r="L2093" s="94">
        <v>10259</v>
      </c>
      <c r="M2093" s="98" t="s">
        <v>51</v>
      </c>
      <c r="N2093" s="121" t="s">
        <v>60</v>
      </c>
      <c r="O2093" s="94" t="s">
        <v>8966</v>
      </c>
      <c r="P2093" s="94" t="s">
        <v>51</v>
      </c>
      <c r="Q2093" s="94" t="s">
        <v>51</v>
      </c>
      <c r="R2093" s="94" t="s">
        <v>2536</v>
      </c>
      <c r="S2093" s="94" t="s">
        <v>3091</v>
      </c>
      <c r="T2093" s="94" t="s">
        <v>51</v>
      </c>
      <c r="U2093" s="94" t="s">
        <v>3092</v>
      </c>
      <c r="V2093" s="94" t="s">
        <v>2520</v>
      </c>
      <c r="W2093" s="94" t="s">
        <v>2490</v>
      </c>
      <c r="X2093" s="94" t="s">
        <v>2491</v>
      </c>
      <c r="Y2093" s="94" t="s">
        <v>3093</v>
      </c>
    </row>
    <row r="2094" spans="1:25" x14ac:dyDescent="0.2">
      <c r="A2094" s="94" t="s">
        <v>2483</v>
      </c>
      <c r="B2094" s="94" t="s">
        <v>2484</v>
      </c>
      <c r="C2094" s="94" t="s">
        <v>8967</v>
      </c>
      <c r="D2094" s="94" t="s">
        <v>2671</v>
      </c>
      <c r="E2094" s="94" t="s">
        <v>2483</v>
      </c>
      <c r="F2094" s="94" t="s">
        <v>2672</v>
      </c>
      <c r="G2094" s="95">
        <v>-116.34</v>
      </c>
      <c r="H2094" s="97">
        <v>46048</v>
      </c>
      <c r="I2094" s="97">
        <v>46078</v>
      </c>
      <c r="J2094" s="97">
        <v>46078</v>
      </c>
      <c r="K2094" s="97">
        <v>46052</v>
      </c>
      <c r="L2094" s="94">
        <v>10256</v>
      </c>
      <c r="M2094" s="98" t="s">
        <v>51</v>
      </c>
      <c r="N2094" s="121" t="s">
        <v>60</v>
      </c>
      <c r="O2094" s="94" t="s">
        <v>8968</v>
      </c>
      <c r="P2094" s="94" t="s">
        <v>51</v>
      </c>
      <c r="Q2094" s="94" t="s">
        <v>51</v>
      </c>
      <c r="R2094" s="94" t="s">
        <v>51</v>
      </c>
      <c r="S2094" s="94" t="s">
        <v>51</v>
      </c>
      <c r="T2094" s="94" t="s">
        <v>51</v>
      </c>
      <c r="U2094" s="94" t="s">
        <v>51</v>
      </c>
      <c r="V2094" s="94" t="s">
        <v>51</v>
      </c>
      <c r="W2094" s="94" t="s">
        <v>2490</v>
      </c>
      <c r="X2094" s="94" t="s">
        <v>2491</v>
      </c>
      <c r="Y2094" s="94" t="s">
        <v>2674</v>
      </c>
    </row>
    <row r="2095" spans="1:25" x14ac:dyDescent="0.2">
      <c r="A2095" s="94" t="s">
        <v>2483</v>
      </c>
      <c r="B2095" s="94" t="s">
        <v>2484</v>
      </c>
      <c r="C2095" s="94" t="s">
        <v>8969</v>
      </c>
      <c r="D2095" s="94" t="s">
        <v>2671</v>
      </c>
      <c r="E2095" s="94" t="s">
        <v>2483</v>
      </c>
      <c r="F2095" s="94" t="s">
        <v>2672</v>
      </c>
      <c r="G2095" s="95">
        <v>-649.99</v>
      </c>
      <c r="H2095" s="97">
        <v>46048</v>
      </c>
      <c r="I2095" s="97">
        <v>46078</v>
      </c>
      <c r="J2095" s="97">
        <v>46078</v>
      </c>
      <c r="K2095" s="97">
        <v>46052</v>
      </c>
      <c r="L2095" s="94">
        <v>10256</v>
      </c>
      <c r="M2095" s="98" t="s">
        <v>51</v>
      </c>
      <c r="N2095" s="121" t="s">
        <v>60</v>
      </c>
      <c r="O2095" s="94" t="s">
        <v>8970</v>
      </c>
      <c r="P2095" s="94" t="s">
        <v>51</v>
      </c>
      <c r="Q2095" s="94" t="s">
        <v>51</v>
      </c>
      <c r="R2095" s="94" t="s">
        <v>51</v>
      </c>
      <c r="S2095" s="94" t="s">
        <v>51</v>
      </c>
      <c r="T2095" s="94" t="s">
        <v>51</v>
      </c>
      <c r="U2095" s="94" t="s">
        <v>51</v>
      </c>
      <c r="V2095" s="94" t="s">
        <v>51</v>
      </c>
      <c r="W2095" s="94" t="s">
        <v>2490</v>
      </c>
      <c r="X2095" s="94" t="s">
        <v>2491</v>
      </c>
      <c r="Y2095" s="94" t="s">
        <v>2674</v>
      </c>
    </row>
    <row r="2096" spans="1:25" x14ac:dyDescent="0.2">
      <c r="A2096" s="94" t="s">
        <v>2483</v>
      </c>
      <c r="B2096" s="94" t="s">
        <v>2484</v>
      </c>
      <c r="C2096" s="94" t="s">
        <v>8971</v>
      </c>
      <c r="D2096" s="94" t="s">
        <v>3577</v>
      </c>
      <c r="E2096" s="94" t="s">
        <v>2487</v>
      </c>
      <c r="F2096" s="94" t="s">
        <v>3578</v>
      </c>
      <c r="G2096" s="95">
        <v>-420</v>
      </c>
      <c r="H2096" s="97">
        <v>46057</v>
      </c>
      <c r="I2096" s="97">
        <v>46078</v>
      </c>
      <c r="J2096" s="97">
        <v>46078</v>
      </c>
      <c r="K2096" s="97">
        <v>46062</v>
      </c>
      <c r="L2096" s="94">
        <v>20001</v>
      </c>
      <c r="M2096" s="98" t="s">
        <v>51</v>
      </c>
      <c r="N2096" s="121" t="s">
        <v>60</v>
      </c>
      <c r="O2096" s="94" t="s">
        <v>8972</v>
      </c>
      <c r="P2096" s="94" t="s">
        <v>51</v>
      </c>
      <c r="Q2096" s="94" t="s">
        <v>51</v>
      </c>
      <c r="R2096" s="94" t="s">
        <v>51</v>
      </c>
      <c r="S2096" s="94" t="s">
        <v>51</v>
      </c>
      <c r="T2096" s="94" t="s">
        <v>51</v>
      </c>
      <c r="U2096" s="94" t="s">
        <v>51</v>
      </c>
      <c r="V2096" s="94" t="s">
        <v>51</v>
      </c>
      <c r="W2096" s="94" t="s">
        <v>2490</v>
      </c>
      <c r="X2096" s="94" t="s">
        <v>2491</v>
      </c>
      <c r="Y2096" s="94" t="s">
        <v>3580</v>
      </c>
    </row>
    <row r="2097" spans="1:25" x14ac:dyDescent="0.2">
      <c r="A2097" s="94" t="s">
        <v>2483</v>
      </c>
      <c r="B2097" s="94" t="s">
        <v>2484</v>
      </c>
      <c r="C2097" s="94" t="s">
        <v>8973</v>
      </c>
      <c r="D2097" s="94" t="s">
        <v>2742</v>
      </c>
      <c r="E2097" s="94" t="s">
        <v>2487</v>
      </c>
      <c r="F2097" s="94" t="s">
        <v>2743</v>
      </c>
      <c r="G2097" s="95">
        <v>-2494.8000000000002</v>
      </c>
      <c r="H2097" s="97">
        <v>46048</v>
      </c>
      <c r="I2097" s="97">
        <v>46078</v>
      </c>
      <c r="J2097" s="97">
        <v>46078</v>
      </c>
      <c r="K2097" s="97">
        <v>46064</v>
      </c>
      <c r="L2097" s="94">
        <v>10256</v>
      </c>
      <c r="M2097" s="98" t="s">
        <v>51</v>
      </c>
      <c r="N2097" s="121" t="s">
        <v>60</v>
      </c>
      <c r="O2097" s="94" t="s">
        <v>8974</v>
      </c>
      <c r="P2097" s="94" t="s">
        <v>51</v>
      </c>
      <c r="Q2097" s="94" t="s">
        <v>51</v>
      </c>
      <c r="R2097" s="94" t="s">
        <v>51</v>
      </c>
      <c r="S2097" s="94" t="s">
        <v>51</v>
      </c>
      <c r="T2097" s="94" t="s">
        <v>51</v>
      </c>
      <c r="U2097" s="94" t="s">
        <v>51</v>
      </c>
      <c r="V2097" s="94" t="s">
        <v>51</v>
      </c>
      <c r="W2097" s="94" t="s">
        <v>2490</v>
      </c>
      <c r="X2097" s="94" t="s">
        <v>2491</v>
      </c>
      <c r="Y2097" s="94" t="s">
        <v>2745</v>
      </c>
    </row>
    <row r="2098" spans="1:25" x14ac:dyDescent="0.2">
      <c r="A2098" s="94" t="s">
        <v>2483</v>
      </c>
      <c r="B2098" s="94" t="s">
        <v>2484</v>
      </c>
      <c r="C2098" s="94" t="s">
        <v>8975</v>
      </c>
      <c r="D2098" s="94" t="s">
        <v>2742</v>
      </c>
      <c r="E2098" s="94" t="s">
        <v>2487</v>
      </c>
      <c r="F2098" s="94" t="s">
        <v>2743</v>
      </c>
      <c r="G2098" s="95">
        <v>-1425.6</v>
      </c>
      <c r="H2098" s="97">
        <v>46048</v>
      </c>
      <c r="I2098" s="97">
        <v>46078</v>
      </c>
      <c r="J2098" s="97">
        <v>46078</v>
      </c>
      <c r="K2098" s="97">
        <v>46064</v>
      </c>
      <c r="L2098" s="94">
        <v>10256</v>
      </c>
      <c r="M2098" s="98" t="s">
        <v>51</v>
      </c>
      <c r="N2098" s="121" t="s">
        <v>60</v>
      </c>
      <c r="O2098" s="94" t="s">
        <v>8976</v>
      </c>
      <c r="P2098" s="94" t="s">
        <v>51</v>
      </c>
      <c r="Q2098" s="94" t="s">
        <v>51</v>
      </c>
      <c r="R2098" s="94" t="s">
        <v>51</v>
      </c>
      <c r="S2098" s="94" t="s">
        <v>51</v>
      </c>
      <c r="T2098" s="94" t="s">
        <v>51</v>
      </c>
      <c r="U2098" s="94" t="s">
        <v>51</v>
      </c>
      <c r="V2098" s="94" t="s">
        <v>51</v>
      </c>
      <c r="W2098" s="94" t="s">
        <v>2490</v>
      </c>
      <c r="X2098" s="94" t="s">
        <v>2491</v>
      </c>
      <c r="Y2098" s="94" t="s">
        <v>2745</v>
      </c>
    </row>
    <row r="2099" spans="1:25" x14ac:dyDescent="0.2">
      <c r="A2099" s="94" t="s">
        <v>2483</v>
      </c>
      <c r="B2099" s="94" t="s">
        <v>2484</v>
      </c>
      <c r="C2099" s="94" t="s">
        <v>8977</v>
      </c>
      <c r="D2099" s="94" t="s">
        <v>2742</v>
      </c>
      <c r="E2099" s="94" t="s">
        <v>2487</v>
      </c>
      <c r="F2099" s="94" t="s">
        <v>2743</v>
      </c>
      <c r="G2099" s="95">
        <v>-4502.7299999999996</v>
      </c>
      <c r="H2099" s="97">
        <v>46048</v>
      </c>
      <c r="I2099" s="97">
        <v>46078</v>
      </c>
      <c r="J2099" s="97">
        <v>46078</v>
      </c>
      <c r="K2099" s="97">
        <v>46064</v>
      </c>
      <c r="L2099" s="94">
        <v>10256</v>
      </c>
      <c r="M2099" s="98" t="s">
        <v>51</v>
      </c>
      <c r="N2099" s="121" t="s">
        <v>60</v>
      </c>
      <c r="O2099" s="94" t="s">
        <v>8978</v>
      </c>
      <c r="P2099" s="94" t="s">
        <v>51</v>
      </c>
      <c r="Q2099" s="94" t="s">
        <v>51</v>
      </c>
      <c r="R2099" s="94" t="s">
        <v>51</v>
      </c>
      <c r="S2099" s="94" t="s">
        <v>51</v>
      </c>
      <c r="T2099" s="94" t="s">
        <v>51</v>
      </c>
      <c r="U2099" s="94" t="s">
        <v>51</v>
      </c>
      <c r="V2099" s="94" t="s">
        <v>51</v>
      </c>
      <c r="W2099" s="94" t="s">
        <v>2490</v>
      </c>
      <c r="X2099" s="94" t="s">
        <v>2491</v>
      </c>
      <c r="Y2099" s="94" t="s">
        <v>2745</v>
      </c>
    </row>
    <row r="2100" spans="1:25" x14ac:dyDescent="0.2">
      <c r="B2100" s="94" t="s">
        <v>4492</v>
      </c>
      <c r="F2100" s="94" t="s">
        <v>8979</v>
      </c>
      <c r="G2100" s="95">
        <v>-1150000</v>
      </c>
      <c r="J2100" s="97">
        <v>46079</v>
      </c>
      <c r="L2100" s="98">
        <v>10259</v>
      </c>
      <c r="N2100" s="121" t="s">
        <v>60</v>
      </c>
      <c r="O2100" s="94" t="s">
        <v>8979</v>
      </c>
    </row>
    <row r="2101" spans="1:25" x14ac:dyDescent="0.2">
      <c r="A2101" s="94" t="s">
        <v>2763</v>
      </c>
      <c r="B2101" s="94" t="s">
        <v>3340</v>
      </c>
      <c r="C2101" s="94" t="s">
        <v>8980</v>
      </c>
      <c r="D2101" s="94" t="s">
        <v>3470</v>
      </c>
      <c r="E2101" s="94" t="s">
        <v>2487</v>
      </c>
      <c r="F2101" s="94" t="s">
        <v>3471</v>
      </c>
      <c r="G2101" s="95">
        <v>-7365</v>
      </c>
      <c r="H2101" s="97">
        <v>46072</v>
      </c>
      <c r="I2101" s="97">
        <v>46079</v>
      </c>
      <c r="J2101" s="97">
        <v>46079</v>
      </c>
      <c r="K2101" s="97">
        <v>46078</v>
      </c>
      <c r="L2101" s="94">
        <v>20001</v>
      </c>
      <c r="M2101" s="98" t="s">
        <v>353</v>
      </c>
      <c r="N2101" s="121" t="s">
        <v>246</v>
      </c>
      <c r="O2101" s="94" t="s">
        <v>8981</v>
      </c>
      <c r="P2101" s="94" t="s">
        <v>51</v>
      </c>
      <c r="Q2101" s="94" t="s">
        <v>51</v>
      </c>
      <c r="R2101" s="94" t="s">
        <v>51</v>
      </c>
      <c r="S2101" s="94" t="s">
        <v>51</v>
      </c>
      <c r="T2101" s="94" t="s">
        <v>51</v>
      </c>
      <c r="U2101" s="94" t="s">
        <v>51</v>
      </c>
      <c r="V2101" s="94" t="s">
        <v>51</v>
      </c>
      <c r="W2101" s="94" t="s">
        <v>2490</v>
      </c>
      <c r="X2101" s="94" t="s">
        <v>2491</v>
      </c>
      <c r="Y2101" s="94" t="s">
        <v>3345</v>
      </c>
    </row>
    <row r="2102" spans="1:25" x14ac:dyDescent="0.2">
      <c r="A2102" s="94" t="s">
        <v>2763</v>
      </c>
      <c r="B2102" s="94" t="s">
        <v>3340</v>
      </c>
      <c r="C2102" s="94" t="s">
        <v>8982</v>
      </c>
      <c r="D2102" s="94" t="s">
        <v>3470</v>
      </c>
      <c r="E2102" s="94" t="s">
        <v>2487</v>
      </c>
      <c r="F2102" s="94" t="s">
        <v>3471</v>
      </c>
      <c r="G2102" s="95">
        <v>-7420</v>
      </c>
      <c r="H2102" s="97">
        <v>46072</v>
      </c>
      <c r="I2102" s="97">
        <v>46079</v>
      </c>
      <c r="J2102" s="97">
        <v>46079</v>
      </c>
      <c r="K2102" s="97">
        <v>46078</v>
      </c>
      <c r="L2102" s="94">
        <v>10256</v>
      </c>
      <c r="M2102" s="98" t="s">
        <v>353</v>
      </c>
      <c r="N2102" s="121" t="s">
        <v>246</v>
      </c>
      <c r="O2102" s="94" t="s">
        <v>8983</v>
      </c>
      <c r="P2102" s="94" t="s">
        <v>51</v>
      </c>
      <c r="Q2102" s="94" t="s">
        <v>51</v>
      </c>
      <c r="R2102" s="94" t="s">
        <v>51</v>
      </c>
      <c r="S2102" s="94" t="s">
        <v>51</v>
      </c>
      <c r="T2102" s="94" t="s">
        <v>51</v>
      </c>
      <c r="U2102" s="94" t="s">
        <v>51</v>
      </c>
      <c r="V2102" s="94" t="s">
        <v>51</v>
      </c>
      <c r="W2102" s="94" t="s">
        <v>2490</v>
      </c>
      <c r="X2102" s="94" t="s">
        <v>2491</v>
      </c>
      <c r="Y2102" s="94" t="s">
        <v>3345</v>
      </c>
    </row>
    <row r="2103" spans="1:25" x14ac:dyDescent="0.2">
      <c r="A2103" s="94" t="s">
        <v>2763</v>
      </c>
      <c r="B2103" s="94" t="s">
        <v>3340</v>
      </c>
      <c r="C2103" s="94" t="s">
        <v>8984</v>
      </c>
      <c r="D2103" s="94" t="s">
        <v>3470</v>
      </c>
      <c r="E2103" s="94" t="s">
        <v>2487</v>
      </c>
      <c r="F2103" s="94" t="s">
        <v>3471</v>
      </c>
      <c r="G2103" s="95">
        <v>-4940</v>
      </c>
      <c r="H2103" s="97">
        <v>46072</v>
      </c>
      <c r="I2103" s="97">
        <v>46079</v>
      </c>
      <c r="J2103" s="97">
        <v>46079</v>
      </c>
      <c r="K2103" s="97">
        <v>46078</v>
      </c>
      <c r="L2103" s="94">
        <v>10251</v>
      </c>
      <c r="M2103" s="98" t="s">
        <v>353</v>
      </c>
      <c r="N2103" s="121" t="s">
        <v>246</v>
      </c>
      <c r="O2103" s="94" t="s">
        <v>8985</v>
      </c>
      <c r="P2103" s="94" t="s">
        <v>51</v>
      </c>
      <c r="Q2103" s="94" t="s">
        <v>51</v>
      </c>
      <c r="R2103" s="94" t="s">
        <v>51</v>
      </c>
      <c r="S2103" s="94" t="s">
        <v>51</v>
      </c>
      <c r="T2103" s="94" t="s">
        <v>51</v>
      </c>
      <c r="U2103" s="94" t="s">
        <v>51</v>
      </c>
      <c r="V2103" s="94" t="s">
        <v>51</v>
      </c>
      <c r="W2103" s="94" t="s">
        <v>2490</v>
      </c>
      <c r="X2103" s="94" t="s">
        <v>2491</v>
      </c>
      <c r="Y2103" s="94" t="s">
        <v>3345</v>
      </c>
    </row>
    <row r="2104" spans="1:25" x14ac:dyDescent="0.2">
      <c r="A2104" s="94" t="s">
        <v>2763</v>
      </c>
      <c r="B2104" s="94" t="s">
        <v>3340</v>
      </c>
      <c r="C2104" s="94" t="s">
        <v>8986</v>
      </c>
      <c r="D2104" s="94" t="s">
        <v>3470</v>
      </c>
      <c r="E2104" s="94" t="s">
        <v>2487</v>
      </c>
      <c r="F2104" s="94" t="s">
        <v>3471</v>
      </c>
      <c r="G2104" s="95">
        <v>-5175</v>
      </c>
      <c r="H2104" s="97">
        <v>46072</v>
      </c>
      <c r="I2104" s="97">
        <v>46079</v>
      </c>
      <c r="J2104" s="97">
        <v>46079</v>
      </c>
      <c r="K2104" s="97">
        <v>46078</v>
      </c>
      <c r="L2104" s="94">
        <v>10251</v>
      </c>
      <c r="M2104" s="98" t="s">
        <v>353</v>
      </c>
      <c r="N2104" s="121" t="s">
        <v>246</v>
      </c>
      <c r="O2104" s="94" t="s">
        <v>8987</v>
      </c>
      <c r="P2104" s="94" t="s">
        <v>51</v>
      </c>
      <c r="Q2104" s="94" t="s">
        <v>51</v>
      </c>
      <c r="R2104" s="94" t="s">
        <v>51</v>
      </c>
      <c r="S2104" s="94" t="s">
        <v>51</v>
      </c>
      <c r="T2104" s="94" t="s">
        <v>51</v>
      </c>
      <c r="U2104" s="94" t="s">
        <v>51</v>
      </c>
      <c r="V2104" s="94" t="s">
        <v>51</v>
      </c>
      <c r="W2104" s="94" t="s">
        <v>2490</v>
      </c>
      <c r="X2104" s="94" t="s">
        <v>2491</v>
      </c>
      <c r="Y2104" s="94" t="s">
        <v>3345</v>
      </c>
    </row>
    <row r="2105" spans="1:25" x14ac:dyDescent="0.2">
      <c r="A2105" s="94" t="s">
        <v>2763</v>
      </c>
      <c r="B2105" s="94" t="s">
        <v>3340</v>
      </c>
      <c r="C2105" s="94" t="s">
        <v>8988</v>
      </c>
      <c r="D2105" s="94" t="s">
        <v>3470</v>
      </c>
      <c r="E2105" s="94" t="s">
        <v>2487</v>
      </c>
      <c r="F2105" s="94" t="s">
        <v>3471</v>
      </c>
      <c r="G2105" s="95">
        <v>-6350</v>
      </c>
      <c r="H2105" s="97">
        <v>46072</v>
      </c>
      <c r="I2105" s="97">
        <v>46079</v>
      </c>
      <c r="J2105" s="97">
        <v>46079</v>
      </c>
      <c r="K2105" s="97">
        <v>46078</v>
      </c>
      <c r="L2105" s="94">
        <v>10251</v>
      </c>
      <c r="M2105" s="98" t="s">
        <v>353</v>
      </c>
      <c r="N2105" s="121" t="s">
        <v>246</v>
      </c>
      <c r="O2105" s="94" t="s">
        <v>8989</v>
      </c>
      <c r="P2105" s="94" t="s">
        <v>51</v>
      </c>
      <c r="Q2105" s="94" t="s">
        <v>51</v>
      </c>
      <c r="R2105" s="94" t="s">
        <v>51</v>
      </c>
      <c r="S2105" s="94" t="s">
        <v>51</v>
      </c>
      <c r="T2105" s="94" t="s">
        <v>51</v>
      </c>
      <c r="U2105" s="94" t="s">
        <v>51</v>
      </c>
      <c r="V2105" s="94" t="s">
        <v>51</v>
      </c>
      <c r="W2105" s="94" t="s">
        <v>2490</v>
      </c>
      <c r="X2105" s="94" t="s">
        <v>2491</v>
      </c>
      <c r="Y2105" s="94" t="s">
        <v>3345</v>
      </c>
    </row>
    <row r="2106" spans="1:25" x14ac:dyDescent="0.2">
      <c r="A2106" s="94" t="s">
        <v>2763</v>
      </c>
      <c r="B2106" s="94" t="s">
        <v>3340</v>
      </c>
      <c r="C2106" s="94" t="s">
        <v>8990</v>
      </c>
      <c r="D2106" s="94" t="s">
        <v>3470</v>
      </c>
      <c r="E2106" s="94" t="s">
        <v>2487</v>
      </c>
      <c r="F2106" s="94" t="s">
        <v>3471</v>
      </c>
      <c r="G2106" s="95">
        <v>-12135</v>
      </c>
      <c r="H2106" s="97">
        <v>46072</v>
      </c>
      <c r="I2106" s="97">
        <v>46079</v>
      </c>
      <c r="J2106" s="97">
        <v>46079</v>
      </c>
      <c r="K2106" s="97">
        <v>46078</v>
      </c>
      <c r="L2106" s="94">
        <v>10251</v>
      </c>
      <c r="M2106" s="98" t="s">
        <v>353</v>
      </c>
      <c r="N2106" s="121" t="s">
        <v>246</v>
      </c>
      <c r="O2106" s="94" t="s">
        <v>8991</v>
      </c>
      <c r="P2106" s="94" t="s">
        <v>51</v>
      </c>
      <c r="Q2106" s="94" t="s">
        <v>51</v>
      </c>
      <c r="R2106" s="94" t="s">
        <v>51</v>
      </c>
      <c r="S2106" s="94" t="s">
        <v>51</v>
      </c>
      <c r="T2106" s="94" t="s">
        <v>51</v>
      </c>
      <c r="U2106" s="94" t="s">
        <v>51</v>
      </c>
      <c r="V2106" s="94" t="s">
        <v>51</v>
      </c>
      <c r="W2106" s="94" t="s">
        <v>2490</v>
      </c>
      <c r="X2106" s="94" t="s">
        <v>2491</v>
      </c>
      <c r="Y2106" s="94" t="s">
        <v>3345</v>
      </c>
    </row>
    <row r="2107" spans="1:25" x14ac:dyDescent="0.2">
      <c r="A2107" s="94" t="s">
        <v>2763</v>
      </c>
      <c r="B2107" s="94" t="s">
        <v>3340</v>
      </c>
      <c r="C2107" s="94" t="s">
        <v>8992</v>
      </c>
      <c r="D2107" s="94" t="s">
        <v>3470</v>
      </c>
      <c r="E2107" s="94" t="s">
        <v>2487</v>
      </c>
      <c r="F2107" s="94" t="s">
        <v>3471</v>
      </c>
      <c r="G2107" s="95">
        <v>-5980</v>
      </c>
      <c r="H2107" s="97">
        <v>46072</v>
      </c>
      <c r="I2107" s="97">
        <v>46079</v>
      </c>
      <c r="J2107" s="97">
        <v>46079</v>
      </c>
      <c r="K2107" s="97">
        <v>46078</v>
      </c>
      <c r="L2107" s="94">
        <v>10256</v>
      </c>
      <c r="M2107" s="98" t="s">
        <v>353</v>
      </c>
      <c r="N2107" s="121" t="s">
        <v>246</v>
      </c>
      <c r="O2107" s="94" t="s">
        <v>8993</v>
      </c>
      <c r="P2107" s="94" t="s">
        <v>51</v>
      </c>
      <c r="Q2107" s="94" t="s">
        <v>51</v>
      </c>
      <c r="R2107" s="94" t="s">
        <v>51</v>
      </c>
      <c r="S2107" s="94" t="s">
        <v>51</v>
      </c>
      <c r="T2107" s="94" t="s">
        <v>51</v>
      </c>
      <c r="U2107" s="94" t="s">
        <v>51</v>
      </c>
      <c r="V2107" s="94" t="s">
        <v>51</v>
      </c>
      <c r="W2107" s="94" t="s">
        <v>2490</v>
      </c>
      <c r="X2107" s="94" t="s">
        <v>2491</v>
      </c>
      <c r="Y2107" s="94" t="s">
        <v>3345</v>
      </c>
    </row>
    <row r="2108" spans="1:25" x14ac:dyDescent="0.2">
      <c r="A2108" s="94" t="s">
        <v>2763</v>
      </c>
      <c r="B2108" s="94" t="s">
        <v>3340</v>
      </c>
      <c r="C2108" s="94" t="s">
        <v>8994</v>
      </c>
      <c r="D2108" s="94" t="s">
        <v>3470</v>
      </c>
      <c r="E2108" s="94" t="s">
        <v>2487</v>
      </c>
      <c r="F2108" s="94" t="s">
        <v>3471</v>
      </c>
      <c r="G2108" s="95">
        <v>-7390</v>
      </c>
      <c r="H2108" s="97">
        <v>46072</v>
      </c>
      <c r="I2108" s="97">
        <v>46079</v>
      </c>
      <c r="J2108" s="97">
        <v>46079</v>
      </c>
      <c r="K2108" s="97">
        <v>46078</v>
      </c>
      <c r="L2108" s="94">
        <v>10256</v>
      </c>
      <c r="M2108" s="98" t="s">
        <v>353</v>
      </c>
      <c r="N2108" s="121" t="s">
        <v>246</v>
      </c>
      <c r="O2108" s="94" t="s">
        <v>8995</v>
      </c>
      <c r="P2108" s="94" t="s">
        <v>51</v>
      </c>
      <c r="Q2108" s="94" t="s">
        <v>51</v>
      </c>
      <c r="R2108" s="94" t="s">
        <v>51</v>
      </c>
      <c r="S2108" s="94" t="s">
        <v>51</v>
      </c>
      <c r="T2108" s="94" t="s">
        <v>51</v>
      </c>
      <c r="U2108" s="94" t="s">
        <v>51</v>
      </c>
      <c r="V2108" s="94" t="s">
        <v>51</v>
      </c>
      <c r="W2108" s="94" t="s">
        <v>2490</v>
      </c>
      <c r="X2108" s="94" t="s">
        <v>2491</v>
      </c>
      <c r="Y2108" s="94" t="s">
        <v>3345</v>
      </c>
    </row>
    <row r="2109" spans="1:25" x14ac:dyDescent="0.2">
      <c r="A2109" s="94" t="s">
        <v>2763</v>
      </c>
      <c r="B2109" s="94" t="s">
        <v>3340</v>
      </c>
      <c r="C2109" s="94" t="s">
        <v>8996</v>
      </c>
      <c r="D2109" s="94" t="s">
        <v>3470</v>
      </c>
      <c r="E2109" s="94" t="s">
        <v>2487</v>
      </c>
      <c r="F2109" s="94" t="s">
        <v>3471</v>
      </c>
      <c r="G2109" s="95">
        <v>-4320</v>
      </c>
      <c r="H2109" s="97">
        <v>46072</v>
      </c>
      <c r="I2109" s="97">
        <v>46079</v>
      </c>
      <c r="J2109" s="97">
        <v>46079</v>
      </c>
      <c r="K2109" s="97">
        <v>46078</v>
      </c>
      <c r="L2109" s="94">
        <v>10251</v>
      </c>
      <c r="M2109" s="98" t="s">
        <v>353</v>
      </c>
      <c r="N2109" s="121" t="s">
        <v>246</v>
      </c>
      <c r="O2109" s="94" t="s">
        <v>8997</v>
      </c>
      <c r="P2109" s="94" t="s">
        <v>51</v>
      </c>
      <c r="Q2109" s="94" t="s">
        <v>51</v>
      </c>
      <c r="R2109" s="94" t="s">
        <v>51</v>
      </c>
      <c r="S2109" s="94" t="s">
        <v>51</v>
      </c>
      <c r="T2109" s="94" t="s">
        <v>51</v>
      </c>
      <c r="U2109" s="94" t="s">
        <v>51</v>
      </c>
      <c r="V2109" s="94" t="s">
        <v>51</v>
      </c>
      <c r="W2109" s="94" t="s">
        <v>2490</v>
      </c>
      <c r="X2109" s="94" t="s">
        <v>2491</v>
      </c>
      <c r="Y2109" s="94" t="s">
        <v>3345</v>
      </c>
    </row>
    <row r="2110" spans="1:25" x14ac:dyDescent="0.2">
      <c r="A2110" s="94" t="s">
        <v>2763</v>
      </c>
      <c r="B2110" s="94" t="s">
        <v>3340</v>
      </c>
      <c r="C2110" s="94" t="s">
        <v>8998</v>
      </c>
      <c r="D2110" s="94" t="s">
        <v>3470</v>
      </c>
      <c r="E2110" s="94" t="s">
        <v>2487</v>
      </c>
      <c r="F2110" s="94" t="s">
        <v>3471</v>
      </c>
      <c r="G2110" s="95">
        <v>-5935</v>
      </c>
      <c r="H2110" s="97">
        <v>46072</v>
      </c>
      <c r="I2110" s="97">
        <v>46079</v>
      </c>
      <c r="J2110" s="97">
        <v>46079</v>
      </c>
      <c r="K2110" s="97">
        <v>46078</v>
      </c>
      <c r="L2110" s="94">
        <v>10251</v>
      </c>
      <c r="M2110" s="98" t="s">
        <v>353</v>
      </c>
      <c r="N2110" s="121" t="s">
        <v>246</v>
      </c>
      <c r="O2110" s="94" t="s">
        <v>8999</v>
      </c>
      <c r="P2110" s="94" t="s">
        <v>51</v>
      </c>
      <c r="Q2110" s="94" t="s">
        <v>51</v>
      </c>
      <c r="R2110" s="94" t="s">
        <v>51</v>
      </c>
      <c r="S2110" s="94" t="s">
        <v>51</v>
      </c>
      <c r="T2110" s="94" t="s">
        <v>51</v>
      </c>
      <c r="U2110" s="94" t="s">
        <v>51</v>
      </c>
      <c r="V2110" s="94" t="s">
        <v>51</v>
      </c>
      <c r="W2110" s="94" t="s">
        <v>2490</v>
      </c>
      <c r="X2110" s="94" t="s">
        <v>2491</v>
      </c>
      <c r="Y2110" s="94" t="s">
        <v>3345</v>
      </c>
    </row>
    <row r="2111" spans="1:25" x14ac:dyDescent="0.2">
      <c r="A2111" s="94" t="s">
        <v>2763</v>
      </c>
      <c r="B2111" s="94" t="s">
        <v>3340</v>
      </c>
      <c r="C2111" s="94" t="s">
        <v>9000</v>
      </c>
      <c r="D2111" s="94" t="s">
        <v>3470</v>
      </c>
      <c r="E2111" s="94" t="s">
        <v>2487</v>
      </c>
      <c r="F2111" s="94" t="s">
        <v>3471</v>
      </c>
      <c r="G2111" s="95">
        <v>-5885</v>
      </c>
      <c r="H2111" s="97">
        <v>46072</v>
      </c>
      <c r="I2111" s="97">
        <v>46079</v>
      </c>
      <c r="J2111" s="97">
        <v>46079</v>
      </c>
      <c r="K2111" s="97">
        <v>46078</v>
      </c>
      <c r="L2111" s="94">
        <v>10251</v>
      </c>
      <c r="M2111" s="98" t="s">
        <v>353</v>
      </c>
      <c r="N2111" s="121" t="s">
        <v>246</v>
      </c>
      <c r="O2111" s="94" t="s">
        <v>9001</v>
      </c>
      <c r="P2111" s="94" t="s">
        <v>51</v>
      </c>
      <c r="Q2111" s="94" t="s">
        <v>51</v>
      </c>
      <c r="R2111" s="94" t="s">
        <v>51</v>
      </c>
      <c r="S2111" s="94" t="s">
        <v>51</v>
      </c>
      <c r="T2111" s="94" t="s">
        <v>51</v>
      </c>
      <c r="U2111" s="94" t="s">
        <v>51</v>
      </c>
      <c r="V2111" s="94" t="s">
        <v>51</v>
      </c>
      <c r="W2111" s="94" t="s">
        <v>2490</v>
      </c>
      <c r="X2111" s="94" t="s">
        <v>2491</v>
      </c>
      <c r="Y2111" s="94" t="s">
        <v>3345</v>
      </c>
    </row>
    <row r="2112" spans="1:25" x14ac:dyDescent="0.2">
      <c r="A2112" s="94" t="s">
        <v>2763</v>
      </c>
      <c r="B2112" s="94" t="s">
        <v>3340</v>
      </c>
      <c r="C2112" s="94" t="s">
        <v>9002</v>
      </c>
      <c r="D2112" s="94" t="s">
        <v>3470</v>
      </c>
      <c r="E2112" s="94" t="s">
        <v>2487</v>
      </c>
      <c r="F2112" s="94" t="s">
        <v>3471</v>
      </c>
      <c r="G2112" s="95">
        <v>-8865</v>
      </c>
      <c r="H2112" s="97">
        <v>46072</v>
      </c>
      <c r="I2112" s="97">
        <v>46079</v>
      </c>
      <c r="J2112" s="97">
        <v>46079</v>
      </c>
      <c r="K2112" s="97">
        <v>46078</v>
      </c>
      <c r="L2112" s="94">
        <v>10251</v>
      </c>
      <c r="M2112" s="98" t="s">
        <v>353</v>
      </c>
      <c r="N2112" s="121" t="s">
        <v>246</v>
      </c>
      <c r="O2112" s="94" t="s">
        <v>9003</v>
      </c>
      <c r="P2112" s="94" t="s">
        <v>51</v>
      </c>
      <c r="Q2112" s="94" t="s">
        <v>51</v>
      </c>
      <c r="R2112" s="94" t="s">
        <v>51</v>
      </c>
      <c r="S2112" s="94" t="s">
        <v>51</v>
      </c>
      <c r="T2112" s="94" t="s">
        <v>51</v>
      </c>
      <c r="U2112" s="94" t="s">
        <v>51</v>
      </c>
      <c r="V2112" s="94" t="s">
        <v>51</v>
      </c>
      <c r="W2112" s="94" t="s">
        <v>2490</v>
      </c>
      <c r="X2112" s="94" t="s">
        <v>2491</v>
      </c>
      <c r="Y2112" s="94" t="s">
        <v>3345</v>
      </c>
    </row>
    <row r="2113" spans="1:25" x14ac:dyDescent="0.2">
      <c r="A2113" s="94" t="s">
        <v>2763</v>
      </c>
      <c r="B2113" s="94" t="s">
        <v>3340</v>
      </c>
      <c r="C2113" s="94" t="s">
        <v>9004</v>
      </c>
      <c r="D2113" s="94" t="s">
        <v>3470</v>
      </c>
      <c r="E2113" s="94" t="s">
        <v>2487</v>
      </c>
      <c r="F2113" s="94" t="s">
        <v>3471</v>
      </c>
      <c r="G2113" s="95">
        <v>-5160</v>
      </c>
      <c r="H2113" s="97">
        <v>46072</v>
      </c>
      <c r="I2113" s="97">
        <v>46079</v>
      </c>
      <c r="J2113" s="97">
        <v>46079</v>
      </c>
      <c r="K2113" s="97">
        <v>46078</v>
      </c>
      <c r="L2113" s="94">
        <v>10251</v>
      </c>
      <c r="M2113" s="98" t="s">
        <v>353</v>
      </c>
      <c r="N2113" s="121" t="s">
        <v>246</v>
      </c>
      <c r="O2113" s="94" t="s">
        <v>9005</v>
      </c>
      <c r="P2113" s="94" t="s">
        <v>51</v>
      </c>
      <c r="Q2113" s="94" t="s">
        <v>51</v>
      </c>
      <c r="R2113" s="94" t="s">
        <v>51</v>
      </c>
      <c r="S2113" s="94" t="s">
        <v>51</v>
      </c>
      <c r="T2113" s="94" t="s">
        <v>51</v>
      </c>
      <c r="U2113" s="94" t="s">
        <v>51</v>
      </c>
      <c r="V2113" s="94" t="s">
        <v>51</v>
      </c>
      <c r="W2113" s="94" t="s">
        <v>2490</v>
      </c>
      <c r="X2113" s="94" t="s">
        <v>2491</v>
      </c>
      <c r="Y2113" s="94" t="s">
        <v>3345</v>
      </c>
    </row>
    <row r="2114" spans="1:25" x14ac:dyDescent="0.2">
      <c r="A2114" s="94" t="s">
        <v>2763</v>
      </c>
      <c r="B2114" s="94" t="s">
        <v>3340</v>
      </c>
      <c r="C2114" s="94" t="s">
        <v>9006</v>
      </c>
      <c r="D2114" s="94" t="s">
        <v>3470</v>
      </c>
      <c r="E2114" s="94" t="s">
        <v>2487</v>
      </c>
      <c r="F2114" s="94" t="s">
        <v>3471</v>
      </c>
      <c r="G2114" s="95">
        <v>-10555</v>
      </c>
      <c r="H2114" s="97">
        <v>46072</v>
      </c>
      <c r="I2114" s="97">
        <v>46079</v>
      </c>
      <c r="J2114" s="97">
        <v>46079</v>
      </c>
      <c r="K2114" s="97">
        <v>46078</v>
      </c>
      <c r="L2114" s="94">
        <v>10251</v>
      </c>
      <c r="M2114" s="98" t="s">
        <v>353</v>
      </c>
      <c r="N2114" s="121" t="s">
        <v>246</v>
      </c>
      <c r="O2114" s="94" t="s">
        <v>9007</v>
      </c>
      <c r="P2114" s="94" t="s">
        <v>51</v>
      </c>
      <c r="Q2114" s="94" t="s">
        <v>51</v>
      </c>
      <c r="R2114" s="94" t="s">
        <v>51</v>
      </c>
      <c r="S2114" s="94" t="s">
        <v>51</v>
      </c>
      <c r="T2114" s="94" t="s">
        <v>51</v>
      </c>
      <c r="U2114" s="94" t="s">
        <v>51</v>
      </c>
      <c r="V2114" s="94" t="s">
        <v>51</v>
      </c>
      <c r="W2114" s="94" t="s">
        <v>2490</v>
      </c>
      <c r="X2114" s="94" t="s">
        <v>2491</v>
      </c>
      <c r="Y2114" s="94" t="s">
        <v>3345</v>
      </c>
    </row>
    <row r="2115" spans="1:25" x14ac:dyDescent="0.2">
      <c r="A2115" s="94" t="s">
        <v>2763</v>
      </c>
      <c r="B2115" s="94" t="s">
        <v>3340</v>
      </c>
      <c r="C2115" s="94" t="s">
        <v>9008</v>
      </c>
      <c r="D2115" s="94" t="s">
        <v>3470</v>
      </c>
      <c r="E2115" s="94" t="s">
        <v>2487</v>
      </c>
      <c r="F2115" s="94" t="s">
        <v>3471</v>
      </c>
      <c r="G2115" s="95">
        <v>-9110</v>
      </c>
      <c r="H2115" s="97">
        <v>46072</v>
      </c>
      <c r="I2115" s="97">
        <v>46079</v>
      </c>
      <c r="J2115" s="97">
        <v>46079</v>
      </c>
      <c r="K2115" s="97">
        <v>46078</v>
      </c>
      <c r="L2115" s="94">
        <v>10251</v>
      </c>
      <c r="M2115" s="98" t="s">
        <v>353</v>
      </c>
      <c r="N2115" s="121" t="s">
        <v>246</v>
      </c>
      <c r="O2115" s="94" t="s">
        <v>9009</v>
      </c>
      <c r="P2115" s="94" t="s">
        <v>51</v>
      </c>
      <c r="Q2115" s="94" t="s">
        <v>51</v>
      </c>
      <c r="R2115" s="94" t="s">
        <v>51</v>
      </c>
      <c r="S2115" s="94" t="s">
        <v>51</v>
      </c>
      <c r="T2115" s="94" t="s">
        <v>51</v>
      </c>
      <c r="U2115" s="94" t="s">
        <v>51</v>
      </c>
      <c r="V2115" s="94" t="s">
        <v>51</v>
      </c>
      <c r="W2115" s="94" t="s">
        <v>2490</v>
      </c>
      <c r="X2115" s="94" t="s">
        <v>2491</v>
      </c>
      <c r="Y2115" s="94" t="s">
        <v>3345</v>
      </c>
    </row>
    <row r="2116" spans="1:25" x14ac:dyDescent="0.2">
      <c r="A2116" s="94" t="s">
        <v>2763</v>
      </c>
      <c r="B2116" s="94" t="s">
        <v>3340</v>
      </c>
      <c r="C2116" s="94" t="s">
        <v>9010</v>
      </c>
      <c r="D2116" s="94" t="s">
        <v>3470</v>
      </c>
      <c r="E2116" s="94" t="s">
        <v>2487</v>
      </c>
      <c r="F2116" s="94" t="s">
        <v>3471</v>
      </c>
      <c r="G2116" s="95">
        <v>-11740</v>
      </c>
      <c r="H2116" s="97">
        <v>46072</v>
      </c>
      <c r="I2116" s="97">
        <v>46079</v>
      </c>
      <c r="J2116" s="97">
        <v>46079</v>
      </c>
      <c r="K2116" s="97">
        <v>46078</v>
      </c>
      <c r="L2116" s="94">
        <v>10251</v>
      </c>
      <c r="M2116" s="98" t="s">
        <v>353</v>
      </c>
      <c r="N2116" s="121" t="s">
        <v>246</v>
      </c>
      <c r="O2116" s="94" t="s">
        <v>9011</v>
      </c>
      <c r="P2116" s="94" t="s">
        <v>51</v>
      </c>
      <c r="Q2116" s="94" t="s">
        <v>51</v>
      </c>
      <c r="R2116" s="94" t="s">
        <v>51</v>
      </c>
      <c r="S2116" s="94" t="s">
        <v>51</v>
      </c>
      <c r="T2116" s="94" t="s">
        <v>51</v>
      </c>
      <c r="U2116" s="94" t="s">
        <v>51</v>
      </c>
      <c r="V2116" s="94" t="s">
        <v>51</v>
      </c>
      <c r="W2116" s="94" t="s">
        <v>2490</v>
      </c>
      <c r="X2116" s="94" t="s">
        <v>2491</v>
      </c>
      <c r="Y2116" s="94" t="s">
        <v>3345</v>
      </c>
    </row>
    <row r="2117" spans="1:25" x14ac:dyDescent="0.2">
      <c r="A2117" s="94" t="s">
        <v>2763</v>
      </c>
      <c r="B2117" s="94" t="s">
        <v>3340</v>
      </c>
      <c r="C2117" s="94" t="s">
        <v>9012</v>
      </c>
      <c r="D2117" s="94" t="s">
        <v>3470</v>
      </c>
      <c r="E2117" s="94" t="s">
        <v>2487</v>
      </c>
      <c r="F2117" s="94" t="s">
        <v>3471</v>
      </c>
      <c r="G2117" s="95">
        <v>-3215</v>
      </c>
      <c r="H2117" s="97">
        <v>46072</v>
      </c>
      <c r="I2117" s="97">
        <v>46079</v>
      </c>
      <c r="J2117" s="97">
        <v>46079</v>
      </c>
      <c r="K2117" s="97">
        <v>46078</v>
      </c>
      <c r="L2117" s="94">
        <v>10251</v>
      </c>
      <c r="M2117" s="98" t="s">
        <v>353</v>
      </c>
      <c r="N2117" s="121" t="s">
        <v>246</v>
      </c>
      <c r="O2117" s="94" t="s">
        <v>9013</v>
      </c>
      <c r="P2117" s="94" t="s">
        <v>51</v>
      </c>
      <c r="Q2117" s="94" t="s">
        <v>51</v>
      </c>
      <c r="R2117" s="94" t="s">
        <v>51</v>
      </c>
      <c r="S2117" s="94" t="s">
        <v>51</v>
      </c>
      <c r="T2117" s="94" t="s">
        <v>51</v>
      </c>
      <c r="U2117" s="94" t="s">
        <v>51</v>
      </c>
      <c r="V2117" s="94" t="s">
        <v>51</v>
      </c>
      <c r="W2117" s="94" t="s">
        <v>2490</v>
      </c>
      <c r="X2117" s="94" t="s">
        <v>2491</v>
      </c>
      <c r="Y2117" s="94" t="s">
        <v>3345</v>
      </c>
    </row>
    <row r="2118" spans="1:25" x14ac:dyDescent="0.2">
      <c r="A2118" s="94" t="s">
        <v>2763</v>
      </c>
      <c r="B2118" s="94" t="s">
        <v>3340</v>
      </c>
      <c r="C2118" s="94" t="s">
        <v>9014</v>
      </c>
      <c r="D2118" s="94" t="s">
        <v>3470</v>
      </c>
      <c r="E2118" s="94" t="s">
        <v>2487</v>
      </c>
      <c r="F2118" s="94" t="s">
        <v>3471</v>
      </c>
      <c r="G2118" s="95">
        <v>-5680</v>
      </c>
      <c r="H2118" s="97">
        <v>46072</v>
      </c>
      <c r="I2118" s="97">
        <v>46079</v>
      </c>
      <c r="J2118" s="97">
        <v>46079</v>
      </c>
      <c r="K2118" s="97">
        <v>46078</v>
      </c>
      <c r="L2118" s="94">
        <v>10251</v>
      </c>
      <c r="M2118" s="98" t="s">
        <v>353</v>
      </c>
      <c r="N2118" s="121" t="s">
        <v>246</v>
      </c>
      <c r="O2118" s="94" t="s">
        <v>9015</v>
      </c>
      <c r="P2118" s="94" t="s">
        <v>51</v>
      </c>
      <c r="Q2118" s="94" t="s">
        <v>51</v>
      </c>
      <c r="R2118" s="94" t="s">
        <v>51</v>
      </c>
      <c r="S2118" s="94" t="s">
        <v>51</v>
      </c>
      <c r="T2118" s="94" t="s">
        <v>51</v>
      </c>
      <c r="U2118" s="94" t="s">
        <v>51</v>
      </c>
      <c r="V2118" s="94" t="s">
        <v>51</v>
      </c>
      <c r="W2118" s="94" t="s">
        <v>2490</v>
      </c>
      <c r="X2118" s="94" t="s">
        <v>2491</v>
      </c>
      <c r="Y2118" s="94" t="s">
        <v>3345</v>
      </c>
    </row>
    <row r="2119" spans="1:25" x14ac:dyDescent="0.2">
      <c r="A2119" s="94" t="s">
        <v>2763</v>
      </c>
      <c r="B2119" s="94" t="s">
        <v>3340</v>
      </c>
      <c r="C2119" s="94" t="s">
        <v>9016</v>
      </c>
      <c r="D2119" s="94" t="s">
        <v>3470</v>
      </c>
      <c r="E2119" s="94" t="s">
        <v>2487</v>
      </c>
      <c r="F2119" s="94" t="s">
        <v>3471</v>
      </c>
      <c r="G2119" s="95">
        <v>-5635</v>
      </c>
      <c r="H2119" s="97">
        <v>46072</v>
      </c>
      <c r="I2119" s="97">
        <v>46079</v>
      </c>
      <c r="J2119" s="97">
        <v>46079</v>
      </c>
      <c r="K2119" s="97">
        <v>46078</v>
      </c>
      <c r="L2119" s="94">
        <v>10251</v>
      </c>
      <c r="M2119" s="98" t="s">
        <v>353</v>
      </c>
      <c r="N2119" s="121" t="s">
        <v>246</v>
      </c>
      <c r="O2119" s="94" t="s">
        <v>9017</v>
      </c>
      <c r="P2119" s="94" t="s">
        <v>51</v>
      </c>
      <c r="Q2119" s="94" t="s">
        <v>51</v>
      </c>
      <c r="R2119" s="94" t="s">
        <v>51</v>
      </c>
      <c r="S2119" s="94" t="s">
        <v>51</v>
      </c>
      <c r="T2119" s="94" t="s">
        <v>51</v>
      </c>
      <c r="U2119" s="94" t="s">
        <v>51</v>
      </c>
      <c r="V2119" s="94" t="s">
        <v>51</v>
      </c>
      <c r="W2119" s="94" t="s">
        <v>2490</v>
      </c>
      <c r="X2119" s="94" t="s">
        <v>2491</v>
      </c>
      <c r="Y2119" s="94" t="s">
        <v>3345</v>
      </c>
    </row>
    <row r="2120" spans="1:25" x14ac:dyDescent="0.2">
      <c r="A2120" s="94" t="s">
        <v>2763</v>
      </c>
      <c r="B2120" s="94" t="s">
        <v>3340</v>
      </c>
      <c r="C2120" s="94" t="s">
        <v>9018</v>
      </c>
      <c r="D2120" s="94" t="s">
        <v>3470</v>
      </c>
      <c r="E2120" s="94" t="s">
        <v>2487</v>
      </c>
      <c r="F2120" s="94" t="s">
        <v>3471</v>
      </c>
      <c r="G2120" s="95">
        <v>-7210</v>
      </c>
      <c r="H2120" s="97">
        <v>46072</v>
      </c>
      <c r="I2120" s="97">
        <v>46079</v>
      </c>
      <c r="J2120" s="97">
        <v>46079</v>
      </c>
      <c r="K2120" s="97">
        <v>46078</v>
      </c>
      <c r="L2120" s="94">
        <v>10251</v>
      </c>
      <c r="M2120" s="98" t="s">
        <v>353</v>
      </c>
      <c r="N2120" s="121" t="s">
        <v>246</v>
      </c>
      <c r="O2120" s="94" t="s">
        <v>9019</v>
      </c>
      <c r="P2120" s="94" t="s">
        <v>51</v>
      </c>
      <c r="Q2120" s="94" t="s">
        <v>51</v>
      </c>
      <c r="R2120" s="94" t="s">
        <v>51</v>
      </c>
      <c r="S2120" s="94" t="s">
        <v>51</v>
      </c>
      <c r="T2120" s="94" t="s">
        <v>51</v>
      </c>
      <c r="U2120" s="94" t="s">
        <v>51</v>
      </c>
      <c r="V2120" s="94" t="s">
        <v>51</v>
      </c>
      <c r="W2120" s="94" t="s">
        <v>2490</v>
      </c>
      <c r="X2120" s="94" t="s">
        <v>2491</v>
      </c>
      <c r="Y2120" s="94" t="s">
        <v>3345</v>
      </c>
    </row>
    <row r="2121" spans="1:25" x14ac:dyDescent="0.2">
      <c r="A2121" s="94" t="s">
        <v>2763</v>
      </c>
      <c r="B2121" s="94" t="s">
        <v>3340</v>
      </c>
      <c r="C2121" s="94" t="s">
        <v>9020</v>
      </c>
      <c r="D2121" s="94" t="s">
        <v>3470</v>
      </c>
      <c r="E2121" s="94" t="s">
        <v>2487</v>
      </c>
      <c r="F2121" s="94" t="s">
        <v>3471</v>
      </c>
      <c r="G2121" s="95">
        <v>-4570</v>
      </c>
      <c r="H2121" s="97">
        <v>46072</v>
      </c>
      <c r="I2121" s="97">
        <v>46079</v>
      </c>
      <c r="J2121" s="97">
        <v>46079</v>
      </c>
      <c r="K2121" s="97">
        <v>46078</v>
      </c>
      <c r="L2121" s="94">
        <v>10251</v>
      </c>
      <c r="M2121" s="98" t="s">
        <v>353</v>
      </c>
      <c r="N2121" s="121" t="s">
        <v>246</v>
      </c>
      <c r="O2121" s="94" t="s">
        <v>9021</v>
      </c>
      <c r="P2121" s="94" t="s">
        <v>51</v>
      </c>
      <c r="Q2121" s="94" t="s">
        <v>51</v>
      </c>
      <c r="R2121" s="94" t="s">
        <v>51</v>
      </c>
      <c r="S2121" s="94" t="s">
        <v>51</v>
      </c>
      <c r="T2121" s="94" t="s">
        <v>51</v>
      </c>
      <c r="U2121" s="94" t="s">
        <v>51</v>
      </c>
      <c r="V2121" s="94" t="s">
        <v>51</v>
      </c>
      <c r="W2121" s="94" t="s">
        <v>2490</v>
      </c>
      <c r="X2121" s="94" t="s">
        <v>2491</v>
      </c>
      <c r="Y2121" s="94" t="s">
        <v>3345</v>
      </c>
    </row>
    <row r="2122" spans="1:25" x14ac:dyDescent="0.2">
      <c r="A2122" s="94" t="s">
        <v>2763</v>
      </c>
      <c r="B2122" s="94" t="s">
        <v>3340</v>
      </c>
      <c r="C2122" s="94" t="s">
        <v>9022</v>
      </c>
      <c r="D2122" s="94" t="s">
        <v>3470</v>
      </c>
      <c r="E2122" s="94" t="s">
        <v>2487</v>
      </c>
      <c r="F2122" s="94" t="s">
        <v>3471</v>
      </c>
      <c r="G2122" s="95">
        <v>-6065</v>
      </c>
      <c r="H2122" s="97">
        <v>46072</v>
      </c>
      <c r="I2122" s="97">
        <v>46079</v>
      </c>
      <c r="J2122" s="97">
        <v>46079</v>
      </c>
      <c r="K2122" s="97">
        <v>46078</v>
      </c>
      <c r="L2122" s="94">
        <v>10251</v>
      </c>
      <c r="M2122" s="98" t="s">
        <v>353</v>
      </c>
      <c r="N2122" s="121" t="s">
        <v>246</v>
      </c>
      <c r="O2122" s="94" t="s">
        <v>9023</v>
      </c>
      <c r="P2122" s="94" t="s">
        <v>51</v>
      </c>
      <c r="Q2122" s="94" t="s">
        <v>51</v>
      </c>
      <c r="R2122" s="94" t="s">
        <v>51</v>
      </c>
      <c r="S2122" s="94" t="s">
        <v>51</v>
      </c>
      <c r="T2122" s="94" t="s">
        <v>51</v>
      </c>
      <c r="U2122" s="94" t="s">
        <v>51</v>
      </c>
      <c r="V2122" s="94" t="s">
        <v>51</v>
      </c>
      <c r="W2122" s="94" t="s">
        <v>2490</v>
      </c>
      <c r="X2122" s="94" t="s">
        <v>2491</v>
      </c>
      <c r="Y2122" s="94" t="s">
        <v>3345</v>
      </c>
    </row>
    <row r="2123" spans="1:25" x14ac:dyDescent="0.2">
      <c r="A2123" s="94" t="s">
        <v>2763</v>
      </c>
      <c r="B2123" s="94" t="s">
        <v>3340</v>
      </c>
      <c r="C2123" s="94" t="s">
        <v>9024</v>
      </c>
      <c r="D2123" s="94" t="s">
        <v>3470</v>
      </c>
      <c r="E2123" s="94" t="s">
        <v>2487</v>
      </c>
      <c r="F2123" s="94" t="s">
        <v>3471</v>
      </c>
      <c r="G2123" s="95">
        <v>-5165</v>
      </c>
      <c r="H2123" s="97">
        <v>46072</v>
      </c>
      <c r="I2123" s="97">
        <v>46079</v>
      </c>
      <c r="J2123" s="97">
        <v>46079</v>
      </c>
      <c r="K2123" s="97">
        <v>46078</v>
      </c>
      <c r="L2123" s="94">
        <v>10251</v>
      </c>
      <c r="M2123" s="98" t="s">
        <v>353</v>
      </c>
      <c r="N2123" s="121" t="s">
        <v>246</v>
      </c>
      <c r="O2123" s="94" t="s">
        <v>9025</v>
      </c>
      <c r="P2123" s="94" t="s">
        <v>51</v>
      </c>
      <c r="Q2123" s="94" t="s">
        <v>51</v>
      </c>
      <c r="R2123" s="94" t="s">
        <v>51</v>
      </c>
      <c r="S2123" s="94" t="s">
        <v>51</v>
      </c>
      <c r="T2123" s="94" t="s">
        <v>51</v>
      </c>
      <c r="U2123" s="94" t="s">
        <v>51</v>
      </c>
      <c r="V2123" s="94" t="s">
        <v>51</v>
      </c>
      <c r="W2123" s="94" t="s">
        <v>2490</v>
      </c>
      <c r="X2123" s="94" t="s">
        <v>2491</v>
      </c>
      <c r="Y2123" s="94" t="s">
        <v>3345</v>
      </c>
    </row>
    <row r="2124" spans="1:25" x14ac:dyDescent="0.2">
      <c r="A2124" s="94" t="s">
        <v>2763</v>
      </c>
      <c r="B2124" s="94" t="s">
        <v>3340</v>
      </c>
      <c r="C2124" s="94" t="s">
        <v>9026</v>
      </c>
      <c r="D2124" s="94" t="s">
        <v>3470</v>
      </c>
      <c r="E2124" s="94" t="s">
        <v>2487</v>
      </c>
      <c r="F2124" s="94" t="s">
        <v>3471</v>
      </c>
      <c r="G2124" s="95">
        <v>-7375</v>
      </c>
      <c r="H2124" s="97">
        <v>46072</v>
      </c>
      <c r="I2124" s="97">
        <v>46079</v>
      </c>
      <c r="J2124" s="97">
        <v>46079</v>
      </c>
      <c r="K2124" s="97">
        <v>46078</v>
      </c>
      <c r="L2124" s="94">
        <v>10251</v>
      </c>
      <c r="M2124" s="98" t="s">
        <v>353</v>
      </c>
      <c r="N2124" s="121" t="s">
        <v>246</v>
      </c>
      <c r="O2124" s="94" t="s">
        <v>9027</v>
      </c>
      <c r="P2124" s="94" t="s">
        <v>51</v>
      </c>
      <c r="Q2124" s="94" t="s">
        <v>51</v>
      </c>
      <c r="R2124" s="94" t="s">
        <v>51</v>
      </c>
      <c r="S2124" s="94" t="s">
        <v>51</v>
      </c>
      <c r="T2124" s="94" t="s">
        <v>51</v>
      </c>
      <c r="U2124" s="94" t="s">
        <v>51</v>
      </c>
      <c r="V2124" s="94" t="s">
        <v>51</v>
      </c>
      <c r="W2124" s="94" t="s">
        <v>2490</v>
      </c>
      <c r="X2124" s="94" t="s">
        <v>2491</v>
      </c>
      <c r="Y2124" s="94" t="s">
        <v>3345</v>
      </c>
    </row>
    <row r="2125" spans="1:25" x14ac:dyDescent="0.2">
      <c r="A2125" s="94" t="s">
        <v>2763</v>
      </c>
      <c r="B2125" s="94" t="s">
        <v>3340</v>
      </c>
      <c r="C2125" s="94" t="s">
        <v>9028</v>
      </c>
      <c r="D2125" s="94" t="s">
        <v>3470</v>
      </c>
      <c r="E2125" s="94" t="s">
        <v>2487</v>
      </c>
      <c r="F2125" s="94" t="s">
        <v>3471</v>
      </c>
      <c r="G2125" s="95">
        <v>-5475</v>
      </c>
      <c r="H2125" s="97">
        <v>46072</v>
      </c>
      <c r="I2125" s="97">
        <v>46079</v>
      </c>
      <c r="J2125" s="97">
        <v>46079</v>
      </c>
      <c r="K2125" s="97">
        <v>46078</v>
      </c>
      <c r="L2125" s="94">
        <v>10251</v>
      </c>
      <c r="M2125" s="98" t="s">
        <v>353</v>
      </c>
      <c r="N2125" s="121" t="s">
        <v>246</v>
      </c>
      <c r="O2125" s="94" t="s">
        <v>9029</v>
      </c>
      <c r="P2125" s="94" t="s">
        <v>51</v>
      </c>
      <c r="Q2125" s="94" t="s">
        <v>51</v>
      </c>
      <c r="R2125" s="94" t="s">
        <v>51</v>
      </c>
      <c r="S2125" s="94" t="s">
        <v>51</v>
      </c>
      <c r="T2125" s="94" t="s">
        <v>51</v>
      </c>
      <c r="U2125" s="94" t="s">
        <v>51</v>
      </c>
      <c r="V2125" s="94" t="s">
        <v>51</v>
      </c>
      <c r="W2125" s="94" t="s">
        <v>2490</v>
      </c>
      <c r="X2125" s="94" t="s">
        <v>2491</v>
      </c>
      <c r="Y2125" s="94" t="s">
        <v>3345</v>
      </c>
    </row>
    <row r="2126" spans="1:25" x14ac:dyDescent="0.2">
      <c r="A2126" s="94" t="s">
        <v>2763</v>
      </c>
      <c r="B2126" s="94" t="s">
        <v>3340</v>
      </c>
      <c r="C2126" s="94" t="s">
        <v>9030</v>
      </c>
      <c r="D2126" s="94" t="s">
        <v>3470</v>
      </c>
      <c r="E2126" s="94" t="s">
        <v>2487</v>
      </c>
      <c r="F2126" s="94" t="s">
        <v>3471</v>
      </c>
      <c r="G2126" s="95">
        <v>-11990</v>
      </c>
      <c r="H2126" s="97">
        <v>46072</v>
      </c>
      <c r="I2126" s="97">
        <v>46079</v>
      </c>
      <c r="J2126" s="97">
        <v>46079</v>
      </c>
      <c r="K2126" s="97">
        <v>46078</v>
      </c>
      <c r="L2126" s="94">
        <v>10251</v>
      </c>
      <c r="M2126" s="98" t="s">
        <v>353</v>
      </c>
      <c r="N2126" s="121" t="s">
        <v>246</v>
      </c>
      <c r="O2126" s="94" t="s">
        <v>9031</v>
      </c>
      <c r="P2126" s="94" t="s">
        <v>51</v>
      </c>
      <c r="Q2126" s="94" t="s">
        <v>51</v>
      </c>
      <c r="R2126" s="94" t="s">
        <v>51</v>
      </c>
      <c r="S2126" s="94" t="s">
        <v>51</v>
      </c>
      <c r="T2126" s="94" t="s">
        <v>51</v>
      </c>
      <c r="U2126" s="94" t="s">
        <v>51</v>
      </c>
      <c r="V2126" s="94" t="s">
        <v>51</v>
      </c>
      <c r="W2126" s="94" t="s">
        <v>2490</v>
      </c>
      <c r="X2126" s="94" t="s">
        <v>2491</v>
      </c>
      <c r="Y2126" s="94" t="s">
        <v>3345</v>
      </c>
    </row>
    <row r="2127" spans="1:25" x14ac:dyDescent="0.2">
      <c r="A2127" s="94" t="s">
        <v>2763</v>
      </c>
      <c r="B2127" s="94" t="s">
        <v>3340</v>
      </c>
      <c r="C2127" s="94" t="s">
        <v>9032</v>
      </c>
      <c r="D2127" s="94" t="s">
        <v>3470</v>
      </c>
      <c r="E2127" s="94" t="s">
        <v>2487</v>
      </c>
      <c r="F2127" s="94" t="s">
        <v>3471</v>
      </c>
      <c r="G2127" s="95">
        <v>-13775</v>
      </c>
      <c r="H2127" s="97">
        <v>46072</v>
      </c>
      <c r="I2127" s="97">
        <v>46079</v>
      </c>
      <c r="J2127" s="97">
        <v>46079</v>
      </c>
      <c r="K2127" s="97">
        <v>46078</v>
      </c>
      <c r="L2127" s="94">
        <v>10251</v>
      </c>
      <c r="M2127" s="98" t="s">
        <v>353</v>
      </c>
      <c r="N2127" s="121" t="s">
        <v>246</v>
      </c>
      <c r="O2127" s="94" t="s">
        <v>9033</v>
      </c>
      <c r="P2127" s="94" t="s">
        <v>51</v>
      </c>
      <c r="Q2127" s="94" t="s">
        <v>51</v>
      </c>
      <c r="R2127" s="94" t="s">
        <v>51</v>
      </c>
      <c r="S2127" s="94" t="s">
        <v>51</v>
      </c>
      <c r="T2127" s="94" t="s">
        <v>51</v>
      </c>
      <c r="U2127" s="94" t="s">
        <v>51</v>
      </c>
      <c r="V2127" s="94" t="s">
        <v>51</v>
      </c>
      <c r="W2127" s="94" t="s">
        <v>2490</v>
      </c>
      <c r="X2127" s="94" t="s">
        <v>2491</v>
      </c>
      <c r="Y2127" s="94" t="s">
        <v>3345</v>
      </c>
    </row>
    <row r="2128" spans="1:25" x14ac:dyDescent="0.2">
      <c r="A2128" s="94" t="s">
        <v>2763</v>
      </c>
      <c r="B2128" s="94" t="s">
        <v>3340</v>
      </c>
      <c r="C2128" s="94" t="s">
        <v>9034</v>
      </c>
      <c r="D2128" s="94" t="s">
        <v>3470</v>
      </c>
      <c r="E2128" s="94" t="s">
        <v>2487</v>
      </c>
      <c r="F2128" s="94" t="s">
        <v>3471</v>
      </c>
      <c r="G2128" s="95">
        <v>-10135</v>
      </c>
      <c r="H2128" s="97">
        <v>46072</v>
      </c>
      <c r="I2128" s="97">
        <v>46079</v>
      </c>
      <c r="J2128" s="97">
        <v>46079</v>
      </c>
      <c r="K2128" s="97">
        <v>46078</v>
      </c>
      <c r="L2128" s="94">
        <v>10251</v>
      </c>
      <c r="M2128" s="98" t="s">
        <v>353</v>
      </c>
      <c r="N2128" s="121" t="s">
        <v>246</v>
      </c>
      <c r="O2128" s="94" t="s">
        <v>9035</v>
      </c>
      <c r="P2128" s="94" t="s">
        <v>51</v>
      </c>
      <c r="Q2128" s="94" t="s">
        <v>51</v>
      </c>
      <c r="R2128" s="94" t="s">
        <v>51</v>
      </c>
      <c r="S2128" s="94" t="s">
        <v>51</v>
      </c>
      <c r="T2128" s="94" t="s">
        <v>51</v>
      </c>
      <c r="U2128" s="94" t="s">
        <v>51</v>
      </c>
      <c r="V2128" s="94" t="s">
        <v>51</v>
      </c>
      <c r="W2128" s="94" t="s">
        <v>2490</v>
      </c>
      <c r="X2128" s="94" t="s">
        <v>2491</v>
      </c>
      <c r="Y2128" s="94" t="s">
        <v>3345</v>
      </c>
    </row>
    <row r="2129" spans="1:25" x14ac:dyDescent="0.2">
      <c r="A2129" s="94" t="s">
        <v>2763</v>
      </c>
      <c r="B2129" s="94" t="s">
        <v>3340</v>
      </c>
      <c r="C2129" s="94" t="s">
        <v>9036</v>
      </c>
      <c r="D2129" s="94" t="s">
        <v>3470</v>
      </c>
      <c r="E2129" s="94" t="s">
        <v>2487</v>
      </c>
      <c r="F2129" s="94" t="s">
        <v>3471</v>
      </c>
      <c r="G2129" s="95">
        <v>-7770</v>
      </c>
      <c r="H2129" s="97">
        <v>46072</v>
      </c>
      <c r="I2129" s="97">
        <v>46079</v>
      </c>
      <c r="J2129" s="97">
        <v>46079</v>
      </c>
      <c r="K2129" s="97">
        <v>46078</v>
      </c>
      <c r="L2129" s="94">
        <v>10251</v>
      </c>
      <c r="M2129" s="98" t="s">
        <v>353</v>
      </c>
      <c r="N2129" s="121" t="s">
        <v>246</v>
      </c>
      <c r="O2129" s="94" t="s">
        <v>9037</v>
      </c>
      <c r="P2129" s="94" t="s">
        <v>51</v>
      </c>
      <c r="Q2129" s="94" t="s">
        <v>51</v>
      </c>
      <c r="R2129" s="94" t="s">
        <v>51</v>
      </c>
      <c r="S2129" s="94" t="s">
        <v>51</v>
      </c>
      <c r="T2129" s="94" t="s">
        <v>51</v>
      </c>
      <c r="U2129" s="94" t="s">
        <v>51</v>
      </c>
      <c r="V2129" s="94" t="s">
        <v>51</v>
      </c>
      <c r="W2129" s="94" t="s">
        <v>2490</v>
      </c>
      <c r="X2129" s="94" t="s">
        <v>2491</v>
      </c>
      <c r="Y2129" s="94" t="s">
        <v>3345</v>
      </c>
    </row>
    <row r="2130" spans="1:25" x14ac:dyDescent="0.2">
      <c r="A2130" s="94" t="s">
        <v>2763</v>
      </c>
      <c r="B2130" s="94" t="s">
        <v>3340</v>
      </c>
      <c r="C2130" s="94" t="s">
        <v>9038</v>
      </c>
      <c r="D2130" s="94" t="s">
        <v>3470</v>
      </c>
      <c r="E2130" s="94" t="s">
        <v>2487</v>
      </c>
      <c r="F2130" s="94" t="s">
        <v>3471</v>
      </c>
      <c r="G2130" s="95">
        <v>-11910</v>
      </c>
      <c r="H2130" s="97">
        <v>46072</v>
      </c>
      <c r="I2130" s="97">
        <v>46079</v>
      </c>
      <c r="J2130" s="97">
        <v>46079</v>
      </c>
      <c r="K2130" s="97">
        <v>46078</v>
      </c>
      <c r="L2130" s="94">
        <v>10251</v>
      </c>
      <c r="M2130" s="98" t="s">
        <v>353</v>
      </c>
      <c r="N2130" s="121" t="s">
        <v>246</v>
      </c>
      <c r="O2130" s="94" t="s">
        <v>9039</v>
      </c>
      <c r="P2130" s="94" t="s">
        <v>51</v>
      </c>
      <c r="Q2130" s="94" t="s">
        <v>51</v>
      </c>
      <c r="R2130" s="94" t="s">
        <v>51</v>
      </c>
      <c r="S2130" s="94" t="s">
        <v>51</v>
      </c>
      <c r="T2130" s="94" t="s">
        <v>51</v>
      </c>
      <c r="U2130" s="94" t="s">
        <v>51</v>
      </c>
      <c r="V2130" s="94" t="s">
        <v>51</v>
      </c>
      <c r="W2130" s="94" t="s">
        <v>2490</v>
      </c>
      <c r="X2130" s="94" t="s">
        <v>2491</v>
      </c>
      <c r="Y2130" s="94" t="s">
        <v>3345</v>
      </c>
    </row>
    <row r="2131" spans="1:25" x14ac:dyDescent="0.2">
      <c r="A2131" s="94" t="s">
        <v>2763</v>
      </c>
      <c r="B2131" s="94" t="s">
        <v>3340</v>
      </c>
      <c r="C2131" s="94" t="s">
        <v>9040</v>
      </c>
      <c r="D2131" s="94" t="s">
        <v>3470</v>
      </c>
      <c r="E2131" s="94" t="s">
        <v>2487</v>
      </c>
      <c r="F2131" s="94" t="s">
        <v>3471</v>
      </c>
      <c r="G2131" s="95">
        <v>-5290</v>
      </c>
      <c r="H2131" s="97">
        <v>46072</v>
      </c>
      <c r="I2131" s="97">
        <v>46079</v>
      </c>
      <c r="J2131" s="97">
        <v>46079</v>
      </c>
      <c r="K2131" s="97">
        <v>46078</v>
      </c>
      <c r="L2131" s="94">
        <v>10251</v>
      </c>
      <c r="M2131" s="98" t="s">
        <v>353</v>
      </c>
      <c r="N2131" s="121" t="s">
        <v>246</v>
      </c>
      <c r="O2131" s="94" t="s">
        <v>9041</v>
      </c>
      <c r="P2131" s="94" t="s">
        <v>51</v>
      </c>
      <c r="Q2131" s="94" t="s">
        <v>51</v>
      </c>
      <c r="R2131" s="94" t="s">
        <v>51</v>
      </c>
      <c r="S2131" s="94" t="s">
        <v>51</v>
      </c>
      <c r="T2131" s="94" t="s">
        <v>51</v>
      </c>
      <c r="U2131" s="94" t="s">
        <v>51</v>
      </c>
      <c r="V2131" s="94" t="s">
        <v>51</v>
      </c>
      <c r="W2131" s="94" t="s">
        <v>2490</v>
      </c>
      <c r="X2131" s="94" t="s">
        <v>2491</v>
      </c>
      <c r="Y2131" s="94" t="s">
        <v>3345</v>
      </c>
    </row>
    <row r="2132" spans="1:25" x14ac:dyDescent="0.2">
      <c r="A2132" s="94" t="s">
        <v>2763</v>
      </c>
      <c r="B2132" s="94" t="s">
        <v>3340</v>
      </c>
      <c r="C2132" s="94" t="s">
        <v>9042</v>
      </c>
      <c r="D2132" s="94" t="s">
        <v>3470</v>
      </c>
      <c r="E2132" s="94" t="s">
        <v>2487</v>
      </c>
      <c r="F2132" s="94" t="s">
        <v>3471</v>
      </c>
      <c r="G2132" s="95">
        <v>-6510</v>
      </c>
      <c r="H2132" s="97">
        <v>46072</v>
      </c>
      <c r="I2132" s="97">
        <v>46079</v>
      </c>
      <c r="J2132" s="97">
        <v>46079</v>
      </c>
      <c r="K2132" s="97">
        <v>46078</v>
      </c>
      <c r="L2132" s="94">
        <v>10251</v>
      </c>
      <c r="M2132" s="98" t="s">
        <v>353</v>
      </c>
      <c r="N2132" s="121" t="s">
        <v>246</v>
      </c>
      <c r="O2132" s="94" t="s">
        <v>9043</v>
      </c>
      <c r="P2132" s="94" t="s">
        <v>51</v>
      </c>
      <c r="Q2132" s="94" t="s">
        <v>51</v>
      </c>
      <c r="R2132" s="94" t="s">
        <v>51</v>
      </c>
      <c r="S2132" s="94" t="s">
        <v>51</v>
      </c>
      <c r="T2132" s="94" t="s">
        <v>51</v>
      </c>
      <c r="U2132" s="94" t="s">
        <v>51</v>
      </c>
      <c r="V2132" s="94" t="s">
        <v>51</v>
      </c>
      <c r="W2132" s="94" t="s">
        <v>2490</v>
      </c>
      <c r="X2132" s="94" t="s">
        <v>2491</v>
      </c>
      <c r="Y2132" s="94" t="s">
        <v>3345</v>
      </c>
    </row>
    <row r="2133" spans="1:25" x14ac:dyDescent="0.2">
      <c r="A2133" s="94" t="s">
        <v>2763</v>
      </c>
      <c r="B2133" s="94" t="s">
        <v>3340</v>
      </c>
      <c r="C2133" s="94" t="s">
        <v>9044</v>
      </c>
      <c r="D2133" s="94" t="s">
        <v>3470</v>
      </c>
      <c r="E2133" s="94" t="s">
        <v>2487</v>
      </c>
      <c r="F2133" s="94" t="s">
        <v>3471</v>
      </c>
      <c r="G2133" s="95">
        <v>-5080</v>
      </c>
      <c r="H2133" s="97">
        <v>46072</v>
      </c>
      <c r="I2133" s="97">
        <v>46079</v>
      </c>
      <c r="J2133" s="97">
        <v>46079</v>
      </c>
      <c r="K2133" s="97">
        <v>46078</v>
      </c>
      <c r="L2133" s="94">
        <v>10251</v>
      </c>
      <c r="M2133" s="98" t="s">
        <v>353</v>
      </c>
      <c r="N2133" s="121" t="s">
        <v>246</v>
      </c>
      <c r="O2133" s="94" t="s">
        <v>9045</v>
      </c>
      <c r="P2133" s="94" t="s">
        <v>51</v>
      </c>
      <c r="Q2133" s="94" t="s">
        <v>51</v>
      </c>
      <c r="R2133" s="94" t="s">
        <v>51</v>
      </c>
      <c r="S2133" s="94" t="s">
        <v>51</v>
      </c>
      <c r="T2133" s="94" t="s">
        <v>51</v>
      </c>
      <c r="U2133" s="94" t="s">
        <v>51</v>
      </c>
      <c r="V2133" s="94" t="s">
        <v>51</v>
      </c>
      <c r="W2133" s="94" t="s">
        <v>2490</v>
      </c>
      <c r="X2133" s="94" t="s">
        <v>2491</v>
      </c>
      <c r="Y2133" s="94" t="s">
        <v>3345</v>
      </c>
    </row>
    <row r="2134" spans="1:25" x14ac:dyDescent="0.2">
      <c r="A2134" s="94" t="s">
        <v>2763</v>
      </c>
      <c r="B2134" s="94" t="s">
        <v>3340</v>
      </c>
      <c r="C2134" s="94" t="s">
        <v>9046</v>
      </c>
      <c r="D2134" s="94" t="s">
        <v>3470</v>
      </c>
      <c r="E2134" s="94" t="s">
        <v>2487</v>
      </c>
      <c r="F2134" s="94" t="s">
        <v>3471</v>
      </c>
      <c r="G2134" s="95">
        <v>-5245</v>
      </c>
      <c r="H2134" s="97">
        <v>46072</v>
      </c>
      <c r="I2134" s="97">
        <v>46079</v>
      </c>
      <c r="J2134" s="97">
        <v>46079</v>
      </c>
      <c r="K2134" s="97">
        <v>46078</v>
      </c>
      <c r="L2134" s="94">
        <v>10251</v>
      </c>
      <c r="M2134" s="98" t="s">
        <v>353</v>
      </c>
      <c r="N2134" s="121" t="s">
        <v>246</v>
      </c>
      <c r="O2134" s="94" t="s">
        <v>9047</v>
      </c>
      <c r="P2134" s="94" t="s">
        <v>51</v>
      </c>
      <c r="Q2134" s="94" t="s">
        <v>51</v>
      </c>
      <c r="R2134" s="94" t="s">
        <v>51</v>
      </c>
      <c r="S2134" s="94" t="s">
        <v>51</v>
      </c>
      <c r="T2134" s="94" t="s">
        <v>51</v>
      </c>
      <c r="U2134" s="94" t="s">
        <v>51</v>
      </c>
      <c r="V2134" s="94" t="s">
        <v>51</v>
      </c>
      <c r="W2134" s="94" t="s">
        <v>2490</v>
      </c>
      <c r="X2134" s="94" t="s">
        <v>2491</v>
      </c>
      <c r="Y2134" s="94" t="s">
        <v>3345</v>
      </c>
    </row>
    <row r="2135" spans="1:25" x14ac:dyDescent="0.2">
      <c r="A2135" s="94" t="s">
        <v>2763</v>
      </c>
      <c r="B2135" s="94" t="s">
        <v>3340</v>
      </c>
      <c r="C2135" s="94" t="s">
        <v>9048</v>
      </c>
      <c r="D2135" s="94" t="s">
        <v>3470</v>
      </c>
      <c r="E2135" s="94" t="s">
        <v>2487</v>
      </c>
      <c r="F2135" s="94" t="s">
        <v>3471</v>
      </c>
      <c r="G2135" s="95">
        <v>-4900</v>
      </c>
      <c r="H2135" s="97">
        <v>46072</v>
      </c>
      <c r="I2135" s="97">
        <v>46079</v>
      </c>
      <c r="J2135" s="97">
        <v>46079</v>
      </c>
      <c r="K2135" s="97">
        <v>46078</v>
      </c>
      <c r="L2135" s="94">
        <v>10251</v>
      </c>
      <c r="M2135" s="98" t="s">
        <v>353</v>
      </c>
      <c r="N2135" s="121" t="s">
        <v>246</v>
      </c>
      <c r="O2135" s="94" t="s">
        <v>9049</v>
      </c>
      <c r="P2135" s="94" t="s">
        <v>51</v>
      </c>
      <c r="Q2135" s="94" t="s">
        <v>51</v>
      </c>
      <c r="R2135" s="94" t="s">
        <v>51</v>
      </c>
      <c r="S2135" s="94" t="s">
        <v>51</v>
      </c>
      <c r="T2135" s="94" t="s">
        <v>51</v>
      </c>
      <c r="U2135" s="94" t="s">
        <v>51</v>
      </c>
      <c r="V2135" s="94" t="s">
        <v>51</v>
      </c>
      <c r="W2135" s="94" t="s">
        <v>2490</v>
      </c>
      <c r="X2135" s="94" t="s">
        <v>2491</v>
      </c>
      <c r="Y2135" s="94" t="s">
        <v>3345</v>
      </c>
    </row>
    <row r="2136" spans="1:25" x14ac:dyDescent="0.2">
      <c r="A2136" s="94" t="s">
        <v>2763</v>
      </c>
      <c r="B2136" s="94" t="s">
        <v>3340</v>
      </c>
      <c r="C2136" s="94" t="s">
        <v>9050</v>
      </c>
      <c r="D2136" s="94" t="s">
        <v>3470</v>
      </c>
      <c r="E2136" s="94" t="s">
        <v>2487</v>
      </c>
      <c r="F2136" s="94" t="s">
        <v>3471</v>
      </c>
      <c r="G2136" s="95">
        <v>-4980</v>
      </c>
      <c r="H2136" s="97">
        <v>46072</v>
      </c>
      <c r="I2136" s="97">
        <v>46079</v>
      </c>
      <c r="J2136" s="97">
        <v>46079</v>
      </c>
      <c r="K2136" s="97">
        <v>46078</v>
      </c>
      <c r="L2136" s="94">
        <v>10251</v>
      </c>
      <c r="M2136" s="98" t="s">
        <v>353</v>
      </c>
      <c r="N2136" s="121" t="s">
        <v>246</v>
      </c>
      <c r="O2136" s="94" t="s">
        <v>9051</v>
      </c>
      <c r="P2136" s="94" t="s">
        <v>51</v>
      </c>
      <c r="Q2136" s="94" t="s">
        <v>51</v>
      </c>
      <c r="R2136" s="94" t="s">
        <v>51</v>
      </c>
      <c r="S2136" s="94" t="s">
        <v>51</v>
      </c>
      <c r="T2136" s="94" t="s">
        <v>51</v>
      </c>
      <c r="U2136" s="94" t="s">
        <v>51</v>
      </c>
      <c r="V2136" s="94" t="s">
        <v>51</v>
      </c>
      <c r="W2136" s="94" t="s">
        <v>2490</v>
      </c>
      <c r="X2136" s="94" t="s">
        <v>2491</v>
      </c>
      <c r="Y2136" s="94" t="s">
        <v>3345</v>
      </c>
    </row>
    <row r="2137" spans="1:25" x14ac:dyDescent="0.2">
      <c r="A2137" s="94" t="s">
        <v>2763</v>
      </c>
      <c r="B2137" s="94" t="s">
        <v>3340</v>
      </c>
      <c r="C2137" s="94" t="s">
        <v>9052</v>
      </c>
      <c r="D2137" s="94" t="s">
        <v>3470</v>
      </c>
      <c r="E2137" s="94" t="s">
        <v>2487</v>
      </c>
      <c r="F2137" s="94" t="s">
        <v>3471</v>
      </c>
      <c r="G2137" s="95">
        <v>-3545</v>
      </c>
      <c r="H2137" s="97">
        <v>46072</v>
      </c>
      <c r="I2137" s="97">
        <v>46079</v>
      </c>
      <c r="J2137" s="97">
        <v>46079</v>
      </c>
      <c r="K2137" s="97">
        <v>46078</v>
      </c>
      <c r="L2137" s="94">
        <v>10251</v>
      </c>
      <c r="M2137" s="98" t="s">
        <v>353</v>
      </c>
      <c r="N2137" s="121" t="s">
        <v>246</v>
      </c>
      <c r="O2137" s="94" t="s">
        <v>9053</v>
      </c>
      <c r="P2137" s="94" t="s">
        <v>51</v>
      </c>
      <c r="Q2137" s="94" t="s">
        <v>51</v>
      </c>
      <c r="R2137" s="94" t="s">
        <v>51</v>
      </c>
      <c r="S2137" s="94" t="s">
        <v>51</v>
      </c>
      <c r="T2137" s="94" t="s">
        <v>51</v>
      </c>
      <c r="U2137" s="94" t="s">
        <v>51</v>
      </c>
      <c r="V2137" s="94" t="s">
        <v>51</v>
      </c>
      <c r="W2137" s="94" t="s">
        <v>2490</v>
      </c>
      <c r="X2137" s="94" t="s">
        <v>2491</v>
      </c>
      <c r="Y2137" s="94" t="s">
        <v>3345</v>
      </c>
    </row>
    <row r="2138" spans="1:25" x14ac:dyDescent="0.2">
      <c r="A2138" s="94" t="s">
        <v>2763</v>
      </c>
      <c r="B2138" s="94" t="s">
        <v>3340</v>
      </c>
      <c r="C2138" s="94" t="s">
        <v>9054</v>
      </c>
      <c r="D2138" s="94" t="s">
        <v>3470</v>
      </c>
      <c r="E2138" s="94" t="s">
        <v>2487</v>
      </c>
      <c r="F2138" s="94" t="s">
        <v>3471</v>
      </c>
      <c r="G2138" s="95">
        <v>-4550</v>
      </c>
      <c r="H2138" s="97">
        <v>46072</v>
      </c>
      <c r="I2138" s="97">
        <v>46079</v>
      </c>
      <c r="J2138" s="97">
        <v>46079</v>
      </c>
      <c r="K2138" s="97">
        <v>46078</v>
      </c>
      <c r="L2138" s="94">
        <v>10251</v>
      </c>
      <c r="M2138" s="98" t="s">
        <v>353</v>
      </c>
      <c r="N2138" s="121" t="s">
        <v>246</v>
      </c>
      <c r="O2138" s="94" t="s">
        <v>9055</v>
      </c>
      <c r="P2138" s="94" t="s">
        <v>51</v>
      </c>
      <c r="Q2138" s="94" t="s">
        <v>51</v>
      </c>
      <c r="R2138" s="94" t="s">
        <v>51</v>
      </c>
      <c r="S2138" s="94" t="s">
        <v>51</v>
      </c>
      <c r="T2138" s="94" t="s">
        <v>51</v>
      </c>
      <c r="U2138" s="94" t="s">
        <v>51</v>
      </c>
      <c r="V2138" s="94" t="s">
        <v>51</v>
      </c>
      <c r="W2138" s="94" t="s">
        <v>2490</v>
      </c>
      <c r="X2138" s="94" t="s">
        <v>2491</v>
      </c>
      <c r="Y2138" s="94" t="s">
        <v>3345</v>
      </c>
    </row>
    <row r="2139" spans="1:25" x14ac:dyDescent="0.2">
      <c r="A2139" s="94" t="s">
        <v>2763</v>
      </c>
      <c r="B2139" s="94" t="s">
        <v>3340</v>
      </c>
      <c r="C2139" s="94" t="s">
        <v>9056</v>
      </c>
      <c r="D2139" s="94" t="s">
        <v>3470</v>
      </c>
      <c r="E2139" s="94" t="s">
        <v>2487</v>
      </c>
      <c r="F2139" s="94" t="s">
        <v>3471</v>
      </c>
      <c r="G2139" s="95">
        <v>-5870</v>
      </c>
      <c r="H2139" s="97">
        <v>46072</v>
      </c>
      <c r="I2139" s="97">
        <v>46079</v>
      </c>
      <c r="J2139" s="97">
        <v>46079</v>
      </c>
      <c r="K2139" s="97">
        <v>46078</v>
      </c>
      <c r="L2139" s="94">
        <v>10251</v>
      </c>
      <c r="M2139" s="98" t="s">
        <v>353</v>
      </c>
      <c r="N2139" s="121" t="s">
        <v>246</v>
      </c>
      <c r="O2139" s="94" t="s">
        <v>9057</v>
      </c>
      <c r="P2139" s="94" t="s">
        <v>51</v>
      </c>
      <c r="Q2139" s="94" t="s">
        <v>51</v>
      </c>
      <c r="R2139" s="94" t="s">
        <v>51</v>
      </c>
      <c r="S2139" s="94" t="s">
        <v>51</v>
      </c>
      <c r="T2139" s="94" t="s">
        <v>51</v>
      </c>
      <c r="U2139" s="94" t="s">
        <v>51</v>
      </c>
      <c r="V2139" s="94" t="s">
        <v>51</v>
      </c>
      <c r="W2139" s="94" t="s">
        <v>2490</v>
      </c>
      <c r="X2139" s="94" t="s">
        <v>2491</v>
      </c>
      <c r="Y2139" s="94" t="s">
        <v>3345</v>
      </c>
    </row>
    <row r="2140" spans="1:25" x14ac:dyDescent="0.2">
      <c r="A2140" s="94" t="s">
        <v>2763</v>
      </c>
      <c r="B2140" s="94" t="s">
        <v>3340</v>
      </c>
      <c r="C2140" s="94" t="s">
        <v>9058</v>
      </c>
      <c r="D2140" s="94" t="s">
        <v>3470</v>
      </c>
      <c r="E2140" s="94" t="s">
        <v>2487</v>
      </c>
      <c r="F2140" s="94" t="s">
        <v>3471</v>
      </c>
      <c r="G2140" s="95">
        <v>-4820</v>
      </c>
      <c r="H2140" s="97">
        <v>46072</v>
      </c>
      <c r="I2140" s="97">
        <v>46079</v>
      </c>
      <c r="J2140" s="97">
        <v>46079</v>
      </c>
      <c r="K2140" s="97">
        <v>46078</v>
      </c>
      <c r="L2140" s="94">
        <v>10251</v>
      </c>
      <c r="M2140" s="98" t="s">
        <v>353</v>
      </c>
      <c r="N2140" s="121" t="s">
        <v>246</v>
      </c>
      <c r="O2140" s="94" t="s">
        <v>9059</v>
      </c>
      <c r="P2140" s="94" t="s">
        <v>51</v>
      </c>
      <c r="Q2140" s="94" t="s">
        <v>51</v>
      </c>
      <c r="R2140" s="94" t="s">
        <v>51</v>
      </c>
      <c r="S2140" s="94" t="s">
        <v>51</v>
      </c>
      <c r="T2140" s="94" t="s">
        <v>51</v>
      </c>
      <c r="U2140" s="94" t="s">
        <v>51</v>
      </c>
      <c r="V2140" s="94" t="s">
        <v>51</v>
      </c>
      <c r="W2140" s="94" t="s">
        <v>2490</v>
      </c>
      <c r="X2140" s="94" t="s">
        <v>2491</v>
      </c>
      <c r="Y2140" s="94" t="s">
        <v>3345</v>
      </c>
    </row>
    <row r="2141" spans="1:25" x14ac:dyDescent="0.2">
      <c r="A2141" s="94" t="s">
        <v>2763</v>
      </c>
      <c r="B2141" s="94" t="s">
        <v>3340</v>
      </c>
      <c r="C2141" s="94" t="s">
        <v>9060</v>
      </c>
      <c r="D2141" s="94" t="s">
        <v>3470</v>
      </c>
      <c r="E2141" s="94" t="s">
        <v>2487</v>
      </c>
      <c r="F2141" s="94" t="s">
        <v>3471</v>
      </c>
      <c r="G2141" s="95">
        <v>-6735</v>
      </c>
      <c r="H2141" s="97">
        <v>46072</v>
      </c>
      <c r="I2141" s="97">
        <v>46079</v>
      </c>
      <c r="J2141" s="97">
        <v>46079</v>
      </c>
      <c r="K2141" s="97">
        <v>46078</v>
      </c>
      <c r="L2141" s="94">
        <v>10251</v>
      </c>
      <c r="M2141" s="98" t="s">
        <v>353</v>
      </c>
      <c r="N2141" s="121" t="s">
        <v>246</v>
      </c>
      <c r="O2141" s="94" t="s">
        <v>9061</v>
      </c>
      <c r="P2141" s="94" t="s">
        <v>51</v>
      </c>
      <c r="Q2141" s="94" t="s">
        <v>51</v>
      </c>
      <c r="R2141" s="94" t="s">
        <v>51</v>
      </c>
      <c r="S2141" s="94" t="s">
        <v>51</v>
      </c>
      <c r="T2141" s="94" t="s">
        <v>51</v>
      </c>
      <c r="U2141" s="94" t="s">
        <v>51</v>
      </c>
      <c r="V2141" s="94" t="s">
        <v>51</v>
      </c>
      <c r="W2141" s="94" t="s">
        <v>2490</v>
      </c>
      <c r="X2141" s="94" t="s">
        <v>2491</v>
      </c>
      <c r="Y2141" s="94" t="s">
        <v>3345</v>
      </c>
    </row>
    <row r="2142" spans="1:25" x14ac:dyDescent="0.2">
      <c r="A2142" s="94" t="s">
        <v>2763</v>
      </c>
      <c r="B2142" s="94" t="s">
        <v>3340</v>
      </c>
      <c r="C2142" s="94" t="s">
        <v>9062</v>
      </c>
      <c r="D2142" s="94" t="s">
        <v>3470</v>
      </c>
      <c r="E2142" s="94" t="s">
        <v>2487</v>
      </c>
      <c r="F2142" s="94" t="s">
        <v>3471</v>
      </c>
      <c r="G2142" s="95">
        <v>-4715</v>
      </c>
      <c r="H2142" s="97">
        <v>46072</v>
      </c>
      <c r="I2142" s="97">
        <v>46079</v>
      </c>
      <c r="J2142" s="97">
        <v>46079</v>
      </c>
      <c r="K2142" s="97">
        <v>46078</v>
      </c>
      <c r="L2142" s="94">
        <v>10251</v>
      </c>
      <c r="M2142" s="98" t="s">
        <v>353</v>
      </c>
      <c r="N2142" s="121" t="s">
        <v>246</v>
      </c>
      <c r="O2142" s="94" t="s">
        <v>9063</v>
      </c>
      <c r="P2142" s="94" t="s">
        <v>51</v>
      </c>
      <c r="Q2142" s="94" t="s">
        <v>51</v>
      </c>
      <c r="R2142" s="94" t="s">
        <v>51</v>
      </c>
      <c r="S2142" s="94" t="s">
        <v>51</v>
      </c>
      <c r="T2142" s="94" t="s">
        <v>51</v>
      </c>
      <c r="U2142" s="94" t="s">
        <v>51</v>
      </c>
      <c r="V2142" s="94" t="s">
        <v>51</v>
      </c>
      <c r="W2142" s="94" t="s">
        <v>2490</v>
      </c>
      <c r="X2142" s="94" t="s">
        <v>2491</v>
      </c>
      <c r="Y2142" s="94" t="s">
        <v>3345</v>
      </c>
    </row>
    <row r="2143" spans="1:25" x14ac:dyDescent="0.2">
      <c r="A2143" s="94" t="s">
        <v>2763</v>
      </c>
      <c r="B2143" s="94" t="s">
        <v>3340</v>
      </c>
      <c r="C2143" s="94" t="s">
        <v>9064</v>
      </c>
      <c r="D2143" s="94" t="s">
        <v>3470</v>
      </c>
      <c r="E2143" s="94" t="s">
        <v>2487</v>
      </c>
      <c r="F2143" s="94" t="s">
        <v>3471</v>
      </c>
      <c r="G2143" s="95">
        <v>-4915</v>
      </c>
      <c r="H2143" s="97">
        <v>46072</v>
      </c>
      <c r="I2143" s="97">
        <v>46079</v>
      </c>
      <c r="J2143" s="97">
        <v>46079</v>
      </c>
      <c r="K2143" s="97">
        <v>46078</v>
      </c>
      <c r="L2143" s="94">
        <v>10251</v>
      </c>
      <c r="M2143" s="98" t="s">
        <v>353</v>
      </c>
      <c r="N2143" s="121" t="s">
        <v>246</v>
      </c>
      <c r="O2143" s="94" t="s">
        <v>9065</v>
      </c>
      <c r="P2143" s="94" t="s">
        <v>51</v>
      </c>
      <c r="Q2143" s="94" t="s">
        <v>51</v>
      </c>
      <c r="R2143" s="94" t="s">
        <v>51</v>
      </c>
      <c r="S2143" s="94" t="s">
        <v>51</v>
      </c>
      <c r="T2143" s="94" t="s">
        <v>51</v>
      </c>
      <c r="U2143" s="94" t="s">
        <v>51</v>
      </c>
      <c r="V2143" s="94" t="s">
        <v>51</v>
      </c>
      <c r="W2143" s="94" t="s">
        <v>2490</v>
      </c>
      <c r="X2143" s="94" t="s">
        <v>2491</v>
      </c>
      <c r="Y2143" s="94" t="s">
        <v>3345</v>
      </c>
    </row>
    <row r="2144" spans="1:25" x14ac:dyDescent="0.2">
      <c r="A2144" s="94" t="s">
        <v>2763</v>
      </c>
      <c r="B2144" s="94" t="s">
        <v>3340</v>
      </c>
      <c r="C2144" s="94" t="s">
        <v>9066</v>
      </c>
      <c r="D2144" s="94" t="s">
        <v>3470</v>
      </c>
      <c r="E2144" s="94" t="s">
        <v>2487</v>
      </c>
      <c r="F2144" s="94" t="s">
        <v>3471</v>
      </c>
      <c r="G2144" s="95">
        <v>-4925</v>
      </c>
      <c r="H2144" s="97">
        <v>46072</v>
      </c>
      <c r="I2144" s="97">
        <v>46079</v>
      </c>
      <c r="J2144" s="97">
        <v>46079</v>
      </c>
      <c r="K2144" s="97">
        <v>46078</v>
      </c>
      <c r="L2144" s="94">
        <v>10251</v>
      </c>
      <c r="M2144" s="98" t="s">
        <v>353</v>
      </c>
      <c r="N2144" s="121" t="s">
        <v>246</v>
      </c>
      <c r="O2144" s="94" t="s">
        <v>9067</v>
      </c>
      <c r="P2144" s="94" t="s">
        <v>51</v>
      </c>
      <c r="Q2144" s="94" t="s">
        <v>51</v>
      </c>
      <c r="R2144" s="94" t="s">
        <v>51</v>
      </c>
      <c r="S2144" s="94" t="s">
        <v>51</v>
      </c>
      <c r="T2144" s="94" t="s">
        <v>51</v>
      </c>
      <c r="U2144" s="94" t="s">
        <v>51</v>
      </c>
      <c r="V2144" s="94" t="s">
        <v>51</v>
      </c>
      <c r="W2144" s="94" t="s">
        <v>2490</v>
      </c>
      <c r="X2144" s="94" t="s">
        <v>2491</v>
      </c>
      <c r="Y2144" s="94" t="s">
        <v>3345</v>
      </c>
    </row>
    <row r="2145" spans="1:25" x14ac:dyDescent="0.2">
      <c r="A2145" s="94" t="s">
        <v>2763</v>
      </c>
      <c r="B2145" s="94" t="s">
        <v>3340</v>
      </c>
      <c r="C2145" s="94" t="s">
        <v>9068</v>
      </c>
      <c r="D2145" s="94" t="s">
        <v>3470</v>
      </c>
      <c r="E2145" s="94" t="s">
        <v>2487</v>
      </c>
      <c r="F2145" s="94" t="s">
        <v>3471</v>
      </c>
      <c r="G2145" s="95">
        <v>-5315</v>
      </c>
      <c r="H2145" s="97">
        <v>46072</v>
      </c>
      <c r="I2145" s="97">
        <v>46079</v>
      </c>
      <c r="J2145" s="97">
        <v>46079</v>
      </c>
      <c r="K2145" s="97">
        <v>46078</v>
      </c>
      <c r="L2145" s="94">
        <v>10251</v>
      </c>
      <c r="M2145" s="98" t="s">
        <v>353</v>
      </c>
      <c r="N2145" s="121" t="s">
        <v>246</v>
      </c>
      <c r="O2145" s="94" t="s">
        <v>9069</v>
      </c>
      <c r="P2145" s="94" t="s">
        <v>51</v>
      </c>
      <c r="Q2145" s="94" t="s">
        <v>51</v>
      </c>
      <c r="R2145" s="94" t="s">
        <v>51</v>
      </c>
      <c r="S2145" s="94" t="s">
        <v>51</v>
      </c>
      <c r="T2145" s="94" t="s">
        <v>51</v>
      </c>
      <c r="U2145" s="94" t="s">
        <v>51</v>
      </c>
      <c r="V2145" s="94" t="s">
        <v>51</v>
      </c>
      <c r="W2145" s="94" t="s">
        <v>2490</v>
      </c>
      <c r="X2145" s="94" t="s">
        <v>2491</v>
      </c>
      <c r="Y2145" s="94" t="s">
        <v>3345</v>
      </c>
    </row>
    <row r="2146" spans="1:25" x14ac:dyDescent="0.2">
      <c r="A2146" s="94" t="s">
        <v>2763</v>
      </c>
      <c r="B2146" s="94" t="s">
        <v>3340</v>
      </c>
      <c r="C2146" s="94" t="s">
        <v>9070</v>
      </c>
      <c r="D2146" s="94" t="s">
        <v>3470</v>
      </c>
      <c r="E2146" s="94" t="s">
        <v>2487</v>
      </c>
      <c r="F2146" s="94" t="s">
        <v>3471</v>
      </c>
      <c r="G2146" s="95">
        <v>-4315</v>
      </c>
      <c r="H2146" s="97">
        <v>46072</v>
      </c>
      <c r="I2146" s="97">
        <v>46079</v>
      </c>
      <c r="J2146" s="97">
        <v>46079</v>
      </c>
      <c r="K2146" s="97">
        <v>46078</v>
      </c>
      <c r="L2146" s="94">
        <v>10251</v>
      </c>
      <c r="M2146" s="98" t="s">
        <v>353</v>
      </c>
      <c r="N2146" s="121" t="s">
        <v>246</v>
      </c>
      <c r="O2146" s="94" t="s">
        <v>9071</v>
      </c>
      <c r="P2146" s="94" t="s">
        <v>51</v>
      </c>
      <c r="Q2146" s="94" t="s">
        <v>51</v>
      </c>
      <c r="R2146" s="94" t="s">
        <v>51</v>
      </c>
      <c r="S2146" s="94" t="s">
        <v>51</v>
      </c>
      <c r="T2146" s="94" t="s">
        <v>51</v>
      </c>
      <c r="U2146" s="94" t="s">
        <v>51</v>
      </c>
      <c r="V2146" s="94" t="s">
        <v>51</v>
      </c>
      <c r="W2146" s="94" t="s">
        <v>2490</v>
      </c>
      <c r="X2146" s="94" t="s">
        <v>2491</v>
      </c>
      <c r="Y2146" s="94" t="s">
        <v>3345</v>
      </c>
    </row>
    <row r="2147" spans="1:25" x14ac:dyDescent="0.2">
      <c r="A2147" s="94" t="s">
        <v>2763</v>
      </c>
      <c r="B2147" s="94" t="s">
        <v>3340</v>
      </c>
      <c r="C2147" s="94" t="s">
        <v>9072</v>
      </c>
      <c r="D2147" s="94" t="s">
        <v>3470</v>
      </c>
      <c r="E2147" s="94" t="s">
        <v>2487</v>
      </c>
      <c r="F2147" s="94" t="s">
        <v>3471</v>
      </c>
      <c r="G2147" s="95">
        <v>-6725</v>
      </c>
      <c r="H2147" s="97">
        <v>46072</v>
      </c>
      <c r="I2147" s="97">
        <v>46079</v>
      </c>
      <c r="J2147" s="97">
        <v>46079</v>
      </c>
      <c r="K2147" s="97">
        <v>46078</v>
      </c>
      <c r="L2147" s="94">
        <v>10251</v>
      </c>
      <c r="M2147" s="98" t="s">
        <v>353</v>
      </c>
      <c r="N2147" s="121" t="s">
        <v>246</v>
      </c>
      <c r="O2147" s="94" t="s">
        <v>9073</v>
      </c>
      <c r="P2147" s="94" t="s">
        <v>51</v>
      </c>
      <c r="Q2147" s="94" t="s">
        <v>51</v>
      </c>
      <c r="R2147" s="94" t="s">
        <v>51</v>
      </c>
      <c r="S2147" s="94" t="s">
        <v>51</v>
      </c>
      <c r="T2147" s="94" t="s">
        <v>51</v>
      </c>
      <c r="U2147" s="94" t="s">
        <v>51</v>
      </c>
      <c r="V2147" s="94" t="s">
        <v>51</v>
      </c>
      <c r="W2147" s="94" t="s">
        <v>2490</v>
      </c>
      <c r="X2147" s="94" t="s">
        <v>2491</v>
      </c>
      <c r="Y2147" s="94" t="s">
        <v>3345</v>
      </c>
    </row>
    <row r="2148" spans="1:25" x14ac:dyDescent="0.2">
      <c r="A2148" s="94" t="s">
        <v>2763</v>
      </c>
      <c r="B2148" s="94" t="s">
        <v>3340</v>
      </c>
      <c r="C2148" s="94" t="s">
        <v>9074</v>
      </c>
      <c r="D2148" s="94" t="s">
        <v>3470</v>
      </c>
      <c r="E2148" s="94" t="s">
        <v>2487</v>
      </c>
      <c r="F2148" s="94" t="s">
        <v>3471</v>
      </c>
      <c r="G2148" s="95">
        <v>-6500</v>
      </c>
      <c r="H2148" s="97">
        <v>46072</v>
      </c>
      <c r="I2148" s="97">
        <v>46079</v>
      </c>
      <c r="J2148" s="97">
        <v>46079</v>
      </c>
      <c r="K2148" s="97">
        <v>46078</v>
      </c>
      <c r="L2148" s="94">
        <v>10251</v>
      </c>
      <c r="M2148" s="98" t="s">
        <v>353</v>
      </c>
      <c r="N2148" s="121" t="s">
        <v>246</v>
      </c>
      <c r="O2148" s="94" t="s">
        <v>9075</v>
      </c>
      <c r="P2148" s="94" t="s">
        <v>51</v>
      </c>
      <c r="Q2148" s="94" t="s">
        <v>51</v>
      </c>
      <c r="R2148" s="94" t="s">
        <v>51</v>
      </c>
      <c r="S2148" s="94" t="s">
        <v>51</v>
      </c>
      <c r="T2148" s="94" t="s">
        <v>51</v>
      </c>
      <c r="U2148" s="94" t="s">
        <v>51</v>
      </c>
      <c r="V2148" s="94" t="s">
        <v>51</v>
      </c>
      <c r="W2148" s="94" t="s">
        <v>2490</v>
      </c>
      <c r="X2148" s="94" t="s">
        <v>2491</v>
      </c>
      <c r="Y2148" s="94" t="s">
        <v>3345</v>
      </c>
    </row>
    <row r="2149" spans="1:25" x14ac:dyDescent="0.2">
      <c r="A2149" s="94" t="s">
        <v>2763</v>
      </c>
      <c r="B2149" s="94" t="s">
        <v>3340</v>
      </c>
      <c r="C2149" s="94" t="s">
        <v>9076</v>
      </c>
      <c r="D2149" s="94" t="s">
        <v>3470</v>
      </c>
      <c r="E2149" s="94" t="s">
        <v>2487</v>
      </c>
      <c r="F2149" s="94" t="s">
        <v>3471</v>
      </c>
      <c r="G2149" s="95">
        <v>-4795</v>
      </c>
      <c r="H2149" s="97">
        <v>46072</v>
      </c>
      <c r="I2149" s="97">
        <v>46079</v>
      </c>
      <c r="J2149" s="97">
        <v>46079</v>
      </c>
      <c r="K2149" s="97">
        <v>46078</v>
      </c>
      <c r="L2149" s="94">
        <v>10251</v>
      </c>
      <c r="M2149" s="98" t="s">
        <v>353</v>
      </c>
      <c r="N2149" s="121" t="s">
        <v>246</v>
      </c>
      <c r="O2149" s="94" t="s">
        <v>9077</v>
      </c>
      <c r="P2149" s="94" t="s">
        <v>51</v>
      </c>
      <c r="Q2149" s="94" t="s">
        <v>51</v>
      </c>
      <c r="R2149" s="94" t="s">
        <v>51</v>
      </c>
      <c r="S2149" s="94" t="s">
        <v>51</v>
      </c>
      <c r="T2149" s="94" t="s">
        <v>51</v>
      </c>
      <c r="U2149" s="94" t="s">
        <v>51</v>
      </c>
      <c r="V2149" s="94" t="s">
        <v>51</v>
      </c>
      <c r="W2149" s="94" t="s">
        <v>2490</v>
      </c>
      <c r="X2149" s="94" t="s">
        <v>2491</v>
      </c>
      <c r="Y2149" s="94" t="s">
        <v>3345</v>
      </c>
    </row>
    <row r="2150" spans="1:25" x14ac:dyDescent="0.2">
      <c r="A2150" s="94" t="s">
        <v>2763</v>
      </c>
      <c r="B2150" s="94" t="s">
        <v>3340</v>
      </c>
      <c r="C2150" s="94" t="s">
        <v>9078</v>
      </c>
      <c r="D2150" s="94" t="s">
        <v>3470</v>
      </c>
      <c r="E2150" s="94" t="s">
        <v>2487</v>
      </c>
      <c r="F2150" s="94" t="s">
        <v>3471</v>
      </c>
      <c r="G2150" s="95">
        <v>-4590</v>
      </c>
      <c r="H2150" s="97">
        <v>46072</v>
      </c>
      <c r="I2150" s="97">
        <v>46079</v>
      </c>
      <c r="J2150" s="97">
        <v>46079</v>
      </c>
      <c r="K2150" s="97">
        <v>46078</v>
      </c>
      <c r="L2150" s="94">
        <v>10251</v>
      </c>
      <c r="M2150" s="98" t="s">
        <v>353</v>
      </c>
      <c r="N2150" s="121" t="s">
        <v>246</v>
      </c>
      <c r="O2150" s="94" t="s">
        <v>9079</v>
      </c>
      <c r="P2150" s="94" t="s">
        <v>51</v>
      </c>
      <c r="Q2150" s="94" t="s">
        <v>51</v>
      </c>
      <c r="R2150" s="94" t="s">
        <v>51</v>
      </c>
      <c r="S2150" s="94" t="s">
        <v>51</v>
      </c>
      <c r="T2150" s="94" t="s">
        <v>51</v>
      </c>
      <c r="U2150" s="94" t="s">
        <v>51</v>
      </c>
      <c r="V2150" s="94" t="s">
        <v>51</v>
      </c>
      <c r="W2150" s="94" t="s">
        <v>2490</v>
      </c>
      <c r="X2150" s="94" t="s">
        <v>2491</v>
      </c>
      <c r="Y2150" s="94" t="s">
        <v>3345</v>
      </c>
    </row>
    <row r="2151" spans="1:25" x14ac:dyDescent="0.2">
      <c r="A2151" s="94" t="s">
        <v>2763</v>
      </c>
      <c r="B2151" s="94" t="s">
        <v>3340</v>
      </c>
      <c r="C2151" s="94" t="s">
        <v>9080</v>
      </c>
      <c r="D2151" s="94" t="s">
        <v>3470</v>
      </c>
      <c r="E2151" s="94" t="s">
        <v>2487</v>
      </c>
      <c r="F2151" s="94" t="s">
        <v>3471</v>
      </c>
      <c r="G2151" s="95">
        <v>-5525</v>
      </c>
      <c r="H2151" s="97">
        <v>46072</v>
      </c>
      <c r="I2151" s="97">
        <v>46079</v>
      </c>
      <c r="J2151" s="97">
        <v>46079</v>
      </c>
      <c r="K2151" s="97">
        <v>46078</v>
      </c>
      <c r="L2151" s="94">
        <v>10251</v>
      </c>
      <c r="M2151" s="98" t="s">
        <v>353</v>
      </c>
      <c r="N2151" s="121" t="s">
        <v>246</v>
      </c>
      <c r="O2151" s="94" t="s">
        <v>9081</v>
      </c>
      <c r="P2151" s="94" t="s">
        <v>51</v>
      </c>
      <c r="Q2151" s="94" t="s">
        <v>51</v>
      </c>
      <c r="R2151" s="94" t="s">
        <v>51</v>
      </c>
      <c r="S2151" s="94" t="s">
        <v>51</v>
      </c>
      <c r="T2151" s="94" t="s">
        <v>51</v>
      </c>
      <c r="U2151" s="94" t="s">
        <v>51</v>
      </c>
      <c r="V2151" s="94" t="s">
        <v>51</v>
      </c>
      <c r="W2151" s="94" t="s">
        <v>2490</v>
      </c>
      <c r="X2151" s="94" t="s">
        <v>2491</v>
      </c>
      <c r="Y2151" s="94" t="s">
        <v>3345</v>
      </c>
    </row>
    <row r="2152" spans="1:25" x14ac:dyDescent="0.2">
      <c r="A2152" s="94" t="s">
        <v>2763</v>
      </c>
      <c r="B2152" s="94" t="s">
        <v>3340</v>
      </c>
      <c r="C2152" s="94" t="s">
        <v>9082</v>
      </c>
      <c r="D2152" s="94" t="s">
        <v>3470</v>
      </c>
      <c r="E2152" s="94" t="s">
        <v>2487</v>
      </c>
      <c r="F2152" s="94" t="s">
        <v>3471</v>
      </c>
      <c r="G2152" s="95">
        <v>-3810</v>
      </c>
      <c r="H2152" s="97">
        <v>46072</v>
      </c>
      <c r="I2152" s="97">
        <v>46079</v>
      </c>
      <c r="J2152" s="97">
        <v>46079</v>
      </c>
      <c r="K2152" s="97">
        <v>46078</v>
      </c>
      <c r="L2152" s="94">
        <v>10251</v>
      </c>
      <c r="M2152" s="98" t="s">
        <v>353</v>
      </c>
      <c r="N2152" s="121" t="s">
        <v>246</v>
      </c>
      <c r="O2152" s="94" t="s">
        <v>9083</v>
      </c>
      <c r="P2152" s="94" t="s">
        <v>51</v>
      </c>
      <c r="Q2152" s="94" t="s">
        <v>51</v>
      </c>
      <c r="R2152" s="94" t="s">
        <v>51</v>
      </c>
      <c r="S2152" s="94" t="s">
        <v>51</v>
      </c>
      <c r="T2152" s="94" t="s">
        <v>51</v>
      </c>
      <c r="U2152" s="94" t="s">
        <v>51</v>
      </c>
      <c r="V2152" s="94" t="s">
        <v>51</v>
      </c>
      <c r="W2152" s="94" t="s">
        <v>2490</v>
      </c>
      <c r="X2152" s="94" t="s">
        <v>2491</v>
      </c>
      <c r="Y2152" s="94" t="s">
        <v>3345</v>
      </c>
    </row>
    <row r="2153" spans="1:25" x14ac:dyDescent="0.2">
      <c r="A2153" s="94" t="s">
        <v>2763</v>
      </c>
      <c r="B2153" s="94" t="s">
        <v>3340</v>
      </c>
      <c r="C2153" s="94" t="s">
        <v>9084</v>
      </c>
      <c r="D2153" s="94" t="s">
        <v>3470</v>
      </c>
      <c r="E2153" s="94" t="s">
        <v>2487</v>
      </c>
      <c r="F2153" s="94" t="s">
        <v>3471</v>
      </c>
      <c r="G2153" s="95">
        <v>-5430</v>
      </c>
      <c r="H2153" s="97">
        <v>46072</v>
      </c>
      <c r="I2153" s="97">
        <v>46079</v>
      </c>
      <c r="J2153" s="97">
        <v>46079</v>
      </c>
      <c r="K2153" s="97">
        <v>46078</v>
      </c>
      <c r="L2153" s="94">
        <v>10251</v>
      </c>
      <c r="M2153" s="98" t="s">
        <v>353</v>
      </c>
      <c r="N2153" s="121" t="s">
        <v>246</v>
      </c>
      <c r="O2153" s="94" t="s">
        <v>9085</v>
      </c>
      <c r="P2153" s="94" t="s">
        <v>51</v>
      </c>
      <c r="Q2153" s="94" t="s">
        <v>51</v>
      </c>
      <c r="R2153" s="94" t="s">
        <v>51</v>
      </c>
      <c r="S2153" s="94" t="s">
        <v>51</v>
      </c>
      <c r="T2153" s="94" t="s">
        <v>51</v>
      </c>
      <c r="U2153" s="94" t="s">
        <v>51</v>
      </c>
      <c r="V2153" s="94" t="s">
        <v>51</v>
      </c>
      <c r="W2153" s="94" t="s">
        <v>2490</v>
      </c>
      <c r="X2153" s="94" t="s">
        <v>2491</v>
      </c>
      <c r="Y2153" s="94" t="s">
        <v>3345</v>
      </c>
    </row>
    <row r="2154" spans="1:25" x14ac:dyDescent="0.2">
      <c r="A2154" s="94" t="s">
        <v>2763</v>
      </c>
      <c r="B2154" s="94" t="s">
        <v>3340</v>
      </c>
      <c r="C2154" s="94" t="s">
        <v>9086</v>
      </c>
      <c r="D2154" s="94" t="s">
        <v>3470</v>
      </c>
      <c r="E2154" s="94" t="s">
        <v>2487</v>
      </c>
      <c r="F2154" s="94" t="s">
        <v>3471</v>
      </c>
      <c r="G2154" s="95">
        <v>-4730</v>
      </c>
      <c r="H2154" s="97">
        <v>46072</v>
      </c>
      <c r="I2154" s="97">
        <v>46079</v>
      </c>
      <c r="J2154" s="97">
        <v>46079</v>
      </c>
      <c r="K2154" s="97">
        <v>46078</v>
      </c>
      <c r="L2154" s="94">
        <v>10251</v>
      </c>
      <c r="M2154" s="98" t="s">
        <v>353</v>
      </c>
      <c r="N2154" s="121" t="s">
        <v>246</v>
      </c>
      <c r="O2154" s="94" t="s">
        <v>9087</v>
      </c>
      <c r="P2154" s="94" t="s">
        <v>51</v>
      </c>
      <c r="Q2154" s="94" t="s">
        <v>51</v>
      </c>
      <c r="R2154" s="94" t="s">
        <v>51</v>
      </c>
      <c r="S2154" s="94" t="s">
        <v>51</v>
      </c>
      <c r="T2154" s="94" t="s">
        <v>51</v>
      </c>
      <c r="U2154" s="94" t="s">
        <v>51</v>
      </c>
      <c r="V2154" s="94" t="s">
        <v>51</v>
      </c>
      <c r="W2154" s="94" t="s">
        <v>2490</v>
      </c>
      <c r="X2154" s="94" t="s">
        <v>2491</v>
      </c>
      <c r="Y2154" s="94" t="s">
        <v>3345</v>
      </c>
    </row>
    <row r="2155" spans="1:25" x14ac:dyDescent="0.2">
      <c r="A2155" s="94" t="s">
        <v>2763</v>
      </c>
      <c r="B2155" s="94" t="s">
        <v>3340</v>
      </c>
      <c r="C2155" s="94" t="s">
        <v>9088</v>
      </c>
      <c r="D2155" s="94" t="s">
        <v>3470</v>
      </c>
      <c r="E2155" s="94" t="s">
        <v>2487</v>
      </c>
      <c r="F2155" s="94" t="s">
        <v>3471</v>
      </c>
      <c r="G2155" s="95">
        <v>-3925</v>
      </c>
      <c r="H2155" s="97">
        <v>46072</v>
      </c>
      <c r="I2155" s="97">
        <v>46079</v>
      </c>
      <c r="J2155" s="97">
        <v>46079</v>
      </c>
      <c r="K2155" s="97">
        <v>46078</v>
      </c>
      <c r="L2155" s="94">
        <v>10251</v>
      </c>
      <c r="M2155" s="98" t="s">
        <v>353</v>
      </c>
      <c r="N2155" s="121" t="s">
        <v>246</v>
      </c>
      <c r="O2155" s="94" t="s">
        <v>9089</v>
      </c>
      <c r="P2155" s="94" t="s">
        <v>51</v>
      </c>
      <c r="Q2155" s="94" t="s">
        <v>51</v>
      </c>
      <c r="R2155" s="94" t="s">
        <v>51</v>
      </c>
      <c r="S2155" s="94" t="s">
        <v>51</v>
      </c>
      <c r="T2155" s="94" t="s">
        <v>51</v>
      </c>
      <c r="U2155" s="94" t="s">
        <v>51</v>
      </c>
      <c r="V2155" s="94" t="s">
        <v>51</v>
      </c>
      <c r="W2155" s="94" t="s">
        <v>2490</v>
      </c>
      <c r="X2155" s="94" t="s">
        <v>2491</v>
      </c>
      <c r="Y2155" s="94" t="s">
        <v>3345</v>
      </c>
    </row>
    <row r="2156" spans="1:25" x14ac:dyDescent="0.2">
      <c r="A2156" s="94" t="s">
        <v>2763</v>
      </c>
      <c r="B2156" s="94" t="s">
        <v>3340</v>
      </c>
      <c r="C2156" s="94" t="s">
        <v>9090</v>
      </c>
      <c r="D2156" s="94" t="s">
        <v>3470</v>
      </c>
      <c r="E2156" s="94" t="s">
        <v>2487</v>
      </c>
      <c r="F2156" s="94" t="s">
        <v>3471</v>
      </c>
      <c r="G2156" s="95">
        <v>-4820</v>
      </c>
      <c r="H2156" s="97">
        <v>46072</v>
      </c>
      <c r="I2156" s="97">
        <v>46079</v>
      </c>
      <c r="J2156" s="97">
        <v>46079</v>
      </c>
      <c r="K2156" s="97">
        <v>46078</v>
      </c>
      <c r="L2156" s="94">
        <v>10251</v>
      </c>
      <c r="M2156" s="98" t="s">
        <v>353</v>
      </c>
      <c r="N2156" s="121" t="s">
        <v>246</v>
      </c>
      <c r="O2156" s="94" t="s">
        <v>9091</v>
      </c>
      <c r="P2156" s="94" t="s">
        <v>51</v>
      </c>
      <c r="Q2156" s="94" t="s">
        <v>51</v>
      </c>
      <c r="R2156" s="94" t="s">
        <v>51</v>
      </c>
      <c r="S2156" s="94" t="s">
        <v>51</v>
      </c>
      <c r="T2156" s="94" t="s">
        <v>51</v>
      </c>
      <c r="U2156" s="94" t="s">
        <v>51</v>
      </c>
      <c r="V2156" s="94" t="s">
        <v>51</v>
      </c>
      <c r="W2156" s="94" t="s">
        <v>2490</v>
      </c>
      <c r="X2156" s="94" t="s">
        <v>2491</v>
      </c>
      <c r="Y2156" s="94" t="s">
        <v>3345</v>
      </c>
    </row>
    <row r="2157" spans="1:25" x14ac:dyDescent="0.2">
      <c r="A2157" s="94" t="s">
        <v>2763</v>
      </c>
      <c r="B2157" s="94" t="s">
        <v>3340</v>
      </c>
      <c r="C2157" s="94" t="s">
        <v>9092</v>
      </c>
      <c r="D2157" s="94" t="s">
        <v>3470</v>
      </c>
      <c r="E2157" s="94" t="s">
        <v>2487</v>
      </c>
      <c r="F2157" s="94" t="s">
        <v>3471</v>
      </c>
      <c r="G2157" s="95">
        <v>-10930</v>
      </c>
      <c r="H2157" s="97">
        <v>46072</v>
      </c>
      <c r="I2157" s="97">
        <v>46079</v>
      </c>
      <c r="J2157" s="97">
        <v>46079</v>
      </c>
      <c r="K2157" s="97">
        <v>46078</v>
      </c>
      <c r="L2157" s="94">
        <v>10251</v>
      </c>
      <c r="M2157" s="98" t="s">
        <v>353</v>
      </c>
      <c r="N2157" s="121" t="s">
        <v>246</v>
      </c>
      <c r="O2157" s="94" t="s">
        <v>9093</v>
      </c>
      <c r="P2157" s="94" t="s">
        <v>51</v>
      </c>
      <c r="Q2157" s="94" t="s">
        <v>51</v>
      </c>
      <c r="R2157" s="94" t="s">
        <v>51</v>
      </c>
      <c r="S2157" s="94" t="s">
        <v>51</v>
      </c>
      <c r="T2157" s="94" t="s">
        <v>51</v>
      </c>
      <c r="U2157" s="94" t="s">
        <v>51</v>
      </c>
      <c r="V2157" s="94" t="s">
        <v>51</v>
      </c>
      <c r="W2157" s="94" t="s">
        <v>2490</v>
      </c>
      <c r="X2157" s="94" t="s">
        <v>2491</v>
      </c>
      <c r="Y2157" s="94" t="s">
        <v>3345</v>
      </c>
    </row>
    <row r="2158" spans="1:25" x14ac:dyDescent="0.2">
      <c r="A2158" s="94" t="s">
        <v>2763</v>
      </c>
      <c r="B2158" s="94" t="s">
        <v>3340</v>
      </c>
      <c r="C2158" s="94" t="s">
        <v>9094</v>
      </c>
      <c r="D2158" s="94" t="s">
        <v>3470</v>
      </c>
      <c r="E2158" s="94" t="s">
        <v>2487</v>
      </c>
      <c r="F2158" s="94" t="s">
        <v>3471</v>
      </c>
      <c r="G2158" s="95">
        <v>-3995</v>
      </c>
      <c r="H2158" s="97">
        <v>46072</v>
      </c>
      <c r="I2158" s="97">
        <v>46079</v>
      </c>
      <c r="J2158" s="97">
        <v>46079</v>
      </c>
      <c r="K2158" s="97">
        <v>46078</v>
      </c>
      <c r="L2158" s="94">
        <v>10251</v>
      </c>
      <c r="M2158" s="98" t="s">
        <v>353</v>
      </c>
      <c r="N2158" s="121" t="s">
        <v>246</v>
      </c>
      <c r="O2158" s="94" t="s">
        <v>9095</v>
      </c>
      <c r="P2158" s="94" t="s">
        <v>51</v>
      </c>
      <c r="Q2158" s="94" t="s">
        <v>51</v>
      </c>
      <c r="R2158" s="94" t="s">
        <v>51</v>
      </c>
      <c r="S2158" s="94" t="s">
        <v>51</v>
      </c>
      <c r="T2158" s="94" t="s">
        <v>51</v>
      </c>
      <c r="U2158" s="94" t="s">
        <v>51</v>
      </c>
      <c r="V2158" s="94" t="s">
        <v>51</v>
      </c>
      <c r="W2158" s="94" t="s">
        <v>2490</v>
      </c>
      <c r="X2158" s="94" t="s">
        <v>2491</v>
      </c>
      <c r="Y2158" s="94" t="s">
        <v>3345</v>
      </c>
    </row>
    <row r="2159" spans="1:25" x14ac:dyDescent="0.2">
      <c r="A2159" s="94" t="s">
        <v>2763</v>
      </c>
      <c r="B2159" s="94" t="s">
        <v>3340</v>
      </c>
      <c r="C2159" s="94" t="s">
        <v>9096</v>
      </c>
      <c r="D2159" s="94" t="s">
        <v>3470</v>
      </c>
      <c r="E2159" s="94" t="s">
        <v>2487</v>
      </c>
      <c r="F2159" s="94" t="s">
        <v>3471</v>
      </c>
      <c r="G2159" s="95">
        <v>-6535</v>
      </c>
      <c r="H2159" s="97">
        <v>46072</v>
      </c>
      <c r="I2159" s="97">
        <v>46079</v>
      </c>
      <c r="J2159" s="97">
        <v>46079</v>
      </c>
      <c r="K2159" s="97">
        <v>46078</v>
      </c>
      <c r="L2159" s="94">
        <v>10251</v>
      </c>
      <c r="M2159" s="98" t="s">
        <v>353</v>
      </c>
      <c r="N2159" s="121" t="s">
        <v>246</v>
      </c>
      <c r="O2159" s="94" t="s">
        <v>9097</v>
      </c>
      <c r="P2159" s="94" t="s">
        <v>51</v>
      </c>
      <c r="Q2159" s="94" t="s">
        <v>51</v>
      </c>
      <c r="R2159" s="94" t="s">
        <v>51</v>
      </c>
      <c r="S2159" s="94" t="s">
        <v>51</v>
      </c>
      <c r="T2159" s="94" t="s">
        <v>51</v>
      </c>
      <c r="U2159" s="94" t="s">
        <v>51</v>
      </c>
      <c r="V2159" s="94" t="s">
        <v>51</v>
      </c>
      <c r="W2159" s="94" t="s">
        <v>2490</v>
      </c>
      <c r="X2159" s="94" t="s">
        <v>2491</v>
      </c>
      <c r="Y2159" s="94" t="s">
        <v>3345</v>
      </c>
    </row>
    <row r="2160" spans="1:25" x14ac:dyDescent="0.2">
      <c r="A2160" s="94" t="s">
        <v>2763</v>
      </c>
      <c r="B2160" s="94" t="s">
        <v>3340</v>
      </c>
      <c r="C2160" s="94" t="s">
        <v>9098</v>
      </c>
      <c r="D2160" s="94" t="s">
        <v>3470</v>
      </c>
      <c r="E2160" s="94" t="s">
        <v>2487</v>
      </c>
      <c r="F2160" s="94" t="s">
        <v>3471</v>
      </c>
      <c r="G2160" s="95">
        <v>-8440</v>
      </c>
      <c r="H2160" s="97">
        <v>46072</v>
      </c>
      <c r="I2160" s="97">
        <v>46079</v>
      </c>
      <c r="J2160" s="97">
        <v>46079</v>
      </c>
      <c r="K2160" s="97">
        <v>46078</v>
      </c>
      <c r="L2160" s="94">
        <v>10251</v>
      </c>
      <c r="M2160" s="98" t="s">
        <v>353</v>
      </c>
      <c r="N2160" s="121" t="s">
        <v>246</v>
      </c>
      <c r="O2160" s="94" t="s">
        <v>9099</v>
      </c>
      <c r="P2160" s="94" t="s">
        <v>51</v>
      </c>
      <c r="Q2160" s="94" t="s">
        <v>51</v>
      </c>
      <c r="R2160" s="94" t="s">
        <v>51</v>
      </c>
      <c r="S2160" s="94" t="s">
        <v>51</v>
      </c>
      <c r="T2160" s="94" t="s">
        <v>51</v>
      </c>
      <c r="U2160" s="94" t="s">
        <v>51</v>
      </c>
      <c r="V2160" s="94" t="s">
        <v>51</v>
      </c>
      <c r="W2160" s="94" t="s">
        <v>2490</v>
      </c>
      <c r="X2160" s="94" t="s">
        <v>2491</v>
      </c>
      <c r="Y2160" s="94" t="s">
        <v>3345</v>
      </c>
    </row>
    <row r="2161" spans="1:25" x14ac:dyDescent="0.2">
      <c r="A2161" s="94" t="s">
        <v>2763</v>
      </c>
      <c r="B2161" s="94" t="s">
        <v>3340</v>
      </c>
      <c r="C2161" s="94" t="s">
        <v>9100</v>
      </c>
      <c r="D2161" s="94" t="s">
        <v>3470</v>
      </c>
      <c r="E2161" s="94" t="s">
        <v>2487</v>
      </c>
      <c r="F2161" s="94" t="s">
        <v>3471</v>
      </c>
      <c r="G2161" s="95">
        <v>-6445</v>
      </c>
      <c r="H2161" s="97">
        <v>46072</v>
      </c>
      <c r="I2161" s="97">
        <v>46079</v>
      </c>
      <c r="J2161" s="97">
        <v>46079</v>
      </c>
      <c r="K2161" s="97">
        <v>46078</v>
      </c>
      <c r="L2161" s="94">
        <v>10251</v>
      </c>
      <c r="M2161" s="98" t="s">
        <v>353</v>
      </c>
      <c r="N2161" s="121" t="s">
        <v>246</v>
      </c>
      <c r="O2161" s="94" t="s">
        <v>9101</v>
      </c>
      <c r="P2161" s="94" t="s">
        <v>51</v>
      </c>
      <c r="Q2161" s="94" t="s">
        <v>51</v>
      </c>
      <c r="R2161" s="94" t="s">
        <v>51</v>
      </c>
      <c r="S2161" s="94" t="s">
        <v>51</v>
      </c>
      <c r="T2161" s="94" t="s">
        <v>51</v>
      </c>
      <c r="U2161" s="94" t="s">
        <v>51</v>
      </c>
      <c r="V2161" s="94" t="s">
        <v>51</v>
      </c>
      <c r="W2161" s="94" t="s">
        <v>2490</v>
      </c>
      <c r="X2161" s="94" t="s">
        <v>2491</v>
      </c>
      <c r="Y2161" s="94" t="s">
        <v>3345</v>
      </c>
    </row>
    <row r="2162" spans="1:25" x14ac:dyDescent="0.2">
      <c r="A2162" s="94" t="s">
        <v>2763</v>
      </c>
      <c r="B2162" s="94" t="s">
        <v>3340</v>
      </c>
      <c r="C2162" s="94" t="s">
        <v>9102</v>
      </c>
      <c r="D2162" s="94" t="s">
        <v>3470</v>
      </c>
      <c r="E2162" s="94" t="s">
        <v>2487</v>
      </c>
      <c r="F2162" s="94" t="s">
        <v>3471</v>
      </c>
      <c r="G2162" s="95">
        <v>-5400</v>
      </c>
      <c r="H2162" s="97">
        <v>46072</v>
      </c>
      <c r="I2162" s="97">
        <v>46079</v>
      </c>
      <c r="J2162" s="97">
        <v>46079</v>
      </c>
      <c r="K2162" s="97">
        <v>46078</v>
      </c>
      <c r="L2162" s="94">
        <v>10251</v>
      </c>
      <c r="M2162" s="98" t="s">
        <v>353</v>
      </c>
      <c r="N2162" s="121" t="s">
        <v>246</v>
      </c>
      <c r="O2162" s="94" t="s">
        <v>9103</v>
      </c>
      <c r="P2162" s="94" t="s">
        <v>51</v>
      </c>
      <c r="Q2162" s="94" t="s">
        <v>51</v>
      </c>
      <c r="R2162" s="94" t="s">
        <v>51</v>
      </c>
      <c r="S2162" s="94" t="s">
        <v>51</v>
      </c>
      <c r="T2162" s="94" t="s">
        <v>51</v>
      </c>
      <c r="U2162" s="94" t="s">
        <v>51</v>
      </c>
      <c r="V2162" s="94" t="s">
        <v>51</v>
      </c>
      <c r="W2162" s="94" t="s">
        <v>2490</v>
      </c>
      <c r="X2162" s="94" t="s">
        <v>2491</v>
      </c>
      <c r="Y2162" s="94" t="s">
        <v>3345</v>
      </c>
    </row>
    <row r="2163" spans="1:25" x14ac:dyDescent="0.2">
      <c r="A2163" s="94" t="s">
        <v>2763</v>
      </c>
      <c r="B2163" s="94" t="s">
        <v>3340</v>
      </c>
      <c r="C2163" s="94" t="s">
        <v>9104</v>
      </c>
      <c r="D2163" s="94" t="s">
        <v>3470</v>
      </c>
      <c r="E2163" s="94" t="s">
        <v>2487</v>
      </c>
      <c r="F2163" s="94" t="s">
        <v>3471</v>
      </c>
      <c r="G2163" s="95">
        <v>-4190</v>
      </c>
      <c r="H2163" s="97">
        <v>46072</v>
      </c>
      <c r="I2163" s="97">
        <v>46079</v>
      </c>
      <c r="J2163" s="97">
        <v>46079</v>
      </c>
      <c r="K2163" s="97">
        <v>46078</v>
      </c>
      <c r="L2163" s="94">
        <v>10251</v>
      </c>
      <c r="M2163" s="98" t="s">
        <v>353</v>
      </c>
      <c r="N2163" s="121" t="s">
        <v>246</v>
      </c>
      <c r="O2163" s="94" t="s">
        <v>9105</v>
      </c>
      <c r="P2163" s="94" t="s">
        <v>51</v>
      </c>
      <c r="Q2163" s="94" t="s">
        <v>51</v>
      </c>
      <c r="R2163" s="94" t="s">
        <v>51</v>
      </c>
      <c r="S2163" s="94" t="s">
        <v>51</v>
      </c>
      <c r="T2163" s="94" t="s">
        <v>51</v>
      </c>
      <c r="U2163" s="94" t="s">
        <v>51</v>
      </c>
      <c r="V2163" s="94" t="s">
        <v>51</v>
      </c>
      <c r="W2163" s="94" t="s">
        <v>2490</v>
      </c>
      <c r="X2163" s="94" t="s">
        <v>2491</v>
      </c>
      <c r="Y2163" s="94" t="s">
        <v>3345</v>
      </c>
    </row>
    <row r="2164" spans="1:25" x14ac:dyDescent="0.2">
      <c r="A2164" s="94" t="s">
        <v>2763</v>
      </c>
      <c r="B2164" s="94" t="s">
        <v>3340</v>
      </c>
      <c r="C2164" s="94" t="s">
        <v>9106</v>
      </c>
      <c r="D2164" s="94" t="s">
        <v>3470</v>
      </c>
      <c r="E2164" s="94" t="s">
        <v>2487</v>
      </c>
      <c r="F2164" s="94" t="s">
        <v>3471</v>
      </c>
      <c r="G2164" s="95">
        <v>-5150</v>
      </c>
      <c r="H2164" s="97">
        <v>46072</v>
      </c>
      <c r="I2164" s="97">
        <v>46079</v>
      </c>
      <c r="J2164" s="97">
        <v>46079</v>
      </c>
      <c r="K2164" s="97">
        <v>46078</v>
      </c>
      <c r="L2164" s="94">
        <v>10251</v>
      </c>
      <c r="M2164" s="98" t="s">
        <v>353</v>
      </c>
      <c r="N2164" s="121" t="s">
        <v>246</v>
      </c>
      <c r="O2164" s="94" t="s">
        <v>9107</v>
      </c>
      <c r="P2164" s="94" t="s">
        <v>51</v>
      </c>
      <c r="Q2164" s="94" t="s">
        <v>51</v>
      </c>
      <c r="R2164" s="94" t="s">
        <v>51</v>
      </c>
      <c r="S2164" s="94" t="s">
        <v>51</v>
      </c>
      <c r="T2164" s="94" t="s">
        <v>51</v>
      </c>
      <c r="U2164" s="94" t="s">
        <v>51</v>
      </c>
      <c r="V2164" s="94" t="s">
        <v>51</v>
      </c>
      <c r="W2164" s="94" t="s">
        <v>2490</v>
      </c>
      <c r="X2164" s="94" t="s">
        <v>2491</v>
      </c>
      <c r="Y2164" s="94" t="s">
        <v>3345</v>
      </c>
    </row>
    <row r="2165" spans="1:25" x14ac:dyDescent="0.2">
      <c r="A2165" s="94" t="s">
        <v>2763</v>
      </c>
      <c r="B2165" s="94" t="s">
        <v>3340</v>
      </c>
      <c r="C2165" s="94" t="s">
        <v>9108</v>
      </c>
      <c r="D2165" s="94" t="s">
        <v>3470</v>
      </c>
      <c r="E2165" s="94" t="s">
        <v>2487</v>
      </c>
      <c r="F2165" s="94" t="s">
        <v>3471</v>
      </c>
      <c r="G2165" s="95">
        <v>-7670</v>
      </c>
      <c r="H2165" s="97">
        <v>46072</v>
      </c>
      <c r="I2165" s="97">
        <v>46079</v>
      </c>
      <c r="J2165" s="97">
        <v>46079</v>
      </c>
      <c r="K2165" s="97">
        <v>46078</v>
      </c>
      <c r="L2165" s="94">
        <v>10251</v>
      </c>
      <c r="M2165" s="98" t="s">
        <v>353</v>
      </c>
      <c r="N2165" s="121" t="s">
        <v>246</v>
      </c>
      <c r="O2165" s="94" t="s">
        <v>9109</v>
      </c>
      <c r="P2165" s="94" t="s">
        <v>51</v>
      </c>
      <c r="Q2165" s="94" t="s">
        <v>51</v>
      </c>
      <c r="R2165" s="94" t="s">
        <v>51</v>
      </c>
      <c r="S2165" s="94" t="s">
        <v>51</v>
      </c>
      <c r="T2165" s="94" t="s">
        <v>51</v>
      </c>
      <c r="U2165" s="94" t="s">
        <v>51</v>
      </c>
      <c r="V2165" s="94" t="s">
        <v>51</v>
      </c>
      <c r="W2165" s="94" t="s">
        <v>2490</v>
      </c>
      <c r="X2165" s="94" t="s">
        <v>2491</v>
      </c>
      <c r="Y2165" s="94" t="s">
        <v>3345</v>
      </c>
    </row>
    <row r="2166" spans="1:25" x14ac:dyDescent="0.2">
      <c r="A2166" s="94" t="s">
        <v>2763</v>
      </c>
      <c r="B2166" s="94" t="s">
        <v>3340</v>
      </c>
      <c r="C2166" s="94" t="s">
        <v>9110</v>
      </c>
      <c r="D2166" s="94" t="s">
        <v>3470</v>
      </c>
      <c r="E2166" s="94" t="s">
        <v>2487</v>
      </c>
      <c r="F2166" s="94" t="s">
        <v>3471</v>
      </c>
      <c r="G2166" s="95">
        <v>-4470</v>
      </c>
      <c r="H2166" s="97">
        <v>46072</v>
      </c>
      <c r="I2166" s="97">
        <v>46079</v>
      </c>
      <c r="J2166" s="97">
        <v>46079</v>
      </c>
      <c r="K2166" s="97">
        <v>46078</v>
      </c>
      <c r="L2166" s="94">
        <v>10251</v>
      </c>
      <c r="M2166" s="98" t="s">
        <v>353</v>
      </c>
      <c r="N2166" s="121" t="s">
        <v>246</v>
      </c>
      <c r="O2166" s="94" t="s">
        <v>9111</v>
      </c>
      <c r="P2166" s="94" t="s">
        <v>51</v>
      </c>
      <c r="Q2166" s="94" t="s">
        <v>51</v>
      </c>
      <c r="R2166" s="94" t="s">
        <v>51</v>
      </c>
      <c r="S2166" s="94" t="s">
        <v>51</v>
      </c>
      <c r="T2166" s="94" t="s">
        <v>51</v>
      </c>
      <c r="U2166" s="94" t="s">
        <v>51</v>
      </c>
      <c r="V2166" s="94" t="s">
        <v>51</v>
      </c>
      <c r="W2166" s="94" t="s">
        <v>2490</v>
      </c>
      <c r="X2166" s="94" t="s">
        <v>2491</v>
      </c>
      <c r="Y2166" s="94" t="s">
        <v>3345</v>
      </c>
    </row>
    <row r="2167" spans="1:25" x14ac:dyDescent="0.2">
      <c r="A2167" s="94" t="s">
        <v>2763</v>
      </c>
      <c r="B2167" s="94" t="s">
        <v>3340</v>
      </c>
      <c r="C2167" s="94" t="s">
        <v>9112</v>
      </c>
      <c r="D2167" s="94" t="s">
        <v>3470</v>
      </c>
      <c r="E2167" s="94" t="s">
        <v>2487</v>
      </c>
      <c r="F2167" s="94" t="s">
        <v>3471</v>
      </c>
      <c r="G2167" s="95">
        <v>-5425</v>
      </c>
      <c r="H2167" s="97">
        <v>46072</v>
      </c>
      <c r="I2167" s="97">
        <v>46079</v>
      </c>
      <c r="J2167" s="97">
        <v>46079</v>
      </c>
      <c r="K2167" s="97">
        <v>46078</v>
      </c>
      <c r="L2167" s="94">
        <v>10251</v>
      </c>
      <c r="M2167" s="98" t="s">
        <v>353</v>
      </c>
      <c r="N2167" s="121" t="s">
        <v>246</v>
      </c>
      <c r="O2167" s="94" t="s">
        <v>9113</v>
      </c>
      <c r="P2167" s="94" t="s">
        <v>51</v>
      </c>
      <c r="Q2167" s="94" t="s">
        <v>51</v>
      </c>
      <c r="R2167" s="94" t="s">
        <v>51</v>
      </c>
      <c r="S2167" s="94" t="s">
        <v>51</v>
      </c>
      <c r="T2167" s="94" t="s">
        <v>51</v>
      </c>
      <c r="U2167" s="94" t="s">
        <v>51</v>
      </c>
      <c r="V2167" s="94" t="s">
        <v>51</v>
      </c>
      <c r="W2167" s="94" t="s">
        <v>2490</v>
      </c>
      <c r="X2167" s="94" t="s">
        <v>2491</v>
      </c>
      <c r="Y2167" s="94" t="s">
        <v>3345</v>
      </c>
    </row>
    <row r="2168" spans="1:25" x14ac:dyDescent="0.2">
      <c r="A2168" s="94" t="s">
        <v>2763</v>
      </c>
      <c r="B2168" s="94" t="s">
        <v>3340</v>
      </c>
      <c r="C2168" s="94" t="s">
        <v>9114</v>
      </c>
      <c r="D2168" s="94" t="s">
        <v>3470</v>
      </c>
      <c r="E2168" s="94" t="s">
        <v>2487</v>
      </c>
      <c r="F2168" s="94" t="s">
        <v>3471</v>
      </c>
      <c r="G2168" s="95">
        <v>-2530</v>
      </c>
      <c r="H2168" s="97">
        <v>46072</v>
      </c>
      <c r="I2168" s="97">
        <v>46079</v>
      </c>
      <c r="J2168" s="97">
        <v>46079</v>
      </c>
      <c r="K2168" s="97">
        <v>46078</v>
      </c>
      <c r="L2168" s="94">
        <v>10251</v>
      </c>
      <c r="M2168" s="98" t="s">
        <v>353</v>
      </c>
      <c r="N2168" s="121" t="s">
        <v>246</v>
      </c>
      <c r="O2168" s="94" t="s">
        <v>9115</v>
      </c>
      <c r="P2168" s="94" t="s">
        <v>51</v>
      </c>
      <c r="Q2168" s="94" t="s">
        <v>51</v>
      </c>
      <c r="R2168" s="94" t="s">
        <v>51</v>
      </c>
      <c r="S2168" s="94" t="s">
        <v>51</v>
      </c>
      <c r="T2168" s="94" t="s">
        <v>51</v>
      </c>
      <c r="U2168" s="94" t="s">
        <v>51</v>
      </c>
      <c r="V2168" s="94" t="s">
        <v>51</v>
      </c>
      <c r="W2168" s="94" t="s">
        <v>2490</v>
      </c>
      <c r="X2168" s="94" t="s">
        <v>2491</v>
      </c>
      <c r="Y2168" s="94" t="s">
        <v>3345</v>
      </c>
    </row>
    <row r="2169" spans="1:25" x14ac:dyDescent="0.2">
      <c r="A2169" s="94" t="s">
        <v>2763</v>
      </c>
      <c r="B2169" s="94" t="s">
        <v>3340</v>
      </c>
      <c r="C2169" s="94" t="s">
        <v>9116</v>
      </c>
      <c r="D2169" s="94" t="s">
        <v>3470</v>
      </c>
      <c r="E2169" s="94" t="s">
        <v>2487</v>
      </c>
      <c r="F2169" s="94" t="s">
        <v>3471</v>
      </c>
      <c r="G2169" s="95">
        <v>-7875</v>
      </c>
      <c r="H2169" s="97">
        <v>46072</v>
      </c>
      <c r="I2169" s="97">
        <v>46079</v>
      </c>
      <c r="J2169" s="97">
        <v>46079</v>
      </c>
      <c r="K2169" s="97">
        <v>46078</v>
      </c>
      <c r="L2169" s="94">
        <v>10251</v>
      </c>
      <c r="M2169" s="98" t="s">
        <v>353</v>
      </c>
      <c r="N2169" s="121" t="s">
        <v>246</v>
      </c>
      <c r="O2169" s="94" t="s">
        <v>9117</v>
      </c>
      <c r="P2169" s="94" t="s">
        <v>51</v>
      </c>
      <c r="Q2169" s="94" t="s">
        <v>51</v>
      </c>
      <c r="R2169" s="94" t="s">
        <v>51</v>
      </c>
      <c r="S2169" s="94" t="s">
        <v>51</v>
      </c>
      <c r="T2169" s="94" t="s">
        <v>51</v>
      </c>
      <c r="U2169" s="94" t="s">
        <v>51</v>
      </c>
      <c r="V2169" s="94" t="s">
        <v>51</v>
      </c>
      <c r="W2169" s="94" t="s">
        <v>2490</v>
      </c>
      <c r="X2169" s="94" t="s">
        <v>2491</v>
      </c>
      <c r="Y2169" s="94" t="s">
        <v>3345</v>
      </c>
    </row>
    <row r="2170" spans="1:25" x14ac:dyDescent="0.2">
      <c r="A2170" s="94" t="s">
        <v>2763</v>
      </c>
      <c r="B2170" s="94" t="s">
        <v>3340</v>
      </c>
      <c r="C2170" s="94" t="s">
        <v>9118</v>
      </c>
      <c r="D2170" s="94" t="s">
        <v>3470</v>
      </c>
      <c r="E2170" s="94" t="s">
        <v>2487</v>
      </c>
      <c r="F2170" s="94" t="s">
        <v>3471</v>
      </c>
      <c r="G2170" s="95">
        <v>-5105</v>
      </c>
      <c r="H2170" s="97">
        <v>46072</v>
      </c>
      <c r="I2170" s="97">
        <v>46079</v>
      </c>
      <c r="J2170" s="97">
        <v>46079</v>
      </c>
      <c r="K2170" s="97">
        <v>46078</v>
      </c>
      <c r="L2170" s="94">
        <v>10251</v>
      </c>
      <c r="M2170" s="98" t="s">
        <v>353</v>
      </c>
      <c r="N2170" s="121" t="s">
        <v>246</v>
      </c>
      <c r="O2170" s="94" t="s">
        <v>9119</v>
      </c>
      <c r="P2170" s="94" t="s">
        <v>51</v>
      </c>
      <c r="Q2170" s="94" t="s">
        <v>51</v>
      </c>
      <c r="R2170" s="94" t="s">
        <v>51</v>
      </c>
      <c r="S2170" s="94" t="s">
        <v>51</v>
      </c>
      <c r="T2170" s="94" t="s">
        <v>51</v>
      </c>
      <c r="U2170" s="94" t="s">
        <v>51</v>
      </c>
      <c r="V2170" s="94" t="s">
        <v>51</v>
      </c>
      <c r="W2170" s="94" t="s">
        <v>2490</v>
      </c>
      <c r="X2170" s="94" t="s">
        <v>2491</v>
      </c>
      <c r="Y2170" s="94" t="s">
        <v>3345</v>
      </c>
    </row>
    <row r="2171" spans="1:25" x14ac:dyDescent="0.2">
      <c r="A2171" s="94" t="s">
        <v>2763</v>
      </c>
      <c r="B2171" s="94" t="s">
        <v>3340</v>
      </c>
      <c r="C2171" s="94" t="s">
        <v>9120</v>
      </c>
      <c r="D2171" s="94" t="s">
        <v>3470</v>
      </c>
      <c r="E2171" s="94" t="s">
        <v>2487</v>
      </c>
      <c r="F2171" s="94" t="s">
        <v>3471</v>
      </c>
      <c r="G2171" s="95">
        <v>-13080</v>
      </c>
      <c r="H2171" s="97">
        <v>46072</v>
      </c>
      <c r="I2171" s="97">
        <v>46079</v>
      </c>
      <c r="J2171" s="97">
        <v>46079</v>
      </c>
      <c r="K2171" s="97">
        <v>46078</v>
      </c>
      <c r="L2171" s="94">
        <v>10251</v>
      </c>
      <c r="M2171" s="98" t="s">
        <v>353</v>
      </c>
      <c r="N2171" s="121" t="s">
        <v>246</v>
      </c>
      <c r="O2171" s="94" t="s">
        <v>9121</v>
      </c>
      <c r="P2171" s="94" t="s">
        <v>51</v>
      </c>
      <c r="Q2171" s="94" t="s">
        <v>51</v>
      </c>
      <c r="R2171" s="94" t="s">
        <v>51</v>
      </c>
      <c r="S2171" s="94" t="s">
        <v>51</v>
      </c>
      <c r="T2171" s="94" t="s">
        <v>51</v>
      </c>
      <c r="U2171" s="94" t="s">
        <v>51</v>
      </c>
      <c r="V2171" s="94" t="s">
        <v>51</v>
      </c>
      <c r="W2171" s="94" t="s">
        <v>2490</v>
      </c>
      <c r="X2171" s="94" t="s">
        <v>2491</v>
      </c>
      <c r="Y2171" s="94" t="s">
        <v>3345</v>
      </c>
    </row>
    <row r="2172" spans="1:25" x14ac:dyDescent="0.2">
      <c r="A2172" s="94" t="s">
        <v>2763</v>
      </c>
      <c r="B2172" s="94" t="s">
        <v>3340</v>
      </c>
      <c r="C2172" s="94" t="s">
        <v>9122</v>
      </c>
      <c r="D2172" s="94" t="s">
        <v>3470</v>
      </c>
      <c r="E2172" s="94" t="s">
        <v>2487</v>
      </c>
      <c r="F2172" s="94" t="s">
        <v>3471</v>
      </c>
      <c r="G2172" s="95">
        <v>-4440</v>
      </c>
      <c r="H2172" s="97">
        <v>46072</v>
      </c>
      <c r="I2172" s="97">
        <v>46079</v>
      </c>
      <c r="J2172" s="97">
        <v>46079</v>
      </c>
      <c r="K2172" s="97">
        <v>46078</v>
      </c>
      <c r="L2172" s="94">
        <v>10251</v>
      </c>
      <c r="M2172" s="98" t="s">
        <v>353</v>
      </c>
      <c r="N2172" s="121" t="s">
        <v>246</v>
      </c>
      <c r="O2172" s="94" t="s">
        <v>9123</v>
      </c>
      <c r="P2172" s="94" t="s">
        <v>51</v>
      </c>
      <c r="Q2172" s="94" t="s">
        <v>51</v>
      </c>
      <c r="R2172" s="94" t="s">
        <v>51</v>
      </c>
      <c r="S2172" s="94" t="s">
        <v>51</v>
      </c>
      <c r="T2172" s="94" t="s">
        <v>51</v>
      </c>
      <c r="U2172" s="94" t="s">
        <v>51</v>
      </c>
      <c r="V2172" s="94" t="s">
        <v>51</v>
      </c>
      <c r="W2172" s="94" t="s">
        <v>2490</v>
      </c>
      <c r="X2172" s="94" t="s">
        <v>2491</v>
      </c>
      <c r="Y2172" s="94" t="s">
        <v>3345</v>
      </c>
    </row>
    <row r="2173" spans="1:25" x14ac:dyDescent="0.2">
      <c r="A2173" s="94" t="s">
        <v>2763</v>
      </c>
      <c r="B2173" s="94" t="s">
        <v>3340</v>
      </c>
      <c r="C2173" s="94" t="s">
        <v>9124</v>
      </c>
      <c r="D2173" s="94" t="s">
        <v>3470</v>
      </c>
      <c r="E2173" s="94" t="s">
        <v>2487</v>
      </c>
      <c r="F2173" s="94" t="s">
        <v>3471</v>
      </c>
      <c r="G2173" s="95">
        <v>-14550</v>
      </c>
      <c r="H2173" s="97">
        <v>46072</v>
      </c>
      <c r="I2173" s="97">
        <v>46079</v>
      </c>
      <c r="J2173" s="97">
        <v>46079</v>
      </c>
      <c r="K2173" s="97">
        <v>46078</v>
      </c>
      <c r="L2173" s="94">
        <v>10251</v>
      </c>
      <c r="M2173" s="98" t="s">
        <v>353</v>
      </c>
      <c r="N2173" s="121" t="s">
        <v>246</v>
      </c>
      <c r="O2173" s="94" t="s">
        <v>9125</v>
      </c>
      <c r="P2173" s="94" t="s">
        <v>51</v>
      </c>
      <c r="Q2173" s="94" t="s">
        <v>51</v>
      </c>
      <c r="R2173" s="94" t="s">
        <v>51</v>
      </c>
      <c r="S2173" s="94" t="s">
        <v>51</v>
      </c>
      <c r="T2173" s="94" t="s">
        <v>51</v>
      </c>
      <c r="U2173" s="94" t="s">
        <v>51</v>
      </c>
      <c r="V2173" s="94" t="s">
        <v>51</v>
      </c>
      <c r="W2173" s="94" t="s">
        <v>2490</v>
      </c>
      <c r="X2173" s="94" t="s">
        <v>2491</v>
      </c>
      <c r="Y2173" s="94" t="s">
        <v>3345</v>
      </c>
    </row>
    <row r="2174" spans="1:25" x14ac:dyDescent="0.2">
      <c r="A2174" s="94" t="s">
        <v>2763</v>
      </c>
      <c r="B2174" s="94" t="s">
        <v>3340</v>
      </c>
      <c r="C2174" s="94" t="s">
        <v>9126</v>
      </c>
      <c r="D2174" s="94" t="s">
        <v>3470</v>
      </c>
      <c r="E2174" s="94" t="s">
        <v>2487</v>
      </c>
      <c r="F2174" s="94" t="s">
        <v>3471</v>
      </c>
      <c r="G2174" s="95">
        <v>-3940</v>
      </c>
      <c r="H2174" s="97">
        <v>46072</v>
      </c>
      <c r="I2174" s="97">
        <v>46079</v>
      </c>
      <c r="J2174" s="97">
        <v>46079</v>
      </c>
      <c r="K2174" s="97">
        <v>46078</v>
      </c>
      <c r="L2174" s="94">
        <v>10251</v>
      </c>
      <c r="M2174" s="98" t="s">
        <v>353</v>
      </c>
      <c r="N2174" s="121" t="s">
        <v>246</v>
      </c>
      <c r="O2174" s="94" t="s">
        <v>9127</v>
      </c>
      <c r="P2174" s="94" t="s">
        <v>51</v>
      </c>
      <c r="Q2174" s="94" t="s">
        <v>51</v>
      </c>
      <c r="R2174" s="94" t="s">
        <v>51</v>
      </c>
      <c r="S2174" s="94" t="s">
        <v>51</v>
      </c>
      <c r="T2174" s="94" t="s">
        <v>51</v>
      </c>
      <c r="U2174" s="94" t="s">
        <v>51</v>
      </c>
      <c r="V2174" s="94" t="s">
        <v>51</v>
      </c>
      <c r="W2174" s="94" t="s">
        <v>2490</v>
      </c>
      <c r="X2174" s="94" t="s">
        <v>2491</v>
      </c>
      <c r="Y2174" s="94" t="s">
        <v>3345</v>
      </c>
    </row>
    <row r="2175" spans="1:25" x14ac:dyDescent="0.2">
      <c r="A2175" s="94" t="s">
        <v>2763</v>
      </c>
      <c r="B2175" s="94" t="s">
        <v>3340</v>
      </c>
      <c r="C2175" s="94" t="s">
        <v>9128</v>
      </c>
      <c r="D2175" s="94" t="s">
        <v>3470</v>
      </c>
      <c r="E2175" s="94" t="s">
        <v>2487</v>
      </c>
      <c r="F2175" s="94" t="s">
        <v>3471</v>
      </c>
      <c r="G2175" s="95">
        <v>-4810</v>
      </c>
      <c r="H2175" s="97">
        <v>46072</v>
      </c>
      <c r="I2175" s="97">
        <v>46079</v>
      </c>
      <c r="J2175" s="97">
        <v>46079</v>
      </c>
      <c r="K2175" s="97">
        <v>46078</v>
      </c>
      <c r="L2175" s="94">
        <v>10251</v>
      </c>
      <c r="M2175" s="98" t="s">
        <v>353</v>
      </c>
      <c r="N2175" s="121" t="s">
        <v>246</v>
      </c>
      <c r="O2175" s="94" t="s">
        <v>9129</v>
      </c>
      <c r="P2175" s="94" t="s">
        <v>51</v>
      </c>
      <c r="Q2175" s="94" t="s">
        <v>51</v>
      </c>
      <c r="R2175" s="94" t="s">
        <v>51</v>
      </c>
      <c r="S2175" s="94" t="s">
        <v>51</v>
      </c>
      <c r="T2175" s="94" t="s">
        <v>51</v>
      </c>
      <c r="U2175" s="94" t="s">
        <v>51</v>
      </c>
      <c r="V2175" s="94" t="s">
        <v>51</v>
      </c>
      <c r="W2175" s="94" t="s">
        <v>2490</v>
      </c>
      <c r="X2175" s="94" t="s">
        <v>2491</v>
      </c>
      <c r="Y2175" s="94" t="s">
        <v>3345</v>
      </c>
    </row>
    <row r="2176" spans="1:25" x14ac:dyDescent="0.2">
      <c r="A2176" s="94" t="s">
        <v>2763</v>
      </c>
      <c r="B2176" s="94" t="s">
        <v>3340</v>
      </c>
      <c r="C2176" s="94" t="s">
        <v>9130</v>
      </c>
      <c r="D2176" s="94" t="s">
        <v>3470</v>
      </c>
      <c r="E2176" s="94" t="s">
        <v>2487</v>
      </c>
      <c r="F2176" s="94" t="s">
        <v>3471</v>
      </c>
      <c r="G2176" s="95">
        <v>-7270</v>
      </c>
      <c r="H2176" s="97">
        <v>46072</v>
      </c>
      <c r="I2176" s="97">
        <v>46079</v>
      </c>
      <c r="J2176" s="97">
        <v>46079</v>
      </c>
      <c r="K2176" s="97">
        <v>46078</v>
      </c>
      <c r="L2176" s="94">
        <v>10251</v>
      </c>
      <c r="M2176" s="98" t="s">
        <v>353</v>
      </c>
      <c r="N2176" s="121" t="s">
        <v>246</v>
      </c>
      <c r="O2176" s="94" t="s">
        <v>9131</v>
      </c>
      <c r="P2176" s="94" t="s">
        <v>51</v>
      </c>
      <c r="Q2176" s="94" t="s">
        <v>51</v>
      </c>
      <c r="R2176" s="94" t="s">
        <v>51</v>
      </c>
      <c r="S2176" s="94" t="s">
        <v>51</v>
      </c>
      <c r="T2176" s="94" t="s">
        <v>51</v>
      </c>
      <c r="U2176" s="94" t="s">
        <v>51</v>
      </c>
      <c r="V2176" s="94" t="s">
        <v>51</v>
      </c>
      <c r="W2176" s="94" t="s">
        <v>2490</v>
      </c>
      <c r="X2176" s="94" t="s">
        <v>2491</v>
      </c>
      <c r="Y2176" s="94" t="s">
        <v>3345</v>
      </c>
    </row>
    <row r="2177" spans="1:25" x14ac:dyDescent="0.2">
      <c r="A2177" s="94" t="s">
        <v>2763</v>
      </c>
      <c r="B2177" s="94" t="s">
        <v>3340</v>
      </c>
      <c r="C2177" s="94" t="s">
        <v>9132</v>
      </c>
      <c r="D2177" s="94" t="s">
        <v>3470</v>
      </c>
      <c r="E2177" s="94" t="s">
        <v>2487</v>
      </c>
      <c r="F2177" s="94" t="s">
        <v>3471</v>
      </c>
      <c r="G2177" s="95">
        <v>-5220</v>
      </c>
      <c r="H2177" s="97">
        <v>46072</v>
      </c>
      <c r="I2177" s="97">
        <v>46079</v>
      </c>
      <c r="J2177" s="97">
        <v>46079</v>
      </c>
      <c r="K2177" s="97">
        <v>46078</v>
      </c>
      <c r="L2177" s="94">
        <v>10251</v>
      </c>
      <c r="M2177" s="98" t="s">
        <v>353</v>
      </c>
      <c r="N2177" s="121" t="s">
        <v>246</v>
      </c>
      <c r="O2177" s="94" t="s">
        <v>9133</v>
      </c>
      <c r="P2177" s="94" t="s">
        <v>51</v>
      </c>
      <c r="Q2177" s="94" t="s">
        <v>51</v>
      </c>
      <c r="R2177" s="94" t="s">
        <v>51</v>
      </c>
      <c r="S2177" s="94" t="s">
        <v>51</v>
      </c>
      <c r="T2177" s="94" t="s">
        <v>51</v>
      </c>
      <c r="U2177" s="94" t="s">
        <v>51</v>
      </c>
      <c r="V2177" s="94" t="s">
        <v>51</v>
      </c>
      <c r="W2177" s="94" t="s">
        <v>2490</v>
      </c>
      <c r="X2177" s="94" t="s">
        <v>2491</v>
      </c>
      <c r="Y2177" s="94" t="s">
        <v>3345</v>
      </c>
    </row>
    <row r="2178" spans="1:25" x14ac:dyDescent="0.2">
      <c r="A2178" s="94" t="s">
        <v>2763</v>
      </c>
      <c r="B2178" s="94" t="s">
        <v>3340</v>
      </c>
      <c r="C2178" s="94" t="s">
        <v>9134</v>
      </c>
      <c r="D2178" s="94" t="s">
        <v>3470</v>
      </c>
      <c r="E2178" s="94" t="s">
        <v>2487</v>
      </c>
      <c r="F2178" s="94" t="s">
        <v>3471</v>
      </c>
      <c r="G2178" s="95">
        <v>-3325</v>
      </c>
      <c r="H2178" s="97">
        <v>46072</v>
      </c>
      <c r="I2178" s="97">
        <v>46079</v>
      </c>
      <c r="J2178" s="97">
        <v>46079</v>
      </c>
      <c r="K2178" s="97">
        <v>46078</v>
      </c>
      <c r="L2178" s="94">
        <v>10251</v>
      </c>
      <c r="M2178" s="98" t="s">
        <v>353</v>
      </c>
      <c r="N2178" s="121" t="s">
        <v>246</v>
      </c>
      <c r="O2178" s="94" t="s">
        <v>9135</v>
      </c>
      <c r="P2178" s="94" t="s">
        <v>51</v>
      </c>
      <c r="Q2178" s="94" t="s">
        <v>51</v>
      </c>
      <c r="R2178" s="94" t="s">
        <v>51</v>
      </c>
      <c r="S2178" s="94" t="s">
        <v>51</v>
      </c>
      <c r="T2178" s="94" t="s">
        <v>51</v>
      </c>
      <c r="U2178" s="94" t="s">
        <v>51</v>
      </c>
      <c r="V2178" s="94" t="s">
        <v>51</v>
      </c>
      <c r="W2178" s="94" t="s">
        <v>2490</v>
      </c>
      <c r="X2178" s="94" t="s">
        <v>2491</v>
      </c>
      <c r="Y2178" s="94" t="s">
        <v>3345</v>
      </c>
    </row>
    <row r="2179" spans="1:25" x14ac:dyDescent="0.2">
      <c r="A2179" s="94" t="s">
        <v>2763</v>
      </c>
      <c r="B2179" s="94" t="s">
        <v>3340</v>
      </c>
      <c r="C2179" s="94" t="s">
        <v>9136</v>
      </c>
      <c r="D2179" s="94" t="s">
        <v>3470</v>
      </c>
      <c r="E2179" s="94" t="s">
        <v>2487</v>
      </c>
      <c r="F2179" s="94" t="s">
        <v>3471</v>
      </c>
      <c r="G2179" s="95">
        <v>-5740</v>
      </c>
      <c r="H2179" s="97">
        <v>46072</v>
      </c>
      <c r="I2179" s="97">
        <v>46079</v>
      </c>
      <c r="J2179" s="97">
        <v>46079</v>
      </c>
      <c r="K2179" s="97">
        <v>46078</v>
      </c>
      <c r="L2179" s="94">
        <v>10251</v>
      </c>
      <c r="M2179" s="98" t="s">
        <v>353</v>
      </c>
      <c r="N2179" s="121" t="s">
        <v>246</v>
      </c>
      <c r="O2179" s="94" t="s">
        <v>9137</v>
      </c>
      <c r="P2179" s="94" t="s">
        <v>51</v>
      </c>
      <c r="Q2179" s="94" t="s">
        <v>51</v>
      </c>
      <c r="R2179" s="94" t="s">
        <v>51</v>
      </c>
      <c r="S2179" s="94" t="s">
        <v>51</v>
      </c>
      <c r="T2179" s="94" t="s">
        <v>51</v>
      </c>
      <c r="U2179" s="94" t="s">
        <v>51</v>
      </c>
      <c r="V2179" s="94" t="s">
        <v>51</v>
      </c>
      <c r="W2179" s="94" t="s">
        <v>2490</v>
      </c>
      <c r="X2179" s="94" t="s">
        <v>2491</v>
      </c>
      <c r="Y2179" s="94" t="s">
        <v>3345</v>
      </c>
    </row>
    <row r="2180" spans="1:25" x14ac:dyDescent="0.2">
      <c r="A2180" s="94" t="s">
        <v>2763</v>
      </c>
      <c r="B2180" s="94" t="s">
        <v>3340</v>
      </c>
      <c r="C2180" s="94" t="s">
        <v>9138</v>
      </c>
      <c r="D2180" s="94" t="s">
        <v>3470</v>
      </c>
      <c r="E2180" s="94" t="s">
        <v>2487</v>
      </c>
      <c r="F2180" s="94" t="s">
        <v>3471</v>
      </c>
      <c r="G2180" s="95">
        <v>-5215</v>
      </c>
      <c r="H2180" s="97">
        <v>46072</v>
      </c>
      <c r="I2180" s="97">
        <v>46079</v>
      </c>
      <c r="J2180" s="97">
        <v>46079</v>
      </c>
      <c r="K2180" s="97">
        <v>46078</v>
      </c>
      <c r="L2180" s="94">
        <v>10251</v>
      </c>
      <c r="M2180" s="98" t="s">
        <v>353</v>
      </c>
      <c r="N2180" s="121" t="s">
        <v>246</v>
      </c>
      <c r="O2180" s="94" t="s">
        <v>9139</v>
      </c>
      <c r="P2180" s="94" t="s">
        <v>51</v>
      </c>
      <c r="Q2180" s="94" t="s">
        <v>51</v>
      </c>
      <c r="R2180" s="94" t="s">
        <v>51</v>
      </c>
      <c r="S2180" s="94" t="s">
        <v>51</v>
      </c>
      <c r="T2180" s="94" t="s">
        <v>51</v>
      </c>
      <c r="U2180" s="94" t="s">
        <v>51</v>
      </c>
      <c r="V2180" s="94" t="s">
        <v>51</v>
      </c>
      <c r="W2180" s="94" t="s">
        <v>2490</v>
      </c>
      <c r="X2180" s="94" t="s">
        <v>2491</v>
      </c>
      <c r="Y2180" s="94" t="s">
        <v>3345</v>
      </c>
    </row>
    <row r="2181" spans="1:25" x14ac:dyDescent="0.2">
      <c r="A2181" s="94" t="s">
        <v>2763</v>
      </c>
      <c r="B2181" s="94" t="s">
        <v>3340</v>
      </c>
      <c r="C2181" s="94" t="s">
        <v>9140</v>
      </c>
      <c r="D2181" s="94" t="s">
        <v>3470</v>
      </c>
      <c r="E2181" s="94" t="s">
        <v>2487</v>
      </c>
      <c r="F2181" s="94" t="s">
        <v>3471</v>
      </c>
      <c r="G2181" s="95">
        <v>-5075</v>
      </c>
      <c r="H2181" s="97">
        <v>46072</v>
      </c>
      <c r="I2181" s="97">
        <v>46079</v>
      </c>
      <c r="J2181" s="97">
        <v>46079</v>
      </c>
      <c r="K2181" s="97">
        <v>46078</v>
      </c>
      <c r="L2181" s="94">
        <v>10251</v>
      </c>
      <c r="M2181" s="98" t="s">
        <v>353</v>
      </c>
      <c r="N2181" s="121" t="s">
        <v>246</v>
      </c>
      <c r="O2181" s="94" t="s">
        <v>9141</v>
      </c>
      <c r="P2181" s="94" t="s">
        <v>51</v>
      </c>
      <c r="Q2181" s="94" t="s">
        <v>51</v>
      </c>
      <c r="R2181" s="94" t="s">
        <v>51</v>
      </c>
      <c r="S2181" s="94" t="s">
        <v>51</v>
      </c>
      <c r="T2181" s="94" t="s">
        <v>51</v>
      </c>
      <c r="U2181" s="94" t="s">
        <v>51</v>
      </c>
      <c r="V2181" s="94" t="s">
        <v>51</v>
      </c>
      <c r="W2181" s="94" t="s">
        <v>2490</v>
      </c>
      <c r="X2181" s="94" t="s">
        <v>2491</v>
      </c>
      <c r="Y2181" s="94" t="s">
        <v>3345</v>
      </c>
    </row>
    <row r="2182" spans="1:25" x14ac:dyDescent="0.2">
      <c r="A2182" s="94" t="s">
        <v>2763</v>
      </c>
      <c r="B2182" s="94" t="s">
        <v>3340</v>
      </c>
      <c r="C2182" s="94" t="s">
        <v>9142</v>
      </c>
      <c r="D2182" s="94" t="s">
        <v>3470</v>
      </c>
      <c r="E2182" s="94" t="s">
        <v>2487</v>
      </c>
      <c r="F2182" s="94" t="s">
        <v>3471</v>
      </c>
      <c r="G2182" s="95">
        <v>-4140</v>
      </c>
      <c r="H2182" s="97">
        <v>46072</v>
      </c>
      <c r="I2182" s="97">
        <v>46079</v>
      </c>
      <c r="J2182" s="97">
        <v>46079</v>
      </c>
      <c r="K2182" s="97">
        <v>46078</v>
      </c>
      <c r="L2182" s="94">
        <v>10251</v>
      </c>
      <c r="M2182" s="98" t="s">
        <v>353</v>
      </c>
      <c r="N2182" s="121" t="s">
        <v>246</v>
      </c>
      <c r="O2182" s="94" t="s">
        <v>9143</v>
      </c>
      <c r="P2182" s="94" t="s">
        <v>51</v>
      </c>
      <c r="Q2182" s="94" t="s">
        <v>51</v>
      </c>
      <c r="R2182" s="94" t="s">
        <v>51</v>
      </c>
      <c r="S2182" s="94" t="s">
        <v>51</v>
      </c>
      <c r="T2182" s="94" t="s">
        <v>51</v>
      </c>
      <c r="U2182" s="94" t="s">
        <v>51</v>
      </c>
      <c r="V2182" s="94" t="s">
        <v>51</v>
      </c>
      <c r="W2182" s="94" t="s">
        <v>2490</v>
      </c>
      <c r="X2182" s="94" t="s">
        <v>2491</v>
      </c>
      <c r="Y2182" s="94" t="s">
        <v>3345</v>
      </c>
    </row>
    <row r="2183" spans="1:25" x14ac:dyDescent="0.2">
      <c r="A2183" s="94" t="s">
        <v>2763</v>
      </c>
      <c r="B2183" s="94" t="s">
        <v>3340</v>
      </c>
      <c r="C2183" s="94" t="s">
        <v>9144</v>
      </c>
      <c r="D2183" s="94" t="s">
        <v>3470</v>
      </c>
      <c r="E2183" s="94" t="s">
        <v>2487</v>
      </c>
      <c r="F2183" s="94" t="s">
        <v>3471</v>
      </c>
      <c r="G2183" s="95">
        <v>-3800</v>
      </c>
      <c r="H2183" s="97">
        <v>46072</v>
      </c>
      <c r="I2183" s="97">
        <v>46079</v>
      </c>
      <c r="J2183" s="97">
        <v>46079</v>
      </c>
      <c r="K2183" s="97">
        <v>46078</v>
      </c>
      <c r="L2183" s="94">
        <v>10251</v>
      </c>
      <c r="M2183" s="98" t="s">
        <v>353</v>
      </c>
      <c r="N2183" s="121" t="s">
        <v>246</v>
      </c>
      <c r="O2183" s="94" t="s">
        <v>9145</v>
      </c>
      <c r="P2183" s="94" t="s">
        <v>51</v>
      </c>
      <c r="Q2183" s="94" t="s">
        <v>51</v>
      </c>
      <c r="R2183" s="94" t="s">
        <v>51</v>
      </c>
      <c r="S2183" s="94" t="s">
        <v>51</v>
      </c>
      <c r="T2183" s="94" t="s">
        <v>51</v>
      </c>
      <c r="U2183" s="94" t="s">
        <v>51</v>
      </c>
      <c r="V2183" s="94" t="s">
        <v>51</v>
      </c>
      <c r="W2183" s="94" t="s">
        <v>2490</v>
      </c>
      <c r="X2183" s="94" t="s">
        <v>2491</v>
      </c>
      <c r="Y2183" s="94" t="s">
        <v>3345</v>
      </c>
    </row>
    <row r="2184" spans="1:25" x14ac:dyDescent="0.2">
      <c r="A2184" s="94" t="s">
        <v>2763</v>
      </c>
      <c r="B2184" s="94" t="s">
        <v>3340</v>
      </c>
      <c r="C2184" s="94" t="s">
        <v>9146</v>
      </c>
      <c r="D2184" s="94" t="s">
        <v>3470</v>
      </c>
      <c r="E2184" s="94" t="s">
        <v>2487</v>
      </c>
      <c r="F2184" s="94" t="s">
        <v>3471</v>
      </c>
      <c r="G2184" s="95">
        <v>-7500</v>
      </c>
      <c r="H2184" s="97">
        <v>46072</v>
      </c>
      <c r="I2184" s="97">
        <v>46079</v>
      </c>
      <c r="J2184" s="97">
        <v>46079</v>
      </c>
      <c r="K2184" s="97">
        <v>46078</v>
      </c>
      <c r="L2184" s="94">
        <v>10251</v>
      </c>
      <c r="M2184" s="98" t="s">
        <v>353</v>
      </c>
      <c r="N2184" s="121" t="s">
        <v>246</v>
      </c>
      <c r="O2184" s="94" t="s">
        <v>9147</v>
      </c>
      <c r="P2184" s="94" t="s">
        <v>51</v>
      </c>
      <c r="Q2184" s="94" t="s">
        <v>51</v>
      </c>
      <c r="R2184" s="94" t="s">
        <v>51</v>
      </c>
      <c r="S2184" s="94" t="s">
        <v>51</v>
      </c>
      <c r="T2184" s="94" t="s">
        <v>51</v>
      </c>
      <c r="U2184" s="94" t="s">
        <v>51</v>
      </c>
      <c r="V2184" s="94" t="s">
        <v>51</v>
      </c>
      <c r="W2184" s="94" t="s">
        <v>2490</v>
      </c>
      <c r="X2184" s="94" t="s">
        <v>2491</v>
      </c>
      <c r="Y2184" s="94" t="s">
        <v>3345</v>
      </c>
    </row>
    <row r="2185" spans="1:25" x14ac:dyDescent="0.2">
      <c r="A2185" s="94" t="s">
        <v>2763</v>
      </c>
      <c r="B2185" s="94" t="s">
        <v>3340</v>
      </c>
      <c r="C2185" s="94" t="s">
        <v>9148</v>
      </c>
      <c r="D2185" s="94" t="s">
        <v>3470</v>
      </c>
      <c r="E2185" s="94" t="s">
        <v>2487</v>
      </c>
      <c r="F2185" s="94" t="s">
        <v>3471</v>
      </c>
      <c r="G2185" s="95">
        <v>-4995</v>
      </c>
      <c r="H2185" s="97">
        <v>46072</v>
      </c>
      <c r="I2185" s="97">
        <v>46079</v>
      </c>
      <c r="J2185" s="97">
        <v>46079</v>
      </c>
      <c r="K2185" s="97">
        <v>46078</v>
      </c>
      <c r="L2185" s="94">
        <v>10251</v>
      </c>
      <c r="M2185" s="98" t="s">
        <v>353</v>
      </c>
      <c r="N2185" s="121" t="s">
        <v>246</v>
      </c>
      <c r="O2185" s="94" t="s">
        <v>9149</v>
      </c>
      <c r="P2185" s="94" t="s">
        <v>51</v>
      </c>
      <c r="Q2185" s="94" t="s">
        <v>51</v>
      </c>
      <c r="R2185" s="94" t="s">
        <v>51</v>
      </c>
      <c r="S2185" s="94" t="s">
        <v>51</v>
      </c>
      <c r="T2185" s="94" t="s">
        <v>51</v>
      </c>
      <c r="U2185" s="94" t="s">
        <v>51</v>
      </c>
      <c r="V2185" s="94" t="s">
        <v>51</v>
      </c>
      <c r="W2185" s="94" t="s">
        <v>2490</v>
      </c>
      <c r="X2185" s="94" t="s">
        <v>2491</v>
      </c>
      <c r="Y2185" s="94" t="s">
        <v>3345</v>
      </c>
    </row>
    <row r="2186" spans="1:25" x14ac:dyDescent="0.2">
      <c r="A2186" s="94" t="s">
        <v>2763</v>
      </c>
      <c r="B2186" s="94" t="s">
        <v>3340</v>
      </c>
      <c r="C2186" s="94" t="s">
        <v>9150</v>
      </c>
      <c r="D2186" s="94" t="s">
        <v>3470</v>
      </c>
      <c r="E2186" s="94" t="s">
        <v>2487</v>
      </c>
      <c r="F2186" s="94" t="s">
        <v>3471</v>
      </c>
      <c r="G2186" s="95">
        <v>-6065</v>
      </c>
      <c r="H2186" s="97">
        <v>46072</v>
      </c>
      <c r="I2186" s="97">
        <v>46079</v>
      </c>
      <c r="J2186" s="97">
        <v>46079</v>
      </c>
      <c r="K2186" s="97">
        <v>46078</v>
      </c>
      <c r="L2186" s="94">
        <v>10251</v>
      </c>
      <c r="M2186" s="98" t="s">
        <v>353</v>
      </c>
      <c r="N2186" s="121" t="s">
        <v>246</v>
      </c>
      <c r="O2186" s="94" t="s">
        <v>9151</v>
      </c>
      <c r="P2186" s="94" t="s">
        <v>51</v>
      </c>
      <c r="Q2186" s="94" t="s">
        <v>51</v>
      </c>
      <c r="R2186" s="94" t="s">
        <v>51</v>
      </c>
      <c r="S2186" s="94" t="s">
        <v>51</v>
      </c>
      <c r="T2186" s="94" t="s">
        <v>51</v>
      </c>
      <c r="U2186" s="94" t="s">
        <v>51</v>
      </c>
      <c r="V2186" s="94" t="s">
        <v>51</v>
      </c>
      <c r="W2186" s="94" t="s">
        <v>2490</v>
      </c>
      <c r="X2186" s="94" t="s">
        <v>2491</v>
      </c>
      <c r="Y2186" s="94" t="s">
        <v>3345</v>
      </c>
    </row>
    <row r="2187" spans="1:25" x14ac:dyDescent="0.2">
      <c r="A2187" s="94" t="s">
        <v>2763</v>
      </c>
      <c r="B2187" s="94" t="s">
        <v>3340</v>
      </c>
      <c r="C2187" s="94" t="s">
        <v>9152</v>
      </c>
      <c r="D2187" s="94" t="s">
        <v>3470</v>
      </c>
      <c r="E2187" s="94" t="s">
        <v>2487</v>
      </c>
      <c r="F2187" s="94" t="s">
        <v>3471</v>
      </c>
      <c r="G2187" s="95">
        <v>-4505</v>
      </c>
      <c r="H2187" s="97">
        <v>46072</v>
      </c>
      <c r="I2187" s="97">
        <v>46079</v>
      </c>
      <c r="J2187" s="97">
        <v>46079</v>
      </c>
      <c r="K2187" s="97">
        <v>46078</v>
      </c>
      <c r="L2187" s="94">
        <v>10251</v>
      </c>
      <c r="M2187" s="98" t="s">
        <v>353</v>
      </c>
      <c r="N2187" s="121" t="s">
        <v>246</v>
      </c>
      <c r="O2187" s="94" t="s">
        <v>9153</v>
      </c>
      <c r="P2187" s="94" t="s">
        <v>51</v>
      </c>
      <c r="Q2187" s="94" t="s">
        <v>51</v>
      </c>
      <c r="R2187" s="94" t="s">
        <v>51</v>
      </c>
      <c r="S2187" s="94" t="s">
        <v>51</v>
      </c>
      <c r="T2187" s="94" t="s">
        <v>51</v>
      </c>
      <c r="U2187" s="94" t="s">
        <v>51</v>
      </c>
      <c r="V2187" s="94" t="s">
        <v>51</v>
      </c>
      <c r="W2187" s="94" t="s">
        <v>2490</v>
      </c>
      <c r="X2187" s="94" t="s">
        <v>2491</v>
      </c>
      <c r="Y2187" s="94" t="s">
        <v>3345</v>
      </c>
    </row>
    <row r="2188" spans="1:25" x14ac:dyDescent="0.2">
      <c r="A2188" s="94" t="s">
        <v>2763</v>
      </c>
      <c r="B2188" s="94" t="s">
        <v>3340</v>
      </c>
      <c r="C2188" s="94" t="s">
        <v>9154</v>
      </c>
      <c r="D2188" s="94" t="s">
        <v>3470</v>
      </c>
      <c r="E2188" s="94" t="s">
        <v>2487</v>
      </c>
      <c r="F2188" s="94" t="s">
        <v>3471</v>
      </c>
      <c r="G2188" s="95">
        <v>-8115</v>
      </c>
      <c r="H2188" s="97">
        <v>46072</v>
      </c>
      <c r="I2188" s="97">
        <v>46079</v>
      </c>
      <c r="J2188" s="97">
        <v>46079</v>
      </c>
      <c r="K2188" s="97">
        <v>46078</v>
      </c>
      <c r="L2188" s="94">
        <v>10251</v>
      </c>
      <c r="M2188" s="98" t="s">
        <v>353</v>
      </c>
      <c r="N2188" s="121" t="s">
        <v>246</v>
      </c>
      <c r="O2188" s="94" t="s">
        <v>9155</v>
      </c>
      <c r="P2188" s="94" t="s">
        <v>51</v>
      </c>
      <c r="Q2188" s="94" t="s">
        <v>51</v>
      </c>
      <c r="R2188" s="94" t="s">
        <v>51</v>
      </c>
      <c r="S2188" s="94" t="s">
        <v>51</v>
      </c>
      <c r="T2188" s="94" t="s">
        <v>51</v>
      </c>
      <c r="U2188" s="94" t="s">
        <v>51</v>
      </c>
      <c r="V2188" s="94" t="s">
        <v>51</v>
      </c>
      <c r="W2188" s="94" t="s">
        <v>2490</v>
      </c>
      <c r="X2188" s="94" t="s">
        <v>2491</v>
      </c>
      <c r="Y2188" s="94" t="s">
        <v>3345</v>
      </c>
    </row>
    <row r="2189" spans="1:25" x14ac:dyDescent="0.2">
      <c r="A2189" s="94" t="s">
        <v>2763</v>
      </c>
      <c r="B2189" s="94" t="s">
        <v>3340</v>
      </c>
      <c r="C2189" s="94" t="s">
        <v>9156</v>
      </c>
      <c r="D2189" s="94" t="s">
        <v>3470</v>
      </c>
      <c r="E2189" s="94" t="s">
        <v>2487</v>
      </c>
      <c r="F2189" s="94" t="s">
        <v>3471</v>
      </c>
      <c r="G2189" s="95">
        <v>-5415</v>
      </c>
      <c r="H2189" s="97">
        <v>46072</v>
      </c>
      <c r="I2189" s="97">
        <v>46079</v>
      </c>
      <c r="J2189" s="97">
        <v>46079</v>
      </c>
      <c r="K2189" s="97">
        <v>46078</v>
      </c>
      <c r="L2189" s="94">
        <v>10251</v>
      </c>
      <c r="M2189" s="98" t="s">
        <v>353</v>
      </c>
      <c r="N2189" s="121" t="s">
        <v>246</v>
      </c>
      <c r="O2189" s="94" t="s">
        <v>9157</v>
      </c>
      <c r="P2189" s="94" t="s">
        <v>51</v>
      </c>
      <c r="Q2189" s="94" t="s">
        <v>51</v>
      </c>
      <c r="R2189" s="94" t="s">
        <v>51</v>
      </c>
      <c r="S2189" s="94" t="s">
        <v>51</v>
      </c>
      <c r="T2189" s="94" t="s">
        <v>51</v>
      </c>
      <c r="U2189" s="94" t="s">
        <v>51</v>
      </c>
      <c r="V2189" s="94" t="s">
        <v>51</v>
      </c>
      <c r="W2189" s="94" t="s">
        <v>2490</v>
      </c>
      <c r="X2189" s="94" t="s">
        <v>2491</v>
      </c>
      <c r="Y2189" s="94" t="s">
        <v>3345</v>
      </c>
    </row>
    <row r="2190" spans="1:25" x14ac:dyDescent="0.2">
      <c r="A2190" s="94" t="s">
        <v>2763</v>
      </c>
      <c r="B2190" s="94" t="s">
        <v>3340</v>
      </c>
      <c r="C2190" s="94" t="s">
        <v>9158</v>
      </c>
      <c r="D2190" s="94" t="s">
        <v>3470</v>
      </c>
      <c r="E2190" s="94" t="s">
        <v>2487</v>
      </c>
      <c r="F2190" s="94" t="s">
        <v>3471</v>
      </c>
      <c r="G2190" s="95">
        <v>-7010</v>
      </c>
      <c r="H2190" s="97">
        <v>46072</v>
      </c>
      <c r="I2190" s="97">
        <v>46079</v>
      </c>
      <c r="J2190" s="97">
        <v>46079</v>
      </c>
      <c r="K2190" s="97">
        <v>46078</v>
      </c>
      <c r="L2190" s="94">
        <v>10251</v>
      </c>
      <c r="M2190" s="98" t="s">
        <v>353</v>
      </c>
      <c r="N2190" s="121" t="s">
        <v>246</v>
      </c>
      <c r="O2190" s="94" t="s">
        <v>9159</v>
      </c>
      <c r="P2190" s="94" t="s">
        <v>51</v>
      </c>
      <c r="Q2190" s="94" t="s">
        <v>51</v>
      </c>
      <c r="R2190" s="94" t="s">
        <v>51</v>
      </c>
      <c r="S2190" s="94" t="s">
        <v>51</v>
      </c>
      <c r="T2190" s="94" t="s">
        <v>51</v>
      </c>
      <c r="U2190" s="94" t="s">
        <v>51</v>
      </c>
      <c r="V2190" s="94" t="s">
        <v>51</v>
      </c>
      <c r="W2190" s="94" t="s">
        <v>2490</v>
      </c>
      <c r="X2190" s="94" t="s">
        <v>2491</v>
      </c>
      <c r="Y2190" s="94" t="s">
        <v>3345</v>
      </c>
    </row>
    <row r="2191" spans="1:25" x14ac:dyDescent="0.2">
      <c r="A2191" s="94" t="s">
        <v>2763</v>
      </c>
      <c r="B2191" s="94" t="s">
        <v>3340</v>
      </c>
      <c r="C2191" s="94" t="s">
        <v>9160</v>
      </c>
      <c r="D2191" s="94" t="s">
        <v>3470</v>
      </c>
      <c r="E2191" s="94" t="s">
        <v>2487</v>
      </c>
      <c r="F2191" s="94" t="s">
        <v>3471</v>
      </c>
      <c r="G2191" s="95">
        <v>-5190</v>
      </c>
      <c r="H2191" s="97">
        <v>46072</v>
      </c>
      <c r="I2191" s="97">
        <v>46079</v>
      </c>
      <c r="J2191" s="97">
        <v>46079</v>
      </c>
      <c r="K2191" s="97">
        <v>46078</v>
      </c>
      <c r="L2191" s="94">
        <v>10251</v>
      </c>
      <c r="M2191" s="98" t="s">
        <v>353</v>
      </c>
      <c r="N2191" s="121" t="s">
        <v>246</v>
      </c>
      <c r="O2191" s="94" t="s">
        <v>9161</v>
      </c>
      <c r="P2191" s="94" t="s">
        <v>51</v>
      </c>
      <c r="Q2191" s="94" t="s">
        <v>51</v>
      </c>
      <c r="R2191" s="94" t="s">
        <v>51</v>
      </c>
      <c r="S2191" s="94" t="s">
        <v>51</v>
      </c>
      <c r="T2191" s="94" t="s">
        <v>51</v>
      </c>
      <c r="U2191" s="94" t="s">
        <v>51</v>
      </c>
      <c r="V2191" s="94" t="s">
        <v>51</v>
      </c>
      <c r="W2191" s="94" t="s">
        <v>2490</v>
      </c>
      <c r="X2191" s="94" t="s">
        <v>2491</v>
      </c>
      <c r="Y2191" s="94" t="s">
        <v>3345</v>
      </c>
    </row>
    <row r="2192" spans="1:25" x14ac:dyDescent="0.2">
      <c r="A2192" s="94" t="s">
        <v>2763</v>
      </c>
      <c r="B2192" s="94" t="s">
        <v>3340</v>
      </c>
      <c r="C2192" s="94" t="s">
        <v>9162</v>
      </c>
      <c r="D2192" s="94" t="s">
        <v>3470</v>
      </c>
      <c r="E2192" s="94" t="s">
        <v>2487</v>
      </c>
      <c r="F2192" s="94" t="s">
        <v>3471</v>
      </c>
      <c r="G2192" s="95">
        <v>-3050</v>
      </c>
      <c r="H2192" s="97">
        <v>46072</v>
      </c>
      <c r="I2192" s="97">
        <v>46079</v>
      </c>
      <c r="J2192" s="97">
        <v>46079</v>
      </c>
      <c r="K2192" s="97">
        <v>46078</v>
      </c>
      <c r="L2192" s="94">
        <v>10251</v>
      </c>
      <c r="M2192" s="98" t="s">
        <v>353</v>
      </c>
      <c r="N2192" s="121" t="s">
        <v>246</v>
      </c>
      <c r="O2192" s="94" t="s">
        <v>9163</v>
      </c>
      <c r="P2192" s="94" t="s">
        <v>51</v>
      </c>
      <c r="Q2192" s="94" t="s">
        <v>51</v>
      </c>
      <c r="R2192" s="94" t="s">
        <v>51</v>
      </c>
      <c r="S2192" s="94" t="s">
        <v>51</v>
      </c>
      <c r="T2192" s="94" t="s">
        <v>51</v>
      </c>
      <c r="U2192" s="94" t="s">
        <v>51</v>
      </c>
      <c r="V2192" s="94" t="s">
        <v>51</v>
      </c>
      <c r="W2192" s="94" t="s">
        <v>2490</v>
      </c>
      <c r="X2192" s="94" t="s">
        <v>2491</v>
      </c>
      <c r="Y2192" s="94" t="s">
        <v>3345</v>
      </c>
    </row>
    <row r="2193" spans="1:25" x14ac:dyDescent="0.2">
      <c r="A2193" s="94" t="s">
        <v>2763</v>
      </c>
      <c r="B2193" s="94" t="s">
        <v>3340</v>
      </c>
      <c r="C2193" s="94" t="s">
        <v>9164</v>
      </c>
      <c r="D2193" s="94" t="s">
        <v>3470</v>
      </c>
      <c r="E2193" s="94" t="s">
        <v>2487</v>
      </c>
      <c r="F2193" s="94" t="s">
        <v>3471</v>
      </c>
      <c r="G2193" s="95">
        <v>-9750</v>
      </c>
      <c r="H2193" s="97">
        <v>46072</v>
      </c>
      <c r="I2193" s="97">
        <v>46079</v>
      </c>
      <c r="J2193" s="97">
        <v>46079</v>
      </c>
      <c r="K2193" s="97">
        <v>46078</v>
      </c>
      <c r="L2193" s="94">
        <v>10251</v>
      </c>
      <c r="M2193" s="98" t="s">
        <v>353</v>
      </c>
      <c r="N2193" s="121" t="s">
        <v>246</v>
      </c>
      <c r="O2193" s="94" t="s">
        <v>9165</v>
      </c>
      <c r="P2193" s="94" t="s">
        <v>51</v>
      </c>
      <c r="Q2193" s="94" t="s">
        <v>51</v>
      </c>
      <c r="R2193" s="94" t="s">
        <v>51</v>
      </c>
      <c r="S2193" s="94" t="s">
        <v>51</v>
      </c>
      <c r="T2193" s="94" t="s">
        <v>51</v>
      </c>
      <c r="U2193" s="94" t="s">
        <v>51</v>
      </c>
      <c r="V2193" s="94" t="s">
        <v>51</v>
      </c>
      <c r="W2193" s="94" t="s">
        <v>2490</v>
      </c>
      <c r="X2193" s="94" t="s">
        <v>2491</v>
      </c>
      <c r="Y2193" s="94" t="s">
        <v>3345</v>
      </c>
    </row>
    <row r="2194" spans="1:25" x14ac:dyDescent="0.2">
      <c r="A2194" s="94" t="s">
        <v>2763</v>
      </c>
      <c r="B2194" s="94" t="s">
        <v>3340</v>
      </c>
      <c r="C2194" s="94" t="s">
        <v>9166</v>
      </c>
      <c r="D2194" s="94" t="s">
        <v>3470</v>
      </c>
      <c r="E2194" s="94" t="s">
        <v>2487</v>
      </c>
      <c r="F2194" s="94" t="s">
        <v>3471</v>
      </c>
      <c r="G2194" s="95">
        <v>-5450</v>
      </c>
      <c r="H2194" s="97">
        <v>46072</v>
      </c>
      <c r="I2194" s="97">
        <v>46079</v>
      </c>
      <c r="J2194" s="97">
        <v>46079</v>
      </c>
      <c r="K2194" s="97">
        <v>46078</v>
      </c>
      <c r="L2194" s="94">
        <v>10251</v>
      </c>
      <c r="M2194" s="98" t="s">
        <v>353</v>
      </c>
      <c r="N2194" s="121" t="s">
        <v>246</v>
      </c>
      <c r="O2194" s="94" t="s">
        <v>9167</v>
      </c>
      <c r="P2194" s="94" t="s">
        <v>51</v>
      </c>
      <c r="Q2194" s="94" t="s">
        <v>51</v>
      </c>
      <c r="R2194" s="94" t="s">
        <v>51</v>
      </c>
      <c r="S2194" s="94" t="s">
        <v>51</v>
      </c>
      <c r="T2194" s="94" t="s">
        <v>51</v>
      </c>
      <c r="U2194" s="94" t="s">
        <v>51</v>
      </c>
      <c r="V2194" s="94" t="s">
        <v>51</v>
      </c>
      <c r="W2194" s="94" t="s">
        <v>2490</v>
      </c>
      <c r="X2194" s="94" t="s">
        <v>2491</v>
      </c>
      <c r="Y2194" s="94" t="s">
        <v>3345</v>
      </c>
    </row>
    <row r="2195" spans="1:25" x14ac:dyDescent="0.2">
      <c r="A2195" s="94" t="s">
        <v>2763</v>
      </c>
      <c r="B2195" s="94" t="s">
        <v>3340</v>
      </c>
      <c r="C2195" s="94" t="s">
        <v>9168</v>
      </c>
      <c r="D2195" s="94" t="s">
        <v>3470</v>
      </c>
      <c r="E2195" s="94" t="s">
        <v>2487</v>
      </c>
      <c r="F2195" s="94" t="s">
        <v>3471</v>
      </c>
      <c r="G2195" s="95">
        <v>-3950</v>
      </c>
      <c r="H2195" s="97">
        <v>46072</v>
      </c>
      <c r="I2195" s="97">
        <v>46079</v>
      </c>
      <c r="J2195" s="97">
        <v>46079</v>
      </c>
      <c r="K2195" s="97">
        <v>46078</v>
      </c>
      <c r="L2195" s="94">
        <v>10251</v>
      </c>
      <c r="M2195" s="98" t="s">
        <v>353</v>
      </c>
      <c r="N2195" s="121" t="s">
        <v>246</v>
      </c>
      <c r="O2195" s="94" t="s">
        <v>9169</v>
      </c>
      <c r="P2195" s="94" t="s">
        <v>51</v>
      </c>
      <c r="Q2195" s="94" t="s">
        <v>51</v>
      </c>
      <c r="R2195" s="94" t="s">
        <v>51</v>
      </c>
      <c r="S2195" s="94" t="s">
        <v>51</v>
      </c>
      <c r="T2195" s="94" t="s">
        <v>51</v>
      </c>
      <c r="U2195" s="94" t="s">
        <v>51</v>
      </c>
      <c r="V2195" s="94" t="s">
        <v>51</v>
      </c>
      <c r="W2195" s="94" t="s">
        <v>2490</v>
      </c>
      <c r="X2195" s="94" t="s">
        <v>2491</v>
      </c>
      <c r="Y2195" s="94" t="s">
        <v>3345</v>
      </c>
    </row>
    <row r="2196" spans="1:25" x14ac:dyDescent="0.2">
      <c r="A2196" s="94" t="s">
        <v>2763</v>
      </c>
      <c r="B2196" s="94" t="s">
        <v>3340</v>
      </c>
      <c r="C2196" s="94" t="s">
        <v>9170</v>
      </c>
      <c r="D2196" s="94" t="s">
        <v>3470</v>
      </c>
      <c r="E2196" s="94" t="s">
        <v>2487</v>
      </c>
      <c r="F2196" s="94" t="s">
        <v>3471</v>
      </c>
      <c r="G2196" s="95">
        <v>-4780</v>
      </c>
      <c r="H2196" s="97">
        <v>46072</v>
      </c>
      <c r="I2196" s="97">
        <v>46079</v>
      </c>
      <c r="J2196" s="97">
        <v>46079</v>
      </c>
      <c r="K2196" s="97">
        <v>46078</v>
      </c>
      <c r="L2196" s="94">
        <v>10251</v>
      </c>
      <c r="M2196" s="98" t="s">
        <v>353</v>
      </c>
      <c r="N2196" s="121" t="s">
        <v>246</v>
      </c>
      <c r="O2196" s="94" t="s">
        <v>9171</v>
      </c>
      <c r="P2196" s="94" t="s">
        <v>51</v>
      </c>
      <c r="Q2196" s="94" t="s">
        <v>51</v>
      </c>
      <c r="R2196" s="94" t="s">
        <v>51</v>
      </c>
      <c r="S2196" s="94" t="s">
        <v>51</v>
      </c>
      <c r="T2196" s="94" t="s">
        <v>51</v>
      </c>
      <c r="U2196" s="94" t="s">
        <v>51</v>
      </c>
      <c r="V2196" s="94" t="s">
        <v>51</v>
      </c>
      <c r="W2196" s="94" t="s">
        <v>2490</v>
      </c>
      <c r="X2196" s="94" t="s">
        <v>2491</v>
      </c>
      <c r="Y2196" s="94" t="s">
        <v>3345</v>
      </c>
    </row>
    <row r="2197" spans="1:25" x14ac:dyDescent="0.2">
      <c r="A2197" s="94" t="s">
        <v>2763</v>
      </c>
      <c r="B2197" s="94" t="s">
        <v>3340</v>
      </c>
      <c r="C2197" s="94" t="s">
        <v>9172</v>
      </c>
      <c r="D2197" s="94" t="s">
        <v>3470</v>
      </c>
      <c r="E2197" s="94" t="s">
        <v>2487</v>
      </c>
      <c r="F2197" s="94" t="s">
        <v>3471</v>
      </c>
      <c r="G2197" s="95">
        <v>-3920</v>
      </c>
      <c r="H2197" s="97">
        <v>46072</v>
      </c>
      <c r="I2197" s="97">
        <v>46079</v>
      </c>
      <c r="J2197" s="97">
        <v>46079</v>
      </c>
      <c r="K2197" s="97">
        <v>46078</v>
      </c>
      <c r="L2197" s="94">
        <v>10251</v>
      </c>
      <c r="M2197" s="98" t="s">
        <v>353</v>
      </c>
      <c r="N2197" s="121" t="s">
        <v>246</v>
      </c>
      <c r="O2197" s="94" t="s">
        <v>9173</v>
      </c>
      <c r="P2197" s="94" t="s">
        <v>51</v>
      </c>
      <c r="Q2197" s="94" t="s">
        <v>51</v>
      </c>
      <c r="R2197" s="94" t="s">
        <v>51</v>
      </c>
      <c r="S2197" s="94" t="s">
        <v>51</v>
      </c>
      <c r="T2197" s="94" t="s">
        <v>51</v>
      </c>
      <c r="U2197" s="94" t="s">
        <v>51</v>
      </c>
      <c r="V2197" s="94" t="s">
        <v>51</v>
      </c>
      <c r="W2197" s="94" t="s">
        <v>2490</v>
      </c>
      <c r="X2197" s="94" t="s">
        <v>2491</v>
      </c>
      <c r="Y2197" s="94" t="s">
        <v>3345</v>
      </c>
    </row>
    <row r="2198" spans="1:25" x14ac:dyDescent="0.2">
      <c r="A2198" s="94" t="s">
        <v>2763</v>
      </c>
      <c r="B2198" s="94" t="s">
        <v>3340</v>
      </c>
      <c r="C2198" s="94" t="s">
        <v>9174</v>
      </c>
      <c r="D2198" s="94" t="s">
        <v>3470</v>
      </c>
      <c r="E2198" s="94" t="s">
        <v>2487</v>
      </c>
      <c r="F2198" s="94" t="s">
        <v>3471</v>
      </c>
      <c r="G2198" s="95">
        <v>-5100</v>
      </c>
      <c r="H2198" s="97">
        <v>46072</v>
      </c>
      <c r="I2198" s="97">
        <v>46079</v>
      </c>
      <c r="J2198" s="97">
        <v>46079</v>
      </c>
      <c r="K2198" s="97">
        <v>46078</v>
      </c>
      <c r="L2198" s="94">
        <v>10251</v>
      </c>
      <c r="M2198" s="98" t="s">
        <v>353</v>
      </c>
      <c r="N2198" s="121" t="s">
        <v>246</v>
      </c>
      <c r="O2198" s="94" t="s">
        <v>9175</v>
      </c>
      <c r="P2198" s="94" t="s">
        <v>51</v>
      </c>
      <c r="Q2198" s="94" t="s">
        <v>51</v>
      </c>
      <c r="R2198" s="94" t="s">
        <v>51</v>
      </c>
      <c r="S2198" s="94" t="s">
        <v>51</v>
      </c>
      <c r="T2198" s="94" t="s">
        <v>51</v>
      </c>
      <c r="U2198" s="94" t="s">
        <v>51</v>
      </c>
      <c r="V2198" s="94" t="s">
        <v>51</v>
      </c>
      <c r="W2198" s="94" t="s">
        <v>2490</v>
      </c>
      <c r="X2198" s="94" t="s">
        <v>2491</v>
      </c>
      <c r="Y2198" s="94" t="s">
        <v>3345</v>
      </c>
    </row>
    <row r="2199" spans="1:25" x14ac:dyDescent="0.2">
      <c r="A2199" s="94" t="s">
        <v>2763</v>
      </c>
      <c r="B2199" s="94" t="s">
        <v>3340</v>
      </c>
      <c r="C2199" s="94" t="s">
        <v>9176</v>
      </c>
      <c r="D2199" s="94" t="s">
        <v>3470</v>
      </c>
      <c r="E2199" s="94" t="s">
        <v>2487</v>
      </c>
      <c r="F2199" s="94" t="s">
        <v>3471</v>
      </c>
      <c r="G2199" s="95">
        <v>-3265</v>
      </c>
      <c r="H2199" s="97">
        <v>46072</v>
      </c>
      <c r="I2199" s="97">
        <v>46079</v>
      </c>
      <c r="J2199" s="97">
        <v>46079</v>
      </c>
      <c r="K2199" s="97">
        <v>46078</v>
      </c>
      <c r="L2199" s="94">
        <v>10251</v>
      </c>
      <c r="M2199" s="98" t="s">
        <v>353</v>
      </c>
      <c r="N2199" s="121" t="s">
        <v>246</v>
      </c>
      <c r="O2199" s="94" t="s">
        <v>9177</v>
      </c>
      <c r="P2199" s="94" t="s">
        <v>51</v>
      </c>
      <c r="Q2199" s="94" t="s">
        <v>51</v>
      </c>
      <c r="R2199" s="94" t="s">
        <v>51</v>
      </c>
      <c r="S2199" s="94" t="s">
        <v>51</v>
      </c>
      <c r="T2199" s="94" t="s">
        <v>51</v>
      </c>
      <c r="U2199" s="94" t="s">
        <v>51</v>
      </c>
      <c r="V2199" s="94" t="s">
        <v>51</v>
      </c>
      <c r="W2199" s="94" t="s">
        <v>2490</v>
      </c>
      <c r="X2199" s="94" t="s">
        <v>2491</v>
      </c>
      <c r="Y2199" s="94" t="s">
        <v>3345</v>
      </c>
    </row>
    <row r="2200" spans="1:25" x14ac:dyDescent="0.2">
      <c r="A2200" s="94" t="s">
        <v>2763</v>
      </c>
      <c r="B2200" s="94" t="s">
        <v>3340</v>
      </c>
      <c r="C2200" s="94" t="s">
        <v>9178</v>
      </c>
      <c r="D2200" s="94" t="s">
        <v>3470</v>
      </c>
      <c r="E2200" s="94" t="s">
        <v>2487</v>
      </c>
      <c r="F2200" s="94" t="s">
        <v>3471</v>
      </c>
      <c r="G2200" s="95">
        <v>-4845</v>
      </c>
      <c r="H2200" s="97">
        <v>46072</v>
      </c>
      <c r="I2200" s="97">
        <v>46079</v>
      </c>
      <c r="J2200" s="97">
        <v>46079</v>
      </c>
      <c r="K2200" s="97">
        <v>46078</v>
      </c>
      <c r="L2200" s="94">
        <v>10251</v>
      </c>
      <c r="M2200" s="98" t="s">
        <v>353</v>
      </c>
      <c r="N2200" s="121" t="s">
        <v>246</v>
      </c>
      <c r="O2200" s="94" t="s">
        <v>9179</v>
      </c>
      <c r="P2200" s="94" t="s">
        <v>51</v>
      </c>
      <c r="Q2200" s="94" t="s">
        <v>51</v>
      </c>
      <c r="R2200" s="94" t="s">
        <v>51</v>
      </c>
      <c r="S2200" s="94" t="s">
        <v>51</v>
      </c>
      <c r="T2200" s="94" t="s">
        <v>51</v>
      </c>
      <c r="U2200" s="94" t="s">
        <v>51</v>
      </c>
      <c r="V2200" s="94" t="s">
        <v>51</v>
      </c>
      <c r="W2200" s="94" t="s">
        <v>2490</v>
      </c>
      <c r="X2200" s="94" t="s">
        <v>2491</v>
      </c>
      <c r="Y2200" s="94" t="s">
        <v>3345</v>
      </c>
    </row>
    <row r="2201" spans="1:25" x14ac:dyDescent="0.2">
      <c r="A2201" s="94" t="s">
        <v>2763</v>
      </c>
      <c r="B2201" s="94" t="s">
        <v>3340</v>
      </c>
      <c r="C2201" s="94" t="s">
        <v>9180</v>
      </c>
      <c r="D2201" s="94" t="s">
        <v>3470</v>
      </c>
      <c r="E2201" s="94" t="s">
        <v>2487</v>
      </c>
      <c r="F2201" s="94" t="s">
        <v>3471</v>
      </c>
      <c r="G2201" s="95">
        <v>-2210</v>
      </c>
      <c r="H2201" s="97">
        <v>46072</v>
      </c>
      <c r="I2201" s="97">
        <v>46079</v>
      </c>
      <c r="J2201" s="97">
        <v>46079</v>
      </c>
      <c r="K2201" s="97">
        <v>46078</v>
      </c>
      <c r="L2201" s="94">
        <v>10251</v>
      </c>
      <c r="M2201" s="98" t="s">
        <v>353</v>
      </c>
      <c r="N2201" s="121" t="s">
        <v>246</v>
      </c>
      <c r="O2201" s="94" t="s">
        <v>9181</v>
      </c>
      <c r="P2201" s="94" t="s">
        <v>51</v>
      </c>
      <c r="Q2201" s="94" t="s">
        <v>51</v>
      </c>
      <c r="R2201" s="94" t="s">
        <v>51</v>
      </c>
      <c r="S2201" s="94" t="s">
        <v>51</v>
      </c>
      <c r="T2201" s="94" t="s">
        <v>51</v>
      </c>
      <c r="U2201" s="94" t="s">
        <v>51</v>
      </c>
      <c r="V2201" s="94" t="s">
        <v>51</v>
      </c>
      <c r="W2201" s="94" t="s">
        <v>2490</v>
      </c>
      <c r="X2201" s="94" t="s">
        <v>2491</v>
      </c>
      <c r="Y2201" s="94" t="s">
        <v>3345</v>
      </c>
    </row>
    <row r="2202" spans="1:25" x14ac:dyDescent="0.2">
      <c r="A2202" s="94" t="s">
        <v>2763</v>
      </c>
      <c r="B2202" s="94" t="s">
        <v>3340</v>
      </c>
      <c r="C2202" s="94" t="s">
        <v>9182</v>
      </c>
      <c r="D2202" s="94" t="s">
        <v>3470</v>
      </c>
      <c r="E2202" s="94" t="s">
        <v>2487</v>
      </c>
      <c r="F2202" s="94" t="s">
        <v>3471</v>
      </c>
      <c r="G2202" s="95">
        <v>-3625</v>
      </c>
      <c r="H2202" s="97">
        <v>46072</v>
      </c>
      <c r="I2202" s="97">
        <v>46079</v>
      </c>
      <c r="J2202" s="97">
        <v>46079</v>
      </c>
      <c r="K2202" s="97">
        <v>46078</v>
      </c>
      <c r="L2202" s="94">
        <v>10251</v>
      </c>
      <c r="M2202" s="98" t="s">
        <v>353</v>
      </c>
      <c r="N2202" s="121" t="s">
        <v>246</v>
      </c>
      <c r="O2202" s="94" t="s">
        <v>9183</v>
      </c>
      <c r="P2202" s="94" t="s">
        <v>51</v>
      </c>
      <c r="Q2202" s="94" t="s">
        <v>51</v>
      </c>
      <c r="R2202" s="94" t="s">
        <v>51</v>
      </c>
      <c r="S2202" s="94" t="s">
        <v>51</v>
      </c>
      <c r="T2202" s="94" t="s">
        <v>51</v>
      </c>
      <c r="U2202" s="94" t="s">
        <v>51</v>
      </c>
      <c r="V2202" s="94" t="s">
        <v>51</v>
      </c>
      <c r="W2202" s="94" t="s">
        <v>2490</v>
      </c>
      <c r="X2202" s="94" t="s">
        <v>2491</v>
      </c>
      <c r="Y2202" s="94" t="s">
        <v>3345</v>
      </c>
    </row>
    <row r="2203" spans="1:25" x14ac:dyDescent="0.2">
      <c r="A2203" s="94" t="s">
        <v>2763</v>
      </c>
      <c r="B2203" s="94" t="s">
        <v>3340</v>
      </c>
      <c r="C2203" s="94" t="s">
        <v>9184</v>
      </c>
      <c r="D2203" s="94" t="s">
        <v>3470</v>
      </c>
      <c r="E2203" s="94" t="s">
        <v>2487</v>
      </c>
      <c r="F2203" s="94" t="s">
        <v>3471</v>
      </c>
      <c r="G2203" s="95">
        <v>-4825</v>
      </c>
      <c r="H2203" s="97">
        <v>46072</v>
      </c>
      <c r="I2203" s="97">
        <v>46079</v>
      </c>
      <c r="J2203" s="97">
        <v>46079</v>
      </c>
      <c r="K2203" s="97">
        <v>46078</v>
      </c>
      <c r="L2203" s="94">
        <v>10251</v>
      </c>
      <c r="M2203" s="98" t="s">
        <v>353</v>
      </c>
      <c r="N2203" s="121" t="s">
        <v>246</v>
      </c>
      <c r="O2203" s="94" t="s">
        <v>9185</v>
      </c>
      <c r="P2203" s="94" t="s">
        <v>51</v>
      </c>
      <c r="Q2203" s="94" t="s">
        <v>51</v>
      </c>
      <c r="R2203" s="94" t="s">
        <v>51</v>
      </c>
      <c r="S2203" s="94" t="s">
        <v>51</v>
      </c>
      <c r="T2203" s="94" t="s">
        <v>51</v>
      </c>
      <c r="U2203" s="94" t="s">
        <v>51</v>
      </c>
      <c r="V2203" s="94" t="s">
        <v>51</v>
      </c>
      <c r="W2203" s="94" t="s">
        <v>2490</v>
      </c>
      <c r="X2203" s="94" t="s">
        <v>2491</v>
      </c>
      <c r="Y2203" s="94" t="s">
        <v>3345</v>
      </c>
    </row>
    <row r="2204" spans="1:25" x14ac:dyDescent="0.2">
      <c r="A2204" s="94" t="s">
        <v>2763</v>
      </c>
      <c r="B2204" s="94" t="s">
        <v>3340</v>
      </c>
      <c r="C2204" s="94" t="s">
        <v>9186</v>
      </c>
      <c r="D2204" s="94" t="s">
        <v>3470</v>
      </c>
      <c r="E2204" s="94" t="s">
        <v>2487</v>
      </c>
      <c r="F2204" s="94" t="s">
        <v>3471</v>
      </c>
      <c r="G2204" s="95">
        <v>-4040</v>
      </c>
      <c r="H2204" s="97">
        <v>46072</v>
      </c>
      <c r="I2204" s="97">
        <v>46079</v>
      </c>
      <c r="J2204" s="97">
        <v>46079</v>
      </c>
      <c r="K2204" s="97">
        <v>46078</v>
      </c>
      <c r="L2204" s="94">
        <v>10251</v>
      </c>
      <c r="M2204" s="98" t="s">
        <v>353</v>
      </c>
      <c r="N2204" s="121" t="s">
        <v>246</v>
      </c>
      <c r="O2204" s="94" t="s">
        <v>9187</v>
      </c>
      <c r="P2204" s="94" t="s">
        <v>51</v>
      </c>
      <c r="Q2204" s="94" t="s">
        <v>51</v>
      </c>
      <c r="R2204" s="94" t="s">
        <v>51</v>
      </c>
      <c r="S2204" s="94" t="s">
        <v>51</v>
      </c>
      <c r="T2204" s="94" t="s">
        <v>51</v>
      </c>
      <c r="U2204" s="94" t="s">
        <v>51</v>
      </c>
      <c r="V2204" s="94" t="s">
        <v>51</v>
      </c>
      <c r="W2204" s="94" t="s">
        <v>2490</v>
      </c>
      <c r="X2204" s="94" t="s">
        <v>2491</v>
      </c>
      <c r="Y2204" s="94" t="s">
        <v>3345</v>
      </c>
    </row>
    <row r="2205" spans="1:25" x14ac:dyDescent="0.2">
      <c r="A2205" s="94" t="s">
        <v>2763</v>
      </c>
      <c r="B2205" s="94" t="s">
        <v>3340</v>
      </c>
      <c r="C2205" s="94" t="s">
        <v>9188</v>
      </c>
      <c r="D2205" s="94" t="s">
        <v>3470</v>
      </c>
      <c r="E2205" s="94" t="s">
        <v>2487</v>
      </c>
      <c r="F2205" s="94" t="s">
        <v>3471</v>
      </c>
      <c r="G2205" s="95">
        <v>-4320</v>
      </c>
      <c r="H2205" s="97">
        <v>46072</v>
      </c>
      <c r="I2205" s="97">
        <v>46079</v>
      </c>
      <c r="J2205" s="97">
        <v>46079</v>
      </c>
      <c r="K2205" s="97">
        <v>46078</v>
      </c>
      <c r="L2205" s="94">
        <v>10251</v>
      </c>
      <c r="M2205" s="98" t="s">
        <v>353</v>
      </c>
      <c r="N2205" s="121" t="s">
        <v>246</v>
      </c>
      <c r="O2205" s="94" t="s">
        <v>9189</v>
      </c>
      <c r="P2205" s="94" t="s">
        <v>51</v>
      </c>
      <c r="Q2205" s="94" t="s">
        <v>51</v>
      </c>
      <c r="R2205" s="94" t="s">
        <v>51</v>
      </c>
      <c r="S2205" s="94" t="s">
        <v>51</v>
      </c>
      <c r="T2205" s="94" t="s">
        <v>51</v>
      </c>
      <c r="U2205" s="94" t="s">
        <v>51</v>
      </c>
      <c r="V2205" s="94" t="s">
        <v>51</v>
      </c>
      <c r="W2205" s="94" t="s">
        <v>2490</v>
      </c>
      <c r="X2205" s="94" t="s">
        <v>2491</v>
      </c>
      <c r="Y2205" s="94" t="s">
        <v>3345</v>
      </c>
    </row>
    <row r="2206" spans="1:25" x14ac:dyDescent="0.2">
      <c r="A2206" s="94" t="s">
        <v>2763</v>
      </c>
      <c r="B2206" s="94" t="s">
        <v>3340</v>
      </c>
      <c r="C2206" s="94" t="s">
        <v>9190</v>
      </c>
      <c r="D2206" s="94" t="s">
        <v>3470</v>
      </c>
      <c r="E2206" s="94" t="s">
        <v>2487</v>
      </c>
      <c r="F2206" s="94" t="s">
        <v>3471</v>
      </c>
      <c r="G2206" s="95">
        <v>-3695</v>
      </c>
      <c r="H2206" s="97">
        <v>46072</v>
      </c>
      <c r="I2206" s="97">
        <v>46079</v>
      </c>
      <c r="J2206" s="97">
        <v>46079</v>
      </c>
      <c r="K2206" s="97">
        <v>46078</v>
      </c>
      <c r="L2206" s="94">
        <v>10251</v>
      </c>
      <c r="M2206" s="98" t="s">
        <v>353</v>
      </c>
      <c r="N2206" s="121" t="s">
        <v>246</v>
      </c>
      <c r="O2206" s="94" t="s">
        <v>9191</v>
      </c>
      <c r="P2206" s="94" t="s">
        <v>51</v>
      </c>
      <c r="Q2206" s="94" t="s">
        <v>51</v>
      </c>
      <c r="R2206" s="94" t="s">
        <v>51</v>
      </c>
      <c r="S2206" s="94" t="s">
        <v>51</v>
      </c>
      <c r="T2206" s="94" t="s">
        <v>51</v>
      </c>
      <c r="U2206" s="94" t="s">
        <v>51</v>
      </c>
      <c r="V2206" s="94" t="s">
        <v>51</v>
      </c>
      <c r="W2206" s="94" t="s">
        <v>2490</v>
      </c>
      <c r="X2206" s="94" t="s">
        <v>2491</v>
      </c>
      <c r="Y2206" s="94" t="s">
        <v>3345</v>
      </c>
    </row>
    <row r="2207" spans="1:25" x14ac:dyDescent="0.2">
      <c r="A2207" s="94" t="s">
        <v>2763</v>
      </c>
      <c r="B2207" s="94" t="s">
        <v>3340</v>
      </c>
      <c r="C2207" s="94" t="s">
        <v>9192</v>
      </c>
      <c r="D2207" s="94" t="s">
        <v>3470</v>
      </c>
      <c r="E2207" s="94" t="s">
        <v>2487</v>
      </c>
      <c r="F2207" s="94" t="s">
        <v>3471</v>
      </c>
      <c r="G2207" s="95">
        <v>-5175</v>
      </c>
      <c r="H2207" s="97">
        <v>46072</v>
      </c>
      <c r="I2207" s="97">
        <v>46079</v>
      </c>
      <c r="J2207" s="97">
        <v>46079</v>
      </c>
      <c r="K2207" s="97">
        <v>46078</v>
      </c>
      <c r="L2207" s="94">
        <v>10251</v>
      </c>
      <c r="M2207" s="98" t="s">
        <v>353</v>
      </c>
      <c r="N2207" s="121" t="s">
        <v>246</v>
      </c>
      <c r="O2207" s="94" t="s">
        <v>9193</v>
      </c>
      <c r="P2207" s="94" t="s">
        <v>51</v>
      </c>
      <c r="Q2207" s="94" t="s">
        <v>51</v>
      </c>
      <c r="R2207" s="94" t="s">
        <v>51</v>
      </c>
      <c r="S2207" s="94" t="s">
        <v>51</v>
      </c>
      <c r="T2207" s="94" t="s">
        <v>51</v>
      </c>
      <c r="U2207" s="94" t="s">
        <v>51</v>
      </c>
      <c r="V2207" s="94" t="s">
        <v>51</v>
      </c>
      <c r="W2207" s="94" t="s">
        <v>2490</v>
      </c>
      <c r="X2207" s="94" t="s">
        <v>2491</v>
      </c>
      <c r="Y2207" s="94" t="s">
        <v>3345</v>
      </c>
    </row>
    <row r="2208" spans="1:25" x14ac:dyDescent="0.2">
      <c r="A2208" s="94" t="s">
        <v>2763</v>
      </c>
      <c r="B2208" s="94" t="s">
        <v>3340</v>
      </c>
      <c r="C2208" s="94" t="s">
        <v>9194</v>
      </c>
      <c r="D2208" s="94" t="s">
        <v>3470</v>
      </c>
      <c r="E2208" s="94" t="s">
        <v>2487</v>
      </c>
      <c r="F2208" s="94" t="s">
        <v>3471</v>
      </c>
      <c r="G2208" s="95">
        <v>-4980</v>
      </c>
      <c r="H2208" s="97">
        <v>46072</v>
      </c>
      <c r="I2208" s="97">
        <v>46079</v>
      </c>
      <c r="J2208" s="97">
        <v>46079</v>
      </c>
      <c r="K2208" s="97">
        <v>46078</v>
      </c>
      <c r="L2208" s="94">
        <v>10251</v>
      </c>
      <c r="M2208" s="98" t="s">
        <v>353</v>
      </c>
      <c r="N2208" s="121" t="s">
        <v>246</v>
      </c>
      <c r="O2208" s="94" t="s">
        <v>9195</v>
      </c>
      <c r="P2208" s="94" t="s">
        <v>51</v>
      </c>
      <c r="Q2208" s="94" t="s">
        <v>51</v>
      </c>
      <c r="R2208" s="94" t="s">
        <v>51</v>
      </c>
      <c r="S2208" s="94" t="s">
        <v>51</v>
      </c>
      <c r="T2208" s="94" t="s">
        <v>51</v>
      </c>
      <c r="U2208" s="94" t="s">
        <v>51</v>
      </c>
      <c r="V2208" s="94" t="s">
        <v>51</v>
      </c>
      <c r="W2208" s="94" t="s">
        <v>2490</v>
      </c>
      <c r="X2208" s="94" t="s">
        <v>2491</v>
      </c>
      <c r="Y2208" s="94" t="s">
        <v>3345</v>
      </c>
    </row>
    <row r="2209" spans="1:25" x14ac:dyDescent="0.2">
      <c r="A2209" s="94" t="s">
        <v>2763</v>
      </c>
      <c r="B2209" s="94" t="s">
        <v>3340</v>
      </c>
      <c r="C2209" s="94" t="s">
        <v>9196</v>
      </c>
      <c r="D2209" s="94" t="s">
        <v>3470</v>
      </c>
      <c r="E2209" s="94" t="s">
        <v>2487</v>
      </c>
      <c r="F2209" s="94" t="s">
        <v>3471</v>
      </c>
      <c r="G2209" s="95">
        <v>-5510</v>
      </c>
      <c r="H2209" s="97">
        <v>46072</v>
      </c>
      <c r="I2209" s="97">
        <v>46079</v>
      </c>
      <c r="J2209" s="97">
        <v>46079</v>
      </c>
      <c r="K2209" s="97">
        <v>46078</v>
      </c>
      <c r="L2209" s="94">
        <v>10251</v>
      </c>
      <c r="M2209" s="98" t="s">
        <v>353</v>
      </c>
      <c r="N2209" s="121" t="s">
        <v>246</v>
      </c>
      <c r="O2209" s="94" t="s">
        <v>9197</v>
      </c>
      <c r="P2209" s="94" t="s">
        <v>51</v>
      </c>
      <c r="Q2209" s="94" t="s">
        <v>51</v>
      </c>
      <c r="R2209" s="94" t="s">
        <v>51</v>
      </c>
      <c r="S2209" s="94" t="s">
        <v>51</v>
      </c>
      <c r="T2209" s="94" t="s">
        <v>51</v>
      </c>
      <c r="U2209" s="94" t="s">
        <v>51</v>
      </c>
      <c r="V2209" s="94" t="s">
        <v>51</v>
      </c>
      <c r="W2209" s="94" t="s">
        <v>2490</v>
      </c>
      <c r="X2209" s="94" t="s">
        <v>2491</v>
      </c>
      <c r="Y2209" s="94" t="s">
        <v>3345</v>
      </c>
    </row>
    <row r="2210" spans="1:25" x14ac:dyDescent="0.2">
      <c r="A2210" s="94" t="s">
        <v>2763</v>
      </c>
      <c r="B2210" s="94" t="s">
        <v>3340</v>
      </c>
      <c r="C2210" s="94" t="s">
        <v>9198</v>
      </c>
      <c r="D2210" s="94" t="s">
        <v>3470</v>
      </c>
      <c r="E2210" s="94" t="s">
        <v>2487</v>
      </c>
      <c r="F2210" s="94" t="s">
        <v>3471</v>
      </c>
      <c r="G2210" s="95">
        <v>-5360</v>
      </c>
      <c r="H2210" s="97">
        <v>46072</v>
      </c>
      <c r="I2210" s="97">
        <v>46079</v>
      </c>
      <c r="J2210" s="97">
        <v>46079</v>
      </c>
      <c r="K2210" s="97">
        <v>46078</v>
      </c>
      <c r="L2210" s="94">
        <v>10251</v>
      </c>
      <c r="M2210" s="98" t="s">
        <v>353</v>
      </c>
      <c r="N2210" s="121" t="s">
        <v>246</v>
      </c>
      <c r="O2210" s="94" t="s">
        <v>9199</v>
      </c>
      <c r="P2210" s="94" t="s">
        <v>51</v>
      </c>
      <c r="Q2210" s="94" t="s">
        <v>51</v>
      </c>
      <c r="R2210" s="94" t="s">
        <v>51</v>
      </c>
      <c r="S2210" s="94" t="s">
        <v>51</v>
      </c>
      <c r="T2210" s="94" t="s">
        <v>51</v>
      </c>
      <c r="U2210" s="94" t="s">
        <v>51</v>
      </c>
      <c r="V2210" s="94" t="s">
        <v>51</v>
      </c>
      <c r="W2210" s="94" t="s">
        <v>2490</v>
      </c>
      <c r="X2210" s="94" t="s">
        <v>2491</v>
      </c>
      <c r="Y2210" s="94" t="s">
        <v>3345</v>
      </c>
    </row>
    <row r="2211" spans="1:25" x14ac:dyDescent="0.2">
      <c r="A2211" s="94" t="s">
        <v>2763</v>
      </c>
      <c r="B2211" s="94" t="s">
        <v>3340</v>
      </c>
      <c r="C2211" s="94" t="s">
        <v>9200</v>
      </c>
      <c r="D2211" s="94" t="s">
        <v>3470</v>
      </c>
      <c r="E2211" s="94" t="s">
        <v>2487</v>
      </c>
      <c r="F2211" s="94" t="s">
        <v>3471</v>
      </c>
      <c r="G2211" s="95">
        <v>-5945</v>
      </c>
      <c r="H2211" s="97">
        <v>46072</v>
      </c>
      <c r="I2211" s="97">
        <v>46079</v>
      </c>
      <c r="J2211" s="97">
        <v>46079</v>
      </c>
      <c r="K2211" s="97">
        <v>46078</v>
      </c>
      <c r="L2211" s="94">
        <v>10251</v>
      </c>
      <c r="M2211" s="98" t="s">
        <v>353</v>
      </c>
      <c r="N2211" s="121" t="s">
        <v>246</v>
      </c>
      <c r="O2211" s="94" t="s">
        <v>9201</v>
      </c>
      <c r="P2211" s="94" t="s">
        <v>51</v>
      </c>
      <c r="Q2211" s="94" t="s">
        <v>51</v>
      </c>
      <c r="R2211" s="94" t="s">
        <v>51</v>
      </c>
      <c r="S2211" s="94" t="s">
        <v>51</v>
      </c>
      <c r="T2211" s="94" t="s">
        <v>51</v>
      </c>
      <c r="U2211" s="94" t="s">
        <v>51</v>
      </c>
      <c r="V2211" s="94" t="s">
        <v>51</v>
      </c>
      <c r="W2211" s="94" t="s">
        <v>2490</v>
      </c>
      <c r="X2211" s="94" t="s">
        <v>2491</v>
      </c>
      <c r="Y2211" s="94" t="s">
        <v>3345</v>
      </c>
    </row>
    <row r="2212" spans="1:25" x14ac:dyDescent="0.2">
      <c r="A2212" s="94" t="s">
        <v>2763</v>
      </c>
      <c r="B2212" s="94" t="s">
        <v>3340</v>
      </c>
      <c r="C2212" s="94" t="s">
        <v>9202</v>
      </c>
      <c r="D2212" s="94" t="s">
        <v>3470</v>
      </c>
      <c r="E2212" s="94" t="s">
        <v>2487</v>
      </c>
      <c r="F2212" s="94" t="s">
        <v>3471</v>
      </c>
      <c r="G2212" s="95">
        <v>-9245</v>
      </c>
      <c r="H2212" s="97">
        <v>46072</v>
      </c>
      <c r="I2212" s="97">
        <v>46079</v>
      </c>
      <c r="J2212" s="97">
        <v>46079</v>
      </c>
      <c r="K2212" s="97">
        <v>46078</v>
      </c>
      <c r="L2212" s="94">
        <v>10251</v>
      </c>
      <c r="M2212" s="98" t="s">
        <v>353</v>
      </c>
      <c r="N2212" s="121" t="s">
        <v>246</v>
      </c>
      <c r="O2212" s="94" t="s">
        <v>9203</v>
      </c>
      <c r="P2212" s="94" t="s">
        <v>51</v>
      </c>
      <c r="Q2212" s="94" t="s">
        <v>51</v>
      </c>
      <c r="R2212" s="94" t="s">
        <v>51</v>
      </c>
      <c r="S2212" s="94" t="s">
        <v>51</v>
      </c>
      <c r="T2212" s="94" t="s">
        <v>51</v>
      </c>
      <c r="U2212" s="94" t="s">
        <v>51</v>
      </c>
      <c r="V2212" s="94" t="s">
        <v>51</v>
      </c>
      <c r="W2212" s="94" t="s">
        <v>2490</v>
      </c>
      <c r="X2212" s="94" t="s">
        <v>2491</v>
      </c>
      <c r="Y2212" s="94" t="s">
        <v>3345</v>
      </c>
    </row>
    <row r="2213" spans="1:25" x14ac:dyDescent="0.2">
      <c r="A2213" s="94" t="s">
        <v>2763</v>
      </c>
      <c r="B2213" s="94" t="s">
        <v>3340</v>
      </c>
      <c r="C2213" s="94" t="s">
        <v>9204</v>
      </c>
      <c r="D2213" s="94" t="s">
        <v>3470</v>
      </c>
      <c r="E2213" s="94" t="s">
        <v>2487</v>
      </c>
      <c r="F2213" s="94" t="s">
        <v>3471</v>
      </c>
      <c r="G2213" s="95">
        <v>-5530</v>
      </c>
      <c r="H2213" s="97">
        <v>46072</v>
      </c>
      <c r="I2213" s="97">
        <v>46079</v>
      </c>
      <c r="J2213" s="97">
        <v>46079</v>
      </c>
      <c r="K2213" s="97">
        <v>46078</v>
      </c>
      <c r="L2213" s="94">
        <v>10251</v>
      </c>
      <c r="M2213" s="98" t="s">
        <v>353</v>
      </c>
      <c r="N2213" s="121" t="s">
        <v>246</v>
      </c>
      <c r="O2213" s="94" t="s">
        <v>9205</v>
      </c>
      <c r="P2213" s="94" t="s">
        <v>51</v>
      </c>
      <c r="Q2213" s="94" t="s">
        <v>51</v>
      </c>
      <c r="R2213" s="94" t="s">
        <v>51</v>
      </c>
      <c r="S2213" s="94" t="s">
        <v>51</v>
      </c>
      <c r="T2213" s="94" t="s">
        <v>51</v>
      </c>
      <c r="U2213" s="94" t="s">
        <v>51</v>
      </c>
      <c r="V2213" s="94" t="s">
        <v>51</v>
      </c>
      <c r="W2213" s="94" t="s">
        <v>2490</v>
      </c>
      <c r="X2213" s="94" t="s">
        <v>2491</v>
      </c>
      <c r="Y2213" s="94" t="s">
        <v>3345</v>
      </c>
    </row>
    <row r="2214" spans="1:25" x14ac:dyDescent="0.2">
      <c r="A2214" s="94" t="s">
        <v>2763</v>
      </c>
      <c r="B2214" s="94" t="s">
        <v>3340</v>
      </c>
      <c r="C2214" s="94" t="s">
        <v>9206</v>
      </c>
      <c r="D2214" s="94" t="s">
        <v>3470</v>
      </c>
      <c r="E2214" s="94" t="s">
        <v>2487</v>
      </c>
      <c r="F2214" s="94" t="s">
        <v>3471</v>
      </c>
      <c r="G2214" s="95">
        <v>-6140</v>
      </c>
      <c r="H2214" s="97">
        <v>46072</v>
      </c>
      <c r="I2214" s="97">
        <v>46079</v>
      </c>
      <c r="J2214" s="97">
        <v>46079</v>
      </c>
      <c r="K2214" s="97">
        <v>46078</v>
      </c>
      <c r="L2214" s="94">
        <v>10251</v>
      </c>
      <c r="M2214" s="98" t="s">
        <v>353</v>
      </c>
      <c r="N2214" s="121" t="s">
        <v>246</v>
      </c>
      <c r="O2214" s="94" t="s">
        <v>9207</v>
      </c>
      <c r="P2214" s="94" t="s">
        <v>51</v>
      </c>
      <c r="Q2214" s="94" t="s">
        <v>51</v>
      </c>
      <c r="R2214" s="94" t="s">
        <v>51</v>
      </c>
      <c r="S2214" s="94" t="s">
        <v>51</v>
      </c>
      <c r="T2214" s="94" t="s">
        <v>51</v>
      </c>
      <c r="U2214" s="94" t="s">
        <v>51</v>
      </c>
      <c r="V2214" s="94" t="s">
        <v>51</v>
      </c>
      <c r="W2214" s="94" t="s">
        <v>2490</v>
      </c>
      <c r="X2214" s="94" t="s">
        <v>2491</v>
      </c>
      <c r="Y2214" s="94" t="s">
        <v>3345</v>
      </c>
    </row>
    <row r="2215" spans="1:25" x14ac:dyDescent="0.2">
      <c r="A2215" s="94" t="s">
        <v>2763</v>
      </c>
      <c r="B2215" s="94" t="s">
        <v>3340</v>
      </c>
      <c r="C2215" s="94" t="s">
        <v>9208</v>
      </c>
      <c r="D2215" s="94" t="s">
        <v>3470</v>
      </c>
      <c r="E2215" s="94" t="s">
        <v>2487</v>
      </c>
      <c r="F2215" s="94" t="s">
        <v>3471</v>
      </c>
      <c r="G2215" s="95">
        <v>-4630</v>
      </c>
      <c r="H2215" s="97">
        <v>46072</v>
      </c>
      <c r="I2215" s="97">
        <v>46079</v>
      </c>
      <c r="J2215" s="97">
        <v>46079</v>
      </c>
      <c r="K2215" s="97">
        <v>46078</v>
      </c>
      <c r="L2215" s="94">
        <v>10251</v>
      </c>
      <c r="M2215" s="98" t="s">
        <v>353</v>
      </c>
      <c r="N2215" s="121" t="s">
        <v>246</v>
      </c>
      <c r="O2215" s="94" t="s">
        <v>9209</v>
      </c>
      <c r="P2215" s="94" t="s">
        <v>51</v>
      </c>
      <c r="Q2215" s="94" t="s">
        <v>51</v>
      </c>
      <c r="R2215" s="94" t="s">
        <v>51</v>
      </c>
      <c r="S2215" s="94" t="s">
        <v>51</v>
      </c>
      <c r="T2215" s="94" t="s">
        <v>51</v>
      </c>
      <c r="U2215" s="94" t="s">
        <v>51</v>
      </c>
      <c r="V2215" s="94" t="s">
        <v>51</v>
      </c>
      <c r="W2215" s="94" t="s">
        <v>2490</v>
      </c>
      <c r="X2215" s="94" t="s">
        <v>2491</v>
      </c>
      <c r="Y2215" s="94" t="s">
        <v>3345</v>
      </c>
    </row>
    <row r="2216" spans="1:25" x14ac:dyDescent="0.2">
      <c r="A2216" s="94" t="s">
        <v>2763</v>
      </c>
      <c r="B2216" s="94" t="s">
        <v>3340</v>
      </c>
      <c r="C2216" s="94" t="s">
        <v>9210</v>
      </c>
      <c r="D2216" s="94" t="s">
        <v>3470</v>
      </c>
      <c r="E2216" s="94" t="s">
        <v>2487</v>
      </c>
      <c r="F2216" s="94" t="s">
        <v>3471</v>
      </c>
      <c r="G2216" s="95">
        <v>-9165</v>
      </c>
      <c r="H2216" s="97">
        <v>46072</v>
      </c>
      <c r="I2216" s="97">
        <v>46079</v>
      </c>
      <c r="J2216" s="97">
        <v>46079</v>
      </c>
      <c r="K2216" s="97">
        <v>46078</v>
      </c>
      <c r="L2216" s="94">
        <v>10251</v>
      </c>
      <c r="M2216" s="98" t="s">
        <v>353</v>
      </c>
      <c r="N2216" s="121" t="s">
        <v>246</v>
      </c>
      <c r="O2216" s="94" t="s">
        <v>9211</v>
      </c>
      <c r="P2216" s="94" t="s">
        <v>51</v>
      </c>
      <c r="Q2216" s="94" t="s">
        <v>51</v>
      </c>
      <c r="R2216" s="94" t="s">
        <v>51</v>
      </c>
      <c r="S2216" s="94" t="s">
        <v>51</v>
      </c>
      <c r="T2216" s="94" t="s">
        <v>51</v>
      </c>
      <c r="U2216" s="94" t="s">
        <v>51</v>
      </c>
      <c r="V2216" s="94" t="s">
        <v>51</v>
      </c>
      <c r="W2216" s="94" t="s">
        <v>2490</v>
      </c>
      <c r="X2216" s="94" t="s">
        <v>2491</v>
      </c>
      <c r="Y2216" s="94" t="s">
        <v>3345</v>
      </c>
    </row>
    <row r="2217" spans="1:25" x14ac:dyDescent="0.2">
      <c r="A2217" s="94" t="s">
        <v>2763</v>
      </c>
      <c r="B2217" s="94" t="s">
        <v>3340</v>
      </c>
      <c r="C2217" s="94" t="s">
        <v>9212</v>
      </c>
      <c r="D2217" s="94" t="s">
        <v>3470</v>
      </c>
      <c r="E2217" s="94" t="s">
        <v>2487</v>
      </c>
      <c r="F2217" s="94" t="s">
        <v>3471</v>
      </c>
      <c r="G2217" s="95">
        <v>-11470</v>
      </c>
      <c r="H2217" s="97">
        <v>46072</v>
      </c>
      <c r="I2217" s="97">
        <v>46079</v>
      </c>
      <c r="J2217" s="97">
        <v>46079</v>
      </c>
      <c r="K2217" s="97">
        <v>46078</v>
      </c>
      <c r="L2217" s="94">
        <v>10256</v>
      </c>
      <c r="M2217" s="98" t="s">
        <v>353</v>
      </c>
      <c r="N2217" s="121" t="s">
        <v>246</v>
      </c>
      <c r="O2217" s="94" t="s">
        <v>9213</v>
      </c>
      <c r="P2217" s="94" t="s">
        <v>51</v>
      </c>
      <c r="Q2217" s="94" t="s">
        <v>51</v>
      </c>
      <c r="R2217" s="94" t="s">
        <v>51</v>
      </c>
      <c r="S2217" s="94" t="s">
        <v>51</v>
      </c>
      <c r="T2217" s="94" t="s">
        <v>51</v>
      </c>
      <c r="U2217" s="94" t="s">
        <v>51</v>
      </c>
      <c r="V2217" s="94" t="s">
        <v>51</v>
      </c>
      <c r="W2217" s="94" t="s">
        <v>2490</v>
      </c>
      <c r="X2217" s="94" t="s">
        <v>2491</v>
      </c>
      <c r="Y2217" s="94" t="s">
        <v>3345</v>
      </c>
    </row>
    <row r="2218" spans="1:25" x14ac:dyDescent="0.2">
      <c r="A2218" s="94" t="s">
        <v>2763</v>
      </c>
      <c r="B2218" s="94" t="s">
        <v>3340</v>
      </c>
      <c r="C2218" s="94" t="s">
        <v>9214</v>
      </c>
      <c r="D2218" s="94" t="s">
        <v>3470</v>
      </c>
      <c r="E2218" s="94" t="s">
        <v>2487</v>
      </c>
      <c r="F2218" s="94" t="s">
        <v>3471</v>
      </c>
      <c r="G2218" s="95">
        <v>-5235</v>
      </c>
      <c r="H2218" s="97">
        <v>46072</v>
      </c>
      <c r="I2218" s="97">
        <v>46079</v>
      </c>
      <c r="J2218" s="97">
        <v>46079</v>
      </c>
      <c r="K2218" s="97">
        <v>46078</v>
      </c>
      <c r="L2218" s="94">
        <v>10251</v>
      </c>
      <c r="M2218" s="98" t="s">
        <v>353</v>
      </c>
      <c r="N2218" s="121" t="s">
        <v>246</v>
      </c>
      <c r="O2218" s="94" t="s">
        <v>9215</v>
      </c>
      <c r="P2218" s="94" t="s">
        <v>51</v>
      </c>
      <c r="Q2218" s="94" t="s">
        <v>51</v>
      </c>
      <c r="R2218" s="94" t="s">
        <v>51</v>
      </c>
      <c r="S2218" s="94" t="s">
        <v>51</v>
      </c>
      <c r="T2218" s="94" t="s">
        <v>51</v>
      </c>
      <c r="U2218" s="94" t="s">
        <v>51</v>
      </c>
      <c r="V2218" s="94" t="s">
        <v>51</v>
      </c>
      <c r="W2218" s="94" t="s">
        <v>2490</v>
      </c>
      <c r="X2218" s="94" t="s">
        <v>2491</v>
      </c>
      <c r="Y2218" s="94" t="s">
        <v>3345</v>
      </c>
    </row>
    <row r="2219" spans="1:25" x14ac:dyDescent="0.2">
      <c r="A2219" s="94" t="s">
        <v>2763</v>
      </c>
      <c r="B2219" s="94" t="s">
        <v>3340</v>
      </c>
      <c r="C2219" s="94" t="s">
        <v>9216</v>
      </c>
      <c r="D2219" s="94" t="s">
        <v>3470</v>
      </c>
      <c r="E2219" s="94" t="s">
        <v>2487</v>
      </c>
      <c r="F2219" s="94" t="s">
        <v>3471</v>
      </c>
      <c r="G2219" s="95">
        <v>-3675</v>
      </c>
      <c r="H2219" s="97">
        <v>46072</v>
      </c>
      <c r="I2219" s="97">
        <v>46079</v>
      </c>
      <c r="J2219" s="97">
        <v>46079</v>
      </c>
      <c r="K2219" s="97">
        <v>46078</v>
      </c>
      <c r="L2219" s="94">
        <v>10251</v>
      </c>
      <c r="M2219" s="98" t="s">
        <v>353</v>
      </c>
      <c r="N2219" s="121" t="s">
        <v>246</v>
      </c>
      <c r="O2219" s="94" t="s">
        <v>9217</v>
      </c>
      <c r="P2219" s="94" t="s">
        <v>51</v>
      </c>
      <c r="Q2219" s="94" t="s">
        <v>51</v>
      </c>
      <c r="R2219" s="94" t="s">
        <v>51</v>
      </c>
      <c r="S2219" s="94" t="s">
        <v>51</v>
      </c>
      <c r="T2219" s="94" t="s">
        <v>51</v>
      </c>
      <c r="U2219" s="94" t="s">
        <v>51</v>
      </c>
      <c r="V2219" s="94" t="s">
        <v>51</v>
      </c>
      <c r="W2219" s="94" t="s">
        <v>2490</v>
      </c>
      <c r="X2219" s="94" t="s">
        <v>2491</v>
      </c>
      <c r="Y2219" s="94" t="s">
        <v>3345</v>
      </c>
    </row>
    <row r="2220" spans="1:25" x14ac:dyDescent="0.2">
      <c r="A2220" s="94" t="s">
        <v>2763</v>
      </c>
      <c r="B2220" s="94" t="s">
        <v>3340</v>
      </c>
      <c r="C2220" s="94" t="s">
        <v>9218</v>
      </c>
      <c r="D2220" s="94" t="s">
        <v>3470</v>
      </c>
      <c r="E2220" s="94" t="s">
        <v>2487</v>
      </c>
      <c r="F2220" s="94" t="s">
        <v>3471</v>
      </c>
      <c r="G2220" s="95">
        <v>-5200</v>
      </c>
      <c r="H2220" s="97">
        <v>46072</v>
      </c>
      <c r="I2220" s="97">
        <v>46079</v>
      </c>
      <c r="J2220" s="97">
        <v>46079</v>
      </c>
      <c r="K2220" s="97">
        <v>46078</v>
      </c>
      <c r="L2220" s="94">
        <v>10251</v>
      </c>
      <c r="M2220" s="98" t="s">
        <v>353</v>
      </c>
      <c r="N2220" s="121" t="s">
        <v>246</v>
      </c>
      <c r="O2220" s="94" t="s">
        <v>9219</v>
      </c>
      <c r="P2220" s="94" t="s">
        <v>51</v>
      </c>
      <c r="Q2220" s="94" t="s">
        <v>51</v>
      </c>
      <c r="R2220" s="94" t="s">
        <v>51</v>
      </c>
      <c r="S2220" s="94" t="s">
        <v>51</v>
      </c>
      <c r="T2220" s="94" t="s">
        <v>51</v>
      </c>
      <c r="U2220" s="94" t="s">
        <v>51</v>
      </c>
      <c r="V2220" s="94" t="s">
        <v>51</v>
      </c>
      <c r="W2220" s="94" t="s">
        <v>2490</v>
      </c>
      <c r="X2220" s="94" t="s">
        <v>2491</v>
      </c>
      <c r="Y2220" s="94" t="s">
        <v>3345</v>
      </c>
    </row>
    <row r="2221" spans="1:25" x14ac:dyDescent="0.2">
      <c r="A2221" s="94" t="s">
        <v>2763</v>
      </c>
      <c r="B2221" s="94" t="s">
        <v>3340</v>
      </c>
      <c r="C2221" s="94" t="s">
        <v>9220</v>
      </c>
      <c r="D2221" s="94" t="s">
        <v>3470</v>
      </c>
      <c r="E2221" s="94" t="s">
        <v>2487</v>
      </c>
      <c r="F2221" s="94" t="s">
        <v>3471</v>
      </c>
      <c r="G2221" s="95">
        <v>-3240</v>
      </c>
      <c r="H2221" s="97">
        <v>46072</v>
      </c>
      <c r="I2221" s="97">
        <v>46079</v>
      </c>
      <c r="J2221" s="97">
        <v>46079</v>
      </c>
      <c r="K2221" s="97">
        <v>46078</v>
      </c>
      <c r="L2221" s="94">
        <v>10251</v>
      </c>
      <c r="M2221" s="98" t="s">
        <v>353</v>
      </c>
      <c r="N2221" s="121" t="s">
        <v>246</v>
      </c>
      <c r="O2221" s="94" t="s">
        <v>9221</v>
      </c>
      <c r="P2221" s="94" t="s">
        <v>51</v>
      </c>
      <c r="Q2221" s="94" t="s">
        <v>51</v>
      </c>
      <c r="R2221" s="94" t="s">
        <v>51</v>
      </c>
      <c r="S2221" s="94" t="s">
        <v>51</v>
      </c>
      <c r="T2221" s="94" t="s">
        <v>51</v>
      </c>
      <c r="U2221" s="94" t="s">
        <v>51</v>
      </c>
      <c r="V2221" s="94" t="s">
        <v>51</v>
      </c>
      <c r="W2221" s="94" t="s">
        <v>2490</v>
      </c>
      <c r="X2221" s="94" t="s">
        <v>2491</v>
      </c>
      <c r="Y2221" s="94" t="s">
        <v>3345</v>
      </c>
    </row>
    <row r="2222" spans="1:25" x14ac:dyDescent="0.2">
      <c r="A2222" s="94" t="s">
        <v>2763</v>
      </c>
      <c r="B2222" s="94" t="s">
        <v>3340</v>
      </c>
      <c r="C2222" s="94" t="s">
        <v>9222</v>
      </c>
      <c r="D2222" s="94" t="s">
        <v>3470</v>
      </c>
      <c r="E2222" s="94" t="s">
        <v>2487</v>
      </c>
      <c r="F2222" s="94" t="s">
        <v>3471</v>
      </c>
      <c r="G2222" s="95">
        <v>-3285</v>
      </c>
      <c r="H2222" s="97">
        <v>46072</v>
      </c>
      <c r="I2222" s="97">
        <v>46079</v>
      </c>
      <c r="J2222" s="97">
        <v>46079</v>
      </c>
      <c r="K2222" s="97">
        <v>46078</v>
      </c>
      <c r="L2222" s="94">
        <v>10251</v>
      </c>
      <c r="M2222" s="98" t="s">
        <v>353</v>
      </c>
      <c r="N2222" s="121" t="s">
        <v>246</v>
      </c>
      <c r="O2222" s="94" t="s">
        <v>9223</v>
      </c>
      <c r="P2222" s="94" t="s">
        <v>51</v>
      </c>
      <c r="Q2222" s="94" t="s">
        <v>51</v>
      </c>
      <c r="R2222" s="94" t="s">
        <v>51</v>
      </c>
      <c r="S2222" s="94" t="s">
        <v>51</v>
      </c>
      <c r="T2222" s="94" t="s">
        <v>51</v>
      </c>
      <c r="U2222" s="94" t="s">
        <v>51</v>
      </c>
      <c r="V2222" s="94" t="s">
        <v>51</v>
      </c>
      <c r="W2222" s="94" t="s">
        <v>2490</v>
      </c>
      <c r="X2222" s="94" t="s">
        <v>2491</v>
      </c>
      <c r="Y2222" s="94" t="s">
        <v>3345</v>
      </c>
    </row>
    <row r="2223" spans="1:25" x14ac:dyDescent="0.2">
      <c r="A2223" s="94" t="s">
        <v>2763</v>
      </c>
      <c r="B2223" s="94" t="s">
        <v>3340</v>
      </c>
      <c r="C2223" s="94" t="s">
        <v>9224</v>
      </c>
      <c r="D2223" s="94" t="s">
        <v>3470</v>
      </c>
      <c r="E2223" s="94" t="s">
        <v>2487</v>
      </c>
      <c r="F2223" s="94" t="s">
        <v>3471</v>
      </c>
      <c r="G2223" s="95">
        <v>-3930</v>
      </c>
      <c r="H2223" s="97">
        <v>46072</v>
      </c>
      <c r="I2223" s="97">
        <v>46079</v>
      </c>
      <c r="J2223" s="97">
        <v>46079</v>
      </c>
      <c r="K2223" s="97">
        <v>46078</v>
      </c>
      <c r="L2223" s="94">
        <v>10251</v>
      </c>
      <c r="M2223" s="98" t="s">
        <v>353</v>
      </c>
      <c r="N2223" s="121" t="s">
        <v>246</v>
      </c>
      <c r="O2223" s="94" t="s">
        <v>9225</v>
      </c>
      <c r="P2223" s="94" t="s">
        <v>51</v>
      </c>
      <c r="Q2223" s="94" t="s">
        <v>51</v>
      </c>
      <c r="R2223" s="94" t="s">
        <v>51</v>
      </c>
      <c r="S2223" s="94" t="s">
        <v>51</v>
      </c>
      <c r="T2223" s="94" t="s">
        <v>51</v>
      </c>
      <c r="U2223" s="94" t="s">
        <v>51</v>
      </c>
      <c r="V2223" s="94" t="s">
        <v>51</v>
      </c>
      <c r="W2223" s="94" t="s">
        <v>2490</v>
      </c>
      <c r="X2223" s="94" t="s">
        <v>2491</v>
      </c>
      <c r="Y2223" s="94" t="s">
        <v>3345</v>
      </c>
    </row>
    <row r="2224" spans="1:25" x14ac:dyDescent="0.2">
      <c r="A2224" s="94" t="s">
        <v>2763</v>
      </c>
      <c r="B2224" s="94" t="s">
        <v>3340</v>
      </c>
      <c r="C2224" s="94" t="s">
        <v>9226</v>
      </c>
      <c r="D2224" s="94" t="s">
        <v>3470</v>
      </c>
      <c r="E2224" s="94" t="s">
        <v>2487</v>
      </c>
      <c r="F2224" s="94" t="s">
        <v>3471</v>
      </c>
      <c r="G2224" s="95">
        <v>-6010</v>
      </c>
      <c r="H2224" s="97">
        <v>46072</v>
      </c>
      <c r="I2224" s="97">
        <v>46079</v>
      </c>
      <c r="J2224" s="97">
        <v>46079</v>
      </c>
      <c r="K2224" s="97">
        <v>46078</v>
      </c>
      <c r="L2224" s="94">
        <v>10251</v>
      </c>
      <c r="M2224" s="98" t="s">
        <v>353</v>
      </c>
      <c r="N2224" s="121" t="s">
        <v>246</v>
      </c>
      <c r="O2224" s="94" t="s">
        <v>9227</v>
      </c>
      <c r="P2224" s="94" t="s">
        <v>51</v>
      </c>
      <c r="Q2224" s="94" t="s">
        <v>51</v>
      </c>
      <c r="R2224" s="94" t="s">
        <v>51</v>
      </c>
      <c r="S2224" s="94" t="s">
        <v>51</v>
      </c>
      <c r="T2224" s="94" t="s">
        <v>51</v>
      </c>
      <c r="U2224" s="94" t="s">
        <v>51</v>
      </c>
      <c r="V2224" s="94" t="s">
        <v>51</v>
      </c>
      <c r="W2224" s="94" t="s">
        <v>2490</v>
      </c>
      <c r="X2224" s="94" t="s">
        <v>2491</v>
      </c>
      <c r="Y2224" s="94" t="s">
        <v>3345</v>
      </c>
    </row>
    <row r="2225" spans="1:25" x14ac:dyDescent="0.2">
      <c r="A2225" s="94" t="s">
        <v>2763</v>
      </c>
      <c r="B2225" s="94" t="s">
        <v>3340</v>
      </c>
      <c r="C2225" s="94" t="s">
        <v>9228</v>
      </c>
      <c r="D2225" s="94" t="s">
        <v>3470</v>
      </c>
      <c r="E2225" s="94" t="s">
        <v>2487</v>
      </c>
      <c r="F2225" s="94" t="s">
        <v>3471</v>
      </c>
      <c r="G2225" s="95">
        <v>-3880</v>
      </c>
      <c r="H2225" s="97">
        <v>46072</v>
      </c>
      <c r="I2225" s="97">
        <v>46079</v>
      </c>
      <c r="J2225" s="97">
        <v>46079</v>
      </c>
      <c r="K2225" s="97">
        <v>46078</v>
      </c>
      <c r="L2225" s="94">
        <v>10251</v>
      </c>
      <c r="M2225" s="98" t="s">
        <v>353</v>
      </c>
      <c r="N2225" s="121" t="s">
        <v>246</v>
      </c>
      <c r="O2225" s="94" t="s">
        <v>9229</v>
      </c>
      <c r="P2225" s="94" t="s">
        <v>51</v>
      </c>
      <c r="Q2225" s="94" t="s">
        <v>51</v>
      </c>
      <c r="R2225" s="94" t="s">
        <v>51</v>
      </c>
      <c r="S2225" s="94" t="s">
        <v>51</v>
      </c>
      <c r="T2225" s="94" t="s">
        <v>51</v>
      </c>
      <c r="U2225" s="94" t="s">
        <v>51</v>
      </c>
      <c r="V2225" s="94" t="s">
        <v>51</v>
      </c>
      <c r="W2225" s="94" t="s">
        <v>2490</v>
      </c>
      <c r="X2225" s="94" t="s">
        <v>2491</v>
      </c>
      <c r="Y2225" s="94" t="s">
        <v>3345</v>
      </c>
    </row>
    <row r="2226" spans="1:25" x14ac:dyDescent="0.2">
      <c r="A2226" s="94" t="s">
        <v>2763</v>
      </c>
      <c r="B2226" s="94" t="s">
        <v>3340</v>
      </c>
      <c r="C2226" s="94" t="s">
        <v>9230</v>
      </c>
      <c r="D2226" s="94" t="s">
        <v>3470</v>
      </c>
      <c r="E2226" s="94" t="s">
        <v>2487</v>
      </c>
      <c r="F2226" s="94" t="s">
        <v>3471</v>
      </c>
      <c r="G2226" s="95">
        <v>-2955</v>
      </c>
      <c r="H2226" s="97">
        <v>46072</v>
      </c>
      <c r="I2226" s="97">
        <v>46079</v>
      </c>
      <c r="J2226" s="97">
        <v>46079</v>
      </c>
      <c r="K2226" s="97">
        <v>46078</v>
      </c>
      <c r="L2226" s="94">
        <v>10251</v>
      </c>
      <c r="M2226" s="98" t="s">
        <v>353</v>
      </c>
      <c r="N2226" s="121" t="s">
        <v>246</v>
      </c>
      <c r="O2226" s="94" t="s">
        <v>9231</v>
      </c>
      <c r="P2226" s="94" t="s">
        <v>51</v>
      </c>
      <c r="Q2226" s="94" t="s">
        <v>51</v>
      </c>
      <c r="R2226" s="94" t="s">
        <v>51</v>
      </c>
      <c r="S2226" s="94" t="s">
        <v>51</v>
      </c>
      <c r="T2226" s="94" t="s">
        <v>51</v>
      </c>
      <c r="U2226" s="94" t="s">
        <v>51</v>
      </c>
      <c r="V2226" s="94" t="s">
        <v>51</v>
      </c>
      <c r="W2226" s="94" t="s">
        <v>2490</v>
      </c>
      <c r="X2226" s="94" t="s">
        <v>2491</v>
      </c>
      <c r="Y2226" s="94" t="s">
        <v>3345</v>
      </c>
    </row>
    <row r="2227" spans="1:25" x14ac:dyDescent="0.2">
      <c r="A2227" s="94" t="s">
        <v>2763</v>
      </c>
      <c r="B2227" s="94" t="s">
        <v>3340</v>
      </c>
      <c r="C2227" s="94" t="s">
        <v>9232</v>
      </c>
      <c r="D2227" s="94" t="s">
        <v>3470</v>
      </c>
      <c r="E2227" s="94" t="s">
        <v>2487</v>
      </c>
      <c r="F2227" s="94" t="s">
        <v>3471</v>
      </c>
      <c r="G2227" s="95">
        <v>-4695</v>
      </c>
      <c r="H2227" s="97">
        <v>46072</v>
      </c>
      <c r="I2227" s="97">
        <v>46079</v>
      </c>
      <c r="J2227" s="97">
        <v>46079</v>
      </c>
      <c r="K2227" s="97">
        <v>46078</v>
      </c>
      <c r="L2227" s="94">
        <v>10251</v>
      </c>
      <c r="M2227" s="98" t="s">
        <v>353</v>
      </c>
      <c r="N2227" s="121" t="s">
        <v>246</v>
      </c>
      <c r="O2227" s="94" t="s">
        <v>9233</v>
      </c>
      <c r="P2227" s="94" t="s">
        <v>51</v>
      </c>
      <c r="Q2227" s="94" t="s">
        <v>51</v>
      </c>
      <c r="R2227" s="94" t="s">
        <v>51</v>
      </c>
      <c r="S2227" s="94" t="s">
        <v>51</v>
      </c>
      <c r="T2227" s="94" t="s">
        <v>51</v>
      </c>
      <c r="U2227" s="94" t="s">
        <v>51</v>
      </c>
      <c r="V2227" s="94" t="s">
        <v>51</v>
      </c>
      <c r="W2227" s="94" t="s">
        <v>2490</v>
      </c>
      <c r="X2227" s="94" t="s">
        <v>2491</v>
      </c>
      <c r="Y2227" s="94" t="s">
        <v>3345</v>
      </c>
    </row>
    <row r="2228" spans="1:25" x14ac:dyDescent="0.2">
      <c r="A2228" s="94" t="s">
        <v>2763</v>
      </c>
      <c r="B2228" s="94" t="s">
        <v>3340</v>
      </c>
      <c r="C2228" s="94" t="s">
        <v>9234</v>
      </c>
      <c r="D2228" s="94" t="s">
        <v>3470</v>
      </c>
      <c r="E2228" s="94" t="s">
        <v>2487</v>
      </c>
      <c r="F2228" s="94" t="s">
        <v>3471</v>
      </c>
      <c r="G2228" s="95">
        <v>-4760</v>
      </c>
      <c r="H2228" s="97">
        <v>46072</v>
      </c>
      <c r="I2228" s="97">
        <v>46079</v>
      </c>
      <c r="J2228" s="97">
        <v>46079</v>
      </c>
      <c r="K2228" s="97">
        <v>46078</v>
      </c>
      <c r="L2228" s="94">
        <v>10251</v>
      </c>
      <c r="M2228" s="98" t="s">
        <v>353</v>
      </c>
      <c r="N2228" s="121" t="s">
        <v>246</v>
      </c>
      <c r="O2228" s="94" t="s">
        <v>9235</v>
      </c>
      <c r="P2228" s="94" t="s">
        <v>51</v>
      </c>
      <c r="Q2228" s="94" t="s">
        <v>51</v>
      </c>
      <c r="R2228" s="94" t="s">
        <v>51</v>
      </c>
      <c r="S2228" s="94" t="s">
        <v>51</v>
      </c>
      <c r="T2228" s="94" t="s">
        <v>51</v>
      </c>
      <c r="U2228" s="94" t="s">
        <v>51</v>
      </c>
      <c r="V2228" s="94" t="s">
        <v>51</v>
      </c>
      <c r="W2228" s="94" t="s">
        <v>2490</v>
      </c>
      <c r="X2228" s="94" t="s">
        <v>2491</v>
      </c>
      <c r="Y2228" s="94" t="s">
        <v>3345</v>
      </c>
    </row>
    <row r="2229" spans="1:25" x14ac:dyDescent="0.2">
      <c r="A2229" s="94" t="s">
        <v>2763</v>
      </c>
      <c r="B2229" s="94" t="s">
        <v>3340</v>
      </c>
      <c r="C2229" s="94" t="s">
        <v>9236</v>
      </c>
      <c r="D2229" s="94" t="s">
        <v>3470</v>
      </c>
      <c r="E2229" s="94" t="s">
        <v>2487</v>
      </c>
      <c r="F2229" s="94" t="s">
        <v>3471</v>
      </c>
      <c r="G2229" s="95">
        <v>-6355</v>
      </c>
      <c r="H2229" s="97">
        <v>46072</v>
      </c>
      <c r="I2229" s="97">
        <v>46079</v>
      </c>
      <c r="J2229" s="97">
        <v>46079</v>
      </c>
      <c r="K2229" s="97">
        <v>46078</v>
      </c>
      <c r="L2229" s="94">
        <v>10251</v>
      </c>
      <c r="M2229" s="98" t="s">
        <v>353</v>
      </c>
      <c r="N2229" s="121" t="s">
        <v>246</v>
      </c>
      <c r="O2229" s="94" t="s">
        <v>9237</v>
      </c>
      <c r="P2229" s="94" t="s">
        <v>51</v>
      </c>
      <c r="Q2229" s="94" t="s">
        <v>51</v>
      </c>
      <c r="R2229" s="94" t="s">
        <v>51</v>
      </c>
      <c r="S2229" s="94" t="s">
        <v>51</v>
      </c>
      <c r="T2229" s="94" t="s">
        <v>51</v>
      </c>
      <c r="U2229" s="94" t="s">
        <v>51</v>
      </c>
      <c r="V2229" s="94" t="s">
        <v>51</v>
      </c>
      <c r="W2229" s="94" t="s">
        <v>2490</v>
      </c>
      <c r="X2229" s="94" t="s">
        <v>2491</v>
      </c>
      <c r="Y2229" s="94" t="s">
        <v>3345</v>
      </c>
    </row>
    <row r="2230" spans="1:25" x14ac:dyDescent="0.2">
      <c r="A2230" s="94" t="s">
        <v>2763</v>
      </c>
      <c r="B2230" s="94" t="s">
        <v>3340</v>
      </c>
      <c r="C2230" s="94" t="s">
        <v>9238</v>
      </c>
      <c r="D2230" s="94" t="s">
        <v>3470</v>
      </c>
      <c r="E2230" s="94" t="s">
        <v>2487</v>
      </c>
      <c r="F2230" s="94" t="s">
        <v>3471</v>
      </c>
      <c r="G2230" s="95">
        <v>-4945</v>
      </c>
      <c r="H2230" s="97">
        <v>46072</v>
      </c>
      <c r="I2230" s="97">
        <v>46079</v>
      </c>
      <c r="J2230" s="97">
        <v>46079</v>
      </c>
      <c r="K2230" s="97">
        <v>46078</v>
      </c>
      <c r="L2230" s="94">
        <v>10251</v>
      </c>
      <c r="M2230" s="98" t="s">
        <v>353</v>
      </c>
      <c r="N2230" s="121" t="s">
        <v>246</v>
      </c>
      <c r="O2230" s="94" t="s">
        <v>9239</v>
      </c>
      <c r="P2230" s="94" t="s">
        <v>51</v>
      </c>
      <c r="Q2230" s="94" t="s">
        <v>51</v>
      </c>
      <c r="R2230" s="94" t="s">
        <v>51</v>
      </c>
      <c r="S2230" s="94" t="s">
        <v>51</v>
      </c>
      <c r="T2230" s="94" t="s">
        <v>51</v>
      </c>
      <c r="U2230" s="94" t="s">
        <v>51</v>
      </c>
      <c r="V2230" s="94" t="s">
        <v>51</v>
      </c>
      <c r="W2230" s="94" t="s">
        <v>2490</v>
      </c>
      <c r="X2230" s="94" t="s">
        <v>2491</v>
      </c>
      <c r="Y2230" s="94" t="s">
        <v>3345</v>
      </c>
    </row>
    <row r="2231" spans="1:25" x14ac:dyDescent="0.2">
      <c r="A2231" s="94" t="s">
        <v>2763</v>
      </c>
      <c r="B2231" s="94" t="s">
        <v>3340</v>
      </c>
      <c r="C2231" s="94" t="s">
        <v>9240</v>
      </c>
      <c r="D2231" s="94" t="s">
        <v>3470</v>
      </c>
      <c r="E2231" s="94" t="s">
        <v>2487</v>
      </c>
      <c r="F2231" s="94" t="s">
        <v>3471</v>
      </c>
      <c r="G2231" s="95">
        <v>-3685</v>
      </c>
      <c r="H2231" s="97">
        <v>46072</v>
      </c>
      <c r="I2231" s="97">
        <v>46079</v>
      </c>
      <c r="J2231" s="97">
        <v>46079</v>
      </c>
      <c r="K2231" s="97">
        <v>46078</v>
      </c>
      <c r="L2231" s="94">
        <v>10251</v>
      </c>
      <c r="M2231" s="98" t="s">
        <v>353</v>
      </c>
      <c r="N2231" s="121" t="s">
        <v>246</v>
      </c>
      <c r="O2231" s="94" t="s">
        <v>9241</v>
      </c>
      <c r="P2231" s="94" t="s">
        <v>51</v>
      </c>
      <c r="Q2231" s="94" t="s">
        <v>51</v>
      </c>
      <c r="R2231" s="94" t="s">
        <v>51</v>
      </c>
      <c r="S2231" s="94" t="s">
        <v>51</v>
      </c>
      <c r="T2231" s="94" t="s">
        <v>51</v>
      </c>
      <c r="U2231" s="94" t="s">
        <v>51</v>
      </c>
      <c r="V2231" s="94" t="s">
        <v>51</v>
      </c>
      <c r="W2231" s="94" t="s">
        <v>2490</v>
      </c>
      <c r="X2231" s="94" t="s">
        <v>2491</v>
      </c>
      <c r="Y2231" s="94" t="s">
        <v>3345</v>
      </c>
    </row>
    <row r="2232" spans="1:25" x14ac:dyDescent="0.2">
      <c r="A2232" s="94" t="s">
        <v>2763</v>
      </c>
      <c r="B2232" s="94" t="s">
        <v>3340</v>
      </c>
      <c r="C2232" s="94" t="s">
        <v>9242</v>
      </c>
      <c r="D2232" s="94" t="s">
        <v>3470</v>
      </c>
      <c r="E2232" s="94" t="s">
        <v>2487</v>
      </c>
      <c r="F2232" s="94" t="s">
        <v>3471</v>
      </c>
      <c r="G2232" s="95">
        <v>-4870</v>
      </c>
      <c r="H2232" s="97">
        <v>46072</v>
      </c>
      <c r="I2232" s="97">
        <v>46079</v>
      </c>
      <c r="J2232" s="97">
        <v>46079</v>
      </c>
      <c r="K2232" s="97">
        <v>46078</v>
      </c>
      <c r="L2232" s="94">
        <v>10251</v>
      </c>
      <c r="M2232" s="98" t="s">
        <v>353</v>
      </c>
      <c r="N2232" s="121" t="s">
        <v>246</v>
      </c>
      <c r="O2232" s="94" t="s">
        <v>9243</v>
      </c>
      <c r="P2232" s="94" t="s">
        <v>51</v>
      </c>
      <c r="Q2232" s="94" t="s">
        <v>51</v>
      </c>
      <c r="R2232" s="94" t="s">
        <v>51</v>
      </c>
      <c r="S2232" s="94" t="s">
        <v>51</v>
      </c>
      <c r="T2232" s="94" t="s">
        <v>51</v>
      </c>
      <c r="U2232" s="94" t="s">
        <v>51</v>
      </c>
      <c r="V2232" s="94" t="s">
        <v>51</v>
      </c>
      <c r="W2232" s="94" t="s">
        <v>2490</v>
      </c>
      <c r="X2232" s="94" t="s">
        <v>2491</v>
      </c>
      <c r="Y2232" s="94" t="s">
        <v>3345</v>
      </c>
    </row>
    <row r="2233" spans="1:25" x14ac:dyDescent="0.2">
      <c r="A2233" s="94" t="s">
        <v>2763</v>
      </c>
      <c r="B2233" s="94" t="s">
        <v>3340</v>
      </c>
      <c r="C2233" s="94" t="s">
        <v>906</v>
      </c>
      <c r="D2233" s="94" t="s">
        <v>3470</v>
      </c>
      <c r="E2233" s="94" t="s">
        <v>2487</v>
      </c>
      <c r="F2233" s="94" t="s">
        <v>3471</v>
      </c>
      <c r="G2233" s="95">
        <v>-4685</v>
      </c>
      <c r="H2233" s="97">
        <v>46072</v>
      </c>
      <c r="I2233" s="97">
        <v>46079</v>
      </c>
      <c r="J2233" s="97">
        <v>46079</v>
      </c>
      <c r="K2233" s="97">
        <v>46078</v>
      </c>
      <c r="L2233" s="94">
        <v>10251</v>
      </c>
      <c r="M2233" s="98" t="s">
        <v>353</v>
      </c>
      <c r="N2233" s="121" t="s">
        <v>246</v>
      </c>
      <c r="O2233" s="94" t="s">
        <v>9244</v>
      </c>
      <c r="P2233" s="94" t="s">
        <v>51</v>
      </c>
      <c r="Q2233" s="94" t="s">
        <v>51</v>
      </c>
      <c r="R2233" s="94" t="s">
        <v>51</v>
      </c>
      <c r="S2233" s="94" t="s">
        <v>51</v>
      </c>
      <c r="T2233" s="94" t="s">
        <v>51</v>
      </c>
      <c r="U2233" s="94" t="s">
        <v>51</v>
      </c>
      <c r="V2233" s="94" t="s">
        <v>51</v>
      </c>
      <c r="W2233" s="94" t="s">
        <v>2490</v>
      </c>
      <c r="X2233" s="94" t="s">
        <v>2491</v>
      </c>
      <c r="Y2233" s="94" t="s">
        <v>3345</v>
      </c>
    </row>
    <row r="2234" spans="1:25" x14ac:dyDescent="0.2">
      <c r="A2234" s="94" t="s">
        <v>2763</v>
      </c>
      <c r="B2234" s="94" t="s">
        <v>3340</v>
      </c>
      <c r="C2234" s="94" t="s">
        <v>9245</v>
      </c>
      <c r="D2234" s="94" t="s">
        <v>3470</v>
      </c>
      <c r="E2234" s="94" t="s">
        <v>2487</v>
      </c>
      <c r="F2234" s="94" t="s">
        <v>3471</v>
      </c>
      <c r="G2234" s="95">
        <v>-3970</v>
      </c>
      <c r="H2234" s="97">
        <v>46072</v>
      </c>
      <c r="I2234" s="97">
        <v>46079</v>
      </c>
      <c r="J2234" s="97">
        <v>46079</v>
      </c>
      <c r="K2234" s="97">
        <v>46078</v>
      </c>
      <c r="L2234" s="94">
        <v>10251</v>
      </c>
      <c r="M2234" s="98" t="s">
        <v>353</v>
      </c>
      <c r="N2234" s="121" t="s">
        <v>246</v>
      </c>
      <c r="O2234" s="94" t="s">
        <v>9246</v>
      </c>
      <c r="P2234" s="94" t="s">
        <v>51</v>
      </c>
      <c r="Q2234" s="94" t="s">
        <v>51</v>
      </c>
      <c r="R2234" s="94" t="s">
        <v>51</v>
      </c>
      <c r="S2234" s="94" t="s">
        <v>51</v>
      </c>
      <c r="T2234" s="94" t="s">
        <v>51</v>
      </c>
      <c r="U2234" s="94" t="s">
        <v>51</v>
      </c>
      <c r="V2234" s="94" t="s">
        <v>51</v>
      </c>
      <c r="W2234" s="94" t="s">
        <v>2490</v>
      </c>
      <c r="X2234" s="94" t="s">
        <v>2491</v>
      </c>
      <c r="Y2234" s="94" t="s">
        <v>3345</v>
      </c>
    </row>
    <row r="2235" spans="1:25" x14ac:dyDescent="0.2">
      <c r="A2235" s="94" t="s">
        <v>2763</v>
      </c>
      <c r="B2235" s="94" t="s">
        <v>3340</v>
      </c>
      <c r="C2235" s="94" t="s">
        <v>9247</v>
      </c>
      <c r="D2235" s="94" t="s">
        <v>3470</v>
      </c>
      <c r="E2235" s="94" t="s">
        <v>2487</v>
      </c>
      <c r="F2235" s="94" t="s">
        <v>3471</v>
      </c>
      <c r="G2235" s="95">
        <v>-6195</v>
      </c>
      <c r="H2235" s="97">
        <v>46072</v>
      </c>
      <c r="I2235" s="97">
        <v>46079</v>
      </c>
      <c r="J2235" s="97">
        <v>46079</v>
      </c>
      <c r="K2235" s="97">
        <v>46078</v>
      </c>
      <c r="L2235" s="94">
        <v>10251</v>
      </c>
      <c r="M2235" s="98" t="s">
        <v>353</v>
      </c>
      <c r="N2235" s="121" t="s">
        <v>246</v>
      </c>
      <c r="O2235" s="94" t="s">
        <v>9248</v>
      </c>
      <c r="P2235" s="94" t="s">
        <v>51</v>
      </c>
      <c r="Q2235" s="94" t="s">
        <v>51</v>
      </c>
      <c r="R2235" s="94" t="s">
        <v>51</v>
      </c>
      <c r="S2235" s="94" t="s">
        <v>51</v>
      </c>
      <c r="T2235" s="94" t="s">
        <v>51</v>
      </c>
      <c r="U2235" s="94" t="s">
        <v>51</v>
      </c>
      <c r="V2235" s="94" t="s">
        <v>51</v>
      </c>
      <c r="W2235" s="94" t="s">
        <v>2490</v>
      </c>
      <c r="X2235" s="94" t="s">
        <v>2491</v>
      </c>
      <c r="Y2235" s="94" t="s">
        <v>3345</v>
      </c>
    </row>
    <row r="2236" spans="1:25" x14ac:dyDescent="0.2">
      <c r="A2236" s="94" t="s">
        <v>2763</v>
      </c>
      <c r="B2236" s="94" t="s">
        <v>3340</v>
      </c>
      <c r="C2236" s="94" t="s">
        <v>9249</v>
      </c>
      <c r="D2236" s="94" t="s">
        <v>3470</v>
      </c>
      <c r="E2236" s="94" t="s">
        <v>2487</v>
      </c>
      <c r="F2236" s="94" t="s">
        <v>3471</v>
      </c>
      <c r="G2236" s="95">
        <v>-4630</v>
      </c>
      <c r="H2236" s="97">
        <v>46072</v>
      </c>
      <c r="I2236" s="97">
        <v>46079</v>
      </c>
      <c r="J2236" s="97">
        <v>46079</v>
      </c>
      <c r="K2236" s="97">
        <v>46078</v>
      </c>
      <c r="L2236" s="94">
        <v>10251</v>
      </c>
      <c r="M2236" s="98" t="s">
        <v>353</v>
      </c>
      <c r="N2236" s="121" t="s">
        <v>246</v>
      </c>
      <c r="O2236" s="94" t="s">
        <v>9250</v>
      </c>
      <c r="P2236" s="94" t="s">
        <v>51</v>
      </c>
      <c r="Q2236" s="94" t="s">
        <v>51</v>
      </c>
      <c r="R2236" s="94" t="s">
        <v>51</v>
      </c>
      <c r="S2236" s="94" t="s">
        <v>51</v>
      </c>
      <c r="T2236" s="94" t="s">
        <v>51</v>
      </c>
      <c r="U2236" s="94" t="s">
        <v>51</v>
      </c>
      <c r="V2236" s="94" t="s">
        <v>51</v>
      </c>
      <c r="W2236" s="94" t="s">
        <v>2490</v>
      </c>
      <c r="X2236" s="94" t="s">
        <v>2491</v>
      </c>
      <c r="Y2236" s="94" t="s">
        <v>3345</v>
      </c>
    </row>
    <row r="2237" spans="1:25" x14ac:dyDescent="0.2">
      <c r="A2237" s="94" t="s">
        <v>2763</v>
      </c>
      <c r="B2237" s="94" t="s">
        <v>3340</v>
      </c>
      <c r="C2237" s="94" t="s">
        <v>9251</v>
      </c>
      <c r="D2237" s="94" t="s">
        <v>3470</v>
      </c>
      <c r="E2237" s="94" t="s">
        <v>2487</v>
      </c>
      <c r="F2237" s="94" t="s">
        <v>3471</v>
      </c>
      <c r="G2237" s="95">
        <v>-2885</v>
      </c>
      <c r="H2237" s="97">
        <v>46072</v>
      </c>
      <c r="I2237" s="97">
        <v>46079</v>
      </c>
      <c r="J2237" s="97">
        <v>46079</v>
      </c>
      <c r="K2237" s="97">
        <v>46078</v>
      </c>
      <c r="L2237" s="94">
        <v>10251</v>
      </c>
      <c r="M2237" s="98" t="s">
        <v>353</v>
      </c>
      <c r="N2237" s="121" t="s">
        <v>246</v>
      </c>
      <c r="O2237" s="94" t="s">
        <v>9252</v>
      </c>
      <c r="P2237" s="94" t="s">
        <v>51</v>
      </c>
      <c r="Q2237" s="94" t="s">
        <v>51</v>
      </c>
      <c r="R2237" s="94" t="s">
        <v>51</v>
      </c>
      <c r="S2237" s="94" t="s">
        <v>51</v>
      </c>
      <c r="T2237" s="94" t="s">
        <v>51</v>
      </c>
      <c r="U2237" s="94" t="s">
        <v>51</v>
      </c>
      <c r="V2237" s="94" t="s">
        <v>51</v>
      </c>
      <c r="W2237" s="94" t="s">
        <v>2490</v>
      </c>
      <c r="X2237" s="94" t="s">
        <v>2491</v>
      </c>
      <c r="Y2237" s="94" t="s">
        <v>3345</v>
      </c>
    </row>
    <row r="2238" spans="1:25" x14ac:dyDescent="0.2">
      <c r="A2238" s="94" t="s">
        <v>2763</v>
      </c>
      <c r="B2238" s="94" t="s">
        <v>3340</v>
      </c>
      <c r="C2238" s="94" t="s">
        <v>9253</v>
      </c>
      <c r="D2238" s="94" t="s">
        <v>3470</v>
      </c>
      <c r="E2238" s="94" t="s">
        <v>2487</v>
      </c>
      <c r="F2238" s="94" t="s">
        <v>3471</v>
      </c>
      <c r="G2238" s="95">
        <v>-5625</v>
      </c>
      <c r="H2238" s="97">
        <v>46072</v>
      </c>
      <c r="I2238" s="97">
        <v>46079</v>
      </c>
      <c r="J2238" s="97">
        <v>46079</v>
      </c>
      <c r="K2238" s="97">
        <v>46078</v>
      </c>
      <c r="L2238" s="94">
        <v>10251</v>
      </c>
      <c r="M2238" s="98" t="s">
        <v>353</v>
      </c>
      <c r="N2238" s="121" t="s">
        <v>246</v>
      </c>
      <c r="O2238" s="94" t="s">
        <v>9254</v>
      </c>
      <c r="P2238" s="94" t="s">
        <v>51</v>
      </c>
      <c r="Q2238" s="94" t="s">
        <v>51</v>
      </c>
      <c r="R2238" s="94" t="s">
        <v>51</v>
      </c>
      <c r="S2238" s="94" t="s">
        <v>51</v>
      </c>
      <c r="T2238" s="94" t="s">
        <v>51</v>
      </c>
      <c r="U2238" s="94" t="s">
        <v>51</v>
      </c>
      <c r="V2238" s="94" t="s">
        <v>51</v>
      </c>
      <c r="W2238" s="94" t="s">
        <v>2490</v>
      </c>
      <c r="X2238" s="94" t="s">
        <v>2491</v>
      </c>
      <c r="Y2238" s="94" t="s">
        <v>3345</v>
      </c>
    </row>
    <row r="2239" spans="1:25" x14ac:dyDescent="0.2">
      <c r="A2239" s="94" t="s">
        <v>2763</v>
      </c>
      <c r="B2239" s="94" t="s">
        <v>3340</v>
      </c>
      <c r="C2239" s="94" t="s">
        <v>9255</v>
      </c>
      <c r="D2239" s="94" t="s">
        <v>3470</v>
      </c>
      <c r="E2239" s="94" t="s">
        <v>2487</v>
      </c>
      <c r="F2239" s="94" t="s">
        <v>3471</v>
      </c>
      <c r="G2239" s="95">
        <v>-5615</v>
      </c>
      <c r="H2239" s="97">
        <v>46072</v>
      </c>
      <c r="I2239" s="97">
        <v>46079</v>
      </c>
      <c r="J2239" s="97">
        <v>46079</v>
      </c>
      <c r="K2239" s="97">
        <v>46078</v>
      </c>
      <c r="L2239" s="94">
        <v>10251</v>
      </c>
      <c r="M2239" s="98" t="s">
        <v>353</v>
      </c>
      <c r="N2239" s="121" t="s">
        <v>246</v>
      </c>
      <c r="O2239" s="94" t="s">
        <v>9256</v>
      </c>
      <c r="P2239" s="94" t="s">
        <v>51</v>
      </c>
      <c r="Q2239" s="94" t="s">
        <v>51</v>
      </c>
      <c r="R2239" s="94" t="s">
        <v>51</v>
      </c>
      <c r="S2239" s="94" t="s">
        <v>51</v>
      </c>
      <c r="T2239" s="94" t="s">
        <v>51</v>
      </c>
      <c r="U2239" s="94" t="s">
        <v>51</v>
      </c>
      <c r="V2239" s="94" t="s">
        <v>51</v>
      </c>
      <c r="W2239" s="94" t="s">
        <v>2490</v>
      </c>
      <c r="X2239" s="94" t="s">
        <v>2491</v>
      </c>
      <c r="Y2239" s="94" t="s">
        <v>3345</v>
      </c>
    </row>
    <row r="2240" spans="1:25" x14ac:dyDescent="0.2">
      <c r="A2240" s="94" t="s">
        <v>2763</v>
      </c>
      <c r="B2240" s="94" t="s">
        <v>3340</v>
      </c>
      <c r="C2240" s="94" t="s">
        <v>9257</v>
      </c>
      <c r="D2240" s="94" t="s">
        <v>3470</v>
      </c>
      <c r="E2240" s="94" t="s">
        <v>2487</v>
      </c>
      <c r="F2240" s="94" t="s">
        <v>3471</v>
      </c>
      <c r="G2240" s="95">
        <v>-4390</v>
      </c>
      <c r="H2240" s="97">
        <v>46072</v>
      </c>
      <c r="I2240" s="97">
        <v>46079</v>
      </c>
      <c r="J2240" s="97">
        <v>46079</v>
      </c>
      <c r="K2240" s="97">
        <v>46078</v>
      </c>
      <c r="L2240" s="94">
        <v>10251</v>
      </c>
      <c r="M2240" s="98" t="s">
        <v>353</v>
      </c>
      <c r="N2240" s="121" t="s">
        <v>246</v>
      </c>
      <c r="O2240" s="94" t="s">
        <v>9258</v>
      </c>
      <c r="P2240" s="94" t="s">
        <v>51</v>
      </c>
      <c r="Q2240" s="94" t="s">
        <v>51</v>
      </c>
      <c r="R2240" s="94" t="s">
        <v>51</v>
      </c>
      <c r="S2240" s="94" t="s">
        <v>51</v>
      </c>
      <c r="T2240" s="94" t="s">
        <v>51</v>
      </c>
      <c r="U2240" s="94" t="s">
        <v>51</v>
      </c>
      <c r="V2240" s="94" t="s">
        <v>51</v>
      </c>
      <c r="W2240" s="94" t="s">
        <v>2490</v>
      </c>
      <c r="X2240" s="94" t="s">
        <v>2491</v>
      </c>
      <c r="Y2240" s="94" t="s">
        <v>3345</v>
      </c>
    </row>
    <row r="2241" spans="1:25" x14ac:dyDescent="0.2">
      <c r="A2241" s="94" t="s">
        <v>2763</v>
      </c>
      <c r="B2241" s="94" t="s">
        <v>3340</v>
      </c>
      <c r="C2241" s="94" t="s">
        <v>9259</v>
      </c>
      <c r="D2241" s="94" t="s">
        <v>3470</v>
      </c>
      <c r="E2241" s="94" t="s">
        <v>2487</v>
      </c>
      <c r="F2241" s="94" t="s">
        <v>3471</v>
      </c>
      <c r="G2241" s="95">
        <v>-4635</v>
      </c>
      <c r="H2241" s="97">
        <v>46072</v>
      </c>
      <c r="I2241" s="97">
        <v>46079</v>
      </c>
      <c r="J2241" s="97">
        <v>46079</v>
      </c>
      <c r="K2241" s="97">
        <v>46078</v>
      </c>
      <c r="L2241" s="94">
        <v>10251</v>
      </c>
      <c r="M2241" s="98" t="s">
        <v>353</v>
      </c>
      <c r="N2241" s="121" t="s">
        <v>246</v>
      </c>
      <c r="O2241" s="94" t="s">
        <v>9260</v>
      </c>
      <c r="P2241" s="94" t="s">
        <v>51</v>
      </c>
      <c r="Q2241" s="94" t="s">
        <v>51</v>
      </c>
      <c r="R2241" s="94" t="s">
        <v>51</v>
      </c>
      <c r="S2241" s="94" t="s">
        <v>51</v>
      </c>
      <c r="T2241" s="94" t="s">
        <v>51</v>
      </c>
      <c r="U2241" s="94" t="s">
        <v>51</v>
      </c>
      <c r="V2241" s="94" t="s">
        <v>51</v>
      </c>
      <c r="W2241" s="94" t="s">
        <v>2490</v>
      </c>
      <c r="X2241" s="94" t="s">
        <v>2491</v>
      </c>
      <c r="Y2241" s="94" t="s">
        <v>3345</v>
      </c>
    </row>
    <row r="2242" spans="1:25" x14ac:dyDescent="0.2">
      <c r="A2242" s="94" t="s">
        <v>2763</v>
      </c>
      <c r="B2242" s="94" t="s">
        <v>3340</v>
      </c>
      <c r="C2242" s="94" t="s">
        <v>9261</v>
      </c>
      <c r="D2242" s="94" t="s">
        <v>3470</v>
      </c>
      <c r="E2242" s="94" t="s">
        <v>2487</v>
      </c>
      <c r="F2242" s="94" t="s">
        <v>3471</v>
      </c>
      <c r="G2242" s="95">
        <v>-4880</v>
      </c>
      <c r="H2242" s="97">
        <v>46072</v>
      </c>
      <c r="I2242" s="97">
        <v>46079</v>
      </c>
      <c r="J2242" s="97">
        <v>46079</v>
      </c>
      <c r="K2242" s="97">
        <v>46078</v>
      </c>
      <c r="L2242" s="94">
        <v>10256</v>
      </c>
      <c r="M2242" s="98" t="s">
        <v>353</v>
      </c>
      <c r="N2242" s="121" t="s">
        <v>246</v>
      </c>
      <c r="O2242" s="94" t="s">
        <v>9262</v>
      </c>
      <c r="P2242" s="94" t="s">
        <v>51</v>
      </c>
      <c r="Q2242" s="94" t="s">
        <v>51</v>
      </c>
      <c r="R2242" s="94" t="s">
        <v>51</v>
      </c>
      <c r="S2242" s="94" t="s">
        <v>51</v>
      </c>
      <c r="T2242" s="94" t="s">
        <v>51</v>
      </c>
      <c r="U2242" s="94" t="s">
        <v>51</v>
      </c>
      <c r="V2242" s="94" t="s">
        <v>51</v>
      </c>
      <c r="W2242" s="94" t="s">
        <v>2490</v>
      </c>
      <c r="X2242" s="94" t="s">
        <v>2491</v>
      </c>
      <c r="Y2242" s="94" t="s">
        <v>3345</v>
      </c>
    </row>
    <row r="2243" spans="1:25" x14ac:dyDescent="0.2">
      <c r="A2243" s="94" t="s">
        <v>2763</v>
      </c>
      <c r="B2243" s="94" t="s">
        <v>3340</v>
      </c>
      <c r="C2243" s="94" t="s">
        <v>9263</v>
      </c>
      <c r="D2243" s="94" t="s">
        <v>3470</v>
      </c>
      <c r="E2243" s="94" t="s">
        <v>2487</v>
      </c>
      <c r="F2243" s="94" t="s">
        <v>3471</v>
      </c>
      <c r="G2243" s="95">
        <v>-2800</v>
      </c>
      <c r="H2243" s="97">
        <v>46072</v>
      </c>
      <c r="I2243" s="97">
        <v>46079</v>
      </c>
      <c r="J2243" s="97">
        <v>46079</v>
      </c>
      <c r="K2243" s="97">
        <v>46078</v>
      </c>
      <c r="L2243" s="94">
        <v>10256</v>
      </c>
      <c r="M2243" s="98" t="s">
        <v>353</v>
      </c>
      <c r="N2243" s="121" t="s">
        <v>246</v>
      </c>
      <c r="O2243" s="94" t="s">
        <v>9264</v>
      </c>
      <c r="P2243" s="94" t="s">
        <v>51</v>
      </c>
      <c r="Q2243" s="94" t="s">
        <v>51</v>
      </c>
      <c r="R2243" s="94" t="s">
        <v>51</v>
      </c>
      <c r="S2243" s="94" t="s">
        <v>51</v>
      </c>
      <c r="T2243" s="94" t="s">
        <v>51</v>
      </c>
      <c r="U2243" s="94" t="s">
        <v>51</v>
      </c>
      <c r="V2243" s="94" t="s">
        <v>51</v>
      </c>
      <c r="W2243" s="94" t="s">
        <v>2490</v>
      </c>
      <c r="X2243" s="94" t="s">
        <v>2491</v>
      </c>
      <c r="Y2243" s="94" t="s">
        <v>3345</v>
      </c>
    </row>
    <row r="2244" spans="1:25" x14ac:dyDescent="0.2">
      <c r="A2244" s="94" t="s">
        <v>2763</v>
      </c>
      <c r="B2244" s="94" t="s">
        <v>3340</v>
      </c>
      <c r="C2244" s="94" t="s">
        <v>9265</v>
      </c>
      <c r="D2244" s="94" t="s">
        <v>3470</v>
      </c>
      <c r="E2244" s="94" t="s">
        <v>2487</v>
      </c>
      <c r="F2244" s="94" t="s">
        <v>3471</v>
      </c>
      <c r="G2244" s="95">
        <v>-4020</v>
      </c>
      <c r="H2244" s="97">
        <v>46072</v>
      </c>
      <c r="I2244" s="97">
        <v>46079</v>
      </c>
      <c r="J2244" s="97">
        <v>46079</v>
      </c>
      <c r="K2244" s="97">
        <v>46078</v>
      </c>
      <c r="L2244" s="94">
        <v>10256</v>
      </c>
      <c r="M2244" s="98" t="s">
        <v>353</v>
      </c>
      <c r="N2244" s="121" t="s">
        <v>246</v>
      </c>
      <c r="O2244" s="94" t="s">
        <v>9266</v>
      </c>
      <c r="P2244" s="94" t="s">
        <v>51</v>
      </c>
      <c r="Q2244" s="94" t="s">
        <v>51</v>
      </c>
      <c r="R2244" s="94" t="s">
        <v>51</v>
      </c>
      <c r="S2244" s="94" t="s">
        <v>51</v>
      </c>
      <c r="T2244" s="94" t="s">
        <v>51</v>
      </c>
      <c r="U2244" s="94" t="s">
        <v>51</v>
      </c>
      <c r="V2244" s="94" t="s">
        <v>51</v>
      </c>
      <c r="W2244" s="94" t="s">
        <v>2490</v>
      </c>
      <c r="X2244" s="94" t="s">
        <v>2491</v>
      </c>
      <c r="Y2244" s="94" t="s">
        <v>3345</v>
      </c>
    </row>
    <row r="2245" spans="1:25" x14ac:dyDescent="0.2">
      <c r="A2245" s="94" t="s">
        <v>2763</v>
      </c>
      <c r="B2245" s="94" t="s">
        <v>3340</v>
      </c>
      <c r="C2245" s="94" t="s">
        <v>9267</v>
      </c>
      <c r="D2245" s="94" t="s">
        <v>3470</v>
      </c>
      <c r="E2245" s="94" t="s">
        <v>2487</v>
      </c>
      <c r="F2245" s="94" t="s">
        <v>3471</v>
      </c>
      <c r="G2245" s="95">
        <v>-7640</v>
      </c>
      <c r="H2245" s="97">
        <v>46072</v>
      </c>
      <c r="I2245" s="97">
        <v>46079</v>
      </c>
      <c r="J2245" s="97">
        <v>46079</v>
      </c>
      <c r="K2245" s="97">
        <v>46078</v>
      </c>
      <c r="L2245" s="94">
        <v>10251</v>
      </c>
      <c r="M2245" s="98" t="s">
        <v>353</v>
      </c>
      <c r="N2245" s="121" t="s">
        <v>246</v>
      </c>
      <c r="O2245" s="94" t="s">
        <v>9268</v>
      </c>
      <c r="P2245" s="94" t="s">
        <v>51</v>
      </c>
      <c r="Q2245" s="94" t="s">
        <v>51</v>
      </c>
      <c r="R2245" s="94" t="s">
        <v>51</v>
      </c>
      <c r="S2245" s="94" t="s">
        <v>51</v>
      </c>
      <c r="T2245" s="94" t="s">
        <v>51</v>
      </c>
      <c r="U2245" s="94" t="s">
        <v>51</v>
      </c>
      <c r="V2245" s="94" t="s">
        <v>51</v>
      </c>
      <c r="W2245" s="94" t="s">
        <v>2490</v>
      </c>
      <c r="X2245" s="94" t="s">
        <v>2491</v>
      </c>
      <c r="Y2245" s="94" t="s">
        <v>3345</v>
      </c>
    </row>
    <row r="2246" spans="1:25" x14ac:dyDescent="0.2">
      <c r="A2246" s="94" t="s">
        <v>2763</v>
      </c>
      <c r="B2246" s="94" t="s">
        <v>3340</v>
      </c>
      <c r="C2246" s="94" t="s">
        <v>9269</v>
      </c>
      <c r="D2246" s="94" t="s">
        <v>3470</v>
      </c>
      <c r="E2246" s="94" t="s">
        <v>2487</v>
      </c>
      <c r="F2246" s="94" t="s">
        <v>3471</v>
      </c>
      <c r="G2246" s="95">
        <v>-7180</v>
      </c>
      <c r="H2246" s="97">
        <v>46072</v>
      </c>
      <c r="I2246" s="97">
        <v>46079</v>
      </c>
      <c r="J2246" s="97">
        <v>46079</v>
      </c>
      <c r="K2246" s="97">
        <v>46078</v>
      </c>
      <c r="L2246" s="94">
        <v>10251</v>
      </c>
      <c r="M2246" s="98" t="s">
        <v>353</v>
      </c>
      <c r="N2246" s="121" t="s">
        <v>246</v>
      </c>
      <c r="O2246" s="94" t="s">
        <v>9270</v>
      </c>
      <c r="P2246" s="94" t="s">
        <v>51</v>
      </c>
      <c r="Q2246" s="94" t="s">
        <v>51</v>
      </c>
      <c r="R2246" s="94" t="s">
        <v>51</v>
      </c>
      <c r="S2246" s="94" t="s">
        <v>51</v>
      </c>
      <c r="T2246" s="94" t="s">
        <v>51</v>
      </c>
      <c r="U2246" s="94" t="s">
        <v>51</v>
      </c>
      <c r="V2246" s="94" t="s">
        <v>51</v>
      </c>
      <c r="W2246" s="94" t="s">
        <v>2490</v>
      </c>
      <c r="X2246" s="94" t="s">
        <v>2491</v>
      </c>
      <c r="Y2246" s="94" t="s">
        <v>3345</v>
      </c>
    </row>
    <row r="2247" spans="1:25" x14ac:dyDescent="0.2">
      <c r="A2247" s="94" t="s">
        <v>2763</v>
      </c>
      <c r="B2247" s="94" t="s">
        <v>3340</v>
      </c>
      <c r="C2247" s="94" t="s">
        <v>9271</v>
      </c>
      <c r="D2247" s="94" t="s">
        <v>3470</v>
      </c>
      <c r="E2247" s="94" t="s">
        <v>2487</v>
      </c>
      <c r="F2247" s="94" t="s">
        <v>3471</v>
      </c>
      <c r="G2247" s="95">
        <v>-7235</v>
      </c>
      <c r="H2247" s="97">
        <v>46072</v>
      </c>
      <c r="I2247" s="97">
        <v>46079</v>
      </c>
      <c r="J2247" s="97">
        <v>46079</v>
      </c>
      <c r="K2247" s="97">
        <v>46078</v>
      </c>
      <c r="L2247" s="94">
        <v>10251</v>
      </c>
      <c r="M2247" s="98" t="s">
        <v>353</v>
      </c>
      <c r="N2247" s="121" t="s">
        <v>246</v>
      </c>
      <c r="O2247" s="94" t="s">
        <v>9272</v>
      </c>
      <c r="P2247" s="94" t="s">
        <v>51</v>
      </c>
      <c r="Q2247" s="94" t="s">
        <v>51</v>
      </c>
      <c r="R2247" s="94" t="s">
        <v>51</v>
      </c>
      <c r="S2247" s="94" t="s">
        <v>51</v>
      </c>
      <c r="T2247" s="94" t="s">
        <v>51</v>
      </c>
      <c r="U2247" s="94" t="s">
        <v>51</v>
      </c>
      <c r="V2247" s="94" t="s">
        <v>51</v>
      </c>
      <c r="W2247" s="94" t="s">
        <v>2490</v>
      </c>
      <c r="X2247" s="94" t="s">
        <v>2491</v>
      </c>
      <c r="Y2247" s="94" t="s">
        <v>3345</v>
      </c>
    </row>
    <row r="2248" spans="1:25" x14ac:dyDescent="0.2">
      <c r="A2248" s="94" t="s">
        <v>2763</v>
      </c>
      <c r="B2248" s="94" t="s">
        <v>3340</v>
      </c>
      <c r="C2248" s="94" t="s">
        <v>9273</v>
      </c>
      <c r="D2248" s="94" t="s">
        <v>3470</v>
      </c>
      <c r="E2248" s="94" t="s">
        <v>2487</v>
      </c>
      <c r="F2248" s="94" t="s">
        <v>3471</v>
      </c>
      <c r="G2248" s="95">
        <v>-6745</v>
      </c>
      <c r="H2248" s="97">
        <v>46072</v>
      </c>
      <c r="I2248" s="97">
        <v>46079</v>
      </c>
      <c r="J2248" s="97">
        <v>46079</v>
      </c>
      <c r="K2248" s="97">
        <v>46078</v>
      </c>
      <c r="L2248" s="94">
        <v>10251</v>
      </c>
      <c r="M2248" s="98" t="s">
        <v>353</v>
      </c>
      <c r="N2248" s="121" t="s">
        <v>246</v>
      </c>
      <c r="O2248" s="94" t="s">
        <v>9274</v>
      </c>
      <c r="P2248" s="94" t="s">
        <v>51</v>
      </c>
      <c r="Q2248" s="94" t="s">
        <v>51</v>
      </c>
      <c r="R2248" s="94" t="s">
        <v>51</v>
      </c>
      <c r="S2248" s="94" t="s">
        <v>51</v>
      </c>
      <c r="T2248" s="94" t="s">
        <v>51</v>
      </c>
      <c r="U2248" s="94" t="s">
        <v>51</v>
      </c>
      <c r="V2248" s="94" t="s">
        <v>51</v>
      </c>
      <c r="W2248" s="94" t="s">
        <v>2490</v>
      </c>
      <c r="X2248" s="94" t="s">
        <v>2491</v>
      </c>
      <c r="Y2248" s="94" t="s">
        <v>3345</v>
      </c>
    </row>
    <row r="2249" spans="1:25" x14ac:dyDescent="0.2">
      <c r="A2249" s="94" t="s">
        <v>2763</v>
      </c>
      <c r="B2249" s="94" t="s">
        <v>3340</v>
      </c>
      <c r="C2249" s="94" t="s">
        <v>9275</v>
      </c>
      <c r="D2249" s="94" t="s">
        <v>3470</v>
      </c>
      <c r="E2249" s="94" t="s">
        <v>2487</v>
      </c>
      <c r="F2249" s="94" t="s">
        <v>3471</v>
      </c>
      <c r="G2249" s="95">
        <v>-7945</v>
      </c>
      <c r="H2249" s="97">
        <v>46072</v>
      </c>
      <c r="I2249" s="97">
        <v>46079</v>
      </c>
      <c r="J2249" s="97">
        <v>46079</v>
      </c>
      <c r="K2249" s="97">
        <v>46078</v>
      </c>
      <c r="L2249" s="94">
        <v>10251</v>
      </c>
      <c r="M2249" s="98" t="s">
        <v>353</v>
      </c>
      <c r="N2249" s="121" t="s">
        <v>246</v>
      </c>
      <c r="O2249" s="94" t="s">
        <v>9276</v>
      </c>
      <c r="P2249" s="94" t="s">
        <v>51</v>
      </c>
      <c r="Q2249" s="94" t="s">
        <v>51</v>
      </c>
      <c r="R2249" s="94" t="s">
        <v>51</v>
      </c>
      <c r="S2249" s="94" t="s">
        <v>51</v>
      </c>
      <c r="T2249" s="94" t="s">
        <v>51</v>
      </c>
      <c r="U2249" s="94" t="s">
        <v>51</v>
      </c>
      <c r="V2249" s="94" t="s">
        <v>51</v>
      </c>
      <c r="W2249" s="94" t="s">
        <v>2490</v>
      </c>
      <c r="X2249" s="94" t="s">
        <v>2491</v>
      </c>
      <c r="Y2249" s="94" t="s">
        <v>3345</v>
      </c>
    </row>
    <row r="2250" spans="1:25" x14ac:dyDescent="0.2">
      <c r="A2250" s="94" t="s">
        <v>2763</v>
      </c>
      <c r="B2250" s="94" t="s">
        <v>3340</v>
      </c>
      <c r="C2250" s="94" t="s">
        <v>9277</v>
      </c>
      <c r="D2250" s="94" t="s">
        <v>3470</v>
      </c>
      <c r="E2250" s="94" t="s">
        <v>2487</v>
      </c>
      <c r="F2250" s="94" t="s">
        <v>3471</v>
      </c>
      <c r="G2250" s="95">
        <v>-12945</v>
      </c>
      <c r="H2250" s="97">
        <v>46072</v>
      </c>
      <c r="I2250" s="97">
        <v>46079</v>
      </c>
      <c r="J2250" s="97">
        <v>46079</v>
      </c>
      <c r="K2250" s="97">
        <v>46078</v>
      </c>
      <c r="L2250" s="94">
        <v>10259</v>
      </c>
      <c r="M2250" s="98" t="s">
        <v>353</v>
      </c>
      <c r="N2250" s="121" t="s">
        <v>246</v>
      </c>
      <c r="O2250" s="94" t="s">
        <v>9278</v>
      </c>
      <c r="P2250" s="94" t="s">
        <v>51</v>
      </c>
      <c r="Q2250" s="94" t="s">
        <v>51</v>
      </c>
      <c r="R2250" s="94" t="s">
        <v>51</v>
      </c>
      <c r="S2250" s="94" t="s">
        <v>51</v>
      </c>
      <c r="T2250" s="94" t="s">
        <v>51</v>
      </c>
      <c r="U2250" s="94" t="s">
        <v>51</v>
      </c>
      <c r="V2250" s="94" t="s">
        <v>51</v>
      </c>
      <c r="W2250" s="94" t="s">
        <v>2490</v>
      </c>
      <c r="X2250" s="94" t="s">
        <v>2491</v>
      </c>
      <c r="Y2250" s="94" t="s">
        <v>3345</v>
      </c>
    </row>
    <row r="2251" spans="1:25" x14ac:dyDescent="0.2">
      <c r="A2251" s="94" t="s">
        <v>2763</v>
      </c>
      <c r="B2251" s="94" t="s">
        <v>3340</v>
      </c>
      <c r="C2251" s="94" t="s">
        <v>9279</v>
      </c>
      <c r="D2251" s="94" t="s">
        <v>3470</v>
      </c>
      <c r="E2251" s="94" t="s">
        <v>2487</v>
      </c>
      <c r="F2251" s="94" t="s">
        <v>3471</v>
      </c>
      <c r="G2251" s="95">
        <v>-2840</v>
      </c>
      <c r="H2251" s="97">
        <v>46072</v>
      </c>
      <c r="I2251" s="97">
        <v>46079</v>
      </c>
      <c r="J2251" s="97">
        <v>46079</v>
      </c>
      <c r="K2251" s="97">
        <v>46078</v>
      </c>
      <c r="L2251" s="94">
        <v>10251</v>
      </c>
      <c r="M2251" s="98" t="s">
        <v>353</v>
      </c>
      <c r="N2251" s="121" t="s">
        <v>246</v>
      </c>
      <c r="O2251" s="94" t="s">
        <v>9280</v>
      </c>
      <c r="P2251" s="94" t="s">
        <v>51</v>
      </c>
      <c r="Q2251" s="94" t="s">
        <v>51</v>
      </c>
      <c r="R2251" s="94" t="s">
        <v>51</v>
      </c>
      <c r="S2251" s="94" t="s">
        <v>51</v>
      </c>
      <c r="T2251" s="94" t="s">
        <v>51</v>
      </c>
      <c r="U2251" s="94" t="s">
        <v>51</v>
      </c>
      <c r="V2251" s="94" t="s">
        <v>51</v>
      </c>
      <c r="W2251" s="94" t="s">
        <v>2490</v>
      </c>
      <c r="X2251" s="94" t="s">
        <v>2491</v>
      </c>
      <c r="Y2251" s="94" t="s">
        <v>3345</v>
      </c>
    </row>
    <row r="2252" spans="1:25" x14ac:dyDescent="0.2">
      <c r="A2252" s="94" t="s">
        <v>2763</v>
      </c>
      <c r="B2252" s="94" t="s">
        <v>3340</v>
      </c>
      <c r="C2252" s="94" t="s">
        <v>9281</v>
      </c>
      <c r="D2252" s="94" t="s">
        <v>3470</v>
      </c>
      <c r="E2252" s="94" t="s">
        <v>2487</v>
      </c>
      <c r="F2252" s="94" t="s">
        <v>3471</v>
      </c>
      <c r="G2252" s="95">
        <v>-5915</v>
      </c>
      <c r="H2252" s="97">
        <v>46072</v>
      </c>
      <c r="I2252" s="97">
        <v>46079</v>
      </c>
      <c r="J2252" s="97">
        <v>46079</v>
      </c>
      <c r="K2252" s="97">
        <v>46078</v>
      </c>
      <c r="L2252" s="94">
        <v>10259</v>
      </c>
      <c r="M2252" s="98" t="s">
        <v>353</v>
      </c>
      <c r="N2252" s="121" t="s">
        <v>246</v>
      </c>
      <c r="O2252" s="94" t="s">
        <v>9282</v>
      </c>
      <c r="P2252" s="94" t="s">
        <v>51</v>
      </c>
      <c r="Q2252" s="94" t="s">
        <v>51</v>
      </c>
      <c r="R2252" s="94" t="s">
        <v>51</v>
      </c>
      <c r="S2252" s="94" t="s">
        <v>51</v>
      </c>
      <c r="T2252" s="94" t="s">
        <v>51</v>
      </c>
      <c r="U2252" s="94" t="s">
        <v>51</v>
      </c>
      <c r="V2252" s="94" t="s">
        <v>51</v>
      </c>
      <c r="W2252" s="94" t="s">
        <v>2490</v>
      </c>
      <c r="X2252" s="94" t="s">
        <v>2491</v>
      </c>
      <c r="Y2252" s="94" t="s">
        <v>3345</v>
      </c>
    </row>
    <row r="2253" spans="1:25" x14ac:dyDescent="0.2">
      <c r="A2253" s="94" t="s">
        <v>2763</v>
      </c>
      <c r="B2253" s="94" t="s">
        <v>3340</v>
      </c>
      <c r="C2253" s="94" t="s">
        <v>9283</v>
      </c>
      <c r="D2253" s="94" t="s">
        <v>3470</v>
      </c>
      <c r="E2253" s="94" t="s">
        <v>2487</v>
      </c>
      <c r="F2253" s="94" t="s">
        <v>3471</v>
      </c>
      <c r="G2253" s="95">
        <v>-11495</v>
      </c>
      <c r="H2253" s="97">
        <v>46072</v>
      </c>
      <c r="I2253" s="97">
        <v>46079</v>
      </c>
      <c r="J2253" s="97">
        <v>46079</v>
      </c>
      <c r="K2253" s="97">
        <v>46078</v>
      </c>
      <c r="L2253" s="94">
        <v>10251</v>
      </c>
      <c r="M2253" s="98" t="s">
        <v>353</v>
      </c>
      <c r="N2253" s="121" t="s">
        <v>246</v>
      </c>
      <c r="O2253" s="94" t="s">
        <v>9284</v>
      </c>
      <c r="P2253" s="94" t="s">
        <v>51</v>
      </c>
      <c r="Q2253" s="94" t="s">
        <v>51</v>
      </c>
      <c r="R2253" s="94" t="s">
        <v>51</v>
      </c>
      <c r="S2253" s="94" t="s">
        <v>51</v>
      </c>
      <c r="T2253" s="94" t="s">
        <v>51</v>
      </c>
      <c r="U2253" s="94" t="s">
        <v>51</v>
      </c>
      <c r="V2253" s="94" t="s">
        <v>51</v>
      </c>
      <c r="W2253" s="94" t="s">
        <v>2490</v>
      </c>
      <c r="X2253" s="94" t="s">
        <v>2491</v>
      </c>
      <c r="Y2253" s="94" t="s">
        <v>3345</v>
      </c>
    </row>
    <row r="2254" spans="1:25" x14ac:dyDescent="0.2">
      <c r="A2254" s="94" t="s">
        <v>2763</v>
      </c>
      <c r="B2254" s="94" t="s">
        <v>3340</v>
      </c>
      <c r="C2254" s="94" t="s">
        <v>9285</v>
      </c>
      <c r="D2254" s="94" t="s">
        <v>3470</v>
      </c>
      <c r="E2254" s="94" t="s">
        <v>2487</v>
      </c>
      <c r="F2254" s="94" t="s">
        <v>3471</v>
      </c>
      <c r="G2254" s="95">
        <v>-3575</v>
      </c>
      <c r="H2254" s="97">
        <v>46072</v>
      </c>
      <c r="I2254" s="97">
        <v>46079</v>
      </c>
      <c r="J2254" s="97">
        <v>46079</v>
      </c>
      <c r="K2254" s="97">
        <v>46078</v>
      </c>
      <c r="L2254" s="94">
        <v>10251</v>
      </c>
      <c r="M2254" s="98" t="s">
        <v>353</v>
      </c>
      <c r="N2254" s="121" t="s">
        <v>246</v>
      </c>
      <c r="O2254" s="94" t="s">
        <v>9286</v>
      </c>
      <c r="P2254" s="94" t="s">
        <v>51</v>
      </c>
      <c r="Q2254" s="94" t="s">
        <v>51</v>
      </c>
      <c r="R2254" s="94" t="s">
        <v>51</v>
      </c>
      <c r="S2254" s="94" t="s">
        <v>51</v>
      </c>
      <c r="T2254" s="94" t="s">
        <v>51</v>
      </c>
      <c r="U2254" s="94" t="s">
        <v>51</v>
      </c>
      <c r="V2254" s="94" t="s">
        <v>51</v>
      </c>
      <c r="W2254" s="94" t="s">
        <v>2490</v>
      </c>
      <c r="X2254" s="94" t="s">
        <v>2491</v>
      </c>
      <c r="Y2254" s="94" t="s">
        <v>3345</v>
      </c>
    </row>
    <row r="2255" spans="1:25" x14ac:dyDescent="0.2">
      <c r="A2255" s="94" t="s">
        <v>2763</v>
      </c>
      <c r="B2255" s="94" t="s">
        <v>3340</v>
      </c>
      <c r="C2255" s="94" t="s">
        <v>9287</v>
      </c>
      <c r="D2255" s="94" t="s">
        <v>3470</v>
      </c>
      <c r="E2255" s="94" t="s">
        <v>2487</v>
      </c>
      <c r="F2255" s="94" t="s">
        <v>3471</v>
      </c>
      <c r="G2255" s="95">
        <v>-3905</v>
      </c>
      <c r="H2255" s="97">
        <v>46072</v>
      </c>
      <c r="I2255" s="97">
        <v>46079</v>
      </c>
      <c r="J2255" s="97">
        <v>46079</v>
      </c>
      <c r="K2255" s="97">
        <v>46078</v>
      </c>
      <c r="L2255" s="94">
        <v>10251</v>
      </c>
      <c r="M2255" s="98" t="s">
        <v>353</v>
      </c>
      <c r="N2255" s="121" t="s">
        <v>246</v>
      </c>
      <c r="O2255" s="94" t="s">
        <v>9288</v>
      </c>
      <c r="P2255" s="94" t="s">
        <v>51</v>
      </c>
      <c r="Q2255" s="94" t="s">
        <v>51</v>
      </c>
      <c r="R2255" s="94" t="s">
        <v>51</v>
      </c>
      <c r="S2255" s="94" t="s">
        <v>51</v>
      </c>
      <c r="T2255" s="94" t="s">
        <v>51</v>
      </c>
      <c r="U2255" s="94" t="s">
        <v>51</v>
      </c>
      <c r="V2255" s="94" t="s">
        <v>51</v>
      </c>
      <c r="W2255" s="94" t="s">
        <v>2490</v>
      </c>
      <c r="X2255" s="94" t="s">
        <v>2491</v>
      </c>
      <c r="Y2255" s="94" t="s">
        <v>3345</v>
      </c>
    </row>
    <row r="2256" spans="1:25" x14ac:dyDescent="0.2">
      <c r="A2256" s="94" t="s">
        <v>2763</v>
      </c>
      <c r="B2256" s="94" t="s">
        <v>3340</v>
      </c>
      <c r="C2256" s="94" t="s">
        <v>9289</v>
      </c>
      <c r="D2256" s="94" t="s">
        <v>3470</v>
      </c>
      <c r="E2256" s="94" t="s">
        <v>2487</v>
      </c>
      <c r="F2256" s="94" t="s">
        <v>3471</v>
      </c>
      <c r="G2256" s="95">
        <v>-3420</v>
      </c>
      <c r="H2256" s="97">
        <v>46072</v>
      </c>
      <c r="I2256" s="97">
        <v>46079</v>
      </c>
      <c r="J2256" s="97">
        <v>46079</v>
      </c>
      <c r="K2256" s="97">
        <v>46078</v>
      </c>
      <c r="L2256" s="94">
        <v>10251</v>
      </c>
      <c r="M2256" s="98" t="s">
        <v>353</v>
      </c>
      <c r="N2256" s="121" t="s">
        <v>246</v>
      </c>
      <c r="O2256" s="94" t="s">
        <v>9290</v>
      </c>
      <c r="P2256" s="94" t="s">
        <v>51</v>
      </c>
      <c r="Q2256" s="94" t="s">
        <v>51</v>
      </c>
      <c r="R2256" s="94" t="s">
        <v>51</v>
      </c>
      <c r="S2256" s="94" t="s">
        <v>51</v>
      </c>
      <c r="T2256" s="94" t="s">
        <v>51</v>
      </c>
      <c r="U2256" s="94" t="s">
        <v>51</v>
      </c>
      <c r="V2256" s="94" t="s">
        <v>51</v>
      </c>
      <c r="W2256" s="94" t="s">
        <v>2490</v>
      </c>
      <c r="X2256" s="94" t="s">
        <v>2491</v>
      </c>
      <c r="Y2256" s="94" t="s">
        <v>3345</v>
      </c>
    </row>
    <row r="2257" spans="1:25" x14ac:dyDescent="0.2">
      <c r="A2257" s="94" t="s">
        <v>2763</v>
      </c>
      <c r="B2257" s="94" t="s">
        <v>3340</v>
      </c>
      <c r="C2257" s="94" t="s">
        <v>9291</v>
      </c>
      <c r="D2257" s="94" t="s">
        <v>3470</v>
      </c>
      <c r="E2257" s="94" t="s">
        <v>2487</v>
      </c>
      <c r="F2257" s="94" t="s">
        <v>3471</v>
      </c>
      <c r="G2257" s="95">
        <v>-5015</v>
      </c>
      <c r="H2257" s="97">
        <v>46072</v>
      </c>
      <c r="I2257" s="97">
        <v>46079</v>
      </c>
      <c r="J2257" s="97">
        <v>46079</v>
      </c>
      <c r="K2257" s="97">
        <v>46078</v>
      </c>
      <c r="L2257" s="94">
        <v>10251</v>
      </c>
      <c r="M2257" s="98" t="s">
        <v>353</v>
      </c>
      <c r="N2257" s="121" t="s">
        <v>246</v>
      </c>
      <c r="O2257" s="94" t="s">
        <v>9292</v>
      </c>
      <c r="P2257" s="94" t="s">
        <v>51</v>
      </c>
      <c r="Q2257" s="94" t="s">
        <v>51</v>
      </c>
      <c r="R2257" s="94" t="s">
        <v>51</v>
      </c>
      <c r="S2257" s="94" t="s">
        <v>51</v>
      </c>
      <c r="T2257" s="94" t="s">
        <v>51</v>
      </c>
      <c r="U2257" s="94" t="s">
        <v>51</v>
      </c>
      <c r="V2257" s="94" t="s">
        <v>51</v>
      </c>
      <c r="W2257" s="94" t="s">
        <v>2490</v>
      </c>
      <c r="X2257" s="94" t="s">
        <v>2491</v>
      </c>
      <c r="Y2257" s="94" t="s">
        <v>3345</v>
      </c>
    </row>
    <row r="2258" spans="1:25" x14ac:dyDescent="0.2">
      <c r="A2258" s="94" t="s">
        <v>2763</v>
      </c>
      <c r="B2258" s="94" t="s">
        <v>3340</v>
      </c>
      <c r="C2258" s="94" t="s">
        <v>9293</v>
      </c>
      <c r="D2258" s="94" t="s">
        <v>3470</v>
      </c>
      <c r="E2258" s="94" t="s">
        <v>2487</v>
      </c>
      <c r="F2258" s="94" t="s">
        <v>3471</v>
      </c>
      <c r="G2258" s="95">
        <v>-4740</v>
      </c>
      <c r="H2258" s="97">
        <v>46072</v>
      </c>
      <c r="I2258" s="97">
        <v>46079</v>
      </c>
      <c r="J2258" s="97">
        <v>46079</v>
      </c>
      <c r="K2258" s="97">
        <v>46078</v>
      </c>
      <c r="L2258" s="94">
        <v>10251</v>
      </c>
      <c r="M2258" s="98" t="s">
        <v>353</v>
      </c>
      <c r="N2258" s="121" t="s">
        <v>246</v>
      </c>
      <c r="O2258" s="94" t="s">
        <v>9294</v>
      </c>
      <c r="P2258" s="94" t="s">
        <v>51</v>
      </c>
      <c r="Q2258" s="94" t="s">
        <v>51</v>
      </c>
      <c r="R2258" s="94" t="s">
        <v>51</v>
      </c>
      <c r="S2258" s="94" t="s">
        <v>51</v>
      </c>
      <c r="T2258" s="94" t="s">
        <v>51</v>
      </c>
      <c r="U2258" s="94" t="s">
        <v>51</v>
      </c>
      <c r="V2258" s="94" t="s">
        <v>51</v>
      </c>
      <c r="W2258" s="94" t="s">
        <v>2490</v>
      </c>
      <c r="X2258" s="94" t="s">
        <v>2491</v>
      </c>
      <c r="Y2258" s="94" t="s">
        <v>3345</v>
      </c>
    </row>
    <row r="2259" spans="1:25" x14ac:dyDescent="0.2">
      <c r="A2259" s="94" t="s">
        <v>2763</v>
      </c>
      <c r="B2259" s="94" t="s">
        <v>3340</v>
      </c>
      <c r="C2259" s="94" t="s">
        <v>9295</v>
      </c>
      <c r="D2259" s="94" t="s">
        <v>3470</v>
      </c>
      <c r="E2259" s="94" t="s">
        <v>2487</v>
      </c>
      <c r="F2259" s="94" t="s">
        <v>3471</v>
      </c>
      <c r="G2259" s="95">
        <v>-4870</v>
      </c>
      <c r="H2259" s="97">
        <v>46072</v>
      </c>
      <c r="I2259" s="97">
        <v>46079</v>
      </c>
      <c r="J2259" s="97">
        <v>46079</v>
      </c>
      <c r="K2259" s="97">
        <v>46078</v>
      </c>
      <c r="L2259" s="94">
        <v>10251</v>
      </c>
      <c r="M2259" s="98" t="s">
        <v>353</v>
      </c>
      <c r="N2259" s="121" t="s">
        <v>246</v>
      </c>
      <c r="O2259" s="94" t="s">
        <v>9296</v>
      </c>
      <c r="P2259" s="94" t="s">
        <v>51</v>
      </c>
      <c r="Q2259" s="94" t="s">
        <v>51</v>
      </c>
      <c r="R2259" s="94" t="s">
        <v>51</v>
      </c>
      <c r="S2259" s="94" t="s">
        <v>51</v>
      </c>
      <c r="T2259" s="94" t="s">
        <v>51</v>
      </c>
      <c r="U2259" s="94" t="s">
        <v>51</v>
      </c>
      <c r="V2259" s="94" t="s">
        <v>51</v>
      </c>
      <c r="W2259" s="94" t="s">
        <v>2490</v>
      </c>
      <c r="X2259" s="94" t="s">
        <v>2491</v>
      </c>
      <c r="Y2259" s="94" t="s">
        <v>3345</v>
      </c>
    </row>
    <row r="2260" spans="1:25" x14ac:dyDescent="0.2">
      <c r="A2260" s="94" t="s">
        <v>2763</v>
      </c>
      <c r="B2260" s="94" t="s">
        <v>3340</v>
      </c>
      <c r="C2260" s="94" t="s">
        <v>9297</v>
      </c>
      <c r="D2260" s="94" t="s">
        <v>3470</v>
      </c>
      <c r="E2260" s="94" t="s">
        <v>2487</v>
      </c>
      <c r="F2260" s="94" t="s">
        <v>3471</v>
      </c>
      <c r="G2260" s="95">
        <v>-4540</v>
      </c>
      <c r="H2260" s="97">
        <v>46072</v>
      </c>
      <c r="I2260" s="97">
        <v>46079</v>
      </c>
      <c r="J2260" s="97">
        <v>46079</v>
      </c>
      <c r="K2260" s="97">
        <v>46078</v>
      </c>
      <c r="L2260" s="94">
        <v>10251</v>
      </c>
      <c r="M2260" s="98" t="s">
        <v>353</v>
      </c>
      <c r="N2260" s="121" t="s">
        <v>246</v>
      </c>
      <c r="O2260" s="94" t="s">
        <v>9298</v>
      </c>
      <c r="P2260" s="94" t="s">
        <v>51</v>
      </c>
      <c r="Q2260" s="94" t="s">
        <v>51</v>
      </c>
      <c r="R2260" s="94" t="s">
        <v>51</v>
      </c>
      <c r="S2260" s="94" t="s">
        <v>51</v>
      </c>
      <c r="T2260" s="94" t="s">
        <v>51</v>
      </c>
      <c r="U2260" s="94" t="s">
        <v>51</v>
      </c>
      <c r="V2260" s="94" t="s">
        <v>51</v>
      </c>
      <c r="W2260" s="94" t="s">
        <v>2490</v>
      </c>
      <c r="X2260" s="94" t="s">
        <v>2491</v>
      </c>
      <c r="Y2260" s="94" t="s">
        <v>3345</v>
      </c>
    </row>
    <row r="2261" spans="1:25" x14ac:dyDescent="0.2">
      <c r="A2261" s="94" t="s">
        <v>2763</v>
      </c>
      <c r="B2261" s="94" t="s">
        <v>3340</v>
      </c>
      <c r="C2261" s="94" t="s">
        <v>9299</v>
      </c>
      <c r="D2261" s="94" t="s">
        <v>3470</v>
      </c>
      <c r="E2261" s="94" t="s">
        <v>2487</v>
      </c>
      <c r="F2261" s="94" t="s">
        <v>3471</v>
      </c>
      <c r="G2261" s="95">
        <v>-4390</v>
      </c>
      <c r="H2261" s="97">
        <v>46072</v>
      </c>
      <c r="I2261" s="97">
        <v>46079</v>
      </c>
      <c r="J2261" s="97">
        <v>46079</v>
      </c>
      <c r="K2261" s="97">
        <v>46078</v>
      </c>
      <c r="L2261" s="94">
        <v>10251</v>
      </c>
      <c r="M2261" s="98" t="s">
        <v>353</v>
      </c>
      <c r="N2261" s="121" t="s">
        <v>246</v>
      </c>
      <c r="O2261" s="94" t="s">
        <v>9300</v>
      </c>
      <c r="P2261" s="94" t="s">
        <v>51</v>
      </c>
      <c r="Q2261" s="94" t="s">
        <v>51</v>
      </c>
      <c r="R2261" s="94" t="s">
        <v>51</v>
      </c>
      <c r="S2261" s="94" t="s">
        <v>51</v>
      </c>
      <c r="T2261" s="94" t="s">
        <v>51</v>
      </c>
      <c r="U2261" s="94" t="s">
        <v>51</v>
      </c>
      <c r="V2261" s="94" t="s">
        <v>51</v>
      </c>
      <c r="W2261" s="94" t="s">
        <v>2490</v>
      </c>
      <c r="X2261" s="94" t="s">
        <v>2491</v>
      </c>
      <c r="Y2261" s="94" t="s">
        <v>3345</v>
      </c>
    </row>
    <row r="2262" spans="1:25" x14ac:dyDescent="0.2">
      <c r="A2262" s="94" t="s">
        <v>2763</v>
      </c>
      <c r="B2262" s="94" t="s">
        <v>3340</v>
      </c>
      <c r="C2262" s="94" t="s">
        <v>9301</v>
      </c>
      <c r="D2262" s="94" t="s">
        <v>3470</v>
      </c>
      <c r="E2262" s="94" t="s">
        <v>2487</v>
      </c>
      <c r="F2262" s="94" t="s">
        <v>3471</v>
      </c>
      <c r="G2262" s="95">
        <v>-4795</v>
      </c>
      <c r="H2262" s="97">
        <v>46072</v>
      </c>
      <c r="I2262" s="97">
        <v>46079</v>
      </c>
      <c r="J2262" s="97">
        <v>46079</v>
      </c>
      <c r="K2262" s="97">
        <v>46078</v>
      </c>
      <c r="L2262" s="94">
        <v>10251</v>
      </c>
      <c r="M2262" s="98" t="s">
        <v>353</v>
      </c>
      <c r="N2262" s="121" t="s">
        <v>246</v>
      </c>
      <c r="O2262" s="94" t="s">
        <v>9302</v>
      </c>
      <c r="P2262" s="94" t="s">
        <v>51</v>
      </c>
      <c r="Q2262" s="94" t="s">
        <v>51</v>
      </c>
      <c r="R2262" s="94" t="s">
        <v>51</v>
      </c>
      <c r="S2262" s="94" t="s">
        <v>51</v>
      </c>
      <c r="T2262" s="94" t="s">
        <v>51</v>
      </c>
      <c r="U2262" s="94" t="s">
        <v>51</v>
      </c>
      <c r="V2262" s="94" t="s">
        <v>51</v>
      </c>
      <c r="W2262" s="94" t="s">
        <v>2490</v>
      </c>
      <c r="X2262" s="94" t="s">
        <v>2491</v>
      </c>
      <c r="Y2262" s="94" t="s">
        <v>3345</v>
      </c>
    </row>
    <row r="2263" spans="1:25" x14ac:dyDescent="0.2">
      <c r="A2263" s="94" t="s">
        <v>2763</v>
      </c>
      <c r="B2263" s="94" t="s">
        <v>3340</v>
      </c>
      <c r="C2263" s="94" t="s">
        <v>9303</v>
      </c>
      <c r="D2263" s="94" t="s">
        <v>3470</v>
      </c>
      <c r="E2263" s="94" t="s">
        <v>2487</v>
      </c>
      <c r="F2263" s="94" t="s">
        <v>3471</v>
      </c>
      <c r="G2263" s="95">
        <v>-5225</v>
      </c>
      <c r="H2263" s="97">
        <v>46072</v>
      </c>
      <c r="I2263" s="97">
        <v>46079</v>
      </c>
      <c r="J2263" s="97">
        <v>46079</v>
      </c>
      <c r="K2263" s="97">
        <v>46078</v>
      </c>
      <c r="L2263" s="94">
        <v>10251</v>
      </c>
      <c r="M2263" s="98" t="s">
        <v>353</v>
      </c>
      <c r="N2263" s="121" t="s">
        <v>246</v>
      </c>
      <c r="O2263" s="94" t="s">
        <v>9304</v>
      </c>
      <c r="P2263" s="94" t="s">
        <v>51</v>
      </c>
      <c r="Q2263" s="94" t="s">
        <v>51</v>
      </c>
      <c r="R2263" s="94" t="s">
        <v>51</v>
      </c>
      <c r="S2263" s="94" t="s">
        <v>51</v>
      </c>
      <c r="T2263" s="94" t="s">
        <v>51</v>
      </c>
      <c r="U2263" s="94" t="s">
        <v>51</v>
      </c>
      <c r="V2263" s="94" t="s">
        <v>51</v>
      </c>
      <c r="W2263" s="94" t="s">
        <v>2490</v>
      </c>
      <c r="X2263" s="94" t="s">
        <v>2491</v>
      </c>
      <c r="Y2263" s="94" t="s">
        <v>3345</v>
      </c>
    </row>
    <row r="2264" spans="1:25" x14ac:dyDescent="0.2">
      <c r="A2264" s="94" t="s">
        <v>2763</v>
      </c>
      <c r="B2264" s="94" t="s">
        <v>3340</v>
      </c>
      <c r="C2264" s="94" t="s">
        <v>9305</v>
      </c>
      <c r="D2264" s="94" t="s">
        <v>3470</v>
      </c>
      <c r="E2264" s="94" t="s">
        <v>2487</v>
      </c>
      <c r="F2264" s="94" t="s">
        <v>3471</v>
      </c>
      <c r="G2264" s="95">
        <v>-4240</v>
      </c>
      <c r="H2264" s="97">
        <v>46072</v>
      </c>
      <c r="I2264" s="97">
        <v>46079</v>
      </c>
      <c r="J2264" s="97">
        <v>46079</v>
      </c>
      <c r="K2264" s="97">
        <v>46078</v>
      </c>
      <c r="L2264" s="94">
        <v>10251</v>
      </c>
      <c r="M2264" s="98" t="s">
        <v>353</v>
      </c>
      <c r="N2264" s="121" t="s">
        <v>246</v>
      </c>
      <c r="O2264" s="94" t="s">
        <v>9306</v>
      </c>
      <c r="P2264" s="94" t="s">
        <v>51</v>
      </c>
      <c r="Q2264" s="94" t="s">
        <v>51</v>
      </c>
      <c r="R2264" s="94" t="s">
        <v>51</v>
      </c>
      <c r="S2264" s="94" t="s">
        <v>51</v>
      </c>
      <c r="T2264" s="94" t="s">
        <v>51</v>
      </c>
      <c r="U2264" s="94" t="s">
        <v>51</v>
      </c>
      <c r="V2264" s="94" t="s">
        <v>51</v>
      </c>
      <c r="W2264" s="94" t="s">
        <v>2490</v>
      </c>
      <c r="X2264" s="94" t="s">
        <v>2491</v>
      </c>
      <c r="Y2264" s="94" t="s">
        <v>3345</v>
      </c>
    </row>
    <row r="2265" spans="1:25" x14ac:dyDescent="0.2">
      <c r="A2265" s="94" t="s">
        <v>2763</v>
      </c>
      <c r="B2265" s="94" t="s">
        <v>3340</v>
      </c>
      <c r="C2265" s="94" t="s">
        <v>9307</v>
      </c>
      <c r="D2265" s="94" t="s">
        <v>3470</v>
      </c>
      <c r="E2265" s="94" t="s">
        <v>2487</v>
      </c>
      <c r="F2265" s="94" t="s">
        <v>3471</v>
      </c>
      <c r="G2265" s="95">
        <v>-5370</v>
      </c>
      <c r="H2265" s="97">
        <v>46072</v>
      </c>
      <c r="I2265" s="97">
        <v>46079</v>
      </c>
      <c r="J2265" s="97">
        <v>46079</v>
      </c>
      <c r="K2265" s="97">
        <v>46078</v>
      </c>
      <c r="L2265" s="94">
        <v>10251</v>
      </c>
      <c r="M2265" s="98" t="s">
        <v>353</v>
      </c>
      <c r="N2265" s="121" t="s">
        <v>246</v>
      </c>
      <c r="O2265" s="94" t="s">
        <v>9308</v>
      </c>
      <c r="P2265" s="94" t="s">
        <v>51</v>
      </c>
      <c r="Q2265" s="94" t="s">
        <v>51</v>
      </c>
      <c r="R2265" s="94" t="s">
        <v>51</v>
      </c>
      <c r="S2265" s="94" t="s">
        <v>51</v>
      </c>
      <c r="T2265" s="94" t="s">
        <v>51</v>
      </c>
      <c r="U2265" s="94" t="s">
        <v>51</v>
      </c>
      <c r="V2265" s="94" t="s">
        <v>51</v>
      </c>
      <c r="W2265" s="94" t="s">
        <v>2490</v>
      </c>
      <c r="X2265" s="94" t="s">
        <v>2491</v>
      </c>
      <c r="Y2265" s="94" t="s">
        <v>3345</v>
      </c>
    </row>
    <row r="2266" spans="1:25" x14ac:dyDescent="0.2">
      <c r="A2266" s="94" t="s">
        <v>2763</v>
      </c>
      <c r="B2266" s="94" t="s">
        <v>3340</v>
      </c>
      <c r="C2266" s="94" t="s">
        <v>9309</v>
      </c>
      <c r="D2266" s="94" t="s">
        <v>3470</v>
      </c>
      <c r="E2266" s="94" t="s">
        <v>2487</v>
      </c>
      <c r="F2266" s="94" t="s">
        <v>3471</v>
      </c>
      <c r="G2266" s="95">
        <v>-4735</v>
      </c>
      <c r="H2266" s="97">
        <v>46072</v>
      </c>
      <c r="I2266" s="97">
        <v>46079</v>
      </c>
      <c r="J2266" s="97">
        <v>46079</v>
      </c>
      <c r="K2266" s="97">
        <v>46078</v>
      </c>
      <c r="L2266" s="94">
        <v>10251</v>
      </c>
      <c r="M2266" s="98" t="s">
        <v>353</v>
      </c>
      <c r="N2266" s="121" t="s">
        <v>246</v>
      </c>
      <c r="O2266" s="94" t="s">
        <v>9310</v>
      </c>
      <c r="P2266" s="94" t="s">
        <v>51</v>
      </c>
      <c r="Q2266" s="94" t="s">
        <v>51</v>
      </c>
      <c r="R2266" s="94" t="s">
        <v>51</v>
      </c>
      <c r="S2266" s="94" t="s">
        <v>51</v>
      </c>
      <c r="T2266" s="94" t="s">
        <v>51</v>
      </c>
      <c r="U2266" s="94" t="s">
        <v>51</v>
      </c>
      <c r="V2266" s="94" t="s">
        <v>51</v>
      </c>
      <c r="W2266" s="94" t="s">
        <v>2490</v>
      </c>
      <c r="X2266" s="94" t="s">
        <v>2491</v>
      </c>
      <c r="Y2266" s="94" t="s">
        <v>3345</v>
      </c>
    </row>
    <row r="2267" spans="1:25" x14ac:dyDescent="0.2">
      <c r="A2267" s="94" t="s">
        <v>2763</v>
      </c>
      <c r="B2267" s="94" t="s">
        <v>3340</v>
      </c>
      <c r="C2267" s="94" t="s">
        <v>9311</v>
      </c>
      <c r="D2267" s="94" t="s">
        <v>3470</v>
      </c>
      <c r="E2267" s="94" t="s">
        <v>2487</v>
      </c>
      <c r="F2267" s="94" t="s">
        <v>3471</v>
      </c>
      <c r="G2267" s="95">
        <v>-5120</v>
      </c>
      <c r="H2267" s="97">
        <v>46072</v>
      </c>
      <c r="I2267" s="97">
        <v>46079</v>
      </c>
      <c r="J2267" s="97">
        <v>46079</v>
      </c>
      <c r="K2267" s="97">
        <v>46078</v>
      </c>
      <c r="L2267" s="94">
        <v>10251</v>
      </c>
      <c r="M2267" s="98" t="s">
        <v>353</v>
      </c>
      <c r="N2267" s="121" t="s">
        <v>246</v>
      </c>
      <c r="O2267" s="94" t="s">
        <v>9312</v>
      </c>
      <c r="P2267" s="94" t="s">
        <v>51</v>
      </c>
      <c r="Q2267" s="94" t="s">
        <v>51</v>
      </c>
      <c r="R2267" s="94" t="s">
        <v>51</v>
      </c>
      <c r="S2267" s="94" t="s">
        <v>51</v>
      </c>
      <c r="T2267" s="94" t="s">
        <v>51</v>
      </c>
      <c r="U2267" s="94" t="s">
        <v>51</v>
      </c>
      <c r="V2267" s="94" t="s">
        <v>51</v>
      </c>
      <c r="W2267" s="94" t="s">
        <v>2490</v>
      </c>
      <c r="X2267" s="94" t="s">
        <v>2491</v>
      </c>
      <c r="Y2267" s="94" t="s">
        <v>3345</v>
      </c>
    </row>
    <row r="2268" spans="1:25" x14ac:dyDescent="0.2">
      <c r="A2268" s="94" t="s">
        <v>2763</v>
      </c>
      <c r="B2268" s="94" t="s">
        <v>3340</v>
      </c>
      <c r="C2268" s="94" t="s">
        <v>9313</v>
      </c>
      <c r="D2268" s="94" t="s">
        <v>3470</v>
      </c>
      <c r="E2268" s="94" t="s">
        <v>2487</v>
      </c>
      <c r="F2268" s="94" t="s">
        <v>3471</v>
      </c>
      <c r="G2268" s="95">
        <v>-3610</v>
      </c>
      <c r="H2268" s="97">
        <v>46072</v>
      </c>
      <c r="I2268" s="97">
        <v>46079</v>
      </c>
      <c r="J2268" s="97">
        <v>46079</v>
      </c>
      <c r="K2268" s="97">
        <v>46078</v>
      </c>
      <c r="L2268" s="94">
        <v>10251</v>
      </c>
      <c r="M2268" s="98" t="s">
        <v>353</v>
      </c>
      <c r="N2268" s="121" t="s">
        <v>246</v>
      </c>
      <c r="O2268" s="94" t="s">
        <v>9314</v>
      </c>
      <c r="P2268" s="94" t="s">
        <v>51</v>
      </c>
      <c r="Q2268" s="94" t="s">
        <v>51</v>
      </c>
      <c r="R2268" s="94" t="s">
        <v>51</v>
      </c>
      <c r="S2268" s="94" t="s">
        <v>51</v>
      </c>
      <c r="T2268" s="94" t="s">
        <v>51</v>
      </c>
      <c r="U2268" s="94" t="s">
        <v>51</v>
      </c>
      <c r="V2268" s="94" t="s">
        <v>51</v>
      </c>
      <c r="W2268" s="94" t="s">
        <v>2490</v>
      </c>
      <c r="X2268" s="94" t="s">
        <v>2491</v>
      </c>
      <c r="Y2268" s="94" t="s">
        <v>3345</v>
      </c>
    </row>
    <row r="2269" spans="1:25" x14ac:dyDescent="0.2">
      <c r="A2269" s="94" t="s">
        <v>2763</v>
      </c>
      <c r="B2269" s="94" t="s">
        <v>3340</v>
      </c>
      <c r="C2269" s="94" t="s">
        <v>9315</v>
      </c>
      <c r="D2269" s="94" t="s">
        <v>3470</v>
      </c>
      <c r="E2269" s="94" t="s">
        <v>2487</v>
      </c>
      <c r="F2269" s="94" t="s">
        <v>3471</v>
      </c>
      <c r="G2269" s="95">
        <v>-5245</v>
      </c>
      <c r="H2269" s="97">
        <v>46072</v>
      </c>
      <c r="I2269" s="97">
        <v>46079</v>
      </c>
      <c r="J2269" s="97">
        <v>46079</v>
      </c>
      <c r="K2269" s="97">
        <v>46078</v>
      </c>
      <c r="L2269" s="94">
        <v>10251</v>
      </c>
      <c r="M2269" s="98" t="s">
        <v>353</v>
      </c>
      <c r="N2269" s="121" t="s">
        <v>246</v>
      </c>
      <c r="O2269" s="94" t="s">
        <v>9316</v>
      </c>
      <c r="P2269" s="94" t="s">
        <v>51</v>
      </c>
      <c r="Q2269" s="94" t="s">
        <v>51</v>
      </c>
      <c r="R2269" s="94" t="s">
        <v>51</v>
      </c>
      <c r="S2269" s="94" t="s">
        <v>51</v>
      </c>
      <c r="T2269" s="94" t="s">
        <v>51</v>
      </c>
      <c r="U2269" s="94" t="s">
        <v>51</v>
      </c>
      <c r="V2269" s="94" t="s">
        <v>51</v>
      </c>
      <c r="W2269" s="94" t="s">
        <v>2490</v>
      </c>
      <c r="X2269" s="94" t="s">
        <v>2491</v>
      </c>
      <c r="Y2269" s="94" t="s">
        <v>3345</v>
      </c>
    </row>
    <row r="2270" spans="1:25" x14ac:dyDescent="0.2">
      <c r="A2270" s="94" t="s">
        <v>2763</v>
      </c>
      <c r="B2270" s="94" t="s">
        <v>3340</v>
      </c>
      <c r="C2270" s="94" t="s">
        <v>9317</v>
      </c>
      <c r="D2270" s="94" t="s">
        <v>3470</v>
      </c>
      <c r="E2270" s="94" t="s">
        <v>2487</v>
      </c>
      <c r="F2270" s="94" t="s">
        <v>3471</v>
      </c>
      <c r="G2270" s="95">
        <v>-3720</v>
      </c>
      <c r="H2270" s="97">
        <v>46072</v>
      </c>
      <c r="I2270" s="97">
        <v>46079</v>
      </c>
      <c r="J2270" s="97">
        <v>46079</v>
      </c>
      <c r="K2270" s="97">
        <v>46078</v>
      </c>
      <c r="L2270" s="94">
        <v>10251</v>
      </c>
      <c r="M2270" s="98" t="s">
        <v>353</v>
      </c>
      <c r="N2270" s="121" t="s">
        <v>246</v>
      </c>
      <c r="O2270" s="94" t="s">
        <v>9318</v>
      </c>
      <c r="P2270" s="94" t="s">
        <v>51</v>
      </c>
      <c r="Q2270" s="94" t="s">
        <v>51</v>
      </c>
      <c r="R2270" s="94" t="s">
        <v>51</v>
      </c>
      <c r="S2270" s="94" t="s">
        <v>51</v>
      </c>
      <c r="T2270" s="94" t="s">
        <v>51</v>
      </c>
      <c r="U2270" s="94" t="s">
        <v>51</v>
      </c>
      <c r="V2270" s="94" t="s">
        <v>51</v>
      </c>
      <c r="W2270" s="94" t="s">
        <v>2490</v>
      </c>
      <c r="X2270" s="94" t="s">
        <v>2491</v>
      </c>
      <c r="Y2270" s="94" t="s">
        <v>3345</v>
      </c>
    </row>
    <row r="2271" spans="1:25" x14ac:dyDescent="0.2">
      <c r="A2271" s="94" t="s">
        <v>2763</v>
      </c>
      <c r="B2271" s="94" t="s">
        <v>3340</v>
      </c>
      <c r="C2271" s="94" t="s">
        <v>9319</v>
      </c>
      <c r="D2271" s="94" t="s">
        <v>3470</v>
      </c>
      <c r="E2271" s="94" t="s">
        <v>2487</v>
      </c>
      <c r="F2271" s="94" t="s">
        <v>3471</v>
      </c>
      <c r="G2271" s="95">
        <v>-10655</v>
      </c>
      <c r="H2271" s="97">
        <v>46072</v>
      </c>
      <c r="I2271" s="97">
        <v>46079</v>
      </c>
      <c r="J2271" s="97">
        <v>46079</v>
      </c>
      <c r="K2271" s="97">
        <v>46078</v>
      </c>
      <c r="L2271" s="94">
        <v>10251</v>
      </c>
      <c r="M2271" s="98" t="s">
        <v>353</v>
      </c>
      <c r="N2271" s="121" t="s">
        <v>246</v>
      </c>
      <c r="O2271" s="94" t="s">
        <v>9320</v>
      </c>
      <c r="P2271" s="94" t="s">
        <v>51</v>
      </c>
      <c r="Q2271" s="94" t="s">
        <v>51</v>
      </c>
      <c r="R2271" s="94" t="s">
        <v>51</v>
      </c>
      <c r="S2271" s="94" t="s">
        <v>51</v>
      </c>
      <c r="T2271" s="94" t="s">
        <v>51</v>
      </c>
      <c r="U2271" s="94" t="s">
        <v>51</v>
      </c>
      <c r="V2271" s="94" t="s">
        <v>51</v>
      </c>
      <c r="W2271" s="94" t="s">
        <v>2490</v>
      </c>
      <c r="X2271" s="94" t="s">
        <v>2491</v>
      </c>
      <c r="Y2271" s="94" t="s">
        <v>3345</v>
      </c>
    </row>
    <row r="2272" spans="1:25" x14ac:dyDescent="0.2">
      <c r="A2272" s="94" t="s">
        <v>2763</v>
      </c>
      <c r="B2272" s="94" t="s">
        <v>3340</v>
      </c>
      <c r="C2272" s="94" t="s">
        <v>9321</v>
      </c>
      <c r="D2272" s="94" t="s">
        <v>3470</v>
      </c>
      <c r="E2272" s="94" t="s">
        <v>2487</v>
      </c>
      <c r="F2272" s="94" t="s">
        <v>3471</v>
      </c>
      <c r="G2272" s="95">
        <v>-14510</v>
      </c>
      <c r="H2272" s="97">
        <v>46072</v>
      </c>
      <c r="I2272" s="97">
        <v>46079</v>
      </c>
      <c r="J2272" s="97">
        <v>46079</v>
      </c>
      <c r="K2272" s="97">
        <v>46078</v>
      </c>
      <c r="L2272" s="94">
        <v>10251</v>
      </c>
      <c r="M2272" s="98" t="s">
        <v>353</v>
      </c>
      <c r="N2272" s="121" t="s">
        <v>246</v>
      </c>
      <c r="O2272" s="94" t="s">
        <v>9322</v>
      </c>
      <c r="P2272" s="94" t="s">
        <v>51</v>
      </c>
      <c r="Q2272" s="94" t="s">
        <v>51</v>
      </c>
      <c r="R2272" s="94" t="s">
        <v>51</v>
      </c>
      <c r="S2272" s="94" t="s">
        <v>51</v>
      </c>
      <c r="T2272" s="94" t="s">
        <v>51</v>
      </c>
      <c r="U2272" s="94" t="s">
        <v>51</v>
      </c>
      <c r="V2272" s="94" t="s">
        <v>51</v>
      </c>
      <c r="W2272" s="94" t="s">
        <v>2490</v>
      </c>
      <c r="X2272" s="94" t="s">
        <v>2491</v>
      </c>
      <c r="Y2272" s="94" t="s">
        <v>3345</v>
      </c>
    </row>
    <row r="2273" spans="1:25" x14ac:dyDescent="0.2">
      <c r="A2273" s="94" t="s">
        <v>2763</v>
      </c>
      <c r="B2273" s="94" t="s">
        <v>3340</v>
      </c>
      <c r="C2273" s="94" t="s">
        <v>3049</v>
      </c>
      <c r="D2273" s="94" t="s">
        <v>3470</v>
      </c>
      <c r="E2273" s="94" t="s">
        <v>2487</v>
      </c>
      <c r="F2273" s="94" t="s">
        <v>3471</v>
      </c>
      <c r="G2273" s="95">
        <v>-2930</v>
      </c>
      <c r="H2273" s="97">
        <v>46072</v>
      </c>
      <c r="I2273" s="97">
        <v>46079</v>
      </c>
      <c r="J2273" s="97">
        <v>46079</v>
      </c>
      <c r="K2273" s="97">
        <v>46078</v>
      </c>
      <c r="L2273" s="94">
        <v>10251</v>
      </c>
      <c r="M2273" s="98" t="s">
        <v>353</v>
      </c>
      <c r="N2273" s="121" t="s">
        <v>246</v>
      </c>
      <c r="O2273" s="94" t="s">
        <v>9323</v>
      </c>
      <c r="P2273" s="94" t="s">
        <v>51</v>
      </c>
      <c r="Q2273" s="94" t="s">
        <v>51</v>
      </c>
      <c r="R2273" s="94" t="s">
        <v>51</v>
      </c>
      <c r="S2273" s="94" t="s">
        <v>51</v>
      </c>
      <c r="T2273" s="94" t="s">
        <v>51</v>
      </c>
      <c r="U2273" s="94" t="s">
        <v>51</v>
      </c>
      <c r="V2273" s="94" t="s">
        <v>51</v>
      </c>
      <c r="W2273" s="94" t="s">
        <v>2490</v>
      </c>
      <c r="X2273" s="94" t="s">
        <v>2491</v>
      </c>
      <c r="Y2273" s="94" t="s">
        <v>3345</v>
      </c>
    </row>
    <row r="2274" spans="1:25" x14ac:dyDescent="0.2">
      <c r="A2274" s="94" t="s">
        <v>2763</v>
      </c>
      <c r="B2274" s="94" t="s">
        <v>3340</v>
      </c>
      <c r="C2274" s="94" t="s">
        <v>9324</v>
      </c>
      <c r="D2274" s="94" t="s">
        <v>3470</v>
      </c>
      <c r="E2274" s="94" t="s">
        <v>2487</v>
      </c>
      <c r="F2274" s="94" t="s">
        <v>3471</v>
      </c>
      <c r="G2274" s="95">
        <v>-2315</v>
      </c>
      <c r="H2274" s="97">
        <v>46072</v>
      </c>
      <c r="I2274" s="97">
        <v>46079</v>
      </c>
      <c r="J2274" s="97">
        <v>46079</v>
      </c>
      <c r="K2274" s="97">
        <v>46078</v>
      </c>
      <c r="L2274" s="94">
        <v>10251</v>
      </c>
      <c r="M2274" s="98" t="s">
        <v>353</v>
      </c>
      <c r="N2274" s="121" t="s">
        <v>246</v>
      </c>
      <c r="O2274" s="94" t="s">
        <v>9325</v>
      </c>
      <c r="P2274" s="94" t="s">
        <v>51</v>
      </c>
      <c r="Q2274" s="94" t="s">
        <v>51</v>
      </c>
      <c r="R2274" s="94" t="s">
        <v>51</v>
      </c>
      <c r="S2274" s="94" t="s">
        <v>51</v>
      </c>
      <c r="T2274" s="94" t="s">
        <v>51</v>
      </c>
      <c r="U2274" s="94" t="s">
        <v>51</v>
      </c>
      <c r="V2274" s="94" t="s">
        <v>51</v>
      </c>
      <c r="W2274" s="94" t="s">
        <v>2490</v>
      </c>
      <c r="X2274" s="94" t="s">
        <v>2491</v>
      </c>
      <c r="Y2274" s="94" t="s">
        <v>3345</v>
      </c>
    </row>
    <row r="2275" spans="1:25" x14ac:dyDescent="0.2">
      <c r="A2275" s="94" t="s">
        <v>2763</v>
      </c>
      <c r="B2275" s="94" t="s">
        <v>3340</v>
      </c>
      <c r="C2275" s="94" t="s">
        <v>9326</v>
      </c>
      <c r="D2275" s="94" t="s">
        <v>3470</v>
      </c>
      <c r="E2275" s="94" t="s">
        <v>2487</v>
      </c>
      <c r="F2275" s="94" t="s">
        <v>3471</v>
      </c>
      <c r="G2275" s="95">
        <v>-4905</v>
      </c>
      <c r="H2275" s="97">
        <v>46072</v>
      </c>
      <c r="I2275" s="97">
        <v>46079</v>
      </c>
      <c r="J2275" s="97">
        <v>46079</v>
      </c>
      <c r="K2275" s="97">
        <v>46078</v>
      </c>
      <c r="L2275" s="94">
        <v>10251</v>
      </c>
      <c r="M2275" s="98" t="s">
        <v>353</v>
      </c>
      <c r="N2275" s="121" t="s">
        <v>246</v>
      </c>
      <c r="O2275" s="94" t="s">
        <v>9327</v>
      </c>
      <c r="P2275" s="94" t="s">
        <v>51</v>
      </c>
      <c r="Q2275" s="94" t="s">
        <v>51</v>
      </c>
      <c r="R2275" s="94" t="s">
        <v>51</v>
      </c>
      <c r="S2275" s="94" t="s">
        <v>51</v>
      </c>
      <c r="T2275" s="94" t="s">
        <v>51</v>
      </c>
      <c r="U2275" s="94" t="s">
        <v>51</v>
      </c>
      <c r="V2275" s="94" t="s">
        <v>51</v>
      </c>
      <c r="W2275" s="94" t="s">
        <v>2490</v>
      </c>
      <c r="X2275" s="94" t="s">
        <v>2491</v>
      </c>
      <c r="Y2275" s="94" t="s">
        <v>3345</v>
      </c>
    </row>
    <row r="2276" spans="1:25" x14ac:dyDescent="0.2">
      <c r="A2276" s="94" t="s">
        <v>2763</v>
      </c>
      <c r="B2276" s="94" t="s">
        <v>3340</v>
      </c>
      <c r="C2276" s="94" t="s">
        <v>9328</v>
      </c>
      <c r="D2276" s="94" t="s">
        <v>3470</v>
      </c>
      <c r="E2276" s="94" t="s">
        <v>2487</v>
      </c>
      <c r="F2276" s="94" t="s">
        <v>3471</v>
      </c>
      <c r="G2276" s="95">
        <v>-5370</v>
      </c>
      <c r="H2276" s="97">
        <v>46072</v>
      </c>
      <c r="I2276" s="97">
        <v>46079</v>
      </c>
      <c r="J2276" s="97">
        <v>46079</v>
      </c>
      <c r="K2276" s="97">
        <v>46078</v>
      </c>
      <c r="L2276" s="94">
        <v>10251</v>
      </c>
      <c r="M2276" s="98" t="s">
        <v>353</v>
      </c>
      <c r="N2276" s="121" t="s">
        <v>246</v>
      </c>
      <c r="O2276" s="94" t="s">
        <v>9329</v>
      </c>
      <c r="P2276" s="94" t="s">
        <v>51</v>
      </c>
      <c r="Q2276" s="94" t="s">
        <v>51</v>
      </c>
      <c r="R2276" s="94" t="s">
        <v>51</v>
      </c>
      <c r="S2276" s="94" t="s">
        <v>51</v>
      </c>
      <c r="T2276" s="94" t="s">
        <v>51</v>
      </c>
      <c r="U2276" s="94" t="s">
        <v>51</v>
      </c>
      <c r="V2276" s="94" t="s">
        <v>51</v>
      </c>
      <c r="W2276" s="94" t="s">
        <v>2490</v>
      </c>
      <c r="X2276" s="94" t="s">
        <v>2491</v>
      </c>
      <c r="Y2276" s="94" t="s">
        <v>3345</v>
      </c>
    </row>
    <row r="2277" spans="1:25" x14ac:dyDescent="0.2">
      <c r="A2277" s="94" t="s">
        <v>2763</v>
      </c>
      <c r="B2277" s="94" t="s">
        <v>3340</v>
      </c>
      <c r="C2277" s="94" t="s">
        <v>9330</v>
      </c>
      <c r="D2277" s="94" t="s">
        <v>3470</v>
      </c>
      <c r="E2277" s="94" t="s">
        <v>2487</v>
      </c>
      <c r="F2277" s="94" t="s">
        <v>3471</v>
      </c>
      <c r="G2277" s="95">
        <v>-3975</v>
      </c>
      <c r="H2277" s="97">
        <v>46072</v>
      </c>
      <c r="I2277" s="97">
        <v>46079</v>
      </c>
      <c r="J2277" s="97">
        <v>46079</v>
      </c>
      <c r="K2277" s="97">
        <v>46078</v>
      </c>
      <c r="L2277" s="94">
        <v>10251</v>
      </c>
      <c r="M2277" s="98" t="s">
        <v>353</v>
      </c>
      <c r="N2277" s="121" t="s">
        <v>246</v>
      </c>
      <c r="O2277" s="94" t="s">
        <v>9331</v>
      </c>
      <c r="P2277" s="94" t="s">
        <v>51</v>
      </c>
      <c r="Q2277" s="94" t="s">
        <v>51</v>
      </c>
      <c r="R2277" s="94" t="s">
        <v>51</v>
      </c>
      <c r="S2277" s="94" t="s">
        <v>51</v>
      </c>
      <c r="T2277" s="94" t="s">
        <v>51</v>
      </c>
      <c r="U2277" s="94" t="s">
        <v>51</v>
      </c>
      <c r="V2277" s="94" t="s">
        <v>51</v>
      </c>
      <c r="W2277" s="94" t="s">
        <v>2490</v>
      </c>
      <c r="X2277" s="94" t="s">
        <v>2491</v>
      </c>
      <c r="Y2277" s="94" t="s">
        <v>3345</v>
      </c>
    </row>
    <row r="2278" spans="1:25" x14ac:dyDescent="0.2">
      <c r="A2278" s="94" t="s">
        <v>2763</v>
      </c>
      <c r="B2278" s="94" t="s">
        <v>3340</v>
      </c>
      <c r="C2278" s="94" t="s">
        <v>9332</v>
      </c>
      <c r="D2278" s="94" t="s">
        <v>3470</v>
      </c>
      <c r="E2278" s="94" t="s">
        <v>2487</v>
      </c>
      <c r="F2278" s="94" t="s">
        <v>3471</v>
      </c>
      <c r="G2278" s="95">
        <v>-3440</v>
      </c>
      <c r="H2278" s="97">
        <v>46072</v>
      </c>
      <c r="I2278" s="97">
        <v>46079</v>
      </c>
      <c r="J2278" s="97">
        <v>46079</v>
      </c>
      <c r="K2278" s="97">
        <v>46078</v>
      </c>
      <c r="L2278" s="94">
        <v>10251</v>
      </c>
      <c r="M2278" s="98" t="s">
        <v>353</v>
      </c>
      <c r="N2278" s="121" t="s">
        <v>246</v>
      </c>
      <c r="O2278" s="94" t="s">
        <v>9333</v>
      </c>
      <c r="P2278" s="94" t="s">
        <v>51</v>
      </c>
      <c r="Q2278" s="94" t="s">
        <v>51</v>
      </c>
      <c r="R2278" s="94" t="s">
        <v>51</v>
      </c>
      <c r="S2278" s="94" t="s">
        <v>51</v>
      </c>
      <c r="T2278" s="94" t="s">
        <v>51</v>
      </c>
      <c r="U2278" s="94" t="s">
        <v>51</v>
      </c>
      <c r="V2278" s="94" t="s">
        <v>51</v>
      </c>
      <c r="W2278" s="94" t="s">
        <v>2490</v>
      </c>
      <c r="X2278" s="94" t="s">
        <v>2491</v>
      </c>
      <c r="Y2278" s="94" t="s">
        <v>3345</v>
      </c>
    </row>
    <row r="2279" spans="1:25" x14ac:dyDescent="0.2">
      <c r="A2279" s="94" t="s">
        <v>2763</v>
      </c>
      <c r="B2279" s="94" t="s">
        <v>3340</v>
      </c>
      <c r="C2279" s="94" t="s">
        <v>9334</v>
      </c>
      <c r="D2279" s="94" t="s">
        <v>3470</v>
      </c>
      <c r="E2279" s="94" t="s">
        <v>2487</v>
      </c>
      <c r="F2279" s="94" t="s">
        <v>3471</v>
      </c>
      <c r="G2279" s="95">
        <v>-5460</v>
      </c>
      <c r="H2279" s="97">
        <v>46072</v>
      </c>
      <c r="I2279" s="97">
        <v>46079</v>
      </c>
      <c r="J2279" s="97">
        <v>46079</v>
      </c>
      <c r="K2279" s="97">
        <v>46078</v>
      </c>
      <c r="L2279" s="94">
        <v>10251</v>
      </c>
      <c r="M2279" s="98" t="s">
        <v>353</v>
      </c>
      <c r="N2279" s="121" t="s">
        <v>246</v>
      </c>
      <c r="O2279" s="94" t="s">
        <v>9335</v>
      </c>
      <c r="P2279" s="94" t="s">
        <v>51</v>
      </c>
      <c r="Q2279" s="94" t="s">
        <v>51</v>
      </c>
      <c r="R2279" s="94" t="s">
        <v>51</v>
      </c>
      <c r="S2279" s="94" t="s">
        <v>51</v>
      </c>
      <c r="T2279" s="94" t="s">
        <v>51</v>
      </c>
      <c r="U2279" s="94" t="s">
        <v>51</v>
      </c>
      <c r="V2279" s="94" t="s">
        <v>51</v>
      </c>
      <c r="W2279" s="94" t="s">
        <v>2490</v>
      </c>
      <c r="X2279" s="94" t="s">
        <v>2491</v>
      </c>
      <c r="Y2279" s="94" t="s">
        <v>3345</v>
      </c>
    </row>
    <row r="2280" spans="1:25" x14ac:dyDescent="0.2">
      <c r="A2280" s="94" t="s">
        <v>2763</v>
      </c>
      <c r="B2280" s="94" t="s">
        <v>3340</v>
      </c>
      <c r="C2280" s="94" t="s">
        <v>9336</v>
      </c>
      <c r="D2280" s="94" t="s">
        <v>3470</v>
      </c>
      <c r="E2280" s="94" t="s">
        <v>2487</v>
      </c>
      <c r="F2280" s="94" t="s">
        <v>3471</v>
      </c>
      <c r="G2280" s="95">
        <v>-5255</v>
      </c>
      <c r="H2280" s="97">
        <v>46072</v>
      </c>
      <c r="I2280" s="97">
        <v>46079</v>
      </c>
      <c r="J2280" s="97">
        <v>46079</v>
      </c>
      <c r="K2280" s="97">
        <v>46078</v>
      </c>
      <c r="L2280" s="94">
        <v>10251</v>
      </c>
      <c r="M2280" s="98" t="s">
        <v>353</v>
      </c>
      <c r="N2280" s="121" t="s">
        <v>246</v>
      </c>
      <c r="O2280" s="94" t="s">
        <v>9337</v>
      </c>
      <c r="P2280" s="94" t="s">
        <v>51</v>
      </c>
      <c r="Q2280" s="94" t="s">
        <v>51</v>
      </c>
      <c r="R2280" s="94" t="s">
        <v>51</v>
      </c>
      <c r="S2280" s="94" t="s">
        <v>51</v>
      </c>
      <c r="T2280" s="94" t="s">
        <v>51</v>
      </c>
      <c r="U2280" s="94" t="s">
        <v>51</v>
      </c>
      <c r="V2280" s="94" t="s">
        <v>51</v>
      </c>
      <c r="W2280" s="94" t="s">
        <v>2490</v>
      </c>
      <c r="X2280" s="94" t="s">
        <v>2491</v>
      </c>
      <c r="Y2280" s="94" t="s">
        <v>3345</v>
      </c>
    </row>
    <row r="2281" spans="1:25" x14ac:dyDescent="0.2">
      <c r="A2281" s="94" t="s">
        <v>2763</v>
      </c>
      <c r="B2281" s="94" t="s">
        <v>3340</v>
      </c>
      <c r="C2281" s="94" t="s">
        <v>9338</v>
      </c>
      <c r="D2281" s="94" t="s">
        <v>3470</v>
      </c>
      <c r="E2281" s="94" t="s">
        <v>2487</v>
      </c>
      <c r="F2281" s="94" t="s">
        <v>3471</v>
      </c>
      <c r="G2281" s="95">
        <v>-4815</v>
      </c>
      <c r="H2281" s="97">
        <v>46072</v>
      </c>
      <c r="I2281" s="97">
        <v>46079</v>
      </c>
      <c r="J2281" s="97">
        <v>46079</v>
      </c>
      <c r="K2281" s="97">
        <v>46078</v>
      </c>
      <c r="L2281" s="94">
        <v>10251</v>
      </c>
      <c r="M2281" s="98" t="s">
        <v>353</v>
      </c>
      <c r="N2281" s="121" t="s">
        <v>246</v>
      </c>
      <c r="O2281" s="94" t="s">
        <v>9339</v>
      </c>
      <c r="P2281" s="94" t="s">
        <v>51</v>
      </c>
      <c r="Q2281" s="94" t="s">
        <v>51</v>
      </c>
      <c r="R2281" s="94" t="s">
        <v>51</v>
      </c>
      <c r="S2281" s="94" t="s">
        <v>51</v>
      </c>
      <c r="T2281" s="94" t="s">
        <v>51</v>
      </c>
      <c r="U2281" s="94" t="s">
        <v>51</v>
      </c>
      <c r="V2281" s="94" t="s">
        <v>51</v>
      </c>
      <c r="W2281" s="94" t="s">
        <v>2490</v>
      </c>
      <c r="X2281" s="94" t="s">
        <v>2491</v>
      </c>
      <c r="Y2281" s="94" t="s">
        <v>3345</v>
      </c>
    </row>
    <row r="2282" spans="1:25" x14ac:dyDescent="0.2">
      <c r="A2282" s="94" t="s">
        <v>2763</v>
      </c>
      <c r="B2282" s="94" t="s">
        <v>3340</v>
      </c>
      <c r="C2282" s="94" t="s">
        <v>9340</v>
      </c>
      <c r="D2282" s="94" t="s">
        <v>3470</v>
      </c>
      <c r="E2282" s="94" t="s">
        <v>2487</v>
      </c>
      <c r="F2282" s="94" t="s">
        <v>3471</v>
      </c>
      <c r="G2282" s="95">
        <v>-4850</v>
      </c>
      <c r="H2282" s="97">
        <v>46072</v>
      </c>
      <c r="I2282" s="97">
        <v>46079</v>
      </c>
      <c r="J2282" s="97">
        <v>46079</v>
      </c>
      <c r="K2282" s="97">
        <v>46078</v>
      </c>
      <c r="L2282" s="94">
        <v>10251</v>
      </c>
      <c r="M2282" s="98" t="s">
        <v>353</v>
      </c>
      <c r="N2282" s="121" t="s">
        <v>246</v>
      </c>
      <c r="O2282" s="94" t="s">
        <v>9341</v>
      </c>
      <c r="P2282" s="94" t="s">
        <v>51</v>
      </c>
      <c r="Q2282" s="94" t="s">
        <v>51</v>
      </c>
      <c r="R2282" s="94" t="s">
        <v>51</v>
      </c>
      <c r="S2282" s="94" t="s">
        <v>51</v>
      </c>
      <c r="T2282" s="94" t="s">
        <v>51</v>
      </c>
      <c r="U2282" s="94" t="s">
        <v>51</v>
      </c>
      <c r="V2282" s="94" t="s">
        <v>51</v>
      </c>
      <c r="W2282" s="94" t="s">
        <v>2490</v>
      </c>
      <c r="X2282" s="94" t="s">
        <v>2491</v>
      </c>
      <c r="Y2282" s="94" t="s">
        <v>3345</v>
      </c>
    </row>
    <row r="2283" spans="1:25" x14ac:dyDescent="0.2">
      <c r="A2283" s="94" t="s">
        <v>2763</v>
      </c>
      <c r="B2283" s="94" t="s">
        <v>3340</v>
      </c>
      <c r="C2283" s="94" t="s">
        <v>9342</v>
      </c>
      <c r="D2283" s="94" t="s">
        <v>3470</v>
      </c>
      <c r="E2283" s="94" t="s">
        <v>2487</v>
      </c>
      <c r="F2283" s="94" t="s">
        <v>3471</v>
      </c>
      <c r="G2283" s="95">
        <v>-5095</v>
      </c>
      <c r="H2283" s="97">
        <v>46072</v>
      </c>
      <c r="I2283" s="97">
        <v>46079</v>
      </c>
      <c r="J2283" s="97">
        <v>46079</v>
      </c>
      <c r="K2283" s="97">
        <v>46078</v>
      </c>
      <c r="L2283" s="94">
        <v>10251</v>
      </c>
      <c r="M2283" s="98" t="s">
        <v>353</v>
      </c>
      <c r="N2283" s="121" t="s">
        <v>246</v>
      </c>
      <c r="O2283" s="94" t="s">
        <v>9343</v>
      </c>
      <c r="P2283" s="94" t="s">
        <v>51</v>
      </c>
      <c r="Q2283" s="94" t="s">
        <v>51</v>
      </c>
      <c r="R2283" s="94" t="s">
        <v>51</v>
      </c>
      <c r="S2283" s="94" t="s">
        <v>51</v>
      </c>
      <c r="T2283" s="94" t="s">
        <v>51</v>
      </c>
      <c r="U2283" s="94" t="s">
        <v>51</v>
      </c>
      <c r="V2283" s="94" t="s">
        <v>51</v>
      </c>
      <c r="W2283" s="94" t="s">
        <v>2490</v>
      </c>
      <c r="X2283" s="94" t="s">
        <v>2491</v>
      </c>
      <c r="Y2283" s="94" t="s">
        <v>3345</v>
      </c>
    </row>
    <row r="2284" spans="1:25" x14ac:dyDescent="0.2">
      <c r="A2284" s="94" t="s">
        <v>2763</v>
      </c>
      <c r="B2284" s="94" t="s">
        <v>3340</v>
      </c>
      <c r="C2284" s="94" t="s">
        <v>9344</v>
      </c>
      <c r="D2284" s="94" t="s">
        <v>3470</v>
      </c>
      <c r="E2284" s="94" t="s">
        <v>2487</v>
      </c>
      <c r="F2284" s="94" t="s">
        <v>3471</v>
      </c>
      <c r="G2284" s="95">
        <v>-5075</v>
      </c>
      <c r="H2284" s="97">
        <v>46072</v>
      </c>
      <c r="I2284" s="97">
        <v>46079</v>
      </c>
      <c r="J2284" s="97">
        <v>46079</v>
      </c>
      <c r="K2284" s="97">
        <v>46078</v>
      </c>
      <c r="L2284" s="94">
        <v>10251</v>
      </c>
      <c r="M2284" s="98" t="s">
        <v>353</v>
      </c>
      <c r="N2284" s="121" t="s">
        <v>246</v>
      </c>
      <c r="O2284" s="94" t="s">
        <v>9345</v>
      </c>
      <c r="P2284" s="94" t="s">
        <v>51</v>
      </c>
      <c r="Q2284" s="94" t="s">
        <v>51</v>
      </c>
      <c r="R2284" s="94" t="s">
        <v>51</v>
      </c>
      <c r="S2284" s="94" t="s">
        <v>51</v>
      </c>
      <c r="T2284" s="94" t="s">
        <v>51</v>
      </c>
      <c r="U2284" s="94" t="s">
        <v>51</v>
      </c>
      <c r="V2284" s="94" t="s">
        <v>51</v>
      </c>
      <c r="W2284" s="94" t="s">
        <v>2490</v>
      </c>
      <c r="X2284" s="94" t="s">
        <v>2491</v>
      </c>
      <c r="Y2284" s="94" t="s">
        <v>3345</v>
      </c>
    </row>
    <row r="2285" spans="1:25" x14ac:dyDescent="0.2">
      <c r="A2285" s="94" t="s">
        <v>2763</v>
      </c>
      <c r="B2285" s="94" t="s">
        <v>3340</v>
      </c>
      <c r="C2285" s="94" t="s">
        <v>9346</v>
      </c>
      <c r="D2285" s="94" t="s">
        <v>3470</v>
      </c>
      <c r="E2285" s="94" t="s">
        <v>2487</v>
      </c>
      <c r="F2285" s="94" t="s">
        <v>3471</v>
      </c>
      <c r="G2285" s="95">
        <v>-4930</v>
      </c>
      <c r="H2285" s="97">
        <v>46072</v>
      </c>
      <c r="I2285" s="97">
        <v>46079</v>
      </c>
      <c r="J2285" s="97">
        <v>46079</v>
      </c>
      <c r="K2285" s="97">
        <v>46078</v>
      </c>
      <c r="L2285" s="94">
        <v>10251</v>
      </c>
      <c r="M2285" s="98" t="s">
        <v>353</v>
      </c>
      <c r="N2285" s="121" t="s">
        <v>246</v>
      </c>
      <c r="O2285" s="94" t="s">
        <v>9347</v>
      </c>
      <c r="P2285" s="94" t="s">
        <v>51</v>
      </c>
      <c r="Q2285" s="94" t="s">
        <v>51</v>
      </c>
      <c r="R2285" s="94" t="s">
        <v>51</v>
      </c>
      <c r="S2285" s="94" t="s">
        <v>51</v>
      </c>
      <c r="T2285" s="94" t="s">
        <v>51</v>
      </c>
      <c r="U2285" s="94" t="s">
        <v>51</v>
      </c>
      <c r="V2285" s="94" t="s">
        <v>51</v>
      </c>
      <c r="W2285" s="94" t="s">
        <v>2490</v>
      </c>
      <c r="X2285" s="94" t="s">
        <v>2491</v>
      </c>
      <c r="Y2285" s="94" t="s">
        <v>3345</v>
      </c>
    </row>
    <row r="2286" spans="1:25" x14ac:dyDescent="0.2">
      <c r="A2286" s="94" t="s">
        <v>2763</v>
      </c>
      <c r="B2286" s="94" t="s">
        <v>3340</v>
      </c>
      <c r="C2286" s="94" t="s">
        <v>9348</v>
      </c>
      <c r="D2286" s="94" t="s">
        <v>3470</v>
      </c>
      <c r="E2286" s="94" t="s">
        <v>2487</v>
      </c>
      <c r="F2286" s="94" t="s">
        <v>3471</v>
      </c>
      <c r="G2286" s="95">
        <v>-4850</v>
      </c>
      <c r="H2286" s="97">
        <v>46072</v>
      </c>
      <c r="I2286" s="97">
        <v>46079</v>
      </c>
      <c r="J2286" s="97">
        <v>46079</v>
      </c>
      <c r="K2286" s="97">
        <v>46078</v>
      </c>
      <c r="L2286" s="94">
        <v>10251</v>
      </c>
      <c r="M2286" s="98" t="s">
        <v>353</v>
      </c>
      <c r="N2286" s="121" t="s">
        <v>246</v>
      </c>
      <c r="O2286" s="94" t="s">
        <v>9349</v>
      </c>
      <c r="P2286" s="94" t="s">
        <v>51</v>
      </c>
      <c r="Q2286" s="94" t="s">
        <v>51</v>
      </c>
      <c r="R2286" s="94" t="s">
        <v>51</v>
      </c>
      <c r="S2286" s="94" t="s">
        <v>51</v>
      </c>
      <c r="T2286" s="94" t="s">
        <v>51</v>
      </c>
      <c r="U2286" s="94" t="s">
        <v>51</v>
      </c>
      <c r="V2286" s="94" t="s">
        <v>51</v>
      </c>
      <c r="W2286" s="94" t="s">
        <v>2490</v>
      </c>
      <c r="X2286" s="94" t="s">
        <v>2491</v>
      </c>
      <c r="Y2286" s="94" t="s">
        <v>3345</v>
      </c>
    </row>
    <row r="2287" spans="1:25" x14ac:dyDescent="0.2">
      <c r="A2287" s="94" t="s">
        <v>2763</v>
      </c>
      <c r="B2287" s="94" t="s">
        <v>3340</v>
      </c>
      <c r="C2287" s="94" t="s">
        <v>9350</v>
      </c>
      <c r="D2287" s="94" t="s">
        <v>3470</v>
      </c>
      <c r="E2287" s="94" t="s">
        <v>2487</v>
      </c>
      <c r="F2287" s="94" t="s">
        <v>3471</v>
      </c>
      <c r="G2287" s="95">
        <v>-2850</v>
      </c>
      <c r="H2287" s="97">
        <v>46072</v>
      </c>
      <c r="I2287" s="97">
        <v>46079</v>
      </c>
      <c r="J2287" s="97">
        <v>46079</v>
      </c>
      <c r="K2287" s="97">
        <v>46078</v>
      </c>
      <c r="L2287" s="94">
        <v>10251</v>
      </c>
      <c r="M2287" s="98" t="s">
        <v>353</v>
      </c>
      <c r="N2287" s="121" t="s">
        <v>246</v>
      </c>
      <c r="O2287" s="94" t="s">
        <v>9351</v>
      </c>
      <c r="P2287" s="94" t="s">
        <v>51</v>
      </c>
      <c r="Q2287" s="94" t="s">
        <v>51</v>
      </c>
      <c r="R2287" s="94" t="s">
        <v>51</v>
      </c>
      <c r="S2287" s="94" t="s">
        <v>51</v>
      </c>
      <c r="T2287" s="94" t="s">
        <v>51</v>
      </c>
      <c r="U2287" s="94" t="s">
        <v>51</v>
      </c>
      <c r="V2287" s="94" t="s">
        <v>51</v>
      </c>
      <c r="W2287" s="94" t="s">
        <v>2490</v>
      </c>
      <c r="X2287" s="94" t="s">
        <v>2491</v>
      </c>
      <c r="Y2287" s="94" t="s">
        <v>3345</v>
      </c>
    </row>
    <row r="2288" spans="1:25" x14ac:dyDescent="0.2">
      <c r="A2288" s="94" t="s">
        <v>2763</v>
      </c>
      <c r="B2288" s="94" t="s">
        <v>3340</v>
      </c>
      <c r="C2288" s="94" t="s">
        <v>9352</v>
      </c>
      <c r="D2288" s="94" t="s">
        <v>3470</v>
      </c>
      <c r="E2288" s="94" t="s">
        <v>2487</v>
      </c>
      <c r="F2288" s="94" t="s">
        <v>3471</v>
      </c>
      <c r="G2288" s="95">
        <v>-2495</v>
      </c>
      <c r="H2288" s="97">
        <v>46072</v>
      </c>
      <c r="I2288" s="97">
        <v>46079</v>
      </c>
      <c r="J2288" s="97">
        <v>46079</v>
      </c>
      <c r="K2288" s="97">
        <v>46078</v>
      </c>
      <c r="L2288" s="94">
        <v>10251</v>
      </c>
      <c r="M2288" s="98" t="s">
        <v>353</v>
      </c>
      <c r="N2288" s="121" t="s">
        <v>246</v>
      </c>
      <c r="O2288" s="94" t="s">
        <v>9353</v>
      </c>
      <c r="P2288" s="94" t="s">
        <v>51</v>
      </c>
      <c r="Q2288" s="94" t="s">
        <v>51</v>
      </c>
      <c r="R2288" s="94" t="s">
        <v>51</v>
      </c>
      <c r="S2288" s="94" t="s">
        <v>51</v>
      </c>
      <c r="T2288" s="94" t="s">
        <v>51</v>
      </c>
      <c r="U2288" s="94" t="s">
        <v>51</v>
      </c>
      <c r="V2288" s="94" t="s">
        <v>51</v>
      </c>
      <c r="W2288" s="94" t="s">
        <v>2490</v>
      </c>
      <c r="X2288" s="94" t="s">
        <v>2491</v>
      </c>
      <c r="Y2288" s="94" t="s">
        <v>3345</v>
      </c>
    </row>
    <row r="2289" spans="1:25" x14ac:dyDescent="0.2">
      <c r="A2289" s="94" t="s">
        <v>2763</v>
      </c>
      <c r="B2289" s="94" t="s">
        <v>3340</v>
      </c>
      <c r="C2289" s="94" t="s">
        <v>9354</v>
      </c>
      <c r="D2289" s="94" t="s">
        <v>3470</v>
      </c>
      <c r="E2289" s="94" t="s">
        <v>2487</v>
      </c>
      <c r="F2289" s="94" t="s">
        <v>3471</v>
      </c>
      <c r="G2289" s="95">
        <v>-5315</v>
      </c>
      <c r="H2289" s="97">
        <v>46072</v>
      </c>
      <c r="I2289" s="97">
        <v>46079</v>
      </c>
      <c r="J2289" s="97">
        <v>46079</v>
      </c>
      <c r="K2289" s="97">
        <v>46078</v>
      </c>
      <c r="L2289" s="94">
        <v>10251</v>
      </c>
      <c r="M2289" s="98" t="s">
        <v>353</v>
      </c>
      <c r="N2289" s="121" t="s">
        <v>246</v>
      </c>
      <c r="O2289" s="94" t="s">
        <v>9355</v>
      </c>
      <c r="P2289" s="94" t="s">
        <v>51</v>
      </c>
      <c r="Q2289" s="94" t="s">
        <v>51</v>
      </c>
      <c r="R2289" s="94" t="s">
        <v>51</v>
      </c>
      <c r="S2289" s="94" t="s">
        <v>51</v>
      </c>
      <c r="T2289" s="94" t="s">
        <v>51</v>
      </c>
      <c r="U2289" s="94" t="s">
        <v>51</v>
      </c>
      <c r="V2289" s="94" t="s">
        <v>51</v>
      </c>
      <c r="W2289" s="94" t="s">
        <v>2490</v>
      </c>
      <c r="X2289" s="94" t="s">
        <v>2491</v>
      </c>
      <c r="Y2289" s="94" t="s">
        <v>3345</v>
      </c>
    </row>
    <row r="2290" spans="1:25" x14ac:dyDescent="0.2">
      <c r="A2290" s="94" t="s">
        <v>2763</v>
      </c>
      <c r="B2290" s="94" t="s">
        <v>3340</v>
      </c>
      <c r="C2290" s="94" t="s">
        <v>9356</v>
      </c>
      <c r="D2290" s="94" t="s">
        <v>3470</v>
      </c>
      <c r="E2290" s="94" t="s">
        <v>2487</v>
      </c>
      <c r="F2290" s="94" t="s">
        <v>3471</v>
      </c>
      <c r="G2290" s="95">
        <v>-5200</v>
      </c>
      <c r="H2290" s="97">
        <v>46072</v>
      </c>
      <c r="I2290" s="97">
        <v>46079</v>
      </c>
      <c r="J2290" s="97">
        <v>46079</v>
      </c>
      <c r="K2290" s="97">
        <v>46078</v>
      </c>
      <c r="L2290" s="94">
        <v>10251</v>
      </c>
      <c r="M2290" s="98" t="s">
        <v>353</v>
      </c>
      <c r="N2290" s="121" t="s">
        <v>246</v>
      </c>
      <c r="O2290" s="94" t="s">
        <v>9357</v>
      </c>
      <c r="P2290" s="94" t="s">
        <v>51</v>
      </c>
      <c r="Q2290" s="94" t="s">
        <v>51</v>
      </c>
      <c r="R2290" s="94" t="s">
        <v>51</v>
      </c>
      <c r="S2290" s="94" t="s">
        <v>51</v>
      </c>
      <c r="T2290" s="94" t="s">
        <v>51</v>
      </c>
      <c r="U2290" s="94" t="s">
        <v>51</v>
      </c>
      <c r="V2290" s="94" t="s">
        <v>51</v>
      </c>
      <c r="W2290" s="94" t="s">
        <v>2490</v>
      </c>
      <c r="X2290" s="94" t="s">
        <v>2491</v>
      </c>
      <c r="Y2290" s="94" t="s">
        <v>3345</v>
      </c>
    </row>
    <row r="2291" spans="1:25" x14ac:dyDescent="0.2">
      <c r="A2291" s="94" t="s">
        <v>2763</v>
      </c>
      <c r="B2291" s="94" t="s">
        <v>3340</v>
      </c>
      <c r="C2291" s="94" t="s">
        <v>9358</v>
      </c>
      <c r="D2291" s="94" t="s">
        <v>3470</v>
      </c>
      <c r="E2291" s="94" t="s">
        <v>2487</v>
      </c>
      <c r="F2291" s="94" t="s">
        <v>3471</v>
      </c>
      <c r="G2291" s="95">
        <v>-5295</v>
      </c>
      <c r="H2291" s="97">
        <v>46072</v>
      </c>
      <c r="I2291" s="97">
        <v>46079</v>
      </c>
      <c r="J2291" s="97">
        <v>46079</v>
      </c>
      <c r="K2291" s="97">
        <v>46078</v>
      </c>
      <c r="L2291" s="94">
        <v>10251</v>
      </c>
      <c r="M2291" s="98" t="s">
        <v>353</v>
      </c>
      <c r="N2291" s="121" t="s">
        <v>246</v>
      </c>
      <c r="O2291" s="94" t="s">
        <v>9359</v>
      </c>
      <c r="P2291" s="94" t="s">
        <v>51</v>
      </c>
      <c r="Q2291" s="94" t="s">
        <v>51</v>
      </c>
      <c r="R2291" s="94" t="s">
        <v>51</v>
      </c>
      <c r="S2291" s="94" t="s">
        <v>51</v>
      </c>
      <c r="T2291" s="94" t="s">
        <v>51</v>
      </c>
      <c r="U2291" s="94" t="s">
        <v>51</v>
      </c>
      <c r="V2291" s="94" t="s">
        <v>51</v>
      </c>
      <c r="W2291" s="94" t="s">
        <v>2490</v>
      </c>
      <c r="X2291" s="94" t="s">
        <v>2491</v>
      </c>
      <c r="Y2291" s="94" t="s">
        <v>3345</v>
      </c>
    </row>
    <row r="2292" spans="1:25" x14ac:dyDescent="0.2">
      <c r="A2292" s="94" t="s">
        <v>2763</v>
      </c>
      <c r="B2292" s="94" t="s">
        <v>3340</v>
      </c>
      <c r="C2292" s="94" t="s">
        <v>9360</v>
      </c>
      <c r="D2292" s="94" t="s">
        <v>3470</v>
      </c>
      <c r="E2292" s="94" t="s">
        <v>2487</v>
      </c>
      <c r="F2292" s="94" t="s">
        <v>3471</v>
      </c>
      <c r="G2292" s="95">
        <v>-4090</v>
      </c>
      <c r="H2292" s="97">
        <v>46072</v>
      </c>
      <c r="I2292" s="97">
        <v>46079</v>
      </c>
      <c r="J2292" s="97">
        <v>46079</v>
      </c>
      <c r="K2292" s="97">
        <v>46078</v>
      </c>
      <c r="L2292" s="94">
        <v>10251</v>
      </c>
      <c r="M2292" s="98" t="s">
        <v>353</v>
      </c>
      <c r="N2292" s="121" t="s">
        <v>246</v>
      </c>
      <c r="O2292" s="94" t="s">
        <v>9361</v>
      </c>
      <c r="P2292" s="94" t="s">
        <v>51</v>
      </c>
      <c r="Q2292" s="94" t="s">
        <v>51</v>
      </c>
      <c r="R2292" s="94" t="s">
        <v>51</v>
      </c>
      <c r="S2292" s="94" t="s">
        <v>51</v>
      </c>
      <c r="T2292" s="94" t="s">
        <v>51</v>
      </c>
      <c r="U2292" s="94" t="s">
        <v>51</v>
      </c>
      <c r="V2292" s="94" t="s">
        <v>51</v>
      </c>
      <c r="W2292" s="94" t="s">
        <v>2490</v>
      </c>
      <c r="X2292" s="94" t="s">
        <v>2491</v>
      </c>
      <c r="Y2292" s="94" t="s">
        <v>3345</v>
      </c>
    </row>
    <row r="2293" spans="1:25" x14ac:dyDescent="0.2">
      <c r="A2293" s="94" t="s">
        <v>2763</v>
      </c>
      <c r="B2293" s="94" t="s">
        <v>3340</v>
      </c>
      <c r="C2293" s="94" t="s">
        <v>9362</v>
      </c>
      <c r="D2293" s="94" t="s">
        <v>3470</v>
      </c>
      <c r="E2293" s="94" t="s">
        <v>2487</v>
      </c>
      <c r="F2293" s="94" t="s">
        <v>3471</v>
      </c>
      <c r="G2293" s="95">
        <v>-5240</v>
      </c>
      <c r="H2293" s="97">
        <v>46072</v>
      </c>
      <c r="I2293" s="97">
        <v>46079</v>
      </c>
      <c r="J2293" s="97">
        <v>46079</v>
      </c>
      <c r="K2293" s="97">
        <v>46078</v>
      </c>
      <c r="L2293" s="94">
        <v>10251</v>
      </c>
      <c r="M2293" s="98" t="s">
        <v>353</v>
      </c>
      <c r="N2293" s="121" t="s">
        <v>246</v>
      </c>
      <c r="O2293" s="94" t="s">
        <v>9363</v>
      </c>
      <c r="P2293" s="94" t="s">
        <v>51</v>
      </c>
      <c r="Q2293" s="94" t="s">
        <v>51</v>
      </c>
      <c r="R2293" s="94" t="s">
        <v>51</v>
      </c>
      <c r="S2293" s="94" t="s">
        <v>51</v>
      </c>
      <c r="T2293" s="94" t="s">
        <v>51</v>
      </c>
      <c r="U2293" s="94" t="s">
        <v>51</v>
      </c>
      <c r="V2293" s="94" t="s">
        <v>51</v>
      </c>
      <c r="W2293" s="94" t="s">
        <v>2490</v>
      </c>
      <c r="X2293" s="94" t="s">
        <v>2491</v>
      </c>
      <c r="Y2293" s="94" t="s">
        <v>3345</v>
      </c>
    </row>
    <row r="2294" spans="1:25" x14ac:dyDescent="0.2">
      <c r="A2294" s="94" t="s">
        <v>2763</v>
      </c>
      <c r="B2294" s="94" t="s">
        <v>3340</v>
      </c>
      <c r="C2294" s="94" t="s">
        <v>9364</v>
      </c>
      <c r="D2294" s="94" t="s">
        <v>3470</v>
      </c>
      <c r="E2294" s="94" t="s">
        <v>2487</v>
      </c>
      <c r="F2294" s="94" t="s">
        <v>3471</v>
      </c>
      <c r="G2294" s="95">
        <v>-5000</v>
      </c>
      <c r="H2294" s="97">
        <v>46072</v>
      </c>
      <c r="I2294" s="97">
        <v>46079</v>
      </c>
      <c r="J2294" s="97">
        <v>46079</v>
      </c>
      <c r="K2294" s="97">
        <v>46078</v>
      </c>
      <c r="L2294" s="94">
        <v>10251</v>
      </c>
      <c r="M2294" s="98" t="s">
        <v>353</v>
      </c>
      <c r="N2294" s="121" t="s">
        <v>246</v>
      </c>
      <c r="O2294" s="94" t="s">
        <v>9365</v>
      </c>
      <c r="P2294" s="94" t="s">
        <v>51</v>
      </c>
      <c r="Q2294" s="94" t="s">
        <v>51</v>
      </c>
      <c r="R2294" s="94" t="s">
        <v>51</v>
      </c>
      <c r="S2294" s="94" t="s">
        <v>51</v>
      </c>
      <c r="T2294" s="94" t="s">
        <v>51</v>
      </c>
      <c r="U2294" s="94" t="s">
        <v>51</v>
      </c>
      <c r="V2294" s="94" t="s">
        <v>51</v>
      </c>
      <c r="W2294" s="94" t="s">
        <v>2490</v>
      </c>
      <c r="X2294" s="94" t="s">
        <v>2491</v>
      </c>
      <c r="Y2294" s="94" t="s">
        <v>3345</v>
      </c>
    </row>
    <row r="2295" spans="1:25" x14ac:dyDescent="0.2">
      <c r="A2295" s="94" t="s">
        <v>2763</v>
      </c>
      <c r="B2295" s="94" t="s">
        <v>3340</v>
      </c>
      <c r="C2295" s="94" t="s">
        <v>9366</v>
      </c>
      <c r="D2295" s="94" t="s">
        <v>3470</v>
      </c>
      <c r="E2295" s="94" t="s">
        <v>2487</v>
      </c>
      <c r="F2295" s="94" t="s">
        <v>3471</v>
      </c>
      <c r="G2295" s="95">
        <v>-4345</v>
      </c>
      <c r="H2295" s="97">
        <v>46072</v>
      </c>
      <c r="I2295" s="97">
        <v>46079</v>
      </c>
      <c r="J2295" s="97">
        <v>46079</v>
      </c>
      <c r="K2295" s="97">
        <v>46078</v>
      </c>
      <c r="L2295" s="94">
        <v>10251</v>
      </c>
      <c r="M2295" s="98" t="s">
        <v>353</v>
      </c>
      <c r="N2295" s="121" t="s">
        <v>246</v>
      </c>
      <c r="O2295" s="94" t="s">
        <v>9367</v>
      </c>
      <c r="P2295" s="94" t="s">
        <v>51</v>
      </c>
      <c r="Q2295" s="94" t="s">
        <v>51</v>
      </c>
      <c r="R2295" s="94" t="s">
        <v>51</v>
      </c>
      <c r="S2295" s="94" t="s">
        <v>51</v>
      </c>
      <c r="T2295" s="94" t="s">
        <v>51</v>
      </c>
      <c r="U2295" s="94" t="s">
        <v>51</v>
      </c>
      <c r="V2295" s="94" t="s">
        <v>51</v>
      </c>
      <c r="W2295" s="94" t="s">
        <v>2490</v>
      </c>
      <c r="X2295" s="94" t="s">
        <v>2491</v>
      </c>
      <c r="Y2295" s="94" t="s">
        <v>3345</v>
      </c>
    </row>
    <row r="2296" spans="1:25" x14ac:dyDescent="0.2">
      <c r="A2296" s="94" t="s">
        <v>2763</v>
      </c>
      <c r="B2296" s="94" t="s">
        <v>3340</v>
      </c>
      <c r="C2296" s="94" t="s">
        <v>9368</v>
      </c>
      <c r="D2296" s="94" t="s">
        <v>3470</v>
      </c>
      <c r="E2296" s="94" t="s">
        <v>2487</v>
      </c>
      <c r="F2296" s="94" t="s">
        <v>3471</v>
      </c>
      <c r="G2296" s="95">
        <v>-1735</v>
      </c>
      <c r="H2296" s="97">
        <v>46072</v>
      </c>
      <c r="I2296" s="97">
        <v>46079</v>
      </c>
      <c r="J2296" s="97">
        <v>46079</v>
      </c>
      <c r="K2296" s="97">
        <v>46078</v>
      </c>
      <c r="L2296" s="94">
        <v>10251</v>
      </c>
      <c r="M2296" s="98" t="s">
        <v>353</v>
      </c>
      <c r="N2296" s="121" t="s">
        <v>246</v>
      </c>
      <c r="O2296" s="94" t="s">
        <v>9369</v>
      </c>
      <c r="P2296" s="94" t="s">
        <v>51</v>
      </c>
      <c r="Q2296" s="94" t="s">
        <v>51</v>
      </c>
      <c r="R2296" s="94" t="s">
        <v>51</v>
      </c>
      <c r="S2296" s="94" t="s">
        <v>51</v>
      </c>
      <c r="T2296" s="94" t="s">
        <v>51</v>
      </c>
      <c r="U2296" s="94" t="s">
        <v>51</v>
      </c>
      <c r="V2296" s="94" t="s">
        <v>51</v>
      </c>
      <c r="W2296" s="94" t="s">
        <v>2490</v>
      </c>
      <c r="X2296" s="94" t="s">
        <v>2491</v>
      </c>
      <c r="Y2296" s="94" t="s">
        <v>3345</v>
      </c>
    </row>
    <row r="2297" spans="1:25" x14ac:dyDescent="0.2">
      <c r="A2297" s="94" t="s">
        <v>2763</v>
      </c>
      <c r="B2297" s="94" t="s">
        <v>3340</v>
      </c>
      <c r="C2297" s="94" t="s">
        <v>9370</v>
      </c>
      <c r="D2297" s="94" t="s">
        <v>3470</v>
      </c>
      <c r="E2297" s="94" t="s">
        <v>2487</v>
      </c>
      <c r="F2297" s="94" t="s">
        <v>3471</v>
      </c>
      <c r="G2297" s="95">
        <v>-2925</v>
      </c>
      <c r="H2297" s="97">
        <v>46072</v>
      </c>
      <c r="I2297" s="97">
        <v>46079</v>
      </c>
      <c r="J2297" s="97">
        <v>46079</v>
      </c>
      <c r="K2297" s="97">
        <v>46078</v>
      </c>
      <c r="L2297" s="94">
        <v>10251</v>
      </c>
      <c r="M2297" s="98" t="s">
        <v>353</v>
      </c>
      <c r="N2297" s="121" t="s">
        <v>246</v>
      </c>
      <c r="O2297" s="94" t="s">
        <v>9371</v>
      </c>
      <c r="P2297" s="94" t="s">
        <v>51</v>
      </c>
      <c r="Q2297" s="94" t="s">
        <v>51</v>
      </c>
      <c r="R2297" s="94" t="s">
        <v>51</v>
      </c>
      <c r="S2297" s="94" t="s">
        <v>51</v>
      </c>
      <c r="T2297" s="94" t="s">
        <v>51</v>
      </c>
      <c r="U2297" s="94" t="s">
        <v>51</v>
      </c>
      <c r="V2297" s="94" t="s">
        <v>51</v>
      </c>
      <c r="W2297" s="94" t="s">
        <v>2490</v>
      </c>
      <c r="X2297" s="94" t="s">
        <v>2491</v>
      </c>
      <c r="Y2297" s="94" t="s">
        <v>3345</v>
      </c>
    </row>
    <row r="2298" spans="1:25" x14ac:dyDescent="0.2">
      <c r="A2298" s="94" t="s">
        <v>2763</v>
      </c>
      <c r="B2298" s="94" t="s">
        <v>3340</v>
      </c>
      <c r="C2298" s="94" t="s">
        <v>9372</v>
      </c>
      <c r="D2298" s="94" t="s">
        <v>3470</v>
      </c>
      <c r="E2298" s="94" t="s">
        <v>2487</v>
      </c>
      <c r="F2298" s="94" t="s">
        <v>3471</v>
      </c>
      <c r="G2298" s="95">
        <v>-5135</v>
      </c>
      <c r="H2298" s="97">
        <v>46072</v>
      </c>
      <c r="I2298" s="97">
        <v>46079</v>
      </c>
      <c r="J2298" s="97">
        <v>46079</v>
      </c>
      <c r="K2298" s="97">
        <v>46078</v>
      </c>
      <c r="L2298" s="94">
        <v>10251</v>
      </c>
      <c r="M2298" s="98" t="s">
        <v>353</v>
      </c>
      <c r="N2298" s="121" t="s">
        <v>246</v>
      </c>
      <c r="O2298" s="94" t="s">
        <v>9373</v>
      </c>
      <c r="P2298" s="94" t="s">
        <v>51</v>
      </c>
      <c r="Q2298" s="94" t="s">
        <v>51</v>
      </c>
      <c r="R2298" s="94" t="s">
        <v>51</v>
      </c>
      <c r="S2298" s="94" t="s">
        <v>51</v>
      </c>
      <c r="T2298" s="94" t="s">
        <v>51</v>
      </c>
      <c r="U2298" s="94" t="s">
        <v>51</v>
      </c>
      <c r="V2298" s="94" t="s">
        <v>51</v>
      </c>
      <c r="W2298" s="94" t="s">
        <v>2490</v>
      </c>
      <c r="X2298" s="94" t="s">
        <v>2491</v>
      </c>
      <c r="Y2298" s="94" t="s">
        <v>3345</v>
      </c>
    </row>
    <row r="2299" spans="1:25" x14ac:dyDescent="0.2">
      <c r="A2299" s="94" t="s">
        <v>2763</v>
      </c>
      <c r="B2299" s="94" t="s">
        <v>3340</v>
      </c>
      <c r="C2299" s="94" t="s">
        <v>9374</v>
      </c>
      <c r="D2299" s="94" t="s">
        <v>3470</v>
      </c>
      <c r="E2299" s="94" t="s">
        <v>2487</v>
      </c>
      <c r="F2299" s="94" t="s">
        <v>3471</v>
      </c>
      <c r="G2299" s="95">
        <v>-3755</v>
      </c>
      <c r="H2299" s="97">
        <v>46072</v>
      </c>
      <c r="I2299" s="97">
        <v>46079</v>
      </c>
      <c r="J2299" s="97">
        <v>46079</v>
      </c>
      <c r="K2299" s="97">
        <v>46078</v>
      </c>
      <c r="L2299" s="94">
        <v>10251</v>
      </c>
      <c r="M2299" s="98" t="s">
        <v>353</v>
      </c>
      <c r="N2299" s="121" t="s">
        <v>246</v>
      </c>
      <c r="O2299" s="94" t="s">
        <v>9375</v>
      </c>
      <c r="P2299" s="94" t="s">
        <v>51</v>
      </c>
      <c r="Q2299" s="94" t="s">
        <v>51</v>
      </c>
      <c r="R2299" s="94" t="s">
        <v>51</v>
      </c>
      <c r="S2299" s="94" t="s">
        <v>51</v>
      </c>
      <c r="T2299" s="94" t="s">
        <v>51</v>
      </c>
      <c r="U2299" s="94" t="s">
        <v>51</v>
      </c>
      <c r="V2299" s="94" t="s">
        <v>51</v>
      </c>
      <c r="W2299" s="94" t="s">
        <v>2490</v>
      </c>
      <c r="X2299" s="94" t="s">
        <v>2491</v>
      </c>
      <c r="Y2299" s="94" t="s">
        <v>3345</v>
      </c>
    </row>
    <row r="2300" spans="1:25" x14ac:dyDescent="0.2">
      <c r="A2300" s="94" t="s">
        <v>2763</v>
      </c>
      <c r="B2300" s="94" t="s">
        <v>3340</v>
      </c>
      <c r="C2300" s="94" t="s">
        <v>9376</v>
      </c>
      <c r="D2300" s="94" t="s">
        <v>3470</v>
      </c>
      <c r="E2300" s="94" t="s">
        <v>2487</v>
      </c>
      <c r="F2300" s="94" t="s">
        <v>3471</v>
      </c>
      <c r="G2300" s="95">
        <v>-3865</v>
      </c>
      <c r="H2300" s="97">
        <v>46072</v>
      </c>
      <c r="I2300" s="97">
        <v>46079</v>
      </c>
      <c r="J2300" s="97">
        <v>46079</v>
      </c>
      <c r="K2300" s="97">
        <v>46078</v>
      </c>
      <c r="L2300" s="94">
        <v>10251</v>
      </c>
      <c r="M2300" s="98" t="s">
        <v>353</v>
      </c>
      <c r="N2300" s="121" t="s">
        <v>246</v>
      </c>
      <c r="O2300" s="94" t="s">
        <v>9377</v>
      </c>
      <c r="P2300" s="94" t="s">
        <v>51</v>
      </c>
      <c r="Q2300" s="94" t="s">
        <v>51</v>
      </c>
      <c r="R2300" s="94" t="s">
        <v>51</v>
      </c>
      <c r="S2300" s="94" t="s">
        <v>51</v>
      </c>
      <c r="T2300" s="94" t="s">
        <v>51</v>
      </c>
      <c r="U2300" s="94" t="s">
        <v>51</v>
      </c>
      <c r="V2300" s="94" t="s">
        <v>51</v>
      </c>
      <c r="W2300" s="94" t="s">
        <v>2490</v>
      </c>
      <c r="X2300" s="94" t="s">
        <v>2491</v>
      </c>
      <c r="Y2300" s="94" t="s">
        <v>3345</v>
      </c>
    </row>
    <row r="2301" spans="1:25" x14ac:dyDescent="0.2">
      <c r="A2301" s="94" t="s">
        <v>2763</v>
      </c>
      <c r="B2301" s="94" t="s">
        <v>3340</v>
      </c>
      <c r="C2301" s="94" t="s">
        <v>3565</v>
      </c>
      <c r="D2301" s="94" t="s">
        <v>3470</v>
      </c>
      <c r="E2301" s="94" t="s">
        <v>2487</v>
      </c>
      <c r="F2301" s="94" t="s">
        <v>3471</v>
      </c>
      <c r="G2301" s="95">
        <v>-4070</v>
      </c>
      <c r="H2301" s="97">
        <v>46072</v>
      </c>
      <c r="I2301" s="97">
        <v>46079</v>
      </c>
      <c r="J2301" s="97">
        <v>46079</v>
      </c>
      <c r="K2301" s="97">
        <v>46078</v>
      </c>
      <c r="L2301" s="94">
        <v>10251</v>
      </c>
      <c r="M2301" s="98" t="s">
        <v>353</v>
      </c>
      <c r="N2301" s="121" t="s">
        <v>246</v>
      </c>
      <c r="O2301" s="94" t="s">
        <v>9378</v>
      </c>
      <c r="P2301" s="94" t="s">
        <v>51</v>
      </c>
      <c r="Q2301" s="94" t="s">
        <v>51</v>
      </c>
      <c r="R2301" s="94" t="s">
        <v>51</v>
      </c>
      <c r="S2301" s="94" t="s">
        <v>51</v>
      </c>
      <c r="T2301" s="94" t="s">
        <v>51</v>
      </c>
      <c r="U2301" s="94" t="s">
        <v>51</v>
      </c>
      <c r="V2301" s="94" t="s">
        <v>51</v>
      </c>
      <c r="W2301" s="94" t="s">
        <v>2490</v>
      </c>
      <c r="X2301" s="94" t="s">
        <v>2491</v>
      </c>
      <c r="Y2301" s="94" t="s">
        <v>3345</v>
      </c>
    </row>
    <row r="2302" spans="1:25" x14ac:dyDescent="0.2">
      <c r="A2302" s="94" t="s">
        <v>2763</v>
      </c>
      <c r="B2302" s="94" t="s">
        <v>3340</v>
      </c>
      <c r="C2302" s="94" t="s">
        <v>3567</v>
      </c>
      <c r="D2302" s="94" t="s">
        <v>3470</v>
      </c>
      <c r="E2302" s="94" t="s">
        <v>2487</v>
      </c>
      <c r="F2302" s="94" t="s">
        <v>3471</v>
      </c>
      <c r="G2302" s="95">
        <v>-4865</v>
      </c>
      <c r="H2302" s="97">
        <v>46072</v>
      </c>
      <c r="I2302" s="97">
        <v>46079</v>
      </c>
      <c r="J2302" s="97">
        <v>46079</v>
      </c>
      <c r="K2302" s="97">
        <v>46078</v>
      </c>
      <c r="L2302" s="94">
        <v>10251</v>
      </c>
      <c r="M2302" s="98" t="s">
        <v>353</v>
      </c>
      <c r="N2302" s="121" t="s">
        <v>246</v>
      </c>
      <c r="O2302" s="94" t="s">
        <v>9379</v>
      </c>
      <c r="P2302" s="94" t="s">
        <v>51</v>
      </c>
      <c r="Q2302" s="94" t="s">
        <v>51</v>
      </c>
      <c r="R2302" s="94" t="s">
        <v>51</v>
      </c>
      <c r="S2302" s="94" t="s">
        <v>51</v>
      </c>
      <c r="T2302" s="94" t="s">
        <v>51</v>
      </c>
      <c r="U2302" s="94" t="s">
        <v>51</v>
      </c>
      <c r="V2302" s="94" t="s">
        <v>51</v>
      </c>
      <c r="W2302" s="94" t="s">
        <v>2490</v>
      </c>
      <c r="X2302" s="94" t="s">
        <v>2491</v>
      </c>
      <c r="Y2302" s="94" t="s">
        <v>3345</v>
      </c>
    </row>
    <row r="2303" spans="1:25" x14ac:dyDescent="0.2">
      <c r="A2303" s="94" t="s">
        <v>2763</v>
      </c>
      <c r="B2303" s="94" t="s">
        <v>3340</v>
      </c>
      <c r="C2303" s="94" t="s">
        <v>9380</v>
      </c>
      <c r="D2303" s="94" t="s">
        <v>3470</v>
      </c>
      <c r="E2303" s="94" t="s">
        <v>2487</v>
      </c>
      <c r="F2303" s="94" t="s">
        <v>3471</v>
      </c>
      <c r="G2303" s="95">
        <v>-5010</v>
      </c>
      <c r="H2303" s="97">
        <v>46072</v>
      </c>
      <c r="I2303" s="97">
        <v>46079</v>
      </c>
      <c r="J2303" s="97">
        <v>46079</v>
      </c>
      <c r="K2303" s="97">
        <v>46078</v>
      </c>
      <c r="L2303" s="94">
        <v>10251</v>
      </c>
      <c r="M2303" s="98" t="s">
        <v>353</v>
      </c>
      <c r="N2303" s="121" t="s">
        <v>246</v>
      </c>
      <c r="O2303" s="94" t="s">
        <v>9381</v>
      </c>
      <c r="P2303" s="94" t="s">
        <v>51</v>
      </c>
      <c r="Q2303" s="94" t="s">
        <v>51</v>
      </c>
      <c r="R2303" s="94" t="s">
        <v>51</v>
      </c>
      <c r="S2303" s="94" t="s">
        <v>51</v>
      </c>
      <c r="T2303" s="94" t="s">
        <v>51</v>
      </c>
      <c r="U2303" s="94" t="s">
        <v>51</v>
      </c>
      <c r="V2303" s="94" t="s">
        <v>51</v>
      </c>
      <c r="W2303" s="94" t="s">
        <v>2490</v>
      </c>
      <c r="X2303" s="94" t="s">
        <v>2491</v>
      </c>
      <c r="Y2303" s="94" t="s">
        <v>3345</v>
      </c>
    </row>
    <row r="2304" spans="1:25" x14ac:dyDescent="0.2">
      <c r="A2304" s="94" t="s">
        <v>2763</v>
      </c>
      <c r="B2304" s="94" t="s">
        <v>3340</v>
      </c>
      <c r="C2304" s="94" t="s">
        <v>9382</v>
      </c>
      <c r="D2304" s="94" t="s">
        <v>3470</v>
      </c>
      <c r="E2304" s="94" t="s">
        <v>2487</v>
      </c>
      <c r="F2304" s="94" t="s">
        <v>3471</v>
      </c>
      <c r="G2304" s="95">
        <v>-5170</v>
      </c>
      <c r="H2304" s="97">
        <v>46072</v>
      </c>
      <c r="I2304" s="97">
        <v>46079</v>
      </c>
      <c r="J2304" s="97">
        <v>46079</v>
      </c>
      <c r="K2304" s="97">
        <v>46078</v>
      </c>
      <c r="L2304" s="94">
        <v>10251</v>
      </c>
      <c r="M2304" s="98" t="s">
        <v>353</v>
      </c>
      <c r="N2304" s="121" t="s">
        <v>246</v>
      </c>
      <c r="O2304" s="94" t="s">
        <v>9383</v>
      </c>
      <c r="P2304" s="94" t="s">
        <v>51</v>
      </c>
      <c r="Q2304" s="94" t="s">
        <v>51</v>
      </c>
      <c r="R2304" s="94" t="s">
        <v>51</v>
      </c>
      <c r="S2304" s="94" t="s">
        <v>51</v>
      </c>
      <c r="T2304" s="94" t="s">
        <v>51</v>
      </c>
      <c r="U2304" s="94" t="s">
        <v>51</v>
      </c>
      <c r="V2304" s="94" t="s">
        <v>51</v>
      </c>
      <c r="W2304" s="94" t="s">
        <v>2490</v>
      </c>
      <c r="X2304" s="94" t="s">
        <v>2491</v>
      </c>
      <c r="Y2304" s="94" t="s">
        <v>3345</v>
      </c>
    </row>
    <row r="2305" spans="1:25" x14ac:dyDescent="0.2">
      <c r="A2305" s="94" t="s">
        <v>2763</v>
      </c>
      <c r="B2305" s="94" t="s">
        <v>3340</v>
      </c>
      <c r="C2305" s="94" t="s">
        <v>9384</v>
      </c>
      <c r="D2305" s="94" t="s">
        <v>3470</v>
      </c>
      <c r="E2305" s="94" t="s">
        <v>2487</v>
      </c>
      <c r="F2305" s="94" t="s">
        <v>3471</v>
      </c>
      <c r="G2305" s="95">
        <v>-5500</v>
      </c>
      <c r="H2305" s="97">
        <v>46072</v>
      </c>
      <c r="I2305" s="97">
        <v>46079</v>
      </c>
      <c r="J2305" s="97">
        <v>46079</v>
      </c>
      <c r="K2305" s="97">
        <v>46078</v>
      </c>
      <c r="L2305" s="94">
        <v>10251</v>
      </c>
      <c r="M2305" s="98" t="s">
        <v>353</v>
      </c>
      <c r="N2305" s="121" t="s">
        <v>246</v>
      </c>
      <c r="O2305" s="94" t="s">
        <v>9385</v>
      </c>
      <c r="P2305" s="94" t="s">
        <v>51</v>
      </c>
      <c r="Q2305" s="94" t="s">
        <v>51</v>
      </c>
      <c r="R2305" s="94" t="s">
        <v>51</v>
      </c>
      <c r="S2305" s="94" t="s">
        <v>51</v>
      </c>
      <c r="T2305" s="94" t="s">
        <v>51</v>
      </c>
      <c r="U2305" s="94" t="s">
        <v>51</v>
      </c>
      <c r="V2305" s="94" t="s">
        <v>51</v>
      </c>
      <c r="W2305" s="94" t="s">
        <v>2490</v>
      </c>
      <c r="X2305" s="94" t="s">
        <v>2491</v>
      </c>
      <c r="Y2305" s="94" t="s">
        <v>3345</v>
      </c>
    </row>
    <row r="2306" spans="1:25" x14ac:dyDescent="0.2">
      <c r="A2306" s="94" t="s">
        <v>2763</v>
      </c>
      <c r="B2306" s="94" t="s">
        <v>3340</v>
      </c>
      <c r="C2306" s="94" t="s">
        <v>9386</v>
      </c>
      <c r="D2306" s="94" t="s">
        <v>3470</v>
      </c>
      <c r="E2306" s="94" t="s">
        <v>2487</v>
      </c>
      <c r="F2306" s="94" t="s">
        <v>3471</v>
      </c>
      <c r="G2306" s="95">
        <v>-5090</v>
      </c>
      <c r="H2306" s="97">
        <v>46072</v>
      </c>
      <c r="I2306" s="97">
        <v>46079</v>
      </c>
      <c r="J2306" s="97">
        <v>46079</v>
      </c>
      <c r="K2306" s="97">
        <v>46078</v>
      </c>
      <c r="L2306" s="94">
        <v>10251</v>
      </c>
      <c r="M2306" s="98" t="s">
        <v>353</v>
      </c>
      <c r="N2306" s="121" t="s">
        <v>246</v>
      </c>
      <c r="O2306" s="94" t="s">
        <v>9387</v>
      </c>
      <c r="P2306" s="94" t="s">
        <v>51</v>
      </c>
      <c r="Q2306" s="94" t="s">
        <v>51</v>
      </c>
      <c r="R2306" s="94" t="s">
        <v>51</v>
      </c>
      <c r="S2306" s="94" t="s">
        <v>51</v>
      </c>
      <c r="T2306" s="94" t="s">
        <v>51</v>
      </c>
      <c r="U2306" s="94" t="s">
        <v>51</v>
      </c>
      <c r="V2306" s="94" t="s">
        <v>51</v>
      </c>
      <c r="W2306" s="94" t="s">
        <v>2490</v>
      </c>
      <c r="X2306" s="94" t="s">
        <v>2491</v>
      </c>
      <c r="Y2306" s="94" t="s">
        <v>3345</v>
      </c>
    </row>
    <row r="2307" spans="1:25" x14ac:dyDescent="0.2">
      <c r="A2307" s="94" t="s">
        <v>2763</v>
      </c>
      <c r="B2307" s="94" t="s">
        <v>3340</v>
      </c>
      <c r="C2307" s="94" t="s">
        <v>9388</v>
      </c>
      <c r="D2307" s="94" t="s">
        <v>3470</v>
      </c>
      <c r="E2307" s="94" t="s">
        <v>2487</v>
      </c>
      <c r="F2307" s="94" t="s">
        <v>3471</v>
      </c>
      <c r="G2307" s="95">
        <v>-3890</v>
      </c>
      <c r="H2307" s="97">
        <v>46072</v>
      </c>
      <c r="I2307" s="97">
        <v>46079</v>
      </c>
      <c r="J2307" s="97">
        <v>46079</v>
      </c>
      <c r="K2307" s="97">
        <v>46078</v>
      </c>
      <c r="L2307" s="94">
        <v>10251</v>
      </c>
      <c r="M2307" s="98" t="s">
        <v>353</v>
      </c>
      <c r="N2307" s="121" t="s">
        <v>246</v>
      </c>
      <c r="O2307" s="94" t="s">
        <v>9389</v>
      </c>
      <c r="P2307" s="94" t="s">
        <v>51</v>
      </c>
      <c r="Q2307" s="94" t="s">
        <v>51</v>
      </c>
      <c r="R2307" s="94" t="s">
        <v>51</v>
      </c>
      <c r="S2307" s="94" t="s">
        <v>51</v>
      </c>
      <c r="T2307" s="94" t="s">
        <v>51</v>
      </c>
      <c r="U2307" s="94" t="s">
        <v>51</v>
      </c>
      <c r="V2307" s="94" t="s">
        <v>51</v>
      </c>
      <c r="W2307" s="94" t="s">
        <v>2490</v>
      </c>
      <c r="X2307" s="94" t="s">
        <v>2491</v>
      </c>
      <c r="Y2307" s="94" t="s">
        <v>3345</v>
      </c>
    </row>
    <row r="2308" spans="1:25" x14ac:dyDescent="0.2">
      <c r="A2308" s="94" t="s">
        <v>2763</v>
      </c>
      <c r="B2308" s="94" t="s">
        <v>3340</v>
      </c>
      <c r="C2308" s="94" t="s">
        <v>9390</v>
      </c>
      <c r="D2308" s="94" t="s">
        <v>3470</v>
      </c>
      <c r="E2308" s="94" t="s">
        <v>2487</v>
      </c>
      <c r="F2308" s="94" t="s">
        <v>3471</v>
      </c>
      <c r="G2308" s="95">
        <v>-4385</v>
      </c>
      <c r="H2308" s="97">
        <v>46072</v>
      </c>
      <c r="I2308" s="97">
        <v>46079</v>
      </c>
      <c r="J2308" s="97">
        <v>46079</v>
      </c>
      <c r="K2308" s="97">
        <v>46078</v>
      </c>
      <c r="L2308" s="94">
        <v>10251</v>
      </c>
      <c r="M2308" s="98" t="s">
        <v>353</v>
      </c>
      <c r="N2308" s="121" t="s">
        <v>246</v>
      </c>
      <c r="O2308" s="94" t="s">
        <v>9391</v>
      </c>
      <c r="P2308" s="94" t="s">
        <v>51</v>
      </c>
      <c r="Q2308" s="94" t="s">
        <v>51</v>
      </c>
      <c r="R2308" s="94" t="s">
        <v>51</v>
      </c>
      <c r="S2308" s="94" t="s">
        <v>51</v>
      </c>
      <c r="T2308" s="94" t="s">
        <v>51</v>
      </c>
      <c r="U2308" s="94" t="s">
        <v>51</v>
      </c>
      <c r="V2308" s="94" t="s">
        <v>51</v>
      </c>
      <c r="W2308" s="94" t="s">
        <v>2490</v>
      </c>
      <c r="X2308" s="94" t="s">
        <v>2491</v>
      </c>
      <c r="Y2308" s="94" t="s">
        <v>3345</v>
      </c>
    </row>
    <row r="2309" spans="1:25" x14ac:dyDescent="0.2">
      <c r="A2309" s="94" t="s">
        <v>2763</v>
      </c>
      <c r="B2309" s="94" t="s">
        <v>3340</v>
      </c>
      <c r="C2309" s="94" t="s">
        <v>9392</v>
      </c>
      <c r="D2309" s="94" t="s">
        <v>3470</v>
      </c>
      <c r="E2309" s="94" t="s">
        <v>2487</v>
      </c>
      <c r="F2309" s="94" t="s">
        <v>3471</v>
      </c>
      <c r="G2309" s="95">
        <v>-4535</v>
      </c>
      <c r="H2309" s="97">
        <v>46072</v>
      </c>
      <c r="I2309" s="97">
        <v>46079</v>
      </c>
      <c r="J2309" s="97">
        <v>46079</v>
      </c>
      <c r="K2309" s="97">
        <v>46078</v>
      </c>
      <c r="L2309" s="94">
        <v>10251</v>
      </c>
      <c r="M2309" s="98" t="s">
        <v>353</v>
      </c>
      <c r="N2309" s="121" t="s">
        <v>246</v>
      </c>
      <c r="O2309" s="94" t="s">
        <v>9393</v>
      </c>
      <c r="P2309" s="94" t="s">
        <v>51</v>
      </c>
      <c r="Q2309" s="94" t="s">
        <v>51</v>
      </c>
      <c r="R2309" s="94" t="s">
        <v>51</v>
      </c>
      <c r="S2309" s="94" t="s">
        <v>51</v>
      </c>
      <c r="T2309" s="94" t="s">
        <v>51</v>
      </c>
      <c r="U2309" s="94" t="s">
        <v>51</v>
      </c>
      <c r="V2309" s="94" t="s">
        <v>51</v>
      </c>
      <c r="W2309" s="94" t="s">
        <v>2490</v>
      </c>
      <c r="X2309" s="94" t="s">
        <v>2491</v>
      </c>
      <c r="Y2309" s="94" t="s">
        <v>3345</v>
      </c>
    </row>
    <row r="2310" spans="1:25" x14ac:dyDescent="0.2">
      <c r="A2310" s="94" t="s">
        <v>2763</v>
      </c>
      <c r="B2310" s="94" t="s">
        <v>3340</v>
      </c>
      <c r="C2310" s="94" t="s">
        <v>9394</v>
      </c>
      <c r="D2310" s="94" t="s">
        <v>3470</v>
      </c>
      <c r="E2310" s="94" t="s">
        <v>2487</v>
      </c>
      <c r="F2310" s="94" t="s">
        <v>3471</v>
      </c>
      <c r="G2310" s="95">
        <v>-2720</v>
      </c>
      <c r="H2310" s="97">
        <v>46072</v>
      </c>
      <c r="I2310" s="97">
        <v>46079</v>
      </c>
      <c r="J2310" s="97">
        <v>46079</v>
      </c>
      <c r="K2310" s="97">
        <v>46078</v>
      </c>
      <c r="L2310" s="94">
        <v>10251</v>
      </c>
      <c r="M2310" s="98" t="s">
        <v>353</v>
      </c>
      <c r="N2310" s="121" t="s">
        <v>246</v>
      </c>
      <c r="O2310" s="94" t="s">
        <v>9395</v>
      </c>
      <c r="P2310" s="94" t="s">
        <v>51</v>
      </c>
      <c r="Q2310" s="94" t="s">
        <v>51</v>
      </c>
      <c r="R2310" s="94" t="s">
        <v>51</v>
      </c>
      <c r="S2310" s="94" t="s">
        <v>51</v>
      </c>
      <c r="T2310" s="94" t="s">
        <v>51</v>
      </c>
      <c r="U2310" s="94" t="s">
        <v>51</v>
      </c>
      <c r="V2310" s="94" t="s">
        <v>51</v>
      </c>
      <c r="W2310" s="94" t="s">
        <v>2490</v>
      </c>
      <c r="X2310" s="94" t="s">
        <v>2491</v>
      </c>
      <c r="Y2310" s="94" t="s">
        <v>3345</v>
      </c>
    </row>
    <row r="2311" spans="1:25" x14ac:dyDescent="0.2">
      <c r="A2311" s="94" t="s">
        <v>2763</v>
      </c>
      <c r="B2311" s="94" t="s">
        <v>3340</v>
      </c>
      <c r="C2311" s="94" t="s">
        <v>9396</v>
      </c>
      <c r="D2311" s="94" t="s">
        <v>3470</v>
      </c>
      <c r="E2311" s="94" t="s">
        <v>2487</v>
      </c>
      <c r="F2311" s="94" t="s">
        <v>3471</v>
      </c>
      <c r="G2311" s="95">
        <v>-4795</v>
      </c>
      <c r="H2311" s="97">
        <v>46072</v>
      </c>
      <c r="I2311" s="97">
        <v>46079</v>
      </c>
      <c r="J2311" s="97">
        <v>46079</v>
      </c>
      <c r="K2311" s="97">
        <v>46078</v>
      </c>
      <c r="L2311" s="94">
        <v>10251</v>
      </c>
      <c r="M2311" s="98" t="s">
        <v>353</v>
      </c>
      <c r="N2311" s="121" t="s">
        <v>246</v>
      </c>
      <c r="O2311" s="94" t="s">
        <v>9397</v>
      </c>
      <c r="P2311" s="94" t="s">
        <v>51</v>
      </c>
      <c r="Q2311" s="94" t="s">
        <v>51</v>
      </c>
      <c r="R2311" s="94" t="s">
        <v>51</v>
      </c>
      <c r="S2311" s="94" t="s">
        <v>51</v>
      </c>
      <c r="T2311" s="94" t="s">
        <v>51</v>
      </c>
      <c r="U2311" s="94" t="s">
        <v>51</v>
      </c>
      <c r="V2311" s="94" t="s">
        <v>51</v>
      </c>
      <c r="W2311" s="94" t="s">
        <v>2490</v>
      </c>
      <c r="X2311" s="94" t="s">
        <v>2491</v>
      </c>
      <c r="Y2311" s="94" t="s">
        <v>3345</v>
      </c>
    </row>
    <row r="2312" spans="1:25" x14ac:dyDescent="0.2">
      <c r="A2312" s="94" t="s">
        <v>2763</v>
      </c>
      <c r="B2312" s="94" t="s">
        <v>3340</v>
      </c>
      <c r="C2312" s="94" t="s">
        <v>9398</v>
      </c>
      <c r="D2312" s="94" t="s">
        <v>3470</v>
      </c>
      <c r="E2312" s="94" t="s">
        <v>2487</v>
      </c>
      <c r="F2312" s="94" t="s">
        <v>3471</v>
      </c>
      <c r="G2312" s="95">
        <v>-5035</v>
      </c>
      <c r="H2312" s="97">
        <v>46072</v>
      </c>
      <c r="I2312" s="97">
        <v>46079</v>
      </c>
      <c r="J2312" s="97">
        <v>46079</v>
      </c>
      <c r="K2312" s="97">
        <v>46078</v>
      </c>
      <c r="L2312" s="94">
        <v>10251</v>
      </c>
      <c r="M2312" s="98" t="s">
        <v>353</v>
      </c>
      <c r="N2312" s="121" t="s">
        <v>246</v>
      </c>
      <c r="O2312" s="94" t="s">
        <v>9399</v>
      </c>
      <c r="P2312" s="94" t="s">
        <v>51</v>
      </c>
      <c r="Q2312" s="94" t="s">
        <v>51</v>
      </c>
      <c r="R2312" s="94" t="s">
        <v>51</v>
      </c>
      <c r="S2312" s="94" t="s">
        <v>51</v>
      </c>
      <c r="T2312" s="94" t="s">
        <v>51</v>
      </c>
      <c r="U2312" s="94" t="s">
        <v>51</v>
      </c>
      <c r="V2312" s="94" t="s">
        <v>51</v>
      </c>
      <c r="W2312" s="94" t="s">
        <v>2490</v>
      </c>
      <c r="X2312" s="94" t="s">
        <v>2491</v>
      </c>
      <c r="Y2312" s="94" t="s">
        <v>3345</v>
      </c>
    </row>
    <row r="2313" spans="1:25" x14ac:dyDescent="0.2">
      <c r="A2313" s="94" t="s">
        <v>2763</v>
      </c>
      <c r="B2313" s="94" t="s">
        <v>3340</v>
      </c>
      <c r="C2313" s="94" t="s">
        <v>9400</v>
      </c>
      <c r="D2313" s="94" t="s">
        <v>3470</v>
      </c>
      <c r="E2313" s="94" t="s">
        <v>2487</v>
      </c>
      <c r="F2313" s="94" t="s">
        <v>3471</v>
      </c>
      <c r="G2313" s="95">
        <v>-4890</v>
      </c>
      <c r="H2313" s="97">
        <v>46072</v>
      </c>
      <c r="I2313" s="97">
        <v>46079</v>
      </c>
      <c r="J2313" s="97">
        <v>46079</v>
      </c>
      <c r="K2313" s="97">
        <v>46078</v>
      </c>
      <c r="L2313" s="94">
        <v>10251</v>
      </c>
      <c r="M2313" s="98" t="s">
        <v>353</v>
      </c>
      <c r="N2313" s="121" t="s">
        <v>246</v>
      </c>
      <c r="O2313" s="94" t="s">
        <v>9401</v>
      </c>
      <c r="P2313" s="94" t="s">
        <v>51</v>
      </c>
      <c r="Q2313" s="94" t="s">
        <v>51</v>
      </c>
      <c r="R2313" s="94" t="s">
        <v>51</v>
      </c>
      <c r="S2313" s="94" t="s">
        <v>51</v>
      </c>
      <c r="T2313" s="94" t="s">
        <v>51</v>
      </c>
      <c r="U2313" s="94" t="s">
        <v>51</v>
      </c>
      <c r="V2313" s="94" t="s">
        <v>51</v>
      </c>
      <c r="W2313" s="94" t="s">
        <v>2490</v>
      </c>
      <c r="X2313" s="94" t="s">
        <v>2491</v>
      </c>
      <c r="Y2313" s="94" t="s">
        <v>3345</v>
      </c>
    </row>
    <row r="2314" spans="1:25" x14ac:dyDescent="0.2">
      <c r="A2314" s="94" t="s">
        <v>2763</v>
      </c>
      <c r="B2314" s="94" t="s">
        <v>3340</v>
      </c>
      <c r="C2314" s="94" t="s">
        <v>9402</v>
      </c>
      <c r="D2314" s="94" t="s">
        <v>3470</v>
      </c>
      <c r="E2314" s="94" t="s">
        <v>2487</v>
      </c>
      <c r="F2314" s="94" t="s">
        <v>3471</v>
      </c>
      <c r="G2314" s="95">
        <v>-3435</v>
      </c>
      <c r="H2314" s="97">
        <v>46072</v>
      </c>
      <c r="I2314" s="97">
        <v>46079</v>
      </c>
      <c r="J2314" s="97">
        <v>46079</v>
      </c>
      <c r="K2314" s="97">
        <v>46078</v>
      </c>
      <c r="L2314" s="94">
        <v>10251</v>
      </c>
      <c r="M2314" s="98" t="s">
        <v>353</v>
      </c>
      <c r="N2314" s="121" t="s">
        <v>246</v>
      </c>
      <c r="O2314" s="94" t="s">
        <v>9403</v>
      </c>
      <c r="P2314" s="94" t="s">
        <v>51</v>
      </c>
      <c r="Q2314" s="94" t="s">
        <v>51</v>
      </c>
      <c r="R2314" s="94" t="s">
        <v>51</v>
      </c>
      <c r="S2314" s="94" t="s">
        <v>51</v>
      </c>
      <c r="T2314" s="94" t="s">
        <v>51</v>
      </c>
      <c r="U2314" s="94" t="s">
        <v>51</v>
      </c>
      <c r="V2314" s="94" t="s">
        <v>51</v>
      </c>
      <c r="W2314" s="94" t="s">
        <v>2490</v>
      </c>
      <c r="X2314" s="94" t="s">
        <v>2491</v>
      </c>
      <c r="Y2314" s="94" t="s">
        <v>3345</v>
      </c>
    </row>
    <row r="2315" spans="1:25" x14ac:dyDescent="0.2">
      <c r="A2315" s="94" t="s">
        <v>2763</v>
      </c>
      <c r="B2315" s="94" t="s">
        <v>3340</v>
      </c>
      <c r="C2315" s="94" t="s">
        <v>9404</v>
      </c>
      <c r="D2315" s="94" t="s">
        <v>3470</v>
      </c>
      <c r="E2315" s="94" t="s">
        <v>2487</v>
      </c>
      <c r="F2315" s="94" t="s">
        <v>3471</v>
      </c>
      <c r="G2315" s="95">
        <v>-4825</v>
      </c>
      <c r="H2315" s="97">
        <v>46072</v>
      </c>
      <c r="I2315" s="97">
        <v>46079</v>
      </c>
      <c r="J2315" s="97">
        <v>46079</v>
      </c>
      <c r="K2315" s="97">
        <v>46078</v>
      </c>
      <c r="L2315" s="94">
        <v>10251</v>
      </c>
      <c r="M2315" s="98" t="s">
        <v>353</v>
      </c>
      <c r="N2315" s="121" t="s">
        <v>246</v>
      </c>
      <c r="O2315" s="94" t="s">
        <v>9405</v>
      </c>
      <c r="P2315" s="94" t="s">
        <v>51</v>
      </c>
      <c r="Q2315" s="94" t="s">
        <v>51</v>
      </c>
      <c r="R2315" s="94" t="s">
        <v>51</v>
      </c>
      <c r="S2315" s="94" t="s">
        <v>51</v>
      </c>
      <c r="T2315" s="94" t="s">
        <v>51</v>
      </c>
      <c r="U2315" s="94" t="s">
        <v>51</v>
      </c>
      <c r="V2315" s="94" t="s">
        <v>51</v>
      </c>
      <c r="W2315" s="94" t="s">
        <v>2490</v>
      </c>
      <c r="X2315" s="94" t="s">
        <v>2491</v>
      </c>
      <c r="Y2315" s="94" t="s">
        <v>3345</v>
      </c>
    </row>
    <row r="2316" spans="1:25" x14ac:dyDescent="0.2">
      <c r="A2316" s="94" t="s">
        <v>2763</v>
      </c>
      <c r="B2316" s="94" t="s">
        <v>3340</v>
      </c>
      <c r="C2316" s="94" t="s">
        <v>9406</v>
      </c>
      <c r="D2316" s="94" t="s">
        <v>3470</v>
      </c>
      <c r="E2316" s="94" t="s">
        <v>2487</v>
      </c>
      <c r="F2316" s="94" t="s">
        <v>3471</v>
      </c>
      <c r="G2316" s="95">
        <v>-5060</v>
      </c>
      <c r="H2316" s="97">
        <v>46072</v>
      </c>
      <c r="I2316" s="97">
        <v>46079</v>
      </c>
      <c r="J2316" s="97">
        <v>46079</v>
      </c>
      <c r="K2316" s="97">
        <v>46078</v>
      </c>
      <c r="L2316" s="94">
        <v>10251</v>
      </c>
      <c r="M2316" s="98" t="s">
        <v>353</v>
      </c>
      <c r="N2316" s="121" t="s">
        <v>246</v>
      </c>
      <c r="O2316" s="94" t="s">
        <v>9407</v>
      </c>
      <c r="P2316" s="94" t="s">
        <v>51</v>
      </c>
      <c r="Q2316" s="94" t="s">
        <v>51</v>
      </c>
      <c r="R2316" s="94" t="s">
        <v>51</v>
      </c>
      <c r="S2316" s="94" t="s">
        <v>51</v>
      </c>
      <c r="T2316" s="94" t="s">
        <v>51</v>
      </c>
      <c r="U2316" s="94" t="s">
        <v>51</v>
      </c>
      <c r="V2316" s="94" t="s">
        <v>51</v>
      </c>
      <c r="W2316" s="94" t="s">
        <v>2490</v>
      </c>
      <c r="X2316" s="94" t="s">
        <v>2491</v>
      </c>
      <c r="Y2316" s="94" t="s">
        <v>3345</v>
      </c>
    </row>
    <row r="2317" spans="1:25" x14ac:dyDescent="0.2">
      <c r="A2317" s="94" t="s">
        <v>2763</v>
      </c>
      <c r="B2317" s="94" t="s">
        <v>3340</v>
      </c>
      <c r="C2317" s="94" t="s">
        <v>9408</v>
      </c>
      <c r="D2317" s="94" t="s">
        <v>3470</v>
      </c>
      <c r="E2317" s="94" t="s">
        <v>2487</v>
      </c>
      <c r="F2317" s="94" t="s">
        <v>3471</v>
      </c>
      <c r="G2317" s="95">
        <v>-3955</v>
      </c>
      <c r="H2317" s="97">
        <v>46072</v>
      </c>
      <c r="I2317" s="97">
        <v>46079</v>
      </c>
      <c r="J2317" s="97">
        <v>46079</v>
      </c>
      <c r="K2317" s="97">
        <v>46078</v>
      </c>
      <c r="L2317" s="94">
        <v>10251</v>
      </c>
      <c r="M2317" s="98" t="s">
        <v>353</v>
      </c>
      <c r="N2317" s="121" t="s">
        <v>246</v>
      </c>
      <c r="O2317" s="94" t="s">
        <v>9409</v>
      </c>
      <c r="P2317" s="94" t="s">
        <v>51</v>
      </c>
      <c r="Q2317" s="94" t="s">
        <v>51</v>
      </c>
      <c r="R2317" s="94" t="s">
        <v>51</v>
      </c>
      <c r="S2317" s="94" t="s">
        <v>51</v>
      </c>
      <c r="T2317" s="94" t="s">
        <v>51</v>
      </c>
      <c r="U2317" s="94" t="s">
        <v>51</v>
      </c>
      <c r="V2317" s="94" t="s">
        <v>51</v>
      </c>
      <c r="W2317" s="94" t="s">
        <v>2490</v>
      </c>
      <c r="X2317" s="94" t="s">
        <v>2491</v>
      </c>
      <c r="Y2317" s="94" t="s">
        <v>3345</v>
      </c>
    </row>
    <row r="2318" spans="1:25" x14ac:dyDescent="0.2">
      <c r="A2318" s="94" t="s">
        <v>2763</v>
      </c>
      <c r="B2318" s="94" t="s">
        <v>3340</v>
      </c>
      <c r="C2318" s="94" t="s">
        <v>9410</v>
      </c>
      <c r="D2318" s="94" t="s">
        <v>3470</v>
      </c>
      <c r="E2318" s="94" t="s">
        <v>2487</v>
      </c>
      <c r="F2318" s="94" t="s">
        <v>3471</v>
      </c>
      <c r="G2318" s="95">
        <v>-3530</v>
      </c>
      <c r="H2318" s="97">
        <v>46072</v>
      </c>
      <c r="I2318" s="97">
        <v>46079</v>
      </c>
      <c r="J2318" s="97">
        <v>46079</v>
      </c>
      <c r="K2318" s="97">
        <v>46078</v>
      </c>
      <c r="L2318" s="94">
        <v>10251</v>
      </c>
      <c r="M2318" s="98" t="s">
        <v>353</v>
      </c>
      <c r="N2318" s="121" t="s">
        <v>246</v>
      </c>
      <c r="O2318" s="94" t="s">
        <v>9411</v>
      </c>
      <c r="P2318" s="94" t="s">
        <v>51</v>
      </c>
      <c r="Q2318" s="94" t="s">
        <v>51</v>
      </c>
      <c r="R2318" s="94" t="s">
        <v>51</v>
      </c>
      <c r="S2318" s="94" t="s">
        <v>51</v>
      </c>
      <c r="T2318" s="94" t="s">
        <v>51</v>
      </c>
      <c r="U2318" s="94" t="s">
        <v>51</v>
      </c>
      <c r="V2318" s="94" t="s">
        <v>51</v>
      </c>
      <c r="W2318" s="94" t="s">
        <v>2490</v>
      </c>
      <c r="X2318" s="94" t="s">
        <v>2491</v>
      </c>
      <c r="Y2318" s="94" t="s">
        <v>3345</v>
      </c>
    </row>
    <row r="2319" spans="1:25" x14ac:dyDescent="0.2">
      <c r="A2319" s="94" t="s">
        <v>2763</v>
      </c>
      <c r="B2319" s="94" t="s">
        <v>3340</v>
      </c>
      <c r="C2319" s="94" t="s">
        <v>9412</v>
      </c>
      <c r="D2319" s="94" t="s">
        <v>3470</v>
      </c>
      <c r="E2319" s="94" t="s">
        <v>2487</v>
      </c>
      <c r="F2319" s="94" t="s">
        <v>3471</v>
      </c>
      <c r="G2319" s="95">
        <v>-3885</v>
      </c>
      <c r="H2319" s="97">
        <v>46072</v>
      </c>
      <c r="I2319" s="97">
        <v>46079</v>
      </c>
      <c r="J2319" s="97">
        <v>46079</v>
      </c>
      <c r="K2319" s="97">
        <v>46078</v>
      </c>
      <c r="L2319" s="94">
        <v>10251</v>
      </c>
      <c r="M2319" s="98" t="s">
        <v>353</v>
      </c>
      <c r="N2319" s="121" t="s">
        <v>246</v>
      </c>
      <c r="O2319" s="94" t="s">
        <v>9413</v>
      </c>
      <c r="P2319" s="94" t="s">
        <v>51</v>
      </c>
      <c r="Q2319" s="94" t="s">
        <v>51</v>
      </c>
      <c r="R2319" s="94" t="s">
        <v>51</v>
      </c>
      <c r="S2319" s="94" t="s">
        <v>51</v>
      </c>
      <c r="T2319" s="94" t="s">
        <v>51</v>
      </c>
      <c r="U2319" s="94" t="s">
        <v>51</v>
      </c>
      <c r="V2319" s="94" t="s">
        <v>51</v>
      </c>
      <c r="W2319" s="94" t="s">
        <v>2490</v>
      </c>
      <c r="X2319" s="94" t="s">
        <v>2491</v>
      </c>
      <c r="Y2319" s="94" t="s">
        <v>3345</v>
      </c>
    </row>
    <row r="2320" spans="1:25" x14ac:dyDescent="0.2">
      <c r="A2320" s="94" t="s">
        <v>2763</v>
      </c>
      <c r="B2320" s="94" t="s">
        <v>3340</v>
      </c>
      <c r="C2320" s="94" t="s">
        <v>9414</v>
      </c>
      <c r="D2320" s="94" t="s">
        <v>3470</v>
      </c>
      <c r="E2320" s="94" t="s">
        <v>2487</v>
      </c>
      <c r="F2320" s="94" t="s">
        <v>3471</v>
      </c>
      <c r="G2320" s="95">
        <v>-3665</v>
      </c>
      <c r="H2320" s="97">
        <v>46072</v>
      </c>
      <c r="I2320" s="97">
        <v>46079</v>
      </c>
      <c r="J2320" s="97">
        <v>46079</v>
      </c>
      <c r="K2320" s="97">
        <v>46078</v>
      </c>
      <c r="L2320" s="94">
        <v>10251</v>
      </c>
      <c r="M2320" s="98" t="s">
        <v>353</v>
      </c>
      <c r="N2320" s="121" t="s">
        <v>246</v>
      </c>
      <c r="O2320" s="94" t="s">
        <v>9415</v>
      </c>
      <c r="P2320" s="94" t="s">
        <v>51</v>
      </c>
      <c r="Q2320" s="94" t="s">
        <v>51</v>
      </c>
      <c r="R2320" s="94" t="s">
        <v>51</v>
      </c>
      <c r="S2320" s="94" t="s">
        <v>51</v>
      </c>
      <c r="T2320" s="94" t="s">
        <v>51</v>
      </c>
      <c r="U2320" s="94" t="s">
        <v>51</v>
      </c>
      <c r="V2320" s="94" t="s">
        <v>51</v>
      </c>
      <c r="W2320" s="94" t="s">
        <v>2490</v>
      </c>
      <c r="X2320" s="94" t="s">
        <v>2491</v>
      </c>
      <c r="Y2320" s="94" t="s">
        <v>3345</v>
      </c>
    </row>
    <row r="2321" spans="1:25" x14ac:dyDescent="0.2">
      <c r="A2321" s="94" t="s">
        <v>2763</v>
      </c>
      <c r="B2321" s="94" t="s">
        <v>3340</v>
      </c>
      <c r="C2321" s="94" t="s">
        <v>9416</v>
      </c>
      <c r="D2321" s="94" t="s">
        <v>3470</v>
      </c>
      <c r="E2321" s="94" t="s">
        <v>2487</v>
      </c>
      <c r="F2321" s="94" t="s">
        <v>3471</v>
      </c>
      <c r="G2321" s="95">
        <v>-3795</v>
      </c>
      <c r="H2321" s="97">
        <v>46072</v>
      </c>
      <c r="I2321" s="97">
        <v>46079</v>
      </c>
      <c r="J2321" s="97">
        <v>46079</v>
      </c>
      <c r="K2321" s="97">
        <v>46078</v>
      </c>
      <c r="L2321" s="94">
        <v>10251</v>
      </c>
      <c r="M2321" s="98" t="s">
        <v>353</v>
      </c>
      <c r="N2321" s="121" t="s">
        <v>246</v>
      </c>
      <c r="O2321" s="94" t="s">
        <v>9417</v>
      </c>
      <c r="P2321" s="94" t="s">
        <v>51</v>
      </c>
      <c r="Q2321" s="94" t="s">
        <v>51</v>
      </c>
      <c r="R2321" s="94" t="s">
        <v>51</v>
      </c>
      <c r="S2321" s="94" t="s">
        <v>51</v>
      </c>
      <c r="T2321" s="94" t="s">
        <v>51</v>
      </c>
      <c r="U2321" s="94" t="s">
        <v>51</v>
      </c>
      <c r="V2321" s="94" t="s">
        <v>51</v>
      </c>
      <c r="W2321" s="94" t="s">
        <v>2490</v>
      </c>
      <c r="X2321" s="94" t="s">
        <v>2491</v>
      </c>
      <c r="Y2321" s="94" t="s">
        <v>3345</v>
      </c>
    </row>
    <row r="2322" spans="1:25" x14ac:dyDescent="0.2">
      <c r="A2322" s="94" t="s">
        <v>2763</v>
      </c>
      <c r="B2322" s="94" t="s">
        <v>3340</v>
      </c>
      <c r="C2322" s="94" t="s">
        <v>9418</v>
      </c>
      <c r="D2322" s="94" t="s">
        <v>3470</v>
      </c>
      <c r="E2322" s="94" t="s">
        <v>2487</v>
      </c>
      <c r="F2322" s="94" t="s">
        <v>3471</v>
      </c>
      <c r="G2322" s="95">
        <v>-5095</v>
      </c>
      <c r="H2322" s="97">
        <v>46072</v>
      </c>
      <c r="I2322" s="97">
        <v>46079</v>
      </c>
      <c r="J2322" s="97">
        <v>46079</v>
      </c>
      <c r="K2322" s="97">
        <v>46078</v>
      </c>
      <c r="L2322" s="94">
        <v>10251</v>
      </c>
      <c r="M2322" s="98" t="s">
        <v>353</v>
      </c>
      <c r="N2322" s="121" t="s">
        <v>246</v>
      </c>
      <c r="O2322" s="94" t="s">
        <v>9419</v>
      </c>
      <c r="P2322" s="94" t="s">
        <v>51</v>
      </c>
      <c r="Q2322" s="94" t="s">
        <v>51</v>
      </c>
      <c r="R2322" s="94" t="s">
        <v>51</v>
      </c>
      <c r="S2322" s="94" t="s">
        <v>51</v>
      </c>
      <c r="T2322" s="94" t="s">
        <v>51</v>
      </c>
      <c r="U2322" s="94" t="s">
        <v>51</v>
      </c>
      <c r="V2322" s="94" t="s">
        <v>51</v>
      </c>
      <c r="W2322" s="94" t="s">
        <v>2490</v>
      </c>
      <c r="X2322" s="94" t="s">
        <v>2491</v>
      </c>
      <c r="Y2322" s="94" t="s">
        <v>3345</v>
      </c>
    </row>
    <row r="2323" spans="1:25" x14ac:dyDescent="0.2">
      <c r="A2323" s="94" t="s">
        <v>2763</v>
      </c>
      <c r="B2323" s="94" t="s">
        <v>3340</v>
      </c>
      <c r="C2323" s="94" t="s">
        <v>9420</v>
      </c>
      <c r="D2323" s="94" t="s">
        <v>3470</v>
      </c>
      <c r="E2323" s="94" t="s">
        <v>2487</v>
      </c>
      <c r="F2323" s="94" t="s">
        <v>3471</v>
      </c>
      <c r="G2323" s="95">
        <v>-4645</v>
      </c>
      <c r="H2323" s="97">
        <v>46072</v>
      </c>
      <c r="I2323" s="97">
        <v>46079</v>
      </c>
      <c r="J2323" s="97">
        <v>46079</v>
      </c>
      <c r="K2323" s="97">
        <v>46078</v>
      </c>
      <c r="L2323" s="94">
        <v>10251</v>
      </c>
      <c r="M2323" s="98" t="s">
        <v>353</v>
      </c>
      <c r="N2323" s="121" t="s">
        <v>246</v>
      </c>
      <c r="O2323" s="94" t="s">
        <v>9421</v>
      </c>
      <c r="P2323" s="94" t="s">
        <v>51</v>
      </c>
      <c r="Q2323" s="94" t="s">
        <v>51</v>
      </c>
      <c r="R2323" s="94" t="s">
        <v>51</v>
      </c>
      <c r="S2323" s="94" t="s">
        <v>51</v>
      </c>
      <c r="T2323" s="94" t="s">
        <v>51</v>
      </c>
      <c r="U2323" s="94" t="s">
        <v>51</v>
      </c>
      <c r="V2323" s="94" t="s">
        <v>51</v>
      </c>
      <c r="W2323" s="94" t="s">
        <v>2490</v>
      </c>
      <c r="X2323" s="94" t="s">
        <v>2491</v>
      </c>
      <c r="Y2323" s="94" t="s">
        <v>3345</v>
      </c>
    </row>
    <row r="2324" spans="1:25" x14ac:dyDescent="0.2">
      <c r="A2324" s="94" t="s">
        <v>2763</v>
      </c>
      <c r="B2324" s="94" t="s">
        <v>3340</v>
      </c>
      <c r="C2324" s="94" t="s">
        <v>9422</v>
      </c>
      <c r="D2324" s="94" t="s">
        <v>3470</v>
      </c>
      <c r="E2324" s="94" t="s">
        <v>2487</v>
      </c>
      <c r="F2324" s="94" t="s">
        <v>3471</v>
      </c>
      <c r="G2324" s="95">
        <v>-4860</v>
      </c>
      <c r="H2324" s="97">
        <v>46072</v>
      </c>
      <c r="I2324" s="97">
        <v>46079</v>
      </c>
      <c r="J2324" s="97">
        <v>46079</v>
      </c>
      <c r="K2324" s="97">
        <v>46078</v>
      </c>
      <c r="L2324" s="94">
        <v>10251</v>
      </c>
      <c r="M2324" s="98" t="s">
        <v>353</v>
      </c>
      <c r="N2324" s="121" t="s">
        <v>246</v>
      </c>
      <c r="O2324" s="94" t="s">
        <v>9423</v>
      </c>
      <c r="P2324" s="94" t="s">
        <v>51</v>
      </c>
      <c r="Q2324" s="94" t="s">
        <v>51</v>
      </c>
      <c r="R2324" s="94" t="s">
        <v>51</v>
      </c>
      <c r="S2324" s="94" t="s">
        <v>51</v>
      </c>
      <c r="T2324" s="94" t="s">
        <v>51</v>
      </c>
      <c r="U2324" s="94" t="s">
        <v>51</v>
      </c>
      <c r="V2324" s="94" t="s">
        <v>51</v>
      </c>
      <c r="W2324" s="94" t="s">
        <v>2490</v>
      </c>
      <c r="X2324" s="94" t="s">
        <v>2491</v>
      </c>
      <c r="Y2324" s="94" t="s">
        <v>3345</v>
      </c>
    </row>
    <row r="2325" spans="1:25" x14ac:dyDescent="0.2">
      <c r="A2325" s="94" t="s">
        <v>2763</v>
      </c>
      <c r="B2325" s="94" t="s">
        <v>3340</v>
      </c>
      <c r="C2325" s="94" t="s">
        <v>9424</v>
      </c>
      <c r="D2325" s="94" t="s">
        <v>3470</v>
      </c>
      <c r="E2325" s="94" t="s">
        <v>2487</v>
      </c>
      <c r="F2325" s="94" t="s">
        <v>3471</v>
      </c>
      <c r="G2325" s="95">
        <v>-5110</v>
      </c>
      <c r="H2325" s="97">
        <v>46072</v>
      </c>
      <c r="I2325" s="97">
        <v>46079</v>
      </c>
      <c r="J2325" s="97">
        <v>46079</v>
      </c>
      <c r="K2325" s="97">
        <v>46078</v>
      </c>
      <c r="L2325" s="94">
        <v>10251</v>
      </c>
      <c r="M2325" s="98" t="s">
        <v>353</v>
      </c>
      <c r="N2325" s="121" t="s">
        <v>246</v>
      </c>
      <c r="O2325" s="94" t="s">
        <v>9425</v>
      </c>
      <c r="P2325" s="94" t="s">
        <v>51</v>
      </c>
      <c r="Q2325" s="94" t="s">
        <v>51</v>
      </c>
      <c r="R2325" s="94" t="s">
        <v>51</v>
      </c>
      <c r="S2325" s="94" t="s">
        <v>51</v>
      </c>
      <c r="T2325" s="94" t="s">
        <v>51</v>
      </c>
      <c r="U2325" s="94" t="s">
        <v>51</v>
      </c>
      <c r="V2325" s="94" t="s">
        <v>51</v>
      </c>
      <c r="W2325" s="94" t="s">
        <v>2490</v>
      </c>
      <c r="X2325" s="94" t="s">
        <v>2491</v>
      </c>
      <c r="Y2325" s="94" t="s">
        <v>3345</v>
      </c>
    </row>
    <row r="2326" spans="1:25" x14ac:dyDescent="0.2">
      <c r="A2326" s="94" t="s">
        <v>2763</v>
      </c>
      <c r="B2326" s="94" t="s">
        <v>3340</v>
      </c>
      <c r="C2326" s="94" t="s">
        <v>9426</v>
      </c>
      <c r="D2326" s="94" t="s">
        <v>3470</v>
      </c>
      <c r="E2326" s="94" t="s">
        <v>2487</v>
      </c>
      <c r="F2326" s="94" t="s">
        <v>3471</v>
      </c>
      <c r="G2326" s="95">
        <v>-4645</v>
      </c>
      <c r="H2326" s="97">
        <v>46072</v>
      </c>
      <c r="I2326" s="97">
        <v>46079</v>
      </c>
      <c r="J2326" s="97">
        <v>46079</v>
      </c>
      <c r="K2326" s="97">
        <v>46078</v>
      </c>
      <c r="L2326" s="94">
        <v>10251</v>
      </c>
      <c r="M2326" s="98" t="s">
        <v>353</v>
      </c>
      <c r="N2326" s="121" t="s">
        <v>246</v>
      </c>
      <c r="O2326" s="94" t="s">
        <v>9427</v>
      </c>
      <c r="P2326" s="94" t="s">
        <v>51</v>
      </c>
      <c r="Q2326" s="94" t="s">
        <v>51</v>
      </c>
      <c r="R2326" s="94" t="s">
        <v>51</v>
      </c>
      <c r="S2326" s="94" t="s">
        <v>51</v>
      </c>
      <c r="T2326" s="94" t="s">
        <v>51</v>
      </c>
      <c r="U2326" s="94" t="s">
        <v>51</v>
      </c>
      <c r="V2326" s="94" t="s">
        <v>51</v>
      </c>
      <c r="W2326" s="94" t="s">
        <v>2490</v>
      </c>
      <c r="X2326" s="94" t="s">
        <v>2491</v>
      </c>
      <c r="Y2326" s="94" t="s">
        <v>3345</v>
      </c>
    </row>
    <row r="2327" spans="1:25" x14ac:dyDescent="0.2">
      <c r="A2327" s="94" t="s">
        <v>2763</v>
      </c>
      <c r="B2327" s="94" t="s">
        <v>3340</v>
      </c>
      <c r="C2327" s="94" t="s">
        <v>9428</v>
      </c>
      <c r="D2327" s="94" t="s">
        <v>3470</v>
      </c>
      <c r="E2327" s="94" t="s">
        <v>2487</v>
      </c>
      <c r="F2327" s="94" t="s">
        <v>3471</v>
      </c>
      <c r="G2327" s="95">
        <v>-4650</v>
      </c>
      <c r="H2327" s="97">
        <v>46072</v>
      </c>
      <c r="I2327" s="97">
        <v>46079</v>
      </c>
      <c r="J2327" s="97">
        <v>46079</v>
      </c>
      <c r="K2327" s="97">
        <v>46078</v>
      </c>
      <c r="L2327" s="94">
        <v>10251</v>
      </c>
      <c r="M2327" s="98" t="s">
        <v>353</v>
      </c>
      <c r="N2327" s="121" t="s">
        <v>246</v>
      </c>
      <c r="O2327" s="94" t="s">
        <v>9429</v>
      </c>
      <c r="P2327" s="94" t="s">
        <v>51</v>
      </c>
      <c r="Q2327" s="94" t="s">
        <v>51</v>
      </c>
      <c r="R2327" s="94" t="s">
        <v>51</v>
      </c>
      <c r="S2327" s="94" t="s">
        <v>51</v>
      </c>
      <c r="T2327" s="94" t="s">
        <v>51</v>
      </c>
      <c r="U2327" s="94" t="s">
        <v>51</v>
      </c>
      <c r="V2327" s="94" t="s">
        <v>51</v>
      </c>
      <c r="W2327" s="94" t="s">
        <v>2490</v>
      </c>
      <c r="X2327" s="94" t="s">
        <v>2491</v>
      </c>
      <c r="Y2327" s="94" t="s">
        <v>3345</v>
      </c>
    </row>
    <row r="2328" spans="1:25" x14ac:dyDescent="0.2">
      <c r="A2328" s="94" t="s">
        <v>2763</v>
      </c>
      <c r="B2328" s="94" t="s">
        <v>3340</v>
      </c>
      <c r="C2328" s="94" t="s">
        <v>9430</v>
      </c>
      <c r="D2328" s="94" t="s">
        <v>3470</v>
      </c>
      <c r="E2328" s="94" t="s">
        <v>2487</v>
      </c>
      <c r="F2328" s="94" t="s">
        <v>3471</v>
      </c>
      <c r="G2328" s="95">
        <v>-4165</v>
      </c>
      <c r="H2328" s="97">
        <v>46072</v>
      </c>
      <c r="I2328" s="97">
        <v>46079</v>
      </c>
      <c r="J2328" s="97">
        <v>46079</v>
      </c>
      <c r="K2328" s="97">
        <v>46078</v>
      </c>
      <c r="L2328" s="94">
        <v>10251</v>
      </c>
      <c r="M2328" s="98" t="s">
        <v>353</v>
      </c>
      <c r="N2328" s="121" t="s">
        <v>246</v>
      </c>
      <c r="O2328" s="94" t="s">
        <v>9431</v>
      </c>
      <c r="P2328" s="94" t="s">
        <v>51</v>
      </c>
      <c r="Q2328" s="94" t="s">
        <v>51</v>
      </c>
      <c r="R2328" s="94" t="s">
        <v>51</v>
      </c>
      <c r="S2328" s="94" t="s">
        <v>51</v>
      </c>
      <c r="T2328" s="94" t="s">
        <v>51</v>
      </c>
      <c r="U2328" s="94" t="s">
        <v>51</v>
      </c>
      <c r="V2328" s="94" t="s">
        <v>51</v>
      </c>
      <c r="W2328" s="94" t="s">
        <v>2490</v>
      </c>
      <c r="X2328" s="94" t="s">
        <v>2491</v>
      </c>
      <c r="Y2328" s="94" t="s">
        <v>3345</v>
      </c>
    </row>
    <row r="2329" spans="1:25" x14ac:dyDescent="0.2">
      <c r="A2329" s="94" t="s">
        <v>2763</v>
      </c>
      <c r="B2329" s="94" t="s">
        <v>3340</v>
      </c>
      <c r="C2329" s="94" t="s">
        <v>9432</v>
      </c>
      <c r="D2329" s="94" t="s">
        <v>3470</v>
      </c>
      <c r="E2329" s="94" t="s">
        <v>2487</v>
      </c>
      <c r="F2329" s="94" t="s">
        <v>3471</v>
      </c>
      <c r="G2329" s="95">
        <v>-4970</v>
      </c>
      <c r="H2329" s="97">
        <v>46072</v>
      </c>
      <c r="I2329" s="97">
        <v>46079</v>
      </c>
      <c r="J2329" s="97">
        <v>46079</v>
      </c>
      <c r="K2329" s="97">
        <v>46078</v>
      </c>
      <c r="L2329" s="94">
        <v>10251</v>
      </c>
      <c r="M2329" s="98" t="s">
        <v>353</v>
      </c>
      <c r="N2329" s="121" t="s">
        <v>246</v>
      </c>
      <c r="O2329" s="94" t="s">
        <v>9433</v>
      </c>
      <c r="P2329" s="94" t="s">
        <v>51</v>
      </c>
      <c r="Q2329" s="94" t="s">
        <v>51</v>
      </c>
      <c r="R2329" s="94" t="s">
        <v>51</v>
      </c>
      <c r="S2329" s="94" t="s">
        <v>51</v>
      </c>
      <c r="T2329" s="94" t="s">
        <v>51</v>
      </c>
      <c r="U2329" s="94" t="s">
        <v>51</v>
      </c>
      <c r="V2329" s="94" t="s">
        <v>51</v>
      </c>
      <c r="W2329" s="94" t="s">
        <v>2490</v>
      </c>
      <c r="X2329" s="94" t="s">
        <v>2491</v>
      </c>
      <c r="Y2329" s="94" t="s">
        <v>3345</v>
      </c>
    </row>
    <row r="2330" spans="1:25" x14ac:dyDescent="0.2">
      <c r="A2330" s="94" t="s">
        <v>2763</v>
      </c>
      <c r="B2330" s="94" t="s">
        <v>3340</v>
      </c>
      <c r="C2330" s="94" t="s">
        <v>9434</v>
      </c>
      <c r="D2330" s="94" t="s">
        <v>3470</v>
      </c>
      <c r="E2330" s="94" t="s">
        <v>2487</v>
      </c>
      <c r="F2330" s="94" t="s">
        <v>3471</v>
      </c>
      <c r="G2330" s="95">
        <v>-3735</v>
      </c>
      <c r="H2330" s="97">
        <v>46072</v>
      </c>
      <c r="I2330" s="97">
        <v>46079</v>
      </c>
      <c r="J2330" s="97">
        <v>46079</v>
      </c>
      <c r="K2330" s="97">
        <v>46078</v>
      </c>
      <c r="L2330" s="94">
        <v>10251</v>
      </c>
      <c r="M2330" s="98" t="s">
        <v>353</v>
      </c>
      <c r="N2330" s="121" t="s">
        <v>246</v>
      </c>
      <c r="O2330" s="94" t="s">
        <v>9435</v>
      </c>
      <c r="P2330" s="94" t="s">
        <v>51</v>
      </c>
      <c r="Q2330" s="94" t="s">
        <v>51</v>
      </c>
      <c r="R2330" s="94" t="s">
        <v>51</v>
      </c>
      <c r="S2330" s="94" t="s">
        <v>51</v>
      </c>
      <c r="T2330" s="94" t="s">
        <v>51</v>
      </c>
      <c r="U2330" s="94" t="s">
        <v>51</v>
      </c>
      <c r="V2330" s="94" t="s">
        <v>51</v>
      </c>
      <c r="W2330" s="94" t="s">
        <v>2490</v>
      </c>
      <c r="X2330" s="94" t="s">
        <v>2491</v>
      </c>
      <c r="Y2330" s="94" t="s">
        <v>3345</v>
      </c>
    </row>
    <row r="2331" spans="1:25" x14ac:dyDescent="0.2">
      <c r="A2331" s="94" t="s">
        <v>2763</v>
      </c>
      <c r="B2331" s="94" t="s">
        <v>3340</v>
      </c>
      <c r="C2331" s="94" t="s">
        <v>9436</v>
      </c>
      <c r="D2331" s="94" t="s">
        <v>3444</v>
      </c>
      <c r="E2331" s="94" t="s">
        <v>2487</v>
      </c>
      <c r="F2331" s="94" t="s">
        <v>3445</v>
      </c>
      <c r="G2331" s="95">
        <v>-913.76</v>
      </c>
      <c r="H2331" s="97">
        <v>46078</v>
      </c>
      <c r="I2331" s="97">
        <v>46079</v>
      </c>
      <c r="J2331" s="97">
        <v>46079</v>
      </c>
      <c r="K2331" s="97">
        <v>46078</v>
      </c>
      <c r="L2331" s="94">
        <v>10251</v>
      </c>
      <c r="M2331" s="98" t="s">
        <v>646</v>
      </c>
      <c r="N2331" s="121" t="s">
        <v>246</v>
      </c>
      <c r="O2331" s="94" t="s">
        <v>3560</v>
      </c>
      <c r="P2331" s="94" t="s">
        <v>51</v>
      </c>
      <c r="Q2331" s="94" t="s">
        <v>51</v>
      </c>
      <c r="R2331" s="94" t="s">
        <v>51</v>
      </c>
      <c r="S2331" s="94" t="s">
        <v>51</v>
      </c>
      <c r="T2331" s="94" t="s">
        <v>51</v>
      </c>
      <c r="U2331" s="94" t="s">
        <v>51</v>
      </c>
      <c r="V2331" s="94" t="s">
        <v>51</v>
      </c>
      <c r="W2331" s="94" t="s">
        <v>2490</v>
      </c>
      <c r="X2331" s="94" t="s">
        <v>2491</v>
      </c>
      <c r="Y2331" s="94" t="s">
        <v>3345</v>
      </c>
    </row>
    <row r="2332" spans="1:25" x14ac:dyDescent="0.2">
      <c r="A2332" s="94" t="s">
        <v>2763</v>
      </c>
      <c r="B2332" s="94" t="s">
        <v>3340</v>
      </c>
      <c r="C2332" s="94" t="s">
        <v>9437</v>
      </c>
      <c r="D2332" s="94" t="s">
        <v>3444</v>
      </c>
      <c r="E2332" s="94" t="s">
        <v>2487</v>
      </c>
      <c r="F2332" s="94" t="s">
        <v>3445</v>
      </c>
      <c r="G2332" s="95">
        <v>-2751.5</v>
      </c>
      <c r="H2332" s="97">
        <v>46078</v>
      </c>
      <c r="I2332" s="97">
        <v>46079</v>
      </c>
      <c r="J2332" s="97">
        <v>46079</v>
      </c>
      <c r="K2332" s="97">
        <v>46078</v>
      </c>
      <c r="L2332" s="94">
        <v>10251</v>
      </c>
      <c r="M2332" s="98" t="s">
        <v>646</v>
      </c>
      <c r="N2332" s="121" t="s">
        <v>246</v>
      </c>
      <c r="O2332" s="94" t="s">
        <v>3560</v>
      </c>
      <c r="P2332" s="94" t="s">
        <v>51</v>
      </c>
      <c r="Q2332" s="94" t="s">
        <v>51</v>
      </c>
      <c r="R2332" s="94" t="s">
        <v>51</v>
      </c>
      <c r="S2332" s="94" t="s">
        <v>51</v>
      </c>
      <c r="T2332" s="94" t="s">
        <v>51</v>
      </c>
      <c r="U2332" s="94" t="s">
        <v>51</v>
      </c>
      <c r="V2332" s="94" t="s">
        <v>51</v>
      </c>
      <c r="W2332" s="94" t="s">
        <v>2490</v>
      </c>
      <c r="X2332" s="94" t="s">
        <v>2491</v>
      </c>
      <c r="Y2332" s="94" t="s">
        <v>3345</v>
      </c>
    </row>
    <row r="2333" spans="1:25" x14ac:dyDescent="0.2">
      <c r="A2333" s="94" t="s">
        <v>2763</v>
      </c>
      <c r="B2333" s="94" t="s">
        <v>3340</v>
      </c>
      <c r="C2333" s="94" t="s">
        <v>9438</v>
      </c>
      <c r="D2333" s="94" t="s">
        <v>3444</v>
      </c>
      <c r="E2333" s="94" t="s">
        <v>2487</v>
      </c>
      <c r="F2333" s="94" t="s">
        <v>3445</v>
      </c>
      <c r="G2333" s="95">
        <v>-1761.6</v>
      </c>
      <c r="H2333" s="97">
        <v>46078</v>
      </c>
      <c r="I2333" s="97">
        <v>46079</v>
      </c>
      <c r="J2333" s="97">
        <v>46079</v>
      </c>
      <c r="K2333" s="97">
        <v>46078</v>
      </c>
      <c r="L2333" s="94">
        <v>10251</v>
      </c>
      <c r="M2333" s="98" t="s">
        <v>646</v>
      </c>
      <c r="N2333" s="121" t="s">
        <v>246</v>
      </c>
      <c r="O2333" s="94" t="s">
        <v>3560</v>
      </c>
      <c r="P2333" s="94" t="s">
        <v>51</v>
      </c>
      <c r="Q2333" s="94" t="s">
        <v>51</v>
      </c>
      <c r="R2333" s="94" t="s">
        <v>51</v>
      </c>
      <c r="S2333" s="94" t="s">
        <v>51</v>
      </c>
      <c r="T2333" s="94" t="s">
        <v>51</v>
      </c>
      <c r="U2333" s="94" t="s">
        <v>51</v>
      </c>
      <c r="V2333" s="94" t="s">
        <v>51</v>
      </c>
      <c r="W2333" s="94" t="s">
        <v>2490</v>
      </c>
      <c r="X2333" s="94" t="s">
        <v>2491</v>
      </c>
      <c r="Y2333" s="94" t="s">
        <v>3345</v>
      </c>
    </row>
    <row r="2334" spans="1:25" x14ac:dyDescent="0.2">
      <c r="A2334" s="94" t="s">
        <v>2763</v>
      </c>
      <c r="B2334" s="94" t="s">
        <v>3340</v>
      </c>
      <c r="C2334" s="94" t="s">
        <v>9439</v>
      </c>
      <c r="D2334" s="94" t="s">
        <v>3444</v>
      </c>
      <c r="E2334" s="94" t="s">
        <v>2487</v>
      </c>
      <c r="F2334" s="94" t="s">
        <v>3445</v>
      </c>
      <c r="G2334" s="95">
        <v>-967.08</v>
      </c>
      <c r="H2334" s="97">
        <v>46078</v>
      </c>
      <c r="I2334" s="97">
        <v>46079</v>
      </c>
      <c r="J2334" s="97">
        <v>46079</v>
      </c>
      <c r="K2334" s="97">
        <v>46078</v>
      </c>
      <c r="L2334" s="94">
        <v>10251</v>
      </c>
      <c r="M2334" s="98" t="s">
        <v>646</v>
      </c>
      <c r="N2334" s="121" t="s">
        <v>246</v>
      </c>
      <c r="O2334" s="94" t="s">
        <v>3560</v>
      </c>
      <c r="P2334" s="94" t="s">
        <v>51</v>
      </c>
      <c r="Q2334" s="94" t="s">
        <v>51</v>
      </c>
      <c r="R2334" s="94" t="s">
        <v>51</v>
      </c>
      <c r="S2334" s="94" t="s">
        <v>51</v>
      </c>
      <c r="T2334" s="94" t="s">
        <v>51</v>
      </c>
      <c r="U2334" s="94" t="s">
        <v>51</v>
      </c>
      <c r="V2334" s="94" t="s">
        <v>51</v>
      </c>
      <c r="W2334" s="94" t="s">
        <v>2490</v>
      </c>
      <c r="X2334" s="94" t="s">
        <v>2491</v>
      </c>
      <c r="Y2334" s="94" t="s">
        <v>3345</v>
      </c>
    </row>
    <row r="2335" spans="1:25" x14ac:dyDescent="0.2">
      <c r="A2335" s="94" t="s">
        <v>2763</v>
      </c>
      <c r="B2335" s="94" t="s">
        <v>3340</v>
      </c>
      <c r="C2335" s="94" t="s">
        <v>9440</v>
      </c>
      <c r="D2335" s="94" t="s">
        <v>3444</v>
      </c>
      <c r="E2335" s="94" t="s">
        <v>2487</v>
      </c>
      <c r="F2335" s="94" t="s">
        <v>3445</v>
      </c>
      <c r="G2335" s="95">
        <v>-1044.96</v>
      </c>
      <c r="H2335" s="97">
        <v>46078</v>
      </c>
      <c r="I2335" s="97">
        <v>46079</v>
      </c>
      <c r="J2335" s="97">
        <v>46079</v>
      </c>
      <c r="K2335" s="97">
        <v>46078</v>
      </c>
      <c r="L2335" s="94">
        <v>10251</v>
      </c>
      <c r="M2335" s="98" t="s">
        <v>646</v>
      </c>
      <c r="N2335" s="121" t="s">
        <v>246</v>
      </c>
      <c r="O2335" s="94" t="s">
        <v>3560</v>
      </c>
      <c r="P2335" s="94" t="s">
        <v>51</v>
      </c>
      <c r="Q2335" s="94" t="s">
        <v>51</v>
      </c>
      <c r="R2335" s="94" t="s">
        <v>51</v>
      </c>
      <c r="S2335" s="94" t="s">
        <v>51</v>
      </c>
      <c r="T2335" s="94" t="s">
        <v>51</v>
      </c>
      <c r="U2335" s="94" t="s">
        <v>51</v>
      </c>
      <c r="V2335" s="94" t="s">
        <v>51</v>
      </c>
      <c r="W2335" s="94" t="s">
        <v>2490</v>
      </c>
      <c r="X2335" s="94" t="s">
        <v>2491</v>
      </c>
      <c r="Y2335" s="94" t="s">
        <v>3345</v>
      </c>
    </row>
    <row r="2336" spans="1:25" x14ac:dyDescent="0.2">
      <c r="A2336" s="94" t="s">
        <v>2763</v>
      </c>
      <c r="B2336" s="94" t="s">
        <v>3340</v>
      </c>
      <c r="C2336" s="94" t="s">
        <v>9441</v>
      </c>
      <c r="D2336" s="94" t="s">
        <v>3444</v>
      </c>
      <c r="E2336" s="94" t="s">
        <v>2487</v>
      </c>
      <c r="F2336" s="94" t="s">
        <v>3445</v>
      </c>
      <c r="G2336" s="95">
        <v>-1602.68</v>
      </c>
      <c r="H2336" s="97">
        <v>46078</v>
      </c>
      <c r="I2336" s="97">
        <v>46079</v>
      </c>
      <c r="J2336" s="97">
        <v>46079</v>
      </c>
      <c r="K2336" s="97">
        <v>46078</v>
      </c>
      <c r="L2336" s="94">
        <v>10251</v>
      </c>
      <c r="M2336" s="98" t="s">
        <v>646</v>
      </c>
      <c r="N2336" s="121" t="s">
        <v>246</v>
      </c>
      <c r="O2336" s="94" t="s">
        <v>3560</v>
      </c>
      <c r="P2336" s="94" t="s">
        <v>51</v>
      </c>
      <c r="Q2336" s="94" t="s">
        <v>51</v>
      </c>
      <c r="R2336" s="94" t="s">
        <v>51</v>
      </c>
      <c r="S2336" s="94" t="s">
        <v>51</v>
      </c>
      <c r="T2336" s="94" t="s">
        <v>51</v>
      </c>
      <c r="U2336" s="94" t="s">
        <v>51</v>
      </c>
      <c r="V2336" s="94" t="s">
        <v>51</v>
      </c>
      <c r="W2336" s="94" t="s">
        <v>2490</v>
      </c>
      <c r="X2336" s="94" t="s">
        <v>2491</v>
      </c>
      <c r="Y2336" s="94" t="s">
        <v>3345</v>
      </c>
    </row>
    <row r="2337" spans="1:25" x14ac:dyDescent="0.2">
      <c r="A2337" s="94" t="s">
        <v>2763</v>
      </c>
      <c r="B2337" s="94" t="s">
        <v>3340</v>
      </c>
      <c r="C2337" s="94" t="s">
        <v>9442</v>
      </c>
      <c r="D2337" s="94" t="s">
        <v>3444</v>
      </c>
      <c r="E2337" s="94" t="s">
        <v>2487</v>
      </c>
      <c r="F2337" s="94" t="s">
        <v>3445</v>
      </c>
      <c r="G2337" s="95">
        <v>-995.06</v>
      </c>
      <c r="H2337" s="97">
        <v>46078</v>
      </c>
      <c r="I2337" s="97">
        <v>46079</v>
      </c>
      <c r="J2337" s="97">
        <v>46079</v>
      </c>
      <c r="K2337" s="97">
        <v>46078</v>
      </c>
      <c r="L2337" s="94">
        <v>10251</v>
      </c>
      <c r="M2337" s="98" t="s">
        <v>646</v>
      </c>
      <c r="N2337" s="121" t="s">
        <v>246</v>
      </c>
      <c r="O2337" s="94" t="s">
        <v>3560</v>
      </c>
      <c r="P2337" s="94" t="s">
        <v>51</v>
      </c>
      <c r="Q2337" s="94" t="s">
        <v>51</v>
      </c>
      <c r="R2337" s="94" t="s">
        <v>51</v>
      </c>
      <c r="S2337" s="94" t="s">
        <v>51</v>
      </c>
      <c r="T2337" s="94" t="s">
        <v>51</v>
      </c>
      <c r="U2337" s="94" t="s">
        <v>51</v>
      </c>
      <c r="V2337" s="94" t="s">
        <v>51</v>
      </c>
      <c r="W2337" s="94" t="s">
        <v>2490</v>
      </c>
      <c r="X2337" s="94" t="s">
        <v>2491</v>
      </c>
      <c r="Y2337" s="94" t="s">
        <v>3345</v>
      </c>
    </row>
    <row r="2338" spans="1:25" x14ac:dyDescent="0.2">
      <c r="A2338" s="94" t="s">
        <v>2763</v>
      </c>
      <c r="B2338" s="94" t="s">
        <v>3340</v>
      </c>
      <c r="C2338" s="94" t="s">
        <v>9443</v>
      </c>
      <c r="D2338" s="94" t="s">
        <v>3444</v>
      </c>
      <c r="E2338" s="94" t="s">
        <v>2487</v>
      </c>
      <c r="F2338" s="94" t="s">
        <v>3445</v>
      </c>
      <c r="G2338" s="95">
        <v>-1759.37</v>
      </c>
      <c r="H2338" s="97">
        <v>46078</v>
      </c>
      <c r="I2338" s="97">
        <v>46079</v>
      </c>
      <c r="J2338" s="97">
        <v>46079</v>
      </c>
      <c r="K2338" s="97">
        <v>46078</v>
      </c>
      <c r="L2338" s="94">
        <v>10251</v>
      </c>
      <c r="M2338" s="98" t="s">
        <v>646</v>
      </c>
      <c r="N2338" s="121" t="s">
        <v>246</v>
      </c>
      <c r="O2338" s="94" t="s">
        <v>3560</v>
      </c>
      <c r="P2338" s="94" t="s">
        <v>51</v>
      </c>
      <c r="Q2338" s="94" t="s">
        <v>51</v>
      </c>
      <c r="R2338" s="94" t="s">
        <v>51</v>
      </c>
      <c r="S2338" s="94" t="s">
        <v>51</v>
      </c>
      <c r="T2338" s="94" t="s">
        <v>51</v>
      </c>
      <c r="U2338" s="94" t="s">
        <v>51</v>
      </c>
      <c r="V2338" s="94" t="s">
        <v>51</v>
      </c>
      <c r="W2338" s="94" t="s">
        <v>2490</v>
      </c>
      <c r="X2338" s="94" t="s">
        <v>2491</v>
      </c>
      <c r="Y2338" s="94" t="s">
        <v>3345</v>
      </c>
    </row>
    <row r="2339" spans="1:25" x14ac:dyDescent="0.2">
      <c r="A2339" s="94" t="s">
        <v>2763</v>
      </c>
      <c r="B2339" s="94" t="s">
        <v>3340</v>
      </c>
      <c r="C2339" s="94" t="s">
        <v>9444</v>
      </c>
      <c r="D2339" s="94" t="s">
        <v>3444</v>
      </c>
      <c r="E2339" s="94" t="s">
        <v>2487</v>
      </c>
      <c r="F2339" s="94" t="s">
        <v>3445</v>
      </c>
      <c r="G2339" s="95">
        <v>-472.63</v>
      </c>
      <c r="H2339" s="97">
        <v>46078</v>
      </c>
      <c r="I2339" s="97">
        <v>46079</v>
      </c>
      <c r="J2339" s="97">
        <v>46079</v>
      </c>
      <c r="K2339" s="97">
        <v>46078</v>
      </c>
      <c r="L2339" s="94">
        <v>10251</v>
      </c>
      <c r="M2339" s="98" t="s">
        <v>646</v>
      </c>
      <c r="N2339" s="121" t="s">
        <v>246</v>
      </c>
      <c r="O2339" s="94" t="s">
        <v>3560</v>
      </c>
      <c r="P2339" s="94" t="s">
        <v>51</v>
      </c>
      <c r="Q2339" s="94" t="s">
        <v>51</v>
      </c>
      <c r="R2339" s="94" t="s">
        <v>51</v>
      </c>
      <c r="S2339" s="94" t="s">
        <v>51</v>
      </c>
      <c r="T2339" s="94" t="s">
        <v>51</v>
      </c>
      <c r="U2339" s="94" t="s">
        <v>51</v>
      </c>
      <c r="V2339" s="94" t="s">
        <v>51</v>
      </c>
      <c r="W2339" s="94" t="s">
        <v>2490</v>
      </c>
      <c r="X2339" s="94" t="s">
        <v>2491</v>
      </c>
      <c r="Y2339" s="94" t="s">
        <v>3345</v>
      </c>
    </row>
    <row r="2340" spans="1:25" x14ac:dyDescent="0.2">
      <c r="A2340" s="94" t="s">
        <v>2763</v>
      </c>
      <c r="B2340" s="94" t="s">
        <v>3340</v>
      </c>
      <c r="C2340" s="94" t="s">
        <v>9445</v>
      </c>
      <c r="D2340" s="94" t="s">
        <v>3444</v>
      </c>
      <c r="E2340" s="94" t="s">
        <v>2487</v>
      </c>
      <c r="F2340" s="94" t="s">
        <v>3445</v>
      </c>
      <c r="G2340" s="95">
        <v>-981.33</v>
      </c>
      <c r="H2340" s="97">
        <v>46078</v>
      </c>
      <c r="I2340" s="97">
        <v>46079</v>
      </c>
      <c r="J2340" s="97">
        <v>46079</v>
      </c>
      <c r="K2340" s="97">
        <v>46078</v>
      </c>
      <c r="L2340" s="94">
        <v>10251</v>
      </c>
      <c r="M2340" s="98" t="s">
        <v>646</v>
      </c>
      <c r="N2340" s="121" t="s">
        <v>246</v>
      </c>
      <c r="O2340" s="94" t="s">
        <v>3560</v>
      </c>
      <c r="P2340" s="94" t="s">
        <v>51</v>
      </c>
      <c r="Q2340" s="94" t="s">
        <v>51</v>
      </c>
      <c r="R2340" s="94" t="s">
        <v>51</v>
      </c>
      <c r="S2340" s="94" t="s">
        <v>51</v>
      </c>
      <c r="T2340" s="94" t="s">
        <v>51</v>
      </c>
      <c r="U2340" s="94" t="s">
        <v>51</v>
      </c>
      <c r="V2340" s="94" t="s">
        <v>51</v>
      </c>
      <c r="W2340" s="94" t="s">
        <v>2490</v>
      </c>
      <c r="X2340" s="94" t="s">
        <v>2491</v>
      </c>
      <c r="Y2340" s="94" t="s">
        <v>3345</v>
      </c>
    </row>
    <row r="2341" spans="1:25" x14ac:dyDescent="0.2">
      <c r="A2341" s="94" t="s">
        <v>2763</v>
      </c>
      <c r="B2341" s="94" t="s">
        <v>3340</v>
      </c>
      <c r="C2341" s="94" t="s">
        <v>9446</v>
      </c>
      <c r="D2341" s="94" t="s">
        <v>3444</v>
      </c>
      <c r="E2341" s="94" t="s">
        <v>2487</v>
      </c>
      <c r="F2341" s="94" t="s">
        <v>3445</v>
      </c>
      <c r="G2341" s="95">
        <v>-1594.02</v>
      </c>
      <c r="H2341" s="97">
        <v>46078</v>
      </c>
      <c r="I2341" s="97">
        <v>46079</v>
      </c>
      <c r="J2341" s="97">
        <v>46079</v>
      </c>
      <c r="K2341" s="97">
        <v>46078</v>
      </c>
      <c r="L2341" s="94">
        <v>10251</v>
      </c>
      <c r="M2341" s="98" t="s">
        <v>646</v>
      </c>
      <c r="N2341" s="121" t="s">
        <v>246</v>
      </c>
      <c r="O2341" s="94" t="s">
        <v>3560</v>
      </c>
      <c r="P2341" s="94" t="s">
        <v>51</v>
      </c>
      <c r="Q2341" s="94" t="s">
        <v>51</v>
      </c>
      <c r="R2341" s="94" t="s">
        <v>51</v>
      </c>
      <c r="S2341" s="94" t="s">
        <v>51</v>
      </c>
      <c r="T2341" s="94" t="s">
        <v>51</v>
      </c>
      <c r="U2341" s="94" t="s">
        <v>51</v>
      </c>
      <c r="V2341" s="94" t="s">
        <v>51</v>
      </c>
      <c r="W2341" s="94" t="s">
        <v>2490</v>
      </c>
      <c r="X2341" s="94" t="s">
        <v>2491</v>
      </c>
      <c r="Y2341" s="94" t="s">
        <v>3345</v>
      </c>
    </row>
    <row r="2342" spans="1:25" x14ac:dyDescent="0.2">
      <c r="A2342" s="94" t="s">
        <v>2763</v>
      </c>
      <c r="B2342" s="94" t="s">
        <v>3340</v>
      </c>
      <c r="C2342" s="94" t="s">
        <v>9447</v>
      </c>
      <c r="D2342" s="94" t="s">
        <v>3444</v>
      </c>
      <c r="E2342" s="94" t="s">
        <v>2487</v>
      </c>
      <c r="F2342" s="94" t="s">
        <v>3445</v>
      </c>
      <c r="G2342" s="95">
        <v>-993.29</v>
      </c>
      <c r="H2342" s="97">
        <v>46078</v>
      </c>
      <c r="I2342" s="97">
        <v>46079</v>
      </c>
      <c r="J2342" s="97">
        <v>46079</v>
      </c>
      <c r="K2342" s="97">
        <v>46078</v>
      </c>
      <c r="L2342" s="94">
        <v>10251</v>
      </c>
      <c r="M2342" s="98" t="s">
        <v>646</v>
      </c>
      <c r="N2342" s="121" t="s">
        <v>246</v>
      </c>
      <c r="O2342" s="94" t="s">
        <v>3560</v>
      </c>
      <c r="P2342" s="94" t="s">
        <v>51</v>
      </c>
      <c r="Q2342" s="94" t="s">
        <v>51</v>
      </c>
      <c r="R2342" s="94" t="s">
        <v>51</v>
      </c>
      <c r="S2342" s="94" t="s">
        <v>51</v>
      </c>
      <c r="T2342" s="94" t="s">
        <v>51</v>
      </c>
      <c r="U2342" s="94" t="s">
        <v>51</v>
      </c>
      <c r="V2342" s="94" t="s">
        <v>51</v>
      </c>
      <c r="W2342" s="94" t="s">
        <v>2490</v>
      </c>
      <c r="X2342" s="94" t="s">
        <v>2491</v>
      </c>
      <c r="Y2342" s="94" t="s">
        <v>3345</v>
      </c>
    </row>
    <row r="2343" spans="1:25" x14ac:dyDescent="0.2">
      <c r="A2343" s="94" t="s">
        <v>2763</v>
      </c>
      <c r="B2343" s="94" t="s">
        <v>3340</v>
      </c>
      <c r="C2343" s="94" t="s">
        <v>9448</v>
      </c>
      <c r="D2343" s="94" t="s">
        <v>3444</v>
      </c>
      <c r="E2343" s="94" t="s">
        <v>2487</v>
      </c>
      <c r="F2343" s="94" t="s">
        <v>3445</v>
      </c>
      <c r="G2343" s="95">
        <v>-2292.31</v>
      </c>
      <c r="H2343" s="97">
        <v>46078</v>
      </c>
      <c r="I2343" s="97">
        <v>46079</v>
      </c>
      <c r="J2343" s="97">
        <v>46079</v>
      </c>
      <c r="K2343" s="97">
        <v>46078</v>
      </c>
      <c r="L2343" s="94">
        <v>10251</v>
      </c>
      <c r="M2343" s="98" t="s">
        <v>646</v>
      </c>
      <c r="N2343" s="121" t="s">
        <v>246</v>
      </c>
      <c r="O2343" s="94" t="s">
        <v>3560</v>
      </c>
      <c r="P2343" s="94" t="s">
        <v>51</v>
      </c>
      <c r="Q2343" s="94" t="s">
        <v>51</v>
      </c>
      <c r="R2343" s="94" t="s">
        <v>51</v>
      </c>
      <c r="S2343" s="94" t="s">
        <v>51</v>
      </c>
      <c r="T2343" s="94" t="s">
        <v>51</v>
      </c>
      <c r="U2343" s="94" t="s">
        <v>51</v>
      </c>
      <c r="V2343" s="94" t="s">
        <v>51</v>
      </c>
      <c r="W2343" s="94" t="s">
        <v>2490</v>
      </c>
      <c r="X2343" s="94" t="s">
        <v>2491</v>
      </c>
      <c r="Y2343" s="94" t="s">
        <v>3345</v>
      </c>
    </row>
    <row r="2344" spans="1:25" x14ac:dyDescent="0.2">
      <c r="A2344" s="94" t="s">
        <v>2763</v>
      </c>
      <c r="B2344" s="94" t="s">
        <v>3340</v>
      </c>
      <c r="C2344" s="94" t="s">
        <v>9449</v>
      </c>
      <c r="D2344" s="94" t="s">
        <v>3444</v>
      </c>
      <c r="E2344" s="94" t="s">
        <v>2487</v>
      </c>
      <c r="F2344" s="94" t="s">
        <v>3445</v>
      </c>
      <c r="G2344" s="95">
        <v>-1681.72</v>
      </c>
      <c r="H2344" s="97">
        <v>46078</v>
      </c>
      <c r="I2344" s="97">
        <v>46079</v>
      </c>
      <c r="J2344" s="97">
        <v>46079</v>
      </c>
      <c r="K2344" s="97">
        <v>46078</v>
      </c>
      <c r="L2344" s="94">
        <v>10251</v>
      </c>
      <c r="M2344" s="98" t="s">
        <v>646</v>
      </c>
      <c r="N2344" s="121" t="s">
        <v>246</v>
      </c>
      <c r="O2344" s="94" t="s">
        <v>3560</v>
      </c>
      <c r="P2344" s="94" t="s">
        <v>51</v>
      </c>
      <c r="Q2344" s="94" t="s">
        <v>51</v>
      </c>
      <c r="R2344" s="94" t="s">
        <v>51</v>
      </c>
      <c r="S2344" s="94" t="s">
        <v>51</v>
      </c>
      <c r="T2344" s="94" t="s">
        <v>51</v>
      </c>
      <c r="U2344" s="94" t="s">
        <v>51</v>
      </c>
      <c r="V2344" s="94" t="s">
        <v>51</v>
      </c>
      <c r="W2344" s="94" t="s">
        <v>2490</v>
      </c>
      <c r="X2344" s="94" t="s">
        <v>2491</v>
      </c>
      <c r="Y2344" s="94" t="s">
        <v>3345</v>
      </c>
    </row>
    <row r="2345" spans="1:25" x14ac:dyDescent="0.2">
      <c r="A2345" s="94" t="s">
        <v>2763</v>
      </c>
      <c r="B2345" s="94" t="s">
        <v>3340</v>
      </c>
      <c r="C2345" s="94" t="s">
        <v>9450</v>
      </c>
      <c r="D2345" s="94" t="s">
        <v>3444</v>
      </c>
      <c r="E2345" s="94" t="s">
        <v>2487</v>
      </c>
      <c r="F2345" s="94" t="s">
        <v>3445</v>
      </c>
      <c r="G2345" s="95">
        <v>-1254.5899999999999</v>
      </c>
      <c r="H2345" s="97">
        <v>46078</v>
      </c>
      <c r="I2345" s="97">
        <v>46079</v>
      </c>
      <c r="J2345" s="97">
        <v>46079</v>
      </c>
      <c r="K2345" s="97">
        <v>46078</v>
      </c>
      <c r="L2345" s="94">
        <v>10251</v>
      </c>
      <c r="M2345" s="98" t="s">
        <v>646</v>
      </c>
      <c r="N2345" s="121" t="s">
        <v>246</v>
      </c>
      <c r="O2345" s="94" t="s">
        <v>3560</v>
      </c>
      <c r="P2345" s="94" t="s">
        <v>51</v>
      </c>
      <c r="Q2345" s="94" t="s">
        <v>51</v>
      </c>
      <c r="R2345" s="94" t="s">
        <v>51</v>
      </c>
      <c r="S2345" s="94" t="s">
        <v>51</v>
      </c>
      <c r="T2345" s="94" t="s">
        <v>51</v>
      </c>
      <c r="U2345" s="94" t="s">
        <v>51</v>
      </c>
      <c r="V2345" s="94" t="s">
        <v>51</v>
      </c>
      <c r="W2345" s="94" t="s">
        <v>2490</v>
      </c>
      <c r="X2345" s="94" t="s">
        <v>2491</v>
      </c>
      <c r="Y2345" s="94" t="s">
        <v>3345</v>
      </c>
    </row>
    <row r="2346" spans="1:25" x14ac:dyDescent="0.2">
      <c r="A2346" s="94" t="s">
        <v>2763</v>
      </c>
      <c r="B2346" s="94" t="s">
        <v>5101</v>
      </c>
      <c r="C2346" s="94" t="s">
        <v>9451</v>
      </c>
      <c r="D2346" s="94" t="s">
        <v>4041</v>
      </c>
      <c r="E2346" s="94" t="s">
        <v>2487</v>
      </c>
      <c r="F2346" s="94" t="s">
        <v>9452</v>
      </c>
      <c r="G2346" s="95">
        <v>-12500</v>
      </c>
      <c r="H2346" s="97">
        <v>45987</v>
      </c>
      <c r="I2346" s="97">
        <v>46079</v>
      </c>
      <c r="J2346" s="97">
        <v>46079</v>
      </c>
      <c r="K2346" s="97">
        <v>45987</v>
      </c>
      <c r="L2346" s="94">
        <v>10232</v>
      </c>
      <c r="M2346" s="98" t="s">
        <v>5101</v>
      </c>
      <c r="N2346" s="121" t="s">
        <v>129</v>
      </c>
      <c r="O2346" s="94" t="s">
        <v>4043</v>
      </c>
      <c r="P2346" s="94" t="s">
        <v>51</v>
      </c>
      <c r="Q2346" s="94" t="s">
        <v>51</v>
      </c>
      <c r="R2346" s="94" t="s">
        <v>51</v>
      </c>
      <c r="S2346" s="94" t="s">
        <v>51</v>
      </c>
      <c r="T2346" s="94" t="s">
        <v>51</v>
      </c>
      <c r="U2346" s="94" t="s">
        <v>51</v>
      </c>
      <c r="V2346" s="94" t="s">
        <v>51</v>
      </c>
      <c r="W2346" s="94" t="s">
        <v>51</v>
      </c>
      <c r="X2346" s="94" t="s">
        <v>51</v>
      </c>
      <c r="Y2346" s="94" t="s">
        <v>4044</v>
      </c>
    </row>
    <row r="2347" spans="1:25" x14ac:dyDescent="0.2">
      <c r="A2347" s="94" t="s">
        <v>2763</v>
      </c>
      <c r="B2347" s="94" t="s">
        <v>5101</v>
      </c>
      <c r="C2347" s="94" t="s">
        <v>9453</v>
      </c>
      <c r="D2347" s="94" t="s">
        <v>4041</v>
      </c>
      <c r="E2347" s="94" t="s">
        <v>2487</v>
      </c>
      <c r="F2347" s="94" t="s">
        <v>9454</v>
      </c>
      <c r="G2347" s="95">
        <v>-37500</v>
      </c>
      <c r="H2347" s="97">
        <v>45987</v>
      </c>
      <c r="I2347" s="97">
        <v>46079</v>
      </c>
      <c r="J2347" s="97">
        <v>46079</v>
      </c>
      <c r="K2347" s="97">
        <v>45987</v>
      </c>
      <c r="L2347" s="94">
        <v>10232</v>
      </c>
      <c r="M2347" s="98" t="s">
        <v>5101</v>
      </c>
      <c r="N2347" s="121" t="s">
        <v>129</v>
      </c>
      <c r="O2347" s="94" t="s">
        <v>4043</v>
      </c>
      <c r="P2347" s="94" t="s">
        <v>51</v>
      </c>
      <c r="Q2347" s="94" t="s">
        <v>51</v>
      </c>
      <c r="R2347" s="94" t="s">
        <v>51</v>
      </c>
      <c r="S2347" s="94" t="s">
        <v>51</v>
      </c>
      <c r="T2347" s="94" t="s">
        <v>51</v>
      </c>
      <c r="U2347" s="94" t="s">
        <v>51</v>
      </c>
      <c r="V2347" s="94" t="s">
        <v>51</v>
      </c>
      <c r="W2347" s="94" t="s">
        <v>51</v>
      </c>
      <c r="X2347" s="94" t="s">
        <v>51</v>
      </c>
      <c r="Y2347" s="94" t="s">
        <v>4044</v>
      </c>
    </row>
    <row r="2348" spans="1:25" x14ac:dyDescent="0.2">
      <c r="A2348" s="94" t="s">
        <v>2487</v>
      </c>
      <c r="B2348" s="94" t="s">
        <v>4801</v>
      </c>
      <c r="C2348" s="94" t="s">
        <v>9455</v>
      </c>
      <c r="D2348" s="94" t="s">
        <v>5532</v>
      </c>
      <c r="E2348" s="94" t="s">
        <v>2487</v>
      </c>
      <c r="F2348" s="94" t="s">
        <v>5533</v>
      </c>
      <c r="G2348" s="95">
        <v>-171.99</v>
      </c>
      <c r="H2348" s="97">
        <v>46063</v>
      </c>
      <c r="I2348" s="97">
        <v>46079</v>
      </c>
      <c r="J2348" s="97">
        <v>46079</v>
      </c>
      <c r="K2348" s="97">
        <v>46077</v>
      </c>
      <c r="L2348" s="94">
        <v>10251</v>
      </c>
      <c r="M2348" s="98" t="s">
        <v>150</v>
      </c>
      <c r="N2348" s="121" t="s">
        <v>129</v>
      </c>
      <c r="O2348" s="94" t="s">
        <v>9456</v>
      </c>
      <c r="P2348" s="94" t="s">
        <v>51</v>
      </c>
      <c r="Q2348" s="94" t="s">
        <v>51</v>
      </c>
      <c r="R2348" s="94" t="s">
        <v>51</v>
      </c>
      <c r="S2348" s="94" t="s">
        <v>51</v>
      </c>
      <c r="T2348" s="94" t="s">
        <v>51</v>
      </c>
      <c r="U2348" s="94" t="s">
        <v>51</v>
      </c>
      <c r="V2348" s="94" t="s">
        <v>51</v>
      </c>
      <c r="W2348" s="94" t="s">
        <v>2490</v>
      </c>
      <c r="X2348" s="94" t="s">
        <v>2491</v>
      </c>
      <c r="Y2348" s="94" t="s">
        <v>5535</v>
      </c>
    </row>
    <row r="2349" spans="1:25" x14ac:dyDescent="0.2">
      <c r="A2349" s="94" t="s">
        <v>2487</v>
      </c>
      <c r="B2349" s="94" t="s">
        <v>4801</v>
      </c>
      <c r="C2349" s="94" t="s">
        <v>9455</v>
      </c>
      <c r="D2349" s="94" t="s">
        <v>5532</v>
      </c>
      <c r="E2349" s="94" t="s">
        <v>2487</v>
      </c>
      <c r="F2349" s="94" t="s">
        <v>5533</v>
      </c>
      <c r="G2349" s="95">
        <v>-171.99</v>
      </c>
      <c r="H2349" s="97">
        <v>46063</v>
      </c>
      <c r="I2349" s="97">
        <v>46079</v>
      </c>
      <c r="J2349" s="97">
        <v>46079</v>
      </c>
      <c r="K2349" s="97">
        <v>46077</v>
      </c>
      <c r="L2349" s="94">
        <v>10256</v>
      </c>
      <c r="M2349" s="98" t="s">
        <v>150</v>
      </c>
      <c r="N2349" s="121" t="s">
        <v>129</v>
      </c>
      <c r="O2349" s="94" t="s">
        <v>9456</v>
      </c>
      <c r="P2349" s="94" t="s">
        <v>51</v>
      </c>
      <c r="Q2349" s="94" t="s">
        <v>51</v>
      </c>
      <c r="R2349" s="94" t="s">
        <v>51</v>
      </c>
      <c r="S2349" s="94" t="s">
        <v>51</v>
      </c>
      <c r="T2349" s="94" t="s">
        <v>51</v>
      </c>
      <c r="U2349" s="94" t="s">
        <v>51</v>
      </c>
      <c r="V2349" s="94" t="s">
        <v>51</v>
      </c>
      <c r="W2349" s="94" t="s">
        <v>2490</v>
      </c>
      <c r="X2349" s="94" t="s">
        <v>2491</v>
      </c>
      <c r="Y2349" s="94" t="s">
        <v>5535</v>
      </c>
    </row>
    <row r="2350" spans="1:25" x14ac:dyDescent="0.2">
      <c r="A2350" s="94" t="s">
        <v>2487</v>
      </c>
      <c r="B2350" s="94" t="s">
        <v>4801</v>
      </c>
      <c r="C2350" s="94" t="s">
        <v>9455</v>
      </c>
      <c r="D2350" s="94" t="s">
        <v>5532</v>
      </c>
      <c r="E2350" s="94" t="s">
        <v>2487</v>
      </c>
      <c r="F2350" s="94" t="s">
        <v>5533</v>
      </c>
      <c r="G2350" s="95">
        <v>-171.99</v>
      </c>
      <c r="H2350" s="97">
        <v>46063</v>
      </c>
      <c r="I2350" s="97">
        <v>46079</v>
      </c>
      <c r="J2350" s="97">
        <v>46079</v>
      </c>
      <c r="K2350" s="97">
        <v>46077</v>
      </c>
      <c r="L2350" s="94">
        <v>10259</v>
      </c>
      <c r="M2350" s="98" t="s">
        <v>150</v>
      </c>
      <c r="N2350" s="121" t="s">
        <v>129</v>
      </c>
      <c r="O2350" s="94" t="s">
        <v>9456</v>
      </c>
      <c r="P2350" s="94" t="s">
        <v>51</v>
      </c>
      <c r="Q2350" s="94" t="s">
        <v>51</v>
      </c>
      <c r="R2350" s="94" t="s">
        <v>51</v>
      </c>
      <c r="S2350" s="94" t="s">
        <v>51</v>
      </c>
      <c r="T2350" s="94" t="s">
        <v>51</v>
      </c>
      <c r="U2350" s="94" t="s">
        <v>51</v>
      </c>
      <c r="V2350" s="94" t="s">
        <v>51</v>
      </c>
      <c r="W2350" s="94" t="s">
        <v>2490</v>
      </c>
      <c r="X2350" s="94" t="s">
        <v>2491</v>
      </c>
      <c r="Y2350" s="94" t="s">
        <v>5535</v>
      </c>
    </row>
    <row r="2351" spans="1:25" x14ac:dyDescent="0.2">
      <c r="A2351" s="94" t="s">
        <v>2487</v>
      </c>
      <c r="B2351" s="94" t="s">
        <v>4801</v>
      </c>
      <c r="C2351" s="94" t="s">
        <v>9455</v>
      </c>
      <c r="D2351" s="94" t="s">
        <v>5532</v>
      </c>
      <c r="E2351" s="94" t="s">
        <v>2487</v>
      </c>
      <c r="F2351" s="94" t="s">
        <v>5533</v>
      </c>
      <c r="G2351" s="95">
        <v>-687.95</v>
      </c>
      <c r="H2351" s="97">
        <v>46063</v>
      </c>
      <c r="I2351" s="97">
        <v>46079</v>
      </c>
      <c r="J2351" s="97">
        <v>46079</v>
      </c>
      <c r="K2351" s="97">
        <v>46077</v>
      </c>
      <c r="L2351" s="94">
        <v>20001</v>
      </c>
      <c r="M2351" s="98" t="s">
        <v>150</v>
      </c>
      <c r="N2351" s="121" t="s">
        <v>129</v>
      </c>
      <c r="O2351" s="94" t="s">
        <v>9456</v>
      </c>
      <c r="P2351" s="94" t="s">
        <v>51</v>
      </c>
      <c r="Q2351" s="94" t="s">
        <v>51</v>
      </c>
      <c r="R2351" s="94" t="s">
        <v>51</v>
      </c>
      <c r="S2351" s="94" t="s">
        <v>51</v>
      </c>
      <c r="T2351" s="94" t="s">
        <v>51</v>
      </c>
      <c r="U2351" s="94" t="s">
        <v>51</v>
      </c>
      <c r="V2351" s="94" t="s">
        <v>51</v>
      </c>
      <c r="W2351" s="94" t="s">
        <v>2490</v>
      </c>
      <c r="X2351" s="94" t="s">
        <v>2491</v>
      </c>
      <c r="Y2351" s="94" t="s">
        <v>5535</v>
      </c>
    </row>
    <row r="2352" spans="1:25" x14ac:dyDescent="0.2">
      <c r="A2352" s="94" t="s">
        <v>2487</v>
      </c>
      <c r="B2352" s="94" t="s">
        <v>4801</v>
      </c>
      <c r="C2352" s="94" t="s">
        <v>9457</v>
      </c>
      <c r="D2352" s="94" t="s">
        <v>5532</v>
      </c>
      <c r="E2352" s="94" t="s">
        <v>2487</v>
      </c>
      <c r="F2352" s="94" t="s">
        <v>5533</v>
      </c>
      <c r="G2352" s="95">
        <v>-22615.13</v>
      </c>
      <c r="H2352" s="97">
        <v>46066</v>
      </c>
      <c r="I2352" s="97">
        <v>46079</v>
      </c>
      <c r="J2352" s="97">
        <v>46079</v>
      </c>
      <c r="K2352" s="97">
        <v>46077</v>
      </c>
      <c r="L2352" s="94">
        <v>10251</v>
      </c>
      <c r="M2352" s="98" t="s">
        <v>150</v>
      </c>
      <c r="N2352" s="121" t="s">
        <v>129</v>
      </c>
      <c r="O2352" s="94" t="s">
        <v>9458</v>
      </c>
      <c r="P2352" s="94" t="s">
        <v>51</v>
      </c>
      <c r="Q2352" s="94" t="s">
        <v>51</v>
      </c>
      <c r="R2352" s="94" t="s">
        <v>51</v>
      </c>
      <c r="S2352" s="94" t="s">
        <v>51</v>
      </c>
      <c r="T2352" s="94" t="s">
        <v>51</v>
      </c>
      <c r="U2352" s="94" t="s">
        <v>51</v>
      </c>
      <c r="V2352" s="94" t="s">
        <v>51</v>
      </c>
      <c r="W2352" s="94" t="s">
        <v>2490</v>
      </c>
      <c r="X2352" s="94" t="s">
        <v>2491</v>
      </c>
      <c r="Y2352" s="94" t="s">
        <v>5535</v>
      </c>
    </row>
    <row r="2353" spans="1:25" x14ac:dyDescent="0.2">
      <c r="A2353" s="94" t="s">
        <v>2487</v>
      </c>
      <c r="B2353" s="94" t="s">
        <v>4801</v>
      </c>
      <c r="C2353" s="94" t="s">
        <v>9457</v>
      </c>
      <c r="D2353" s="94" t="s">
        <v>5532</v>
      </c>
      <c r="E2353" s="94" t="s">
        <v>2487</v>
      </c>
      <c r="F2353" s="94" t="s">
        <v>5533</v>
      </c>
      <c r="G2353" s="95">
        <v>-22718.86</v>
      </c>
      <c r="H2353" s="97">
        <v>46066</v>
      </c>
      <c r="I2353" s="97">
        <v>46079</v>
      </c>
      <c r="J2353" s="97">
        <v>46079</v>
      </c>
      <c r="K2353" s="97">
        <v>46077</v>
      </c>
      <c r="L2353" s="94">
        <v>10256</v>
      </c>
      <c r="M2353" s="98" t="s">
        <v>150</v>
      </c>
      <c r="N2353" s="121" t="s">
        <v>129</v>
      </c>
      <c r="O2353" s="94" t="s">
        <v>9458</v>
      </c>
      <c r="P2353" s="94" t="s">
        <v>51</v>
      </c>
      <c r="Q2353" s="94" t="s">
        <v>51</v>
      </c>
      <c r="R2353" s="94" t="s">
        <v>51</v>
      </c>
      <c r="S2353" s="94" t="s">
        <v>51</v>
      </c>
      <c r="T2353" s="94" t="s">
        <v>51</v>
      </c>
      <c r="U2353" s="94" t="s">
        <v>51</v>
      </c>
      <c r="V2353" s="94" t="s">
        <v>51</v>
      </c>
      <c r="W2353" s="94" t="s">
        <v>2490</v>
      </c>
      <c r="X2353" s="94" t="s">
        <v>2491</v>
      </c>
      <c r="Y2353" s="94" t="s">
        <v>5535</v>
      </c>
    </row>
    <row r="2354" spans="1:25" x14ac:dyDescent="0.2">
      <c r="A2354" s="94" t="s">
        <v>2487</v>
      </c>
      <c r="B2354" s="94" t="s">
        <v>4801</v>
      </c>
      <c r="C2354" s="94" t="s">
        <v>9457</v>
      </c>
      <c r="D2354" s="94" t="s">
        <v>5532</v>
      </c>
      <c r="E2354" s="94" t="s">
        <v>2487</v>
      </c>
      <c r="F2354" s="94" t="s">
        <v>5533</v>
      </c>
      <c r="G2354" s="95">
        <v>-3319.65</v>
      </c>
      <c r="H2354" s="97">
        <v>46066</v>
      </c>
      <c r="I2354" s="97">
        <v>46079</v>
      </c>
      <c r="J2354" s="97">
        <v>46079</v>
      </c>
      <c r="K2354" s="97">
        <v>46077</v>
      </c>
      <c r="L2354" s="94">
        <v>10259</v>
      </c>
      <c r="M2354" s="98" t="s">
        <v>150</v>
      </c>
      <c r="N2354" s="121" t="s">
        <v>129</v>
      </c>
      <c r="O2354" s="94" t="s">
        <v>9458</v>
      </c>
      <c r="P2354" s="94" t="s">
        <v>51</v>
      </c>
      <c r="Q2354" s="94" t="s">
        <v>51</v>
      </c>
      <c r="R2354" s="94" t="s">
        <v>51</v>
      </c>
      <c r="S2354" s="94" t="s">
        <v>51</v>
      </c>
      <c r="T2354" s="94" t="s">
        <v>51</v>
      </c>
      <c r="U2354" s="94" t="s">
        <v>51</v>
      </c>
      <c r="V2354" s="94" t="s">
        <v>51</v>
      </c>
      <c r="W2354" s="94" t="s">
        <v>2490</v>
      </c>
      <c r="X2354" s="94" t="s">
        <v>2491</v>
      </c>
      <c r="Y2354" s="94" t="s">
        <v>5535</v>
      </c>
    </row>
    <row r="2355" spans="1:25" x14ac:dyDescent="0.2">
      <c r="A2355" s="94" t="s">
        <v>2487</v>
      </c>
      <c r="B2355" s="94" t="s">
        <v>4801</v>
      </c>
      <c r="C2355" s="94" t="s">
        <v>9457</v>
      </c>
      <c r="D2355" s="94" t="s">
        <v>5532</v>
      </c>
      <c r="E2355" s="94" t="s">
        <v>2487</v>
      </c>
      <c r="F2355" s="94" t="s">
        <v>5533</v>
      </c>
      <c r="G2355" s="95">
        <v>-1016.64</v>
      </c>
      <c r="H2355" s="97">
        <v>46066</v>
      </c>
      <c r="I2355" s="97">
        <v>46079</v>
      </c>
      <c r="J2355" s="97">
        <v>46079</v>
      </c>
      <c r="K2355" s="97">
        <v>46077</v>
      </c>
      <c r="L2355" s="94">
        <v>20001</v>
      </c>
      <c r="M2355" s="98" t="s">
        <v>150</v>
      </c>
      <c r="N2355" s="121" t="s">
        <v>129</v>
      </c>
      <c r="O2355" s="94" t="s">
        <v>9458</v>
      </c>
      <c r="P2355" s="94" t="s">
        <v>51</v>
      </c>
      <c r="Q2355" s="94" t="s">
        <v>51</v>
      </c>
      <c r="R2355" s="94" t="s">
        <v>51</v>
      </c>
      <c r="S2355" s="94" t="s">
        <v>51</v>
      </c>
      <c r="T2355" s="94" t="s">
        <v>51</v>
      </c>
      <c r="U2355" s="94" t="s">
        <v>51</v>
      </c>
      <c r="V2355" s="94" t="s">
        <v>51</v>
      </c>
      <c r="W2355" s="94" t="s">
        <v>2490</v>
      </c>
      <c r="X2355" s="94" t="s">
        <v>2491</v>
      </c>
      <c r="Y2355" s="94" t="s">
        <v>5535</v>
      </c>
    </row>
    <row r="2356" spans="1:25" x14ac:dyDescent="0.2">
      <c r="A2356" s="94" t="s">
        <v>2483</v>
      </c>
      <c r="B2356" s="94" t="s">
        <v>2484</v>
      </c>
      <c r="C2356" s="94" t="s">
        <v>9459</v>
      </c>
      <c r="D2356" s="94" t="s">
        <v>2770</v>
      </c>
      <c r="E2356" s="94" t="s">
        <v>2487</v>
      </c>
      <c r="F2356" s="94" t="s">
        <v>2771</v>
      </c>
      <c r="G2356" s="95">
        <v>-420</v>
      </c>
      <c r="H2356" s="97">
        <v>46049</v>
      </c>
      <c r="I2356" s="97">
        <v>46079</v>
      </c>
      <c r="J2356" s="97">
        <v>46079</v>
      </c>
      <c r="K2356" s="97">
        <v>46065</v>
      </c>
      <c r="L2356" s="94">
        <v>10256</v>
      </c>
      <c r="M2356" s="98" t="s">
        <v>51</v>
      </c>
      <c r="N2356" s="121" t="s">
        <v>60</v>
      </c>
      <c r="O2356" s="94" t="s">
        <v>9460</v>
      </c>
      <c r="P2356" s="94" t="s">
        <v>51</v>
      </c>
      <c r="Q2356" s="94" t="s">
        <v>51</v>
      </c>
      <c r="R2356" s="94" t="s">
        <v>2517</v>
      </c>
      <c r="S2356" s="94" t="s">
        <v>2773</v>
      </c>
      <c r="T2356" s="94" t="s">
        <v>51</v>
      </c>
      <c r="U2356" s="94" t="s">
        <v>2774</v>
      </c>
      <c r="V2356" s="94" t="s">
        <v>2775</v>
      </c>
      <c r="W2356" s="94" t="s">
        <v>2490</v>
      </c>
      <c r="X2356" s="94" t="s">
        <v>2491</v>
      </c>
      <c r="Y2356" s="94" t="s">
        <v>2776</v>
      </c>
    </row>
    <row r="2357" spans="1:25" x14ac:dyDescent="0.2">
      <c r="A2357" s="94" t="s">
        <v>2483</v>
      </c>
      <c r="B2357" s="94" t="s">
        <v>2484</v>
      </c>
      <c r="C2357" s="94" t="s">
        <v>9461</v>
      </c>
      <c r="D2357" s="94" t="s">
        <v>3200</v>
      </c>
      <c r="E2357" s="94" t="s">
        <v>2487</v>
      </c>
      <c r="F2357" s="94" t="s">
        <v>3201</v>
      </c>
      <c r="G2357" s="95">
        <v>-21716.639999999999</v>
      </c>
      <c r="H2357" s="97">
        <v>45989</v>
      </c>
      <c r="I2357" s="97">
        <v>46079</v>
      </c>
      <c r="J2357" s="97">
        <v>46079</v>
      </c>
      <c r="K2357" s="97">
        <v>46020</v>
      </c>
      <c r="L2357" s="94">
        <v>10256</v>
      </c>
      <c r="M2357" s="98" t="s">
        <v>51</v>
      </c>
      <c r="N2357" s="121" t="s">
        <v>60</v>
      </c>
      <c r="O2357" s="94" t="s">
        <v>9462</v>
      </c>
      <c r="P2357" s="94" t="s">
        <v>51</v>
      </c>
      <c r="Q2357" s="94" t="s">
        <v>51</v>
      </c>
      <c r="R2357" s="94" t="s">
        <v>51</v>
      </c>
      <c r="S2357" s="94" t="s">
        <v>51</v>
      </c>
      <c r="T2357" s="94" t="s">
        <v>51</v>
      </c>
      <c r="U2357" s="94" t="s">
        <v>51</v>
      </c>
      <c r="V2357" s="94" t="s">
        <v>51</v>
      </c>
      <c r="W2357" s="94" t="s">
        <v>2490</v>
      </c>
      <c r="X2357" s="94" t="s">
        <v>2491</v>
      </c>
      <c r="Y2357" s="94" t="s">
        <v>3203</v>
      </c>
    </row>
    <row r="2358" spans="1:25" x14ac:dyDescent="0.2">
      <c r="A2358" s="94" t="s">
        <v>2483</v>
      </c>
      <c r="B2358" s="94" t="s">
        <v>2484</v>
      </c>
      <c r="C2358" s="94" t="s">
        <v>9463</v>
      </c>
      <c r="D2358" s="94" t="s">
        <v>2486</v>
      </c>
      <c r="E2358" s="94" t="s">
        <v>2487</v>
      </c>
      <c r="F2358" s="94" t="s">
        <v>2488</v>
      </c>
      <c r="G2358" s="95">
        <v>-112.9</v>
      </c>
      <c r="H2358" s="97">
        <v>46048</v>
      </c>
      <c r="I2358" s="97">
        <v>46079</v>
      </c>
      <c r="J2358" s="97">
        <v>46079</v>
      </c>
      <c r="K2358" s="97">
        <v>46052</v>
      </c>
      <c r="L2358" s="94">
        <v>20001</v>
      </c>
      <c r="M2358" s="98" t="s">
        <v>51</v>
      </c>
      <c r="N2358" s="121" t="s">
        <v>60</v>
      </c>
      <c r="O2358" s="94" t="s">
        <v>9464</v>
      </c>
      <c r="P2358" s="94" t="s">
        <v>51</v>
      </c>
      <c r="Q2358" s="94" t="s">
        <v>51</v>
      </c>
      <c r="R2358" s="94" t="s">
        <v>51</v>
      </c>
      <c r="S2358" s="94" t="s">
        <v>51</v>
      </c>
      <c r="T2358" s="94" t="s">
        <v>51</v>
      </c>
      <c r="U2358" s="94" t="s">
        <v>51</v>
      </c>
      <c r="V2358" s="94" t="s">
        <v>51</v>
      </c>
      <c r="W2358" s="94" t="s">
        <v>2490</v>
      </c>
      <c r="X2358" s="94" t="s">
        <v>2491</v>
      </c>
      <c r="Y2358" s="94" t="s">
        <v>2492</v>
      </c>
    </row>
    <row r="2359" spans="1:25" x14ac:dyDescent="0.2">
      <c r="A2359" s="94" t="s">
        <v>2483</v>
      </c>
      <c r="B2359" s="94" t="s">
        <v>2484</v>
      </c>
      <c r="C2359" s="94" t="s">
        <v>9465</v>
      </c>
      <c r="D2359" s="94" t="s">
        <v>2514</v>
      </c>
      <c r="E2359" s="94" t="s">
        <v>2487</v>
      </c>
      <c r="F2359" s="94" t="s">
        <v>2515</v>
      </c>
      <c r="G2359" s="95">
        <v>-6842.5</v>
      </c>
      <c r="H2359" s="97">
        <v>46049</v>
      </c>
      <c r="I2359" s="97">
        <v>46079</v>
      </c>
      <c r="J2359" s="97">
        <v>46079</v>
      </c>
      <c r="K2359" s="97">
        <v>46073</v>
      </c>
      <c r="L2359" s="94">
        <v>10256</v>
      </c>
      <c r="M2359" s="98" t="s">
        <v>51</v>
      </c>
      <c r="N2359" s="121" t="s">
        <v>60</v>
      </c>
      <c r="O2359" s="94" t="s">
        <v>9466</v>
      </c>
      <c r="P2359" s="94" t="s">
        <v>51</v>
      </c>
      <c r="Q2359" s="94" t="s">
        <v>51</v>
      </c>
      <c r="R2359" s="94" t="s">
        <v>2517</v>
      </c>
      <c r="S2359" s="94" t="s">
        <v>2518</v>
      </c>
      <c r="T2359" s="94" t="s">
        <v>51</v>
      </c>
      <c r="U2359" s="94" t="s">
        <v>2519</v>
      </c>
      <c r="V2359" s="94" t="s">
        <v>2520</v>
      </c>
      <c r="W2359" s="94" t="s">
        <v>2490</v>
      </c>
      <c r="X2359" s="94" t="s">
        <v>2491</v>
      </c>
      <c r="Y2359" s="94" t="s">
        <v>2521</v>
      </c>
    </row>
    <row r="2360" spans="1:25" x14ac:dyDescent="0.2">
      <c r="A2360" s="94" t="s">
        <v>2483</v>
      </c>
      <c r="B2360" s="94" t="s">
        <v>2484</v>
      </c>
      <c r="C2360" s="94" t="s">
        <v>9467</v>
      </c>
      <c r="D2360" s="94" t="s">
        <v>2514</v>
      </c>
      <c r="E2360" s="94" t="s">
        <v>2487</v>
      </c>
      <c r="F2360" s="94" t="s">
        <v>2515</v>
      </c>
      <c r="G2360" s="95">
        <v>-24490</v>
      </c>
      <c r="H2360" s="97">
        <v>46049</v>
      </c>
      <c r="I2360" s="97">
        <v>46079</v>
      </c>
      <c r="J2360" s="97">
        <v>46079</v>
      </c>
      <c r="K2360" s="97">
        <v>46073</v>
      </c>
      <c r="L2360" s="94">
        <v>10256</v>
      </c>
      <c r="M2360" s="98" t="s">
        <v>51</v>
      </c>
      <c r="N2360" s="121" t="s">
        <v>60</v>
      </c>
      <c r="O2360" s="94" t="s">
        <v>9468</v>
      </c>
      <c r="P2360" s="94" t="s">
        <v>51</v>
      </c>
      <c r="Q2360" s="94" t="s">
        <v>51</v>
      </c>
      <c r="R2360" s="94" t="s">
        <v>2517</v>
      </c>
      <c r="S2360" s="94" t="s">
        <v>2518</v>
      </c>
      <c r="T2360" s="94" t="s">
        <v>51</v>
      </c>
      <c r="U2360" s="94" t="s">
        <v>2519</v>
      </c>
      <c r="V2360" s="94" t="s">
        <v>2520</v>
      </c>
      <c r="W2360" s="94" t="s">
        <v>2490</v>
      </c>
      <c r="X2360" s="94" t="s">
        <v>2491</v>
      </c>
      <c r="Y2360" s="94" t="s">
        <v>2521</v>
      </c>
    </row>
    <row r="2361" spans="1:25" x14ac:dyDescent="0.2">
      <c r="A2361" s="94" t="s">
        <v>2483</v>
      </c>
      <c r="B2361" s="94" t="s">
        <v>2484</v>
      </c>
      <c r="C2361" s="94" t="s">
        <v>9469</v>
      </c>
      <c r="D2361" s="94" t="s">
        <v>4449</v>
      </c>
      <c r="E2361" s="94" t="s">
        <v>2487</v>
      </c>
      <c r="F2361" s="94" t="s">
        <v>4450</v>
      </c>
      <c r="G2361" s="95">
        <v>-14185.22</v>
      </c>
      <c r="H2361" s="97">
        <v>46049</v>
      </c>
      <c r="I2361" s="97">
        <v>46079</v>
      </c>
      <c r="J2361" s="97">
        <v>46079</v>
      </c>
      <c r="K2361" s="97">
        <v>46052</v>
      </c>
      <c r="L2361" s="94">
        <v>10256</v>
      </c>
      <c r="M2361" s="98" t="s">
        <v>51</v>
      </c>
      <c r="N2361" s="121" t="s">
        <v>60</v>
      </c>
      <c r="O2361" s="94" t="s">
        <v>9470</v>
      </c>
      <c r="P2361" s="94" t="s">
        <v>51</v>
      </c>
      <c r="Q2361" s="94" t="s">
        <v>51</v>
      </c>
      <c r="R2361" s="94" t="s">
        <v>51</v>
      </c>
      <c r="S2361" s="94" t="s">
        <v>51</v>
      </c>
      <c r="T2361" s="94" t="s">
        <v>51</v>
      </c>
      <c r="U2361" s="94" t="s">
        <v>51</v>
      </c>
      <c r="V2361" s="94" t="s">
        <v>51</v>
      </c>
      <c r="W2361" s="94" t="s">
        <v>2490</v>
      </c>
      <c r="X2361" s="94" t="s">
        <v>2491</v>
      </c>
      <c r="Y2361" s="94" t="s">
        <v>4452</v>
      </c>
    </row>
    <row r="2362" spans="1:25" x14ac:dyDescent="0.2">
      <c r="A2362" s="94" t="s">
        <v>2483</v>
      </c>
      <c r="B2362" s="94" t="s">
        <v>2484</v>
      </c>
      <c r="C2362" s="94" t="s">
        <v>9471</v>
      </c>
      <c r="D2362" s="94" t="s">
        <v>4449</v>
      </c>
      <c r="E2362" s="94" t="s">
        <v>2487</v>
      </c>
      <c r="F2362" s="94" t="s">
        <v>4450</v>
      </c>
      <c r="G2362" s="95">
        <v>-10434.379999999999</v>
      </c>
      <c r="H2362" s="97">
        <v>46049</v>
      </c>
      <c r="I2362" s="97">
        <v>46079</v>
      </c>
      <c r="J2362" s="97">
        <v>46079</v>
      </c>
      <c r="K2362" s="97">
        <v>46059</v>
      </c>
      <c r="L2362" s="94">
        <v>10256</v>
      </c>
      <c r="M2362" s="98" t="s">
        <v>51</v>
      </c>
      <c r="N2362" s="121" t="s">
        <v>60</v>
      </c>
      <c r="O2362" s="94" t="s">
        <v>9472</v>
      </c>
      <c r="P2362" s="94" t="s">
        <v>51</v>
      </c>
      <c r="Q2362" s="94" t="s">
        <v>51</v>
      </c>
      <c r="R2362" s="94" t="s">
        <v>51</v>
      </c>
      <c r="S2362" s="94" t="s">
        <v>51</v>
      </c>
      <c r="T2362" s="94" t="s">
        <v>51</v>
      </c>
      <c r="U2362" s="94" t="s">
        <v>51</v>
      </c>
      <c r="V2362" s="94" t="s">
        <v>51</v>
      </c>
      <c r="W2362" s="94" t="s">
        <v>2490</v>
      </c>
      <c r="X2362" s="94" t="s">
        <v>2491</v>
      </c>
      <c r="Y2362" s="94" t="s">
        <v>4452</v>
      </c>
    </row>
    <row r="2363" spans="1:25" x14ac:dyDescent="0.2">
      <c r="A2363" s="94" t="s">
        <v>2483</v>
      </c>
      <c r="B2363" s="94" t="s">
        <v>2484</v>
      </c>
      <c r="C2363" s="94" t="s">
        <v>9473</v>
      </c>
      <c r="D2363" s="94" t="s">
        <v>4449</v>
      </c>
      <c r="E2363" s="94" t="s">
        <v>2487</v>
      </c>
      <c r="F2363" s="94" t="s">
        <v>4450</v>
      </c>
      <c r="G2363" s="95">
        <v>-14864.87</v>
      </c>
      <c r="H2363" s="97">
        <v>46049</v>
      </c>
      <c r="I2363" s="97">
        <v>46079</v>
      </c>
      <c r="J2363" s="97">
        <v>46079</v>
      </c>
      <c r="K2363" s="97">
        <v>46059</v>
      </c>
      <c r="L2363" s="94">
        <v>10256</v>
      </c>
      <c r="M2363" s="98" t="s">
        <v>51</v>
      </c>
      <c r="N2363" s="121" t="s">
        <v>60</v>
      </c>
      <c r="O2363" s="94" t="s">
        <v>9474</v>
      </c>
      <c r="P2363" s="94" t="s">
        <v>51</v>
      </c>
      <c r="Q2363" s="94" t="s">
        <v>51</v>
      </c>
      <c r="R2363" s="94" t="s">
        <v>51</v>
      </c>
      <c r="S2363" s="94" t="s">
        <v>51</v>
      </c>
      <c r="T2363" s="94" t="s">
        <v>51</v>
      </c>
      <c r="U2363" s="94" t="s">
        <v>51</v>
      </c>
      <c r="V2363" s="94" t="s">
        <v>51</v>
      </c>
      <c r="W2363" s="94" t="s">
        <v>2490</v>
      </c>
      <c r="X2363" s="94" t="s">
        <v>2491</v>
      </c>
      <c r="Y2363" s="94" t="s">
        <v>4452</v>
      </c>
    </row>
    <row r="2364" spans="1:25" x14ac:dyDescent="0.2">
      <c r="A2364" s="94" t="s">
        <v>2483</v>
      </c>
      <c r="B2364" s="94" t="s">
        <v>2484</v>
      </c>
      <c r="C2364" s="94" t="s">
        <v>9475</v>
      </c>
      <c r="D2364" s="94" t="s">
        <v>4449</v>
      </c>
      <c r="E2364" s="94" t="s">
        <v>2487</v>
      </c>
      <c r="F2364" s="94" t="s">
        <v>4450</v>
      </c>
      <c r="G2364" s="95">
        <v>-4140</v>
      </c>
      <c r="H2364" s="97">
        <v>46049</v>
      </c>
      <c r="I2364" s="97">
        <v>46079</v>
      </c>
      <c r="J2364" s="97">
        <v>46079</v>
      </c>
      <c r="K2364" s="97">
        <v>46051</v>
      </c>
      <c r="L2364" s="94">
        <v>10256</v>
      </c>
      <c r="M2364" s="98" t="s">
        <v>51</v>
      </c>
      <c r="N2364" s="121" t="s">
        <v>60</v>
      </c>
      <c r="O2364" s="94" t="s">
        <v>9476</v>
      </c>
      <c r="P2364" s="94" t="s">
        <v>51</v>
      </c>
      <c r="Q2364" s="94" t="s">
        <v>51</v>
      </c>
      <c r="R2364" s="94" t="s">
        <v>51</v>
      </c>
      <c r="S2364" s="94" t="s">
        <v>51</v>
      </c>
      <c r="T2364" s="94" t="s">
        <v>51</v>
      </c>
      <c r="U2364" s="94" t="s">
        <v>51</v>
      </c>
      <c r="V2364" s="94" t="s">
        <v>51</v>
      </c>
      <c r="W2364" s="94" t="s">
        <v>2490</v>
      </c>
      <c r="X2364" s="94" t="s">
        <v>2491</v>
      </c>
      <c r="Y2364" s="94" t="s">
        <v>4452</v>
      </c>
    </row>
    <row r="2365" spans="1:25" x14ac:dyDescent="0.2">
      <c r="A2365" s="94" t="s">
        <v>2483</v>
      </c>
      <c r="B2365" s="94" t="s">
        <v>2484</v>
      </c>
      <c r="C2365" s="94" t="s">
        <v>3718</v>
      </c>
      <c r="D2365" s="94" t="s">
        <v>9477</v>
      </c>
      <c r="E2365" s="94" t="s">
        <v>2487</v>
      </c>
      <c r="F2365" s="94" t="s">
        <v>9478</v>
      </c>
      <c r="G2365" s="95">
        <v>-5841</v>
      </c>
      <c r="H2365" s="97">
        <v>46049</v>
      </c>
      <c r="I2365" s="97">
        <v>46079</v>
      </c>
      <c r="J2365" s="97">
        <v>46079</v>
      </c>
      <c r="K2365" s="97">
        <v>46050</v>
      </c>
      <c r="L2365" s="94">
        <v>10251</v>
      </c>
      <c r="M2365" s="98" t="s">
        <v>51</v>
      </c>
      <c r="N2365" s="121" t="s">
        <v>60</v>
      </c>
      <c r="O2365" s="94" t="s">
        <v>9479</v>
      </c>
      <c r="P2365" s="94" t="s">
        <v>51</v>
      </c>
      <c r="Q2365" s="94" t="s">
        <v>51</v>
      </c>
      <c r="R2365" s="94" t="s">
        <v>51</v>
      </c>
      <c r="S2365" s="94" t="s">
        <v>51</v>
      </c>
      <c r="T2365" s="94" t="s">
        <v>51</v>
      </c>
      <c r="U2365" s="94" t="s">
        <v>51</v>
      </c>
      <c r="V2365" s="94" t="s">
        <v>51</v>
      </c>
      <c r="W2365" s="94" t="s">
        <v>2490</v>
      </c>
      <c r="X2365" s="94" t="s">
        <v>2491</v>
      </c>
      <c r="Y2365" s="94" t="s">
        <v>9480</v>
      </c>
    </row>
    <row r="2366" spans="1:25" x14ac:dyDescent="0.2">
      <c r="A2366" s="94" t="s">
        <v>2483</v>
      </c>
      <c r="B2366" s="94" t="s">
        <v>2484</v>
      </c>
      <c r="C2366" s="94" t="s">
        <v>5236</v>
      </c>
      <c r="D2366" s="94" t="s">
        <v>3853</v>
      </c>
      <c r="E2366" s="94" t="s">
        <v>2487</v>
      </c>
      <c r="F2366" s="94" t="s">
        <v>3854</v>
      </c>
      <c r="G2366" s="95">
        <v>-6887.16</v>
      </c>
      <c r="H2366" s="97">
        <v>45989</v>
      </c>
      <c r="I2366" s="97">
        <v>46079</v>
      </c>
      <c r="J2366" s="97">
        <v>46079</v>
      </c>
      <c r="K2366" s="97">
        <v>46013</v>
      </c>
      <c r="L2366" s="94">
        <v>10251</v>
      </c>
      <c r="M2366" s="98" t="s">
        <v>51</v>
      </c>
      <c r="N2366" s="121" t="s">
        <v>60</v>
      </c>
      <c r="O2366" s="94" t="s">
        <v>5237</v>
      </c>
      <c r="P2366" s="94" t="s">
        <v>51</v>
      </c>
      <c r="Q2366" s="94" t="s">
        <v>51</v>
      </c>
      <c r="R2366" s="94" t="s">
        <v>51</v>
      </c>
      <c r="S2366" s="94" t="s">
        <v>51</v>
      </c>
      <c r="T2366" s="94" t="s">
        <v>51</v>
      </c>
      <c r="U2366" s="94" t="s">
        <v>51</v>
      </c>
      <c r="V2366" s="94" t="s">
        <v>51</v>
      </c>
      <c r="W2366" s="94" t="s">
        <v>2490</v>
      </c>
      <c r="X2366" s="94" t="s">
        <v>2491</v>
      </c>
      <c r="Y2366" s="94" t="s">
        <v>3856</v>
      </c>
    </row>
    <row r="2367" spans="1:25" x14ac:dyDescent="0.2">
      <c r="A2367" s="94" t="s">
        <v>2483</v>
      </c>
      <c r="B2367" s="94" t="s">
        <v>2484</v>
      </c>
      <c r="C2367" s="94" t="s">
        <v>9481</v>
      </c>
      <c r="D2367" s="94" t="s">
        <v>3853</v>
      </c>
      <c r="E2367" s="94" t="s">
        <v>2487</v>
      </c>
      <c r="F2367" s="94" t="s">
        <v>3854</v>
      </c>
      <c r="G2367" s="95">
        <v>-12172.67</v>
      </c>
      <c r="H2367" s="97">
        <v>46049</v>
      </c>
      <c r="I2367" s="97">
        <v>46079</v>
      </c>
      <c r="J2367" s="97">
        <v>46079</v>
      </c>
      <c r="K2367" s="97">
        <v>46066</v>
      </c>
      <c r="L2367" s="94">
        <v>10251</v>
      </c>
      <c r="M2367" s="98" t="s">
        <v>51</v>
      </c>
      <c r="N2367" s="121" t="s">
        <v>60</v>
      </c>
      <c r="O2367" s="94" t="s">
        <v>9482</v>
      </c>
      <c r="P2367" s="94" t="s">
        <v>51</v>
      </c>
      <c r="Q2367" s="94" t="s">
        <v>51</v>
      </c>
      <c r="R2367" s="94" t="s">
        <v>51</v>
      </c>
      <c r="S2367" s="94" t="s">
        <v>51</v>
      </c>
      <c r="T2367" s="94" t="s">
        <v>51</v>
      </c>
      <c r="U2367" s="94" t="s">
        <v>51</v>
      </c>
      <c r="V2367" s="94" t="s">
        <v>51</v>
      </c>
      <c r="W2367" s="94" t="s">
        <v>2490</v>
      </c>
      <c r="X2367" s="94" t="s">
        <v>2491</v>
      </c>
      <c r="Y2367" s="94" t="s">
        <v>3856</v>
      </c>
    </row>
    <row r="2368" spans="1:25" x14ac:dyDescent="0.2">
      <c r="A2368" s="94" t="s">
        <v>2483</v>
      </c>
      <c r="B2368" s="94" t="s">
        <v>2484</v>
      </c>
      <c r="C2368" s="94" t="s">
        <v>9483</v>
      </c>
      <c r="D2368" s="94" t="s">
        <v>2975</v>
      </c>
      <c r="E2368" s="94" t="s">
        <v>2487</v>
      </c>
      <c r="F2368" s="94" t="s">
        <v>2976</v>
      </c>
      <c r="G2368" s="95">
        <v>-9780</v>
      </c>
      <c r="H2368" s="97">
        <v>46049</v>
      </c>
      <c r="I2368" s="97">
        <v>46079</v>
      </c>
      <c r="J2368" s="97">
        <v>46079</v>
      </c>
      <c r="K2368" s="97">
        <v>46065</v>
      </c>
      <c r="L2368" s="94">
        <v>10251</v>
      </c>
      <c r="M2368" s="98" t="s">
        <v>51</v>
      </c>
      <c r="N2368" s="121" t="s">
        <v>60</v>
      </c>
      <c r="O2368" s="94" t="s">
        <v>9484</v>
      </c>
      <c r="P2368" s="94" t="s">
        <v>51</v>
      </c>
      <c r="Q2368" s="94" t="s">
        <v>51</v>
      </c>
      <c r="R2368" s="94" t="s">
        <v>51</v>
      </c>
      <c r="S2368" s="94" t="s">
        <v>51</v>
      </c>
      <c r="T2368" s="94" t="s">
        <v>51</v>
      </c>
      <c r="U2368" s="94" t="s">
        <v>51</v>
      </c>
      <c r="V2368" s="94" t="s">
        <v>51</v>
      </c>
      <c r="W2368" s="94" t="s">
        <v>2490</v>
      </c>
      <c r="X2368" s="94" t="s">
        <v>2491</v>
      </c>
      <c r="Y2368" s="94" t="s">
        <v>2978</v>
      </c>
    </row>
    <row r="2369" spans="1:25" x14ac:dyDescent="0.2">
      <c r="A2369" s="94" t="s">
        <v>2483</v>
      </c>
      <c r="B2369" s="94" t="s">
        <v>2484</v>
      </c>
      <c r="C2369" s="94" t="s">
        <v>9485</v>
      </c>
      <c r="D2369" s="94" t="s">
        <v>2618</v>
      </c>
      <c r="E2369" s="94" t="s">
        <v>2487</v>
      </c>
      <c r="F2369" s="94" t="s">
        <v>2619</v>
      </c>
      <c r="G2369" s="95">
        <v>-759.33</v>
      </c>
      <c r="H2369" s="97">
        <v>46051</v>
      </c>
      <c r="I2369" s="97">
        <v>46079</v>
      </c>
      <c r="J2369" s="97">
        <v>46079</v>
      </c>
      <c r="K2369" s="97">
        <v>46073</v>
      </c>
      <c r="L2369" s="94">
        <v>20001</v>
      </c>
      <c r="M2369" s="98" t="s">
        <v>51</v>
      </c>
      <c r="N2369" s="121" t="s">
        <v>60</v>
      </c>
      <c r="O2369" s="94" t="s">
        <v>9486</v>
      </c>
      <c r="P2369" s="94" t="s">
        <v>51</v>
      </c>
      <c r="Q2369" s="94" t="s">
        <v>51</v>
      </c>
      <c r="R2369" s="94" t="s">
        <v>51</v>
      </c>
      <c r="S2369" s="94" t="s">
        <v>51</v>
      </c>
      <c r="T2369" s="94" t="s">
        <v>51</v>
      </c>
      <c r="U2369" s="94" t="s">
        <v>51</v>
      </c>
      <c r="V2369" s="94" t="s">
        <v>51</v>
      </c>
      <c r="W2369" s="94" t="s">
        <v>2490</v>
      </c>
      <c r="X2369" s="94" t="s">
        <v>2491</v>
      </c>
      <c r="Y2369" s="94" t="s">
        <v>2621</v>
      </c>
    </row>
    <row r="2370" spans="1:25" x14ac:dyDescent="0.2">
      <c r="A2370" s="94" t="s">
        <v>2483</v>
      </c>
      <c r="B2370" s="94" t="s">
        <v>2484</v>
      </c>
      <c r="C2370" s="94" t="s">
        <v>9487</v>
      </c>
      <c r="D2370" s="94" t="s">
        <v>4266</v>
      </c>
      <c r="E2370" s="94" t="s">
        <v>2487</v>
      </c>
      <c r="F2370" s="94" t="s">
        <v>4267</v>
      </c>
      <c r="G2370" s="95">
        <v>-650</v>
      </c>
      <c r="H2370" s="97">
        <v>46048</v>
      </c>
      <c r="I2370" s="97">
        <v>46079</v>
      </c>
      <c r="J2370" s="97">
        <v>46079</v>
      </c>
      <c r="K2370" s="97">
        <v>46065</v>
      </c>
      <c r="L2370" s="94">
        <v>10259</v>
      </c>
      <c r="M2370" s="98" t="s">
        <v>51</v>
      </c>
      <c r="N2370" s="121" t="s">
        <v>60</v>
      </c>
      <c r="O2370" s="94" t="s">
        <v>9488</v>
      </c>
      <c r="P2370" s="94" t="s">
        <v>51</v>
      </c>
      <c r="Q2370" s="94" t="s">
        <v>51</v>
      </c>
      <c r="R2370" s="94" t="s">
        <v>51</v>
      </c>
      <c r="S2370" s="94" t="s">
        <v>51</v>
      </c>
      <c r="T2370" s="94" t="s">
        <v>51</v>
      </c>
      <c r="U2370" s="94" t="s">
        <v>51</v>
      </c>
      <c r="V2370" s="94" t="s">
        <v>51</v>
      </c>
      <c r="W2370" s="94" t="s">
        <v>2490</v>
      </c>
      <c r="X2370" s="94" t="s">
        <v>2491</v>
      </c>
      <c r="Y2370" s="94" t="s">
        <v>4269</v>
      </c>
    </row>
    <row r="2371" spans="1:25" x14ac:dyDescent="0.2">
      <c r="A2371" s="94" t="s">
        <v>2483</v>
      </c>
      <c r="B2371" s="94" t="s">
        <v>2484</v>
      </c>
      <c r="C2371" s="94" t="s">
        <v>9489</v>
      </c>
      <c r="D2371" s="94" t="s">
        <v>4266</v>
      </c>
      <c r="E2371" s="94" t="s">
        <v>2487</v>
      </c>
      <c r="F2371" s="94" t="s">
        <v>4267</v>
      </c>
      <c r="G2371" s="95">
        <v>-34.770000000000003</v>
      </c>
      <c r="H2371" s="97">
        <v>46048</v>
      </c>
      <c r="I2371" s="97">
        <v>46079</v>
      </c>
      <c r="J2371" s="97">
        <v>46079</v>
      </c>
      <c r="K2371" s="97">
        <v>46065</v>
      </c>
      <c r="L2371" s="94">
        <v>10256</v>
      </c>
      <c r="M2371" s="98" t="s">
        <v>51</v>
      </c>
      <c r="N2371" s="121" t="s">
        <v>60</v>
      </c>
      <c r="O2371" s="94" t="s">
        <v>9490</v>
      </c>
      <c r="P2371" s="94" t="s">
        <v>51</v>
      </c>
      <c r="Q2371" s="94" t="s">
        <v>51</v>
      </c>
      <c r="R2371" s="94" t="s">
        <v>51</v>
      </c>
      <c r="S2371" s="94" t="s">
        <v>51</v>
      </c>
      <c r="T2371" s="94" t="s">
        <v>51</v>
      </c>
      <c r="U2371" s="94" t="s">
        <v>51</v>
      </c>
      <c r="V2371" s="94" t="s">
        <v>51</v>
      </c>
      <c r="W2371" s="94" t="s">
        <v>2490</v>
      </c>
      <c r="X2371" s="94" t="s">
        <v>2491</v>
      </c>
      <c r="Y2371" s="94" t="s">
        <v>4269</v>
      </c>
    </row>
    <row r="2372" spans="1:25" x14ac:dyDescent="0.2">
      <c r="A2372" s="94" t="s">
        <v>2483</v>
      </c>
      <c r="B2372" s="94" t="s">
        <v>2484</v>
      </c>
      <c r="C2372" s="94" t="s">
        <v>9491</v>
      </c>
      <c r="D2372" s="94" t="s">
        <v>4266</v>
      </c>
      <c r="E2372" s="94" t="s">
        <v>2487</v>
      </c>
      <c r="F2372" s="94" t="s">
        <v>4267</v>
      </c>
      <c r="G2372" s="95">
        <v>-360</v>
      </c>
      <c r="H2372" s="97">
        <v>46048</v>
      </c>
      <c r="I2372" s="97">
        <v>46079</v>
      </c>
      <c r="J2372" s="97">
        <v>46079</v>
      </c>
      <c r="K2372" s="97">
        <v>46064</v>
      </c>
      <c r="L2372" s="94">
        <v>10256</v>
      </c>
      <c r="M2372" s="98" t="s">
        <v>51</v>
      </c>
      <c r="N2372" s="121" t="s">
        <v>60</v>
      </c>
      <c r="O2372" s="94" t="s">
        <v>9492</v>
      </c>
      <c r="P2372" s="94" t="s">
        <v>51</v>
      </c>
      <c r="Q2372" s="94" t="s">
        <v>51</v>
      </c>
      <c r="R2372" s="94" t="s">
        <v>51</v>
      </c>
      <c r="S2372" s="94" t="s">
        <v>51</v>
      </c>
      <c r="T2372" s="94" t="s">
        <v>51</v>
      </c>
      <c r="U2372" s="94" t="s">
        <v>51</v>
      </c>
      <c r="V2372" s="94" t="s">
        <v>51</v>
      </c>
      <c r="W2372" s="94" t="s">
        <v>2490</v>
      </c>
      <c r="X2372" s="94" t="s">
        <v>2491</v>
      </c>
      <c r="Y2372" s="94" t="s">
        <v>4269</v>
      </c>
    </row>
    <row r="2373" spans="1:25" x14ac:dyDescent="0.2">
      <c r="A2373" s="94" t="s">
        <v>2483</v>
      </c>
      <c r="B2373" s="94" t="s">
        <v>2484</v>
      </c>
      <c r="C2373" s="94" t="s">
        <v>9493</v>
      </c>
      <c r="D2373" s="94" t="s">
        <v>4266</v>
      </c>
      <c r="E2373" s="94" t="s">
        <v>2487</v>
      </c>
      <c r="F2373" s="94" t="s">
        <v>4267</v>
      </c>
      <c r="G2373" s="95">
        <v>-91.18</v>
      </c>
      <c r="H2373" s="97">
        <v>46048</v>
      </c>
      <c r="I2373" s="97">
        <v>46079</v>
      </c>
      <c r="J2373" s="97">
        <v>46079</v>
      </c>
      <c r="K2373" s="97">
        <v>46065</v>
      </c>
      <c r="L2373" s="94">
        <v>20001</v>
      </c>
      <c r="M2373" s="98" t="s">
        <v>51</v>
      </c>
      <c r="N2373" s="121" t="s">
        <v>60</v>
      </c>
      <c r="O2373" s="94" t="s">
        <v>9494</v>
      </c>
      <c r="P2373" s="94" t="s">
        <v>51</v>
      </c>
      <c r="Q2373" s="94" t="s">
        <v>51</v>
      </c>
      <c r="R2373" s="94" t="s">
        <v>51</v>
      </c>
      <c r="S2373" s="94" t="s">
        <v>51</v>
      </c>
      <c r="T2373" s="94" t="s">
        <v>51</v>
      </c>
      <c r="U2373" s="94" t="s">
        <v>51</v>
      </c>
      <c r="V2373" s="94" t="s">
        <v>51</v>
      </c>
      <c r="W2373" s="94" t="s">
        <v>2490</v>
      </c>
      <c r="X2373" s="94" t="s">
        <v>2491</v>
      </c>
      <c r="Y2373" s="94" t="s">
        <v>4269</v>
      </c>
    </row>
    <row r="2374" spans="1:25" x14ac:dyDescent="0.2">
      <c r="A2374" s="94" t="s">
        <v>2483</v>
      </c>
      <c r="B2374" s="94" t="s">
        <v>2484</v>
      </c>
      <c r="C2374" s="94" t="s">
        <v>9495</v>
      </c>
      <c r="D2374" s="94" t="s">
        <v>9496</v>
      </c>
      <c r="E2374" s="94" t="s">
        <v>2487</v>
      </c>
      <c r="F2374" s="94" t="s">
        <v>9497</v>
      </c>
      <c r="G2374" s="95">
        <v>-296.51</v>
      </c>
      <c r="H2374" s="97">
        <v>46048</v>
      </c>
      <c r="I2374" s="97">
        <v>46079</v>
      </c>
      <c r="J2374" s="97">
        <v>46079</v>
      </c>
      <c r="K2374" s="97">
        <v>46052</v>
      </c>
      <c r="L2374" s="94">
        <v>20001</v>
      </c>
      <c r="M2374" s="98" t="s">
        <v>51</v>
      </c>
      <c r="N2374" s="121" t="s">
        <v>60</v>
      </c>
      <c r="O2374" s="94" t="s">
        <v>9498</v>
      </c>
      <c r="P2374" s="94" t="s">
        <v>51</v>
      </c>
      <c r="Q2374" s="94" t="s">
        <v>51</v>
      </c>
      <c r="R2374" s="94" t="s">
        <v>51</v>
      </c>
      <c r="S2374" s="94" t="s">
        <v>51</v>
      </c>
      <c r="T2374" s="94" t="s">
        <v>51</v>
      </c>
      <c r="U2374" s="94" t="s">
        <v>51</v>
      </c>
      <c r="V2374" s="94" t="s">
        <v>51</v>
      </c>
      <c r="W2374" s="94" t="s">
        <v>2490</v>
      </c>
      <c r="X2374" s="94" t="s">
        <v>2491</v>
      </c>
      <c r="Y2374" s="94" t="s">
        <v>9499</v>
      </c>
    </row>
    <row r="2375" spans="1:25" x14ac:dyDescent="0.2">
      <c r="A2375" s="94" t="s">
        <v>2483</v>
      </c>
      <c r="B2375" s="94" t="s">
        <v>2484</v>
      </c>
      <c r="C2375" s="94" t="s">
        <v>9500</v>
      </c>
      <c r="D2375" s="94" t="s">
        <v>2676</v>
      </c>
      <c r="E2375" s="94" t="s">
        <v>2487</v>
      </c>
      <c r="F2375" s="94" t="s">
        <v>2677</v>
      </c>
      <c r="G2375" s="95">
        <v>-13392.45</v>
      </c>
      <c r="H2375" s="97">
        <v>46049</v>
      </c>
      <c r="I2375" s="97">
        <v>46079</v>
      </c>
      <c r="J2375" s="97">
        <v>46079</v>
      </c>
      <c r="K2375" s="97">
        <v>46052</v>
      </c>
      <c r="L2375" s="94">
        <v>10256</v>
      </c>
      <c r="M2375" s="98" t="s">
        <v>51</v>
      </c>
      <c r="N2375" s="121" t="s">
        <v>60</v>
      </c>
      <c r="O2375" s="94" t="s">
        <v>9501</v>
      </c>
      <c r="P2375" s="94" t="s">
        <v>51</v>
      </c>
      <c r="Q2375" s="94" t="s">
        <v>51</v>
      </c>
      <c r="R2375" s="94" t="s">
        <v>51</v>
      </c>
      <c r="S2375" s="94" t="s">
        <v>51</v>
      </c>
      <c r="T2375" s="94" t="s">
        <v>51</v>
      </c>
      <c r="U2375" s="94" t="s">
        <v>51</v>
      </c>
      <c r="V2375" s="94" t="s">
        <v>51</v>
      </c>
      <c r="W2375" s="94" t="s">
        <v>2490</v>
      </c>
      <c r="X2375" s="94" t="s">
        <v>2491</v>
      </c>
      <c r="Y2375" s="94" t="s">
        <v>2679</v>
      </c>
    </row>
    <row r="2376" spans="1:25" x14ac:dyDescent="0.2">
      <c r="A2376" s="94" t="s">
        <v>2483</v>
      </c>
      <c r="B2376" s="94" t="s">
        <v>2484</v>
      </c>
      <c r="C2376" s="94" t="s">
        <v>9502</v>
      </c>
      <c r="D2376" s="94" t="s">
        <v>2718</v>
      </c>
      <c r="E2376" s="94" t="s">
        <v>2487</v>
      </c>
      <c r="F2376" s="94" t="s">
        <v>2719</v>
      </c>
      <c r="G2376" s="95">
        <v>-1333.12</v>
      </c>
      <c r="H2376" s="97">
        <v>46034</v>
      </c>
      <c r="I2376" s="97">
        <v>46079</v>
      </c>
      <c r="J2376" s="97">
        <v>46079</v>
      </c>
      <c r="K2376" s="97">
        <v>46037</v>
      </c>
      <c r="L2376" s="94">
        <v>10256</v>
      </c>
      <c r="M2376" s="98" t="s">
        <v>51</v>
      </c>
      <c r="N2376" s="121" t="s">
        <v>60</v>
      </c>
      <c r="O2376" s="94" t="s">
        <v>9503</v>
      </c>
      <c r="P2376" s="94" t="s">
        <v>51</v>
      </c>
      <c r="Q2376" s="94" t="s">
        <v>51</v>
      </c>
      <c r="R2376" s="94" t="s">
        <v>51</v>
      </c>
      <c r="S2376" s="94" t="s">
        <v>51</v>
      </c>
      <c r="T2376" s="94" t="s">
        <v>51</v>
      </c>
      <c r="U2376" s="94" t="s">
        <v>51</v>
      </c>
      <c r="V2376" s="94" t="s">
        <v>51</v>
      </c>
      <c r="W2376" s="94" t="s">
        <v>2490</v>
      </c>
      <c r="X2376" s="94" t="s">
        <v>2491</v>
      </c>
      <c r="Y2376" s="94" t="s">
        <v>2721</v>
      </c>
    </row>
    <row r="2377" spans="1:25" x14ac:dyDescent="0.2">
      <c r="A2377" s="94" t="s">
        <v>2483</v>
      </c>
      <c r="B2377" s="94" t="s">
        <v>2484</v>
      </c>
      <c r="C2377" s="94" t="s">
        <v>8851</v>
      </c>
      <c r="D2377" s="94" t="s">
        <v>2718</v>
      </c>
      <c r="E2377" s="94" t="s">
        <v>2487</v>
      </c>
      <c r="F2377" s="94" t="s">
        <v>2719</v>
      </c>
      <c r="G2377" s="95">
        <v>-895.22</v>
      </c>
      <c r="H2377" s="97">
        <v>46034</v>
      </c>
      <c r="I2377" s="97">
        <v>46079</v>
      </c>
      <c r="J2377" s="97">
        <v>46079</v>
      </c>
      <c r="K2377" s="97">
        <v>46037</v>
      </c>
      <c r="L2377" s="94">
        <v>10256</v>
      </c>
      <c r="M2377" s="98" t="s">
        <v>51</v>
      </c>
      <c r="N2377" s="121" t="s">
        <v>60</v>
      </c>
      <c r="O2377" s="94" t="s">
        <v>9504</v>
      </c>
      <c r="P2377" s="94" t="s">
        <v>51</v>
      </c>
      <c r="Q2377" s="94" t="s">
        <v>51</v>
      </c>
      <c r="R2377" s="94" t="s">
        <v>51</v>
      </c>
      <c r="S2377" s="94" t="s">
        <v>51</v>
      </c>
      <c r="T2377" s="94" t="s">
        <v>51</v>
      </c>
      <c r="U2377" s="94" t="s">
        <v>51</v>
      </c>
      <c r="V2377" s="94" t="s">
        <v>51</v>
      </c>
      <c r="W2377" s="94" t="s">
        <v>2490</v>
      </c>
      <c r="X2377" s="94" t="s">
        <v>2491</v>
      </c>
      <c r="Y2377" s="94" t="s">
        <v>2721</v>
      </c>
    </row>
    <row r="2378" spans="1:25" x14ac:dyDescent="0.2">
      <c r="B2378" s="94" t="s">
        <v>1891</v>
      </c>
      <c r="F2378" s="94" t="s">
        <v>9505</v>
      </c>
      <c r="G2378" s="95">
        <v>-3431.22</v>
      </c>
      <c r="J2378" s="97">
        <v>46080</v>
      </c>
      <c r="L2378" s="94">
        <v>10256</v>
      </c>
      <c r="M2378" s="98" t="s">
        <v>246</v>
      </c>
      <c r="N2378" s="121" t="s">
        <v>246</v>
      </c>
      <c r="O2378" s="94" t="s">
        <v>9505</v>
      </c>
    </row>
    <row r="2379" spans="1:25" x14ac:dyDescent="0.2">
      <c r="B2379" s="94" t="s">
        <v>1891</v>
      </c>
      <c r="F2379" s="94" t="s">
        <v>9505</v>
      </c>
      <c r="G2379" s="95">
        <v>-7196.09</v>
      </c>
      <c r="J2379" s="97">
        <v>46080</v>
      </c>
      <c r="L2379" s="94">
        <v>10251</v>
      </c>
      <c r="M2379" s="98" t="s">
        <v>246</v>
      </c>
      <c r="N2379" s="121" t="s">
        <v>246</v>
      </c>
      <c r="O2379" s="94" t="s">
        <v>9505</v>
      </c>
    </row>
    <row r="2380" spans="1:25" x14ac:dyDescent="0.2">
      <c r="B2380" s="94" t="s">
        <v>1891</v>
      </c>
      <c r="F2380" s="94" t="s">
        <v>9505</v>
      </c>
      <c r="G2380" s="95">
        <v>-111837.01</v>
      </c>
      <c r="J2380" s="97">
        <v>46080</v>
      </c>
      <c r="L2380" s="94">
        <v>10251</v>
      </c>
      <c r="M2380" s="98" t="s">
        <v>246</v>
      </c>
      <c r="N2380" s="121" t="s">
        <v>246</v>
      </c>
      <c r="O2380" s="94" t="s">
        <v>9505</v>
      </c>
    </row>
    <row r="2381" spans="1:25" x14ac:dyDescent="0.2">
      <c r="B2381" s="94" t="s">
        <v>1891</v>
      </c>
      <c r="F2381" s="94" t="s">
        <v>9505</v>
      </c>
      <c r="G2381" s="95">
        <v>-40235.519999999997</v>
      </c>
      <c r="J2381" s="97">
        <v>46080</v>
      </c>
      <c r="L2381" s="94">
        <v>10256</v>
      </c>
      <c r="M2381" s="98" t="s">
        <v>246</v>
      </c>
      <c r="N2381" s="121" t="s">
        <v>246</v>
      </c>
      <c r="O2381" s="94" t="s">
        <v>9505</v>
      </c>
    </row>
    <row r="2382" spans="1:25" x14ac:dyDescent="0.2">
      <c r="B2382" s="94" t="s">
        <v>1891</v>
      </c>
      <c r="F2382" s="94" t="s">
        <v>9505</v>
      </c>
      <c r="G2382" s="95">
        <v>-16138.24</v>
      </c>
      <c r="J2382" s="97">
        <v>46080</v>
      </c>
      <c r="L2382" s="94">
        <v>10251</v>
      </c>
      <c r="M2382" s="98" t="s">
        <v>246</v>
      </c>
      <c r="N2382" s="121" t="s">
        <v>246</v>
      </c>
      <c r="O2382" s="94" t="s">
        <v>9505</v>
      </c>
    </row>
    <row r="2383" spans="1:25" x14ac:dyDescent="0.2">
      <c r="B2383" s="94" t="s">
        <v>1891</v>
      </c>
      <c r="F2383" s="94" t="s">
        <v>9505</v>
      </c>
      <c r="G2383" s="95">
        <v>-21148.42</v>
      </c>
      <c r="J2383" s="97">
        <v>46080</v>
      </c>
      <c r="L2383" s="94">
        <v>10256</v>
      </c>
      <c r="M2383" s="98" t="s">
        <v>246</v>
      </c>
      <c r="N2383" s="121" t="s">
        <v>246</v>
      </c>
      <c r="O2383" s="94" t="s">
        <v>9505</v>
      </c>
    </row>
    <row r="2384" spans="1:25" x14ac:dyDescent="0.2">
      <c r="B2384" s="94" t="s">
        <v>9506</v>
      </c>
      <c r="F2384" s="94" t="s">
        <v>5492</v>
      </c>
      <c r="G2384" s="95">
        <v>-705789.97</v>
      </c>
      <c r="J2384" s="97">
        <v>46080</v>
      </c>
      <c r="L2384" s="98" t="s">
        <v>8609</v>
      </c>
      <c r="M2384" s="98" t="s">
        <v>2049</v>
      </c>
      <c r="N2384" s="121" t="s">
        <v>129</v>
      </c>
    </row>
    <row r="2385" spans="1:25" x14ac:dyDescent="0.2">
      <c r="A2385" s="94" t="s">
        <v>2763</v>
      </c>
      <c r="B2385" s="94" t="s">
        <v>1891</v>
      </c>
      <c r="C2385" s="94" t="s">
        <v>9507</v>
      </c>
      <c r="D2385" s="94" t="s">
        <v>5523</v>
      </c>
      <c r="E2385" s="94" t="s">
        <v>2487</v>
      </c>
      <c r="F2385" s="94" t="s">
        <v>5524</v>
      </c>
      <c r="G2385" s="95">
        <v>-4787.8500000000004</v>
      </c>
      <c r="H2385" s="97">
        <v>46080</v>
      </c>
      <c r="I2385" s="97">
        <v>46080</v>
      </c>
      <c r="J2385" s="97">
        <v>46080</v>
      </c>
      <c r="K2385" s="97">
        <v>46080</v>
      </c>
      <c r="L2385" s="94" t="s">
        <v>8609</v>
      </c>
      <c r="M2385" s="98" t="s">
        <v>5524</v>
      </c>
      <c r="N2385" s="121" t="s">
        <v>129</v>
      </c>
      <c r="O2385" s="94" t="s">
        <v>5524</v>
      </c>
      <c r="P2385" s="94" t="s">
        <v>51</v>
      </c>
      <c r="Q2385" s="94" t="s">
        <v>51</v>
      </c>
      <c r="R2385" s="94" t="s">
        <v>51</v>
      </c>
      <c r="S2385" s="94" t="s">
        <v>51</v>
      </c>
      <c r="T2385" s="94" t="s">
        <v>51</v>
      </c>
      <c r="U2385" s="94" t="s">
        <v>51</v>
      </c>
      <c r="V2385" s="94" t="s">
        <v>51</v>
      </c>
      <c r="W2385" s="94" t="s">
        <v>2490</v>
      </c>
      <c r="X2385" s="94" t="s">
        <v>2491</v>
      </c>
      <c r="Y2385" s="94" t="s">
        <v>3345</v>
      </c>
    </row>
    <row r="2386" spans="1:25" x14ac:dyDescent="0.2">
      <c r="A2386" s="94" t="s">
        <v>2763</v>
      </c>
      <c r="B2386" s="94" t="s">
        <v>3695</v>
      </c>
      <c r="C2386" s="94" t="s">
        <v>9508</v>
      </c>
      <c r="D2386" s="94" t="s">
        <v>5523</v>
      </c>
      <c r="E2386" s="94" t="s">
        <v>2487</v>
      </c>
      <c r="F2386" s="94" t="s">
        <v>5524</v>
      </c>
      <c r="G2386" s="95">
        <v>-24078.1</v>
      </c>
      <c r="H2386" s="97">
        <v>46080</v>
      </c>
      <c r="I2386" s="97">
        <v>46080</v>
      </c>
      <c r="J2386" s="97">
        <v>46080</v>
      </c>
      <c r="K2386" s="97">
        <v>46080</v>
      </c>
      <c r="L2386" s="94" t="s">
        <v>8609</v>
      </c>
      <c r="M2386" s="98" t="s">
        <v>5524</v>
      </c>
      <c r="N2386" s="121" t="s">
        <v>129</v>
      </c>
      <c r="O2386" s="94" t="s">
        <v>5524</v>
      </c>
      <c r="P2386" s="94" t="s">
        <v>51</v>
      </c>
      <c r="Q2386" s="94" t="s">
        <v>51</v>
      </c>
      <c r="R2386" s="94" t="s">
        <v>51</v>
      </c>
      <c r="S2386" s="94" t="s">
        <v>51</v>
      </c>
      <c r="T2386" s="94" t="s">
        <v>51</v>
      </c>
      <c r="U2386" s="94" t="s">
        <v>51</v>
      </c>
      <c r="V2386" s="94" t="s">
        <v>51</v>
      </c>
      <c r="W2386" s="94" t="s">
        <v>2490</v>
      </c>
      <c r="X2386" s="94" t="s">
        <v>2491</v>
      </c>
      <c r="Y2386" s="94" t="s">
        <v>3345</v>
      </c>
    </row>
    <row r="2387" spans="1:25" x14ac:dyDescent="0.2">
      <c r="A2387" s="94" t="s">
        <v>2763</v>
      </c>
      <c r="B2387" s="94" t="s">
        <v>155</v>
      </c>
      <c r="C2387" s="94" t="s">
        <v>9509</v>
      </c>
      <c r="D2387" s="94" t="s">
        <v>4251</v>
      </c>
      <c r="E2387" s="94" t="s">
        <v>4252</v>
      </c>
      <c r="F2387" s="94" t="s">
        <v>4256</v>
      </c>
      <c r="G2387" s="95">
        <v>-5458.86</v>
      </c>
      <c r="H2387" s="97">
        <v>46077</v>
      </c>
      <c r="I2387" s="97">
        <v>46080</v>
      </c>
      <c r="J2387" s="97">
        <v>46080</v>
      </c>
      <c r="K2387" s="97">
        <v>46077</v>
      </c>
      <c r="L2387" s="94" t="s">
        <v>8609</v>
      </c>
      <c r="M2387" s="98" t="s">
        <v>155</v>
      </c>
      <c r="N2387" s="121" t="s">
        <v>155</v>
      </c>
      <c r="O2387" s="94" t="s">
        <v>9510</v>
      </c>
      <c r="P2387" s="94" t="s">
        <v>51</v>
      </c>
      <c r="Q2387" s="94" t="s">
        <v>51</v>
      </c>
      <c r="R2387" s="94" t="s">
        <v>51</v>
      </c>
      <c r="S2387" s="94" t="s">
        <v>51</v>
      </c>
      <c r="T2387" s="94" t="s">
        <v>51</v>
      </c>
      <c r="U2387" s="94" t="s">
        <v>51</v>
      </c>
      <c r="V2387" s="94" t="s">
        <v>51</v>
      </c>
      <c r="W2387" s="94" t="s">
        <v>51</v>
      </c>
      <c r="X2387" s="94" t="s">
        <v>51</v>
      </c>
      <c r="Y2387" s="94" t="s">
        <v>4044</v>
      </c>
    </row>
    <row r="2388" spans="1:25" x14ac:dyDescent="0.2">
      <c r="A2388" s="94" t="s">
        <v>2763</v>
      </c>
      <c r="B2388" s="94" t="s">
        <v>155</v>
      </c>
      <c r="C2388" s="94" t="s">
        <v>5487</v>
      </c>
      <c r="D2388" s="94" t="s">
        <v>5484</v>
      </c>
      <c r="E2388" s="94" t="s">
        <v>2487</v>
      </c>
      <c r="F2388" s="94" t="s">
        <v>5485</v>
      </c>
      <c r="G2388" s="95">
        <v>-8849.8799999999992</v>
      </c>
      <c r="H2388" s="97">
        <v>44431</v>
      </c>
      <c r="I2388" s="97">
        <v>46080</v>
      </c>
      <c r="J2388" s="97">
        <v>46080</v>
      </c>
      <c r="K2388" s="97">
        <v>44634</v>
      </c>
      <c r="L2388" s="94" t="s">
        <v>8609</v>
      </c>
      <c r="M2388" s="98" t="s">
        <v>155</v>
      </c>
      <c r="N2388" s="121" t="s">
        <v>155</v>
      </c>
      <c r="O2388" s="94" t="s">
        <v>5488</v>
      </c>
      <c r="P2388" s="94" t="s">
        <v>51</v>
      </c>
      <c r="Q2388" s="94" t="s">
        <v>51</v>
      </c>
      <c r="R2388" s="94" t="s">
        <v>51</v>
      </c>
      <c r="S2388" s="94" t="s">
        <v>51</v>
      </c>
      <c r="T2388" s="94" t="s">
        <v>51</v>
      </c>
      <c r="U2388" s="94" t="s">
        <v>51</v>
      </c>
      <c r="V2388" s="94" t="s">
        <v>51</v>
      </c>
      <c r="W2388" s="94" t="s">
        <v>2490</v>
      </c>
      <c r="X2388" s="94" t="s">
        <v>2491</v>
      </c>
      <c r="Y2388" s="94" t="s">
        <v>3345</v>
      </c>
    </row>
    <row r="2389" spans="1:25" x14ac:dyDescent="0.2">
      <c r="A2389" s="94" t="s">
        <v>2763</v>
      </c>
      <c r="B2389" s="94" t="s">
        <v>155</v>
      </c>
      <c r="C2389" s="94" t="s">
        <v>5483</v>
      </c>
      <c r="D2389" s="94" t="s">
        <v>5484</v>
      </c>
      <c r="E2389" s="94" t="s">
        <v>2487</v>
      </c>
      <c r="F2389" s="94" t="s">
        <v>5485</v>
      </c>
      <c r="G2389" s="95">
        <v>-3062.12</v>
      </c>
      <c r="H2389" s="97">
        <v>44452</v>
      </c>
      <c r="I2389" s="97">
        <v>46080</v>
      </c>
      <c r="J2389" s="97">
        <v>46080</v>
      </c>
      <c r="K2389" s="97">
        <v>44634</v>
      </c>
      <c r="L2389" s="94" t="s">
        <v>8609</v>
      </c>
      <c r="M2389" s="98" t="s">
        <v>155</v>
      </c>
      <c r="N2389" s="121" t="s">
        <v>155</v>
      </c>
      <c r="O2389" s="94" t="s">
        <v>5486</v>
      </c>
      <c r="P2389" s="94" t="s">
        <v>51</v>
      </c>
      <c r="Q2389" s="94" t="s">
        <v>51</v>
      </c>
      <c r="R2389" s="94" t="s">
        <v>51</v>
      </c>
      <c r="S2389" s="94" t="s">
        <v>51</v>
      </c>
      <c r="T2389" s="94" t="s">
        <v>51</v>
      </c>
      <c r="U2389" s="94" t="s">
        <v>51</v>
      </c>
      <c r="V2389" s="94" t="s">
        <v>51</v>
      </c>
      <c r="W2389" s="94" t="s">
        <v>2490</v>
      </c>
      <c r="X2389" s="94" t="s">
        <v>2491</v>
      </c>
      <c r="Y2389" s="94" t="s">
        <v>3345</v>
      </c>
    </row>
    <row r="2390" spans="1:25" x14ac:dyDescent="0.2">
      <c r="A2390" s="94">
        <v>2</v>
      </c>
      <c r="B2390" s="94" t="s">
        <v>155</v>
      </c>
      <c r="C2390" s="94" t="s">
        <v>5489</v>
      </c>
      <c r="D2390" s="94" t="s">
        <v>4251</v>
      </c>
      <c r="E2390" s="94" t="s">
        <v>4252</v>
      </c>
      <c r="F2390" s="94" t="s">
        <v>5490</v>
      </c>
      <c r="G2390" s="95">
        <v>-3020.63</v>
      </c>
      <c r="H2390" s="97">
        <v>44347</v>
      </c>
      <c r="I2390" s="97">
        <v>46080</v>
      </c>
      <c r="J2390" s="97">
        <v>46080</v>
      </c>
      <c r="K2390" s="97">
        <v>44357</v>
      </c>
      <c r="L2390" s="94" t="s">
        <v>8609</v>
      </c>
      <c r="M2390" s="98" t="s">
        <v>155</v>
      </c>
      <c r="N2390" s="121" t="s">
        <v>155</v>
      </c>
      <c r="O2390" s="94" t="s">
        <v>5490</v>
      </c>
      <c r="P2390" s="94" t="s">
        <v>51</v>
      </c>
      <c r="Q2390" s="94" t="s">
        <v>51</v>
      </c>
      <c r="R2390" s="94" t="s">
        <v>51</v>
      </c>
      <c r="S2390" s="94" t="s">
        <v>51</v>
      </c>
      <c r="T2390" s="94" t="s">
        <v>51</v>
      </c>
      <c r="U2390" s="94" t="s">
        <v>51</v>
      </c>
      <c r="V2390" s="94" t="s">
        <v>51</v>
      </c>
      <c r="W2390" s="94" t="s">
        <v>51</v>
      </c>
      <c r="X2390" s="94" t="s">
        <v>51</v>
      </c>
      <c r="Y2390" s="94" t="s">
        <v>4044</v>
      </c>
    </row>
    <row r="2391" spans="1:25" x14ac:dyDescent="0.2">
      <c r="A2391" s="94" t="s">
        <v>2763</v>
      </c>
      <c r="B2391" s="94" t="s">
        <v>4801</v>
      </c>
      <c r="C2391" s="94" t="s">
        <v>9511</v>
      </c>
      <c r="D2391" s="94" t="s">
        <v>5455</v>
      </c>
      <c r="E2391" s="94" t="s">
        <v>2487</v>
      </c>
      <c r="F2391" s="94" t="s">
        <v>5456</v>
      </c>
      <c r="G2391" s="95">
        <v>-24664.2</v>
      </c>
      <c r="H2391" s="97">
        <v>46074</v>
      </c>
      <c r="I2391" s="97">
        <v>46079</v>
      </c>
      <c r="J2391" s="97">
        <v>46079</v>
      </c>
      <c r="K2391" s="97">
        <v>46077</v>
      </c>
      <c r="L2391" s="94" t="s">
        <v>8609</v>
      </c>
      <c r="M2391" s="98" t="s">
        <v>51</v>
      </c>
      <c r="N2391" s="121" t="s">
        <v>129</v>
      </c>
      <c r="O2391" s="94" t="s">
        <v>5457</v>
      </c>
      <c r="P2391" s="94" t="s">
        <v>51</v>
      </c>
      <c r="Q2391" s="94" t="s">
        <v>51</v>
      </c>
      <c r="R2391" s="94" t="s">
        <v>51</v>
      </c>
      <c r="S2391" s="94" t="s">
        <v>51</v>
      </c>
      <c r="T2391" s="94" t="s">
        <v>51</v>
      </c>
      <c r="U2391" s="94" t="s">
        <v>51</v>
      </c>
      <c r="V2391" s="94" t="s">
        <v>51</v>
      </c>
      <c r="W2391" s="94" t="s">
        <v>2490</v>
      </c>
      <c r="X2391" s="94" t="s">
        <v>2491</v>
      </c>
      <c r="Y2391" s="94" t="s">
        <v>5458</v>
      </c>
    </row>
    <row r="2392" spans="1:25" x14ac:dyDescent="0.2">
      <c r="A2392" s="94" t="s">
        <v>2763</v>
      </c>
      <c r="B2392" s="94" t="s">
        <v>3340</v>
      </c>
      <c r="C2392" s="94" t="s">
        <v>9512</v>
      </c>
      <c r="D2392" s="94" t="s">
        <v>4329</v>
      </c>
      <c r="E2392" s="94" t="s">
        <v>2487</v>
      </c>
      <c r="F2392" s="94" t="s">
        <v>154</v>
      </c>
      <c r="G2392" s="95">
        <v>-6155.1</v>
      </c>
      <c r="H2392" s="97">
        <v>46073</v>
      </c>
      <c r="I2392" s="97">
        <v>46080</v>
      </c>
      <c r="J2392" s="97">
        <v>46080</v>
      </c>
      <c r="K2392" s="97">
        <v>46073</v>
      </c>
      <c r="L2392" s="94" t="s">
        <v>8609</v>
      </c>
      <c r="M2392" s="98" t="s">
        <v>154</v>
      </c>
      <c r="N2392" s="121" t="s">
        <v>155</v>
      </c>
      <c r="O2392" s="94" t="s">
        <v>4330</v>
      </c>
      <c r="P2392" s="94" t="s">
        <v>51</v>
      </c>
      <c r="Q2392" s="94" t="s">
        <v>51</v>
      </c>
      <c r="R2392" s="94" t="s">
        <v>51</v>
      </c>
      <c r="S2392" s="94" t="s">
        <v>51</v>
      </c>
      <c r="T2392" s="94" t="s">
        <v>51</v>
      </c>
      <c r="U2392" s="94" t="s">
        <v>51</v>
      </c>
      <c r="V2392" s="94" t="s">
        <v>51</v>
      </c>
      <c r="W2392" s="94" t="s">
        <v>2490</v>
      </c>
      <c r="X2392" s="94" t="s">
        <v>2491</v>
      </c>
      <c r="Y2392" s="94" t="s">
        <v>3345</v>
      </c>
    </row>
    <row r="2393" spans="1:25" x14ac:dyDescent="0.2">
      <c r="A2393" s="94" t="s">
        <v>2763</v>
      </c>
      <c r="B2393" s="94" t="s">
        <v>3340</v>
      </c>
      <c r="C2393" s="94" t="s">
        <v>9513</v>
      </c>
      <c r="D2393" s="94" t="s">
        <v>3342</v>
      </c>
      <c r="E2393" s="94" t="s">
        <v>2487</v>
      </c>
      <c r="F2393" s="94" t="s">
        <v>3343</v>
      </c>
      <c r="G2393" s="95">
        <v>-10087.99</v>
      </c>
      <c r="H2393" s="97">
        <v>46073</v>
      </c>
      <c r="I2393" s="97">
        <v>46080</v>
      </c>
      <c r="J2393" s="97">
        <v>46080</v>
      </c>
      <c r="K2393" s="97">
        <v>46073</v>
      </c>
      <c r="L2393" s="94" t="s">
        <v>8609</v>
      </c>
      <c r="M2393" s="98" t="s">
        <v>245</v>
      </c>
      <c r="N2393" s="121" t="s">
        <v>246</v>
      </c>
      <c r="O2393" s="94" t="s">
        <v>9514</v>
      </c>
      <c r="P2393" s="94" t="s">
        <v>51</v>
      </c>
      <c r="Q2393" s="94" t="s">
        <v>51</v>
      </c>
      <c r="R2393" s="94" t="s">
        <v>51</v>
      </c>
      <c r="S2393" s="94" t="s">
        <v>51</v>
      </c>
      <c r="T2393" s="94" t="s">
        <v>51</v>
      </c>
      <c r="U2393" s="94" t="s">
        <v>51</v>
      </c>
      <c r="V2393" s="94" t="s">
        <v>51</v>
      </c>
      <c r="W2393" s="94" t="s">
        <v>2490</v>
      </c>
      <c r="X2393" s="94" t="s">
        <v>2491</v>
      </c>
      <c r="Y2393" s="94" t="s">
        <v>3345</v>
      </c>
    </row>
    <row r="2394" spans="1:25" x14ac:dyDescent="0.2">
      <c r="A2394" s="94" t="s">
        <v>2763</v>
      </c>
      <c r="B2394" s="94" t="s">
        <v>3340</v>
      </c>
      <c r="C2394" s="94" t="s">
        <v>9515</v>
      </c>
      <c r="D2394" s="94" t="s">
        <v>3342</v>
      </c>
      <c r="E2394" s="94" t="s">
        <v>2487</v>
      </c>
      <c r="F2394" s="94" t="s">
        <v>3343</v>
      </c>
      <c r="G2394" s="95">
        <v>-5071.42</v>
      </c>
      <c r="H2394" s="97">
        <v>46073</v>
      </c>
      <c r="I2394" s="97">
        <v>46080</v>
      </c>
      <c r="J2394" s="97">
        <v>46080</v>
      </c>
      <c r="K2394" s="97">
        <v>46073</v>
      </c>
      <c r="L2394" s="94">
        <v>10256</v>
      </c>
      <c r="M2394" s="98" t="s">
        <v>245</v>
      </c>
      <c r="N2394" s="121" t="s">
        <v>246</v>
      </c>
      <c r="O2394" s="94" t="s">
        <v>9516</v>
      </c>
      <c r="P2394" s="94" t="s">
        <v>51</v>
      </c>
      <c r="Q2394" s="94" t="s">
        <v>51</v>
      </c>
      <c r="R2394" s="94" t="s">
        <v>51</v>
      </c>
      <c r="S2394" s="94" t="s">
        <v>51</v>
      </c>
      <c r="T2394" s="94" t="s">
        <v>51</v>
      </c>
      <c r="U2394" s="94" t="s">
        <v>51</v>
      </c>
      <c r="V2394" s="94" t="s">
        <v>51</v>
      </c>
      <c r="W2394" s="94" t="s">
        <v>2490</v>
      </c>
      <c r="X2394" s="94" t="s">
        <v>2491</v>
      </c>
      <c r="Y2394" s="94" t="s">
        <v>3345</v>
      </c>
    </row>
    <row r="2395" spans="1:25" x14ac:dyDescent="0.2">
      <c r="A2395" s="94" t="s">
        <v>2763</v>
      </c>
      <c r="B2395" s="94" t="s">
        <v>3340</v>
      </c>
      <c r="C2395" s="94" t="s">
        <v>9517</v>
      </c>
      <c r="D2395" s="94" t="s">
        <v>3342</v>
      </c>
      <c r="E2395" s="94" t="s">
        <v>2487</v>
      </c>
      <c r="F2395" s="94" t="s">
        <v>3343</v>
      </c>
      <c r="G2395" s="95">
        <v>-7611.04</v>
      </c>
      <c r="H2395" s="97">
        <v>46073</v>
      </c>
      <c r="I2395" s="97">
        <v>46080</v>
      </c>
      <c r="J2395" s="97">
        <v>46080</v>
      </c>
      <c r="K2395" s="97">
        <v>46073</v>
      </c>
      <c r="L2395" s="94">
        <v>10251</v>
      </c>
      <c r="M2395" s="98" t="s">
        <v>245</v>
      </c>
      <c r="N2395" s="121" t="s">
        <v>246</v>
      </c>
      <c r="O2395" s="94" t="s">
        <v>9518</v>
      </c>
      <c r="P2395" s="94" t="s">
        <v>51</v>
      </c>
      <c r="Q2395" s="94" t="s">
        <v>51</v>
      </c>
      <c r="R2395" s="94" t="s">
        <v>51</v>
      </c>
      <c r="S2395" s="94" t="s">
        <v>51</v>
      </c>
      <c r="T2395" s="94" t="s">
        <v>51</v>
      </c>
      <c r="U2395" s="94" t="s">
        <v>51</v>
      </c>
      <c r="V2395" s="94" t="s">
        <v>51</v>
      </c>
      <c r="W2395" s="94" t="s">
        <v>2490</v>
      </c>
      <c r="X2395" s="94" t="s">
        <v>2491</v>
      </c>
      <c r="Y2395" s="94" t="s">
        <v>3345</v>
      </c>
    </row>
    <row r="2396" spans="1:25" x14ac:dyDescent="0.2">
      <c r="A2396" s="94" t="s">
        <v>2763</v>
      </c>
      <c r="B2396" s="94" t="s">
        <v>3340</v>
      </c>
      <c r="C2396" s="94" t="s">
        <v>9519</v>
      </c>
      <c r="D2396" s="94" t="s">
        <v>3342</v>
      </c>
      <c r="E2396" s="94" t="s">
        <v>2487</v>
      </c>
      <c r="F2396" s="94" t="s">
        <v>3343</v>
      </c>
      <c r="G2396" s="95">
        <v>-9414.94</v>
      </c>
      <c r="H2396" s="97">
        <v>46073</v>
      </c>
      <c r="I2396" s="97">
        <v>46080</v>
      </c>
      <c r="J2396" s="97">
        <v>46080</v>
      </c>
      <c r="K2396" s="97">
        <v>46073</v>
      </c>
      <c r="L2396" s="94">
        <v>10251</v>
      </c>
      <c r="M2396" s="98" t="s">
        <v>245</v>
      </c>
      <c r="N2396" s="121" t="s">
        <v>246</v>
      </c>
      <c r="O2396" s="94" t="s">
        <v>9520</v>
      </c>
      <c r="P2396" s="94" t="s">
        <v>51</v>
      </c>
      <c r="Q2396" s="94" t="s">
        <v>51</v>
      </c>
      <c r="R2396" s="94" t="s">
        <v>51</v>
      </c>
      <c r="S2396" s="94" t="s">
        <v>51</v>
      </c>
      <c r="T2396" s="94" t="s">
        <v>51</v>
      </c>
      <c r="U2396" s="94" t="s">
        <v>51</v>
      </c>
      <c r="V2396" s="94" t="s">
        <v>51</v>
      </c>
      <c r="W2396" s="94" t="s">
        <v>2490</v>
      </c>
      <c r="X2396" s="94" t="s">
        <v>2491</v>
      </c>
      <c r="Y2396" s="94" t="s">
        <v>3345</v>
      </c>
    </row>
    <row r="2397" spans="1:25" x14ac:dyDescent="0.2">
      <c r="A2397" s="94" t="s">
        <v>2763</v>
      </c>
      <c r="B2397" s="94" t="s">
        <v>3340</v>
      </c>
      <c r="C2397" s="94" t="s">
        <v>9521</v>
      </c>
      <c r="D2397" s="94" t="s">
        <v>3342</v>
      </c>
      <c r="E2397" s="94" t="s">
        <v>2487</v>
      </c>
      <c r="F2397" s="94" t="s">
        <v>3343</v>
      </c>
      <c r="G2397" s="95">
        <v>-6076.21</v>
      </c>
      <c r="H2397" s="97">
        <v>46073</v>
      </c>
      <c r="I2397" s="97">
        <v>46080</v>
      </c>
      <c r="J2397" s="97">
        <v>46080</v>
      </c>
      <c r="K2397" s="97">
        <v>46073</v>
      </c>
      <c r="L2397" s="94">
        <v>10251</v>
      </c>
      <c r="M2397" s="98" t="s">
        <v>245</v>
      </c>
      <c r="N2397" s="121" t="s">
        <v>246</v>
      </c>
      <c r="O2397" s="94" t="s">
        <v>9522</v>
      </c>
      <c r="P2397" s="94" t="s">
        <v>51</v>
      </c>
      <c r="Q2397" s="94" t="s">
        <v>51</v>
      </c>
      <c r="R2397" s="94" t="s">
        <v>51</v>
      </c>
      <c r="S2397" s="94" t="s">
        <v>51</v>
      </c>
      <c r="T2397" s="94" t="s">
        <v>51</v>
      </c>
      <c r="U2397" s="94" t="s">
        <v>51</v>
      </c>
      <c r="V2397" s="94" t="s">
        <v>51</v>
      </c>
      <c r="W2397" s="94" t="s">
        <v>2490</v>
      </c>
      <c r="X2397" s="94" t="s">
        <v>2491</v>
      </c>
      <c r="Y2397" s="94" t="s">
        <v>3345</v>
      </c>
    </row>
    <row r="2398" spans="1:25" x14ac:dyDescent="0.2">
      <c r="A2398" s="94" t="s">
        <v>2763</v>
      </c>
      <c r="B2398" s="94" t="s">
        <v>3340</v>
      </c>
      <c r="C2398" s="94" t="s">
        <v>9523</v>
      </c>
      <c r="D2398" s="94" t="s">
        <v>3342</v>
      </c>
      <c r="E2398" s="94" t="s">
        <v>2487</v>
      </c>
      <c r="F2398" s="94" t="s">
        <v>3343</v>
      </c>
      <c r="G2398" s="95">
        <v>-6394.8</v>
      </c>
      <c r="H2398" s="97">
        <v>46073</v>
      </c>
      <c r="I2398" s="97">
        <v>46080</v>
      </c>
      <c r="J2398" s="97">
        <v>46080</v>
      </c>
      <c r="K2398" s="97">
        <v>46073</v>
      </c>
      <c r="L2398" s="94">
        <v>10251</v>
      </c>
      <c r="M2398" s="98" t="s">
        <v>245</v>
      </c>
      <c r="N2398" s="121" t="s">
        <v>246</v>
      </c>
      <c r="O2398" s="94" t="s">
        <v>9524</v>
      </c>
      <c r="P2398" s="94" t="s">
        <v>51</v>
      </c>
      <c r="Q2398" s="94" t="s">
        <v>51</v>
      </c>
      <c r="R2398" s="94" t="s">
        <v>51</v>
      </c>
      <c r="S2398" s="94" t="s">
        <v>51</v>
      </c>
      <c r="T2398" s="94" t="s">
        <v>51</v>
      </c>
      <c r="U2398" s="94" t="s">
        <v>51</v>
      </c>
      <c r="V2398" s="94" t="s">
        <v>51</v>
      </c>
      <c r="W2398" s="94" t="s">
        <v>2490</v>
      </c>
      <c r="X2398" s="94" t="s">
        <v>2491</v>
      </c>
      <c r="Y2398" s="94" t="s">
        <v>3345</v>
      </c>
    </row>
    <row r="2399" spans="1:25" x14ac:dyDescent="0.2">
      <c r="A2399" s="94" t="s">
        <v>2763</v>
      </c>
      <c r="B2399" s="94" t="s">
        <v>3340</v>
      </c>
      <c r="C2399" s="94" t="s">
        <v>9525</v>
      </c>
      <c r="D2399" s="94" t="s">
        <v>3342</v>
      </c>
      <c r="E2399" s="94" t="s">
        <v>2487</v>
      </c>
      <c r="F2399" s="94" t="s">
        <v>3343</v>
      </c>
      <c r="G2399" s="95">
        <v>-9345.0300000000007</v>
      </c>
      <c r="H2399" s="97">
        <v>46073</v>
      </c>
      <c r="I2399" s="97">
        <v>46080</v>
      </c>
      <c r="J2399" s="97">
        <v>46080</v>
      </c>
      <c r="K2399" s="97">
        <v>46073</v>
      </c>
      <c r="L2399" s="94">
        <v>10259</v>
      </c>
      <c r="M2399" s="98" t="s">
        <v>245</v>
      </c>
      <c r="N2399" s="121" t="s">
        <v>246</v>
      </c>
      <c r="O2399" s="94" t="s">
        <v>9526</v>
      </c>
      <c r="P2399" s="94" t="s">
        <v>51</v>
      </c>
      <c r="Q2399" s="94" t="s">
        <v>51</v>
      </c>
      <c r="R2399" s="94" t="s">
        <v>51</v>
      </c>
      <c r="S2399" s="94" t="s">
        <v>51</v>
      </c>
      <c r="T2399" s="94" t="s">
        <v>51</v>
      </c>
      <c r="U2399" s="94" t="s">
        <v>51</v>
      </c>
      <c r="V2399" s="94" t="s">
        <v>51</v>
      </c>
      <c r="W2399" s="94" t="s">
        <v>2490</v>
      </c>
      <c r="X2399" s="94" t="s">
        <v>2491</v>
      </c>
      <c r="Y2399" s="94" t="s">
        <v>3345</v>
      </c>
    </row>
    <row r="2400" spans="1:25" x14ac:dyDescent="0.2">
      <c r="A2400" s="94" t="s">
        <v>2483</v>
      </c>
      <c r="B2400" s="94" t="s">
        <v>2484</v>
      </c>
      <c r="C2400" s="94" t="s">
        <v>9527</v>
      </c>
      <c r="D2400" s="94" t="s">
        <v>9528</v>
      </c>
      <c r="E2400" s="94" t="s">
        <v>2487</v>
      </c>
      <c r="F2400" s="94" t="s">
        <v>9529</v>
      </c>
      <c r="G2400" s="95">
        <v>-3952.96</v>
      </c>
      <c r="H2400" s="97">
        <v>46078</v>
      </c>
      <c r="I2400" s="97">
        <v>46080</v>
      </c>
      <c r="J2400" s="97">
        <v>46080</v>
      </c>
      <c r="K2400" s="97">
        <v>46079</v>
      </c>
      <c r="L2400" s="94">
        <v>20001</v>
      </c>
      <c r="M2400" s="98" t="s">
        <v>51</v>
      </c>
      <c r="N2400" s="121" t="s">
        <v>60</v>
      </c>
      <c r="O2400" s="94" t="s">
        <v>9530</v>
      </c>
      <c r="P2400" s="94" t="s">
        <v>51</v>
      </c>
      <c r="Q2400" s="94" t="s">
        <v>51</v>
      </c>
      <c r="R2400" s="94" t="s">
        <v>51</v>
      </c>
      <c r="S2400" s="94" t="s">
        <v>51</v>
      </c>
      <c r="T2400" s="94" t="s">
        <v>51</v>
      </c>
      <c r="U2400" s="94" t="s">
        <v>51</v>
      </c>
      <c r="V2400" s="94" t="s">
        <v>51</v>
      </c>
      <c r="W2400" s="94" t="s">
        <v>2490</v>
      </c>
      <c r="X2400" s="94" t="s">
        <v>2491</v>
      </c>
      <c r="Y2400" s="94" t="s">
        <v>9531</v>
      </c>
    </row>
    <row r="2401" spans="1:25" x14ac:dyDescent="0.2">
      <c r="A2401" s="94" t="s">
        <v>2483</v>
      </c>
      <c r="B2401" s="94" t="s">
        <v>2484</v>
      </c>
      <c r="C2401" s="94" t="s">
        <v>384</v>
      </c>
      <c r="D2401" s="94" t="s">
        <v>3460</v>
      </c>
      <c r="E2401" s="94" t="s">
        <v>2487</v>
      </c>
      <c r="F2401" s="94" t="s">
        <v>3461</v>
      </c>
      <c r="G2401" s="95">
        <v>-300</v>
      </c>
      <c r="H2401" s="97">
        <v>46050</v>
      </c>
      <c r="I2401" s="97">
        <v>46080</v>
      </c>
      <c r="J2401" s="97">
        <v>46080</v>
      </c>
      <c r="K2401" s="97">
        <v>46056</v>
      </c>
      <c r="L2401" s="94">
        <v>10256</v>
      </c>
      <c r="M2401" s="98" t="s">
        <v>51</v>
      </c>
      <c r="N2401" s="121" t="s">
        <v>60</v>
      </c>
      <c r="O2401" s="94" t="s">
        <v>9532</v>
      </c>
      <c r="P2401" s="94" t="s">
        <v>51</v>
      </c>
      <c r="Q2401" s="94" t="s">
        <v>51</v>
      </c>
      <c r="R2401" s="94" t="s">
        <v>51</v>
      </c>
      <c r="S2401" s="94" t="s">
        <v>51</v>
      </c>
      <c r="T2401" s="94" t="s">
        <v>51</v>
      </c>
      <c r="U2401" s="94" t="s">
        <v>51</v>
      </c>
      <c r="V2401" s="94" t="s">
        <v>51</v>
      </c>
      <c r="W2401" s="94" t="s">
        <v>2490</v>
      </c>
      <c r="X2401" s="94" t="s">
        <v>2491</v>
      </c>
      <c r="Y2401" s="94" t="s">
        <v>3463</v>
      </c>
    </row>
    <row r="2402" spans="1:25" x14ac:dyDescent="0.2">
      <c r="A2402" s="94" t="s">
        <v>2483</v>
      </c>
      <c r="B2402" s="94" t="s">
        <v>2484</v>
      </c>
      <c r="C2402" s="94" t="s">
        <v>9533</v>
      </c>
      <c r="D2402" s="94" t="s">
        <v>4449</v>
      </c>
      <c r="E2402" s="94" t="s">
        <v>2487</v>
      </c>
      <c r="F2402" s="94" t="s">
        <v>4450</v>
      </c>
      <c r="G2402" s="95">
        <v>-4060</v>
      </c>
      <c r="H2402" s="97">
        <v>46050</v>
      </c>
      <c r="I2402" s="97">
        <v>46080</v>
      </c>
      <c r="J2402" s="97">
        <v>46080</v>
      </c>
      <c r="K2402" s="97">
        <v>46051</v>
      </c>
      <c r="L2402" s="94">
        <v>10256</v>
      </c>
      <c r="M2402" s="98" t="s">
        <v>51</v>
      </c>
      <c r="N2402" s="121" t="s">
        <v>60</v>
      </c>
      <c r="O2402" s="94" t="s">
        <v>9534</v>
      </c>
      <c r="P2402" s="94" t="s">
        <v>51</v>
      </c>
      <c r="Q2402" s="94" t="s">
        <v>51</v>
      </c>
      <c r="R2402" s="94" t="s">
        <v>51</v>
      </c>
      <c r="S2402" s="94" t="s">
        <v>51</v>
      </c>
      <c r="T2402" s="94" t="s">
        <v>51</v>
      </c>
      <c r="U2402" s="94" t="s">
        <v>51</v>
      </c>
      <c r="V2402" s="94" t="s">
        <v>51</v>
      </c>
      <c r="W2402" s="94" t="s">
        <v>2490</v>
      </c>
      <c r="X2402" s="94" t="s">
        <v>2491</v>
      </c>
      <c r="Y2402" s="94" t="s">
        <v>4452</v>
      </c>
    </row>
    <row r="2403" spans="1:25" x14ac:dyDescent="0.2">
      <c r="A2403" s="94" t="s">
        <v>2483</v>
      </c>
      <c r="B2403" s="94" t="s">
        <v>2484</v>
      </c>
      <c r="C2403" s="94" t="s">
        <v>9535</v>
      </c>
      <c r="D2403" s="94" t="s">
        <v>9536</v>
      </c>
      <c r="E2403" s="94" t="s">
        <v>2487</v>
      </c>
      <c r="F2403" s="94" t="s">
        <v>9537</v>
      </c>
      <c r="G2403" s="95">
        <v>-1990</v>
      </c>
      <c r="H2403" s="97">
        <v>46050</v>
      </c>
      <c r="I2403" s="97">
        <v>46080</v>
      </c>
      <c r="J2403" s="97">
        <v>46080</v>
      </c>
      <c r="K2403" s="97">
        <v>46073</v>
      </c>
      <c r="L2403" s="94">
        <v>20001</v>
      </c>
      <c r="M2403" s="98" t="s">
        <v>51</v>
      </c>
      <c r="N2403" s="121" t="s">
        <v>60</v>
      </c>
      <c r="O2403" s="94" t="s">
        <v>9538</v>
      </c>
      <c r="P2403" s="94" t="s">
        <v>51</v>
      </c>
      <c r="Q2403" s="94" t="s">
        <v>51</v>
      </c>
      <c r="R2403" s="94" t="s">
        <v>51</v>
      </c>
      <c r="S2403" s="94" t="s">
        <v>51</v>
      </c>
      <c r="T2403" s="94" t="s">
        <v>51</v>
      </c>
      <c r="U2403" s="94" t="s">
        <v>51</v>
      </c>
      <c r="V2403" s="94" t="s">
        <v>51</v>
      </c>
      <c r="W2403" s="94" t="s">
        <v>2490</v>
      </c>
      <c r="X2403" s="94" t="s">
        <v>2491</v>
      </c>
      <c r="Y2403" s="94" t="s">
        <v>9539</v>
      </c>
    </row>
    <row r="2404" spans="1:25" x14ac:dyDescent="0.2">
      <c r="A2404" s="94" t="s">
        <v>2483</v>
      </c>
      <c r="B2404" s="94" t="s">
        <v>2484</v>
      </c>
      <c r="C2404" s="94" t="s">
        <v>9540</v>
      </c>
      <c r="D2404" s="94" t="s">
        <v>2851</v>
      </c>
      <c r="E2404" s="94" t="s">
        <v>2487</v>
      </c>
      <c r="F2404" s="94" t="s">
        <v>2852</v>
      </c>
      <c r="G2404" s="95">
        <v>-3064.09</v>
      </c>
      <c r="H2404" s="97">
        <v>46035</v>
      </c>
      <c r="I2404" s="97">
        <v>46080</v>
      </c>
      <c r="J2404" s="97">
        <v>46080</v>
      </c>
      <c r="K2404" s="97">
        <v>46037</v>
      </c>
      <c r="L2404" s="94">
        <v>10259</v>
      </c>
      <c r="M2404" s="98" t="s">
        <v>51</v>
      </c>
      <c r="N2404" s="121" t="s">
        <v>60</v>
      </c>
      <c r="O2404" s="94" t="s">
        <v>9541</v>
      </c>
      <c r="P2404" s="94" t="s">
        <v>51</v>
      </c>
      <c r="Q2404" s="94" t="s">
        <v>51</v>
      </c>
      <c r="R2404" s="94" t="s">
        <v>51</v>
      </c>
      <c r="S2404" s="94" t="s">
        <v>51</v>
      </c>
      <c r="T2404" s="94" t="s">
        <v>51</v>
      </c>
      <c r="U2404" s="94" t="s">
        <v>51</v>
      </c>
      <c r="V2404" s="94" t="s">
        <v>51</v>
      </c>
      <c r="W2404" s="94" t="s">
        <v>2490</v>
      </c>
      <c r="X2404" s="94" t="s">
        <v>2491</v>
      </c>
      <c r="Y2404" s="94" t="s">
        <v>2854</v>
      </c>
    </row>
    <row r="2405" spans="1:25" x14ac:dyDescent="0.2">
      <c r="A2405" s="94" t="s">
        <v>2483</v>
      </c>
      <c r="B2405" s="94" t="s">
        <v>2484</v>
      </c>
      <c r="C2405" s="94" t="s">
        <v>2808</v>
      </c>
      <c r="D2405" s="94" t="s">
        <v>3783</v>
      </c>
      <c r="E2405" s="94" t="s">
        <v>2487</v>
      </c>
      <c r="F2405" s="94" t="s">
        <v>3784</v>
      </c>
      <c r="G2405" s="95">
        <v>-6402.82</v>
      </c>
      <c r="H2405" s="97">
        <v>46050</v>
      </c>
      <c r="I2405" s="97">
        <v>46080</v>
      </c>
      <c r="J2405" s="97">
        <v>46080</v>
      </c>
      <c r="K2405" s="97">
        <v>46066</v>
      </c>
      <c r="L2405" s="94">
        <v>10256</v>
      </c>
      <c r="M2405" s="98" t="s">
        <v>51</v>
      </c>
      <c r="N2405" s="121" t="s">
        <v>60</v>
      </c>
      <c r="O2405" s="94" t="s">
        <v>9542</v>
      </c>
      <c r="P2405" s="94" t="s">
        <v>51</v>
      </c>
      <c r="Q2405" s="94" t="s">
        <v>51</v>
      </c>
      <c r="R2405" s="94" t="s">
        <v>51</v>
      </c>
      <c r="S2405" s="94" t="s">
        <v>51</v>
      </c>
      <c r="T2405" s="94" t="s">
        <v>51</v>
      </c>
      <c r="U2405" s="94" t="s">
        <v>51</v>
      </c>
      <c r="V2405" s="94" t="s">
        <v>51</v>
      </c>
      <c r="W2405" s="94" t="s">
        <v>2490</v>
      </c>
      <c r="X2405" s="94" t="s">
        <v>2491</v>
      </c>
      <c r="Y2405" s="94" t="s">
        <v>3786</v>
      </c>
    </row>
    <row r="2406" spans="1:25" x14ac:dyDescent="0.2">
      <c r="A2406" s="94" t="s">
        <v>2483</v>
      </c>
      <c r="B2406" s="94" t="s">
        <v>2484</v>
      </c>
      <c r="C2406" s="94" t="s">
        <v>9543</v>
      </c>
      <c r="D2406" s="94" t="s">
        <v>3390</v>
      </c>
      <c r="E2406" s="94" t="s">
        <v>2487</v>
      </c>
      <c r="F2406" s="94" t="s">
        <v>3391</v>
      </c>
      <c r="G2406" s="95">
        <v>-3670</v>
      </c>
      <c r="H2406" s="97">
        <v>46050</v>
      </c>
      <c r="I2406" s="97">
        <v>46080</v>
      </c>
      <c r="J2406" s="97">
        <v>46080</v>
      </c>
      <c r="K2406" s="97">
        <v>46066</v>
      </c>
      <c r="L2406" s="94">
        <v>10256</v>
      </c>
      <c r="M2406" s="98" t="s">
        <v>51</v>
      </c>
      <c r="N2406" s="121" t="s">
        <v>60</v>
      </c>
      <c r="O2406" s="94" t="s">
        <v>9544</v>
      </c>
      <c r="P2406" s="94" t="s">
        <v>51</v>
      </c>
      <c r="Q2406" s="94" t="s">
        <v>51</v>
      </c>
      <c r="R2406" s="94" t="s">
        <v>2536</v>
      </c>
      <c r="S2406" s="94" t="s">
        <v>3393</v>
      </c>
      <c r="T2406" s="94" t="s">
        <v>51</v>
      </c>
      <c r="U2406" s="94" t="s">
        <v>3394</v>
      </c>
      <c r="V2406" s="94" t="s">
        <v>2898</v>
      </c>
      <c r="W2406" s="94" t="s">
        <v>2490</v>
      </c>
      <c r="X2406" s="94" t="s">
        <v>2491</v>
      </c>
      <c r="Y2406" s="94" t="s">
        <v>3395</v>
      </c>
    </row>
    <row r="2407" spans="1:25" x14ac:dyDescent="0.2">
      <c r="A2407" s="94" t="s">
        <v>2483</v>
      </c>
      <c r="B2407" s="94" t="s">
        <v>2484</v>
      </c>
      <c r="C2407" s="94" t="s">
        <v>9545</v>
      </c>
      <c r="D2407" s="94" t="s">
        <v>3603</v>
      </c>
      <c r="E2407" s="94" t="s">
        <v>2487</v>
      </c>
      <c r="F2407" s="94" t="s">
        <v>3604</v>
      </c>
      <c r="G2407" s="95">
        <v>-285.38</v>
      </c>
      <c r="H2407" s="97">
        <v>46059</v>
      </c>
      <c r="I2407" s="97">
        <v>46080</v>
      </c>
      <c r="J2407" s="97">
        <v>46080</v>
      </c>
      <c r="K2407" s="97">
        <v>46065</v>
      </c>
      <c r="L2407" s="94">
        <v>10256</v>
      </c>
      <c r="M2407" s="98" t="s">
        <v>51</v>
      </c>
      <c r="N2407" s="121" t="s">
        <v>60</v>
      </c>
      <c r="O2407" s="94" t="s">
        <v>9546</v>
      </c>
      <c r="P2407" s="94" t="s">
        <v>51</v>
      </c>
      <c r="Q2407" s="94" t="s">
        <v>51</v>
      </c>
      <c r="R2407" s="94" t="s">
        <v>2536</v>
      </c>
      <c r="S2407" s="94" t="s">
        <v>3606</v>
      </c>
      <c r="T2407" s="94" t="s">
        <v>51</v>
      </c>
      <c r="U2407" s="94" t="s">
        <v>3607</v>
      </c>
      <c r="V2407" s="94" t="s">
        <v>2520</v>
      </c>
      <c r="W2407" s="94" t="s">
        <v>2490</v>
      </c>
      <c r="X2407" s="94" t="s">
        <v>2491</v>
      </c>
      <c r="Y2407" s="94" t="s">
        <v>3608</v>
      </c>
    </row>
    <row r="2408" spans="1:25" x14ac:dyDescent="0.2">
      <c r="A2408" s="94" t="s">
        <v>2483</v>
      </c>
      <c r="B2408" s="94" t="s">
        <v>2484</v>
      </c>
      <c r="C2408" s="94" t="s">
        <v>7503</v>
      </c>
      <c r="D2408" s="94" t="s">
        <v>2955</v>
      </c>
      <c r="E2408" s="94" t="s">
        <v>2483</v>
      </c>
      <c r="F2408" s="94" t="s">
        <v>2956</v>
      </c>
      <c r="G2408" s="95">
        <v>-224.76</v>
      </c>
      <c r="H2408" s="97">
        <v>46020</v>
      </c>
      <c r="I2408" s="97">
        <v>46080</v>
      </c>
      <c r="J2408" s="97">
        <v>46080</v>
      </c>
      <c r="K2408" s="97">
        <v>46029</v>
      </c>
      <c r="L2408" s="94">
        <v>10256</v>
      </c>
      <c r="M2408" s="98" t="s">
        <v>51</v>
      </c>
      <c r="N2408" s="121" t="s">
        <v>60</v>
      </c>
      <c r="O2408" s="94" t="s">
        <v>9547</v>
      </c>
      <c r="P2408" s="94" t="s">
        <v>51</v>
      </c>
      <c r="Q2408" s="94" t="s">
        <v>51</v>
      </c>
      <c r="R2408" s="94" t="s">
        <v>51</v>
      </c>
      <c r="S2408" s="94" t="s">
        <v>51</v>
      </c>
      <c r="T2408" s="94" t="s">
        <v>51</v>
      </c>
      <c r="U2408" s="94" t="s">
        <v>51</v>
      </c>
      <c r="V2408" s="94" t="s">
        <v>51</v>
      </c>
      <c r="W2408" s="94" t="s">
        <v>2490</v>
      </c>
      <c r="X2408" s="94" t="s">
        <v>2491</v>
      </c>
      <c r="Y2408" s="94" t="s">
        <v>2958</v>
      </c>
    </row>
    <row r="2409" spans="1:25" x14ac:dyDescent="0.2">
      <c r="A2409" s="94" t="s">
        <v>2483</v>
      </c>
      <c r="B2409" s="94" t="s">
        <v>2484</v>
      </c>
      <c r="C2409" s="94" t="s">
        <v>7505</v>
      </c>
      <c r="D2409" s="94" t="s">
        <v>2955</v>
      </c>
      <c r="E2409" s="94" t="s">
        <v>2483</v>
      </c>
      <c r="F2409" s="94" t="s">
        <v>2956</v>
      </c>
      <c r="G2409" s="95">
        <v>-1248</v>
      </c>
      <c r="H2409" s="97">
        <v>46020</v>
      </c>
      <c r="I2409" s="97">
        <v>46080</v>
      </c>
      <c r="J2409" s="97">
        <v>46080</v>
      </c>
      <c r="K2409" s="97">
        <v>46029</v>
      </c>
      <c r="L2409" s="94">
        <v>10256</v>
      </c>
      <c r="M2409" s="98" t="s">
        <v>51</v>
      </c>
      <c r="N2409" s="121" t="s">
        <v>60</v>
      </c>
      <c r="O2409" s="94" t="s">
        <v>9548</v>
      </c>
      <c r="P2409" s="94" t="s">
        <v>51</v>
      </c>
      <c r="Q2409" s="94" t="s">
        <v>51</v>
      </c>
      <c r="R2409" s="94" t="s">
        <v>51</v>
      </c>
      <c r="S2409" s="94" t="s">
        <v>51</v>
      </c>
      <c r="T2409" s="94" t="s">
        <v>51</v>
      </c>
      <c r="U2409" s="94" t="s">
        <v>51</v>
      </c>
      <c r="V2409" s="94" t="s">
        <v>51</v>
      </c>
      <c r="W2409" s="94" t="s">
        <v>2490</v>
      </c>
      <c r="X2409" s="94" t="s">
        <v>2491</v>
      </c>
      <c r="Y2409" s="94" t="s">
        <v>2958</v>
      </c>
    </row>
    <row r="2410" spans="1:25" x14ac:dyDescent="0.2">
      <c r="A2410" s="94" t="s">
        <v>2483</v>
      </c>
      <c r="B2410" s="94" t="s">
        <v>2484</v>
      </c>
      <c r="C2410" s="94" t="s">
        <v>4892</v>
      </c>
      <c r="D2410" s="94" t="s">
        <v>2955</v>
      </c>
      <c r="E2410" s="94" t="s">
        <v>2483</v>
      </c>
      <c r="F2410" s="94" t="s">
        <v>2956</v>
      </c>
      <c r="G2410" s="95">
        <v>-107.38</v>
      </c>
      <c r="H2410" s="97">
        <v>46020</v>
      </c>
      <c r="I2410" s="97">
        <v>46080</v>
      </c>
      <c r="J2410" s="97">
        <v>46080</v>
      </c>
      <c r="K2410" s="97">
        <v>46029</v>
      </c>
      <c r="L2410" s="94">
        <v>10256</v>
      </c>
      <c r="M2410" s="98" t="s">
        <v>51</v>
      </c>
      <c r="N2410" s="121" t="s">
        <v>60</v>
      </c>
      <c r="O2410" s="94" t="s">
        <v>9549</v>
      </c>
      <c r="P2410" s="94" t="s">
        <v>51</v>
      </c>
      <c r="Q2410" s="94" t="s">
        <v>51</v>
      </c>
      <c r="R2410" s="94" t="s">
        <v>51</v>
      </c>
      <c r="S2410" s="94" t="s">
        <v>51</v>
      </c>
      <c r="T2410" s="94" t="s">
        <v>51</v>
      </c>
      <c r="U2410" s="94" t="s">
        <v>51</v>
      </c>
      <c r="V2410" s="94" t="s">
        <v>51</v>
      </c>
      <c r="W2410" s="94" t="s">
        <v>2490</v>
      </c>
      <c r="X2410" s="94" t="s">
        <v>2491</v>
      </c>
      <c r="Y2410" s="94" t="s">
        <v>2958</v>
      </c>
    </row>
    <row r="2411" spans="1:25" x14ac:dyDescent="0.2">
      <c r="A2411" s="94" t="s">
        <v>2483</v>
      </c>
      <c r="B2411" s="94" t="s">
        <v>2484</v>
      </c>
      <c r="C2411" s="94" t="s">
        <v>9550</v>
      </c>
      <c r="D2411" s="94" t="s">
        <v>5692</v>
      </c>
      <c r="E2411" s="94" t="s">
        <v>2487</v>
      </c>
      <c r="F2411" s="94" t="s">
        <v>5693</v>
      </c>
      <c r="G2411" s="95">
        <v>-33250</v>
      </c>
      <c r="H2411" s="97">
        <v>46050</v>
      </c>
      <c r="I2411" s="97">
        <v>46080</v>
      </c>
      <c r="J2411" s="97">
        <v>46080</v>
      </c>
      <c r="K2411" s="97">
        <v>46072</v>
      </c>
      <c r="L2411" s="94">
        <v>10251</v>
      </c>
      <c r="M2411" s="98" t="s">
        <v>51</v>
      </c>
      <c r="N2411" s="121" t="s">
        <v>60</v>
      </c>
      <c r="O2411" s="94" t="s">
        <v>9551</v>
      </c>
      <c r="P2411" s="94" t="s">
        <v>51</v>
      </c>
      <c r="Q2411" s="94" t="s">
        <v>51</v>
      </c>
      <c r="R2411" s="94" t="s">
        <v>2536</v>
      </c>
      <c r="S2411" s="94" t="s">
        <v>4017</v>
      </c>
      <c r="T2411" s="94" t="s">
        <v>51</v>
      </c>
      <c r="U2411" s="94" t="s">
        <v>5695</v>
      </c>
      <c r="V2411" s="94" t="s">
        <v>2520</v>
      </c>
      <c r="W2411" s="94" t="s">
        <v>2490</v>
      </c>
      <c r="X2411" s="94" t="s">
        <v>2491</v>
      </c>
      <c r="Y2411" s="94" t="s">
        <v>5696</v>
      </c>
    </row>
    <row r="2412" spans="1:25" x14ac:dyDescent="0.2">
      <c r="A2412" s="94" t="s">
        <v>2483</v>
      </c>
      <c r="B2412" s="94" t="s">
        <v>2484</v>
      </c>
      <c r="C2412" s="94" t="s">
        <v>9552</v>
      </c>
      <c r="D2412" s="94" t="s">
        <v>2975</v>
      </c>
      <c r="E2412" s="94" t="s">
        <v>2487</v>
      </c>
      <c r="F2412" s="94" t="s">
        <v>2976</v>
      </c>
      <c r="G2412" s="95">
        <v>-3930</v>
      </c>
      <c r="H2412" s="97">
        <v>46050</v>
      </c>
      <c r="I2412" s="97">
        <v>46080</v>
      </c>
      <c r="J2412" s="97">
        <v>46080</v>
      </c>
      <c r="K2412" s="97">
        <v>46066</v>
      </c>
      <c r="L2412" s="94">
        <v>20001</v>
      </c>
      <c r="M2412" s="98" t="s">
        <v>51</v>
      </c>
      <c r="N2412" s="121" t="s">
        <v>60</v>
      </c>
      <c r="O2412" s="94" t="s">
        <v>9553</v>
      </c>
      <c r="P2412" s="94" t="s">
        <v>51</v>
      </c>
      <c r="Q2412" s="94" t="s">
        <v>51</v>
      </c>
      <c r="R2412" s="94" t="s">
        <v>51</v>
      </c>
      <c r="S2412" s="94" t="s">
        <v>51</v>
      </c>
      <c r="T2412" s="94" t="s">
        <v>51</v>
      </c>
      <c r="U2412" s="94" t="s">
        <v>51</v>
      </c>
      <c r="V2412" s="94" t="s">
        <v>51</v>
      </c>
      <c r="W2412" s="94" t="s">
        <v>2490</v>
      </c>
      <c r="X2412" s="94" t="s">
        <v>2491</v>
      </c>
      <c r="Y2412" s="94" t="s">
        <v>2978</v>
      </c>
    </row>
    <row r="2413" spans="1:25" x14ac:dyDescent="0.2">
      <c r="A2413" s="94" t="s">
        <v>2483</v>
      </c>
      <c r="B2413" s="94" t="s">
        <v>2484</v>
      </c>
      <c r="C2413" s="94" t="s">
        <v>952</v>
      </c>
      <c r="D2413" s="94" t="s">
        <v>3518</v>
      </c>
      <c r="E2413" s="94" t="s">
        <v>2487</v>
      </c>
      <c r="F2413" s="94" t="s">
        <v>3519</v>
      </c>
      <c r="G2413" s="95">
        <v>-28899.62</v>
      </c>
      <c r="H2413" s="97">
        <v>46045</v>
      </c>
      <c r="I2413" s="97">
        <v>46080</v>
      </c>
      <c r="J2413" s="97">
        <v>46080</v>
      </c>
      <c r="K2413" s="97">
        <v>46073</v>
      </c>
      <c r="L2413" s="94">
        <v>10256</v>
      </c>
      <c r="M2413" s="98" t="s">
        <v>51</v>
      </c>
      <c r="N2413" s="121" t="s">
        <v>60</v>
      </c>
      <c r="O2413" s="94" t="s">
        <v>9554</v>
      </c>
      <c r="P2413" s="94" t="s">
        <v>51</v>
      </c>
      <c r="Q2413" s="94" t="s">
        <v>51</v>
      </c>
      <c r="R2413" s="94" t="s">
        <v>51</v>
      </c>
      <c r="S2413" s="94" t="s">
        <v>51</v>
      </c>
      <c r="T2413" s="94" t="s">
        <v>51</v>
      </c>
      <c r="U2413" s="94" t="s">
        <v>51</v>
      </c>
      <c r="V2413" s="94" t="s">
        <v>51</v>
      </c>
      <c r="W2413" s="94" t="s">
        <v>2490</v>
      </c>
      <c r="X2413" s="94" t="s">
        <v>2491</v>
      </c>
      <c r="Y2413" s="94" t="s">
        <v>3521</v>
      </c>
    </row>
    <row r="2414" spans="1:25" x14ac:dyDescent="0.2">
      <c r="A2414" s="94" t="s">
        <v>2483</v>
      </c>
      <c r="B2414" s="94" t="s">
        <v>2484</v>
      </c>
      <c r="C2414" s="94" t="s">
        <v>9555</v>
      </c>
      <c r="D2414" s="94" t="s">
        <v>2603</v>
      </c>
      <c r="E2414" s="94" t="s">
        <v>2487</v>
      </c>
      <c r="F2414" s="94" t="s">
        <v>2604</v>
      </c>
      <c r="G2414" s="95">
        <v>-966.57</v>
      </c>
      <c r="H2414" s="97">
        <v>46035</v>
      </c>
      <c r="I2414" s="97">
        <v>46080</v>
      </c>
      <c r="J2414" s="97">
        <v>46080</v>
      </c>
      <c r="K2414" s="97">
        <v>46056</v>
      </c>
      <c r="L2414" s="94">
        <v>10256</v>
      </c>
      <c r="M2414" s="98" t="s">
        <v>51</v>
      </c>
      <c r="N2414" s="121" t="s">
        <v>60</v>
      </c>
      <c r="O2414" s="94" t="s">
        <v>9556</v>
      </c>
      <c r="P2414" s="94" t="s">
        <v>51</v>
      </c>
      <c r="Q2414" s="94" t="s">
        <v>51</v>
      </c>
      <c r="R2414" s="94" t="s">
        <v>51</v>
      </c>
      <c r="S2414" s="94" t="s">
        <v>51</v>
      </c>
      <c r="T2414" s="94" t="s">
        <v>51</v>
      </c>
      <c r="U2414" s="94" t="s">
        <v>51</v>
      </c>
      <c r="V2414" s="94" t="s">
        <v>51</v>
      </c>
      <c r="W2414" s="94" t="s">
        <v>2490</v>
      </c>
      <c r="X2414" s="94" t="s">
        <v>2491</v>
      </c>
      <c r="Y2414" s="94" t="s">
        <v>2606</v>
      </c>
    </row>
    <row r="2415" spans="1:25" x14ac:dyDescent="0.2">
      <c r="A2415" s="94" t="s">
        <v>2483</v>
      </c>
      <c r="B2415" s="94" t="s">
        <v>2484</v>
      </c>
      <c r="C2415" s="94" t="s">
        <v>9557</v>
      </c>
      <c r="D2415" s="94" t="s">
        <v>3409</v>
      </c>
      <c r="E2415" s="94" t="s">
        <v>2487</v>
      </c>
      <c r="F2415" s="94" t="s">
        <v>3410</v>
      </c>
      <c r="G2415" s="95">
        <v>-811</v>
      </c>
      <c r="H2415" s="97">
        <v>46050</v>
      </c>
      <c r="I2415" s="97">
        <v>46080</v>
      </c>
      <c r="J2415" s="97">
        <v>46080</v>
      </c>
      <c r="K2415" s="97">
        <v>46066</v>
      </c>
      <c r="L2415" s="94">
        <v>10251</v>
      </c>
      <c r="M2415" s="98" t="s">
        <v>51</v>
      </c>
      <c r="N2415" s="121" t="s">
        <v>60</v>
      </c>
      <c r="O2415" s="94" t="s">
        <v>9558</v>
      </c>
      <c r="P2415" s="94" t="s">
        <v>51</v>
      </c>
      <c r="Q2415" s="94" t="s">
        <v>51</v>
      </c>
      <c r="R2415" s="94" t="s">
        <v>51</v>
      </c>
      <c r="S2415" s="94" t="s">
        <v>51</v>
      </c>
      <c r="T2415" s="94" t="s">
        <v>51</v>
      </c>
      <c r="U2415" s="94" t="s">
        <v>51</v>
      </c>
      <c r="V2415" s="94" t="s">
        <v>51</v>
      </c>
      <c r="W2415" s="94" t="s">
        <v>2490</v>
      </c>
      <c r="X2415" s="94" t="s">
        <v>2491</v>
      </c>
      <c r="Y2415" s="94" t="s">
        <v>3412</v>
      </c>
    </row>
    <row r="2416" spans="1:25" x14ac:dyDescent="0.2">
      <c r="A2416" s="94" t="s">
        <v>2483</v>
      </c>
      <c r="B2416" s="94" t="s">
        <v>2484</v>
      </c>
      <c r="C2416" s="94" t="s">
        <v>9559</v>
      </c>
      <c r="D2416" s="94" t="s">
        <v>2618</v>
      </c>
      <c r="E2416" s="94" t="s">
        <v>2487</v>
      </c>
      <c r="F2416" s="94" t="s">
        <v>2619</v>
      </c>
      <c r="G2416" s="95">
        <v>-14236.44</v>
      </c>
      <c r="H2416" s="97">
        <v>46052</v>
      </c>
      <c r="I2416" s="97">
        <v>46080</v>
      </c>
      <c r="J2416" s="97">
        <v>46080</v>
      </c>
      <c r="K2416" s="97">
        <v>46073</v>
      </c>
      <c r="L2416" s="94">
        <v>20001</v>
      </c>
      <c r="M2416" s="98" t="s">
        <v>51</v>
      </c>
      <c r="N2416" s="121" t="s">
        <v>60</v>
      </c>
      <c r="O2416" s="94" t="s">
        <v>9560</v>
      </c>
      <c r="P2416" s="94" t="s">
        <v>51</v>
      </c>
      <c r="Q2416" s="94" t="s">
        <v>51</v>
      </c>
      <c r="R2416" s="94" t="s">
        <v>51</v>
      </c>
      <c r="S2416" s="94" t="s">
        <v>51</v>
      </c>
      <c r="T2416" s="94" t="s">
        <v>51</v>
      </c>
      <c r="U2416" s="94" t="s">
        <v>51</v>
      </c>
      <c r="V2416" s="94" t="s">
        <v>51</v>
      </c>
      <c r="W2416" s="94" t="s">
        <v>2490</v>
      </c>
      <c r="X2416" s="94" t="s">
        <v>2491</v>
      </c>
      <c r="Y2416" s="94" t="s">
        <v>2621</v>
      </c>
    </row>
    <row r="2417" spans="1:25" x14ac:dyDescent="0.2">
      <c r="A2417" s="94" t="s">
        <v>2483</v>
      </c>
      <c r="B2417" s="94" t="s">
        <v>2484</v>
      </c>
      <c r="C2417" s="94" t="s">
        <v>9561</v>
      </c>
      <c r="D2417" s="94" t="s">
        <v>3323</v>
      </c>
      <c r="E2417" s="94" t="s">
        <v>2487</v>
      </c>
      <c r="F2417" s="94" t="s">
        <v>3324</v>
      </c>
      <c r="G2417" s="95">
        <v>-2720</v>
      </c>
      <c r="H2417" s="97">
        <v>46066</v>
      </c>
      <c r="I2417" s="97">
        <v>46080</v>
      </c>
      <c r="J2417" s="97">
        <v>46080</v>
      </c>
      <c r="K2417" s="97">
        <v>46073</v>
      </c>
      <c r="L2417" s="94">
        <v>20001</v>
      </c>
      <c r="M2417" s="98" t="s">
        <v>51</v>
      </c>
      <c r="N2417" s="121" t="s">
        <v>60</v>
      </c>
      <c r="O2417" s="94" t="s">
        <v>9562</v>
      </c>
      <c r="P2417" s="94" t="s">
        <v>51</v>
      </c>
      <c r="Q2417" s="94" t="s">
        <v>51</v>
      </c>
      <c r="R2417" s="94" t="s">
        <v>51</v>
      </c>
      <c r="S2417" s="94" t="s">
        <v>51</v>
      </c>
      <c r="T2417" s="94" t="s">
        <v>51</v>
      </c>
      <c r="U2417" s="94" t="s">
        <v>51</v>
      </c>
      <c r="V2417" s="94" t="s">
        <v>51</v>
      </c>
      <c r="W2417" s="94" t="s">
        <v>2490</v>
      </c>
      <c r="X2417" s="94" t="s">
        <v>2491</v>
      </c>
      <c r="Y2417" s="94" t="s">
        <v>3326</v>
      </c>
    </row>
    <row r="2418" spans="1:25" x14ac:dyDescent="0.2">
      <c r="A2418" s="94" t="s">
        <v>2483</v>
      </c>
      <c r="B2418" s="94" t="s">
        <v>2484</v>
      </c>
      <c r="C2418" s="94" t="s">
        <v>9563</v>
      </c>
      <c r="D2418" s="94" t="s">
        <v>3323</v>
      </c>
      <c r="E2418" s="94" t="s">
        <v>2487</v>
      </c>
      <c r="F2418" s="94" t="s">
        <v>3324</v>
      </c>
      <c r="G2418" s="95">
        <v>-4080</v>
      </c>
      <c r="H2418" s="97">
        <v>46066</v>
      </c>
      <c r="I2418" s="97">
        <v>46080</v>
      </c>
      <c r="J2418" s="97">
        <v>46080</v>
      </c>
      <c r="K2418" s="97">
        <v>46073</v>
      </c>
      <c r="L2418" s="94">
        <v>20001</v>
      </c>
      <c r="M2418" s="98" t="s">
        <v>51</v>
      </c>
      <c r="N2418" s="121" t="s">
        <v>60</v>
      </c>
      <c r="O2418" s="94" t="s">
        <v>9564</v>
      </c>
      <c r="P2418" s="94" t="s">
        <v>51</v>
      </c>
      <c r="Q2418" s="94" t="s">
        <v>51</v>
      </c>
      <c r="R2418" s="94" t="s">
        <v>51</v>
      </c>
      <c r="S2418" s="94" t="s">
        <v>51</v>
      </c>
      <c r="T2418" s="94" t="s">
        <v>51</v>
      </c>
      <c r="U2418" s="94" t="s">
        <v>51</v>
      </c>
      <c r="V2418" s="94" t="s">
        <v>51</v>
      </c>
      <c r="W2418" s="94" t="s">
        <v>2490</v>
      </c>
      <c r="X2418" s="94" t="s">
        <v>2491</v>
      </c>
      <c r="Y2418" s="94" t="s">
        <v>3326</v>
      </c>
    </row>
    <row r="2419" spans="1:25" x14ac:dyDescent="0.2">
      <c r="A2419" s="94" t="s">
        <v>2483</v>
      </c>
      <c r="B2419" s="94" t="s">
        <v>2484</v>
      </c>
      <c r="C2419" s="94" t="s">
        <v>9565</v>
      </c>
      <c r="D2419" s="94" t="s">
        <v>2651</v>
      </c>
      <c r="E2419" s="94" t="s">
        <v>2487</v>
      </c>
      <c r="F2419" s="94" t="s">
        <v>2652</v>
      </c>
      <c r="G2419" s="95">
        <v>-17100</v>
      </c>
      <c r="H2419" s="97">
        <v>46050</v>
      </c>
      <c r="I2419" s="97">
        <v>46080</v>
      </c>
      <c r="J2419" s="97">
        <v>46080</v>
      </c>
      <c r="K2419" s="97">
        <v>46072</v>
      </c>
      <c r="L2419" s="94">
        <v>20001</v>
      </c>
      <c r="M2419" s="98" t="s">
        <v>51</v>
      </c>
      <c r="N2419" s="121" t="s">
        <v>60</v>
      </c>
      <c r="O2419" s="94" t="s">
        <v>9566</v>
      </c>
      <c r="P2419" s="94" t="s">
        <v>51</v>
      </c>
      <c r="Q2419" s="94" t="s">
        <v>51</v>
      </c>
      <c r="R2419" s="94" t="s">
        <v>51</v>
      </c>
      <c r="S2419" s="94" t="s">
        <v>51</v>
      </c>
      <c r="T2419" s="94" t="s">
        <v>51</v>
      </c>
      <c r="U2419" s="94" t="s">
        <v>51</v>
      </c>
      <c r="V2419" s="94" t="s">
        <v>51</v>
      </c>
      <c r="W2419" s="94" t="s">
        <v>2490</v>
      </c>
      <c r="X2419" s="94" t="s">
        <v>2491</v>
      </c>
      <c r="Y2419" s="94" t="s">
        <v>2654</v>
      </c>
    </row>
    <row r="2420" spans="1:25" x14ac:dyDescent="0.2">
      <c r="A2420" s="94" t="s">
        <v>2483</v>
      </c>
      <c r="B2420" s="94" t="s">
        <v>2484</v>
      </c>
      <c r="C2420" s="94" t="s">
        <v>9567</v>
      </c>
      <c r="D2420" s="94" t="s">
        <v>2651</v>
      </c>
      <c r="E2420" s="94" t="s">
        <v>2487</v>
      </c>
      <c r="F2420" s="94" t="s">
        <v>2652</v>
      </c>
      <c r="G2420" s="95">
        <v>-7980</v>
      </c>
      <c r="H2420" s="97">
        <v>46050</v>
      </c>
      <c r="I2420" s="97">
        <v>46080</v>
      </c>
      <c r="J2420" s="97">
        <v>46080</v>
      </c>
      <c r="K2420" s="97">
        <v>46066</v>
      </c>
      <c r="L2420" s="94">
        <v>20001</v>
      </c>
      <c r="M2420" s="98" t="s">
        <v>51</v>
      </c>
      <c r="N2420" s="121" t="s">
        <v>60</v>
      </c>
      <c r="O2420" s="94" t="s">
        <v>9568</v>
      </c>
      <c r="P2420" s="94" t="s">
        <v>51</v>
      </c>
      <c r="Q2420" s="94" t="s">
        <v>51</v>
      </c>
      <c r="R2420" s="94" t="s">
        <v>51</v>
      </c>
      <c r="S2420" s="94" t="s">
        <v>51</v>
      </c>
      <c r="T2420" s="94" t="s">
        <v>51</v>
      </c>
      <c r="U2420" s="94" t="s">
        <v>51</v>
      </c>
      <c r="V2420" s="94" t="s">
        <v>51</v>
      </c>
      <c r="W2420" s="94" t="s">
        <v>2490</v>
      </c>
      <c r="X2420" s="94" t="s">
        <v>2491</v>
      </c>
      <c r="Y2420" s="94" t="s">
        <v>2654</v>
      </c>
    </row>
    <row r="2421" spans="1:25" x14ac:dyDescent="0.2">
      <c r="A2421" s="94" t="s">
        <v>2483</v>
      </c>
      <c r="B2421" s="94" t="s">
        <v>2484</v>
      </c>
      <c r="C2421" s="94" t="s">
        <v>9569</v>
      </c>
      <c r="D2421" s="94" t="s">
        <v>2651</v>
      </c>
      <c r="E2421" s="94" t="s">
        <v>2487</v>
      </c>
      <c r="F2421" s="94" t="s">
        <v>2652</v>
      </c>
      <c r="G2421" s="95">
        <v>-6000</v>
      </c>
      <c r="H2421" s="97">
        <v>46050</v>
      </c>
      <c r="I2421" s="97">
        <v>46080</v>
      </c>
      <c r="J2421" s="97">
        <v>46080</v>
      </c>
      <c r="K2421" s="97">
        <v>46073</v>
      </c>
      <c r="L2421" s="94">
        <v>10256</v>
      </c>
      <c r="M2421" s="98" t="s">
        <v>51</v>
      </c>
      <c r="N2421" s="121" t="s">
        <v>60</v>
      </c>
      <c r="O2421" s="94" t="s">
        <v>9570</v>
      </c>
      <c r="P2421" s="94" t="s">
        <v>51</v>
      </c>
      <c r="Q2421" s="94" t="s">
        <v>51</v>
      </c>
      <c r="R2421" s="94" t="s">
        <v>51</v>
      </c>
      <c r="S2421" s="94" t="s">
        <v>51</v>
      </c>
      <c r="T2421" s="94" t="s">
        <v>51</v>
      </c>
      <c r="U2421" s="94" t="s">
        <v>51</v>
      </c>
      <c r="V2421" s="94" t="s">
        <v>51</v>
      </c>
      <c r="W2421" s="94" t="s">
        <v>2490</v>
      </c>
      <c r="X2421" s="94" t="s">
        <v>2491</v>
      </c>
      <c r="Y2421" s="94" t="s">
        <v>2654</v>
      </c>
    </row>
    <row r="2422" spans="1:25" x14ac:dyDescent="0.2">
      <c r="F2422" s="94" t="s">
        <v>2449</v>
      </c>
      <c r="G2422" s="95">
        <v>33989.949999999997</v>
      </c>
      <c r="J2422" s="97">
        <v>46076</v>
      </c>
      <c r="L2422" s="94">
        <v>10259</v>
      </c>
      <c r="M2422" s="98" t="s">
        <v>5960</v>
      </c>
      <c r="N2422" s="121" t="s">
        <v>2440</v>
      </c>
    </row>
    <row r="2423" spans="1:25" x14ac:dyDescent="0.2">
      <c r="F2423" s="94" t="s">
        <v>2449</v>
      </c>
      <c r="G2423" s="95">
        <v>859141.6</v>
      </c>
      <c r="J2423" s="97">
        <v>46079</v>
      </c>
      <c r="L2423" s="94">
        <v>10259</v>
      </c>
      <c r="M2423" s="98" t="s">
        <v>5964</v>
      </c>
      <c r="N2423" s="121" t="s">
        <v>2440</v>
      </c>
    </row>
    <row r="2424" spans="1:25" x14ac:dyDescent="0.2">
      <c r="F2424" s="94" t="s">
        <v>2449</v>
      </c>
      <c r="G2424" s="95">
        <v>28430.04</v>
      </c>
      <c r="J2424" s="97">
        <v>46079</v>
      </c>
      <c r="L2424" s="94">
        <v>10259</v>
      </c>
      <c r="M2424" s="98" t="s">
        <v>5960</v>
      </c>
      <c r="N2424" s="121" t="s">
        <v>2440</v>
      </c>
    </row>
  </sheetData>
  <autoFilter ref="A1:Z2424" xr:uid="{15A17CE2-66EF-4C73-B857-0F9D0106C449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93194-AFC7-4FCC-A588-BE1DEEF136AF}">
  <dimension ref="A1:U2463"/>
  <sheetViews>
    <sheetView showGridLines="0" zoomScale="80" zoomScaleNormal="80" workbookViewId="0">
      <pane ySplit="1" topLeftCell="A2415" activePane="bottomLeft" state="frozen"/>
      <selection activeCell="J1053" sqref="J1053"/>
      <selection pane="bottomLeft" activeCell="L2059" sqref="L2059:L2463"/>
    </sheetView>
  </sheetViews>
  <sheetFormatPr defaultColWidth="9.140625" defaultRowHeight="12.75" x14ac:dyDescent="0.25"/>
  <cols>
    <col min="1" max="1" width="3.42578125" style="124" customWidth="1"/>
    <col min="2" max="2" width="2.42578125" style="124" customWidth="1"/>
    <col min="3" max="3" width="3.85546875" style="124" customWidth="1"/>
    <col min="4" max="4" width="11.5703125" style="124" customWidth="1"/>
    <col min="5" max="5" width="13.42578125" style="127" customWidth="1"/>
    <col min="6" max="6" width="4.5703125" style="124" customWidth="1"/>
    <col min="7" max="7" width="8.42578125" style="127" customWidth="1"/>
    <col min="8" max="8" width="36" style="127" bestFit="1" customWidth="1"/>
    <col min="9" max="9" width="22.42578125" style="145" customWidth="1"/>
    <col min="10" max="10" width="20.85546875" style="174" bestFit="1" customWidth="1"/>
    <col min="11" max="11" width="11.5703125" style="174" customWidth="1"/>
    <col min="12" max="12" width="21" style="174" bestFit="1" customWidth="1"/>
    <col min="13" max="13" width="15.7109375" style="127" customWidth="1"/>
    <col min="14" max="14" width="33" style="124" customWidth="1"/>
    <col min="15" max="15" width="28.140625" style="124" customWidth="1"/>
    <col min="16" max="16" width="27" style="124" customWidth="1"/>
    <col min="17" max="16384" width="9.140625" style="124"/>
  </cols>
  <sheetData>
    <row r="1" spans="1:16" x14ac:dyDescent="0.25">
      <c r="A1" s="122" t="s">
        <v>35</v>
      </c>
      <c r="B1" s="122" t="s">
        <v>36</v>
      </c>
      <c r="C1" s="122" t="s">
        <v>37</v>
      </c>
      <c r="D1" s="122" t="s">
        <v>38</v>
      </c>
      <c r="E1" s="123" t="s">
        <v>39</v>
      </c>
      <c r="F1" s="122" t="s">
        <v>40</v>
      </c>
      <c r="G1" s="123" t="s">
        <v>41</v>
      </c>
      <c r="H1" s="123" t="s">
        <v>42</v>
      </c>
      <c r="I1" s="144" t="s">
        <v>43</v>
      </c>
      <c r="J1" s="125" t="s">
        <v>44</v>
      </c>
      <c r="K1" s="125" t="s">
        <v>45</v>
      </c>
      <c r="L1" s="125" t="s">
        <v>46</v>
      </c>
      <c r="M1" s="123" t="s">
        <v>47</v>
      </c>
      <c r="N1" s="122" t="s">
        <v>48</v>
      </c>
      <c r="O1" s="122" t="s">
        <v>49</v>
      </c>
      <c r="P1" s="152" t="s">
        <v>50</v>
      </c>
    </row>
    <row r="2" spans="1:16" x14ac:dyDescent="0.25">
      <c r="A2" s="122" t="s">
        <v>51</v>
      </c>
      <c r="B2" s="122" t="s">
        <v>51</v>
      </c>
      <c r="C2" s="122" t="s">
        <v>52</v>
      </c>
      <c r="D2" s="122" t="s">
        <v>53</v>
      </c>
      <c r="E2" s="122" t="s">
        <v>54</v>
      </c>
      <c r="F2" s="122" t="s">
        <v>55</v>
      </c>
      <c r="G2" s="122" t="s">
        <v>56</v>
      </c>
      <c r="H2" s="122" t="s">
        <v>57</v>
      </c>
      <c r="I2" s="143">
        <v>-600</v>
      </c>
      <c r="J2" s="125">
        <v>46009</v>
      </c>
      <c r="K2" s="125">
        <v>46010</v>
      </c>
      <c r="L2" s="125">
        <v>46024</v>
      </c>
      <c r="M2" s="122">
        <v>30099</v>
      </c>
      <c r="N2" s="122" t="s">
        <v>58</v>
      </c>
      <c r="O2" s="122" t="s">
        <v>59</v>
      </c>
      <c r="P2" s="122" t="s">
        <v>60</v>
      </c>
    </row>
    <row r="3" spans="1:16" x14ac:dyDescent="0.25">
      <c r="A3" s="122" t="s">
        <v>51</v>
      </c>
      <c r="B3" s="122" t="s">
        <v>51</v>
      </c>
      <c r="C3" s="122" t="s">
        <v>52</v>
      </c>
      <c r="D3" s="122" t="s">
        <v>61</v>
      </c>
      <c r="E3" s="122" t="s">
        <v>62</v>
      </c>
      <c r="F3" s="122" t="s">
        <v>55</v>
      </c>
      <c r="G3" s="122" t="s">
        <v>63</v>
      </c>
      <c r="H3" s="122" t="s">
        <v>64</v>
      </c>
      <c r="I3" s="143">
        <v>-300</v>
      </c>
      <c r="J3" s="125">
        <v>46009</v>
      </c>
      <c r="K3" s="125">
        <v>46010</v>
      </c>
      <c r="L3" s="125">
        <v>46024</v>
      </c>
      <c r="M3" s="122">
        <v>10258</v>
      </c>
      <c r="N3" s="122" t="s">
        <v>66</v>
      </c>
      <c r="O3" s="122" t="s">
        <v>67</v>
      </c>
      <c r="P3" s="122" t="s">
        <v>60</v>
      </c>
    </row>
    <row r="4" spans="1:16" x14ac:dyDescent="0.25">
      <c r="A4" s="122" t="s">
        <v>51</v>
      </c>
      <c r="B4" s="122" t="s">
        <v>51</v>
      </c>
      <c r="C4" s="122" t="s">
        <v>52</v>
      </c>
      <c r="D4" s="122" t="s">
        <v>68</v>
      </c>
      <c r="E4" s="122" t="s">
        <v>69</v>
      </c>
      <c r="F4" s="122" t="s">
        <v>55</v>
      </c>
      <c r="G4" s="122" t="s">
        <v>70</v>
      </c>
      <c r="H4" s="122" t="s">
        <v>71</v>
      </c>
      <c r="I4" s="143">
        <v>-3267.48</v>
      </c>
      <c r="J4" s="125">
        <v>45964</v>
      </c>
      <c r="K4" s="125">
        <v>45974</v>
      </c>
      <c r="L4" s="125">
        <v>46024</v>
      </c>
      <c r="M4" s="122">
        <v>10258</v>
      </c>
      <c r="N4" s="122" t="s">
        <v>66</v>
      </c>
      <c r="O4" s="122" t="s">
        <v>67</v>
      </c>
      <c r="P4" s="122" t="s">
        <v>60</v>
      </c>
    </row>
    <row r="5" spans="1:16" x14ac:dyDescent="0.25">
      <c r="A5" s="122" t="s">
        <v>51</v>
      </c>
      <c r="B5" s="122"/>
      <c r="C5" s="122" t="s">
        <v>72</v>
      </c>
      <c r="D5" s="122" t="s">
        <v>73</v>
      </c>
      <c r="E5" s="122" t="s">
        <v>74</v>
      </c>
      <c r="F5" s="122" t="s">
        <v>55</v>
      </c>
      <c r="G5" s="122" t="s">
        <v>75</v>
      </c>
      <c r="H5" s="122" t="s">
        <v>76</v>
      </c>
      <c r="I5" s="143">
        <v>-42351.25</v>
      </c>
      <c r="J5" s="125">
        <v>46023</v>
      </c>
      <c r="K5" s="125">
        <v>46024</v>
      </c>
      <c r="L5" s="125">
        <v>46024</v>
      </c>
      <c r="M5" s="122">
        <v>20099</v>
      </c>
      <c r="N5" s="122" t="s">
        <v>78</v>
      </c>
      <c r="O5" s="122" t="s">
        <v>79</v>
      </c>
      <c r="P5" s="122" t="s">
        <v>60</v>
      </c>
    </row>
    <row r="6" spans="1:16" x14ac:dyDescent="0.25">
      <c r="A6" s="122" t="s">
        <v>51</v>
      </c>
      <c r="B6" s="122" t="s">
        <v>51</v>
      </c>
      <c r="C6" s="122" t="s">
        <v>52</v>
      </c>
      <c r="D6" s="122" t="s">
        <v>80</v>
      </c>
      <c r="E6" s="122" t="s">
        <v>81</v>
      </c>
      <c r="F6" s="122" t="s">
        <v>55</v>
      </c>
      <c r="G6" s="122" t="s">
        <v>82</v>
      </c>
      <c r="H6" s="122" t="s">
        <v>83</v>
      </c>
      <c r="I6" s="143">
        <v>-382.2</v>
      </c>
      <c r="J6" s="125">
        <v>46008</v>
      </c>
      <c r="K6" s="125">
        <v>46022</v>
      </c>
      <c r="L6" s="125">
        <v>46024</v>
      </c>
      <c r="M6" s="122">
        <v>20023</v>
      </c>
      <c r="N6" s="122" t="s">
        <v>84</v>
      </c>
      <c r="O6" s="122" t="s">
        <v>79</v>
      </c>
      <c r="P6" s="122" t="s">
        <v>60</v>
      </c>
    </row>
    <row r="7" spans="1:16" s="28" customFormat="1" ht="15" x14ac:dyDescent="0.25">
      <c r="A7" s="26" t="s">
        <v>51</v>
      </c>
      <c r="B7" s="26" t="s">
        <v>51</v>
      </c>
      <c r="C7" s="26" t="s">
        <v>85</v>
      </c>
      <c r="D7" s="26" t="s">
        <v>86</v>
      </c>
      <c r="E7" s="26" t="s">
        <v>87</v>
      </c>
      <c r="F7" s="26" t="s">
        <v>55</v>
      </c>
      <c r="G7" s="26" t="s">
        <v>88</v>
      </c>
      <c r="H7" s="26" t="s">
        <v>89</v>
      </c>
      <c r="I7" s="143">
        <v>-417288.39</v>
      </c>
      <c r="J7" s="125">
        <v>45849</v>
      </c>
      <c r="K7" s="125">
        <v>45849</v>
      </c>
      <c r="L7" s="125">
        <v>46024</v>
      </c>
      <c r="M7" s="122">
        <v>40001</v>
      </c>
      <c r="N7" s="122" t="s">
        <v>91</v>
      </c>
      <c r="O7" s="122" t="s">
        <v>92</v>
      </c>
      <c r="P7" s="122" t="s">
        <v>93</v>
      </c>
    </row>
    <row r="8" spans="1:16" s="30" customFormat="1" ht="15" x14ac:dyDescent="0.25">
      <c r="A8" s="26" t="s">
        <v>51</v>
      </c>
      <c r="B8" s="26" t="s">
        <v>51</v>
      </c>
      <c r="C8" s="26" t="s">
        <v>85</v>
      </c>
      <c r="D8" s="26" t="s">
        <v>94</v>
      </c>
      <c r="E8" s="26" t="s">
        <v>95</v>
      </c>
      <c r="F8" s="26" t="s">
        <v>55</v>
      </c>
      <c r="G8" s="26" t="s">
        <v>88</v>
      </c>
      <c r="H8" s="26" t="s">
        <v>89</v>
      </c>
      <c r="I8" s="143">
        <v>-680968.87</v>
      </c>
      <c r="J8" s="125">
        <v>45849</v>
      </c>
      <c r="K8" s="125">
        <v>45849</v>
      </c>
      <c r="L8" s="125">
        <v>46024</v>
      </c>
      <c r="M8" s="122">
        <v>40001</v>
      </c>
      <c r="N8" s="122" t="s">
        <v>91</v>
      </c>
      <c r="O8" s="122" t="s">
        <v>92</v>
      </c>
      <c r="P8" s="122" t="s">
        <v>93</v>
      </c>
    </row>
    <row r="9" spans="1:16" s="126" customFormat="1" x14ac:dyDescent="0.25">
      <c r="A9" s="122" t="s">
        <v>51</v>
      </c>
      <c r="B9" s="122" t="s">
        <v>51</v>
      </c>
      <c r="C9" s="122" t="s">
        <v>52</v>
      </c>
      <c r="D9" s="122" t="s">
        <v>96</v>
      </c>
      <c r="E9" s="122" t="s">
        <v>97</v>
      </c>
      <c r="F9" s="122" t="s">
        <v>55</v>
      </c>
      <c r="G9" s="122" t="s">
        <v>98</v>
      </c>
      <c r="H9" s="122" t="s">
        <v>99</v>
      </c>
      <c r="I9" s="143">
        <v>-1350</v>
      </c>
      <c r="J9" s="125">
        <v>45992</v>
      </c>
      <c r="K9" s="125">
        <v>46001</v>
      </c>
      <c r="L9" s="125">
        <v>46024</v>
      </c>
      <c r="M9" s="122">
        <v>10258</v>
      </c>
      <c r="N9" s="122" t="s">
        <v>66</v>
      </c>
      <c r="O9" s="122" t="s">
        <v>67</v>
      </c>
      <c r="P9" s="122" t="s">
        <v>60</v>
      </c>
    </row>
    <row r="10" spans="1:16" x14ac:dyDescent="0.25">
      <c r="A10" s="122" t="s">
        <v>51</v>
      </c>
      <c r="B10" s="122" t="s">
        <v>51</v>
      </c>
      <c r="C10" s="122" t="s">
        <v>52</v>
      </c>
      <c r="D10" s="122" t="s">
        <v>100</v>
      </c>
      <c r="E10" s="122" t="s">
        <v>101</v>
      </c>
      <c r="F10" s="122" t="s">
        <v>55</v>
      </c>
      <c r="G10" s="122" t="s">
        <v>102</v>
      </c>
      <c r="H10" s="122" t="s">
        <v>103</v>
      </c>
      <c r="I10" s="143">
        <v>-200</v>
      </c>
      <c r="J10" s="125">
        <v>45994</v>
      </c>
      <c r="K10" s="125">
        <v>45995</v>
      </c>
      <c r="L10" s="125">
        <v>46024</v>
      </c>
      <c r="M10" s="122">
        <v>10258</v>
      </c>
      <c r="N10" s="122" t="s">
        <v>51</v>
      </c>
      <c r="O10" s="122" t="s">
        <v>67</v>
      </c>
      <c r="P10" s="122" t="s">
        <v>60</v>
      </c>
    </row>
    <row r="11" spans="1:16" s="28" customFormat="1" ht="15" x14ac:dyDescent="0.25">
      <c r="H11" s="28" t="s">
        <v>104</v>
      </c>
      <c r="I11" s="143">
        <v>-12320.08</v>
      </c>
      <c r="J11" s="125"/>
      <c r="K11" s="125"/>
      <c r="L11" s="125">
        <v>46024</v>
      </c>
      <c r="M11" s="122">
        <v>40001</v>
      </c>
      <c r="N11" s="122" t="s">
        <v>105</v>
      </c>
      <c r="O11" s="122" t="s">
        <v>106</v>
      </c>
      <c r="P11" s="122" t="s">
        <v>93</v>
      </c>
    </row>
    <row r="12" spans="1:16" x14ac:dyDescent="0.25">
      <c r="A12" s="122" t="s">
        <v>51</v>
      </c>
      <c r="B12" s="122" t="s">
        <v>51</v>
      </c>
      <c r="C12" s="122" t="s">
        <v>52</v>
      </c>
      <c r="D12" s="122" t="s">
        <v>107</v>
      </c>
      <c r="E12" s="122" t="s">
        <v>108</v>
      </c>
      <c r="F12" s="122" t="s">
        <v>55</v>
      </c>
      <c r="G12" s="122" t="s">
        <v>109</v>
      </c>
      <c r="H12" s="122" t="s">
        <v>110</v>
      </c>
      <c r="I12" s="143">
        <v>-945</v>
      </c>
      <c r="J12" s="125">
        <v>45993</v>
      </c>
      <c r="K12" s="125">
        <v>45996</v>
      </c>
      <c r="L12" s="125">
        <v>46024</v>
      </c>
      <c r="M12" s="122">
        <v>10258</v>
      </c>
      <c r="N12" s="122" t="s">
        <v>51</v>
      </c>
      <c r="O12" s="122" t="s">
        <v>67</v>
      </c>
      <c r="P12" s="122" t="s">
        <v>60</v>
      </c>
    </row>
    <row r="13" spans="1:16" x14ac:dyDescent="0.25">
      <c r="A13" s="122" t="s">
        <v>51</v>
      </c>
      <c r="B13" s="122" t="s">
        <v>51</v>
      </c>
      <c r="C13" s="122" t="s">
        <v>52</v>
      </c>
      <c r="D13" s="122" t="s">
        <v>111</v>
      </c>
      <c r="E13" s="122" t="s">
        <v>112</v>
      </c>
      <c r="F13" s="122" t="s">
        <v>55</v>
      </c>
      <c r="G13" s="122" t="s">
        <v>113</v>
      </c>
      <c r="H13" s="122" t="s">
        <v>114</v>
      </c>
      <c r="I13" s="143">
        <v>-1479.55</v>
      </c>
      <c r="J13" s="125">
        <v>45993</v>
      </c>
      <c r="K13" s="125">
        <v>46002</v>
      </c>
      <c r="L13" s="125">
        <v>46024</v>
      </c>
      <c r="M13" s="122">
        <v>31001</v>
      </c>
      <c r="N13" s="122" t="s">
        <v>115</v>
      </c>
      <c r="O13" s="122" t="s">
        <v>59</v>
      </c>
      <c r="P13" s="122" t="s">
        <v>60</v>
      </c>
    </row>
    <row r="14" spans="1:16" x14ac:dyDescent="0.25">
      <c r="A14" s="122" t="s">
        <v>51</v>
      </c>
      <c r="B14" s="122" t="s">
        <v>51</v>
      </c>
      <c r="C14" s="122" t="s">
        <v>52</v>
      </c>
      <c r="D14" s="122" t="s">
        <v>116</v>
      </c>
      <c r="E14" s="122" t="s">
        <v>117</v>
      </c>
      <c r="F14" s="122" t="s">
        <v>55</v>
      </c>
      <c r="G14" s="122" t="s">
        <v>118</v>
      </c>
      <c r="H14" s="122" t="s">
        <v>119</v>
      </c>
      <c r="I14" s="143">
        <v>-445</v>
      </c>
      <c r="J14" s="125">
        <v>45994</v>
      </c>
      <c r="K14" s="125">
        <v>46001</v>
      </c>
      <c r="L14" s="125">
        <v>46024</v>
      </c>
      <c r="M14" s="122">
        <v>10258</v>
      </c>
      <c r="N14" s="122" t="s">
        <v>51</v>
      </c>
      <c r="O14" s="122" t="s">
        <v>67</v>
      </c>
      <c r="P14" s="122" t="s">
        <v>60</v>
      </c>
    </row>
    <row r="15" spans="1:16" x14ac:dyDescent="0.25">
      <c r="A15" s="122" t="s">
        <v>51</v>
      </c>
      <c r="B15" s="122" t="s">
        <v>51</v>
      </c>
      <c r="C15" s="122" t="s">
        <v>52</v>
      </c>
      <c r="D15" s="122" t="s">
        <v>120</v>
      </c>
      <c r="E15" s="122" t="s">
        <v>121</v>
      </c>
      <c r="F15" s="122" t="s">
        <v>55</v>
      </c>
      <c r="G15" s="122" t="s">
        <v>122</v>
      </c>
      <c r="H15" s="122" t="s">
        <v>123</v>
      </c>
      <c r="I15" s="143">
        <v>-4448</v>
      </c>
      <c r="J15" s="125">
        <v>45994</v>
      </c>
      <c r="K15" s="125">
        <v>45996</v>
      </c>
      <c r="L15" s="125">
        <v>46024</v>
      </c>
      <c r="M15" s="122">
        <v>10258</v>
      </c>
      <c r="N15" s="122" t="s">
        <v>66</v>
      </c>
      <c r="O15" s="122" t="s">
        <v>67</v>
      </c>
      <c r="P15" s="122" t="s">
        <v>60</v>
      </c>
    </row>
    <row r="16" spans="1:16" s="126" customFormat="1" x14ac:dyDescent="0.25">
      <c r="A16" s="122" t="s">
        <v>51</v>
      </c>
      <c r="B16" s="122" t="s">
        <v>51</v>
      </c>
      <c r="C16" s="122" t="s">
        <v>52</v>
      </c>
      <c r="D16" s="122" t="s">
        <v>124</v>
      </c>
      <c r="E16" s="122" t="s">
        <v>125</v>
      </c>
      <c r="F16" s="122" t="s">
        <v>55</v>
      </c>
      <c r="G16" s="122" t="s">
        <v>122</v>
      </c>
      <c r="H16" s="122" t="s">
        <v>123</v>
      </c>
      <c r="I16" s="143">
        <v>-3336</v>
      </c>
      <c r="J16" s="125">
        <v>45994</v>
      </c>
      <c r="K16" s="125">
        <v>45996</v>
      </c>
      <c r="L16" s="125">
        <v>46024</v>
      </c>
      <c r="M16" s="122">
        <v>10258</v>
      </c>
      <c r="N16" s="122" t="s">
        <v>66</v>
      </c>
      <c r="O16" s="122" t="s">
        <v>67</v>
      </c>
      <c r="P16" s="122" t="s">
        <v>60</v>
      </c>
    </row>
    <row r="17" spans="1:16" x14ac:dyDescent="0.25">
      <c r="E17" s="124"/>
      <c r="G17" s="124"/>
      <c r="H17" s="124" t="s">
        <v>126</v>
      </c>
      <c r="I17" s="143">
        <v>-95.85</v>
      </c>
      <c r="J17" s="125"/>
      <c r="K17" s="125"/>
      <c r="L17" s="125">
        <v>46024</v>
      </c>
      <c r="M17" s="122">
        <v>20001</v>
      </c>
      <c r="N17" s="122" t="s">
        <v>128</v>
      </c>
      <c r="O17" s="122" t="s">
        <v>79</v>
      </c>
      <c r="P17" s="122" t="s">
        <v>129</v>
      </c>
    </row>
    <row r="18" spans="1:16" x14ac:dyDescent="0.25">
      <c r="E18" s="124">
        <v>7042</v>
      </c>
      <c r="G18" s="124">
        <v>1179943</v>
      </c>
      <c r="H18" s="124" t="s">
        <v>130</v>
      </c>
      <c r="I18" s="143">
        <v>-27000</v>
      </c>
      <c r="J18" s="125"/>
      <c r="K18" s="125"/>
      <c r="L18" s="125">
        <v>46024</v>
      </c>
      <c r="M18" s="122">
        <v>20029</v>
      </c>
      <c r="N18" s="122" t="s">
        <v>131</v>
      </c>
      <c r="O18" s="122" t="s">
        <v>132</v>
      </c>
      <c r="P18" s="122" t="s">
        <v>60</v>
      </c>
    </row>
    <row r="19" spans="1:16" x14ac:dyDescent="0.25">
      <c r="A19" s="122" t="s">
        <v>51</v>
      </c>
      <c r="B19" s="122" t="s">
        <v>51</v>
      </c>
      <c r="C19" s="122" t="s">
        <v>52</v>
      </c>
      <c r="D19" s="122" t="s">
        <v>133</v>
      </c>
      <c r="E19" s="122" t="s">
        <v>134</v>
      </c>
      <c r="F19" s="122" t="s">
        <v>55</v>
      </c>
      <c r="G19" s="122" t="s">
        <v>135</v>
      </c>
      <c r="H19" s="122" t="s">
        <v>136</v>
      </c>
      <c r="I19" s="143">
        <v>-41.5</v>
      </c>
      <c r="J19" s="125">
        <v>45994</v>
      </c>
      <c r="K19" s="125">
        <v>45996</v>
      </c>
      <c r="L19" s="125">
        <v>46024</v>
      </c>
      <c r="M19" s="122">
        <v>10258</v>
      </c>
      <c r="N19" s="122" t="s">
        <v>66</v>
      </c>
      <c r="O19" s="122" t="s">
        <v>67</v>
      </c>
      <c r="P19" s="122" t="s">
        <v>60</v>
      </c>
    </row>
    <row r="20" spans="1:16" x14ac:dyDescent="0.25">
      <c r="A20" s="126"/>
      <c r="B20" s="126"/>
      <c r="C20" s="126"/>
      <c r="D20" s="126"/>
      <c r="E20" s="126"/>
      <c r="F20" s="126"/>
      <c r="G20" s="126"/>
      <c r="H20" s="126" t="s">
        <v>137</v>
      </c>
      <c r="I20" s="143">
        <v>-270</v>
      </c>
      <c r="J20" s="125"/>
      <c r="K20" s="125"/>
      <c r="L20" s="125">
        <v>46024</v>
      </c>
      <c r="M20" s="122">
        <v>20001</v>
      </c>
      <c r="N20" s="122" t="s">
        <v>128</v>
      </c>
      <c r="O20" s="122" t="s">
        <v>79</v>
      </c>
      <c r="P20" s="122" t="s">
        <v>129</v>
      </c>
    </row>
    <row r="21" spans="1:16" x14ac:dyDescent="0.25">
      <c r="A21" s="126"/>
      <c r="B21" s="126"/>
      <c r="C21" s="126"/>
      <c r="D21" s="126"/>
      <c r="E21" s="126"/>
      <c r="F21" s="126"/>
      <c r="G21" s="126"/>
      <c r="H21" s="126" t="s">
        <v>137</v>
      </c>
      <c r="I21" s="143">
        <v>-540</v>
      </c>
      <c r="J21" s="125"/>
      <c r="K21" s="125"/>
      <c r="L21" s="125">
        <v>46024</v>
      </c>
      <c r="M21" s="122">
        <v>20008</v>
      </c>
      <c r="N21" s="122" t="s">
        <v>128</v>
      </c>
      <c r="O21" s="122" t="s">
        <v>138</v>
      </c>
      <c r="P21" s="122" t="s">
        <v>129</v>
      </c>
    </row>
    <row r="22" spans="1:16" x14ac:dyDescent="0.25">
      <c r="A22" s="126"/>
      <c r="B22" s="126"/>
      <c r="C22" s="126"/>
      <c r="D22" s="126"/>
      <c r="E22" s="126"/>
      <c r="F22" s="126"/>
      <c r="G22" s="126"/>
      <c r="H22" s="126" t="s">
        <v>137</v>
      </c>
      <c r="I22" s="143">
        <v>-270</v>
      </c>
      <c r="J22" s="125"/>
      <c r="K22" s="125"/>
      <c r="L22" s="125">
        <v>46024</v>
      </c>
      <c r="M22" s="122">
        <v>20099</v>
      </c>
      <c r="N22" s="122" t="s">
        <v>128</v>
      </c>
      <c r="O22" s="122" t="s">
        <v>79</v>
      </c>
      <c r="P22" s="122" t="s">
        <v>129</v>
      </c>
    </row>
    <row r="23" spans="1:16" x14ac:dyDescent="0.25">
      <c r="A23" s="122" t="s">
        <v>51</v>
      </c>
      <c r="B23" s="122" t="s">
        <v>51</v>
      </c>
      <c r="C23" s="122" t="s">
        <v>52</v>
      </c>
      <c r="D23" s="122" t="s">
        <v>139</v>
      </c>
      <c r="E23" s="122" t="s">
        <v>140</v>
      </c>
      <c r="F23" s="122" t="s">
        <v>55</v>
      </c>
      <c r="G23" s="122" t="s">
        <v>141</v>
      </c>
      <c r="H23" s="122" t="s">
        <v>142</v>
      </c>
      <c r="I23" s="143">
        <v>-185.2</v>
      </c>
      <c r="J23" s="125">
        <v>45992</v>
      </c>
      <c r="K23" s="125">
        <v>46001</v>
      </c>
      <c r="L23" s="125">
        <v>46024</v>
      </c>
      <c r="M23" s="122">
        <v>20004</v>
      </c>
      <c r="N23" s="122" t="s">
        <v>143</v>
      </c>
      <c r="O23" s="122" t="s">
        <v>79</v>
      </c>
      <c r="P23" s="122" t="s">
        <v>60</v>
      </c>
    </row>
    <row r="24" spans="1:16" ht="14.45" customHeight="1" x14ac:dyDescent="0.25">
      <c r="A24" s="126"/>
      <c r="B24" s="126"/>
      <c r="C24" s="126"/>
      <c r="D24" s="126"/>
      <c r="E24" s="126"/>
      <c r="F24" s="126"/>
      <c r="G24" s="126"/>
      <c r="H24" s="126" t="s">
        <v>144</v>
      </c>
      <c r="I24" s="143">
        <v>-1558</v>
      </c>
      <c r="J24" s="125"/>
      <c r="K24" s="125"/>
      <c r="L24" s="125">
        <v>46024</v>
      </c>
      <c r="M24" s="122">
        <v>20001</v>
      </c>
      <c r="N24" s="122" t="s">
        <v>128</v>
      </c>
      <c r="O24" s="122" t="s">
        <v>79</v>
      </c>
      <c r="P24" s="122" t="s">
        <v>129</v>
      </c>
    </row>
    <row r="25" spans="1:16" x14ac:dyDescent="0.25">
      <c r="A25" s="122" t="s">
        <v>51</v>
      </c>
      <c r="B25" s="122" t="s">
        <v>51</v>
      </c>
      <c r="C25" s="122" t="s">
        <v>72</v>
      </c>
      <c r="D25" s="122" t="s">
        <v>145</v>
      </c>
      <c r="E25" s="122" t="s">
        <v>146</v>
      </c>
      <c r="F25" s="122" t="s">
        <v>55</v>
      </c>
      <c r="G25" s="122" t="s">
        <v>147</v>
      </c>
      <c r="H25" s="122" t="s">
        <v>148</v>
      </c>
      <c r="I25" s="143">
        <v>-98516.71</v>
      </c>
      <c r="J25" s="125">
        <v>45902</v>
      </c>
      <c r="K25" s="125">
        <v>45903</v>
      </c>
      <c r="L25" s="125">
        <v>46024</v>
      </c>
      <c r="M25" s="122">
        <v>10001</v>
      </c>
      <c r="N25" s="122" t="s">
        <v>149</v>
      </c>
      <c r="O25" s="122" t="s">
        <v>150</v>
      </c>
      <c r="P25" s="122" t="s">
        <v>129</v>
      </c>
    </row>
    <row r="26" spans="1:16" x14ac:dyDescent="0.25">
      <c r="E26" s="124"/>
      <c r="G26" s="124">
        <v>1188131</v>
      </c>
      <c r="H26" s="124" t="s">
        <v>151</v>
      </c>
      <c r="I26" s="143">
        <v>-2166.85</v>
      </c>
      <c r="J26" s="125"/>
      <c r="K26" s="125"/>
      <c r="L26" s="125">
        <v>46024</v>
      </c>
      <c r="M26" s="122">
        <v>10250</v>
      </c>
      <c r="N26" s="122" t="s">
        <v>152</v>
      </c>
      <c r="O26" s="122" t="s">
        <v>150</v>
      </c>
      <c r="P26" s="122" t="s">
        <v>129</v>
      </c>
    </row>
    <row r="27" spans="1:16" x14ac:dyDescent="0.25">
      <c r="E27" s="124"/>
      <c r="G27" s="124">
        <v>1188131</v>
      </c>
      <c r="H27" s="124" t="s">
        <v>151</v>
      </c>
      <c r="I27" s="143">
        <v>-256.7</v>
      </c>
      <c r="J27" s="125"/>
      <c r="K27" s="125"/>
      <c r="L27" s="125">
        <v>46024</v>
      </c>
      <c r="M27" s="122">
        <v>10250</v>
      </c>
      <c r="N27" s="122" t="s">
        <v>152</v>
      </c>
      <c r="O27" s="122" t="s">
        <v>150</v>
      </c>
      <c r="P27" s="122" t="s">
        <v>129</v>
      </c>
    </row>
    <row r="28" spans="1:16" x14ac:dyDescent="0.25">
      <c r="H28" s="127" t="s">
        <v>153</v>
      </c>
      <c r="I28" s="143">
        <v>-36948.83</v>
      </c>
      <c r="J28" s="125"/>
      <c r="K28" s="125"/>
      <c r="L28" s="125">
        <v>46024</v>
      </c>
      <c r="M28" s="122">
        <v>10258</v>
      </c>
      <c r="N28" s="122" t="s">
        <v>153</v>
      </c>
      <c r="O28" s="122" t="s">
        <v>154</v>
      </c>
      <c r="P28" s="122" t="s">
        <v>155</v>
      </c>
    </row>
    <row r="29" spans="1:16" x14ac:dyDescent="0.25">
      <c r="A29" s="122" t="s">
        <v>51</v>
      </c>
      <c r="B29" s="122" t="s">
        <v>51</v>
      </c>
      <c r="C29" s="122" t="s">
        <v>156</v>
      </c>
      <c r="D29" s="122" t="s">
        <v>157</v>
      </c>
      <c r="E29" s="122" t="s">
        <v>158</v>
      </c>
      <c r="F29" s="122" t="s">
        <v>55</v>
      </c>
      <c r="G29" s="122" t="s">
        <v>159</v>
      </c>
      <c r="H29" s="122" t="s">
        <v>160</v>
      </c>
      <c r="I29" s="143">
        <v>-34521.43</v>
      </c>
      <c r="J29" s="125">
        <v>45936</v>
      </c>
      <c r="K29" s="125">
        <v>45936</v>
      </c>
      <c r="L29" s="125">
        <v>46024</v>
      </c>
      <c r="M29" s="122">
        <v>20008</v>
      </c>
      <c r="N29" s="122" t="s">
        <v>161</v>
      </c>
      <c r="O29" s="122" t="s">
        <v>138</v>
      </c>
      <c r="P29" s="122" t="s">
        <v>60</v>
      </c>
    </row>
    <row r="30" spans="1:16" x14ac:dyDescent="0.25">
      <c r="A30" s="122" t="s">
        <v>51</v>
      </c>
      <c r="B30" s="122" t="s">
        <v>51</v>
      </c>
      <c r="C30" s="122" t="s">
        <v>52</v>
      </c>
      <c r="D30" s="122" t="s">
        <v>162</v>
      </c>
      <c r="E30" s="122" t="s">
        <v>163</v>
      </c>
      <c r="F30" s="122" t="s">
        <v>55</v>
      </c>
      <c r="G30" s="122" t="s">
        <v>164</v>
      </c>
      <c r="H30" s="122" t="s">
        <v>165</v>
      </c>
      <c r="I30" s="143">
        <v>-2897.02</v>
      </c>
      <c r="J30" s="125">
        <v>45994</v>
      </c>
      <c r="K30" s="125">
        <v>46001</v>
      </c>
      <c r="L30" s="125">
        <v>46024</v>
      </c>
      <c r="M30" s="122">
        <v>20023</v>
      </c>
      <c r="N30" s="122" t="s">
        <v>84</v>
      </c>
      <c r="O30" s="122" t="s">
        <v>79</v>
      </c>
      <c r="P30" s="122" t="s">
        <v>60</v>
      </c>
    </row>
    <row r="31" spans="1:16" x14ac:dyDescent="0.25">
      <c r="A31" s="122" t="s">
        <v>51</v>
      </c>
      <c r="B31" s="122" t="s">
        <v>51</v>
      </c>
      <c r="C31" s="122" t="s">
        <v>52</v>
      </c>
      <c r="D31" s="122" t="s">
        <v>166</v>
      </c>
      <c r="E31" s="122" t="s">
        <v>167</v>
      </c>
      <c r="F31" s="122" t="s">
        <v>55</v>
      </c>
      <c r="G31" s="122" t="s">
        <v>168</v>
      </c>
      <c r="H31" s="122" t="s">
        <v>169</v>
      </c>
      <c r="I31" s="143">
        <v>-940.8</v>
      </c>
      <c r="J31" s="125">
        <v>45994</v>
      </c>
      <c r="K31" s="125">
        <v>45996</v>
      </c>
      <c r="L31" s="125">
        <v>46024</v>
      </c>
      <c r="M31" s="122">
        <v>30001</v>
      </c>
      <c r="N31" s="122" t="s">
        <v>51</v>
      </c>
      <c r="O31" s="122" t="s">
        <v>59</v>
      </c>
      <c r="P31" s="122" t="s">
        <v>60</v>
      </c>
    </row>
    <row r="32" spans="1:16" x14ac:dyDescent="0.25">
      <c r="A32" s="122" t="s">
        <v>51</v>
      </c>
      <c r="B32" s="122" t="s">
        <v>51</v>
      </c>
      <c r="C32" s="122" t="s">
        <v>52</v>
      </c>
      <c r="D32" s="122" t="s">
        <v>170</v>
      </c>
      <c r="E32" s="122" t="s">
        <v>171</v>
      </c>
      <c r="F32" s="122" t="s">
        <v>55</v>
      </c>
      <c r="G32" s="122" t="s">
        <v>172</v>
      </c>
      <c r="H32" s="122" t="s">
        <v>173</v>
      </c>
      <c r="I32" s="143">
        <v>-1770</v>
      </c>
      <c r="J32" s="125">
        <v>45992</v>
      </c>
      <c r="K32" s="125">
        <v>46007</v>
      </c>
      <c r="L32" s="125">
        <v>46024</v>
      </c>
      <c r="M32" s="122">
        <v>20010</v>
      </c>
      <c r="N32" s="122" t="s">
        <v>174</v>
      </c>
      <c r="O32" s="122" t="s">
        <v>175</v>
      </c>
      <c r="P32" s="122" t="s">
        <v>60</v>
      </c>
    </row>
    <row r="33" spans="1:16" ht="15" customHeight="1" x14ac:dyDescent="0.25">
      <c r="E33" s="124"/>
      <c r="G33" s="124"/>
      <c r="H33" s="124" t="s">
        <v>176</v>
      </c>
      <c r="I33" s="143">
        <v>-456.25</v>
      </c>
      <c r="J33" s="125"/>
      <c r="K33" s="125"/>
      <c r="L33" s="125">
        <v>46024</v>
      </c>
      <c r="M33" s="122">
        <v>40001</v>
      </c>
      <c r="N33" s="122" t="s">
        <v>176</v>
      </c>
      <c r="O33" s="122" t="s">
        <v>155</v>
      </c>
      <c r="P33" s="122" t="s">
        <v>155</v>
      </c>
    </row>
    <row r="34" spans="1:16" x14ac:dyDescent="0.25">
      <c r="A34" s="122" t="s">
        <v>51</v>
      </c>
      <c r="B34" s="122" t="s">
        <v>51</v>
      </c>
      <c r="C34" s="122" t="s">
        <v>52</v>
      </c>
      <c r="D34" s="122" t="s">
        <v>177</v>
      </c>
      <c r="E34" s="122" t="s">
        <v>178</v>
      </c>
      <c r="F34" s="122" t="s">
        <v>55</v>
      </c>
      <c r="G34" s="122" t="s">
        <v>179</v>
      </c>
      <c r="H34" s="122" t="s">
        <v>180</v>
      </c>
      <c r="I34" s="143">
        <v>-1140</v>
      </c>
      <c r="J34" s="125">
        <v>45993</v>
      </c>
      <c r="K34" s="125">
        <v>46002</v>
      </c>
      <c r="L34" s="125">
        <v>46024</v>
      </c>
      <c r="M34" s="122">
        <v>10258</v>
      </c>
      <c r="N34" s="122" t="s">
        <v>51</v>
      </c>
      <c r="O34" s="122" t="s">
        <v>67</v>
      </c>
      <c r="P34" s="122" t="s">
        <v>60</v>
      </c>
    </row>
    <row r="35" spans="1:16" x14ac:dyDescent="0.25">
      <c r="A35" s="122" t="s">
        <v>51</v>
      </c>
      <c r="B35" s="122" t="s">
        <v>51</v>
      </c>
      <c r="C35" s="122" t="s">
        <v>52</v>
      </c>
      <c r="D35" s="122" t="s">
        <v>181</v>
      </c>
      <c r="E35" s="122" t="s">
        <v>182</v>
      </c>
      <c r="F35" s="122" t="s">
        <v>55</v>
      </c>
      <c r="G35" s="122" t="s">
        <v>183</v>
      </c>
      <c r="H35" s="122" t="s">
        <v>184</v>
      </c>
      <c r="I35" s="143">
        <v>-255</v>
      </c>
      <c r="J35" s="125">
        <v>45992</v>
      </c>
      <c r="K35" s="125">
        <v>46001</v>
      </c>
      <c r="L35" s="125">
        <v>46024</v>
      </c>
      <c r="M35" s="122">
        <v>10258</v>
      </c>
      <c r="N35" s="122" t="s">
        <v>66</v>
      </c>
      <c r="O35" s="122" t="s">
        <v>67</v>
      </c>
      <c r="P35" s="122" t="s">
        <v>60</v>
      </c>
    </row>
    <row r="36" spans="1:16" x14ac:dyDescent="0.25">
      <c r="A36" s="122" t="s">
        <v>51</v>
      </c>
      <c r="B36" s="122"/>
      <c r="C36" s="122" t="s">
        <v>72</v>
      </c>
      <c r="D36" s="122" t="s">
        <v>185</v>
      </c>
      <c r="E36" s="122" t="s">
        <v>186</v>
      </c>
      <c r="F36" s="122" t="s">
        <v>55</v>
      </c>
      <c r="G36" s="122" t="s">
        <v>187</v>
      </c>
      <c r="H36" s="122" t="s">
        <v>188</v>
      </c>
      <c r="I36" s="143">
        <v>-8434.68</v>
      </c>
      <c r="J36" s="125">
        <v>46023</v>
      </c>
      <c r="K36" s="125">
        <v>46024</v>
      </c>
      <c r="L36" s="125">
        <v>46024</v>
      </c>
      <c r="M36" s="122">
        <v>20001</v>
      </c>
      <c r="N36" s="122" t="s">
        <v>189</v>
      </c>
      <c r="O36" s="122" t="s">
        <v>79</v>
      </c>
      <c r="P36" s="122" t="s">
        <v>60</v>
      </c>
    </row>
    <row r="37" spans="1:16" x14ac:dyDescent="0.25">
      <c r="A37" s="122" t="s">
        <v>51</v>
      </c>
      <c r="B37" s="122" t="s">
        <v>51</v>
      </c>
      <c r="C37" s="122" t="s">
        <v>52</v>
      </c>
      <c r="D37" s="122" t="s">
        <v>190</v>
      </c>
      <c r="E37" s="122" t="s">
        <v>191</v>
      </c>
      <c r="F37" s="122" t="s">
        <v>55</v>
      </c>
      <c r="G37" s="122" t="s">
        <v>192</v>
      </c>
      <c r="H37" s="122" t="s">
        <v>193</v>
      </c>
      <c r="I37" s="143">
        <v>-4646.24</v>
      </c>
      <c r="J37" s="125">
        <v>45965</v>
      </c>
      <c r="K37" s="125">
        <v>45972</v>
      </c>
      <c r="L37" s="125">
        <v>46024</v>
      </c>
      <c r="M37" s="122">
        <v>20023</v>
      </c>
      <c r="N37" s="122" t="s">
        <v>84</v>
      </c>
      <c r="O37" s="122" t="s">
        <v>79</v>
      </c>
      <c r="P37" s="122" t="s">
        <v>60</v>
      </c>
    </row>
    <row r="38" spans="1:16" x14ac:dyDescent="0.25">
      <c r="A38" s="122" t="s">
        <v>51</v>
      </c>
      <c r="B38" s="122" t="s">
        <v>51</v>
      </c>
      <c r="C38" s="122" t="s">
        <v>52</v>
      </c>
      <c r="D38" s="122" t="s">
        <v>194</v>
      </c>
      <c r="E38" s="122" t="s">
        <v>195</v>
      </c>
      <c r="F38" s="122" t="s">
        <v>55</v>
      </c>
      <c r="G38" s="122" t="s">
        <v>192</v>
      </c>
      <c r="H38" s="122" t="s">
        <v>193</v>
      </c>
      <c r="I38" s="143">
        <v>-895</v>
      </c>
      <c r="J38" s="125">
        <v>45994</v>
      </c>
      <c r="K38" s="125">
        <v>46006</v>
      </c>
      <c r="L38" s="125">
        <v>46024</v>
      </c>
      <c r="M38" s="122">
        <v>20008</v>
      </c>
      <c r="N38" s="122" t="s">
        <v>161</v>
      </c>
      <c r="O38" s="122" t="s">
        <v>138</v>
      </c>
      <c r="P38" s="122" t="s">
        <v>60</v>
      </c>
    </row>
    <row r="39" spans="1:16" x14ac:dyDescent="0.25">
      <c r="A39" s="122" t="s">
        <v>51</v>
      </c>
      <c r="B39" s="122" t="s">
        <v>51</v>
      </c>
      <c r="C39" s="122" t="s">
        <v>52</v>
      </c>
      <c r="D39" s="122" t="s">
        <v>196</v>
      </c>
      <c r="E39" s="122" t="s">
        <v>197</v>
      </c>
      <c r="F39" s="122" t="s">
        <v>55</v>
      </c>
      <c r="G39" s="122" t="s">
        <v>198</v>
      </c>
      <c r="H39" s="122" t="s">
        <v>199</v>
      </c>
      <c r="I39" s="143">
        <v>-20000</v>
      </c>
      <c r="J39" s="125">
        <v>45992</v>
      </c>
      <c r="K39" s="125">
        <v>45995</v>
      </c>
      <c r="L39" s="125">
        <v>46024</v>
      </c>
      <c r="M39" s="122">
        <v>20021</v>
      </c>
      <c r="N39" s="122" t="s">
        <v>200</v>
      </c>
      <c r="O39" s="122" t="s">
        <v>200</v>
      </c>
      <c r="P39" s="122" t="s">
        <v>60</v>
      </c>
    </row>
    <row r="40" spans="1:16" x14ac:dyDescent="0.25">
      <c r="A40" s="122" t="s">
        <v>51</v>
      </c>
      <c r="B40" s="122" t="s">
        <v>51</v>
      </c>
      <c r="C40" s="122" t="s">
        <v>52</v>
      </c>
      <c r="D40" s="122" t="s">
        <v>201</v>
      </c>
      <c r="E40" s="122" t="s">
        <v>202</v>
      </c>
      <c r="F40" s="122" t="s">
        <v>55</v>
      </c>
      <c r="G40" s="122" t="s">
        <v>203</v>
      </c>
      <c r="H40" s="122" t="s">
        <v>204</v>
      </c>
      <c r="I40" s="143">
        <v>-1000</v>
      </c>
      <c r="J40" s="125">
        <v>45994</v>
      </c>
      <c r="K40" s="125">
        <v>45996</v>
      </c>
      <c r="L40" s="125">
        <v>46024</v>
      </c>
      <c r="M40" s="122">
        <v>30002</v>
      </c>
      <c r="N40" s="122" t="s">
        <v>205</v>
      </c>
      <c r="O40" s="122" t="s">
        <v>59</v>
      </c>
      <c r="P40" s="122" t="s">
        <v>60</v>
      </c>
    </row>
    <row r="41" spans="1:16" x14ac:dyDescent="0.25">
      <c r="A41" s="122" t="s">
        <v>51</v>
      </c>
      <c r="B41" s="122" t="s">
        <v>51</v>
      </c>
      <c r="C41" s="122" t="s">
        <v>52</v>
      </c>
      <c r="D41" s="122" t="s">
        <v>206</v>
      </c>
      <c r="E41" s="122" t="s">
        <v>207</v>
      </c>
      <c r="F41" s="122" t="s">
        <v>55</v>
      </c>
      <c r="G41" s="122" t="s">
        <v>203</v>
      </c>
      <c r="H41" s="122" t="s">
        <v>204</v>
      </c>
      <c r="I41" s="143">
        <v>-1140</v>
      </c>
      <c r="J41" s="125">
        <v>45994</v>
      </c>
      <c r="K41" s="125">
        <v>46006</v>
      </c>
      <c r="L41" s="125">
        <v>46024</v>
      </c>
      <c r="M41" s="122">
        <v>30002</v>
      </c>
      <c r="N41" s="122" t="s">
        <v>205</v>
      </c>
      <c r="O41" s="122" t="s">
        <v>59</v>
      </c>
      <c r="P41" s="122" t="s">
        <v>60</v>
      </c>
    </row>
    <row r="42" spans="1:16" x14ac:dyDescent="0.25">
      <c r="A42" s="122" t="s">
        <v>51</v>
      </c>
      <c r="B42" s="122" t="s">
        <v>51</v>
      </c>
      <c r="C42" s="122" t="s">
        <v>52</v>
      </c>
      <c r="D42" s="122" t="s">
        <v>208</v>
      </c>
      <c r="E42" s="122" t="s">
        <v>209</v>
      </c>
      <c r="F42" s="122" t="s">
        <v>55</v>
      </c>
      <c r="G42" s="122" t="s">
        <v>210</v>
      </c>
      <c r="H42" s="122" t="s">
        <v>211</v>
      </c>
      <c r="I42" s="143">
        <v>-480</v>
      </c>
      <c r="J42" s="125">
        <v>45992</v>
      </c>
      <c r="K42" s="125">
        <v>46002</v>
      </c>
      <c r="L42" s="125">
        <v>46024</v>
      </c>
      <c r="M42" s="122">
        <v>10258</v>
      </c>
      <c r="N42" s="122" t="s">
        <v>66</v>
      </c>
      <c r="O42" s="122" t="s">
        <v>67</v>
      </c>
      <c r="P42" s="122" t="s">
        <v>60</v>
      </c>
    </row>
    <row r="43" spans="1:16" x14ac:dyDescent="0.25">
      <c r="A43" s="122" t="s">
        <v>51</v>
      </c>
      <c r="B43" s="122" t="s">
        <v>51</v>
      </c>
      <c r="C43" s="122" t="s">
        <v>52</v>
      </c>
      <c r="D43" s="122" t="s">
        <v>212</v>
      </c>
      <c r="E43" s="122" t="s">
        <v>213</v>
      </c>
      <c r="F43" s="122" t="s">
        <v>55</v>
      </c>
      <c r="G43" s="122" t="s">
        <v>210</v>
      </c>
      <c r="H43" s="122" t="s">
        <v>211</v>
      </c>
      <c r="I43" s="143">
        <v>-720</v>
      </c>
      <c r="J43" s="125">
        <v>45993</v>
      </c>
      <c r="K43" s="125">
        <v>46002</v>
      </c>
      <c r="L43" s="125">
        <v>46024</v>
      </c>
      <c r="M43" s="122">
        <v>10258</v>
      </c>
      <c r="N43" s="122" t="s">
        <v>66</v>
      </c>
      <c r="O43" s="122" t="s">
        <v>67</v>
      </c>
      <c r="P43" s="122" t="s">
        <v>60</v>
      </c>
    </row>
    <row r="44" spans="1:16" x14ac:dyDescent="0.25">
      <c r="A44" s="122" t="s">
        <v>51</v>
      </c>
      <c r="B44" s="122" t="s">
        <v>51</v>
      </c>
      <c r="C44" s="122" t="s">
        <v>52</v>
      </c>
      <c r="D44" s="122" t="s">
        <v>214</v>
      </c>
      <c r="E44" s="122" t="s">
        <v>215</v>
      </c>
      <c r="F44" s="122" t="s">
        <v>55</v>
      </c>
      <c r="G44" s="122" t="s">
        <v>216</v>
      </c>
      <c r="H44" s="122" t="s">
        <v>217</v>
      </c>
      <c r="I44" s="143">
        <v>-1398</v>
      </c>
      <c r="J44" s="125">
        <v>45992</v>
      </c>
      <c r="K44" s="125">
        <v>45993</v>
      </c>
      <c r="L44" s="125">
        <v>46024</v>
      </c>
      <c r="M44" s="122">
        <v>10258</v>
      </c>
      <c r="N44" s="122" t="s">
        <v>51</v>
      </c>
      <c r="O44" s="122" t="s">
        <v>67</v>
      </c>
      <c r="P44" s="122" t="s">
        <v>60</v>
      </c>
    </row>
    <row r="45" spans="1:16" s="126" customFormat="1" x14ac:dyDescent="0.25">
      <c r="H45" s="126" t="s">
        <v>218</v>
      </c>
      <c r="I45" s="143">
        <v>-706.99</v>
      </c>
      <c r="J45" s="125"/>
      <c r="K45" s="125"/>
      <c r="L45" s="125">
        <v>46024</v>
      </c>
      <c r="M45" s="122">
        <v>20104</v>
      </c>
      <c r="N45" s="122" t="s">
        <v>128</v>
      </c>
      <c r="O45" s="122" t="s">
        <v>219</v>
      </c>
      <c r="P45" s="122" t="s">
        <v>129</v>
      </c>
    </row>
    <row r="46" spans="1:16" s="126" customFormat="1" x14ac:dyDescent="0.25">
      <c r="A46" s="122" t="s">
        <v>51</v>
      </c>
      <c r="B46" s="122" t="s">
        <v>51</v>
      </c>
      <c r="C46" s="122" t="s">
        <v>52</v>
      </c>
      <c r="D46" s="122" t="s">
        <v>220</v>
      </c>
      <c r="E46" s="122" t="s">
        <v>221</v>
      </c>
      <c r="F46" s="122" t="s">
        <v>55</v>
      </c>
      <c r="G46" s="122" t="s">
        <v>222</v>
      </c>
      <c r="H46" s="122" t="s">
        <v>223</v>
      </c>
      <c r="I46" s="143">
        <v>-2529.66</v>
      </c>
      <c r="J46" s="125">
        <v>45992</v>
      </c>
      <c r="K46" s="125">
        <v>46001</v>
      </c>
      <c r="L46" s="125">
        <v>46024</v>
      </c>
      <c r="M46" s="122">
        <v>10258</v>
      </c>
      <c r="N46" s="122" t="s">
        <v>66</v>
      </c>
      <c r="O46" s="122" t="s">
        <v>67</v>
      </c>
      <c r="P46" s="122" t="s">
        <v>60</v>
      </c>
    </row>
    <row r="47" spans="1:16" s="126" customFormat="1" x14ac:dyDescent="0.25">
      <c r="A47" s="122" t="s">
        <v>51</v>
      </c>
      <c r="B47" s="122"/>
      <c r="C47" s="122" t="s">
        <v>72</v>
      </c>
      <c r="D47" s="122" t="s">
        <v>224</v>
      </c>
      <c r="E47" s="122" t="s">
        <v>74</v>
      </c>
      <c r="F47" s="122" t="s">
        <v>55</v>
      </c>
      <c r="G47" s="122" t="s">
        <v>225</v>
      </c>
      <c r="H47" s="122" t="s">
        <v>226</v>
      </c>
      <c r="I47" s="143">
        <v>-42356.25</v>
      </c>
      <c r="J47" s="125">
        <v>46023</v>
      </c>
      <c r="K47" s="125">
        <v>46024</v>
      </c>
      <c r="L47" s="125">
        <v>46024</v>
      </c>
      <c r="M47" s="122">
        <v>20099</v>
      </c>
      <c r="N47" s="122" t="s">
        <v>78</v>
      </c>
      <c r="O47" s="122" t="s">
        <v>79</v>
      </c>
      <c r="P47" s="122" t="s">
        <v>60</v>
      </c>
    </row>
    <row r="48" spans="1:16" s="126" customFormat="1" x14ac:dyDescent="0.25">
      <c r="A48" s="122" t="s">
        <v>51</v>
      </c>
      <c r="B48" s="122" t="s">
        <v>51</v>
      </c>
      <c r="C48" s="122" t="s">
        <v>52</v>
      </c>
      <c r="D48" s="122" t="s">
        <v>227</v>
      </c>
      <c r="E48" s="122" t="s">
        <v>228</v>
      </c>
      <c r="F48" s="122" t="s">
        <v>55</v>
      </c>
      <c r="G48" s="122" t="s">
        <v>229</v>
      </c>
      <c r="H48" s="122" t="s">
        <v>230</v>
      </c>
      <c r="I48" s="143">
        <v>-245</v>
      </c>
      <c r="J48" s="125">
        <v>45993</v>
      </c>
      <c r="K48" s="125">
        <v>46002</v>
      </c>
      <c r="L48" s="125">
        <v>46024</v>
      </c>
      <c r="M48" s="122">
        <v>10258</v>
      </c>
      <c r="N48" s="122" t="s">
        <v>66</v>
      </c>
      <c r="O48" s="122" t="s">
        <v>67</v>
      </c>
      <c r="P48" s="122" t="s">
        <v>60</v>
      </c>
    </row>
    <row r="49" spans="1:16" x14ac:dyDescent="0.25">
      <c r="A49" s="122" t="s">
        <v>51</v>
      </c>
      <c r="B49" s="122" t="s">
        <v>51</v>
      </c>
      <c r="C49" s="122" t="s">
        <v>52</v>
      </c>
      <c r="D49" s="122" t="s">
        <v>231</v>
      </c>
      <c r="E49" s="122" t="s">
        <v>232</v>
      </c>
      <c r="F49" s="122" t="s">
        <v>55</v>
      </c>
      <c r="G49" s="122" t="s">
        <v>229</v>
      </c>
      <c r="H49" s="122" t="s">
        <v>230</v>
      </c>
      <c r="I49" s="143">
        <v>-102</v>
      </c>
      <c r="J49" s="125">
        <v>45993</v>
      </c>
      <c r="K49" s="125">
        <v>46002</v>
      </c>
      <c r="L49" s="125">
        <v>46024</v>
      </c>
      <c r="M49" s="122">
        <v>10258</v>
      </c>
      <c r="N49" s="122" t="s">
        <v>66</v>
      </c>
      <c r="O49" s="122" t="s">
        <v>67</v>
      </c>
      <c r="P49" s="122" t="s">
        <v>60</v>
      </c>
    </row>
    <row r="50" spans="1:16" x14ac:dyDescent="0.25">
      <c r="A50" s="122" t="s">
        <v>51</v>
      </c>
      <c r="B50" s="122" t="s">
        <v>51</v>
      </c>
      <c r="C50" s="122" t="s">
        <v>52</v>
      </c>
      <c r="D50" s="122" t="s">
        <v>233</v>
      </c>
      <c r="E50" s="122" t="s">
        <v>234</v>
      </c>
      <c r="F50" s="122" t="s">
        <v>55</v>
      </c>
      <c r="G50" s="122" t="s">
        <v>235</v>
      </c>
      <c r="H50" s="122" t="s">
        <v>236</v>
      </c>
      <c r="I50" s="143">
        <v>-755</v>
      </c>
      <c r="J50" s="125">
        <v>45994</v>
      </c>
      <c r="K50" s="125">
        <v>46001</v>
      </c>
      <c r="L50" s="125">
        <v>46024</v>
      </c>
      <c r="M50" s="122">
        <v>10258</v>
      </c>
      <c r="N50" s="122" t="s">
        <v>51</v>
      </c>
      <c r="O50" s="122" t="s">
        <v>67</v>
      </c>
      <c r="P50" s="122" t="s">
        <v>60</v>
      </c>
    </row>
    <row r="51" spans="1:16" x14ac:dyDescent="0.25">
      <c r="A51" s="122" t="s">
        <v>51</v>
      </c>
      <c r="B51" s="122" t="s">
        <v>51</v>
      </c>
      <c r="C51" s="122" t="s">
        <v>52</v>
      </c>
      <c r="D51" s="122" t="s">
        <v>237</v>
      </c>
      <c r="E51" s="122" t="s">
        <v>238</v>
      </c>
      <c r="F51" s="122" t="s">
        <v>55</v>
      </c>
      <c r="G51" s="122" t="s">
        <v>239</v>
      </c>
      <c r="H51" s="122" t="s">
        <v>240</v>
      </c>
      <c r="I51" s="143">
        <v>-1125.5999999999999</v>
      </c>
      <c r="J51" s="125">
        <v>45993</v>
      </c>
      <c r="K51" s="125">
        <v>46001</v>
      </c>
      <c r="L51" s="125">
        <v>46024</v>
      </c>
      <c r="M51" s="122">
        <v>10258</v>
      </c>
      <c r="N51" s="122" t="s">
        <v>66</v>
      </c>
      <c r="O51" s="122" t="s">
        <v>67</v>
      </c>
      <c r="P51" s="122" t="s">
        <v>60</v>
      </c>
    </row>
    <row r="52" spans="1:16" x14ac:dyDescent="0.25">
      <c r="A52" s="122" t="s">
        <v>51</v>
      </c>
      <c r="B52" s="122" t="s">
        <v>51</v>
      </c>
      <c r="C52" s="122" t="s">
        <v>52</v>
      </c>
      <c r="D52" s="122" t="s">
        <v>241</v>
      </c>
      <c r="E52" s="122" t="s">
        <v>242</v>
      </c>
      <c r="F52" s="122" t="s">
        <v>55</v>
      </c>
      <c r="G52" s="122" t="s">
        <v>243</v>
      </c>
      <c r="H52" s="122" t="s">
        <v>244</v>
      </c>
      <c r="I52" s="143">
        <v>-380</v>
      </c>
      <c r="J52" s="125">
        <v>45992</v>
      </c>
      <c r="K52" s="125">
        <v>46001</v>
      </c>
      <c r="L52" s="125">
        <v>46024</v>
      </c>
      <c r="M52" s="122">
        <v>10258</v>
      </c>
      <c r="N52" s="122" t="s">
        <v>51</v>
      </c>
      <c r="O52" s="122" t="s">
        <v>67</v>
      </c>
      <c r="P52" s="122" t="s">
        <v>60</v>
      </c>
    </row>
    <row r="53" spans="1:16" x14ac:dyDescent="0.25">
      <c r="H53" s="127" t="s">
        <v>245</v>
      </c>
      <c r="I53" s="143">
        <v>-105942.46</v>
      </c>
      <c r="J53" s="125"/>
      <c r="K53" s="125"/>
      <c r="L53" s="125">
        <v>46024</v>
      </c>
      <c r="M53" s="122">
        <v>10258</v>
      </c>
      <c r="N53" s="122" t="s">
        <v>245</v>
      </c>
      <c r="O53" s="122" t="s">
        <v>245</v>
      </c>
      <c r="P53" s="122" t="s">
        <v>246</v>
      </c>
    </row>
    <row r="54" spans="1:16" ht="15" customHeight="1" x14ac:dyDescent="0.25">
      <c r="H54" s="127" t="s">
        <v>245</v>
      </c>
      <c r="I54" s="143">
        <v>-1421.61</v>
      </c>
      <c r="J54" s="125"/>
      <c r="K54" s="125"/>
      <c r="L54" s="125">
        <v>46024</v>
      </c>
      <c r="M54" s="122">
        <v>20008</v>
      </c>
      <c r="N54" s="122" t="s">
        <v>245</v>
      </c>
      <c r="O54" s="122" t="s">
        <v>245</v>
      </c>
      <c r="P54" s="122" t="s">
        <v>246</v>
      </c>
    </row>
    <row r="55" spans="1:16" x14ac:dyDescent="0.25">
      <c r="A55" s="122" t="s">
        <v>51</v>
      </c>
      <c r="B55" s="122" t="s">
        <v>51</v>
      </c>
      <c r="C55" s="122" t="s">
        <v>52</v>
      </c>
      <c r="D55" s="122" t="s">
        <v>247</v>
      </c>
      <c r="E55" s="122" t="s">
        <v>248</v>
      </c>
      <c r="F55" s="122" t="s">
        <v>55</v>
      </c>
      <c r="G55" s="122" t="s">
        <v>249</v>
      </c>
      <c r="H55" s="122" t="s">
        <v>250</v>
      </c>
      <c r="I55" s="143">
        <v>-10000</v>
      </c>
      <c r="J55" s="125">
        <v>45993</v>
      </c>
      <c r="K55" s="125">
        <v>46002</v>
      </c>
      <c r="L55" s="125">
        <v>46024</v>
      </c>
      <c r="M55" s="122">
        <v>10258</v>
      </c>
      <c r="N55" s="122" t="s">
        <v>66</v>
      </c>
      <c r="O55" s="122" t="s">
        <v>67</v>
      </c>
      <c r="P55" s="122" t="s">
        <v>60</v>
      </c>
    </row>
    <row r="56" spans="1:16" x14ac:dyDescent="0.25">
      <c r="A56" s="122" t="s">
        <v>51</v>
      </c>
      <c r="B56" s="122" t="s">
        <v>51</v>
      </c>
      <c r="C56" s="122" t="s">
        <v>52</v>
      </c>
      <c r="D56" s="122" t="s">
        <v>251</v>
      </c>
      <c r="E56" s="122" t="s">
        <v>252</v>
      </c>
      <c r="F56" s="122" t="s">
        <v>55</v>
      </c>
      <c r="G56" s="122" t="s">
        <v>253</v>
      </c>
      <c r="H56" s="122" t="s">
        <v>254</v>
      </c>
      <c r="I56" s="143">
        <v>-2085</v>
      </c>
      <c r="J56" s="125">
        <v>45992</v>
      </c>
      <c r="K56" s="125">
        <v>46009</v>
      </c>
      <c r="L56" s="125">
        <v>46024</v>
      </c>
      <c r="M56" s="122">
        <v>10258</v>
      </c>
      <c r="N56" s="122" t="s">
        <v>66</v>
      </c>
      <c r="O56" s="122" t="s">
        <v>67</v>
      </c>
      <c r="P56" s="122" t="s">
        <v>60</v>
      </c>
    </row>
    <row r="57" spans="1:16" x14ac:dyDescent="0.25">
      <c r="A57" s="122" t="s">
        <v>51</v>
      </c>
      <c r="B57" s="122" t="s">
        <v>51</v>
      </c>
      <c r="C57" s="122" t="s">
        <v>52</v>
      </c>
      <c r="D57" s="122" t="s">
        <v>255</v>
      </c>
      <c r="E57" s="122" t="s">
        <v>256</v>
      </c>
      <c r="F57" s="122" t="s">
        <v>55</v>
      </c>
      <c r="G57" s="122" t="s">
        <v>253</v>
      </c>
      <c r="H57" s="122" t="s">
        <v>254</v>
      </c>
      <c r="I57" s="143">
        <v>-1547.15</v>
      </c>
      <c r="J57" s="125">
        <v>45994</v>
      </c>
      <c r="K57" s="125">
        <v>46002</v>
      </c>
      <c r="L57" s="125">
        <v>46024</v>
      </c>
      <c r="M57" s="122">
        <v>10258</v>
      </c>
      <c r="N57" s="122" t="s">
        <v>66</v>
      </c>
      <c r="O57" s="122" t="s">
        <v>67</v>
      </c>
      <c r="P57" s="122" t="s">
        <v>60</v>
      </c>
    </row>
    <row r="58" spans="1:16" x14ac:dyDescent="0.25">
      <c r="A58" s="122" t="s">
        <v>51</v>
      </c>
      <c r="B58" s="122" t="s">
        <v>51</v>
      </c>
      <c r="C58" s="122" t="s">
        <v>52</v>
      </c>
      <c r="D58" s="122" t="s">
        <v>257</v>
      </c>
      <c r="E58" s="122" t="s">
        <v>258</v>
      </c>
      <c r="F58" s="122" t="s">
        <v>55</v>
      </c>
      <c r="G58" s="122" t="s">
        <v>253</v>
      </c>
      <c r="H58" s="122" t="s">
        <v>254</v>
      </c>
      <c r="I58" s="143">
        <v>-1469.79</v>
      </c>
      <c r="J58" s="125">
        <v>45994</v>
      </c>
      <c r="K58" s="125">
        <v>46002</v>
      </c>
      <c r="L58" s="125">
        <v>46024</v>
      </c>
      <c r="M58" s="122">
        <v>30099</v>
      </c>
      <c r="N58" s="122" t="s">
        <v>58</v>
      </c>
      <c r="O58" s="122" t="s">
        <v>59</v>
      </c>
      <c r="P58" s="122" t="s">
        <v>60</v>
      </c>
    </row>
    <row r="59" spans="1:16" x14ac:dyDescent="0.25">
      <c r="A59" s="122" t="s">
        <v>51</v>
      </c>
      <c r="B59" s="122" t="s">
        <v>51</v>
      </c>
      <c r="C59" s="122" t="s">
        <v>52</v>
      </c>
      <c r="D59" s="122" t="s">
        <v>259</v>
      </c>
      <c r="E59" s="122" t="s">
        <v>260</v>
      </c>
      <c r="F59" s="122" t="s">
        <v>55</v>
      </c>
      <c r="G59" s="122" t="s">
        <v>253</v>
      </c>
      <c r="H59" s="122" t="s">
        <v>254</v>
      </c>
      <c r="I59" s="143">
        <v>-1469.79</v>
      </c>
      <c r="J59" s="125">
        <v>45994</v>
      </c>
      <c r="K59" s="125">
        <v>46007</v>
      </c>
      <c r="L59" s="125">
        <v>46024</v>
      </c>
      <c r="M59" s="122">
        <v>20099</v>
      </c>
      <c r="N59" s="122" t="s">
        <v>78</v>
      </c>
      <c r="O59" s="122" t="s">
        <v>79</v>
      </c>
      <c r="P59" s="122" t="s">
        <v>60</v>
      </c>
    </row>
    <row r="60" spans="1:16" s="126" customFormat="1" x14ac:dyDescent="0.25">
      <c r="A60" s="122" t="s">
        <v>51</v>
      </c>
      <c r="B60" s="122" t="s">
        <v>51</v>
      </c>
      <c r="C60" s="122" t="s">
        <v>52</v>
      </c>
      <c r="D60" s="122" t="s">
        <v>261</v>
      </c>
      <c r="E60" s="122" t="s">
        <v>262</v>
      </c>
      <c r="F60" s="122" t="s">
        <v>55</v>
      </c>
      <c r="G60" s="122" t="s">
        <v>263</v>
      </c>
      <c r="H60" s="122" t="s">
        <v>264</v>
      </c>
      <c r="I60" s="143">
        <v>-2217.62</v>
      </c>
      <c r="J60" s="125">
        <v>45992</v>
      </c>
      <c r="K60" s="125">
        <v>45996</v>
      </c>
      <c r="L60" s="125">
        <v>46024</v>
      </c>
      <c r="M60" s="122">
        <v>10258</v>
      </c>
      <c r="N60" s="122" t="s">
        <v>66</v>
      </c>
      <c r="O60" s="122" t="s">
        <v>67</v>
      </c>
      <c r="P60" s="122" t="s">
        <v>60</v>
      </c>
    </row>
    <row r="61" spans="1:16" x14ac:dyDescent="0.25">
      <c r="A61" s="122" t="s">
        <v>51</v>
      </c>
      <c r="B61" s="122" t="s">
        <v>51</v>
      </c>
      <c r="C61" s="122" t="s">
        <v>52</v>
      </c>
      <c r="D61" s="122" t="s">
        <v>265</v>
      </c>
      <c r="E61" s="122" t="s">
        <v>266</v>
      </c>
      <c r="F61" s="122" t="s">
        <v>55</v>
      </c>
      <c r="G61" s="122" t="s">
        <v>263</v>
      </c>
      <c r="H61" s="122" t="s">
        <v>264</v>
      </c>
      <c r="I61" s="143">
        <v>-696</v>
      </c>
      <c r="J61" s="125">
        <v>45992</v>
      </c>
      <c r="K61" s="125">
        <v>45992</v>
      </c>
      <c r="L61" s="125">
        <v>46024</v>
      </c>
      <c r="M61" s="122">
        <v>10258</v>
      </c>
      <c r="N61" s="122" t="s">
        <v>66</v>
      </c>
      <c r="O61" s="122" t="s">
        <v>67</v>
      </c>
      <c r="P61" s="122" t="s">
        <v>60</v>
      </c>
    </row>
    <row r="62" spans="1:16" x14ac:dyDescent="0.25">
      <c r="A62" s="122" t="s">
        <v>51</v>
      </c>
      <c r="B62" s="122" t="s">
        <v>51</v>
      </c>
      <c r="C62" s="122" t="s">
        <v>52</v>
      </c>
      <c r="D62" s="122" t="s">
        <v>267</v>
      </c>
      <c r="E62" s="122" t="s">
        <v>268</v>
      </c>
      <c r="F62" s="122" t="s">
        <v>55</v>
      </c>
      <c r="G62" s="122" t="s">
        <v>269</v>
      </c>
      <c r="H62" s="122" t="s">
        <v>270</v>
      </c>
      <c r="I62" s="143">
        <v>-9891</v>
      </c>
      <c r="J62" s="125">
        <v>45994</v>
      </c>
      <c r="K62" s="125">
        <v>45996</v>
      </c>
      <c r="L62" s="125">
        <v>46024</v>
      </c>
      <c r="M62" s="122">
        <v>30002</v>
      </c>
      <c r="N62" s="122" t="s">
        <v>205</v>
      </c>
      <c r="O62" s="122" t="s">
        <v>59</v>
      </c>
      <c r="P62" s="122" t="s">
        <v>60</v>
      </c>
    </row>
    <row r="63" spans="1:16" s="129" customFormat="1" x14ac:dyDescent="0.25">
      <c r="A63" s="122" t="s">
        <v>51</v>
      </c>
      <c r="B63" s="122" t="s">
        <v>51</v>
      </c>
      <c r="C63" s="122" t="s">
        <v>52</v>
      </c>
      <c r="D63" s="122" t="s">
        <v>271</v>
      </c>
      <c r="E63" s="122" t="s">
        <v>272</v>
      </c>
      <c r="F63" s="122" t="s">
        <v>55</v>
      </c>
      <c r="G63" s="122" t="s">
        <v>273</v>
      </c>
      <c r="H63" s="122" t="s">
        <v>274</v>
      </c>
      <c r="I63" s="143">
        <v>-6000</v>
      </c>
      <c r="J63" s="125">
        <v>45992</v>
      </c>
      <c r="K63" s="125">
        <v>46001</v>
      </c>
      <c r="L63" s="125">
        <v>46024</v>
      </c>
      <c r="M63" s="122">
        <v>30003</v>
      </c>
      <c r="N63" s="122" t="s">
        <v>275</v>
      </c>
      <c r="O63" s="122" t="s">
        <v>79</v>
      </c>
      <c r="P63" s="122" t="s">
        <v>60</v>
      </c>
    </row>
    <row r="64" spans="1:16" s="129" customFormat="1" ht="15.75" customHeight="1" x14ac:dyDescent="0.25">
      <c r="A64" s="124"/>
      <c r="B64" s="124"/>
      <c r="C64" s="124"/>
      <c r="D64" s="124"/>
      <c r="E64" s="124"/>
      <c r="F64" s="124"/>
      <c r="G64" s="124"/>
      <c r="H64" s="124" t="s">
        <v>276</v>
      </c>
      <c r="I64" s="143">
        <v>-786.75</v>
      </c>
      <c r="J64" s="125"/>
      <c r="K64" s="125"/>
      <c r="L64" s="125">
        <v>46024</v>
      </c>
      <c r="M64" s="122">
        <v>40001</v>
      </c>
      <c r="N64" s="122" t="s">
        <v>276</v>
      </c>
      <c r="O64" s="122" t="s">
        <v>79</v>
      </c>
      <c r="P64" s="122" t="s">
        <v>129</v>
      </c>
    </row>
    <row r="65" spans="1:16" s="129" customFormat="1" x14ac:dyDescent="0.25">
      <c r="A65" s="122" t="s">
        <v>51</v>
      </c>
      <c r="B65" s="122" t="s">
        <v>51</v>
      </c>
      <c r="C65" s="122" t="s">
        <v>156</v>
      </c>
      <c r="D65" s="122" t="s">
        <v>277</v>
      </c>
      <c r="E65" s="122" t="s">
        <v>278</v>
      </c>
      <c r="F65" s="122" t="s">
        <v>55</v>
      </c>
      <c r="G65" s="122" t="s">
        <v>279</v>
      </c>
      <c r="H65" s="122" t="s">
        <v>280</v>
      </c>
      <c r="I65" s="143">
        <v>-22399.3</v>
      </c>
      <c r="J65" s="125">
        <v>45933</v>
      </c>
      <c r="K65" s="125">
        <v>45933</v>
      </c>
      <c r="L65" s="125">
        <v>46024</v>
      </c>
      <c r="M65" s="122">
        <v>30002</v>
      </c>
      <c r="N65" s="122" t="s">
        <v>205</v>
      </c>
      <c r="O65" s="122" t="s">
        <v>59</v>
      </c>
      <c r="P65" s="122" t="s">
        <v>129</v>
      </c>
    </row>
    <row r="66" spans="1:16" s="129" customFormat="1" x14ac:dyDescent="0.25">
      <c r="A66" s="122" t="s">
        <v>51</v>
      </c>
      <c r="B66" s="122" t="s">
        <v>51</v>
      </c>
      <c r="C66" s="122" t="s">
        <v>52</v>
      </c>
      <c r="D66" s="122" t="s">
        <v>281</v>
      </c>
      <c r="E66" s="122" t="s">
        <v>282</v>
      </c>
      <c r="F66" s="122" t="s">
        <v>55</v>
      </c>
      <c r="G66" s="122" t="s">
        <v>283</v>
      </c>
      <c r="H66" s="122" t="s">
        <v>284</v>
      </c>
      <c r="I66" s="143">
        <v>-563.53</v>
      </c>
      <c r="J66" s="125">
        <v>45993</v>
      </c>
      <c r="K66" s="125">
        <v>46001</v>
      </c>
      <c r="L66" s="125">
        <v>46024</v>
      </c>
      <c r="M66" s="122">
        <v>30001</v>
      </c>
      <c r="N66" s="122" t="s">
        <v>51</v>
      </c>
      <c r="O66" s="122" t="s">
        <v>59</v>
      </c>
      <c r="P66" s="122" t="s">
        <v>60</v>
      </c>
    </row>
    <row r="67" spans="1:16" s="129" customFormat="1" x14ac:dyDescent="0.25">
      <c r="A67" s="122" t="s">
        <v>51</v>
      </c>
      <c r="B67" s="122" t="s">
        <v>51</v>
      </c>
      <c r="C67" s="122" t="s">
        <v>52</v>
      </c>
      <c r="D67" s="122" t="s">
        <v>285</v>
      </c>
      <c r="E67" s="122" t="s">
        <v>286</v>
      </c>
      <c r="F67" s="122" t="s">
        <v>55</v>
      </c>
      <c r="G67" s="122" t="s">
        <v>283</v>
      </c>
      <c r="H67" s="122" t="s">
        <v>284</v>
      </c>
      <c r="I67" s="143">
        <v>-397.9</v>
      </c>
      <c r="J67" s="125">
        <v>45993</v>
      </c>
      <c r="K67" s="125">
        <v>46002</v>
      </c>
      <c r="L67" s="125">
        <v>46024</v>
      </c>
      <c r="M67" s="122">
        <v>30001</v>
      </c>
      <c r="N67" s="122" t="s">
        <v>51</v>
      </c>
      <c r="O67" s="122" t="s">
        <v>59</v>
      </c>
      <c r="P67" s="122" t="s">
        <v>60</v>
      </c>
    </row>
    <row r="68" spans="1:16" x14ac:dyDescent="0.25">
      <c r="E68" s="124"/>
      <c r="G68" s="124"/>
      <c r="H68" s="122" t="s">
        <v>287</v>
      </c>
      <c r="I68" s="143">
        <v>-661000</v>
      </c>
      <c r="J68" s="125"/>
      <c r="K68" s="125"/>
      <c r="L68" s="125">
        <v>46024</v>
      </c>
      <c r="M68" s="122">
        <v>20001</v>
      </c>
      <c r="N68" s="122" t="s">
        <v>189</v>
      </c>
      <c r="O68" s="122" t="s">
        <v>79</v>
      </c>
      <c r="P68" s="122" t="s">
        <v>60</v>
      </c>
    </row>
    <row r="69" spans="1:16" x14ac:dyDescent="0.25">
      <c r="A69" s="130" t="s">
        <v>51</v>
      </c>
      <c r="B69" s="122" t="s">
        <v>51</v>
      </c>
      <c r="C69" s="122" t="s">
        <v>52</v>
      </c>
      <c r="D69" s="122" t="s">
        <v>288</v>
      </c>
      <c r="E69" s="122" t="s">
        <v>289</v>
      </c>
      <c r="F69" s="122" t="s">
        <v>55</v>
      </c>
      <c r="G69" s="122" t="s">
        <v>290</v>
      </c>
      <c r="H69" s="122" t="s">
        <v>291</v>
      </c>
      <c r="I69" s="143">
        <v>-1690.31</v>
      </c>
      <c r="J69" s="125">
        <v>45996</v>
      </c>
      <c r="K69" s="125">
        <v>46022</v>
      </c>
      <c r="L69" s="125">
        <v>46024</v>
      </c>
      <c r="M69" s="122">
        <v>20005</v>
      </c>
      <c r="N69" s="122" t="s">
        <v>292</v>
      </c>
      <c r="O69" s="122" t="s">
        <v>79</v>
      </c>
      <c r="P69" s="122" t="s">
        <v>60</v>
      </c>
    </row>
    <row r="70" spans="1:16" x14ac:dyDescent="0.25">
      <c r="A70" s="122" t="s">
        <v>51</v>
      </c>
      <c r="B70" s="122" t="s">
        <v>51</v>
      </c>
      <c r="C70" s="122" t="s">
        <v>52</v>
      </c>
      <c r="D70" s="122" t="s">
        <v>293</v>
      </c>
      <c r="E70" s="122" t="s">
        <v>294</v>
      </c>
      <c r="F70" s="122" t="s">
        <v>55</v>
      </c>
      <c r="G70" s="122" t="s">
        <v>295</v>
      </c>
      <c r="H70" s="122" t="s">
        <v>296</v>
      </c>
      <c r="I70" s="143">
        <v>-93850</v>
      </c>
      <c r="J70" s="125">
        <v>45992</v>
      </c>
      <c r="K70" s="125">
        <v>46001</v>
      </c>
      <c r="L70" s="125">
        <v>46024</v>
      </c>
      <c r="M70" s="122">
        <v>10257</v>
      </c>
      <c r="N70" s="122" t="s">
        <v>297</v>
      </c>
      <c r="O70" s="122" t="s">
        <v>298</v>
      </c>
      <c r="P70" s="122" t="s">
        <v>60</v>
      </c>
    </row>
    <row r="71" spans="1:16" x14ac:dyDescent="0.25">
      <c r="A71" s="122" t="s">
        <v>51</v>
      </c>
      <c r="B71" s="122" t="s">
        <v>51</v>
      </c>
      <c r="C71" s="122" t="s">
        <v>52</v>
      </c>
      <c r="D71" s="122" t="s">
        <v>299</v>
      </c>
      <c r="E71" s="122" t="s">
        <v>300</v>
      </c>
      <c r="F71" s="122" t="s">
        <v>55</v>
      </c>
      <c r="G71" s="122" t="s">
        <v>301</v>
      </c>
      <c r="H71" s="122" t="s">
        <v>302</v>
      </c>
      <c r="I71" s="143">
        <v>-490</v>
      </c>
      <c r="J71" s="125">
        <v>45992</v>
      </c>
      <c r="K71" s="125">
        <v>45996</v>
      </c>
      <c r="L71" s="125">
        <v>46024</v>
      </c>
      <c r="M71" s="122">
        <v>10258</v>
      </c>
      <c r="N71" s="122" t="s">
        <v>51</v>
      </c>
      <c r="O71" s="122" t="s">
        <v>67</v>
      </c>
      <c r="P71" s="122" t="s">
        <v>60</v>
      </c>
    </row>
    <row r="72" spans="1:16" x14ac:dyDescent="0.25">
      <c r="A72" s="122" t="s">
        <v>51</v>
      </c>
      <c r="B72" s="122" t="s">
        <v>51</v>
      </c>
      <c r="C72" s="122" t="s">
        <v>52</v>
      </c>
      <c r="D72" s="122" t="s">
        <v>303</v>
      </c>
      <c r="E72" s="122" t="s">
        <v>304</v>
      </c>
      <c r="F72" s="122" t="s">
        <v>55</v>
      </c>
      <c r="G72" s="122" t="s">
        <v>301</v>
      </c>
      <c r="H72" s="122" t="s">
        <v>302</v>
      </c>
      <c r="I72" s="143">
        <v>-1530</v>
      </c>
      <c r="J72" s="125">
        <v>45994</v>
      </c>
      <c r="K72" s="125">
        <v>46001</v>
      </c>
      <c r="L72" s="125">
        <v>46024</v>
      </c>
      <c r="M72" s="122">
        <v>10258</v>
      </c>
      <c r="N72" s="122" t="s">
        <v>51</v>
      </c>
      <c r="O72" s="122" t="s">
        <v>67</v>
      </c>
      <c r="P72" s="122" t="s">
        <v>60</v>
      </c>
    </row>
    <row r="73" spans="1:16" x14ac:dyDescent="0.25">
      <c r="A73" s="130" t="s">
        <v>51</v>
      </c>
      <c r="B73" s="122" t="s">
        <v>51</v>
      </c>
      <c r="C73" s="122" t="s">
        <v>72</v>
      </c>
      <c r="D73" s="122" t="s">
        <v>305</v>
      </c>
      <c r="E73" s="122" t="s">
        <v>306</v>
      </c>
      <c r="F73" s="122" t="s">
        <v>55</v>
      </c>
      <c r="G73" s="122" t="s">
        <v>307</v>
      </c>
      <c r="H73" s="122" t="s">
        <v>308</v>
      </c>
      <c r="I73" s="143">
        <v>-1209</v>
      </c>
      <c r="J73" s="125">
        <v>46007</v>
      </c>
      <c r="K73" s="125">
        <v>46008</v>
      </c>
      <c r="L73" s="125">
        <v>46027</v>
      </c>
      <c r="M73" s="122">
        <v>20004</v>
      </c>
      <c r="N73" s="122" t="s">
        <v>143</v>
      </c>
      <c r="O73" s="122" t="s">
        <v>79</v>
      </c>
      <c r="P73" s="122" t="s">
        <v>60</v>
      </c>
    </row>
    <row r="74" spans="1:16" x14ac:dyDescent="0.25">
      <c r="A74" s="130" t="s">
        <v>51</v>
      </c>
      <c r="B74" s="122" t="s">
        <v>51</v>
      </c>
      <c r="C74" s="122" t="s">
        <v>52</v>
      </c>
      <c r="D74" s="122" t="s">
        <v>309</v>
      </c>
      <c r="E74" s="122" t="s">
        <v>310</v>
      </c>
      <c r="F74" s="122" t="s">
        <v>55</v>
      </c>
      <c r="G74" s="122" t="s">
        <v>98</v>
      </c>
      <c r="H74" s="122" t="s">
        <v>99</v>
      </c>
      <c r="I74" s="143">
        <v>-1554</v>
      </c>
      <c r="J74" s="125">
        <v>45996</v>
      </c>
      <c r="K74" s="125">
        <v>46002</v>
      </c>
      <c r="L74" s="125">
        <v>46027</v>
      </c>
      <c r="M74" s="122">
        <v>30001</v>
      </c>
      <c r="N74" s="122" t="s">
        <v>51</v>
      </c>
      <c r="O74" s="122" t="s">
        <v>59</v>
      </c>
      <c r="P74" s="122" t="s">
        <v>60</v>
      </c>
    </row>
    <row r="75" spans="1:16" x14ac:dyDescent="0.25">
      <c r="E75" s="124"/>
      <c r="G75" s="124"/>
      <c r="H75" s="124" t="s">
        <v>311</v>
      </c>
      <c r="I75" s="143">
        <v>-1090</v>
      </c>
      <c r="J75" s="125"/>
      <c r="K75" s="125"/>
      <c r="L75" s="125">
        <v>46027</v>
      </c>
      <c r="M75" s="122">
        <v>40001</v>
      </c>
      <c r="N75" s="122" t="s">
        <v>312</v>
      </c>
      <c r="O75" s="122" t="s">
        <v>79</v>
      </c>
      <c r="P75" s="122" t="s">
        <v>129</v>
      </c>
    </row>
    <row r="76" spans="1:16" x14ac:dyDescent="0.25">
      <c r="A76" s="130" t="s">
        <v>51</v>
      </c>
      <c r="B76" s="122"/>
      <c r="C76" s="122" t="s">
        <v>72</v>
      </c>
      <c r="D76" s="122" t="s">
        <v>313</v>
      </c>
      <c r="E76" s="122" t="s">
        <v>314</v>
      </c>
      <c r="F76" s="122" t="s">
        <v>55</v>
      </c>
      <c r="G76" s="122" t="s">
        <v>315</v>
      </c>
      <c r="H76" s="122" t="s">
        <v>316</v>
      </c>
      <c r="I76" s="143">
        <v>-401.02</v>
      </c>
      <c r="J76" s="125">
        <v>46009</v>
      </c>
      <c r="K76" s="125">
        <v>46020</v>
      </c>
      <c r="L76" s="125">
        <v>46027</v>
      </c>
      <c r="M76" s="122">
        <v>30002</v>
      </c>
      <c r="N76" s="122" t="s">
        <v>205</v>
      </c>
      <c r="O76" s="122" t="s">
        <v>59</v>
      </c>
      <c r="P76" s="122" t="s">
        <v>60</v>
      </c>
    </row>
    <row r="77" spans="1:16" x14ac:dyDescent="0.25">
      <c r="A77" s="130" t="s">
        <v>51</v>
      </c>
      <c r="B77" s="122" t="s">
        <v>51</v>
      </c>
      <c r="C77" s="122" t="s">
        <v>72</v>
      </c>
      <c r="D77" s="122" t="s">
        <v>317</v>
      </c>
      <c r="E77" s="122" t="s">
        <v>318</v>
      </c>
      <c r="F77" s="122" t="s">
        <v>55</v>
      </c>
      <c r="G77" s="122" t="s">
        <v>319</v>
      </c>
      <c r="H77" s="122" t="s">
        <v>320</v>
      </c>
      <c r="I77" s="143">
        <v>-1762.8</v>
      </c>
      <c r="J77" s="125">
        <v>46013</v>
      </c>
      <c r="K77" s="125">
        <v>46020</v>
      </c>
      <c r="L77" s="125">
        <v>46027</v>
      </c>
      <c r="M77" s="122">
        <v>20001</v>
      </c>
      <c r="N77" s="122" t="s">
        <v>189</v>
      </c>
      <c r="O77" s="122" t="s">
        <v>79</v>
      </c>
      <c r="P77" s="122" t="s">
        <v>60</v>
      </c>
    </row>
    <row r="78" spans="1:16" s="126" customFormat="1" x14ac:dyDescent="0.25">
      <c r="A78" s="130" t="s">
        <v>51</v>
      </c>
      <c r="B78" s="122" t="s">
        <v>51</v>
      </c>
      <c r="C78" s="122" t="s">
        <v>72</v>
      </c>
      <c r="D78" s="122" t="s">
        <v>321</v>
      </c>
      <c r="E78" s="122" t="s">
        <v>322</v>
      </c>
      <c r="F78" s="122" t="s">
        <v>55</v>
      </c>
      <c r="G78" s="122" t="s">
        <v>323</v>
      </c>
      <c r="H78" s="122" t="s">
        <v>324</v>
      </c>
      <c r="I78" s="143">
        <v>-15805.51</v>
      </c>
      <c r="J78" s="125">
        <v>45995</v>
      </c>
      <c r="K78" s="125">
        <v>46020</v>
      </c>
      <c r="L78" s="125">
        <v>46027</v>
      </c>
      <c r="M78" s="122">
        <v>20029</v>
      </c>
      <c r="N78" s="122" t="s">
        <v>131</v>
      </c>
      <c r="O78" s="122" t="s">
        <v>132</v>
      </c>
      <c r="P78" s="122" t="s">
        <v>60</v>
      </c>
    </row>
    <row r="79" spans="1:16" s="126" customFormat="1" x14ac:dyDescent="0.25">
      <c r="H79" s="126" t="s">
        <v>325</v>
      </c>
      <c r="I79" s="143">
        <v>-7799.76</v>
      </c>
      <c r="J79" s="125"/>
      <c r="K79" s="125"/>
      <c r="L79" s="125">
        <v>46027</v>
      </c>
      <c r="M79" s="122">
        <v>10243</v>
      </c>
      <c r="N79" s="122" t="s">
        <v>327</v>
      </c>
      <c r="O79" s="122" t="s">
        <v>328</v>
      </c>
      <c r="P79" s="122" t="s">
        <v>60</v>
      </c>
    </row>
    <row r="80" spans="1:16" s="126" customFormat="1" x14ac:dyDescent="0.25">
      <c r="H80" s="126" t="s">
        <v>325</v>
      </c>
      <c r="I80" s="143">
        <v>-22477.65</v>
      </c>
      <c r="J80" s="125"/>
      <c r="K80" s="125"/>
      <c r="L80" s="125">
        <v>46027</v>
      </c>
      <c r="M80" s="122">
        <v>10243</v>
      </c>
      <c r="N80" s="122" t="s">
        <v>325</v>
      </c>
      <c r="O80" s="122" t="s">
        <v>328</v>
      </c>
      <c r="P80" s="122" t="s">
        <v>60</v>
      </c>
    </row>
    <row r="81" spans="1:16" x14ac:dyDescent="0.25">
      <c r="A81" s="130" t="s">
        <v>51</v>
      </c>
      <c r="B81" s="122" t="s">
        <v>51</v>
      </c>
      <c r="C81" s="122" t="s">
        <v>52</v>
      </c>
      <c r="D81" s="122" t="s">
        <v>329</v>
      </c>
      <c r="E81" s="122" t="s">
        <v>330</v>
      </c>
      <c r="F81" s="122" t="s">
        <v>55</v>
      </c>
      <c r="G81" s="122" t="s">
        <v>331</v>
      </c>
      <c r="H81" s="122" t="s">
        <v>332</v>
      </c>
      <c r="I81" s="143">
        <v>-144.46</v>
      </c>
      <c r="J81" s="125">
        <v>45995</v>
      </c>
      <c r="K81" s="125">
        <v>45996</v>
      </c>
      <c r="L81" s="125">
        <v>46027</v>
      </c>
      <c r="M81" s="122">
        <v>10258</v>
      </c>
      <c r="N81" s="122" t="s">
        <v>66</v>
      </c>
      <c r="O81" s="122" t="s">
        <v>67</v>
      </c>
      <c r="P81" s="122" t="s">
        <v>60</v>
      </c>
    </row>
    <row r="82" spans="1:16" x14ac:dyDescent="0.25">
      <c r="A82" s="130" t="s">
        <v>51</v>
      </c>
      <c r="B82" s="122" t="s">
        <v>51</v>
      </c>
      <c r="C82" s="122" t="s">
        <v>52</v>
      </c>
      <c r="D82" s="122" t="s">
        <v>333</v>
      </c>
      <c r="E82" s="122" t="s">
        <v>334</v>
      </c>
      <c r="F82" s="122" t="s">
        <v>55</v>
      </c>
      <c r="G82" s="122" t="s">
        <v>331</v>
      </c>
      <c r="H82" s="122" t="s">
        <v>332</v>
      </c>
      <c r="I82" s="143">
        <v>-898.35</v>
      </c>
      <c r="J82" s="125">
        <v>45995</v>
      </c>
      <c r="K82" s="125">
        <v>46001</v>
      </c>
      <c r="L82" s="125">
        <v>46027</v>
      </c>
      <c r="M82" s="122">
        <v>10258</v>
      </c>
      <c r="N82" s="122" t="s">
        <v>66</v>
      </c>
      <c r="O82" s="122" t="s">
        <v>67</v>
      </c>
      <c r="P82" s="122" t="s">
        <v>60</v>
      </c>
    </row>
    <row r="83" spans="1:16" x14ac:dyDescent="0.25">
      <c r="A83" s="130" t="s">
        <v>51</v>
      </c>
      <c r="B83" s="122" t="s">
        <v>51</v>
      </c>
      <c r="C83" s="122" t="s">
        <v>52</v>
      </c>
      <c r="D83" s="122" t="s">
        <v>335</v>
      </c>
      <c r="E83" s="122" t="s">
        <v>336</v>
      </c>
      <c r="F83" s="122" t="s">
        <v>55</v>
      </c>
      <c r="G83" s="122" t="s">
        <v>331</v>
      </c>
      <c r="H83" s="122" t="s">
        <v>332</v>
      </c>
      <c r="I83" s="143">
        <v>-424.74</v>
      </c>
      <c r="J83" s="125">
        <v>45995</v>
      </c>
      <c r="K83" s="125">
        <v>46002</v>
      </c>
      <c r="L83" s="125">
        <v>46027</v>
      </c>
      <c r="M83" s="122">
        <v>10258</v>
      </c>
      <c r="N83" s="122" t="s">
        <v>66</v>
      </c>
      <c r="O83" s="122" t="s">
        <v>67</v>
      </c>
      <c r="P83" s="122" t="s">
        <v>60</v>
      </c>
    </row>
    <row r="84" spans="1:16" x14ac:dyDescent="0.25">
      <c r="A84" s="130" t="s">
        <v>51</v>
      </c>
      <c r="B84" s="122" t="s">
        <v>51</v>
      </c>
      <c r="C84" s="122" t="s">
        <v>52</v>
      </c>
      <c r="D84" s="122" t="s">
        <v>337</v>
      </c>
      <c r="E84" s="122" t="s">
        <v>338</v>
      </c>
      <c r="F84" s="122" t="s">
        <v>55</v>
      </c>
      <c r="G84" s="122" t="s">
        <v>339</v>
      </c>
      <c r="H84" s="122" t="s">
        <v>340</v>
      </c>
      <c r="I84" s="143">
        <v>-2237.38</v>
      </c>
      <c r="J84" s="125">
        <v>45996</v>
      </c>
      <c r="K84" s="125">
        <v>46008</v>
      </c>
      <c r="L84" s="125">
        <v>46027</v>
      </c>
      <c r="M84" s="122">
        <v>10258</v>
      </c>
      <c r="N84" s="122" t="s">
        <v>66</v>
      </c>
      <c r="O84" s="122" t="s">
        <v>67</v>
      </c>
      <c r="P84" s="122" t="s">
        <v>60</v>
      </c>
    </row>
    <row r="85" spans="1:16" s="129" customFormat="1" x14ac:dyDescent="0.25">
      <c r="A85" s="126"/>
      <c r="B85" s="126"/>
      <c r="C85" s="126"/>
      <c r="D85" s="126"/>
      <c r="E85" s="126"/>
      <c r="F85" s="126"/>
      <c r="G85" s="126"/>
      <c r="H85" s="126" t="s">
        <v>341</v>
      </c>
      <c r="I85" s="143">
        <v>-672.98</v>
      </c>
      <c r="J85" s="125"/>
      <c r="K85" s="125"/>
      <c r="L85" s="125">
        <v>46027</v>
      </c>
      <c r="M85" s="122">
        <v>20005</v>
      </c>
      <c r="N85" s="122" t="s">
        <v>128</v>
      </c>
      <c r="O85" s="122" t="s">
        <v>79</v>
      </c>
      <c r="P85" s="122" t="s">
        <v>129</v>
      </c>
    </row>
    <row r="86" spans="1:16" x14ac:dyDescent="0.25">
      <c r="A86" s="130" t="s">
        <v>51</v>
      </c>
      <c r="B86" s="122" t="s">
        <v>51</v>
      </c>
      <c r="C86" s="122" t="s">
        <v>52</v>
      </c>
      <c r="D86" s="122" t="s">
        <v>342</v>
      </c>
      <c r="E86" s="122" t="s">
        <v>343</v>
      </c>
      <c r="F86" s="122" t="s">
        <v>55</v>
      </c>
      <c r="G86" s="122" t="s">
        <v>344</v>
      </c>
      <c r="H86" s="122" t="s">
        <v>345</v>
      </c>
      <c r="I86" s="143">
        <v>-195.7</v>
      </c>
      <c r="J86" s="125">
        <v>46010</v>
      </c>
      <c r="K86" s="125">
        <v>46014</v>
      </c>
      <c r="L86" s="125">
        <v>46027</v>
      </c>
      <c r="M86" s="122">
        <v>20099</v>
      </c>
      <c r="N86" s="122" t="s">
        <v>78</v>
      </c>
      <c r="O86" s="122" t="s">
        <v>79</v>
      </c>
      <c r="P86" s="122" t="s">
        <v>60</v>
      </c>
    </row>
    <row r="87" spans="1:16" x14ac:dyDescent="0.25">
      <c r="E87" s="124">
        <v>164951</v>
      </c>
      <c r="G87" s="124">
        <v>1148106</v>
      </c>
      <c r="H87" s="124" t="s">
        <v>346</v>
      </c>
      <c r="I87" s="143">
        <v>-596.63</v>
      </c>
      <c r="J87" s="125"/>
      <c r="K87" s="125"/>
      <c r="L87" s="125">
        <v>46027</v>
      </c>
      <c r="M87" s="122">
        <v>20002</v>
      </c>
      <c r="N87" s="122" t="s">
        <v>347</v>
      </c>
      <c r="O87" s="122" t="s">
        <v>79</v>
      </c>
      <c r="P87" s="122" t="s">
        <v>129</v>
      </c>
    </row>
    <row r="88" spans="1:16" x14ac:dyDescent="0.25">
      <c r="A88" s="130" t="s">
        <v>51</v>
      </c>
      <c r="B88" s="122" t="s">
        <v>51</v>
      </c>
      <c r="C88" s="122" t="s">
        <v>52</v>
      </c>
      <c r="D88" s="122" t="s">
        <v>348</v>
      </c>
      <c r="E88" s="122" t="s">
        <v>349</v>
      </c>
      <c r="F88" s="122" t="s">
        <v>55</v>
      </c>
      <c r="G88" s="122" t="s">
        <v>350</v>
      </c>
      <c r="H88" s="122" t="s">
        <v>351</v>
      </c>
      <c r="I88" s="143">
        <v>-49250</v>
      </c>
      <c r="J88" s="125">
        <v>46009</v>
      </c>
      <c r="K88" s="125">
        <v>46021</v>
      </c>
      <c r="L88" s="125">
        <v>46027</v>
      </c>
      <c r="M88" s="122">
        <v>20104</v>
      </c>
      <c r="N88" s="122" t="s">
        <v>352</v>
      </c>
      <c r="O88" s="122" t="s">
        <v>219</v>
      </c>
      <c r="P88" s="122" t="s">
        <v>60</v>
      </c>
    </row>
    <row r="89" spans="1:16" x14ac:dyDescent="0.25">
      <c r="E89" s="124"/>
      <c r="G89" s="124"/>
      <c r="H89" s="124" t="s">
        <v>353</v>
      </c>
      <c r="I89" s="143">
        <v>-15930.920000000002</v>
      </c>
      <c r="J89" s="125"/>
      <c r="K89" s="125"/>
      <c r="L89" s="125">
        <v>46027</v>
      </c>
      <c r="M89" s="122">
        <v>20015</v>
      </c>
      <c r="N89" s="122" t="s">
        <v>353</v>
      </c>
      <c r="O89" s="122" t="s">
        <v>353</v>
      </c>
      <c r="P89" s="122" t="s">
        <v>246</v>
      </c>
    </row>
    <row r="90" spans="1:16" x14ac:dyDescent="0.25">
      <c r="H90" s="124" t="s">
        <v>353</v>
      </c>
      <c r="I90" s="143">
        <v>-2574.63</v>
      </c>
      <c r="J90" s="125"/>
      <c r="K90" s="125"/>
      <c r="L90" s="125">
        <v>46027</v>
      </c>
      <c r="M90" s="122">
        <v>20003</v>
      </c>
      <c r="N90" s="122" t="s">
        <v>353</v>
      </c>
      <c r="O90" s="122" t="s">
        <v>353</v>
      </c>
      <c r="P90" s="122" t="s">
        <v>246</v>
      </c>
    </row>
    <row r="91" spans="1:16" x14ac:dyDescent="0.25">
      <c r="H91" s="124" t="s">
        <v>353</v>
      </c>
      <c r="I91" s="143">
        <v>-3562.8100000000004</v>
      </c>
      <c r="J91" s="125"/>
      <c r="K91" s="125"/>
      <c r="L91" s="125">
        <v>46027</v>
      </c>
      <c r="M91" s="122">
        <v>30002</v>
      </c>
      <c r="N91" s="122" t="s">
        <v>353</v>
      </c>
      <c r="O91" s="122" t="s">
        <v>353</v>
      </c>
      <c r="P91" s="122" t="s">
        <v>246</v>
      </c>
    </row>
    <row r="92" spans="1:16" x14ac:dyDescent="0.25">
      <c r="A92" s="130" t="s">
        <v>51</v>
      </c>
      <c r="B92" s="122" t="s">
        <v>51</v>
      </c>
      <c r="C92" s="122" t="s">
        <v>72</v>
      </c>
      <c r="D92" s="122" t="s">
        <v>354</v>
      </c>
      <c r="E92" s="122" t="s">
        <v>355</v>
      </c>
      <c r="F92" s="122" t="s">
        <v>55</v>
      </c>
      <c r="G92" s="122" t="s">
        <v>356</v>
      </c>
      <c r="H92" s="122" t="s">
        <v>357</v>
      </c>
      <c r="I92" s="143">
        <v>-29098.560000000001</v>
      </c>
      <c r="J92" s="125">
        <v>46023</v>
      </c>
      <c r="K92" s="125">
        <v>46024</v>
      </c>
      <c r="L92" s="125">
        <v>46027</v>
      </c>
      <c r="M92" s="122">
        <v>20104</v>
      </c>
      <c r="N92" s="122" t="s">
        <v>352</v>
      </c>
      <c r="O92" s="122" t="s">
        <v>219</v>
      </c>
      <c r="P92" s="122" t="s">
        <v>60</v>
      </c>
    </row>
    <row r="93" spans="1:16" x14ac:dyDescent="0.25">
      <c r="A93" s="130" t="s">
        <v>51</v>
      </c>
      <c r="B93" s="122" t="s">
        <v>51</v>
      </c>
      <c r="C93" s="122" t="s">
        <v>72</v>
      </c>
      <c r="D93" s="122" t="s">
        <v>358</v>
      </c>
      <c r="E93" s="122" t="s">
        <v>359</v>
      </c>
      <c r="F93" s="122" t="s">
        <v>55</v>
      </c>
      <c r="G93" s="122" t="s">
        <v>356</v>
      </c>
      <c r="H93" s="122" t="s">
        <v>357</v>
      </c>
      <c r="I93" s="143">
        <v>-9177.2099999999991</v>
      </c>
      <c r="J93" s="125">
        <v>46023</v>
      </c>
      <c r="K93" s="125">
        <v>46024</v>
      </c>
      <c r="L93" s="125">
        <v>46027</v>
      </c>
      <c r="M93" s="122">
        <v>20030</v>
      </c>
      <c r="N93" s="122" t="s">
        <v>360</v>
      </c>
      <c r="O93" s="122" t="s">
        <v>219</v>
      </c>
      <c r="P93" s="122" t="s">
        <v>60</v>
      </c>
    </row>
    <row r="94" spans="1:16" x14ac:dyDescent="0.25">
      <c r="A94" s="130" t="s">
        <v>51</v>
      </c>
      <c r="B94" s="122" t="s">
        <v>51</v>
      </c>
      <c r="C94" s="122" t="s">
        <v>52</v>
      </c>
      <c r="D94" s="122" t="s">
        <v>361</v>
      </c>
      <c r="E94" s="122" t="s">
        <v>362</v>
      </c>
      <c r="F94" s="122" t="s">
        <v>55</v>
      </c>
      <c r="G94" s="122" t="s">
        <v>363</v>
      </c>
      <c r="H94" s="122" t="s">
        <v>364</v>
      </c>
      <c r="I94" s="143">
        <v>-28000</v>
      </c>
      <c r="J94" s="125">
        <v>45965</v>
      </c>
      <c r="K94" s="125">
        <v>45967</v>
      </c>
      <c r="L94" s="125">
        <v>46027</v>
      </c>
      <c r="M94" s="122">
        <v>10258</v>
      </c>
      <c r="N94" s="122" t="s">
        <v>66</v>
      </c>
      <c r="O94" s="122" t="s">
        <v>67</v>
      </c>
      <c r="P94" s="122" t="s">
        <v>60</v>
      </c>
    </row>
    <row r="95" spans="1:16" x14ac:dyDescent="0.25">
      <c r="A95" s="130" t="s">
        <v>51</v>
      </c>
      <c r="B95" s="122" t="s">
        <v>51</v>
      </c>
      <c r="C95" s="122" t="s">
        <v>52</v>
      </c>
      <c r="D95" s="122" t="s">
        <v>365</v>
      </c>
      <c r="E95" s="122" t="s">
        <v>366</v>
      </c>
      <c r="F95" s="122" t="s">
        <v>55</v>
      </c>
      <c r="G95" s="122" t="s">
        <v>367</v>
      </c>
      <c r="H95" s="122" t="s">
        <v>368</v>
      </c>
      <c r="I95" s="143">
        <v>-18000</v>
      </c>
      <c r="J95" s="125">
        <v>46006</v>
      </c>
      <c r="K95" s="125">
        <v>46013</v>
      </c>
      <c r="L95" s="125">
        <v>46027</v>
      </c>
      <c r="M95" s="122">
        <v>20030</v>
      </c>
      <c r="N95" s="122" t="s">
        <v>360</v>
      </c>
      <c r="O95" s="122" t="s">
        <v>219</v>
      </c>
      <c r="P95" s="122" t="s">
        <v>60</v>
      </c>
    </row>
    <row r="96" spans="1:16" x14ac:dyDescent="0.25">
      <c r="A96" s="130" t="s">
        <v>51</v>
      </c>
      <c r="B96" s="122" t="s">
        <v>51</v>
      </c>
      <c r="C96" s="122" t="s">
        <v>52</v>
      </c>
      <c r="D96" s="122" t="s">
        <v>369</v>
      </c>
      <c r="E96" s="122" t="s">
        <v>370</v>
      </c>
      <c r="F96" s="122" t="s">
        <v>55</v>
      </c>
      <c r="G96" s="122" t="s">
        <v>371</v>
      </c>
      <c r="H96" s="122" t="s">
        <v>372</v>
      </c>
      <c r="I96" s="143">
        <v>-317898</v>
      </c>
      <c r="J96" s="125">
        <v>45966</v>
      </c>
      <c r="K96" s="125">
        <v>45968</v>
      </c>
      <c r="L96" s="125">
        <v>46027</v>
      </c>
      <c r="M96" s="122">
        <v>20031</v>
      </c>
      <c r="N96" s="122" t="s">
        <v>373</v>
      </c>
      <c r="O96" s="122" t="s">
        <v>373</v>
      </c>
      <c r="P96" s="122" t="s">
        <v>60</v>
      </c>
    </row>
    <row r="97" spans="1:16" x14ac:dyDescent="0.25">
      <c r="E97" s="124"/>
      <c r="G97" s="124"/>
      <c r="H97" s="124" t="s">
        <v>374</v>
      </c>
      <c r="I97" s="143">
        <v>-38.15</v>
      </c>
      <c r="J97" s="125"/>
      <c r="K97" s="125"/>
      <c r="L97" s="125">
        <v>46027</v>
      </c>
      <c r="M97" s="122">
        <v>40001</v>
      </c>
      <c r="N97" s="122" t="s">
        <v>374</v>
      </c>
      <c r="O97" s="122" t="s">
        <v>155</v>
      </c>
      <c r="P97" s="122" t="s">
        <v>155</v>
      </c>
    </row>
    <row r="98" spans="1:16" x14ac:dyDescent="0.25">
      <c r="A98" s="130" t="s">
        <v>51</v>
      </c>
      <c r="B98" s="122" t="s">
        <v>51</v>
      </c>
      <c r="C98" s="122" t="s">
        <v>52</v>
      </c>
      <c r="D98" s="122" t="s">
        <v>375</v>
      </c>
      <c r="E98" s="122" t="s">
        <v>376</v>
      </c>
      <c r="F98" s="122" t="s">
        <v>55</v>
      </c>
      <c r="G98" s="122" t="s">
        <v>377</v>
      </c>
      <c r="H98" s="122" t="s">
        <v>378</v>
      </c>
      <c r="I98" s="143">
        <v>-4180</v>
      </c>
      <c r="J98" s="125">
        <v>45996</v>
      </c>
      <c r="K98" s="125">
        <v>46007</v>
      </c>
      <c r="L98" s="125">
        <v>46027</v>
      </c>
      <c r="M98" s="122">
        <v>10258</v>
      </c>
      <c r="N98" s="122" t="s">
        <v>66</v>
      </c>
      <c r="O98" s="122" t="s">
        <v>67</v>
      </c>
      <c r="P98" s="122" t="s">
        <v>60</v>
      </c>
    </row>
    <row r="99" spans="1:16" x14ac:dyDescent="0.25">
      <c r="A99" s="130" t="s">
        <v>51</v>
      </c>
      <c r="B99" s="122"/>
      <c r="C99" s="122" t="s">
        <v>72</v>
      </c>
      <c r="D99" s="122" t="s">
        <v>379</v>
      </c>
      <c r="E99" s="122" t="s">
        <v>380</v>
      </c>
      <c r="F99" s="122" t="s">
        <v>55</v>
      </c>
      <c r="G99" s="122" t="s">
        <v>381</v>
      </c>
      <c r="H99" s="122" t="s">
        <v>382</v>
      </c>
      <c r="I99" s="143">
        <v>-22749.279999999999</v>
      </c>
      <c r="J99" s="125">
        <v>46027</v>
      </c>
      <c r="K99" s="125">
        <v>46027</v>
      </c>
      <c r="L99" s="125">
        <v>46027</v>
      </c>
      <c r="M99" s="122">
        <v>20029</v>
      </c>
      <c r="N99" s="122" t="s">
        <v>131</v>
      </c>
      <c r="O99" s="122" t="s">
        <v>132</v>
      </c>
      <c r="P99" s="122" t="s">
        <v>60</v>
      </c>
    </row>
    <row r="100" spans="1:16" x14ac:dyDescent="0.25">
      <c r="A100" s="130" t="s">
        <v>51</v>
      </c>
      <c r="B100" s="122"/>
      <c r="C100" s="122" t="s">
        <v>72</v>
      </c>
      <c r="D100" s="122" t="s">
        <v>383</v>
      </c>
      <c r="E100" s="122" t="s">
        <v>384</v>
      </c>
      <c r="F100" s="122" t="s">
        <v>55</v>
      </c>
      <c r="G100" s="122" t="s">
        <v>381</v>
      </c>
      <c r="H100" s="122" t="s">
        <v>382</v>
      </c>
      <c r="I100" s="143">
        <v>-50829.18</v>
      </c>
      <c r="J100" s="125">
        <v>46027</v>
      </c>
      <c r="K100" s="125">
        <v>46027</v>
      </c>
      <c r="L100" s="125">
        <v>46027</v>
      </c>
      <c r="M100" s="122">
        <v>20029</v>
      </c>
      <c r="N100" s="122" t="s">
        <v>131</v>
      </c>
      <c r="O100" s="122" t="s">
        <v>132</v>
      </c>
      <c r="P100" s="122" t="s">
        <v>60</v>
      </c>
    </row>
    <row r="101" spans="1:16" x14ac:dyDescent="0.25">
      <c r="A101" s="130" t="s">
        <v>51</v>
      </c>
      <c r="B101" s="122" t="s">
        <v>51</v>
      </c>
      <c r="C101" s="122" t="s">
        <v>72</v>
      </c>
      <c r="D101" s="122" t="s">
        <v>385</v>
      </c>
      <c r="E101" s="122" t="s">
        <v>386</v>
      </c>
      <c r="F101" s="122" t="s">
        <v>55</v>
      </c>
      <c r="G101" s="122" t="s">
        <v>387</v>
      </c>
      <c r="H101" s="122" t="s">
        <v>388</v>
      </c>
      <c r="I101" s="143">
        <v>-1246.93</v>
      </c>
      <c r="J101" s="125">
        <v>45986</v>
      </c>
      <c r="K101" s="125">
        <v>46021</v>
      </c>
      <c r="L101" s="125">
        <v>46027</v>
      </c>
      <c r="M101" s="122">
        <v>20030</v>
      </c>
      <c r="N101" s="122" t="s">
        <v>360</v>
      </c>
      <c r="O101" s="122" t="s">
        <v>219</v>
      </c>
      <c r="P101" s="122" t="s">
        <v>60</v>
      </c>
    </row>
    <row r="102" spans="1:16" x14ac:dyDescent="0.25">
      <c r="A102" s="130" t="s">
        <v>51</v>
      </c>
      <c r="B102" s="122" t="s">
        <v>51</v>
      </c>
      <c r="C102" s="122" t="s">
        <v>52</v>
      </c>
      <c r="D102" s="122" t="s">
        <v>389</v>
      </c>
      <c r="E102" s="122" t="s">
        <v>390</v>
      </c>
      <c r="F102" s="122" t="s">
        <v>55</v>
      </c>
      <c r="G102" s="122" t="s">
        <v>391</v>
      </c>
      <c r="H102" s="122" t="s">
        <v>392</v>
      </c>
      <c r="I102" s="143">
        <v>-3227.62</v>
      </c>
      <c r="J102" s="125">
        <v>45996</v>
      </c>
      <c r="K102" s="125">
        <v>46007</v>
      </c>
      <c r="L102" s="125">
        <v>46027</v>
      </c>
      <c r="M102" s="122">
        <v>30002</v>
      </c>
      <c r="N102" s="122" t="s">
        <v>205</v>
      </c>
      <c r="O102" s="122" t="s">
        <v>59</v>
      </c>
      <c r="P102" s="122" t="s">
        <v>60</v>
      </c>
    </row>
    <row r="103" spans="1:16" x14ac:dyDescent="0.25">
      <c r="A103" s="130" t="s">
        <v>51</v>
      </c>
      <c r="B103" s="122" t="s">
        <v>51</v>
      </c>
      <c r="C103" s="122" t="s">
        <v>52</v>
      </c>
      <c r="D103" s="122" t="s">
        <v>393</v>
      </c>
      <c r="E103" s="122" t="s">
        <v>394</v>
      </c>
      <c r="F103" s="122" t="s">
        <v>55</v>
      </c>
      <c r="G103" s="122" t="s">
        <v>391</v>
      </c>
      <c r="H103" s="122" t="s">
        <v>392</v>
      </c>
      <c r="I103" s="143">
        <v>-459.2</v>
      </c>
      <c r="J103" s="125">
        <v>45996</v>
      </c>
      <c r="K103" s="125">
        <v>46007</v>
      </c>
      <c r="L103" s="125">
        <v>46027</v>
      </c>
      <c r="M103" s="122">
        <v>30002</v>
      </c>
      <c r="N103" s="122" t="s">
        <v>205</v>
      </c>
      <c r="O103" s="122" t="s">
        <v>59</v>
      </c>
      <c r="P103" s="122" t="s">
        <v>60</v>
      </c>
    </row>
    <row r="104" spans="1:16" x14ac:dyDescent="0.25">
      <c r="A104" s="130" t="s">
        <v>51</v>
      </c>
      <c r="B104" s="122" t="s">
        <v>51</v>
      </c>
      <c r="C104" s="122" t="s">
        <v>52</v>
      </c>
      <c r="D104" s="122" t="s">
        <v>395</v>
      </c>
      <c r="E104" s="122" t="s">
        <v>396</v>
      </c>
      <c r="F104" s="122" t="s">
        <v>55</v>
      </c>
      <c r="G104" s="122" t="s">
        <v>391</v>
      </c>
      <c r="H104" s="122" t="s">
        <v>392</v>
      </c>
      <c r="I104" s="143">
        <v>-703.5</v>
      </c>
      <c r="J104" s="125">
        <v>45996</v>
      </c>
      <c r="K104" s="125">
        <v>46007</v>
      </c>
      <c r="L104" s="125">
        <v>46027</v>
      </c>
      <c r="M104" s="122">
        <v>30002</v>
      </c>
      <c r="N104" s="122" t="s">
        <v>205</v>
      </c>
      <c r="O104" s="122" t="s">
        <v>59</v>
      </c>
      <c r="P104" s="122" t="s">
        <v>60</v>
      </c>
    </row>
    <row r="105" spans="1:16" x14ac:dyDescent="0.25">
      <c r="A105" s="130" t="s">
        <v>51</v>
      </c>
      <c r="B105" s="122" t="s">
        <v>51</v>
      </c>
      <c r="C105" s="122" t="s">
        <v>52</v>
      </c>
      <c r="D105" s="122" t="s">
        <v>397</v>
      </c>
      <c r="E105" s="122" t="s">
        <v>398</v>
      </c>
      <c r="F105" s="122" t="s">
        <v>55</v>
      </c>
      <c r="G105" s="122" t="s">
        <v>391</v>
      </c>
      <c r="H105" s="122" t="s">
        <v>392</v>
      </c>
      <c r="I105" s="143">
        <v>-5644.13</v>
      </c>
      <c r="J105" s="125">
        <v>45996</v>
      </c>
      <c r="K105" s="125">
        <v>46007</v>
      </c>
      <c r="L105" s="125">
        <v>46027</v>
      </c>
      <c r="M105" s="122">
        <v>30002</v>
      </c>
      <c r="N105" s="122" t="s">
        <v>205</v>
      </c>
      <c r="O105" s="122" t="s">
        <v>59</v>
      </c>
      <c r="P105" s="122" t="s">
        <v>60</v>
      </c>
    </row>
    <row r="106" spans="1:16" x14ac:dyDescent="0.25">
      <c r="A106" s="130" t="s">
        <v>51</v>
      </c>
      <c r="B106" s="122" t="s">
        <v>51</v>
      </c>
      <c r="C106" s="122" t="s">
        <v>52</v>
      </c>
      <c r="D106" s="122" t="s">
        <v>399</v>
      </c>
      <c r="E106" s="122" t="s">
        <v>400</v>
      </c>
      <c r="F106" s="122" t="s">
        <v>55</v>
      </c>
      <c r="G106" s="122" t="s">
        <v>391</v>
      </c>
      <c r="H106" s="122" t="s">
        <v>392</v>
      </c>
      <c r="I106" s="143">
        <v>-6789.22</v>
      </c>
      <c r="J106" s="125">
        <v>45996</v>
      </c>
      <c r="K106" s="125">
        <v>46007</v>
      </c>
      <c r="L106" s="125">
        <v>46027</v>
      </c>
      <c r="M106" s="122">
        <v>30002</v>
      </c>
      <c r="N106" s="122" t="s">
        <v>205</v>
      </c>
      <c r="O106" s="122" t="s">
        <v>59</v>
      </c>
      <c r="P106" s="122" t="s">
        <v>60</v>
      </c>
    </row>
    <row r="107" spans="1:16" x14ac:dyDescent="0.25">
      <c r="A107" s="130" t="s">
        <v>51</v>
      </c>
      <c r="B107" s="122" t="s">
        <v>51</v>
      </c>
      <c r="C107" s="122" t="s">
        <v>52</v>
      </c>
      <c r="D107" s="122" t="s">
        <v>401</v>
      </c>
      <c r="E107" s="122" t="s">
        <v>402</v>
      </c>
      <c r="F107" s="122" t="s">
        <v>55</v>
      </c>
      <c r="G107" s="122" t="s">
        <v>391</v>
      </c>
      <c r="H107" s="122" t="s">
        <v>392</v>
      </c>
      <c r="I107" s="143">
        <v>-2885.23</v>
      </c>
      <c r="J107" s="125">
        <v>45996</v>
      </c>
      <c r="K107" s="125">
        <v>46007</v>
      </c>
      <c r="L107" s="125">
        <v>46027</v>
      </c>
      <c r="M107" s="122">
        <v>30002</v>
      </c>
      <c r="N107" s="122" t="s">
        <v>205</v>
      </c>
      <c r="O107" s="122" t="s">
        <v>59</v>
      </c>
      <c r="P107" s="122" t="s">
        <v>60</v>
      </c>
    </row>
    <row r="108" spans="1:16" x14ac:dyDescent="0.25">
      <c r="A108" s="130" t="s">
        <v>51</v>
      </c>
      <c r="B108" s="122" t="s">
        <v>51</v>
      </c>
      <c r="C108" s="122" t="s">
        <v>52</v>
      </c>
      <c r="D108" s="122" t="s">
        <v>403</v>
      </c>
      <c r="E108" s="122" t="s">
        <v>404</v>
      </c>
      <c r="F108" s="122" t="s">
        <v>55</v>
      </c>
      <c r="G108" s="122" t="s">
        <v>391</v>
      </c>
      <c r="H108" s="122" t="s">
        <v>392</v>
      </c>
      <c r="I108" s="143">
        <v>-4052.83</v>
      </c>
      <c r="J108" s="125">
        <v>45996</v>
      </c>
      <c r="K108" s="125">
        <v>46007</v>
      </c>
      <c r="L108" s="125">
        <v>46027</v>
      </c>
      <c r="M108" s="122">
        <v>30002</v>
      </c>
      <c r="N108" s="122" t="s">
        <v>205</v>
      </c>
      <c r="O108" s="122" t="s">
        <v>59</v>
      </c>
      <c r="P108" s="122" t="s">
        <v>60</v>
      </c>
    </row>
    <row r="109" spans="1:16" x14ac:dyDescent="0.25">
      <c r="A109" s="130" t="s">
        <v>51</v>
      </c>
      <c r="B109" s="122" t="s">
        <v>51</v>
      </c>
      <c r="C109" s="122" t="s">
        <v>52</v>
      </c>
      <c r="D109" s="122" t="s">
        <v>405</v>
      </c>
      <c r="E109" s="122" t="s">
        <v>406</v>
      </c>
      <c r="F109" s="122" t="s">
        <v>55</v>
      </c>
      <c r="G109" s="122" t="s">
        <v>391</v>
      </c>
      <c r="H109" s="122" t="s">
        <v>392</v>
      </c>
      <c r="I109" s="143">
        <v>-3550.85</v>
      </c>
      <c r="J109" s="125">
        <v>45996</v>
      </c>
      <c r="K109" s="125">
        <v>46007</v>
      </c>
      <c r="L109" s="125">
        <v>46027</v>
      </c>
      <c r="M109" s="122">
        <v>30002</v>
      </c>
      <c r="N109" s="122" t="s">
        <v>205</v>
      </c>
      <c r="O109" s="122" t="s">
        <v>59</v>
      </c>
      <c r="P109" s="122" t="s">
        <v>60</v>
      </c>
    </row>
    <row r="110" spans="1:16" x14ac:dyDescent="0.25">
      <c r="A110" s="130" t="s">
        <v>51</v>
      </c>
      <c r="B110" s="122" t="s">
        <v>51</v>
      </c>
      <c r="C110" s="122" t="s">
        <v>52</v>
      </c>
      <c r="D110" s="122" t="s">
        <v>407</v>
      </c>
      <c r="E110" s="122" t="s">
        <v>408</v>
      </c>
      <c r="F110" s="122" t="s">
        <v>55</v>
      </c>
      <c r="G110" s="122" t="s">
        <v>391</v>
      </c>
      <c r="H110" s="122" t="s">
        <v>392</v>
      </c>
      <c r="I110" s="143">
        <v>-2398.6999999999998</v>
      </c>
      <c r="J110" s="125">
        <v>45996</v>
      </c>
      <c r="K110" s="125">
        <v>46007</v>
      </c>
      <c r="L110" s="125">
        <v>46027</v>
      </c>
      <c r="M110" s="122">
        <v>30002</v>
      </c>
      <c r="N110" s="122" t="s">
        <v>205</v>
      </c>
      <c r="O110" s="122" t="s">
        <v>59</v>
      </c>
      <c r="P110" s="122" t="s">
        <v>60</v>
      </c>
    </row>
    <row r="111" spans="1:16" x14ac:dyDescent="0.25">
      <c r="A111" s="130" t="s">
        <v>51</v>
      </c>
      <c r="B111" s="122" t="s">
        <v>51</v>
      </c>
      <c r="C111" s="122" t="s">
        <v>52</v>
      </c>
      <c r="D111" s="122" t="s">
        <v>409</v>
      </c>
      <c r="E111" s="122" t="s">
        <v>410</v>
      </c>
      <c r="F111" s="122" t="s">
        <v>55</v>
      </c>
      <c r="G111" s="122" t="s">
        <v>391</v>
      </c>
      <c r="H111" s="122" t="s">
        <v>392</v>
      </c>
      <c r="I111" s="143">
        <v>-1522.29</v>
      </c>
      <c r="J111" s="125">
        <v>45996</v>
      </c>
      <c r="K111" s="125">
        <v>46007</v>
      </c>
      <c r="L111" s="125">
        <v>46027</v>
      </c>
      <c r="M111" s="122">
        <v>30002</v>
      </c>
      <c r="N111" s="122" t="s">
        <v>205</v>
      </c>
      <c r="O111" s="122" t="s">
        <v>59</v>
      </c>
      <c r="P111" s="122" t="s">
        <v>60</v>
      </c>
    </row>
    <row r="112" spans="1:16" x14ac:dyDescent="0.25">
      <c r="A112" s="130" t="s">
        <v>51</v>
      </c>
      <c r="B112" s="122" t="s">
        <v>51</v>
      </c>
      <c r="C112" s="122" t="s">
        <v>52</v>
      </c>
      <c r="D112" s="122" t="s">
        <v>411</v>
      </c>
      <c r="E112" s="122" t="s">
        <v>412</v>
      </c>
      <c r="F112" s="122" t="s">
        <v>55</v>
      </c>
      <c r="G112" s="122" t="s">
        <v>391</v>
      </c>
      <c r="H112" s="122" t="s">
        <v>392</v>
      </c>
      <c r="I112" s="143">
        <v>-1357.16</v>
      </c>
      <c r="J112" s="125">
        <v>45996</v>
      </c>
      <c r="K112" s="125">
        <v>46007</v>
      </c>
      <c r="L112" s="125">
        <v>46027</v>
      </c>
      <c r="M112" s="122">
        <v>30002</v>
      </c>
      <c r="N112" s="122" t="s">
        <v>205</v>
      </c>
      <c r="O112" s="122" t="s">
        <v>59</v>
      </c>
      <c r="P112" s="122" t="s">
        <v>60</v>
      </c>
    </row>
    <row r="113" spans="1:16" x14ac:dyDescent="0.25">
      <c r="A113" s="130" t="s">
        <v>51</v>
      </c>
      <c r="B113" s="122" t="s">
        <v>51</v>
      </c>
      <c r="C113" s="122" t="s">
        <v>52</v>
      </c>
      <c r="D113" s="122" t="s">
        <v>413</v>
      </c>
      <c r="E113" s="122" t="s">
        <v>414</v>
      </c>
      <c r="F113" s="122" t="s">
        <v>55</v>
      </c>
      <c r="G113" s="122" t="s">
        <v>216</v>
      </c>
      <c r="H113" s="122" t="s">
        <v>217</v>
      </c>
      <c r="I113" s="143">
        <v>-575</v>
      </c>
      <c r="J113" s="125">
        <v>45995</v>
      </c>
      <c r="K113" s="125">
        <v>46002</v>
      </c>
      <c r="L113" s="125">
        <v>46027</v>
      </c>
      <c r="M113" s="122">
        <v>10258</v>
      </c>
      <c r="N113" s="122" t="s">
        <v>51</v>
      </c>
      <c r="O113" s="122" t="s">
        <v>67</v>
      </c>
      <c r="P113" s="122" t="s">
        <v>60</v>
      </c>
    </row>
    <row r="114" spans="1:16" x14ac:dyDescent="0.25">
      <c r="A114" s="130" t="s">
        <v>51</v>
      </c>
      <c r="B114" s="122" t="s">
        <v>51</v>
      </c>
      <c r="C114" s="122" t="s">
        <v>52</v>
      </c>
      <c r="D114" s="122" t="s">
        <v>415</v>
      </c>
      <c r="E114" s="122" t="s">
        <v>416</v>
      </c>
      <c r="F114" s="122" t="s">
        <v>55</v>
      </c>
      <c r="G114" s="122" t="s">
        <v>216</v>
      </c>
      <c r="H114" s="122" t="s">
        <v>217</v>
      </c>
      <c r="I114" s="143">
        <v>-43.96</v>
      </c>
      <c r="J114" s="125">
        <v>45995</v>
      </c>
      <c r="K114" s="125">
        <v>46002</v>
      </c>
      <c r="L114" s="125">
        <v>46027</v>
      </c>
      <c r="M114" s="122">
        <v>10258</v>
      </c>
      <c r="N114" s="122" t="s">
        <v>51</v>
      </c>
      <c r="O114" s="122" t="s">
        <v>67</v>
      </c>
      <c r="P114" s="122" t="s">
        <v>60</v>
      </c>
    </row>
    <row r="115" spans="1:16" x14ac:dyDescent="0.25">
      <c r="A115" s="130" t="s">
        <v>51</v>
      </c>
      <c r="B115" s="122" t="s">
        <v>51</v>
      </c>
      <c r="C115" s="122" t="s">
        <v>52</v>
      </c>
      <c r="D115" s="122" t="s">
        <v>417</v>
      </c>
      <c r="E115" s="122" t="s">
        <v>418</v>
      </c>
      <c r="F115" s="122" t="s">
        <v>55</v>
      </c>
      <c r="G115" s="122" t="s">
        <v>419</v>
      </c>
      <c r="H115" s="122" t="s">
        <v>420</v>
      </c>
      <c r="I115" s="143">
        <v>-202761.12</v>
      </c>
      <c r="J115" s="125">
        <v>45995</v>
      </c>
      <c r="K115" s="125">
        <v>46002</v>
      </c>
      <c r="L115" s="125">
        <v>46027</v>
      </c>
      <c r="M115" s="122">
        <v>10258</v>
      </c>
      <c r="N115" s="122" t="s">
        <v>66</v>
      </c>
      <c r="O115" s="122" t="s">
        <v>67</v>
      </c>
      <c r="P115" s="122" t="s">
        <v>60</v>
      </c>
    </row>
    <row r="116" spans="1:16" s="126" customFormat="1" x14ac:dyDescent="0.25">
      <c r="A116" s="130" t="s">
        <v>51</v>
      </c>
      <c r="B116" s="122" t="s">
        <v>51</v>
      </c>
      <c r="C116" s="122" t="s">
        <v>52</v>
      </c>
      <c r="D116" s="122" t="s">
        <v>421</v>
      </c>
      <c r="E116" s="122" t="s">
        <v>422</v>
      </c>
      <c r="F116" s="122" t="s">
        <v>55</v>
      </c>
      <c r="G116" s="122" t="s">
        <v>423</v>
      </c>
      <c r="H116" s="122" t="s">
        <v>424</v>
      </c>
      <c r="I116" s="143">
        <v>-320</v>
      </c>
      <c r="J116" s="125">
        <v>46010</v>
      </c>
      <c r="K116" s="125">
        <v>46013</v>
      </c>
      <c r="L116" s="125">
        <v>46027</v>
      </c>
      <c r="M116" s="122">
        <v>30001</v>
      </c>
      <c r="N116" s="122" t="s">
        <v>51</v>
      </c>
      <c r="O116" s="122" t="s">
        <v>59</v>
      </c>
      <c r="P116" s="122" t="s">
        <v>60</v>
      </c>
    </row>
    <row r="117" spans="1:16" s="126" customFormat="1" x14ac:dyDescent="0.25">
      <c r="A117" s="130" t="s">
        <v>51</v>
      </c>
      <c r="B117" s="122" t="s">
        <v>51</v>
      </c>
      <c r="C117" s="122" t="s">
        <v>52</v>
      </c>
      <c r="D117" s="122" t="s">
        <v>425</v>
      </c>
      <c r="E117" s="122" t="s">
        <v>426</v>
      </c>
      <c r="F117" s="122" t="s">
        <v>55</v>
      </c>
      <c r="G117" s="122" t="s">
        <v>427</v>
      </c>
      <c r="H117" s="122" t="s">
        <v>428</v>
      </c>
      <c r="I117" s="143">
        <v>-352981.26</v>
      </c>
      <c r="J117" s="125">
        <v>46007</v>
      </c>
      <c r="K117" s="125">
        <v>46020</v>
      </c>
      <c r="L117" s="125">
        <v>46027</v>
      </c>
      <c r="M117" s="122">
        <v>20023</v>
      </c>
      <c r="N117" s="122" t="s">
        <v>84</v>
      </c>
      <c r="O117" s="122" t="s">
        <v>79</v>
      </c>
      <c r="P117" s="122" t="s">
        <v>60</v>
      </c>
    </row>
    <row r="118" spans="1:16" s="126" customFormat="1" x14ac:dyDescent="0.25">
      <c r="A118" s="130" t="s">
        <v>51</v>
      </c>
      <c r="B118" s="122" t="s">
        <v>51</v>
      </c>
      <c r="C118" s="122" t="s">
        <v>52</v>
      </c>
      <c r="D118" s="122" t="s">
        <v>429</v>
      </c>
      <c r="E118" s="122" t="s">
        <v>430</v>
      </c>
      <c r="F118" s="122" t="s">
        <v>55</v>
      </c>
      <c r="G118" s="122" t="s">
        <v>427</v>
      </c>
      <c r="H118" s="122" t="s">
        <v>428</v>
      </c>
      <c r="I118" s="143">
        <v>-1424.14</v>
      </c>
      <c r="J118" s="125">
        <v>46007</v>
      </c>
      <c r="K118" s="125">
        <v>46020</v>
      </c>
      <c r="L118" s="125">
        <v>46027</v>
      </c>
      <c r="M118" s="122">
        <v>30001</v>
      </c>
      <c r="N118" s="122" t="s">
        <v>431</v>
      </c>
      <c r="O118" s="122" t="s">
        <v>59</v>
      </c>
      <c r="P118" s="122" t="s">
        <v>60</v>
      </c>
    </row>
    <row r="119" spans="1:16" s="126" customFormat="1" x14ac:dyDescent="0.25">
      <c r="A119" s="130" t="s">
        <v>51</v>
      </c>
      <c r="B119" s="122" t="s">
        <v>51</v>
      </c>
      <c r="C119" s="122" t="s">
        <v>52</v>
      </c>
      <c r="D119" s="122" t="s">
        <v>432</v>
      </c>
      <c r="E119" s="122" t="s">
        <v>433</v>
      </c>
      <c r="F119" s="122" t="s">
        <v>55</v>
      </c>
      <c r="G119" s="122" t="s">
        <v>427</v>
      </c>
      <c r="H119" s="122" t="s">
        <v>428</v>
      </c>
      <c r="I119" s="143">
        <v>-12834.34</v>
      </c>
      <c r="J119" s="125">
        <v>46007</v>
      </c>
      <c r="K119" s="125">
        <v>46020</v>
      </c>
      <c r="L119" s="125">
        <v>46027</v>
      </c>
      <c r="M119" s="122">
        <v>20004</v>
      </c>
      <c r="N119" s="122" t="s">
        <v>143</v>
      </c>
      <c r="O119" s="122" t="s">
        <v>79</v>
      </c>
      <c r="P119" s="122" t="s">
        <v>60</v>
      </c>
    </row>
    <row r="120" spans="1:16" x14ac:dyDescent="0.25">
      <c r="A120" s="130" t="s">
        <v>51</v>
      </c>
      <c r="B120" s="122" t="s">
        <v>51</v>
      </c>
      <c r="C120" s="122" t="s">
        <v>52</v>
      </c>
      <c r="D120" s="122" t="s">
        <v>434</v>
      </c>
      <c r="E120" s="122" t="s">
        <v>435</v>
      </c>
      <c r="F120" s="122" t="s">
        <v>55</v>
      </c>
      <c r="G120" s="122" t="s">
        <v>427</v>
      </c>
      <c r="H120" s="122" t="s">
        <v>428</v>
      </c>
      <c r="I120" s="143">
        <v>-89.06</v>
      </c>
      <c r="J120" s="125">
        <v>46007</v>
      </c>
      <c r="K120" s="125">
        <v>46020</v>
      </c>
      <c r="L120" s="125">
        <v>46027</v>
      </c>
      <c r="M120" s="122">
        <v>20004</v>
      </c>
      <c r="N120" s="122" t="s">
        <v>143</v>
      </c>
      <c r="O120" s="122" t="s">
        <v>79</v>
      </c>
      <c r="P120" s="122" t="s">
        <v>60</v>
      </c>
    </row>
    <row r="121" spans="1:16" x14ac:dyDescent="0.25">
      <c r="A121" s="126"/>
      <c r="B121" s="126"/>
      <c r="C121" s="126"/>
      <c r="D121" s="126"/>
      <c r="E121" s="126"/>
      <c r="F121" s="126"/>
      <c r="G121" s="126"/>
      <c r="H121" s="126" t="s">
        <v>29</v>
      </c>
      <c r="I121" s="143">
        <v>-275000</v>
      </c>
      <c r="J121" s="125"/>
      <c r="K121" s="125"/>
      <c r="L121" s="125">
        <v>46027</v>
      </c>
      <c r="M121" s="122" t="s">
        <v>8609</v>
      </c>
      <c r="N121" s="122" t="s">
        <v>29</v>
      </c>
      <c r="O121" s="122" t="s">
        <v>29</v>
      </c>
      <c r="P121" s="122" t="s">
        <v>60</v>
      </c>
    </row>
    <row r="122" spans="1:16" x14ac:dyDescent="0.25">
      <c r="A122" s="130" t="s">
        <v>51</v>
      </c>
      <c r="B122" s="122" t="s">
        <v>51</v>
      </c>
      <c r="C122" s="122" t="s">
        <v>52</v>
      </c>
      <c r="D122" s="122" t="s">
        <v>436</v>
      </c>
      <c r="E122" s="122" t="s">
        <v>437</v>
      </c>
      <c r="F122" s="122" t="s">
        <v>55</v>
      </c>
      <c r="G122" s="122" t="s">
        <v>438</v>
      </c>
      <c r="H122" s="122" t="s">
        <v>439</v>
      </c>
      <c r="I122" s="143">
        <v>-68000</v>
      </c>
      <c r="J122" s="125">
        <v>45994</v>
      </c>
      <c r="K122" s="125">
        <v>46021</v>
      </c>
      <c r="L122" s="125">
        <v>46027</v>
      </c>
      <c r="M122" s="122">
        <v>20104</v>
      </c>
      <c r="N122" s="122" t="s">
        <v>352</v>
      </c>
      <c r="O122" s="122" t="s">
        <v>219</v>
      </c>
      <c r="P122" s="122" t="s">
        <v>60</v>
      </c>
    </row>
    <row r="123" spans="1:16" x14ac:dyDescent="0.25">
      <c r="A123" s="130" t="s">
        <v>51</v>
      </c>
      <c r="B123" s="122" t="s">
        <v>51</v>
      </c>
      <c r="C123" s="122" t="s">
        <v>52</v>
      </c>
      <c r="D123" s="122" t="s">
        <v>440</v>
      </c>
      <c r="E123" s="122" t="s">
        <v>441</v>
      </c>
      <c r="F123" s="122" t="s">
        <v>55</v>
      </c>
      <c r="G123" s="122" t="s">
        <v>442</v>
      </c>
      <c r="H123" s="122" t="s">
        <v>443</v>
      </c>
      <c r="I123" s="143">
        <v>-262.81</v>
      </c>
      <c r="J123" s="125">
        <v>45996</v>
      </c>
      <c r="K123" s="125">
        <v>46008</v>
      </c>
      <c r="L123" s="125">
        <v>46027</v>
      </c>
      <c r="M123" s="122">
        <v>10258</v>
      </c>
      <c r="N123" s="122" t="s">
        <v>51</v>
      </c>
      <c r="O123" s="122" t="s">
        <v>67</v>
      </c>
      <c r="P123" s="122" t="s">
        <v>60</v>
      </c>
    </row>
    <row r="124" spans="1:16" x14ac:dyDescent="0.25">
      <c r="A124" s="130" t="s">
        <v>51</v>
      </c>
      <c r="B124" s="122" t="s">
        <v>51</v>
      </c>
      <c r="C124" s="122" t="s">
        <v>52</v>
      </c>
      <c r="D124" s="122" t="s">
        <v>444</v>
      </c>
      <c r="E124" s="122" t="s">
        <v>445</v>
      </c>
      <c r="F124" s="122" t="s">
        <v>55</v>
      </c>
      <c r="G124" s="122" t="s">
        <v>442</v>
      </c>
      <c r="H124" s="122" t="s">
        <v>443</v>
      </c>
      <c r="I124" s="143">
        <v>-13401.05</v>
      </c>
      <c r="J124" s="125">
        <v>45960</v>
      </c>
      <c r="K124" s="125">
        <v>45961</v>
      </c>
      <c r="L124" s="125">
        <v>46027</v>
      </c>
      <c r="M124" s="122">
        <v>10258</v>
      </c>
      <c r="N124" s="122" t="s">
        <v>66</v>
      </c>
      <c r="O124" s="122" t="s">
        <v>67</v>
      </c>
      <c r="P124" s="122" t="s">
        <v>60</v>
      </c>
    </row>
    <row r="125" spans="1:16" x14ac:dyDescent="0.25">
      <c r="A125" s="130" t="s">
        <v>51</v>
      </c>
      <c r="B125" s="122" t="s">
        <v>51</v>
      </c>
      <c r="C125" s="122" t="s">
        <v>52</v>
      </c>
      <c r="D125" s="122" t="s">
        <v>446</v>
      </c>
      <c r="E125" s="122" t="s">
        <v>447</v>
      </c>
      <c r="F125" s="122" t="s">
        <v>55</v>
      </c>
      <c r="G125" s="122" t="s">
        <v>442</v>
      </c>
      <c r="H125" s="122" t="s">
        <v>443</v>
      </c>
      <c r="I125" s="143">
        <v>-211.8</v>
      </c>
      <c r="J125" s="125">
        <v>45995</v>
      </c>
      <c r="K125" s="125">
        <v>46001</v>
      </c>
      <c r="L125" s="125">
        <v>46027</v>
      </c>
      <c r="M125" s="122">
        <v>10258</v>
      </c>
      <c r="N125" s="122" t="s">
        <v>66</v>
      </c>
      <c r="O125" s="122" t="s">
        <v>67</v>
      </c>
      <c r="P125" s="122" t="s">
        <v>60</v>
      </c>
    </row>
    <row r="126" spans="1:16" x14ac:dyDescent="0.25">
      <c r="A126" s="130" t="s">
        <v>51</v>
      </c>
      <c r="B126" s="122" t="s">
        <v>51</v>
      </c>
      <c r="C126" s="122" t="s">
        <v>52</v>
      </c>
      <c r="D126" s="122" t="s">
        <v>448</v>
      </c>
      <c r="E126" s="122" t="s">
        <v>449</v>
      </c>
      <c r="F126" s="122" t="s">
        <v>55</v>
      </c>
      <c r="G126" s="122" t="s">
        <v>450</v>
      </c>
      <c r="H126" s="122" t="s">
        <v>451</v>
      </c>
      <c r="I126" s="143">
        <v>-270</v>
      </c>
      <c r="J126" s="125">
        <v>45994</v>
      </c>
      <c r="K126" s="125">
        <v>46002</v>
      </c>
      <c r="L126" s="125">
        <v>46027</v>
      </c>
      <c r="M126" s="122">
        <v>10258</v>
      </c>
      <c r="N126" s="122" t="s">
        <v>66</v>
      </c>
      <c r="O126" s="122" t="s">
        <v>67</v>
      </c>
      <c r="P126" s="122" t="s">
        <v>60</v>
      </c>
    </row>
    <row r="127" spans="1:16" x14ac:dyDescent="0.25">
      <c r="A127" s="130" t="s">
        <v>51</v>
      </c>
      <c r="B127" s="122" t="s">
        <v>51</v>
      </c>
      <c r="C127" s="122" t="s">
        <v>52</v>
      </c>
      <c r="D127" s="122" t="s">
        <v>452</v>
      </c>
      <c r="E127" s="122" t="s">
        <v>453</v>
      </c>
      <c r="F127" s="122" t="s">
        <v>55</v>
      </c>
      <c r="G127" s="122" t="s">
        <v>450</v>
      </c>
      <c r="H127" s="122" t="s">
        <v>451</v>
      </c>
      <c r="I127" s="143">
        <v>-440.4</v>
      </c>
      <c r="J127" s="125">
        <v>45994</v>
      </c>
      <c r="K127" s="125">
        <v>46002</v>
      </c>
      <c r="L127" s="125">
        <v>46027</v>
      </c>
      <c r="M127" s="122">
        <v>10258</v>
      </c>
      <c r="N127" s="122" t="s">
        <v>66</v>
      </c>
      <c r="O127" s="122" t="s">
        <v>67</v>
      </c>
      <c r="P127" s="122" t="s">
        <v>60</v>
      </c>
    </row>
    <row r="128" spans="1:16" x14ac:dyDescent="0.25">
      <c r="A128" s="130" t="s">
        <v>51</v>
      </c>
      <c r="B128" s="122" t="s">
        <v>51</v>
      </c>
      <c r="C128" s="122" t="s">
        <v>52</v>
      </c>
      <c r="D128" s="122" t="s">
        <v>454</v>
      </c>
      <c r="E128" s="122" t="s">
        <v>455</v>
      </c>
      <c r="F128" s="122" t="s">
        <v>55</v>
      </c>
      <c r="G128" s="122" t="s">
        <v>456</v>
      </c>
      <c r="H128" s="122" t="s">
        <v>457</v>
      </c>
      <c r="I128" s="143">
        <v>-1966.58</v>
      </c>
      <c r="J128" s="125">
        <v>45964</v>
      </c>
      <c r="K128" s="125">
        <v>46021</v>
      </c>
      <c r="L128" s="125">
        <v>46027</v>
      </c>
      <c r="M128" s="122">
        <v>20008</v>
      </c>
      <c r="N128" s="122" t="s">
        <v>161</v>
      </c>
      <c r="O128" s="122" t="s">
        <v>138</v>
      </c>
      <c r="P128" s="122" t="s">
        <v>60</v>
      </c>
    </row>
    <row r="129" spans="1:16" x14ac:dyDescent="0.25">
      <c r="A129" s="130" t="s">
        <v>51</v>
      </c>
      <c r="B129" s="122" t="s">
        <v>51</v>
      </c>
      <c r="C129" s="122" t="s">
        <v>52</v>
      </c>
      <c r="D129" s="122" t="s">
        <v>458</v>
      </c>
      <c r="E129" s="122" t="s">
        <v>459</v>
      </c>
      <c r="F129" s="122" t="s">
        <v>55</v>
      </c>
      <c r="G129" s="122" t="s">
        <v>460</v>
      </c>
      <c r="H129" s="122" t="s">
        <v>461</v>
      </c>
      <c r="I129" s="143">
        <v>-929.59</v>
      </c>
      <c r="J129" s="125">
        <v>45964</v>
      </c>
      <c r="K129" s="125">
        <v>46021</v>
      </c>
      <c r="L129" s="125">
        <v>46027</v>
      </c>
      <c r="M129" s="122">
        <v>20008</v>
      </c>
      <c r="N129" s="122" t="s">
        <v>161</v>
      </c>
      <c r="O129" s="122" t="s">
        <v>138</v>
      </c>
      <c r="P129" s="122" t="s">
        <v>60</v>
      </c>
    </row>
    <row r="130" spans="1:16" x14ac:dyDescent="0.25">
      <c r="A130" s="130" t="s">
        <v>51</v>
      </c>
      <c r="B130" s="122" t="s">
        <v>51</v>
      </c>
      <c r="C130" s="122" t="s">
        <v>52</v>
      </c>
      <c r="D130" s="122" t="s">
        <v>462</v>
      </c>
      <c r="E130" s="122" t="s">
        <v>463</v>
      </c>
      <c r="F130" s="122" t="s">
        <v>55</v>
      </c>
      <c r="G130" s="122" t="s">
        <v>460</v>
      </c>
      <c r="H130" s="122" t="s">
        <v>461</v>
      </c>
      <c r="I130" s="143">
        <v>-1425.48</v>
      </c>
      <c r="J130" s="125">
        <v>45964</v>
      </c>
      <c r="K130" s="125">
        <v>46022</v>
      </c>
      <c r="L130" s="125">
        <v>46027</v>
      </c>
      <c r="M130" s="122">
        <v>20008</v>
      </c>
      <c r="N130" s="122" t="s">
        <v>161</v>
      </c>
      <c r="O130" s="122" t="s">
        <v>138</v>
      </c>
      <c r="P130" s="122" t="s">
        <v>60</v>
      </c>
    </row>
    <row r="131" spans="1:16" x14ac:dyDescent="0.25">
      <c r="A131" s="130" t="s">
        <v>51</v>
      </c>
      <c r="B131" s="122" t="s">
        <v>51</v>
      </c>
      <c r="C131" s="122" t="s">
        <v>52</v>
      </c>
      <c r="D131" s="122" t="s">
        <v>464</v>
      </c>
      <c r="E131" s="122" t="s">
        <v>465</v>
      </c>
      <c r="F131" s="122" t="s">
        <v>55</v>
      </c>
      <c r="G131" s="122" t="s">
        <v>466</v>
      </c>
      <c r="H131" s="122" t="s">
        <v>467</v>
      </c>
      <c r="I131" s="143">
        <v>-12500</v>
      </c>
      <c r="J131" s="125">
        <v>45966</v>
      </c>
      <c r="K131" s="125">
        <v>45968</v>
      </c>
      <c r="L131" s="125">
        <v>46027</v>
      </c>
      <c r="M131" s="122">
        <v>10258</v>
      </c>
      <c r="N131" s="122" t="s">
        <v>66</v>
      </c>
      <c r="O131" s="122" t="s">
        <v>67</v>
      </c>
      <c r="P131" s="122" t="s">
        <v>60</v>
      </c>
    </row>
    <row r="132" spans="1:16" x14ac:dyDescent="0.25">
      <c r="A132" s="130" t="s">
        <v>51</v>
      </c>
      <c r="B132" s="122" t="s">
        <v>51</v>
      </c>
      <c r="C132" s="122" t="s">
        <v>52</v>
      </c>
      <c r="D132" s="122" t="s">
        <v>468</v>
      </c>
      <c r="E132" s="122" t="s">
        <v>469</v>
      </c>
      <c r="F132" s="122" t="s">
        <v>55</v>
      </c>
      <c r="G132" s="122" t="s">
        <v>470</v>
      </c>
      <c r="H132" s="122" t="s">
        <v>471</v>
      </c>
      <c r="I132" s="143">
        <v>-115935.3</v>
      </c>
      <c r="J132" s="125">
        <v>45966</v>
      </c>
      <c r="K132" s="125">
        <v>45972</v>
      </c>
      <c r="L132" s="125">
        <v>46027</v>
      </c>
      <c r="M132" s="122">
        <v>10258</v>
      </c>
      <c r="N132" s="122" t="s">
        <v>66</v>
      </c>
      <c r="O132" s="122" t="s">
        <v>67</v>
      </c>
      <c r="P132" s="122" t="s">
        <v>60</v>
      </c>
    </row>
    <row r="133" spans="1:16" x14ac:dyDescent="0.25">
      <c r="A133" s="130" t="s">
        <v>51</v>
      </c>
      <c r="B133" s="122" t="s">
        <v>51</v>
      </c>
      <c r="C133" s="122" t="s">
        <v>52</v>
      </c>
      <c r="D133" s="122" t="s">
        <v>472</v>
      </c>
      <c r="E133" s="122" t="s">
        <v>473</v>
      </c>
      <c r="F133" s="122" t="s">
        <v>55</v>
      </c>
      <c r="G133" s="122" t="s">
        <v>474</v>
      </c>
      <c r="H133" s="122" t="s">
        <v>475</v>
      </c>
      <c r="I133" s="143">
        <v>-455.58</v>
      </c>
      <c r="J133" s="125">
        <v>45995</v>
      </c>
      <c r="K133" s="125">
        <v>46001</v>
      </c>
      <c r="L133" s="125">
        <v>46027</v>
      </c>
      <c r="M133" s="122">
        <v>10258</v>
      </c>
      <c r="N133" s="122" t="s">
        <v>66</v>
      </c>
      <c r="O133" s="122" t="s">
        <v>67</v>
      </c>
      <c r="P133" s="122" t="s">
        <v>60</v>
      </c>
    </row>
    <row r="134" spans="1:16" x14ac:dyDescent="0.25">
      <c r="A134" s="130" t="s">
        <v>51</v>
      </c>
      <c r="B134" s="122" t="s">
        <v>51</v>
      </c>
      <c r="C134" s="122" t="s">
        <v>52</v>
      </c>
      <c r="D134" s="122" t="s">
        <v>476</v>
      </c>
      <c r="E134" s="122" t="s">
        <v>477</v>
      </c>
      <c r="F134" s="122" t="s">
        <v>55</v>
      </c>
      <c r="G134" s="122" t="s">
        <v>478</v>
      </c>
      <c r="H134" s="122" t="s">
        <v>479</v>
      </c>
      <c r="I134" s="143">
        <v>-4092.13</v>
      </c>
      <c r="J134" s="125">
        <v>46013</v>
      </c>
      <c r="K134" s="125">
        <v>46022</v>
      </c>
      <c r="L134" s="125">
        <v>46027</v>
      </c>
      <c r="M134" s="122">
        <v>20099</v>
      </c>
      <c r="N134" s="122" t="s">
        <v>78</v>
      </c>
      <c r="O134" s="122" t="s">
        <v>79</v>
      </c>
      <c r="P134" s="122" t="s">
        <v>60</v>
      </c>
    </row>
    <row r="135" spans="1:16" x14ac:dyDescent="0.25">
      <c r="A135" s="130" t="s">
        <v>51</v>
      </c>
      <c r="B135" s="122" t="s">
        <v>51</v>
      </c>
      <c r="C135" s="122" t="s">
        <v>52</v>
      </c>
      <c r="D135" s="122" t="s">
        <v>480</v>
      </c>
      <c r="E135" s="122" t="s">
        <v>437</v>
      </c>
      <c r="F135" s="122" t="s">
        <v>55</v>
      </c>
      <c r="G135" s="122" t="s">
        <v>478</v>
      </c>
      <c r="H135" s="122" t="s">
        <v>479</v>
      </c>
      <c r="I135" s="143">
        <v>-1346.8</v>
      </c>
      <c r="J135" s="125">
        <v>46013</v>
      </c>
      <c r="K135" s="125">
        <v>46022</v>
      </c>
      <c r="L135" s="125">
        <v>46027</v>
      </c>
      <c r="M135" s="122">
        <v>20099</v>
      </c>
      <c r="N135" s="122" t="s">
        <v>78</v>
      </c>
      <c r="O135" s="122" t="s">
        <v>79</v>
      </c>
      <c r="P135" s="122" t="s">
        <v>60</v>
      </c>
    </row>
    <row r="136" spans="1:16" x14ac:dyDescent="0.25">
      <c r="A136" s="130" t="s">
        <v>51</v>
      </c>
      <c r="B136" s="122" t="s">
        <v>51</v>
      </c>
      <c r="C136" s="122" t="s">
        <v>52</v>
      </c>
      <c r="D136" s="122" t="s">
        <v>481</v>
      </c>
      <c r="E136" s="122" t="s">
        <v>482</v>
      </c>
      <c r="F136" s="122" t="s">
        <v>55</v>
      </c>
      <c r="G136" s="122" t="s">
        <v>478</v>
      </c>
      <c r="H136" s="122" t="s">
        <v>479</v>
      </c>
      <c r="I136" s="143">
        <v>-880.59</v>
      </c>
      <c r="J136" s="125">
        <v>46001</v>
      </c>
      <c r="K136" s="125">
        <v>46022</v>
      </c>
      <c r="L136" s="125">
        <v>46027</v>
      </c>
      <c r="M136" s="122">
        <v>20099</v>
      </c>
      <c r="N136" s="122" t="s">
        <v>78</v>
      </c>
      <c r="O136" s="122" t="s">
        <v>79</v>
      </c>
      <c r="P136" s="122" t="s">
        <v>60</v>
      </c>
    </row>
    <row r="137" spans="1:16" x14ac:dyDescent="0.25">
      <c r="A137" s="130" t="s">
        <v>51</v>
      </c>
      <c r="B137" s="122" t="s">
        <v>51</v>
      </c>
      <c r="C137" s="122" t="s">
        <v>52</v>
      </c>
      <c r="D137" s="122" t="s">
        <v>483</v>
      </c>
      <c r="E137" s="122" t="s">
        <v>484</v>
      </c>
      <c r="F137" s="122" t="s">
        <v>55</v>
      </c>
      <c r="G137" s="122" t="s">
        <v>485</v>
      </c>
      <c r="H137" s="122" t="s">
        <v>486</v>
      </c>
      <c r="I137" s="143">
        <v>-1583.16</v>
      </c>
      <c r="J137" s="125">
        <v>45996</v>
      </c>
      <c r="K137" s="125">
        <v>46002</v>
      </c>
      <c r="L137" s="125">
        <v>46027</v>
      </c>
      <c r="M137" s="122">
        <v>30099</v>
      </c>
      <c r="N137" s="122" t="s">
        <v>58</v>
      </c>
      <c r="O137" s="122" t="s">
        <v>59</v>
      </c>
      <c r="P137" s="122" t="s">
        <v>60</v>
      </c>
    </row>
    <row r="138" spans="1:16" s="126" customFormat="1" x14ac:dyDescent="0.25">
      <c r="A138" s="130" t="s">
        <v>51</v>
      </c>
      <c r="B138" s="122" t="s">
        <v>51</v>
      </c>
      <c r="C138" s="122" t="s">
        <v>52</v>
      </c>
      <c r="D138" s="122" t="s">
        <v>487</v>
      </c>
      <c r="E138" s="122" t="s">
        <v>488</v>
      </c>
      <c r="F138" s="122" t="s">
        <v>55</v>
      </c>
      <c r="G138" s="122" t="s">
        <v>489</v>
      </c>
      <c r="H138" s="122" t="s">
        <v>490</v>
      </c>
      <c r="I138" s="143">
        <v>-3191.84</v>
      </c>
      <c r="J138" s="125">
        <v>45968</v>
      </c>
      <c r="K138" s="125">
        <v>46021</v>
      </c>
      <c r="L138" s="125">
        <v>46027</v>
      </c>
      <c r="M138" s="122">
        <v>20008</v>
      </c>
      <c r="N138" s="122" t="s">
        <v>161</v>
      </c>
      <c r="O138" s="122" t="s">
        <v>138</v>
      </c>
      <c r="P138" s="122" t="s">
        <v>60</v>
      </c>
    </row>
    <row r="139" spans="1:16" x14ac:dyDescent="0.25">
      <c r="A139" s="130" t="s">
        <v>51</v>
      </c>
      <c r="B139" s="122" t="s">
        <v>51</v>
      </c>
      <c r="C139" s="122" t="s">
        <v>52</v>
      </c>
      <c r="D139" s="122" t="s">
        <v>491</v>
      </c>
      <c r="E139" s="122" t="s">
        <v>492</v>
      </c>
      <c r="F139" s="122" t="s">
        <v>55</v>
      </c>
      <c r="G139" s="122" t="s">
        <v>493</v>
      </c>
      <c r="H139" s="122" t="s">
        <v>494</v>
      </c>
      <c r="I139" s="143">
        <v>-26882.799999999999</v>
      </c>
      <c r="J139" s="125">
        <v>45995</v>
      </c>
      <c r="K139" s="125">
        <v>46014</v>
      </c>
      <c r="L139" s="125">
        <v>46027</v>
      </c>
      <c r="M139" s="122">
        <v>20008</v>
      </c>
      <c r="N139" s="122" t="s">
        <v>161</v>
      </c>
      <c r="O139" s="122" t="s">
        <v>138</v>
      </c>
      <c r="P139" s="122" t="s">
        <v>60</v>
      </c>
    </row>
    <row r="140" spans="1:16" x14ac:dyDescent="0.25">
      <c r="A140" s="130" t="s">
        <v>51</v>
      </c>
      <c r="B140" s="122" t="s">
        <v>51</v>
      </c>
      <c r="C140" s="122" t="s">
        <v>52</v>
      </c>
      <c r="D140" s="122" t="s">
        <v>495</v>
      </c>
      <c r="E140" s="122" t="s">
        <v>496</v>
      </c>
      <c r="F140" s="122" t="s">
        <v>55</v>
      </c>
      <c r="G140" s="122" t="s">
        <v>493</v>
      </c>
      <c r="H140" s="122" t="s">
        <v>494</v>
      </c>
      <c r="I140" s="143">
        <v>-7584.79</v>
      </c>
      <c r="J140" s="125">
        <v>45995</v>
      </c>
      <c r="K140" s="125">
        <v>46014</v>
      </c>
      <c r="L140" s="125">
        <v>46027</v>
      </c>
      <c r="M140" s="122">
        <v>20008</v>
      </c>
      <c r="N140" s="122" t="s">
        <v>161</v>
      </c>
      <c r="O140" s="122" t="s">
        <v>138</v>
      </c>
      <c r="P140" s="122" t="s">
        <v>60</v>
      </c>
    </row>
    <row r="141" spans="1:16" s="126" customFormat="1" x14ac:dyDescent="0.25">
      <c r="H141" s="126" t="s">
        <v>497</v>
      </c>
      <c r="I141" s="143">
        <v>-585</v>
      </c>
      <c r="J141" s="125"/>
      <c r="K141" s="125"/>
      <c r="L141" s="125">
        <v>46027</v>
      </c>
      <c r="M141" s="122">
        <v>20104</v>
      </c>
      <c r="N141" s="122" t="s">
        <v>498</v>
      </c>
      <c r="O141" s="122" t="s">
        <v>498</v>
      </c>
      <c r="P141" s="122" t="s">
        <v>129</v>
      </c>
    </row>
    <row r="142" spans="1:16" s="126" customFormat="1" x14ac:dyDescent="0.25">
      <c r="H142" s="126" t="s">
        <v>497</v>
      </c>
      <c r="I142" s="143">
        <v>-942</v>
      </c>
      <c r="J142" s="125"/>
      <c r="K142" s="125"/>
      <c r="L142" s="125">
        <v>46027</v>
      </c>
      <c r="M142" s="122">
        <v>10253</v>
      </c>
      <c r="N142" s="122" t="s">
        <v>498</v>
      </c>
      <c r="O142" s="122" t="s">
        <v>498</v>
      </c>
      <c r="P142" s="122" t="s">
        <v>129</v>
      </c>
    </row>
    <row r="143" spans="1:16" x14ac:dyDescent="0.25">
      <c r="A143" s="130" t="s">
        <v>51</v>
      </c>
      <c r="B143" s="122" t="s">
        <v>51</v>
      </c>
      <c r="C143" s="122" t="s">
        <v>52</v>
      </c>
      <c r="D143" s="122" t="s">
        <v>499</v>
      </c>
      <c r="E143" s="122" t="s">
        <v>500</v>
      </c>
      <c r="F143" s="122" t="s">
        <v>55</v>
      </c>
      <c r="G143" s="122" t="s">
        <v>501</v>
      </c>
      <c r="H143" s="122" t="s">
        <v>502</v>
      </c>
      <c r="I143" s="143">
        <v>-4842.5</v>
      </c>
      <c r="J143" s="125">
        <v>45995</v>
      </c>
      <c r="K143" s="125">
        <v>46001</v>
      </c>
      <c r="L143" s="125">
        <v>46027</v>
      </c>
      <c r="M143" s="122">
        <v>31001</v>
      </c>
      <c r="N143" s="122" t="s">
        <v>115</v>
      </c>
      <c r="O143" s="122" t="s">
        <v>59</v>
      </c>
      <c r="P143" s="122" t="s">
        <v>60</v>
      </c>
    </row>
    <row r="144" spans="1:16" x14ac:dyDescent="0.25">
      <c r="A144" s="130" t="s">
        <v>51</v>
      </c>
      <c r="B144" s="122" t="s">
        <v>51</v>
      </c>
      <c r="C144" s="122" t="s">
        <v>72</v>
      </c>
      <c r="D144" s="122" t="s">
        <v>503</v>
      </c>
      <c r="E144" s="122" t="s">
        <v>504</v>
      </c>
      <c r="F144" s="122" t="s">
        <v>55</v>
      </c>
      <c r="G144" s="122" t="s">
        <v>505</v>
      </c>
      <c r="H144" s="122" t="s">
        <v>506</v>
      </c>
      <c r="I144" s="143">
        <v>-9220.7800000000007</v>
      </c>
      <c r="J144" s="125">
        <v>46023</v>
      </c>
      <c r="K144" s="125">
        <v>46024</v>
      </c>
      <c r="L144" s="125">
        <v>46027</v>
      </c>
      <c r="M144" s="122">
        <v>20104</v>
      </c>
      <c r="N144" s="122" t="s">
        <v>352</v>
      </c>
      <c r="O144" s="122" t="s">
        <v>219</v>
      </c>
      <c r="P144" s="122" t="s">
        <v>60</v>
      </c>
    </row>
    <row r="145" spans="1:16" x14ac:dyDescent="0.25">
      <c r="A145" s="130" t="s">
        <v>51</v>
      </c>
      <c r="B145" s="122" t="s">
        <v>51</v>
      </c>
      <c r="C145" s="122" t="s">
        <v>85</v>
      </c>
      <c r="D145" s="122" t="s">
        <v>507</v>
      </c>
      <c r="E145" s="122" t="s">
        <v>508</v>
      </c>
      <c r="F145" s="122" t="s">
        <v>55</v>
      </c>
      <c r="G145" s="122" t="s">
        <v>509</v>
      </c>
      <c r="H145" s="122" t="s">
        <v>510</v>
      </c>
      <c r="I145" s="143">
        <v>-20701.2</v>
      </c>
      <c r="J145" s="125">
        <v>45996</v>
      </c>
      <c r="K145" s="125">
        <v>46003</v>
      </c>
      <c r="L145" s="125">
        <v>46027</v>
      </c>
      <c r="M145" s="122">
        <v>10258</v>
      </c>
      <c r="N145" s="122" t="s">
        <v>66</v>
      </c>
      <c r="O145" s="122" t="s">
        <v>67</v>
      </c>
      <c r="P145" s="122" t="s">
        <v>60</v>
      </c>
    </row>
    <row r="146" spans="1:16" x14ac:dyDescent="0.25">
      <c r="A146" s="130" t="s">
        <v>51</v>
      </c>
      <c r="B146" s="122" t="s">
        <v>51</v>
      </c>
      <c r="C146" s="122" t="s">
        <v>52</v>
      </c>
      <c r="D146" s="122" t="s">
        <v>511</v>
      </c>
      <c r="E146" s="122" t="s">
        <v>512</v>
      </c>
      <c r="F146" s="122" t="s">
        <v>55</v>
      </c>
      <c r="G146" s="122" t="s">
        <v>263</v>
      </c>
      <c r="H146" s="122" t="s">
        <v>264</v>
      </c>
      <c r="I146" s="143">
        <v>-267.62</v>
      </c>
      <c r="J146" s="125">
        <v>45995</v>
      </c>
      <c r="K146" s="125">
        <v>46003</v>
      </c>
      <c r="L146" s="125">
        <v>46027</v>
      </c>
      <c r="M146" s="122">
        <v>10258</v>
      </c>
      <c r="N146" s="122" t="s">
        <v>66</v>
      </c>
      <c r="O146" s="122" t="s">
        <v>67</v>
      </c>
      <c r="P146" s="122" t="s">
        <v>60</v>
      </c>
    </row>
    <row r="147" spans="1:16" x14ac:dyDescent="0.25">
      <c r="E147" s="124"/>
      <c r="G147" s="124"/>
      <c r="H147" s="124" t="s">
        <v>276</v>
      </c>
      <c r="I147" s="143">
        <v>-126.34</v>
      </c>
      <c r="J147" s="125"/>
      <c r="K147" s="125"/>
      <c r="L147" s="125">
        <v>46027</v>
      </c>
      <c r="M147" s="122">
        <v>40001</v>
      </c>
      <c r="N147" s="122" t="s">
        <v>276</v>
      </c>
      <c r="O147" s="122" t="s">
        <v>79</v>
      </c>
      <c r="P147" s="122" t="s">
        <v>129</v>
      </c>
    </row>
    <row r="148" spans="1:16" x14ac:dyDescent="0.25">
      <c r="A148" s="130" t="s">
        <v>51</v>
      </c>
      <c r="B148" s="122" t="s">
        <v>51</v>
      </c>
      <c r="C148" s="122" t="s">
        <v>52</v>
      </c>
      <c r="D148" s="122" t="s">
        <v>513</v>
      </c>
      <c r="E148" s="122" t="s">
        <v>514</v>
      </c>
      <c r="F148" s="122" t="s">
        <v>55</v>
      </c>
      <c r="G148" s="122" t="s">
        <v>515</v>
      </c>
      <c r="H148" s="122" t="s">
        <v>516</v>
      </c>
      <c r="I148" s="143">
        <v>-84466.67</v>
      </c>
      <c r="J148" s="125">
        <v>45965</v>
      </c>
      <c r="K148" s="125">
        <v>45967</v>
      </c>
      <c r="L148" s="125">
        <v>46027</v>
      </c>
      <c r="M148" s="122">
        <v>10258</v>
      </c>
      <c r="N148" s="122" t="s">
        <v>66</v>
      </c>
      <c r="O148" s="122" t="s">
        <v>67</v>
      </c>
      <c r="P148" s="122" t="s">
        <v>60</v>
      </c>
    </row>
    <row r="149" spans="1:16" x14ac:dyDescent="0.25">
      <c r="A149" s="130" t="s">
        <v>51</v>
      </c>
      <c r="B149" s="122" t="s">
        <v>51</v>
      </c>
      <c r="C149" s="122" t="s">
        <v>52</v>
      </c>
      <c r="D149" s="122" t="s">
        <v>517</v>
      </c>
      <c r="E149" s="122" t="s">
        <v>518</v>
      </c>
      <c r="F149" s="122" t="s">
        <v>55</v>
      </c>
      <c r="G149" s="122" t="s">
        <v>515</v>
      </c>
      <c r="H149" s="122" t="s">
        <v>516</v>
      </c>
      <c r="I149" s="143">
        <v>-554.66999999999996</v>
      </c>
      <c r="J149" s="125">
        <v>45965</v>
      </c>
      <c r="K149" s="125">
        <v>45967</v>
      </c>
      <c r="L149" s="125">
        <v>46027</v>
      </c>
      <c r="M149" s="122">
        <v>10258</v>
      </c>
      <c r="N149" s="122" t="s">
        <v>66</v>
      </c>
      <c r="O149" s="122" t="s">
        <v>67</v>
      </c>
      <c r="P149" s="122" t="s">
        <v>60</v>
      </c>
    </row>
    <row r="150" spans="1:16" x14ac:dyDescent="0.25">
      <c r="A150" s="130" t="s">
        <v>51</v>
      </c>
      <c r="B150" s="122" t="s">
        <v>51</v>
      </c>
      <c r="C150" s="122" t="s">
        <v>52</v>
      </c>
      <c r="D150" s="122" t="s">
        <v>519</v>
      </c>
      <c r="E150" s="122" t="s">
        <v>520</v>
      </c>
      <c r="F150" s="122" t="s">
        <v>55</v>
      </c>
      <c r="G150" s="122" t="s">
        <v>521</v>
      </c>
      <c r="H150" s="122" t="s">
        <v>522</v>
      </c>
      <c r="I150" s="143">
        <v>-8700</v>
      </c>
      <c r="J150" s="125">
        <v>45965</v>
      </c>
      <c r="K150" s="125">
        <v>45967</v>
      </c>
      <c r="L150" s="125">
        <v>46027</v>
      </c>
      <c r="M150" s="122">
        <v>10258</v>
      </c>
      <c r="N150" s="122" t="s">
        <v>66</v>
      </c>
      <c r="O150" s="122" t="s">
        <v>67</v>
      </c>
      <c r="P150" s="122" t="s">
        <v>60</v>
      </c>
    </row>
    <row r="151" spans="1:16" x14ac:dyDescent="0.25">
      <c r="A151" s="130" t="s">
        <v>51</v>
      </c>
      <c r="B151" s="122" t="s">
        <v>51</v>
      </c>
      <c r="C151" s="122" t="s">
        <v>52</v>
      </c>
      <c r="D151" s="122" t="s">
        <v>523</v>
      </c>
      <c r="E151" s="122" t="s">
        <v>524</v>
      </c>
      <c r="F151" s="122" t="s">
        <v>55</v>
      </c>
      <c r="G151" s="122" t="s">
        <v>525</v>
      </c>
      <c r="H151" s="122" t="s">
        <v>526</v>
      </c>
      <c r="I151" s="143">
        <v>-12000</v>
      </c>
      <c r="J151" s="125">
        <v>45965</v>
      </c>
      <c r="K151" s="125">
        <v>45967</v>
      </c>
      <c r="L151" s="125">
        <v>46027</v>
      </c>
      <c r="M151" s="122">
        <v>10258</v>
      </c>
      <c r="N151" s="122" t="s">
        <v>66</v>
      </c>
      <c r="O151" s="122" t="s">
        <v>67</v>
      </c>
      <c r="P151" s="122" t="s">
        <v>60</v>
      </c>
    </row>
    <row r="152" spans="1:16" x14ac:dyDescent="0.25">
      <c r="A152" s="130" t="s">
        <v>51</v>
      </c>
      <c r="B152" s="122" t="s">
        <v>51</v>
      </c>
      <c r="C152" s="122" t="s">
        <v>52</v>
      </c>
      <c r="D152" s="122" t="s">
        <v>527</v>
      </c>
      <c r="E152" s="122" t="s">
        <v>528</v>
      </c>
      <c r="F152" s="122" t="s">
        <v>55</v>
      </c>
      <c r="G152" s="122" t="s">
        <v>529</v>
      </c>
      <c r="H152" s="122" t="s">
        <v>530</v>
      </c>
      <c r="I152" s="143">
        <v>-520</v>
      </c>
      <c r="J152" s="125">
        <v>45995</v>
      </c>
      <c r="K152" s="125">
        <v>46008</v>
      </c>
      <c r="L152" s="125">
        <v>46027</v>
      </c>
      <c r="M152" s="122">
        <v>10258</v>
      </c>
      <c r="N152" s="122" t="s">
        <v>66</v>
      </c>
      <c r="O152" s="122" t="s">
        <v>67</v>
      </c>
      <c r="P152" s="122" t="s">
        <v>60</v>
      </c>
    </row>
    <row r="153" spans="1:16" x14ac:dyDescent="0.25">
      <c r="A153" s="122" t="s">
        <v>51</v>
      </c>
      <c r="B153" s="122" t="s">
        <v>51</v>
      </c>
      <c r="C153" s="122" t="s">
        <v>72</v>
      </c>
      <c r="D153" s="122" t="s">
        <v>531</v>
      </c>
      <c r="E153" s="122" t="s">
        <v>532</v>
      </c>
      <c r="F153" s="122" t="s">
        <v>55</v>
      </c>
      <c r="G153" s="122" t="s">
        <v>533</v>
      </c>
      <c r="H153" s="122" t="s">
        <v>534</v>
      </c>
      <c r="I153" s="143">
        <v>-81701.8</v>
      </c>
      <c r="J153" s="125">
        <v>45991</v>
      </c>
      <c r="K153" s="125">
        <v>46021</v>
      </c>
      <c r="L153" s="125">
        <v>46028</v>
      </c>
      <c r="M153" s="122">
        <v>20099</v>
      </c>
      <c r="N153" s="122" t="s">
        <v>78</v>
      </c>
      <c r="O153" s="122" t="s">
        <v>79</v>
      </c>
      <c r="P153" s="122" t="s">
        <v>60</v>
      </c>
    </row>
    <row r="154" spans="1:16" x14ac:dyDescent="0.25">
      <c r="A154" s="122" t="s">
        <v>51</v>
      </c>
      <c r="B154" s="122" t="s">
        <v>51</v>
      </c>
      <c r="C154" s="122" t="s">
        <v>52</v>
      </c>
      <c r="D154" s="122" t="s">
        <v>535</v>
      </c>
      <c r="E154" s="122" t="s">
        <v>108</v>
      </c>
      <c r="F154" s="122" t="s">
        <v>55</v>
      </c>
      <c r="G154" s="122" t="s">
        <v>536</v>
      </c>
      <c r="H154" s="122" t="s">
        <v>537</v>
      </c>
      <c r="I154" s="143">
        <v>-27687.439999999999</v>
      </c>
      <c r="J154" s="125">
        <v>45974</v>
      </c>
      <c r="K154" s="125">
        <v>46014</v>
      </c>
      <c r="L154" s="125">
        <v>46028</v>
      </c>
      <c r="M154" s="122">
        <v>20010</v>
      </c>
      <c r="N154" s="122" t="s">
        <v>174</v>
      </c>
      <c r="O154" s="122" t="s">
        <v>175</v>
      </c>
      <c r="P154" s="122" t="s">
        <v>60</v>
      </c>
    </row>
    <row r="155" spans="1:16" x14ac:dyDescent="0.25">
      <c r="A155" s="122" t="s">
        <v>51</v>
      </c>
      <c r="B155" s="122" t="s">
        <v>51</v>
      </c>
      <c r="C155" s="122" t="s">
        <v>52</v>
      </c>
      <c r="D155" s="122" t="s">
        <v>538</v>
      </c>
      <c r="E155" s="122" t="s">
        <v>539</v>
      </c>
      <c r="F155" s="122" t="s">
        <v>55</v>
      </c>
      <c r="G155" s="122" t="s">
        <v>540</v>
      </c>
      <c r="H155" s="122" t="s">
        <v>541</v>
      </c>
      <c r="I155" s="143">
        <v>-2739.26</v>
      </c>
      <c r="J155" s="125">
        <v>45998</v>
      </c>
      <c r="K155" s="125">
        <v>46022</v>
      </c>
      <c r="L155" s="125">
        <v>46028</v>
      </c>
      <c r="M155" s="122">
        <v>20010</v>
      </c>
      <c r="N155" s="122" t="s">
        <v>174</v>
      </c>
      <c r="O155" s="122" t="s">
        <v>175</v>
      </c>
      <c r="P155" s="122" t="s">
        <v>60</v>
      </c>
    </row>
    <row r="156" spans="1:16" s="126" customFormat="1" x14ac:dyDescent="0.25">
      <c r="A156" s="132"/>
      <c r="B156" s="132"/>
      <c r="C156" s="132"/>
      <c r="D156" s="132"/>
      <c r="E156" s="133"/>
      <c r="F156" s="132"/>
      <c r="G156" s="133"/>
      <c r="H156" s="132" t="s">
        <v>542</v>
      </c>
      <c r="I156" s="143">
        <v>-1.89</v>
      </c>
      <c r="J156" s="125"/>
      <c r="K156" s="125"/>
      <c r="L156" s="125">
        <v>46028</v>
      </c>
      <c r="M156" s="122">
        <v>20099</v>
      </c>
      <c r="N156" s="122" t="s">
        <v>542</v>
      </c>
      <c r="O156" s="122" t="s">
        <v>79</v>
      </c>
      <c r="P156" s="122" t="s">
        <v>129</v>
      </c>
    </row>
    <row r="157" spans="1:16" x14ac:dyDescent="0.25">
      <c r="A157" s="122" t="s">
        <v>51</v>
      </c>
      <c r="B157" s="122" t="s">
        <v>51</v>
      </c>
      <c r="C157" s="122" t="s">
        <v>72</v>
      </c>
      <c r="D157" s="122" t="s">
        <v>543</v>
      </c>
      <c r="E157" s="122" t="s">
        <v>544</v>
      </c>
      <c r="F157" s="122" t="s">
        <v>55</v>
      </c>
      <c r="G157" s="122" t="s">
        <v>315</v>
      </c>
      <c r="H157" s="122" t="s">
        <v>316</v>
      </c>
      <c r="I157" s="143">
        <v>-99.95</v>
      </c>
      <c r="J157" s="125">
        <v>46001</v>
      </c>
      <c r="K157" s="125">
        <v>46020</v>
      </c>
      <c r="L157" s="125">
        <v>46028</v>
      </c>
      <c r="M157" s="122">
        <v>20004</v>
      </c>
      <c r="N157" s="122" t="s">
        <v>143</v>
      </c>
      <c r="O157" s="122" t="s">
        <v>79</v>
      </c>
      <c r="P157" s="122" t="s">
        <v>60</v>
      </c>
    </row>
    <row r="158" spans="1:16" x14ac:dyDescent="0.25">
      <c r="A158" s="122" t="s">
        <v>51</v>
      </c>
      <c r="B158" s="122"/>
      <c r="C158" s="122" t="s">
        <v>72</v>
      </c>
      <c r="D158" s="122" t="s">
        <v>545</v>
      </c>
      <c r="E158" s="122" t="s">
        <v>546</v>
      </c>
      <c r="F158" s="122" t="s">
        <v>55</v>
      </c>
      <c r="G158" s="122" t="s">
        <v>547</v>
      </c>
      <c r="H158" s="122" t="s">
        <v>548</v>
      </c>
      <c r="I158" s="143">
        <v>-153.96</v>
      </c>
      <c r="J158" s="125">
        <v>46011</v>
      </c>
      <c r="K158" s="125">
        <v>46022</v>
      </c>
      <c r="L158" s="125">
        <v>46028</v>
      </c>
      <c r="M158" s="122">
        <v>20029</v>
      </c>
      <c r="N158" s="122" t="s">
        <v>131</v>
      </c>
      <c r="O158" s="122" t="s">
        <v>132</v>
      </c>
      <c r="P158" s="122" t="s">
        <v>60</v>
      </c>
    </row>
    <row r="159" spans="1:16" s="126" customFormat="1" x14ac:dyDescent="0.25">
      <c r="H159" s="126" t="s">
        <v>325</v>
      </c>
      <c r="I159" s="143">
        <v>-76926.52</v>
      </c>
      <c r="J159" s="125"/>
      <c r="K159" s="125"/>
      <c r="L159" s="125">
        <v>46028</v>
      </c>
      <c r="M159" s="122">
        <v>10243</v>
      </c>
      <c r="N159" s="122" t="s">
        <v>325</v>
      </c>
      <c r="O159" s="122" t="s">
        <v>328</v>
      </c>
      <c r="P159" s="122" t="s">
        <v>60</v>
      </c>
    </row>
    <row r="160" spans="1:16" x14ac:dyDescent="0.25">
      <c r="A160" s="122" t="s">
        <v>51</v>
      </c>
      <c r="B160" s="122" t="s">
        <v>51</v>
      </c>
      <c r="C160" s="122" t="s">
        <v>52</v>
      </c>
      <c r="D160" s="122" t="s">
        <v>549</v>
      </c>
      <c r="E160" s="122" t="s">
        <v>550</v>
      </c>
      <c r="F160" s="122" t="s">
        <v>55</v>
      </c>
      <c r="G160" s="122" t="s">
        <v>551</v>
      </c>
      <c r="H160" s="122" t="s">
        <v>552</v>
      </c>
      <c r="I160" s="143">
        <v>-272224.69</v>
      </c>
      <c r="J160" s="125">
        <v>45954</v>
      </c>
      <c r="K160" s="125">
        <v>46022</v>
      </c>
      <c r="L160" s="125">
        <v>46028</v>
      </c>
      <c r="M160" s="122">
        <v>20030</v>
      </c>
      <c r="N160" s="122" t="s">
        <v>360</v>
      </c>
      <c r="O160" s="122" t="s">
        <v>219</v>
      </c>
      <c r="P160" s="122" t="s">
        <v>60</v>
      </c>
    </row>
    <row r="161" spans="1:17" x14ac:dyDescent="0.25">
      <c r="A161" s="122" t="s">
        <v>51</v>
      </c>
      <c r="B161" s="122" t="s">
        <v>51</v>
      </c>
      <c r="C161" s="122" t="s">
        <v>52</v>
      </c>
      <c r="D161" s="122" t="s">
        <v>553</v>
      </c>
      <c r="E161" s="122" t="s">
        <v>554</v>
      </c>
      <c r="F161" s="122" t="s">
        <v>55</v>
      </c>
      <c r="G161" s="122" t="s">
        <v>551</v>
      </c>
      <c r="H161" s="122" t="s">
        <v>552</v>
      </c>
      <c r="I161" s="143">
        <v>-277268.2</v>
      </c>
      <c r="J161" s="125">
        <v>45993</v>
      </c>
      <c r="K161" s="125">
        <v>46022</v>
      </c>
      <c r="L161" s="125">
        <v>46028</v>
      </c>
      <c r="M161" s="122">
        <v>20030</v>
      </c>
      <c r="N161" s="122" t="s">
        <v>360</v>
      </c>
      <c r="O161" s="122" t="s">
        <v>219</v>
      </c>
      <c r="P161" s="122" t="s">
        <v>60</v>
      </c>
    </row>
    <row r="162" spans="1:17" x14ac:dyDescent="0.25">
      <c r="E162" s="124"/>
      <c r="G162" s="124"/>
      <c r="H162" s="124" t="s">
        <v>555</v>
      </c>
      <c r="I162" s="143">
        <v>-250</v>
      </c>
      <c r="J162" s="125"/>
      <c r="K162" s="125"/>
      <c r="L162" s="125">
        <v>46028</v>
      </c>
      <c r="M162" s="122">
        <v>20004</v>
      </c>
      <c r="N162" s="122" t="s">
        <v>128</v>
      </c>
      <c r="O162" s="122" t="s">
        <v>79</v>
      </c>
      <c r="P162" s="122" t="s">
        <v>129</v>
      </c>
    </row>
    <row r="163" spans="1:17" x14ac:dyDescent="0.25">
      <c r="A163" s="122" t="s">
        <v>51</v>
      </c>
      <c r="B163" s="122"/>
      <c r="C163" s="122" t="s">
        <v>72</v>
      </c>
      <c r="D163" s="122" t="s">
        <v>556</v>
      </c>
      <c r="E163" s="122" t="s">
        <v>557</v>
      </c>
      <c r="F163" s="122" t="s">
        <v>55</v>
      </c>
      <c r="G163" s="122" t="s">
        <v>558</v>
      </c>
      <c r="H163" s="122" t="s">
        <v>559</v>
      </c>
      <c r="I163" s="143">
        <v>-301.73</v>
      </c>
      <c r="J163" s="125">
        <v>46009</v>
      </c>
      <c r="K163" s="125">
        <v>46022</v>
      </c>
      <c r="L163" s="125">
        <v>46028</v>
      </c>
      <c r="M163" s="122">
        <v>20029</v>
      </c>
      <c r="N163" s="122" t="s">
        <v>131</v>
      </c>
      <c r="O163" s="122" t="s">
        <v>132</v>
      </c>
      <c r="P163" s="122" t="s">
        <v>60</v>
      </c>
    </row>
    <row r="164" spans="1:17" x14ac:dyDescent="0.25">
      <c r="A164" s="122" t="s">
        <v>51</v>
      </c>
      <c r="B164" s="122" t="s">
        <v>51</v>
      </c>
      <c r="C164" s="122" t="s">
        <v>52</v>
      </c>
      <c r="D164" s="122" t="s">
        <v>560</v>
      </c>
      <c r="E164" s="122" t="s">
        <v>561</v>
      </c>
      <c r="F164" s="122" t="s">
        <v>55</v>
      </c>
      <c r="G164" s="122" t="s">
        <v>562</v>
      </c>
      <c r="H164" s="122" t="s">
        <v>563</v>
      </c>
      <c r="I164" s="143">
        <v>-63818</v>
      </c>
      <c r="J164" s="125">
        <v>46009</v>
      </c>
      <c r="K164" s="125">
        <v>46022</v>
      </c>
      <c r="L164" s="125">
        <v>46028</v>
      </c>
      <c r="M164" s="122">
        <v>20030</v>
      </c>
      <c r="N164" s="122" t="s">
        <v>360</v>
      </c>
      <c r="O164" s="122" t="s">
        <v>219</v>
      </c>
      <c r="P164" s="122" t="s">
        <v>60</v>
      </c>
    </row>
    <row r="165" spans="1:17" s="126" customFormat="1" x14ac:dyDescent="0.25">
      <c r="H165" s="126" t="s">
        <v>564</v>
      </c>
      <c r="I165" s="143">
        <v>-49.87</v>
      </c>
      <c r="J165" s="125"/>
      <c r="K165" s="125"/>
      <c r="L165" s="125">
        <v>46028</v>
      </c>
      <c r="M165" s="122">
        <v>20008</v>
      </c>
      <c r="N165" s="122" t="s">
        <v>128</v>
      </c>
      <c r="O165" s="122" t="s">
        <v>138</v>
      </c>
      <c r="P165" s="122" t="s">
        <v>129</v>
      </c>
    </row>
    <row r="166" spans="1:17" x14ac:dyDescent="0.25">
      <c r="A166" s="122" t="s">
        <v>51</v>
      </c>
      <c r="B166" s="122" t="s">
        <v>51</v>
      </c>
      <c r="C166" s="122" t="s">
        <v>52</v>
      </c>
      <c r="D166" s="122" t="s">
        <v>565</v>
      </c>
      <c r="E166" s="122" t="s">
        <v>566</v>
      </c>
      <c r="F166" s="122" t="s">
        <v>55</v>
      </c>
      <c r="G166" s="122" t="s">
        <v>567</v>
      </c>
      <c r="H166" s="122" t="s">
        <v>568</v>
      </c>
      <c r="I166" s="143">
        <v>-39867.800000000003</v>
      </c>
      <c r="J166" s="125">
        <v>46008</v>
      </c>
      <c r="K166" s="125">
        <v>46020</v>
      </c>
      <c r="L166" s="125">
        <v>46028</v>
      </c>
      <c r="M166" s="122">
        <v>30002</v>
      </c>
      <c r="N166" s="122" t="s">
        <v>205</v>
      </c>
      <c r="O166" s="122" t="s">
        <v>59</v>
      </c>
      <c r="P166" s="122" t="s">
        <v>60</v>
      </c>
    </row>
    <row r="167" spans="1:17" x14ac:dyDescent="0.25">
      <c r="A167" s="122" t="s">
        <v>51</v>
      </c>
      <c r="B167" s="122" t="s">
        <v>51</v>
      </c>
      <c r="C167" s="122" t="s">
        <v>52</v>
      </c>
      <c r="D167" s="122" t="s">
        <v>569</v>
      </c>
      <c r="E167" s="122" t="s">
        <v>570</v>
      </c>
      <c r="F167" s="122" t="s">
        <v>55</v>
      </c>
      <c r="G167" s="122" t="s">
        <v>571</v>
      </c>
      <c r="H167" s="122" t="s">
        <v>572</v>
      </c>
      <c r="I167" s="143">
        <v>-2850.48</v>
      </c>
      <c r="J167" s="125">
        <v>45998</v>
      </c>
      <c r="K167" s="125">
        <v>46007</v>
      </c>
      <c r="L167" s="125">
        <v>46028</v>
      </c>
      <c r="M167" s="122">
        <v>20013</v>
      </c>
      <c r="N167" s="122" t="s">
        <v>573</v>
      </c>
      <c r="O167" s="122" t="s">
        <v>79</v>
      </c>
      <c r="P167" s="122" t="s">
        <v>60</v>
      </c>
    </row>
    <row r="168" spans="1:17" x14ac:dyDescent="0.25">
      <c r="E168" s="124"/>
      <c r="G168" s="124"/>
      <c r="H168" s="124" t="s">
        <v>574</v>
      </c>
      <c r="I168" s="143">
        <v>-2859.56</v>
      </c>
      <c r="J168" s="125"/>
      <c r="K168" s="125"/>
      <c r="L168" s="125">
        <v>46028</v>
      </c>
      <c r="M168" s="122">
        <v>40001</v>
      </c>
      <c r="N168" s="122" t="s">
        <v>374</v>
      </c>
      <c r="O168" s="122" t="s">
        <v>155</v>
      </c>
      <c r="P168" s="122" t="s">
        <v>155</v>
      </c>
    </row>
    <row r="169" spans="1:17" x14ac:dyDescent="0.25">
      <c r="E169" s="124"/>
      <c r="G169" s="124"/>
      <c r="H169" s="124" t="s">
        <v>575</v>
      </c>
      <c r="I169" s="143">
        <v>-19115.175500000001</v>
      </c>
      <c r="J169" s="125"/>
      <c r="K169" s="125"/>
      <c r="L169" s="125">
        <v>46028</v>
      </c>
      <c r="M169" s="122">
        <v>40001</v>
      </c>
      <c r="N169" s="122" t="s">
        <v>374</v>
      </c>
      <c r="O169" s="122" t="s">
        <v>155</v>
      </c>
      <c r="P169" s="122" t="s">
        <v>155</v>
      </c>
    </row>
    <row r="170" spans="1:17" x14ac:dyDescent="0.25">
      <c r="E170" s="124"/>
      <c r="G170" s="124"/>
      <c r="H170" s="127" t="s">
        <v>576</v>
      </c>
      <c r="I170" s="143">
        <v>-14549.53</v>
      </c>
      <c r="J170" s="125"/>
      <c r="K170" s="125"/>
      <c r="L170" s="125">
        <v>46028</v>
      </c>
      <c r="M170" s="122">
        <v>20099</v>
      </c>
      <c r="N170" s="122" t="s">
        <v>577</v>
      </c>
      <c r="O170" s="122" t="s">
        <v>155</v>
      </c>
      <c r="P170" s="122" t="s">
        <v>129</v>
      </c>
    </row>
    <row r="171" spans="1:17" s="39" customFormat="1" ht="15" x14ac:dyDescent="0.25">
      <c r="A171" s="36" t="s">
        <v>51</v>
      </c>
      <c r="B171" s="23" t="s">
        <v>51</v>
      </c>
      <c r="C171" s="23" t="s">
        <v>156</v>
      </c>
      <c r="D171" s="23" t="s">
        <v>578</v>
      </c>
      <c r="E171" s="23" t="s">
        <v>579</v>
      </c>
      <c r="F171" s="23" t="s">
        <v>55</v>
      </c>
      <c r="G171" s="23" t="s">
        <v>580</v>
      </c>
      <c r="H171" s="23" t="s">
        <v>581</v>
      </c>
      <c r="I171" s="143">
        <v>-1755721.27</v>
      </c>
      <c r="J171" s="125">
        <v>46029</v>
      </c>
      <c r="K171" s="125">
        <v>46029</v>
      </c>
      <c r="L171" s="125">
        <v>46028</v>
      </c>
      <c r="M171" s="122">
        <v>40001</v>
      </c>
      <c r="N171" s="122" t="s">
        <v>579</v>
      </c>
      <c r="O171" s="122" t="s">
        <v>582</v>
      </c>
      <c r="P171" s="122" t="s">
        <v>93</v>
      </c>
      <c r="Q171" s="23"/>
    </row>
    <row r="172" spans="1:17" s="126" customFormat="1" x14ac:dyDescent="0.25">
      <c r="A172" s="124"/>
      <c r="B172" s="124"/>
      <c r="C172" s="124"/>
      <c r="D172" s="124"/>
      <c r="E172" s="124"/>
      <c r="F172" s="124"/>
      <c r="G172" s="124"/>
      <c r="H172" s="124" t="s">
        <v>583</v>
      </c>
      <c r="I172" s="143">
        <v>-518.21</v>
      </c>
      <c r="J172" s="125"/>
      <c r="K172" s="125"/>
      <c r="L172" s="125">
        <v>46028</v>
      </c>
      <c r="M172" s="122">
        <v>20009</v>
      </c>
      <c r="N172" s="122" t="s">
        <v>128</v>
      </c>
      <c r="O172" s="122" t="s">
        <v>79</v>
      </c>
      <c r="P172" s="122" t="s">
        <v>129</v>
      </c>
    </row>
    <row r="173" spans="1:17" s="126" customFormat="1" x14ac:dyDescent="0.25">
      <c r="A173" s="122" t="s">
        <v>51</v>
      </c>
      <c r="B173" s="122" t="s">
        <v>51</v>
      </c>
      <c r="C173" s="122" t="s">
        <v>52</v>
      </c>
      <c r="D173" s="122" t="s">
        <v>584</v>
      </c>
      <c r="E173" s="122" t="s">
        <v>585</v>
      </c>
      <c r="F173" s="122" t="s">
        <v>55</v>
      </c>
      <c r="G173" s="122" t="s">
        <v>586</v>
      </c>
      <c r="H173" s="122" t="s">
        <v>587</v>
      </c>
      <c r="I173" s="143">
        <v>-800</v>
      </c>
      <c r="J173" s="125">
        <v>45994</v>
      </c>
      <c r="K173" s="125">
        <v>46022</v>
      </c>
      <c r="L173" s="125">
        <v>46028</v>
      </c>
      <c r="M173" s="122">
        <v>30001</v>
      </c>
      <c r="N173" s="122" t="s">
        <v>51</v>
      </c>
      <c r="O173" s="122" t="s">
        <v>59</v>
      </c>
      <c r="P173" s="122" t="s">
        <v>60</v>
      </c>
    </row>
    <row r="174" spans="1:17" s="126" customFormat="1" x14ac:dyDescent="0.25">
      <c r="A174" s="122" t="s">
        <v>51</v>
      </c>
      <c r="B174" s="122" t="s">
        <v>51</v>
      </c>
      <c r="C174" s="122" t="s">
        <v>52</v>
      </c>
      <c r="D174" s="122" t="s">
        <v>588</v>
      </c>
      <c r="E174" s="122" t="s">
        <v>589</v>
      </c>
      <c r="F174" s="122" t="s">
        <v>55</v>
      </c>
      <c r="G174" s="122" t="s">
        <v>590</v>
      </c>
      <c r="H174" s="122" t="s">
        <v>591</v>
      </c>
      <c r="I174" s="143">
        <v>-63818</v>
      </c>
      <c r="J174" s="125">
        <v>46008</v>
      </c>
      <c r="K174" s="125">
        <v>46022</v>
      </c>
      <c r="L174" s="125">
        <v>46028</v>
      </c>
      <c r="M174" s="122">
        <v>20030</v>
      </c>
      <c r="N174" s="122" t="s">
        <v>360</v>
      </c>
      <c r="O174" s="122" t="s">
        <v>219</v>
      </c>
      <c r="P174" s="122" t="s">
        <v>60</v>
      </c>
    </row>
    <row r="175" spans="1:17" s="126" customFormat="1" x14ac:dyDescent="0.25">
      <c r="A175" s="124"/>
      <c r="B175" s="124"/>
      <c r="C175" s="124"/>
      <c r="D175" s="124"/>
      <c r="E175" s="124"/>
      <c r="F175" s="124"/>
      <c r="G175" s="124"/>
      <c r="H175" s="124" t="s">
        <v>592</v>
      </c>
      <c r="I175" s="143">
        <v>-5531.36</v>
      </c>
      <c r="J175" s="125"/>
      <c r="K175" s="125"/>
      <c r="L175" s="125">
        <v>46028</v>
      </c>
      <c r="M175" s="122">
        <v>20003</v>
      </c>
      <c r="N175" s="122" t="s">
        <v>593</v>
      </c>
      <c r="O175" s="122" t="s">
        <v>594</v>
      </c>
      <c r="P175" s="122" t="s">
        <v>129</v>
      </c>
    </row>
    <row r="176" spans="1:17" s="126" customFormat="1" x14ac:dyDescent="0.25">
      <c r="A176" s="124"/>
      <c r="B176" s="124"/>
      <c r="C176" s="124"/>
      <c r="D176" s="124"/>
      <c r="E176" s="124"/>
      <c r="F176" s="124"/>
      <c r="G176" s="124"/>
      <c r="H176" s="124" t="s">
        <v>592</v>
      </c>
      <c r="I176" s="143">
        <v>-1232.76</v>
      </c>
      <c r="J176" s="125"/>
      <c r="K176" s="125"/>
      <c r="L176" s="125">
        <v>46028</v>
      </c>
      <c r="M176" s="122">
        <v>20003</v>
      </c>
      <c r="N176" s="122" t="s">
        <v>595</v>
      </c>
      <c r="O176" s="122" t="s">
        <v>594</v>
      </c>
      <c r="P176" s="122" t="s">
        <v>129</v>
      </c>
    </row>
    <row r="177" spans="1:16" s="126" customFormat="1" x14ac:dyDescent="0.25">
      <c r="A177" s="124"/>
      <c r="B177" s="124"/>
      <c r="C177" s="124"/>
      <c r="D177" s="124"/>
      <c r="E177" s="124"/>
      <c r="F177" s="124"/>
      <c r="G177" s="124"/>
      <c r="H177" s="124" t="s">
        <v>246</v>
      </c>
      <c r="I177" s="143">
        <v>-332891.21999999997</v>
      </c>
      <c r="J177" s="125"/>
      <c r="K177" s="125"/>
      <c r="L177" s="125">
        <v>46028</v>
      </c>
      <c r="M177" s="122">
        <v>20001</v>
      </c>
      <c r="N177" s="122" t="s">
        <v>246</v>
      </c>
      <c r="O177" s="122" t="s">
        <v>246</v>
      </c>
      <c r="P177" s="122" t="s">
        <v>246</v>
      </c>
    </row>
    <row r="178" spans="1:16" s="126" customFormat="1" x14ac:dyDescent="0.25">
      <c r="A178" s="124"/>
      <c r="B178" s="124"/>
      <c r="C178" s="124"/>
      <c r="D178" s="124"/>
      <c r="E178" s="124"/>
      <c r="F178" s="124"/>
      <c r="G178" s="124"/>
      <c r="H178" s="124" t="s">
        <v>246</v>
      </c>
      <c r="I178" s="143">
        <v>-36572.06</v>
      </c>
      <c r="J178" s="125"/>
      <c r="K178" s="125"/>
      <c r="L178" s="125">
        <v>46028</v>
      </c>
      <c r="M178" s="122">
        <v>20003</v>
      </c>
      <c r="N178" s="122" t="s">
        <v>246</v>
      </c>
      <c r="O178" s="122" t="s">
        <v>246</v>
      </c>
      <c r="P178" s="122" t="s">
        <v>246</v>
      </c>
    </row>
    <row r="179" spans="1:16" s="126" customFormat="1" x14ac:dyDescent="0.25">
      <c r="A179" s="124"/>
      <c r="B179" s="124"/>
      <c r="C179" s="124"/>
      <c r="D179" s="124"/>
      <c r="E179" s="127"/>
      <c r="F179" s="124"/>
      <c r="G179" s="127"/>
      <c r="H179" s="124" t="s">
        <v>246</v>
      </c>
      <c r="I179" s="143">
        <v>-63073.75</v>
      </c>
      <c r="J179" s="125"/>
      <c r="K179" s="125"/>
      <c r="L179" s="125">
        <v>46028</v>
      </c>
      <c r="M179" s="122">
        <v>20108</v>
      </c>
      <c r="N179" s="122" t="s">
        <v>246</v>
      </c>
      <c r="O179" s="122" t="s">
        <v>246</v>
      </c>
      <c r="P179" s="122" t="s">
        <v>246</v>
      </c>
    </row>
    <row r="180" spans="1:16" s="126" customFormat="1" x14ac:dyDescent="0.25">
      <c r="A180" s="124"/>
      <c r="B180" s="124"/>
      <c r="C180" s="124"/>
      <c r="D180" s="124"/>
      <c r="E180" s="127"/>
      <c r="F180" s="124"/>
      <c r="G180" s="127"/>
      <c r="H180" s="124" t="s">
        <v>246</v>
      </c>
      <c r="I180" s="143">
        <v>-35114.36</v>
      </c>
      <c r="J180" s="125"/>
      <c r="K180" s="125"/>
      <c r="L180" s="125">
        <v>46028</v>
      </c>
      <c r="M180" s="122">
        <v>20024</v>
      </c>
      <c r="N180" s="122" t="s">
        <v>246</v>
      </c>
      <c r="O180" s="122" t="s">
        <v>246</v>
      </c>
      <c r="P180" s="122" t="s">
        <v>246</v>
      </c>
    </row>
    <row r="181" spans="1:16" s="126" customFormat="1" x14ac:dyDescent="0.25">
      <c r="A181" s="124"/>
      <c r="B181" s="124"/>
      <c r="C181" s="124"/>
      <c r="D181" s="124"/>
      <c r="E181" s="127"/>
      <c r="F181" s="124"/>
      <c r="G181" s="127"/>
      <c r="H181" s="124" t="s">
        <v>246</v>
      </c>
      <c r="I181" s="143">
        <v>-42136.29</v>
      </c>
      <c r="J181" s="125"/>
      <c r="K181" s="125"/>
      <c r="L181" s="125">
        <v>46028</v>
      </c>
      <c r="M181" s="122">
        <v>20023</v>
      </c>
      <c r="N181" s="122" t="s">
        <v>246</v>
      </c>
      <c r="O181" s="122" t="s">
        <v>246</v>
      </c>
      <c r="P181" s="122" t="s">
        <v>246</v>
      </c>
    </row>
    <row r="182" spans="1:16" s="126" customFormat="1" x14ac:dyDescent="0.2">
      <c r="D182" s="119"/>
      <c r="E182" s="119"/>
      <c r="G182" s="128"/>
      <c r="H182" s="124" t="s">
        <v>246</v>
      </c>
      <c r="I182" s="143">
        <v>-36360.19</v>
      </c>
      <c r="J182" s="125"/>
      <c r="K182" s="125"/>
      <c r="L182" s="125">
        <v>46028</v>
      </c>
      <c r="M182" s="122">
        <v>20021</v>
      </c>
      <c r="N182" s="122" t="s">
        <v>246</v>
      </c>
      <c r="O182" s="122" t="s">
        <v>246</v>
      </c>
      <c r="P182" s="122" t="s">
        <v>246</v>
      </c>
    </row>
    <row r="183" spans="1:16" s="126" customFormat="1" x14ac:dyDescent="0.25">
      <c r="A183" s="122" t="s">
        <v>51</v>
      </c>
      <c r="B183" s="122" t="s">
        <v>51</v>
      </c>
      <c r="C183" s="122" t="s">
        <v>52</v>
      </c>
      <c r="D183" s="122" t="s">
        <v>596</v>
      </c>
      <c r="E183" s="122" t="s">
        <v>597</v>
      </c>
      <c r="F183" s="122" t="s">
        <v>55</v>
      </c>
      <c r="G183" s="122" t="s">
        <v>269</v>
      </c>
      <c r="H183" s="122" t="s">
        <v>270</v>
      </c>
      <c r="I183" s="143">
        <v>-1059.75</v>
      </c>
      <c r="J183" s="125">
        <v>46000</v>
      </c>
      <c r="K183" s="125">
        <v>46003</v>
      </c>
      <c r="L183" s="125">
        <v>46028</v>
      </c>
      <c r="M183" s="122">
        <v>30002</v>
      </c>
      <c r="N183" s="122" t="s">
        <v>205</v>
      </c>
      <c r="O183" s="122" t="s">
        <v>59</v>
      </c>
      <c r="P183" s="122" t="s">
        <v>60</v>
      </c>
    </row>
    <row r="184" spans="1:16" s="126" customFormat="1" x14ac:dyDescent="0.25">
      <c r="A184" s="124"/>
      <c r="B184" s="124"/>
      <c r="C184" s="124"/>
      <c r="D184" s="124"/>
      <c r="E184" s="124"/>
      <c r="F184" s="124"/>
      <c r="G184" s="124"/>
      <c r="H184" s="124" t="s">
        <v>276</v>
      </c>
      <c r="I184" s="143">
        <v>-2072.06</v>
      </c>
      <c r="J184" s="125"/>
      <c r="K184" s="125"/>
      <c r="L184" s="125">
        <v>46028</v>
      </c>
      <c r="M184" s="122">
        <v>40001</v>
      </c>
      <c r="N184" s="122" t="s">
        <v>276</v>
      </c>
      <c r="O184" s="122" t="s">
        <v>79</v>
      </c>
      <c r="P184" s="122" t="s">
        <v>129</v>
      </c>
    </row>
    <row r="185" spans="1:16" s="126" customFormat="1" x14ac:dyDescent="0.25">
      <c r="A185" s="130" t="s">
        <v>51</v>
      </c>
      <c r="B185" s="122" t="s">
        <v>51</v>
      </c>
      <c r="C185" s="122" t="s">
        <v>52</v>
      </c>
      <c r="D185" s="122" t="s">
        <v>598</v>
      </c>
      <c r="E185" s="122" t="s">
        <v>207</v>
      </c>
      <c r="F185" s="122" t="s">
        <v>55</v>
      </c>
      <c r="G185" s="122" t="s">
        <v>599</v>
      </c>
      <c r="H185" s="122" t="s">
        <v>600</v>
      </c>
      <c r="I185" s="143">
        <v>-4950</v>
      </c>
      <c r="J185" s="125">
        <v>45999</v>
      </c>
      <c r="K185" s="125">
        <v>46001</v>
      </c>
      <c r="L185" s="125">
        <v>46029</v>
      </c>
      <c r="M185" s="122">
        <v>10258</v>
      </c>
      <c r="N185" s="122" t="s">
        <v>66</v>
      </c>
      <c r="O185" s="122" t="s">
        <v>67</v>
      </c>
      <c r="P185" s="122" t="s">
        <v>60</v>
      </c>
    </row>
    <row r="186" spans="1:16" s="126" customFormat="1" x14ac:dyDescent="0.25">
      <c r="A186" s="124"/>
      <c r="B186" s="124"/>
      <c r="C186" s="124"/>
      <c r="D186" s="124"/>
      <c r="E186" s="124"/>
      <c r="F186" s="124"/>
      <c r="G186" s="124"/>
      <c r="H186" s="124" t="s">
        <v>601</v>
      </c>
      <c r="I186" s="143">
        <v>-11914.97</v>
      </c>
      <c r="J186" s="125"/>
      <c r="K186" s="125"/>
      <c r="L186" s="125">
        <v>46029</v>
      </c>
      <c r="M186" s="122">
        <v>10001</v>
      </c>
      <c r="N186" s="122" t="s">
        <v>602</v>
      </c>
      <c r="O186" s="122" t="s">
        <v>601</v>
      </c>
      <c r="P186" s="122" t="s">
        <v>129</v>
      </c>
    </row>
    <row r="187" spans="1:16" s="126" customFormat="1" x14ac:dyDescent="0.25">
      <c r="A187" s="124"/>
      <c r="B187" s="124"/>
      <c r="C187" s="124"/>
      <c r="D187" s="124"/>
      <c r="E187" s="124"/>
      <c r="F187" s="124"/>
      <c r="G187" s="124"/>
      <c r="H187" s="124" t="s">
        <v>601</v>
      </c>
      <c r="I187" s="143">
        <v>-35744.9</v>
      </c>
      <c r="J187" s="125"/>
      <c r="K187" s="125"/>
      <c r="L187" s="125">
        <v>46029</v>
      </c>
      <c r="M187" s="122">
        <v>10001</v>
      </c>
      <c r="N187" s="122" t="s">
        <v>602</v>
      </c>
      <c r="O187" s="122" t="s">
        <v>601</v>
      </c>
      <c r="P187" s="122" t="s">
        <v>129</v>
      </c>
    </row>
    <row r="188" spans="1:16" s="30" customFormat="1" ht="15" x14ac:dyDescent="0.25">
      <c r="A188" s="34" t="s">
        <v>51</v>
      </c>
      <c r="B188" s="26" t="s">
        <v>51</v>
      </c>
      <c r="C188" s="26" t="s">
        <v>85</v>
      </c>
      <c r="D188" s="26" t="s">
        <v>603</v>
      </c>
      <c r="E188" s="26" t="s">
        <v>604</v>
      </c>
      <c r="F188" s="26" t="s">
        <v>55</v>
      </c>
      <c r="G188" s="26" t="s">
        <v>605</v>
      </c>
      <c r="H188" s="26" t="s">
        <v>606</v>
      </c>
      <c r="I188" s="143">
        <v>-452397.21</v>
      </c>
      <c r="J188" s="125">
        <v>45419</v>
      </c>
      <c r="K188" s="125">
        <v>45419</v>
      </c>
      <c r="L188" s="125">
        <v>46029</v>
      </c>
      <c r="M188" s="122">
        <v>40001</v>
      </c>
      <c r="N188" s="122" t="s">
        <v>91</v>
      </c>
      <c r="O188" s="122" t="s">
        <v>607</v>
      </c>
      <c r="P188" s="122" t="s">
        <v>93</v>
      </c>
    </row>
    <row r="189" spans="1:16" s="129" customFormat="1" x14ac:dyDescent="0.25">
      <c r="A189" s="130" t="s">
        <v>51</v>
      </c>
      <c r="B189" s="122" t="s">
        <v>51</v>
      </c>
      <c r="C189" s="122" t="s">
        <v>52</v>
      </c>
      <c r="D189" s="122" t="s">
        <v>608</v>
      </c>
      <c r="E189" s="122" t="s">
        <v>609</v>
      </c>
      <c r="F189" s="122" t="s">
        <v>55</v>
      </c>
      <c r="G189" s="122" t="s">
        <v>610</v>
      </c>
      <c r="H189" s="122" t="s">
        <v>611</v>
      </c>
      <c r="I189" s="143">
        <v>-52471.11</v>
      </c>
      <c r="J189" s="125">
        <v>45939</v>
      </c>
      <c r="K189" s="125">
        <v>45944</v>
      </c>
      <c r="L189" s="125">
        <v>46029</v>
      </c>
      <c r="M189" s="122">
        <v>10258</v>
      </c>
      <c r="N189" s="122" t="s">
        <v>66</v>
      </c>
      <c r="O189" s="122" t="s">
        <v>67</v>
      </c>
      <c r="P189" s="122" t="s">
        <v>60</v>
      </c>
    </row>
    <row r="190" spans="1:16" s="126" customFormat="1" x14ac:dyDescent="0.25">
      <c r="H190" s="126" t="s">
        <v>325</v>
      </c>
      <c r="I190" s="143">
        <v>-668990.14</v>
      </c>
      <c r="J190" s="125"/>
      <c r="K190" s="125"/>
      <c r="L190" s="125">
        <v>46029</v>
      </c>
      <c r="M190" s="122">
        <v>10243</v>
      </c>
      <c r="N190" s="122" t="s">
        <v>325</v>
      </c>
      <c r="O190" s="122" t="s">
        <v>328</v>
      </c>
      <c r="P190" s="122" t="s">
        <v>60</v>
      </c>
    </row>
    <row r="191" spans="1:16" x14ac:dyDescent="0.25">
      <c r="A191" s="130" t="s">
        <v>51</v>
      </c>
      <c r="B191" s="122" t="s">
        <v>51</v>
      </c>
      <c r="C191" s="122" t="s">
        <v>156</v>
      </c>
      <c r="D191" s="122" t="s">
        <v>612</v>
      </c>
      <c r="E191" s="122" t="s">
        <v>613</v>
      </c>
      <c r="F191" s="122" t="s">
        <v>55</v>
      </c>
      <c r="G191" s="122" t="s">
        <v>614</v>
      </c>
      <c r="H191" s="122" t="s">
        <v>615</v>
      </c>
      <c r="I191" s="143">
        <v>-1556.87</v>
      </c>
      <c r="J191" s="125">
        <v>46029</v>
      </c>
      <c r="K191" s="125">
        <v>46029</v>
      </c>
      <c r="L191" s="125">
        <v>46029</v>
      </c>
      <c r="M191" s="122">
        <v>20008</v>
      </c>
      <c r="N191" s="122" t="s">
        <v>161</v>
      </c>
      <c r="O191" s="122" t="s">
        <v>138</v>
      </c>
      <c r="P191" s="122" t="s">
        <v>60</v>
      </c>
    </row>
    <row r="192" spans="1:16" x14ac:dyDescent="0.25">
      <c r="A192" s="130" t="s">
        <v>51</v>
      </c>
      <c r="B192" s="122" t="s">
        <v>51</v>
      </c>
      <c r="C192" s="122" t="s">
        <v>156</v>
      </c>
      <c r="D192" s="122" t="s">
        <v>616</v>
      </c>
      <c r="E192" s="122" t="s">
        <v>617</v>
      </c>
      <c r="F192" s="122" t="s">
        <v>55</v>
      </c>
      <c r="G192" s="122" t="s">
        <v>618</v>
      </c>
      <c r="H192" s="122" t="s">
        <v>615</v>
      </c>
      <c r="I192" s="143">
        <v>-10058.129999999999</v>
      </c>
      <c r="J192" s="125">
        <v>45971</v>
      </c>
      <c r="K192" s="125">
        <v>45971</v>
      </c>
      <c r="L192" s="125">
        <v>46029</v>
      </c>
      <c r="M192" s="122">
        <v>20008</v>
      </c>
      <c r="N192" s="122" t="s">
        <v>161</v>
      </c>
      <c r="O192" s="122" t="s">
        <v>138</v>
      </c>
      <c r="P192" s="122" t="s">
        <v>60</v>
      </c>
    </row>
    <row r="193" spans="1:16" x14ac:dyDescent="0.25">
      <c r="A193" s="130" t="s">
        <v>51</v>
      </c>
      <c r="B193" s="122" t="s">
        <v>51</v>
      </c>
      <c r="C193" s="122" t="s">
        <v>156</v>
      </c>
      <c r="D193" s="122" t="s">
        <v>619</v>
      </c>
      <c r="E193" s="122" t="s">
        <v>620</v>
      </c>
      <c r="F193" s="122" t="s">
        <v>55</v>
      </c>
      <c r="G193" s="122" t="s">
        <v>618</v>
      </c>
      <c r="H193" s="122" t="s">
        <v>615</v>
      </c>
      <c r="I193" s="143">
        <v>-7087.5</v>
      </c>
      <c r="J193" s="125">
        <v>46020</v>
      </c>
      <c r="K193" s="125">
        <v>46020</v>
      </c>
      <c r="L193" s="125">
        <v>46029</v>
      </c>
      <c r="M193" s="122">
        <v>20008</v>
      </c>
      <c r="N193" s="122" t="s">
        <v>161</v>
      </c>
      <c r="O193" s="122" t="s">
        <v>138</v>
      </c>
      <c r="P193" s="122" t="s">
        <v>60</v>
      </c>
    </row>
    <row r="194" spans="1:16" x14ac:dyDescent="0.25">
      <c r="E194" s="124"/>
      <c r="G194" s="124"/>
      <c r="H194" s="124" t="s">
        <v>621</v>
      </c>
      <c r="I194" s="143">
        <v>-14877.37</v>
      </c>
      <c r="J194" s="125"/>
      <c r="K194" s="125"/>
      <c r="L194" s="125">
        <v>46029</v>
      </c>
      <c r="M194" s="122">
        <v>20099</v>
      </c>
      <c r="N194" s="122" t="s">
        <v>621</v>
      </c>
      <c r="O194" s="122" t="s">
        <v>621</v>
      </c>
      <c r="P194" s="122" t="s">
        <v>155</v>
      </c>
    </row>
    <row r="195" spans="1:16" x14ac:dyDescent="0.25">
      <c r="A195" s="130" t="s">
        <v>51</v>
      </c>
      <c r="B195" s="122" t="s">
        <v>51</v>
      </c>
      <c r="C195" s="122" t="s">
        <v>52</v>
      </c>
      <c r="D195" s="122" t="s">
        <v>622</v>
      </c>
      <c r="E195" s="122" t="s">
        <v>623</v>
      </c>
      <c r="F195" s="122" t="s">
        <v>55</v>
      </c>
      <c r="G195" s="122" t="s">
        <v>624</v>
      </c>
      <c r="H195" s="122" t="s">
        <v>625</v>
      </c>
      <c r="I195" s="143">
        <v>-18180</v>
      </c>
      <c r="J195" s="125">
        <v>45992</v>
      </c>
      <c r="K195" s="125">
        <v>46006</v>
      </c>
      <c r="L195" s="125">
        <v>46029</v>
      </c>
      <c r="M195" s="122">
        <v>10258</v>
      </c>
      <c r="N195" s="122" t="s">
        <v>66</v>
      </c>
      <c r="O195" s="122" t="s">
        <v>67</v>
      </c>
      <c r="P195" s="122" t="s">
        <v>60</v>
      </c>
    </row>
    <row r="196" spans="1:16" x14ac:dyDescent="0.25">
      <c r="A196" s="130" t="s">
        <v>51</v>
      </c>
      <c r="B196" s="122" t="s">
        <v>51</v>
      </c>
      <c r="C196" s="122" t="s">
        <v>52</v>
      </c>
      <c r="D196" s="122" t="s">
        <v>626</v>
      </c>
      <c r="E196" s="122" t="s">
        <v>627</v>
      </c>
      <c r="F196" s="122" t="s">
        <v>55</v>
      </c>
      <c r="G196" s="122" t="s">
        <v>628</v>
      </c>
      <c r="H196" s="122" t="s">
        <v>629</v>
      </c>
      <c r="I196" s="143">
        <v>-763.02</v>
      </c>
      <c r="J196" s="125">
        <v>45999</v>
      </c>
      <c r="K196" s="125">
        <v>46001</v>
      </c>
      <c r="L196" s="125">
        <v>46029</v>
      </c>
      <c r="M196" s="122">
        <v>10258</v>
      </c>
      <c r="N196" s="122" t="s">
        <v>51</v>
      </c>
      <c r="O196" s="122" t="s">
        <v>67</v>
      </c>
      <c r="P196" s="122" t="s">
        <v>60</v>
      </c>
    </row>
    <row r="197" spans="1:16" x14ac:dyDescent="0.25">
      <c r="A197" s="130" t="s">
        <v>51</v>
      </c>
      <c r="B197" s="122" t="s">
        <v>51</v>
      </c>
      <c r="C197" s="122" t="s">
        <v>52</v>
      </c>
      <c r="D197" s="122" t="s">
        <v>630</v>
      </c>
      <c r="E197" s="122" t="s">
        <v>631</v>
      </c>
      <c r="F197" s="122" t="s">
        <v>55</v>
      </c>
      <c r="G197" s="122" t="s">
        <v>632</v>
      </c>
      <c r="H197" s="122" t="s">
        <v>633</v>
      </c>
      <c r="I197" s="143">
        <v>-129.13</v>
      </c>
      <c r="J197" s="125">
        <v>45996</v>
      </c>
      <c r="K197" s="125">
        <v>46002</v>
      </c>
      <c r="L197" s="125">
        <v>46029</v>
      </c>
      <c r="M197" s="122">
        <v>30002</v>
      </c>
      <c r="N197" s="122" t="s">
        <v>205</v>
      </c>
      <c r="O197" s="122" t="s">
        <v>59</v>
      </c>
      <c r="P197" s="122" t="s">
        <v>60</v>
      </c>
    </row>
    <row r="198" spans="1:16" x14ac:dyDescent="0.25">
      <c r="A198" s="130" t="s">
        <v>51</v>
      </c>
      <c r="B198" s="122" t="s">
        <v>51</v>
      </c>
      <c r="C198" s="122" t="s">
        <v>52</v>
      </c>
      <c r="D198" s="122" t="s">
        <v>634</v>
      </c>
      <c r="E198" s="122" t="s">
        <v>635</v>
      </c>
      <c r="F198" s="122" t="s">
        <v>55</v>
      </c>
      <c r="G198" s="122" t="s">
        <v>632</v>
      </c>
      <c r="H198" s="122" t="s">
        <v>633</v>
      </c>
      <c r="I198" s="143">
        <v>-129.13</v>
      </c>
      <c r="J198" s="125">
        <v>45996</v>
      </c>
      <c r="K198" s="125">
        <v>46002</v>
      </c>
      <c r="L198" s="125">
        <v>46029</v>
      </c>
      <c r="M198" s="122">
        <v>30001</v>
      </c>
      <c r="N198" s="122" t="s">
        <v>51</v>
      </c>
      <c r="O198" s="122" t="s">
        <v>59</v>
      </c>
      <c r="P198" s="122" t="s">
        <v>60</v>
      </c>
    </row>
    <row r="199" spans="1:16" x14ac:dyDescent="0.25">
      <c r="A199" s="130" t="s">
        <v>51</v>
      </c>
      <c r="B199" s="122" t="s">
        <v>51</v>
      </c>
      <c r="C199" s="122" t="s">
        <v>52</v>
      </c>
      <c r="D199" s="122" t="s">
        <v>636</v>
      </c>
      <c r="E199" s="122" t="s">
        <v>637</v>
      </c>
      <c r="F199" s="122" t="s">
        <v>55</v>
      </c>
      <c r="G199" s="122" t="s">
        <v>632</v>
      </c>
      <c r="H199" s="122" t="s">
        <v>633</v>
      </c>
      <c r="I199" s="143">
        <v>-2043.26</v>
      </c>
      <c r="J199" s="125">
        <v>45996</v>
      </c>
      <c r="K199" s="125">
        <v>46008</v>
      </c>
      <c r="L199" s="125">
        <v>46029</v>
      </c>
      <c r="M199" s="122">
        <v>30002</v>
      </c>
      <c r="N199" s="122" t="s">
        <v>205</v>
      </c>
      <c r="O199" s="122" t="s">
        <v>59</v>
      </c>
      <c r="P199" s="122" t="s">
        <v>60</v>
      </c>
    </row>
    <row r="200" spans="1:16" x14ac:dyDescent="0.25">
      <c r="A200" s="130" t="s">
        <v>51</v>
      </c>
      <c r="B200" s="122" t="s">
        <v>51</v>
      </c>
      <c r="C200" s="122" t="s">
        <v>52</v>
      </c>
      <c r="D200" s="122" t="s">
        <v>638</v>
      </c>
      <c r="E200" s="122" t="s">
        <v>639</v>
      </c>
      <c r="F200" s="122" t="s">
        <v>55</v>
      </c>
      <c r="G200" s="122" t="s">
        <v>632</v>
      </c>
      <c r="H200" s="122" t="s">
        <v>633</v>
      </c>
      <c r="I200" s="143">
        <v>-89916.160000000003</v>
      </c>
      <c r="J200" s="125">
        <v>45996</v>
      </c>
      <c r="K200" s="125">
        <v>46008</v>
      </c>
      <c r="L200" s="125">
        <v>46029</v>
      </c>
      <c r="M200" s="122">
        <v>30002</v>
      </c>
      <c r="N200" s="122" t="s">
        <v>205</v>
      </c>
      <c r="O200" s="122" t="s">
        <v>59</v>
      </c>
      <c r="P200" s="122" t="s">
        <v>60</v>
      </c>
    </row>
    <row r="201" spans="1:16" x14ac:dyDescent="0.25">
      <c r="A201" s="130" t="s">
        <v>51</v>
      </c>
      <c r="B201" s="122" t="s">
        <v>51</v>
      </c>
      <c r="C201" s="122" t="s">
        <v>52</v>
      </c>
      <c r="D201" s="122" t="s">
        <v>640</v>
      </c>
      <c r="E201" s="122" t="s">
        <v>641</v>
      </c>
      <c r="F201" s="122" t="s">
        <v>55</v>
      </c>
      <c r="G201" s="122" t="s">
        <v>632</v>
      </c>
      <c r="H201" s="122" t="s">
        <v>633</v>
      </c>
      <c r="I201" s="143">
        <v>-1725</v>
      </c>
      <c r="J201" s="125">
        <v>45996</v>
      </c>
      <c r="K201" s="125">
        <v>46008</v>
      </c>
      <c r="L201" s="125">
        <v>46029</v>
      </c>
      <c r="M201" s="122">
        <v>30002</v>
      </c>
      <c r="N201" s="122" t="s">
        <v>205</v>
      </c>
      <c r="O201" s="122" t="s">
        <v>59</v>
      </c>
      <c r="P201" s="122" t="s">
        <v>60</v>
      </c>
    </row>
    <row r="202" spans="1:16" x14ac:dyDescent="0.25">
      <c r="A202" s="130" t="s">
        <v>51</v>
      </c>
      <c r="B202" s="122" t="s">
        <v>51</v>
      </c>
      <c r="C202" s="122" t="s">
        <v>52</v>
      </c>
      <c r="D202" s="122" t="s">
        <v>642</v>
      </c>
      <c r="E202" s="122" t="s">
        <v>643</v>
      </c>
      <c r="F202" s="122" t="s">
        <v>55</v>
      </c>
      <c r="G202" s="122" t="s">
        <v>632</v>
      </c>
      <c r="H202" s="122" t="s">
        <v>633</v>
      </c>
      <c r="I202" s="143">
        <v>-370</v>
      </c>
      <c r="J202" s="125">
        <v>45996</v>
      </c>
      <c r="K202" s="125">
        <v>46008</v>
      </c>
      <c r="L202" s="125">
        <v>46029</v>
      </c>
      <c r="M202" s="122">
        <v>30002</v>
      </c>
      <c r="N202" s="122" t="s">
        <v>205</v>
      </c>
      <c r="O202" s="122" t="s">
        <v>59</v>
      </c>
      <c r="P202" s="122" t="s">
        <v>60</v>
      </c>
    </row>
    <row r="203" spans="1:16" x14ac:dyDescent="0.25">
      <c r="A203" s="126"/>
      <c r="B203" s="126"/>
      <c r="C203" s="126"/>
      <c r="D203" s="126"/>
      <c r="E203" s="126"/>
      <c r="F203" s="126"/>
      <c r="G203" s="126"/>
      <c r="H203" s="126" t="s">
        <v>644</v>
      </c>
      <c r="I203" s="143">
        <v>-425000</v>
      </c>
      <c r="J203" s="125"/>
      <c r="K203" s="125"/>
      <c r="L203" s="125">
        <v>46029</v>
      </c>
      <c r="M203" s="122" t="s">
        <v>8609</v>
      </c>
      <c r="N203" s="122" t="s">
        <v>644</v>
      </c>
      <c r="O203" s="122" t="s">
        <v>28</v>
      </c>
      <c r="P203" s="122" t="s">
        <v>60</v>
      </c>
    </row>
    <row r="204" spans="1:16" x14ac:dyDescent="0.25">
      <c r="H204" s="124" t="s">
        <v>645</v>
      </c>
      <c r="I204" s="143">
        <v>-607.20000000000005</v>
      </c>
      <c r="J204" s="125"/>
      <c r="K204" s="125"/>
      <c r="L204" s="125">
        <v>46029</v>
      </c>
      <c r="M204" s="122">
        <v>10250</v>
      </c>
      <c r="N204" s="122" t="s">
        <v>645</v>
      </c>
      <c r="O204" s="122" t="s">
        <v>646</v>
      </c>
      <c r="P204" s="122" t="s">
        <v>246</v>
      </c>
    </row>
    <row r="205" spans="1:16" x14ac:dyDescent="0.25">
      <c r="H205" s="124" t="s">
        <v>645</v>
      </c>
      <c r="I205" s="143">
        <v>-1544.48</v>
      </c>
      <c r="J205" s="125"/>
      <c r="K205" s="125"/>
      <c r="L205" s="125">
        <v>46029</v>
      </c>
      <c r="M205" s="122">
        <v>30001</v>
      </c>
      <c r="N205" s="122" t="s">
        <v>645</v>
      </c>
      <c r="O205" s="122" t="s">
        <v>646</v>
      </c>
      <c r="P205" s="122" t="s">
        <v>246</v>
      </c>
    </row>
    <row r="206" spans="1:16" x14ac:dyDescent="0.25">
      <c r="H206" s="124" t="s">
        <v>645</v>
      </c>
      <c r="I206" s="143">
        <v>-4554</v>
      </c>
      <c r="J206" s="125"/>
      <c r="K206" s="125"/>
      <c r="L206" s="125">
        <v>46029</v>
      </c>
      <c r="M206" s="122">
        <v>20102</v>
      </c>
      <c r="N206" s="122" t="s">
        <v>645</v>
      </c>
      <c r="O206" s="122" t="s">
        <v>646</v>
      </c>
      <c r="P206" s="122" t="s">
        <v>246</v>
      </c>
    </row>
    <row r="207" spans="1:16" x14ac:dyDescent="0.25">
      <c r="H207" s="124" t="s">
        <v>645</v>
      </c>
      <c r="I207" s="143">
        <v>-798.64</v>
      </c>
      <c r="J207" s="125"/>
      <c r="K207" s="125"/>
      <c r="L207" s="125">
        <v>46029</v>
      </c>
      <c r="M207" s="122">
        <v>31001</v>
      </c>
      <c r="N207" s="122" t="s">
        <v>645</v>
      </c>
      <c r="O207" s="122" t="s">
        <v>646</v>
      </c>
      <c r="P207" s="122" t="s">
        <v>246</v>
      </c>
    </row>
    <row r="208" spans="1:16" x14ac:dyDescent="0.25">
      <c r="H208" s="124" t="s">
        <v>645</v>
      </c>
      <c r="I208" s="143">
        <v>-385.42</v>
      </c>
      <c r="J208" s="125"/>
      <c r="K208" s="125"/>
      <c r="L208" s="125">
        <v>46029</v>
      </c>
      <c r="M208" s="122">
        <v>30001</v>
      </c>
      <c r="N208" s="122" t="s">
        <v>645</v>
      </c>
      <c r="O208" s="122" t="s">
        <v>646</v>
      </c>
      <c r="P208" s="122" t="s">
        <v>246</v>
      </c>
    </row>
    <row r="209" spans="1:16" x14ac:dyDescent="0.25">
      <c r="H209" s="124" t="s">
        <v>645</v>
      </c>
      <c r="I209" s="143">
        <v>-1338.02</v>
      </c>
      <c r="J209" s="125"/>
      <c r="K209" s="125"/>
      <c r="L209" s="125">
        <v>46029</v>
      </c>
      <c r="M209" s="122">
        <v>30002</v>
      </c>
      <c r="N209" s="122" t="s">
        <v>645</v>
      </c>
      <c r="O209" s="122" t="s">
        <v>646</v>
      </c>
      <c r="P209" s="122" t="s">
        <v>246</v>
      </c>
    </row>
    <row r="210" spans="1:16" x14ac:dyDescent="0.25">
      <c r="H210" s="124" t="s">
        <v>645</v>
      </c>
      <c r="I210" s="143">
        <v>-1245.03</v>
      </c>
      <c r="J210" s="125"/>
      <c r="K210" s="125"/>
      <c r="L210" s="125">
        <v>46029</v>
      </c>
      <c r="M210" s="122">
        <v>20104</v>
      </c>
      <c r="N210" s="122" t="s">
        <v>645</v>
      </c>
      <c r="O210" s="122" t="s">
        <v>646</v>
      </c>
      <c r="P210" s="122" t="s">
        <v>246</v>
      </c>
    </row>
    <row r="211" spans="1:16" x14ac:dyDescent="0.25">
      <c r="H211" s="124" t="s">
        <v>645</v>
      </c>
      <c r="I211" s="143">
        <v>-1628.97</v>
      </c>
      <c r="J211" s="125"/>
      <c r="K211" s="125"/>
      <c r="L211" s="125">
        <v>46029</v>
      </c>
      <c r="M211" s="122">
        <v>10258</v>
      </c>
      <c r="N211" s="122" t="s">
        <v>645</v>
      </c>
      <c r="O211" s="122" t="s">
        <v>646</v>
      </c>
      <c r="P211" s="122" t="s">
        <v>246</v>
      </c>
    </row>
    <row r="212" spans="1:16" x14ac:dyDescent="0.25">
      <c r="H212" s="124" t="s">
        <v>645</v>
      </c>
      <c r="I212" s="143">
        <v>-409.48</v>
      </c>
      <c r="J212" s="125"/>
      <c r="K212" s="125"/>
      <c r="L212" s="125">
        <v>46029</v>
      </c>
      <c r="M212" s="122">
        <v>10258</v>
      </c>
      <c r="N212" s="122" t="s">
        <v>645</v>
      </c>
      <c r="O212" s="122" t="s">
        <v>646</v>
      </c>
      <c r="P212" s="122" t="s">
        <v>246</v>
      </c>
    </row>
    <row r="213" spans="1:16" x14ac:dyDescent="0.25">
      <c r="A213" s="130" t="s">
        <v>51</v>
      </c>
      <c r="B213" s="122" t="s">
        <v>51</v>
      </c>
      <c r="C213" s="122" t="s">
        <v>85</v>
      </c>
      <c r="D213" s="122" t="s">
        <v>647</v>
      </c>
      <c r="E213" s="122" t="s">
        <v>648</v>
      </c>
      <c r="F213" s="122" t="s">
        <v>55</v>
      </c>
      <c r="G213" s="122" t="s">
        <v>649</v>
      </c>
      <c r="H213" s="122" t="s">
        <v>650</v>
      </c>
      <c r="I213" s="143">
        <v>-1734.07</v>
      </c>
      <c r="J213" s="125">
        <v>45296</v>
      </c>
      <c r="K213" s="125">
        <v>45299</v>
      </c>
      <c r="L213" s="125">
        <v>46029</v>
      </c>
      <c r="M213" s="122">
        <v>10248</v>
      </c>
      <c r="N213" s="122" t="s">
        <v>651</v>
      </c>
      <c r="O213" s="122" t="s">
        <v>652</v>
      </c>
      <c r="P213" s="122" t="s">
        <v>60</v>
      </c>
    </row>
    <row r="214" spans="1:16" x14ac:dyDescent="0.25">
      <c r="A214" s="130" t="s">
        <v>51</v>
      </c>
      <c r="B214" s="122" t="s">
        <v>51</v>
      </c>
      <c r="C214" s="122" t="s">
        <v>85</v>
      </c>
      <c r="D214" s="122" t="s">
        <v>653</v>
      </c>
      <c r="E214" s="122" t="s">
        <v>654</v>
      </c>
      <c r="F214" s="122" t="s">
        <v>55</v>
      </c>
      <c r="G214" s="122" t="s">
        <v>649</v>
      </c>
      <c r="H214" s="122" t="s">
        <v>650</v>
      </c>
      <c r="I214" s="143">
        <v>-4075.57</v>
      </c>
      <c r="J214" s="125">
        <v>45317</v>
      </c>
      <c r="K214" s="125">
        <v>45317</v>
      </c>
      <c r="L214" s="125">
        <v>46029</v>
      </c>
      <c r="M214" s="122">
        <v>10248</v>
      </c>
      <c r="N214" s="122" t="s">
        <v>651</v>
      </c>
      <c r="O214" s="122" t="s">
        <v>652</v>
      </c>
      <c r="P214" s="122" t="s">
        <v>60</v>
      </c>
    </row>
    <row r="215" spans="1:16" x14ac:dyDescent="0.25">
      <c r="H215" s="124" t="s">
        <v>246</v>
      </c>
      <c r="I215" s="143">
        <v>-44380.31</v>
      </c>
      <c r="J215" s="125"/>
      <c r="K215" s="125"/>
      <c r="L215" s="125">
        <v>46029</v>
      </c>
      <c r="M215" s="122">
        <v>10257</v>
      </c>
      <c r="N215" s="122" t="s">
        <v>246</v>
      </c>
      <c r="O215" s="122" t="s">
        <v>246</v>
      </c>
      <c r="P215" s="122" t="s">
        <v>246</v>
      </c>
    </row>
    <row r="216" spans="1:16" x14ac:dyDescent="0.25">
      <c r="H216" s="124" t="s">
        <v>246</v>
      </c>
      <c r="I216" s="143">
        <v>-676776.36000000045</v>
      </c>
      <c r="J216" s="125"/>
      <c r="K216" s="125"/>
      <c r="L216" s="125">
        <v>46029</v>
      </c>
      <c r="M216" s="122">
        <v>10258</v>
      </c>
      <c r="N216" s="122" t="s">
        <v>246</v>
      </c>
      <c r="O216" s="122" t="s">
        <v>246</v>
      </c>
      <c r="P216" s="122" t="s">
        <v>246</v>
      </c>
    </row>
    <row r="217" spans="1:16" x14ac:dyDescent="0.25">
      <c r="H217" s="124" t="s">
        <v>246</v>
      </c>
      <c r="I217" s="143">
        <v>-274281.17000000004</v>
      </c>
      <c r="J217" s="125"/>
      <c r="K217" s="125"/>
      <c r="L217" s="125">
        <v>46029</v>
      </c>
      <c r="M217" s="122">
        <v>10260</v>
      </c>
      <c r="N217" s="122" t="s">
        <v>246</v>
      </c>
      <c r="O217" s="122" t="s">
        <v>246</v>
      </c>
      <c r="P217" s="122" t="s">
        <v>246</v>
      </c>
    </row>
    <row r="218" spans="1:16" x14ac:dyDescent="0.25">
      <c r="H218" s="124" t="s">
        <v>246</v>
      </c>
      <c r="I218" s="143">
        <v>-4937.97</v>
      </c>
      <c r="J218" s="125"/>
      <c r="K218" s="125"/>
      <c r="L218" s="125">
        <v>46029</v>
      </c>
      <c r="M218" s="122">
        <v>20001</v>
      </c>
      <c r="N218" s="122" t="s">
        <v>246</v>
      </c>
      <c r="O218" s="122" t="s">
        <v>246</v>
      </c>
      <c r="P218" s="122" t="s">
        <v>246</v>
      </c>
    </row>
    <row r="219" spans="1:16" x14ac:dyDescent="0.25">
      <c r="H219" s="124" t="s">
        <v>246</v>
      </c>
      <c r="I219" s="143">
        <v>-71092.459999999992</v>
      </c>
      <c r="J219" s="125"/>
      <c r="K219" s="125"/>
      <c r="L219" s="125">
        <v>46029</v>
      </c>
      <c r="M219" s="122">
        <v>20002</v>
      </c>
      <c r="N219" s="122" t="s">
        <v>246</v>
      </c>
      <c r="O219" s="122" t="s">
        <v>246</v>
      </c>
      <c r="P219" s="122" t="s">
        <v>246</v>
      </c>
    </row>
    <row r="220" spans="1:16" x14ac:dyDescent="0.25">
      <c r="H220" s="124" t="s">
        <v>246</v>
      </c>
      <c r="I220" s="143">
        <v>-13838.11</v>
      </c>
      <c r="J220" s="125"/>
      <c r="K220" s="125"/>
      <c r="L220" s="125">
        <v>46029</v>
      </c>
      <c r="M220" s="122">
        <v>20003</v>
      </c>
      <c r="N220" s="122" t="s">
        <v>246</v>
      </c>
      <c r="O220" s="122" t="s">
        <v>246</v>
      </c>
      <c r="P220" s="122" t="s">
        <v>246</v>
      </c>
    </row>
    <row r="221" spans="1:16" x14ac:dyDescent="0.25">
      <c r="H221" s="124" t="s">
        <v>246</v>
      </c>
      <c r="I221" s="143">
        <v>-123319.33999999998</v>
      </c>
      <c r="J221" s="125"/>
      <c r="K221" s="125"/>
      <c r="L221" s="125">
        <v>46029</v>
      </c>
      <c r="M221" s="122">
        <v>20004</v>
      </c>
      <c r="N221" s="122" t="s">
        <v>246</v>
      </c>
      <c r="O221" s="122" t="s">
        <v>246</v>
      </c>
      <c r="P221" s="122" t="s">
        <v>246</v>
      </c>
    </row>
    <row r="222" spans="1:16" x14ac:dyDescent="0.25">
      <c r="H222" s="124" t="s">
        <v>246</v>
      </c>
      <c r="I222" s="143">
        <v>-73735.890000000014</v>
      </c>
      <c r="J222" s="125"/>
      <c r="K222" s="125"/>
      <c r="L222" s="125">
        <v>46029</v>
      </c>
      <c r="M222" s="122">
        <v>20005</v>
      </c>
      <c r="N222" s="122" t="s">
        <v>246</v>
      </c>
      <c r="O222" s="122" t="s">
        <v>246</v>
      </c>
      <c r="P222" s="122" t="s">
        <v>246</v>
      </c>
    </row>
    <row r="223" spans="1:16" x14ac:dyDescent="0.25">
      <c r="H223" s="124" t="s">
        <v>246</v>
      </c>
      <c r="I223" s="143">
        <v>-36150.880000000005</v>
      </c>
      <c r="J223" s="125"/>
      <c r="K223" s="125"/>
      <c r="L223" s="125">
        <v>46029</v>
      </c>
      <c r="M223" s="122">
        <v>20006</v>
      </c>
      <c r="N223" s="122" t="s">
        <v>246</v>
      </c>
      <c r="O223" s="122" t="s">
        <v>246</v>
      </c>
      <c r="P223" s="122" t="s">
        <v>246</v>
      </c>
    </row>
    <row r="224" spans="1:16" x14ac:dyDescent="0.25">
      <c r="H224" s="124" t="s">
        <v>246</v>
      </c>
      <c r="I224" s="143">
        <v>-45438.719999999987</v>
      </c>
      <c r="J224" s="125"/>
      <c r="K224" s="125"/>
      <c r="L224" s="125">
        <v>46029</v>
      </c>
      <c r="M224" s="122">
        <v>20008</v>
      </c>
      <c r="N224" s="122" t="s">
        <v>246</v>
      </c>
      <c r="O224" s="122" t="s">
        <v>246</v>
      </c>
      <c r="P224" s="122" t="s">
        <v>246</v>
      </c>
    </row>
    <row r="225" spans="8:16" x14ac:dyDescent="0.25">
      <c r="H225" s="124" t="s">
        <v>246</v>
      </c>
      <c r="I225" s="143">
        <v>-51983.279999999992</v>
      </c>
      <c r="J225" s="125"/>
      <c r="K225" s="125"/>
      <c r="L225" s="125">
        <v>46029</v>
      </c>
      <c r="M225" s="122">
        <v>20009</v>
      </c>
      <c r="N225" s="122" t="s">
        <v>246</v>
      </c>
      <c r="O225" s="122" t="s">
        <v>246</v>
      </c>
      <c r="P225" s="122" t="s">
        <v>246</v>
      </c>
    </row>
    <row r="226" spans="8:16" x14ac:dyDescent="0.25">
      <c r="H226" s="124" t="s">
        <v>246</v>
      </c>
      <c r="I226" s="143">
        <v>-49330.92</v>
      </c>
      <c r="J226" s="125"/>
      <c r="K226" s="125"/>
      <c r="L226" s="125">
        <v>46029</v>
      </c>
      <c r="M226" s="122">
        <v>20010</v>
      </c>
      <c r="N226" s="122" t="s">
        <v>246</v>
      </c>
      <c r="O226" s="122" t="s">
        <v>246</v>
      </c>
      <c r="P226" s="122" t="s">
        <v>246</v>
      </c>
    </row>
    <row r="227" spans="8:16" x14ac:dyDescent="0.25">
      <c r="H227" s="124" t="s">
        <v>246</v>
      </c>
      <c r="I227" s="143">
        <v>-15814.29</v>
      </c>
      <c r="J227" s="125"/>
      <c r="K227" s="125"/>
      <c r="L227" s="125">
        <v>46029</v>
      </c>
      <c r="M227" s="122">
        <v>20013</v>
      </c>
      <c r="N227" s="122" t="s">
        <v>246</v>
      </c>
      <c r="O227" s="122" t="s">
        <v>246</v>
      </c>
      <c r="P227" s="122" t="s">
        <v>246</v>
      </c>
    </row>
    <row r="228" spans="8:16" x14ac:dyDescent="0.25">
      <c r="H228" s="124" t="s">
        <v>246</v>
      </c>
      <c r="I228" s="143">
        <v>-26061.06</v>
      </c>
      <c r="J228" s="125"/>
      <c r="K228" s="125"/>
      <c r="L228" s="125">
        <v>46029</v>
      </c>
      <c r="M228" s="122">
        <v>20015</v>
      </c>
      <c r="N228" s="122" t="s">
        <v>246</v>
      </c>
      <c r="O228" s="122" t="s">
        <v>246</v>
      </c>
      <c r="P228" s="122" t="s">
        <v>246</v>
      </c>
    </row>
    <row r="229" spans="8:16" x14ac:dyDescent="0.25">
      <c r="H229" s="124" t="s">
        <v>246</v>
      </c>
      <c r="I229" s="143">
        <v>-19321.879999999997</v>
      </c>
      <c r="J229" s="125"/>
      <c r="K229" s="125"/>
      <c r="L229" s="125">
        <v>46029</v>
      </c>
      <c r="M229" s="122">
        <v>20017</v>
      </c>
      <c r="N229" s="122" t="s">
        <v>246</v>
      </c>
      <c r="O229" s="122" t="s">
        <v>246</v>
      </c>
      <c r="P229" s="122" t="s">
        <v>246</v>
      </c>
    </row>
    <row r="230" spans="8:16" x14ac:dyDescent="0.25">
      <c r="H230" s="124" t="s">
        <v>246</v>
      </c>
      <c r="I230" s="143">
        <v>-19462.04</v>
      </c>
      <c r="J230" s="125"/>
      <c r="K230" s="125"/>
      <c r="L230" s="125">
        <v>46029</v>
      </c>
      <c r="M230" s="122">
        <v>20020</v>
      </c>
      <c r="N230" s="122" t="s">
        <v>246</v>
      </c>
      <c r="O230" s="122" t="s">
        <v>246</v>
      </c>
      <c r="P230" s="122" t="s">
        <v>246</v>
      </c>
    </row>
    <row r="231" spans="8:16" x14ac:dyDescent="0.25">
      <c r="H231" s="124" t="s">
        <v>246</v>
      </c>
      <c r="I231" s="143">
        <v>-18869.900000000001</v>
      </c>
      <c r="J231" s="125"/>
      <c r="K231" s="125"/>
      <c r="L231" s="125">
        <v>46029</v>
      </c>
      <c r="M231" s="122">
        <v>20021</v>
      </c>
      <c r="N231" s="122" t="s">
        <v>246</v>
      </c>
      <c r="O231" s="122" t="s">
        <v>246</v>
      </c>
      <c r="P231" s="122" t="s">
        <v>246</v>
      </c>
    </row>
    <row r="232" spans="8:16" x14ac:dyDescent="0.25">
      <c r="H232" s="124" t="s">
        <v>246</v>
      </c>
      <c r="I232" s="143">
        <v>-26562.460000000003</v>
      </c>
      <c r="J232" s="125"/>
      <c r="K232" s="125"/>
      <c r="L232" s="125">
        <v>46029</v>
      </c>
      <c r="M232" s="122">
        <v>20023</v>
      </c>
      <c r="N232" s="122" t="s">
        <v>246</v>
      </c>
      <c r="O232" s="122" t="s">
        <v>246</v>
      </c>
      <c r="P232" s="122" t="s">
        <v>246</v>
      </c>
    </row>
    <row r="233" spans="8:16" x14ac:dyDescent="0.25">
      <c r="H233" s="124" t="s">
        <v>246</v>
      </c>
      <c r="I233" s="143">
        <v>-16297.949999999999</v>
      </c>
      <c r="J233" s="125"/>
      <c r="K233" s="125"/>
      <c r="L233" s="125">
        <v>46029</v>
      </c>
      <c r="M233" s="122">
        <v>20024</v>
      </c>
      <c r="N233" s="122" t="s">
        <v>246</v>
      </c>
      <c r="O233" s="122" t="s">
        <v>246</v>
      </c>
      <c r="P233" s="122" t="s">
        <v>246</v>
      </c>
    </row>
    <row r="234" spans="8:16" x14ac:dyDescent="0.25">
      <c r="H234" s="124" t="s">
        <v>246</v>
      </c>
      <c r="I234" s="143">
        <v>-5816.04</v>
      </c>
      <c r="J234" s="125"/>
      <c r="K234" s="125"/>
      <c r="L234" s="125">
        <v>46029</v>
      </c>
      <c r="M234" s="122">
        <v>20029</v>
      </c>
      <c r="N234" s="122" t="s">
        <v>246</v>
      </c>
      <c r="O234" s="122" t="s">
        <v>246</v>
      </c>
      <c r="P234" s="122" t="s">
        <v>246</v>
      </c>
    </row>
    <row r="235" spans="8:16" x14ac:dyDescent="0.25">
      <c r="H235" s="124" t="s">
        <v>246</v>
      </c>
      <c r="I235" s="143">
        <v>-18413.779999999995</v>
      </c>
      <c r="J235" s="125"/>
      <c r="K235" s="125"/>
      <c r="L235" s="125">
        <v>46029</v>
      </c>
      <c r="M235" s="122">
        <v>20099</v>
      </c>
      <c r="N235" s="122" t="s">
        <v>246</v>
      </c>
      <c r="O235" s="122" t="s">
        <v>246</v>
      </c>
      <c r="P235" s="122" t="s">
        <v>246</v>
      </c>
    </row>
    <row r="236" spans="8:16" x14ac:dyDescent="0.25">
      <c r="H236" s="124" t="s">
        <v>246</v>
      </c>
      <c r="I236" s="143">
        <v>-84410.19</v>
      </c>
      <c r="J236" s="125"/>
      <c r="K236" s="125"/>
      <c r="L236" s="125">
        <v>46029</v>
      </c>
      <c r="M236" s="122">
        <v>20104</v>
      </c>
      <c r="N236" s="122" t="s">
        <v>246</v>
      </c>
      <c r="O236" s="122" t="s">
        <v>246</v>
      </c>
      <c r="P236" s="122" t="s">
        <v>246</v>
      </c>
    </row>
    <row r="237" spans="8:16" x14ac:dyDescent="0.25">
      <c r="H237" s="124" t="s">
        <v>246</v>
      </c>
      <c r="I237" s="143">
        <v>-25890.14</v>
      </c>
      <c r="J237" s="125"/>
      <c r="K237" s="125"/>
      <c r="L237" s="125">
        <v>46029</v>
      </c>
      <c r="M237" s="122">
        <v>20107</v>
      </c>
      <c r="N237" s="122" t="s">
        <v>246</v>
      </c>
      <c r="O237" s="122" t="s">
        <v>246</v>
      </c>
      <c r="P237" s="122" t="s">
        <v>246</v>
      </c>
    </row>
    <row r="238" spans="8:16" x14ac:dyDescent="0.25">
      <c r="H238" s="124" t="s">
        <v>246</v>
      </c>
      <c r="I238" s="143">
        <v>-68685.14</v>
      </c>
      <c r="J238" s="125"/>
      <c r="K238" s="125"/>
      <c r="L238" s="125">
        <v>46029</v>
      </c>
      <c r="M238" s="122">
        <v>20108</v>
      </c>
      <c r="N238" s="122" t="s">
        <v>246</v>
      </c>
      <c r="O238" s="122" t="s">
        <v>246</v>
      </c>
      <c r="P238" s="122" t="s">
        <v>246</v>
      </c>
    </row>
    <row r="239" spans="8:16" x14ac:dyDescent="0.25">
      <c r="H239" s="124" t="s">
        <v>246</v>
      </c>
      <c r="I239" s="143">
        <v>-19561.96</v>
      </c>
      <c r="J239" s="125"/>
      <c r="K239" s="125"/>
      <c r="L239" s="125">
        <v>46029</v>
      </c>
      <c r="M239" s="122">
        <v>20111</v>
      </c>
      <c r="N239" s="122" t="s">
        <v>246</v>
      </c>
      <c r="O239" s="122" t="s">
        <v>246</v>
      </c>
      <c r="P239" s="122" t="s">
        <v>246</v>
      </c>
    </row>
    <row r="240" spans="8:16" x14ac:dyDescent="0.25">
      <c r="H240" s="124" t="s">
        <v>246</v>
      </c>
      <c r="I240" s="143">
        <v>-103139.95</v>
      </c>
      <c r="J240" s="125"/>
      <c r="K240" s="125"/>
      <c r="L240" s="125">
        <v>46029</v>
      </c>
      <c r="M240" s="122">
        <v>30001</v>
      </c>
      <c r="N240" s="122" t="s">
        <v>246</v>
      </c>
      <c r="O240" s="122" t="s">
        <v>246</v>
      </c>
      <c r="P240" s="122" t="s">
        <v>246</v>
      </c>
    </row>
    <row r="241" spans="1:16" x14ac:dyDescent="0.25">
      <c r="H241" s="124" t="s">
        <v>246</v>
      </c>
      <c r="I241" s="143">
        <v>-54087.970000000008</v>
      </c>
      <c r="J241" s="125"/>
      <c r="K241" s="125"/>
      <c r="L241" s="125">
        <v>46029</v>
      </c>
      <c r="M241" s="122">
        <v>30002</v>
      </c>
      <c r="N241" s="122" t="s">
        <v>246</v>
      </c>
      <c r="O241" s="122" t="s">
        <v>246</v>
      </c>
      <c r="P241" s="122" t="s">
        <v>246</v>
      </c>
    </row>
    <row r="242" spans="1:16" s="129" customFormat="1" x14ac:dyDescent="0.25">
      <c r="A242" s="124"/>
      <c r="B242" s="124"/>
      <c r="C242" s="124"/>
      <c r="D242" s="124"/>
      <c r="E242" s="127"/>
      <c r="F242" s="124"/>
      <c r="G242" s="127"/>
      <c r="H242" s="124" t="s">
        <v>246</v>
      </c>
      <c r="I242" s="143">
        <v>-48122.58</v>
      </c>
      <c r="J242" s="125"/>
      <c r="K242" s="125"/>
      <c r="L242" s="125">
        <v>46029</v>
      </c>
      <c r="M242" s="122">
        <v>30003</v>
      </c>
      <c r="N242" s="122" t="s">
        <v>246</v>
      </c>
      <c r="O242" s="122" t="s">
        <v>246</v>
      </c>
      <c r="P242" s="122" t="s">
        <v>246</v>
      </c>
    </row>
    <row r="243" spans="1:16" x14ac:dyDescent="0.25">
      <c r="H243" s="124" t="s">
        <v>246</v>
      </c>
      <c r="I243" s="143">
        <v>-3005.45</v>
      </c>
      <c r="J243" s="125"/>
      <c r="K243" s="125"/>
      <c r="L243" s="125">
        <v>46029</v>
      </c>
      <c r="M243" s="122">
        <v>30099</v>
      </c>
      <c r="N243" s="122" t="s">
        <v>246</v>
      </c>
      <c r="O243" s="122" t="s">
        <v>246</v>
      </c>
      <c r="P243" s="122" t="s">
        <v>246</v>
      </c>
    </row>
    <row r="244" spans="1:16" s="129" customFormat="1" x14ac:dyDescent="0.25">
      <c r="A244" s="124"/>
      <c r="B244" s="124"/>
      <c r="C244" s="124"/>
      <c r="D244" s="124"/>
      <c r="E244" s="127"/>
      <c r="F244" s="124"/>
      <c r="G244" s="127"/>
      <c r="H244" s="124" t="s">
        <v>246</v>
      </c>
      <c r="I244" s="143">
        <v>-76258.829999999987</v>
      </c>
      <c r="J244" s="125"/>
      <c r="K244" s="125"/>
      <c r="L244" s="125">
        <v>46029</v>
      </c>
      <c r="M244" s="122">
        <v>30258</v>
      </c>
      <c r="N244" s="122" t="s">
        <v>246</v>
      </c>
      <c r="O244" s="122" t="s">
        <v>246</v>
      </c>
      <c r="P244" s="122" t="s">
        <v>246</v>
      </c>
    </row>
    <row r="245" spans="1:16" x14ac:dyDescent="0.25">
      <c r="H245" s="124" t="s">
        <v>246</v>
      </c>
      <c r="I245" s="143">
        <v>-16408.95</v>
      </c>
      <c r="J245" s="125"/>
      <c r="K245" s="125"/>
      <c r="L245" s="125">
        <v>46029</v>
      </c>
      <c r="M245" s="122">
        <v>31001</v>
      </c>
      <c r="N245" s="122" t="s">
        <v>246</v>
      </c>
      <c r="O245" s="122" t="s">
        <v>246</v>
      </c>
      <c r="P245" s="122" t="s">
        <v>246</v>
      </c>
    </row>
    <row r="246" spans="1:16" x14ac:dyDescent="0.25">
      <c r="H246" s="124" t="s">
        <v>246</v>
      </c>
      <c r="I246" s="143">
        <v>-5094.22</v>
      </c>
      <c r="J246" s="125"/>
      <c r="K246" s="125"/>
      <c r="L246" s="125">
        <v>46029</v>
      </c>
      <c r="M246" s="122">
        <v>20004</v>
      </c>
      <c r="N246" s="122" t="s">
        <v>246</v>
      </c>
      <c r="O246" s="122" t="s">
        <v>246</v>
      </c>
      <c r="P246" s="122" t="s">
        <v>246</v>
      </c>
    </row>
    <row r="247" spans="1:16" x14ac:dyDescent="0.25">
      <c r="A247" s="126"/>
      <c r="B247" s="126"/>
      <c r="C247" s="126"/>
      <c r="D247" s="126"/>
      <c r="E247" s="126"/>
      <c r="F247" s="126"/>
      <c r="G247" s="126"/>
      <c r="H247" s="126" t="s">
        <v>655</v>
      </c>
      <c r="I247" s="143">
        <v>-10000000</v>
      </c>
      <c r="J247" s="125"/>
      <c r="K247" s="125"/>
      <c r="L247" s="125">
        <v>46029</v>
      </c>
      <c r="M247" s="122" t="s">
        <v>8609</v>
      </c>
      <c r="N247" s="122" t="s">
        <v>656</v>
      </c>
      <c r="O247" s="122" t="s">
        <v>656</v>
      </c>
      <c r="P247" s="122" t="s">
        <v>60</v>
      </c>
    </row>
    <row r="248" spans="1:16" x14ac:dyDescent="0.25">
      <c r="E248" s="124"/>
      <c r="G248" s="124"/>
      <c r="H248" s="124" t="s">
        <v>276</v>
      </c>
      <c r="I248" s="143">
        <v>-985</v>
      </c>
      <c r="J248" s="125"/>
      <c r="K248" s="125"/>
      <c r="L248" s="125">
        <v>46029</v>
      </c>
      <c r="M248" s="122">
        <v>40001</v>
      </c>
      <c r="N248" s="122" t="s">
        <v>276</v>
      </c>
      <c r="O248" s="122" t="s">
        <v>79</v>
      </c>
      <c r="P248" s="122" t="s">
        <v>129</v>
      </c>
    </row>
    <row r="249" spans="1:16" x14ac:dyDescent="0.25">
      <c r="A249" s="130" t="s">
        <v>51</v>
      </c>
      <c r="B249" s="122" t="s">
        <v>51</v>
      </c>
      <c r="C249" s="122" t="s">
        <v>52</v>
      </c>
      <c r="D249" s="122" t="s">
        <v>657</v>
      </c>
      <c r="E249" s="122" t="s">
        <v>658</v>
      </c>
      <c r="F249" s="122" t="s">
        <v>55</v>
      </c>
      <c r="G249" s="122" t="s">
        <v>659</v>
      </c>
      <c r="H249" s="122" t="s">
        <v>660</v>
      </c>
      <c r="I249" s="143">
        <v>-469.32</v>
      </c>
      <c r="J249" s="125">
        <v>45993</v>
      </c>
      <c r="K249" s="125">
        <v>46030</v>
      </c>
      <c r="L249" s="125">
        <v>46030</v>
      </c>
      <c r="M249" s="122">
        <v>20008</v>
      </c>
      <c r="N249" s="122" t="s">
        <v>161</v>
      </c>
      <c r="O249" s="122" t="s">
        <v>138</v>
      </c>
      <c r="P249" s="122" t="s">
        <v>60</v>
      </c>
    </row>
    <row r="250" spans="1:16" s="126" customFormat="1" x14ac:dyDescent="0.25">
      <c r="H250" s="126" t="s">
        <v>661</v>
      </c>
      <c r="I250" s="143">
        <v>-68.430000000000007</v>
      </c>
      <c r="J250" s="125"/>
      <c r="K250" s="125"/>
      <c r="L250" s="125">
        <v>46030</v>
      </c>
      <c r="M250" s="122">
        <v>20009</v>
      </c>
      <c r="N250" s="122" t="s">
        <v>128</v>
      </c>
      <c r="O250" s="122" t="s">
        <v>79</v>
      </c>
      <c r="P250" s="122" t="s">
        <v>129</v>
      </c>
    </row>
    <row r="251" spans="1:16" x14ac:dyDescent="0.25">
      <c r="A251" s="130" t="s">
        <v>51</v>
      </c>
      <c r="B251" s="122" t="s">
        <v>51</v>
      </c>
      <c r="C251" s="122" t="s">
        <v>52</v>
      </c>
      <c r="D251" s="122" t="s">
        <v>662</v>
      </c>
      <c r="E251" s="122" t="s">
        <v>663</v>
      </c>
      <c r="F251" s="122" t="s">
        <v>55</v>
      </c>
      <c r="G251" s="122" t="s">
        <v>98</v>
      </c>
      <c r="H251" s="122" t="s">
        <v>99</v>
      </c>
      <c r="I251" s="143">
        <v>-830</v>
      </c>
      <c r="J251" s="125">
        <v>46000</v>
      </c>
      <c r="K251" s="125">
        <v>46002</v>
      </c>
      <c r="L251" s="125">
        <v>46030</v>
      </c>
      <c r="M251" s="122">
        <v>10258</v>
      </c>
      <c r="N251" s="122" t="s">
        <v>66</v>
      </c>
      <c r="O251" s="122" t="s">
        <v>67</v>
      </c>
      <c r="P251" s="122" t="s">
        <v>60</v>
      </c>
    </row>
    <row r="252" spans="1:16" ht="15" customHeight="1" x14ac:dyDescent="0.25">
      <c r="A252" s="130" t="s">
        <v>51</v>
      </c>
      <c r="B252" s="122" t="s">
        <v>51</v>
      </c>
      <c r="C252" s="122" t="s">
        <v>52</v>
      </c>
      <c r="D252" s="122" t="s">
        <v>664</v>
      </c>
      <c r="E252" s="122" t="s">
        <v>665</v>
      </c>
      <c r="F252" s="122" t="s">
        <v>55</v>
      </c>
      <c r="G252" s="122" t="s">
        <v>666</v>
      </c>
      <c r="H252" s="122" t="s">
        <v>667</v>
      </c>
      <c r="I252" s="143">
        <v>-38</v>
      </c>
      <c r="J252" s="125">
        <v>46000</v>
      </c>
      <c r="K252" s="125">
        <v>46002</v>
      </c>
      <c r="L252" s="125">
        <v>46030</v>
      </c>
      <c r="M252" s="122">
        <v>10258</v>
      </c>
      <c r="N252" s="122" t="s">
        <v>66</v>
      </c>
      <c r="O252" s="122" t="s">
        <v>67</v>
      </c>
      <c r="P252" s="122" t="s">
        <v>60</v>
      </c>
    </row>
    <row r="253" spans="1:16" s="126" customFormat="1" x14ac:dyDescent="0.25">
      <c r="H253" s="126" t="s">
        <v>325</v>
      </c>
      <c r="I253" s="143">
        <v>-27160.1</v>
      </c>
      <c r="J253" s="125"/>
      <c r="K253" s="125"/>
      <c r="L253" s="125">
        <v>46030</v>
      </c>
      <c r="M253" s="122">
        <v>10243</v>
      </c>
      <c r="N253" s="122" t="s">
        <v>325</v>
      </c>
      <c r="O253" s="122" t="s">
        <v>328</v>
      </c>
      <c r="P253" s="122" t="s">
        <v>60</v>
      </c>
    </row>
    <row r="254" spans="1:16" x14ac:dyDescent="0.25">
      <c r="A254" s="130" t="s">
        <v>51</v>
      </c>
      <c r="B254" s="122" t="s">
        <v>51</v>
      </c>
      <c r="C254" s="122" t="s">
        <v>52</v>
      </c>
      <c r="D254" s="122" t="s">
        <v>668</v>
      </c>
      <c r="E254" s="122" t="s">
        <v>669</v>
      </c>
      <c r="F254" s="122" t="s">
        <v>55</v>
      </c>
      <c r="G254" s="122" t="s">
        <v>670</v>
      </c>
      <c r="H254" s="122" t="s">
        <v>671</v>
      </c>
      <c r="I254" s="143">
        <v>-1054.9000000000001</v>
      </c>
      <c r="J254" s="125">
        <v>46010</v>
      </c>
      <c r="K254" s="125">
        <v>46030</v>
      </c>
      <c r="L254" s="125">
        <v>46030</v>
      </c>
      <c r="M254" s="122">
        <v>20008</v>
      </c>
      <c r="N254" s="122" t="s">
        <v>161</v>
      </c>
      <c r="O254" s="122" t="s">
        <v>138</v>
      </c>
      <c r="P254" s="122" t="s">
        <v>60</v>
      </c>
    </row>
    <row r="255" spans="1:16" x14ac:dyDescent="0.25">
      <c r="A255" s="130" t="s">
        <v>51</v>
      </c>
      <c r="B255" s="122" t="s">
        <v>51</v>
      </c>
      <c r="C255" s="122" t="s">
        <v>52</v>
      </c>
      <c r="D255" s="122" t="s">
        <v>672</v>
      </c>
      <c r="E255" s="122" t="s">
        <v>673</v>
      </c>
      <c r="F255" s="122" t="s">
        <v>55</v>
      </c>
      <c r="G255" s="122" t="s">
        <v>674</v>
      </c>
      <c r="H255" s="122" t="s">
        <v>675</v>
      </c>
      <c r="I255" s="143">
        <v>-2968.5</v>
      </c>
      <c r="J255" s="125">
        <v>46000</v>
      </c>
      <c r="K255" s="125">
        <v>46008</v>
      </c>
      <c r="L255" s="125">
        <v>46030</v>
      </c>
      <c r="M255" s="122">
        <v>10258</v>
      </c>
      <c r="N255" s="122" t="s">
        <v>51</v>
      </c>
      <c r="O255" s="122" t="s">
        <v>67</v>
      </c>
      <c r="P255" s="122" t="s">
        <v>60</v>
      </c>
    </row>
    <row r="256" spans="1:16" x14ac:dyDescent="0.25">
      <c r="A256" s="130" t="s">
        <v>51</v>
      </c>
      <c r="B256" s="122" t="s">
        <v>51</v>
      </c>
      <c r="C256" s="122" t="s">
        <v>52</v>
      </c>
      <c r="D256" s="122" t="s">
        <v>676</v>
      </c>
      <c r="E256" s="122" t="s">
        <v>677</v>
      </c>
      <c r="F256" s="122" t="s">
        <v>55</v>
      </c>
      <c r="G256" s="122" t="s">
        <v>678</v>
      </c>
      <c r="H256" s="122" t="s">
        <v>151</v>
      </c>
      <c r="I256" s="143">
        <v>-2166.85</v>
      </c>
      <c r="J256" s="125">
        <v>45980</v>
      </c>
      <c r="K256" s="125">
        <v>46030</v>
      </c>
      <c r="L256" s="125">
        <v>46030</v>
      </c>
      <c r="M256" s="122">
        <v>20100</v>
      </c>
      <c r="N256" s="122" t="s">
        <v>679</v>
      </c>
      <c r="O256" s="122" t="s">
        <v>150</v>
      </c>
      <c r="P256" s="122" t="s">
        <v>129</v>
      </c>
    </row>
    <row r="257" spans="1:16" x14ac:dyDescent="0.25">
      <c r="A257" s="130" t="s">
        <v>51</v>
      </c>
      <c r="B257" s="122" t="s">
        <v>51</v>
      </c>
      <c r="C257" s="122" t="s">
        <v>52</v>
      </c>
      <c r="D257" s="122" t="s">
        <v>680</v>
      </c>
      <c r="E257" s="122" t="s">
        <v>681</v>
      </c>
      <c r="F257" s="122" t="s">
        <v>55</v>
      </c>
      <c r="G257" s="122" t="s">
        <v>678</v>
      </c>
      <c r="H257" s="122" t="s">
        <v>151</v>
      </c>
      <c r="I257" s="143">
        <v>-1086.1500000000001</v>
      </c>
      <c r="J257" s="125">
        <v>45980</v>
      </c>
      <c r="K257" s="125">
        <v>46030</v>
      </c>
      <c r="L257" s="125">
        <v>46030</v>
      </c>
      <c r="M257" s="122">
        <v>20100</v>
      </c>
      <c r="N257" s="122" t="s">
        <v>679</v>
      </c>
      <c r="O257" s="122" t="s">
        <v>150</v>
      </c>
      <c r="P257" s="122" t="s">
        <v>129</v>
      </c>
    </row>
    <row r="258" spans="1:16" x14ac:dyDescent="0.25">
      <c r="E258" s="124"/>
      <c r="G258" s="124"/>
      <c r="H258" s="124" t="s">
        <v>682</v>
      </c>
      <c r="I258" s="143">
        <v>-250</v>
      </c>
      <c r="J258" s="125"/>
      <c r="K258" s="125"/>
      <c r="L258" s="125">
        <v>46030</v>
      </c>
      <c r="M258" s="122">
        <v>20001</v>
      </c>
      <c r="N258" s="122" t="s">
        <v>128</v>
      </c>
      <c r="O258" s="122" t="s">
        <v>79</v>
      </c>
      <c r="P258" s="122" t="s">
        <v>129</v>
      </c>
    </row>
    <row r="259" spans="1:16" x14ac:dyDescent="0.25">
      <c r="A259" s="130" t="s">
        <v>51</v>
      </c>
      <c r="B259" s="122" t="s">
        <v>51</v>
      </c>
      <c r="C259" s="122" t="s">
        <v>52</v>
      </c>
      <c r="D259" s="122" t="s">
        <v>683</v>
      </c>
      <c r="E259" s="122" t="s">
        <v>684</v>
      </c>
      <c r="F259" s="122" t="s">
        <v>55</v>
      </c>
      <c r="G259" s="122" t="s">
        <v>685</v>
      </c>
      <c r="H259" s="122" t="s">
        <v>686</v>
      </c>
      <c r="I259" s="143">
        <v>-28970.84</v>
      </c>
      <c r="J259" s="125">
        <v>46008</v>
      </c>
      <c r="K259" s="125">
        <v>46021</v>
      </c>
      <c r="L259" s="125">
        <v>46030</v>
      </c>
      <c r="M259" s="122">
        <v>20104</v>
      </c>
      <c r="N259" s="122" t="s">
        <v>352</v>
      </c>
      <c r="O259" s="122" t="s">
        <v>219</v>
      </c>
      <c r="P259" s="122" t="s">
        <v>60</v>
      </c>
    </row>
    <row r="260" spans="1:16" x14ac:dyDescent="0.25">
      <c r="A260" s="130" t="s">
        <v>51</v>
      </c>
      <c r="B260" s="122" t="s">
        <v>51</v>
      </c>
      <c r="C260" s="122" t="s">
        <v>52</v>
      </c>
      <c r="D260" s="122" t="s">
        <v>687</v>
      </c>
      <c r="E260" s="122" t="s">
        <v>252</v>
      </c>
      <c r="F260" s="122" t="s">
        <v>55</v>
      </c>
      <c r="G260" s="122" t="s">
        <v>688</v>
      </c>
      <c r="H260" s="122" t="s">
        <v>689</v>
      </c>
      <c r="I260" s="143">
        <v>-15000</v>
      </c>
      <c r="J260" s="125">
        <v>46027</v>
      </c>
      <c r="K260" s="125">
        <v>46030</v>
      </c>
      <c r="L260" s="125">
        <v>46030</v>
      </c>
      <c r="M260" s="122">
        <v>20030</v>
      </c>
      <c r="N260" s="122" t="s">
        <v>360</v>
      </c>
      <c r="O260" s="122" t="s">
        <v>219</v>
      </c>
      <c r="P260" s="122" t="s">
        <v>60</v>
      </c>
    </row>
    <row r="261" spans="1:16" x14ac:dyDescent="0.25">
      <c r="E261" s="124"/>
      <c r="G261" s="124"/>
      <c r="H261" s="124" t="s">
        <v>690</v>
      </c>
      <c r="I261" s="143">
        <v>-203044.52</v>
      </c>
      <c r="J261" s="125"/>
      <c r="K261" s="125"/>
      <c r="L261" s="125">
        <v>46030</v>
      </c>
      <c r="M261" s="122" t="s">
        <v>8609</v>
      </c>
      <c r="N261" s="122" t="s">
        <v>690</v>
      </c>
      <c r="O261" s="122" t="s">
        <v>155</v>
      </c>
      <c r="P261" s="122" t="s">
        <v>155</v>
      </c>
    </row>
    <row r="262" spans="1:16" ht="15.75" customHeight="1" x14ac:dyDescent="0.25">
      <c r="E262" s="124"/>
      <c r="G262" s="124"/>
      <c r="H262" s="124" t="s">
        <v>690</v>
      </c>
      <c r="I262" s="143">
        <v>-59186.86</v>
      </c>
      <c r="J262" s="125"/>
      <c r="K262" s="125"/>
      <c r="L262" s="125">
        <v>46030</v>
      </c>
      <c r="M262" s="122" t="s">
        <v>8609</v>
      </c>
      <c r="N262" s="122" t="s">
        <v>690</v>
      </c>
      <c r="O262" s="122" t="s">
        <v>155</v>
      </c>
      <c r="P262" s="122" t="s">
        <v>155</v>
      </c>
    </row>
    <row r="263" spans="1:16" x14ac:dyDescent="0.25">
      <c r="E263" s="124"/>
      <c r="G263" s="124"/>
      <c r="H263" s="124" t="s">
        <v>690</v>
      </c>
      <c r="I263" s="143">
        <v>-898.77</v>
      </c>
      <c r="J263" s="125"/>
      <c r="K263" s="125"/>
      <c r="L263" s="125">
        <v>46030</v>
      </c>
      <c r="M263" s="122" t="s">
        <v>8609</v>
      </c>
      <c r="N263" s="122" t="s">
        <v>690</v>
      </c>
      <c r="O263" s="122" t="s">
        <v>155</v>
      </c>
      <c r="P263" s="122" t="s">
        <v>155</v>
      </c>
    </row>
    <row r="264" spans="1:16" s="126" customFormat="1" x14ac:dyDescent="0.25">
      <c r="H264" s="126" t="s">
        <v>691</v>
      </c>
      <c r="I264" s="143">
        <v>-818.55</v>
      </c>
      <c r="J264" s="125"/>
      <c r="K264" s="125"/>
      <c r="L264" s="125">
        <v>46030</v>
      </c>
      <c r="M264" s="122">
        <v>20008</v>
      </c>
      <c r="N264" s="122" t="s">
        <v>690</v>
      </c>
      <c r="O264" s="122" t="s">
        <v>155</v>
      </c>
      <c r="P264" s="122" t="s">
        <v>129</v>
      </c>
    </row>
    <row r="265" spans="1:16" s="126" customFormat="1" x14ac:dyDescent="0.25">
      <c r="H265" s="126" t="s">
        <v>691</v>
      </c>
      <c r="I265" s="143">
        <v>-840</v>
      </c>
      <c r="J265" s="125"/>
      <c r="K265" s="125"/>
      <c r="L265" s="125">
        <v>46030</v>
      </c>
      <c r="M265" s="122">
        <v>20008</v>
      </c>
      <c r="N265" s="122" t="s">
        <v>690</v>
      </c>
      <c r="O265" s="122" t="s">
        <v>155</v>
      </c>
      <c r="P265" s="122" t="s">
        <v>129</v>
      </c>
    </row>
    <row r="266" spans="1:16" x14ac:dyDescent="0.25">
      <c r="A266" s="130" t="s">
        <v>51</v>
      </c>
      <c r="B266" s="122" t="s">
        <v>51</v>
      </c>
      <c r="C266" s="122" t="s">
        <v>52</v>
      </c>
      <c r="D266" s="122" t="s">
        <v>692</v>
      </c>
      <c r="E266" s="122" t="s">
        <v>252</v>
      </c>
      <c r="F266" s="122" t="s">
        <v>55</v>
      </c>
      <c r="G266" s="122" t="s">
        <v>693</v>
      </c>
      <c r="H266" s="122" t="s">
        <v>694</v>
      </c>
      <c r="I266" s="143">
        <v>-50276.38</v>
      </c>
      <c r="J266" s="125">
        <v>46027</v>
      </c>
      <c r="K266" s="125">
        <v>46030</v>
      </c>
      <c r="L266" s="125">
        <v>46030</v>
      </c>
      <c r="M266" s="122">
        <v>20104</v>
      </c>
      <c r="N266" s="122" t="s">
        <v>352</v>
      </c>
      <c r="O266" s="122" t="s">
        <v>219</v>
      </c>
      <c r="P266" s="122" t="s">
        <v>60</v>
      </c>
    </row>
    <row r="267" spans="1:16" x14ac:dyDescent="0.25">
      <c r="E267" s="124"/>
      <c r="G267" s="124"/>
      <c r="H267" s="124" t="s">
        <v>695</v>
      </c>
      <c r="I267" s="143">
        <v>-460</v>
      </c>
      <c r="J267" s="125"/>
      <c r="K267" s="125"/>
      <c r="L267" s="125">
        <v>46030</v>
      </c>
      <c r="M267" s="122">
        <v>20001</v>
      </c>
      <c r="N267" s="122" t="s">
        <v>128</v>
      </c>
      <c r="O267" s="122" t="s">
        <v>79</v>
      </c>
      <c r="P267" s="122" t="s">
        <v>129</v>
      </c>
    </row>
    <row r="268" spans="1:16" x14ac:dyDescent="0.25">
      <c r="A268" s="130" t="s">
        <v>51</v>
      </c>
      <c r="B268" s="122"/>
      <c r="C268" s="122" t="s">
        <v>72</v>
      </c>
      <c r="D268" s="122" t="s">
        <v>696</v>
      </c>
      <c r="E268" s="122" t="s">
        <v>697</v>
      </c>
      <c r="F268" s="122" t="s">
        <v>55</v>
      </c>
      <c r="G268" s="122" t="s">
        <v>698</v>
      </c>
      <c r="H268" s="122" t="s">
        <v>699</v>
      </c>
      <c r="I268" s="143">
        <v>-9460.85</v>
      </c>
      <c r="J268" s="125">
        <v>46027</v>
      </c>
      <c r="K268" s="125">
        <v>46027</v>
      </c>
      <c r="L268" s="125">
        <v>46030</v>
      </c>
      <c r="M268" s="122">
        <v>20001</v>
      </c>
      <c r="N268" s="122" t="s">
        <v>189</v>
      </c>
      <c r="O268" s="122" t="s">
        <v>79</v>
      </c>
      <c r="P268" s="122" t="s">
        <v>60</v>
      </c>
    </row>
    <row r="269" spans="1:16" x14ac:dyDescent="0.25">
      <c r="A269" s="130" t="s">
        <v>51</v>
      </c>
      <c r="B269" s="122" t="s">
        <v>51</v>
      </c>
      <c r="C269" s="122" t="s">
        <v>52</v>
      </c>
      <c r="D269" s="122" t="s">
        <v>700</v>
      </c>
      <c r="E269" s="122" t="s">
        <v>701</v>
      </c>
      <c r="F269" s="122" t="s">
        <v>55</v>
      </c>
      <c r="G269" s="122" t="s">
        <v>702</v>
      </c>
      <c r="H269" s="122" t="s">
        <v>703</v>
      </c>
      <c r="I269" s="143">
        <v>-72000</v>
      </c>
      <c r="J269" s="125">
        <v>46008</v>
      </c>
      <c r="K269" s="125">
        <v>46021</v>
      </c>
      <c r="L269" s="125">
        <v>46030</v>
      </c>
      <c r="M269" s="122">
        <v>20104</v>
      </c>
      <c r="N269" s="122" t="s">
        <v>352</v>
      </c>
      <c r="O269" s="122" t="s">
        <v>219</v>
      </c>
      <c r="P269" s="122" t="s">
        <v>60</v>
      </c>
    </row>
    <row r="270" spans="1:16" x14ac:dyDescent="0.25">
      <c r="A270" s="130" t="s">
        <v>51</v>
      </c>
      <c r="B270" s="122" t="s">
        <v>51</v>
      </c>
      <c r="C270" s="122" t="s">
        <v>52</v>
      </c>
      <c r="D270" s="122" t="s">
        <v>704</v>
      </c>
      <c r="E270" s="122" t="s">
        <v>252</v>
      </c>
      <c r="F270" s="122" t="s">
        <v>55</v>
      </c>
      <c r="G270" s="122" t="s">
        <v>705</v>
      </c>
      <c r="H270" s="122" t="s">
        <v>706</v>
      </c>
      <c r="I270" s="143">
        <v>-32000</v>
      </c>
      <c r="J270" s="125">
        <v>46027</v>
      </c>
      <c r="K270" s="125">
        <v>46030</v>
      </c>
      <c r="L270" s="125">
        <v>46030</v>
      </c>
      <c r="M270" s="122">
        <v>20104</v>
      </c>
      <c r="N270" s="122" t="s">
        <v>352</v>
      </c>
      <c r="O270" s="122" t="s">
        <v>219</v>
      </c>
      <c r="P270" s="122" t="s">
        <v>60</v>
      </c>
    </row>
    <row r="271" spans="1:16" x14ac:dyDescent="0.25">
      <c r="A271" s="130" t="s">
        <v>51</v>
      </c>
      <c r="B271" s="122" t="s">
        <v>51</v>
      </c>
      <c r="C271" s="122" t="s">
        <v>52</v>
      </c>
      <c r="D271" s="122" t="s">
        <v>707</v>
      </c>
      <c r="E271" s="122" t="s">
        <v>708</v>
      </c>
      <c r="F271" s="122" t="s">
        <v>55</v>
      </c>
      <c r="G271" s="122" t="s">
        <v>709</v>
      </c>
      <c r="H271" s="122" t="s">
        <v>710</v>
      </c>
      <c r="I271" s="143">
        <v>-3581.11</v>
      </c>
      <c r="J271" s="125">
        <v>46000</v>
      </c>
      <c r="K271" s="125">
        <v>46008</v>
      </c>
      <c r="L271" s="125">
        <v>46030</v>
      </c>
      <c r="M271" s="122">
        <v>10258</v>
      </c>
      <c r="N271" s="122" t="s">
        <v>51</v>
      </c>
      <c r="O271" s="122" t="s">
        <v>67</v>
      </c>
      <c r="P271" s="122" t="s">
        <v>60</v>
      </c>
    </row>
    <row r="272" spans="1:16" x14ac:dyDescent="0.25">
      <c r="A272" s="130" t="s">
        <v>51</v>
      </c>
      <c r="B272" s="122" t="s">
        <v>51</v>
      </c>
      <c r="C272" s="122" t="s">
        <v>52</v>
      </c>
      <c r="D272" s="122" t="s">
        <v>711</v>
      </c>
      <c r="E272" s="122" t="s">
        <v>712</v>
      </c>
      <c r="F272" s="122" t="s">
        <v>55</v>
      </c>
      <c r="G272" s="122" t="s">
        <v>229</v>
      </c>
      <c r="H272" s="122" t="s">
        <v>230</v>
      </c>
      <c r="I272" s="143">
        <v>-174</v>
      </c>
      <c r="J272" s="125">
        <v>46000</v>
      </c>
      <c r="K272" s="125">
        <v>46013</v>
      </c>
      <c r="L272" s="125">
        <v>46030</v>
      </c>
      <c r="M272" s="122">
        <v>10258</v>
      </c>
      <c r="N272" s="122" t="s">
        <v>66</v>
      </c>
      <c r="O272" s="122" t="s">
        <v>67</v>
      </c>
      <c r="P272" s="122" t="s">
        <v>60</v>
      </c>
    </row>
    <row r="273" spans="1:16" x14ac:dyDescent="0.25">
      <c r="A273" s="130" t="s">
        <v>51</v>
      </c>
      <c r="B273" s="122" t="s">
        <v>51</v>
      </c>
      <c r="C273" s="122" t="s">
        <v>72</v>
      </c>
      <c r="D273" s="122" t="s">
        <v>713</v>
      </c>
      <c r="E273" s="122" t="s">
        <v>714</v>
      </c>
      <c r="F273" s="122" t="s">
        <v>55</v>
      </c>
      <c r="G273" s="122" t="s">
        <v>715</v>
      </c>
      <c r="H273" s="122" t="s">
        <v>716</v>
      </c>
      <c r="I273" s="143">
        <v>-5114.8599999999997</v>
      </c>
      <c r="J273" s="125">
        <v>46027</v>
      </c>
      <c r="K273" s="125">
        <v>46028</v>
      </c>
      <c r="L273" s="125">
        <v>46030</v>
      </c>
      <c r="M273" s="122">
        <v>20024</v>
      </c>
      <c r="N273" s="122" t="s">
        <v>717</v>
      </c>
      <c r="O273" s="122" t="s">
        <v>79</v>
      </c>
      <c r="P273" s="122" t="s">
        <v>60</v>
      </c>
    </row>
    <row r="274" spans="1:16" x14ac:dyDescent="0.25">
      <c r="A274" s="130" t="s">
        <v>51</v>
      </c>
      <c r="B274" s="122" t="s">
        <v>51</v>
      </c>
      <c r="C274" s="122" t="s">
        <v>52</v>
      </c>
      <c r="D274" s="122" t="s">
        <v>718</v>
      </c>
      <c r="E274" s="122" t="s">
        <v>719</v>
      </c>
      <c r="F274" s="122" t="s">
        <v>55</v>
      </c>
      <c r="G274" s="122" t="s">
        <v>720</v>
      </c>
      <c r="H274" s="122" t="s">
        <v>721</v>
      </c>
      <c r="I274" s="143">
        <v>-17232.080000000002</v>
      </c>
      <c r="J274" s="125">
        <v>46000</v>
      </c>
      <c r="K274" s="125">
        <v>46014</v>
      </c>
      <c r="L274" s="125">
        <v>46030</v>
      </c>
      <c r="M274" s="122">
        <v>20010</v>
      </c>
      <c r="N274" s="122" t="s">
        <v>174</v>
      </c>
      <c r="O274" s="122" t="s">
        <v>175</v>
      </c>
      <c r="P274" s="122" t="s">
        <v>60</v>
      </c>
    </row>
    <row r="275" spans="1:16" x14ac:dyDescent="0.25">
      <c r="E275" s="124"/>
      <c r="G275" s="124"/>
      <c r="H275" s="124" t="s">
        <v>722</v>
      </c>
      <c r="I275" s="143">
        <v>-394.16</v>
      </c>
      <c r="J275" s="125"/>
      <c r="K275" s="125"/>
      <c r="L275" s="125">
        <v>46030</v>
      </c>
      <c r="M275" s="122">
        <v>20108</v>
      </c>
      <c r="N275" s="122" t="s">
        <v>128</v>
      </c>
      <c r="O275" s="122" t="s">
        <v>79</v>
      </c>
      <c r="P275" s="122" t="s">
        <v>129</v>
      </c>
    </row>
    <row r="276" spans="1:16" x14ac:dyDescent="0.25">
      <c r="A276" s="130" t="s">
        <v>51</v>
      </c>
      <c r="B276" s="122" t="s">
        <v>51</v>
      </c>
      <c r="C276" s="122" t="s">
        <v>52</v>
      </c>
      <c r="D276" s="122" t="s">
        <v>723</v>
      </c>
      <c r="E276" s="122" t="s">
        <v>724</v>
      </c>
      <c r="F276" s="122" t="s">
        <v>55</v>
      </c>
      <c r="G276" s="122" t="s">
        <v>725</v>
      </c>
      <c r="H276" s="122" t="s">
        <v>726</v>
      </c>
      <c r="I276" s="143">
        <v>-470</v>
      </c>
      <c r="J276" s="125">
        <v>46000</v>
      </c>
      <c r="K276" s="125">
        <v>46001</v>
      </c>
      <c r="L276" s="125">
        <v>46030</v>
      </c>
      <c r="M276" s="122">
        <v>30001</v>
      </c>
      <c r="N276" s="122" t="s">
        <v>51</v>
      </c>
      <c r="O276" s="122" t="s">
        <v>59</v>
      </c>
      <c r="P276" s="122" t="s">
        <v>60</v>
      </c>
    </row>
    <row r="277" spans="1:16" x14ac:dyDescent="0.25">
      <c r="A277" s="130" t="s">
        <v>51</v>
      </c>
      <c r="B277" s="122" t="s">
        <v>51</v>
      </c>
      <c r="C277" s="122" t="s">
        <v>52</v>
      </c>
      <c r="D277" s="122" t="s">
        <v>727</v>
      </c>
      <c r="E277" s="122" t="s">
        <v>728</v>
      </c>
      <c r="F277" s="122" t="s">
        <v>55</v>
      </c>
      <c r="G277" s="122" t="s">
        <v>725</v>
      </c>
      <c r="H277" s="122" t="s">
        <v>726</v>
      </c>
      <c r="I277" s="143">
        <v>-190</v>
      </c>
      <c r="J277" s="125">
        <v>46000</v>
      </c>
      <c r="K277" s="125">
        <v>46001</v>
      </c>
      <c r="L277" s="125">
        <v>46030</v>
      </c>
      <c r="M277" s="122">
        <v>30001</v>
      </c>
      <c r="N277" s="122" t="s">
        <v>51</v>
      </c>
      <c r="O277" s="122" t="s">
        <v>59</v>
      </c>
      <c r="P277" s="122" t="s">
        <v>60</v>
      </c>
    </row>
    <row r="278" spans="1:16" x14ac:dyDescent="0.25">
      <c r="A278" s="130" t="s">
        <v>51</v>
      </c>
      <c r="B278" s="122" t="s">
        <v>51</v>
      </c>
      <c r="C278" s="122" t="s">
        <v>52</v>
      </c>
      <c r="D278" s="122" t="s">
        <v>729</v>
      </c>
      <c r="E278" s="122" t="s">
        <v>730</v>
      </c>
      <c r="F278" s="122" t="s">
        <v>55</v>
      </c>
      <c r="G278" s="122" t="s">
        <v>731</v>
      </c>
      <c r="H278" s="122" t="s">
        <v>732</v>
      </c>
      <c r="I278" s="143">
        <v>-32847.5</v>
      </c>
      <c r="J278" s="125">
        <v>45992</v>
      </c>
      <c r="K278" s="125">
        <v>46030</v>
      </c>
      <c r="L278" s="125">
        <v>46030</v>
      </c>
      <c r="M278" s="122">
        <v>20030</v>
      </c>
      <c r="N278" s="122" t="s">
        <v>360</v>
      </c>
      <c r="O278" s="122" t="s">
        <v>219</v>
      </c>
      <c r="P278" s="122" t="s">
        <v>60</v>
      </c>
    </row>
    <row r="279" spans="1:16" x14ac:dyDescent="0.25">
      <c r="E279" s="124"/>
      <c r="G279" s="124"/>
      <c r="H279" s="124" t="s">
        <v>592</v>
      </c>
      <c r="I279" s="143">
        <v>-460</v>
      </c>
      <c r="J279" s="125"/>
      <c r="K279" s="125"/>
      <c r="L279" s="125">
        <v>46030</v>
      </c>
      <c r="M279" s="122">
        <v>20003</v>
      </c>
      <c r="N279" s="122" t="s">
        <v>128</v>
      </c>
      <c r="O279" s="122" t="s">
        <v>594</v>
      </c>
      <c r="P279" s="122" t="s">
        <v>129</v>
      </c>
    </row>
    <row r="280" spans="1:16" x14ac:dyDescent="0.25">
      <c r="A280" s="130" t="s">
        <v>51</v>
      </c>
      <c r="B280" s="122" t="s">
        <v>51</v>
      </c>
      <c r="C280" s="122" t="s">
        <v>52</v>
      </c>
      <c r="D280" s="122" t="s">
        <v>733</v>
      </c>
      <c r="E280" s="122" t="s">
        <v>734</v>
      </c>
      <c r="F280" s="122" t="s">
        <v>55</v>
      </c>
      <c r="G280" s="122" t="s">
        <v>735</v>
      </c>
      <c r="H280" s="122" t="s">
        <v>736</v>
      </c>
      <c r="I280" s="143">
        <v>-43595.05</v>
      </c>
      <c r="J280" s="125">
        <v>46008</v>
      </c>
      <c r="K280" s="125">
        <v>46021</v>
      </c>
      <c r="L280" s="125">
        <v>46030</v>
      </c>
      <c r="M280" s="122">
        <v>20104</v>
      </c>
      <c r="N280" s="122" t="s">
        <v>352</v>
      </c>
      <c r="O280" s="122" t="s">
        <v>219</v>
      </c>
      <c r="P280" s="122" t="s">
        <v>60</v>
      </c>
    </row>
    <row r="281" spans="1:16" x14ac:dyDescent="0.25">
      <c r="A281" s="130" t="s">
        <v>51</v>
      </c>
      <c r="B281" s="122"/>
      <c r="C281" s="122" t="s">
        <v>72</v>
      </c>
      <c r="D281" s="122" t="s">
        <v>737</v>
      </c>
      <c r="E281" s="122" t="s">
        <v>738</v>
      </c>
      <c r="F281" s="122" t="s">
        <v>55</v>
      </c>
      <c r="G281" s="122" t="s">
        <v>739</v>
      </c>
      <c r="H281" s="122" t="s">
        <v>740</v>
      </c>
      <c r="I281" s="143">
        <v>-14.06</v>
      </c>
      <c r="J281" s="125">
        <v>46028</v>
      </c>
      <c r="K281" s="125">
        <v>46029</v>
      </c>
      <c r="L281" s="125">
        <v>46030</v>
      </c>
      <c r="M281" s="122">
        <v>20010</v>
      </c>
      <c r="N281" s="122" t="s">
        <v>174</v>
      </c>
      <c r="O281" s="122" t="s">
        <v>175</v>
      </c>
      <c r="P281" s="122" t="s">
        <v>129</v>
      </c>
    </row>
    <row r="282" spans="1:16" s="126" customFormat="1" x14ac:dyDescent="0.25">
      <c r="H282" s="126" t="s">
        <v>741</v>
      </c>
      <c r="I282" s="143">
        <v>-68.760000000000005</v>
      </c>
      <c r="J282" s="125"/>
      <c r="K282" s="125"/>
      <c r="L282" s="125">
        <v>46030</v>
      </c>
      <c r="M282" s="122">
        <v>20001</v>
      </c>
      <c r="N282" s="122" t="s">
        <v>128</v>
      </c>
      <c r="O282" s="122" t="s">
        <v>79</v>
      </c>
      <c r="P282" s="122" t="s">
        <v>129</v>
      </c>
    </row>
    <row r="283" spans="1:16" x14ac:dyDescent="0.25">
      <c r="H283" s="124" t="s">
        <v>742</v>
      </c>
      <c r="I283" s="143">
        <v>-249</v>
      </c>
      <c r="J283" s="125"/>
      <c r="K283" s="125"/>
      <c r="L283" s="125">
        <v>46030</v>
      </c>
      <c r="M283" s="122">
        <v>40001</v>
      </c>
      <c r="N283" s="122" t="s">
        <v>742</v>
      </c>
      <c r="O283" s="122" t="s">
        <v>79</v>
      </c>
      <c r="P283" s="122" t="s">
        <v>129</v>
      </c>
    </row>
    <row r="284" spans="1:16" x14ac:dyDescent="0.25">
      <c r="E284" s="124"/>
      <c r="G284" s="124"/>
      <c r="H284" s="124" t="s">
        <v>276</v>
      </c>
      <c r="I284" s="143">
        <v>-1815.42</v>
      </c>
      <c r="J284" s="125"/>
      <c r="K284" s="125"/>
      <c r="L284" s="125">
        <v>46030</v>
      </c>
      <c r="M284" s="122">
        <v>40001</v>
      </c>
      <c r="N284" s="122" t="s">
        <v>276</v>
      </c>
      <c r="O284" s="122" t="s">
        <v>79</v>
      </c>
      <c r="P284" s="122" t="s">
        <v>129</v>
      </c>
    </row>
    <row r="285" spans="1:16" x14ac:dyDescent="0.25">
      <c r="E285" s="124"/>
      <c r="G285" s="124"/>
      <c r="H285" s="124" t="s">
        <v>601</v>
      </c>
      <c r="I285" s="143">
        <v>-7864.27</v>
      </c>
      <c r="J285" s="125"/>
      <c r="K285" s="125"/>
      <c r="L285" s="125">
        <v>46031</v>
      </c>
      <c r="M285" s="122">
        <v>10001</v>
      </c>
      <c r="N285" s="122" t="s">
        <v>743</v>
      </c>
      <c r="O285" s="122" t="s">
        <v>601</v>
      </c>
      <c r="P285" s="122" t="s">
        <v>129</v>
      </c>
    </row>
    <row r="286" spans="1:16" x14ac:dyDescent="0.25">
      <c r="E286" s="124"/>
      <c r="G286" s="124"/>
      <c r="H286" s="124" t="s">
        <v>744</v>
      </c>
      <c r="I286" s="143">
        <v>-105.9</v>
      </c>
      <c r="J286" s="125"/>
      <c r="K286" s="125"/>
      <c r="L286" s="125">
        <v>46031</v>
      </c>
      <c r="M286" s="122">
        <v>20108</v>
      </c>
      <c r="N286" s="122" t="s">
        <v>128</v>
      </c>
      <c r="O286" s="122" t="s">
        <v>79</v>
      </c>
      <c r="P286" s="122" t="s">
        <v>129</v>
      </c>
    </row>
    <row r="287" spans="1:16" x14ac:dyDescent="0.25">
      <c r="A287" s="130" t="s">
        <v>51</v>
      </c>
      <c r="B287" s="122" t="s">
        <v>51</v>
      </c>
      <c r="C287" s="122" t="s">
        <v>52</v>
      </c>
      <c r="D287" s="122" t="s">
        <v>745</v>
      </c>
      <c r="E287" s="122" t="s">
        <v>746</v>
      </c>
      <c r="F287" s="122" t="s">
        <v>55</v>
      </c>
      <c r="G287" s="122" t="s">
        <v>747</v>
      </c>
      <c r="H287" s="122" t="s">
        <v>748</v>
      </c>
      <c r="I287" s="143">
        <v>-48000</v>
      </c>
      <c r="J287" s="125">
        <v>46024</v>
      </c>
      <c r="K287" s="125">
        <v>46031</v>
      </c>
      <c r="L287" s="125">
        <v>46031</v>
      </c>
      <c r="M287" s="122">
        <v>20030</v>
      </c>
      <c r="N287" s="122" t="s">
        <v>360</v>
      </c>
      <c r="O287" s="122" t="s">
        <v>219</v>
      </c>
      <c r="P287" s="122" t="s">
        <v>60</v>
      </c>
    </row>
    <row r="288" spans="1:16" s="28" customFormat="1" ht="15" x14ac:dyDescent="0.25">
      <c r="H288" s="28" t="s">
        <v>104</v>
      </c>
      <c r="I288" s="143">
        <v>-365.15</v>
      </c>
      <c r="J288" s="125"/>
      <c r="K288" s="125"/>
      <c r="L288" s="125">
        <v>46031</v>
      </c>
      <c r="M288" s="122">
        <v>40001</v>
      </c>
      <c r="N288" s="122" t="s">
        <v>105</v>
      </c>
      <c r="O288" s="122" t="s">
        <v>106</v>
      </c>
      <c r="P288" s="122" t="s">
        <v>93</v>
      </c>
    </row>
    <row r="289" spans="1:16" s="126" customFormat="1" ht="15" customHeight="1" x14ac:dyDescent="0.25">
      <c r="H289" s="126" t="s">
        <v>325</v>
      </c>
      <c r="I289" s="143">
        <v>-9435.6200000000008</v>
      </c>
      <c r="J289" s="125"/>
      <c r="K289" s="125"/>
      <c r="L289" s="125">
        <v>46031</v>
      </c>
      <c r="M289" s="122">
        <v>10243</v>
      </c>
      <c r="N289" s="122" t="s">
        <v>327</v>
      </c>
      <c r="O289" s="122" t="s">
        <v>328</v>
      </c>
      <c r="P289" s="122" t="s">
        <v>60</v>
      </c>
    </row>
    <row r="290" spans="1:16" s="126" customFormat="1" x14ac:dyDescent="0.25">
      <c r="H290" s="126" t="s">
        <v>325</v>
      </c>
      <c r="I290" s="143">
        <v>-318609.5</v>
      </c>
      <c r="J290" s="125"/>
      <c r="K290" s="125"/>
      <c r="L290" s="125">
        <v>46031</v>
      </c>
      <c r="M290" s="122">
        <v>10243</v>
      </c>
      <c r="N290" s="122" t="s">
        <v>325</v>
      </c>
      <c r="O290" s="122" t="s">
        <v>328</v>
      </c>
      <c r="P290" s="122" t="s">
        <v>60</v>
      </c>
    </row>
    <row r="291" spans="1:16" s="126" customFormat="1" x14ac:dyDescent="0.25">
      <c r="H291" s="126" t="s">
        <v>325</v>
      </c>
      <c r="I291" s="143">
        <v>-197231.53</v>
      </c>
      <c r="J291" s="125"/>
      <c r="K291" s="125"/>
      <c r="L291" s="125">
        <v>46031</v>
      </c>
      <c r="M291" s="122">
        <v>10243</v>
      </c>
      <c r="N291" s="122" t="s">
        <v>325</v>
      </c>
      <c r="O291" s="122" t="s">
        <v>328</v>
      </c>
      <c r="P291" s="122" t="s">
        <v>60</v>
      </c>
    </row>
    <row r="292" spans="1:16" x14ac:dyDescent="0.25">
      <c r="A292" s="130" t="s">
        <v>51</v>
      </c>
      <c r="B292" s="122" t="s">
        <v>51</v>
      </c>
      <c r="C292" s="122" t="s">
        <v>156</v>
      </c>
      <c r="D292" s="122" t="s">
        <v>749</v>
      </c>
      <c r="E292" s="122" t="s">
        <v>750</v>
      </c>
      <c r="F292" s="122" t="s">
        <v>55</v>
      </c>
      <c r="G292" s="122" t="s">
        <v>751</v>
      </c>
      <c r="H292" s="122" t="s">
        <v>752</v>
      </c>
      <c r="I292" s="143">
        <v>-286</v>
      </c>
      <c r="J292" s="125">
        <v>46031</v>
      </c>
      <c r="K292" s="125">
        <v>46031</v>
      </c>
      <c r="L292" s="125">
        <v>46031</v>
      </c>
      <c r="M292" s="122">
        <v>30001</v>
      </c>
      <c r="N292" s="122" t="s">
        <v>51</v>
      </c>
      <c r="O292" s="122" t="s">
        <v>59</v>
      </c>
      <c r="P292" s="122" t="s">
        <v>60</v>
      </c>
    </row>
    <row r="293" spans="1:16" x14ac:dyDescent="0.25">
      <c r="E293" s="124"/>
      <c r="G293" s="124"/>
      <c r="H293" s="124" t="s">
        <v>555</v>
      </c>
      <c r="I293" s="143">
        <v>-250</v>
      </c>
      <c r="J293" s="125"/>
      <c r="K293" s="125"/>
      <c r="L293" s="125">
        <v>46031</v>
      </c>
      <c r="M293" s="122">
        <v>20004</v>
      </c>
      <c r="N293" s="122" t="s">
        <v>128</v>
      </c>
      <c r="O293" s="122" t="s">
        <v>79</v>
      </c>
      <c r="P293" s="122" t="s">
        <v>129</v>
      </c>
    </row>
    <row r="294" spans="1:16" x14ac:dyDescent="0.25">
      <c r="A294" s="130" t="s">
        <v>51</v>
      </c>
      <c r="B294" s="122" t="s">
        <v>51</v>
      </c>
      <c r="C294" s="122" t="s">
        <v>52</v>
      </c>
      <c r="D294" s="122" t="s">
        <v>753</v>
      </c>
      <c r="E294" s="122" t="s">
        <v>754</v>
      </c>
      <c r="F294" s="122" t="s">
        <v>55</v>
      </c>
      <c r="G294" s="122" t="s">
        <v>755</v>
      </c>
      <c r="H294" s="122" t="s">
        <v>756</v>
      </c>
      <c r="I294" s="143">
        <v>-121.4</v>
      </c>
      <c r="J294" s="125">
        <v>46010</v>
      </c>
      <c r="K294" s="125">
        <v>46022</v>
      </c>
      <c r="L294" s="125">
        <v>46031</v>
      </c>
      <c r="M294" s="122">
        <v>30099</v>
      </c>
      <c r="N294" s="122" t="s">
        <v>58</v>
      </c>
      <c r="O294" s="122" t="s">
        <v>59</v>
      </c>
      <c r="P294" s="122" t="s">
        <v>60</v>
      </c>
    </row>
    <row r="295" spans="1:16" x14ac:dyDescent="0.25">
      <c r="A295" s="130" t="s">
        <v>51</v>
      </c>
      <c r="B295" s="122" t="s">
        <v>51</v>
      </c>
      <c r="C295" s="122" t="s">
        <v>52</v>
      </c>
      <c r="D295" s="122" t="s">
        <v>757</v>
      </c>
      <c r="E295" s="122" t="s">
        <v>758</v>
      </c>
      <c r="F295" s="122" t="s">
        <v>55</v>
      </c>
      <c r="G295" s="122" t="s">
        <v>759</v>
      </c>
      <c r="H295" s="122" t="s">
        <v>760</v>
      </c>
      <c r="I295" s="143">
        <v>-1333.6</v>
      </c>
      <c r="J295" s="125">
        <v>46001</v>
      </c>
      <c r="K295" s="125">
        <v>46006</v>
      </c>
      <c r="L295" s="125">
        <v>46031</v>
      </c>
      <c r="M295" s="122">
        <v>30001</v>
      </c>
      <c r="N295" s="122" t="s">
        <v>51</v>
      </c>
      <c r="O295" s="122" t="s">
        <v>59</v>
      </c>
      <c r="P295" s="122" t="s">
        <v>60</v>
      </c>
    </row>
    <row r="296" spans="1:16" s="129" customFormat="1" x14ac:dyDescent="0.25">
      <c r="A296" s="130" t="s">
        <v>51</v>
      </c>
      <c r="B296" s="122"/>
      <c r="C296" s="122" t="s">
        <v>72</v>
      </c>
      <c r="D296" s="122" t="s">
        <v>761</v>
      </c>
      <c r="E296" s="122" t="s">
        <v>762</v>
      </c>
      <c r="F296" s="122" t="s">
        <v>55</v>
      </c>
      <c r="G296" s="122" t="s">
        <v>763</v>
      </c>
      <c r="H296" s="122" t="s">
        <v>764</v>
      </c>
      <c r="I296" s="143">
        <v>-21.19</v>
      </c>
      <c r="J296" s="125">
        <v>45981</v>
      </c>
      <c r="K296" s="125">
        <v>46030</v>
      </c>
      <c r="L296" s="125">
        <v>46031</v>
      </c>
      <c r="M296" s="122">
        <v>10258</v>
      </c>
      <c r="N296" s="122" t="s">
        <v>66</v>
      </c>
      <c r="O296" s="122" t="s">
        <v>67</v>
      </c>
      <c r="P296" s="122" t="s">
        <v>60</v>
      </c>
    </row>
    <row r="297" spans="1:16" s="126" customFormat="1" x14ac:dyDescent="0.25">
      <c r="H297" s="126" t="s">
        <v>564</v>
      </c>
      <c r="I297" s="143">
        <v>-56.88</v>
      </c>
      <c r="J297" s="125"/>
      <c r="K297" s="125"/>
      <c r="L297" s="125">
        <v>46031</v>
      </c>
      <c r="M297" s="122">
        <v>20008</v>
      </c>
      <c r="N297" s="122" t="s">
        <v>128</v>
      </c>
      <c r="O297" s="122" t="s">
        <v>138</v>
      </c>
      <c r="P297" s="122" t="s">
        <v>129</v>
      </c>
    </row>
    <row r="298" spans="1:16" s="129" customFormat="1" x14ac:dyDescent="0.25">
      <c r="A298" s="130" t="s">
        <v>51</v>
      </c>
      <c r="B298" s="122" t="s">
        <v>51</v>
      </c>
      <c r="C298" s="122" t="s">
        <v>52</v>
      </c>
      <c r="D298" s="122" t="s">
        <v>765</v>
      </c>
      <c r="E298" s="122" t="s">
        <v>766</v>
      </c>
      <c r="F298" s="122" t="s">
        <v>55</v>
      </c>
      <c r="G298" s="122" t="s">
        <v>179</v>
      </c>
      <c r="H298" s="122" t="s">
        <v>180</v>
      </c>
      <c r="I298" s="143">
        <v>-2790</v>
      </c>
      <c r="J298" s="125">
        <v>46001</v>
      </c>
      <c r="K298" s="125">
        <v>46002</v>
      </c>
      <c r="L298" s="125">
        <v>46031</v>
      </c>
      <c r="M298" s="122">
        <v>10258</v>
      </c>
      <c r="N298" s="122" t="s">
        <v>51</v>
      </c>
      <c r="O298" s="122" t="s">
        <v>67</v>
      </c>
      <c r="P298" s="122" t="s">
        <v>60</v>
      </c>
    </row>
    <row r="299" spans="1:16" x14ac:dyDescent="0.25">
      <c r="A299" s="130" t="s">
        <v>51</v>
      </c>
      <c r="B299" s="122" t="s">
        <v>51</v>
      </c>
      <c r="C299" s="122" t="s">
        <v>52</v>
      </c>
      <c r="D299" s="122" t="s">
        <v>767</v>
      </c>
      <c r="E299" s="122" t="s">
        <v>252</v>
      </c>
      <c r="F299" s="122" t="s">
        <v>55</v>
      </c>
      <c r="G299" s="122" t="s">
        <v>768</v>
      </c>
      <c r="H299" s="122" t="s">
        <v>769</v>
      </c>
      <c r="I299" s="143">
        <v>-15000</v>
      </c>
      <c r="J299" s="125">
        <v>46024</v>
      </c>
      <c r="K299" s="125">
        <v>46030</v>
      </c>
      <c r="L299" s="125">
        <v>46031</v>
      </c>
      <c r="M299" s="122">
        <v>20030</v>
      </c>
      <c r="N299" s="122" t="s">
        <v>360</v>
      </c>
      <c r="O299" s="122" t="s">
        <v>219</v>
      </c>
      <c r="P299" s="122" t="s">
        <v>60</v>
      </c>
    </row>
    <row r="300" spans="1:16" x14ac:dyDescent="0.25">
      <c r="A300" s="130" t="s">
        <v>51</v>
      </c>
      <c r="B300" s="122" t="s">
        <v>51</v>
      </c>
      <c r="C300" s="122" t="s">
        <v>52</v>
      </c>
      <c r="D300" s="122" t="s">
        <v>770</v>
      </c>
      <c r="E300" s="122" t="s">
        <v>771</v>
      </c>
      <c r="F300" s="122" t="s">
        <v>55</v>
      </c>
      <c r="G300" s="122" t="s">
        <v>772</v>
      </c>
      <c r="H300" s="122" t="s">
        <v>773</v>
      </c>
      <c r="I300" s="143">
        <v>-1639</v>
      </c>
      <c r="J300" s="125">
        <v>46001</v>
      </c>
      <c r="K300" s="125">
        <v>46006</v>
      </c>
      <c r="L300" s="125">
        <v>46031</v>
      </c>
      <c r="M300" s="122">
        <v>30001</v>
      </c>
      <c r="N300" s="122" t="s">
        <v>51</v>
      </c>
      <c r="O300" s="122" t="s">
        <v>59</v>
      </c>
      <c r="P300" s="122" t="s">
        <v>60</v>
      </c>
    </row>
    <row r="301" spans="1:16" x14ac:dyDescent="0.25">
      <c r="A301" s="130" t="s">
        <v>51</v>
      </c>
      <c r="B301" s="122" t="s">
        <v>51</v>
      </c>
      <c r="C301" s="122" t="s">
        <v>52</v>
      </c>
      <c r="D301" s="122" t="s">
        <v>774</v>
      </c>
      <c r="E301" s="122" t="s">
        <v>775</v>
      </c>
      <c r="F301" s="122" t="s">
        <v>55</v>
      </c>
      <c r="G301" s="122" t="s">
        <v>772</v>
      </c>
      <c r="H301" s="122" t="s">
        <v>773</v>
      </c>
      <c r="I301" s="143">
        <v>-1866</v>
      </c>
      <c r="J301" s="125">
        <v>46001</v>
      </c>
      <c r="K301" s="125">
        <v>46006</v>
      </c>
      <c r="L301" s="125">
        <v>46031</v>
      </c>
      <c r="M301" s="122">
        <v>30001</v>
      </c>
      <c r="N301" s="122" t="s">
        <v>51</v>
      </c>
      <c r="O301" s="122" t="s">
        <v>59</v>
      </c>
      <c r="P301" s="122" t="s">
        <v>60</v>
      </c>
    </row>
    <row r="302" spans="1:16" x14ac:dyDescent="0.25">
      <c r="A302" s="130" t="s">
        <v>51</v>
      </c>
      <c r="B302" s="122" t="s">
        <v>51</v>
      </c>
      <c r="C302" s="122" t="s">
        <v>52</v>
      </c>
      <c r="D302" s="122" t="s">
        <v>776</v>
      </c>
      <c r="E302" s="122" t="s">
        <v>777</v>
      </c>
      <c r="F302" s="122" t="s">
        <v>55</v>
      </c>
      <c r="G302" s="122" t="s">
        <v>772</v>
      </c>
      <c r="H302" s="122" t="s">
        <v>773</v>
      </c>
      <c r="I302" s="143">
        <v>-74</v>
      </c>
      <c r="J302" s="125">
        <v>46001</v>
      </c>
      <c r="K302" s="125">
        <v>46006</v>
      </c>
      <c r="L302" s="125">
        <v>46031</v>
      </c>
      <c r="M302" s="122">
        <v>30001</v>
      </c>
      <c r="N302" s="122" t="s">
        <v>51</v>
      </c>
      <c r="O302" s="122" t="s">
        <v>59</v>
      </c>
      <c r="P302" s="122" t="s">
        <v>60</v>
      </c>
    </row>
    <row r="303" spans="1:16" s="129" customFormat="1" x14ac:dyDescent="0.25">
      <c r="A303" s="130" t="s">
        <v>51</v>
      </c>
      <c r="B303" s="122" t="s">
        <v>51</v>
      </c>
      <c r="C303" s="122" t="s">
        <v>52</v>
      </c>
      <c r="D303" s="122" t="s">
        <v>778</v>
      </c>
      <c r="E303" s="122" t="s">
        <v>779</v>
      </c>
      <c r="F303" s="122" t="s">
        <v>55</v>
      </c>
      <c r="G303" s="122" t="s">
        <v>772</v>
      </c>
      <c r="H303" s="122" t="s">
        <v>773</v>
      </c>
      <c r="I303" s="143">
        <v>-393</v>
      </c>
      <c r="J303" s="125">
        <v>46001</v>
      </c>
      <c r="K303" s="125">
        <v>46020</v>
      </c>
      <c r="L303" s="125">
        <v>46031</v>
      </c>
      <c r="M303" s="122">
        <v>30001</v>
      </c>
      <c r="N303" s="122" t="s">
        <v>51</v>
      </c>
      <c r="O303" s="122" t="s">
        <v>59</v>
      </c>
      <c r="P303" s="122" t="s">
        <v>60</v>
      </c>
    </row>
    <row r="304" spans="1:16" x14ac:dyDescent="0.25">
      <c r="A304" s="130" t="s">
        <v>51</v>
      </c>
      <c r="B304" s="122" t="s">
        <v>51</v>
      </c>
      <c r="C304" s="122" t="s">
        <v>52</v>
      </c>
      <c r="D304" s="122" t="s">
        <v>780</v>
      </c>
      <c r="E304" s="122" t="s">
        <v>781</v>
      </c>
      <c r="F304" s="122" t="s">
        <v>55</v>
      </c>
      <c r="G304" s="122" t="s">
        <v>772</v>
      </c>
      <c r="H304" s="122" t="s">
        <v>773</v>
      </c>
      <c r="I304" s="143">
        <v>-713</v>
      </c>
      <c r="J304" s="125">
        <v>46001</v>
      </c>
      <c r="K304" s="125">
        <v>46020</v>
      </c>
      <c r="L304" s="125">
        <v>46031</v>
      </c>
      <c r="M304" s="122">
        <v>30001</v>
      </c>
      <c r="N304" s="122" t="s">
        <v>51</v>
      </c>
      <c r="O304" s="122" t="s">
        <v>59</v>
      </c>
      <c r="P304" s="122" t="s">
        <v>60</v>
      </c>
    </row>
    <row r="305" spans="1:16" x14ac:dyDescent="0.25">
      <c r="A305" s="130" t="s">
        <v>51</v>
      </c>
      <c r="B305" s="122" t="s">
        <v>51</v>
      </c>
      <c r="C305" s="122" t="s">
        <v>52</v>
      </c>
      <c r="D305" s="122" t="s">
        <v>782</v>
      </c>
      <c r="E305" s="122" t="s">
        <v>783</v>
      </c>
      <c r="F305" s="122" t="s">
        <v>55</v>
      </c>
      <c r="G305" s="122" t="s">
        <v>772</v>
      </c>
      <c r="H305" s="122" t="s">
        <v>773</v>
      </c>
      <c r="I305" s="143">
        <v>-1500</v>
      </c>
      <c r="J305" s="125">
        <v>46001</v>
      </c>
      <c r="K305" s="125">
        <v>46020</v>
      </c>
      <c r="L305" s="125">
        <v>46031</v>
      </c>
      <c r="M305" s="122">
        <v>30001</v>
      </c>
      <c r="N305" s="122" t="s">
        <v>51</v>
      </c>
      <c r="O305" s="122" t="s">
        <v>59</v>
      </c>
      <c r="P305" s="122" t="s">
        <v>60</v>
      </c>
    </row>
    <row r="306" spans="1:16" x14ac:dyDescent="0.25">
      <c r="A306" s="130" t="s">
        <v>51</v>
      </c>
      <c r="B306" s="122" t="s">
        <v>51</v>
      </c>
      <c r="C306" s="122" t="s">
        <v>52</v>
      </c>
      <c r="D306" s="122" t="s">
        <v>784</v>
      </c>
      <c r="E306" s="122" t="s">
        <v>785</v>
      </c>
      <c r="F306" s="122" t="s">
        <v>55</v>
      </c>
      <c r="G306" s="122" t="s">
        <v>772</v>
      </c>
      <c r="H306" s="122" t="s">
        <v>773</v>
      </c>
      <c r="I306" s="143">
        <v>-1601</v>
      </c>
      <c r="J306" s="125">
        <v>46001</v>
      </c>
      <c r="K306" s="125">
        <v>46020</v>
      </c>
      <c r="L306" s="125">
        <v>46031</v>
      </c>
      <c r="M306" s="122">
        <v>30001</v>
      </c>
      <c r="N306" s="122" t="s">
        <v>51</v>
      </c>
      <c r="O306" s="122" t="s">
        <v>59</v>
      </c>
      <c r="P306" s="122" t="s">
        <v>60</v>
      </c>
    </row>
    <row r="307" spans="1:16" s="126" customFormat="1" x14ac:dyDescent="0.25">
      <c r="H307" s="132" t="s">
        <v>786</v>
      </c>
      <c r="I307" s="143">
        <v>-11129.83</v>
      </c>
      <c r="J307" s="125"/>
      <c r="K307" s="125"/>
      <c r="L307" s="125">
        <v>46031</v>
      </c>
      <c r="M307" s="122">
        <v>20001</v>
      </c>
      <c r="N307" s="122" t="s">
        <v>128</v>
      </c>
      <c r="O307" s="122" t="s">
        <v>79</v>
      </c>
      <c r="P307" s="122" t="s">
        <v>129</v>
      </c>
    </row>
    <row r="308" spans="1:16" x14ac:dyDescent="0.25">
      <c r="A308" s="130" t="s">
        <v>51</v>
      </c>
      <c r="B308" s="122" t="s">
        <v>51</v>
      </c>
      <c r="C308" s="122" t="s">
        <v>52</v>
      </c>
      <c r="D308" s="122" t="s">
        <v>787</v>
      </c>
      <c r="E308" s="122" t="s">
        <v>788</v>
      </c>
      <c r="F308" s="122" t="s">
        <v>55</v>
      </c>
      <c r="G308" s="122" t="s">
        <v>789</v>
      </c>
      <c r="H308" s="122" t="s">
        <v>790</v>
      </c>
      <c r="I308" s="143">
        <v>-60.62</v>
      </c>
      <c r="J308" s="125">
        <v>46001</v>
      </c>
      <c r="K308" s="125">
        <v>46002</v>
      </c>
      <c r="L308" s="125">
        <v>46031</v>
      </c>
      <c r="M308" s="122">
        <v>10258</v>
      </c>
      <c r="N308" s="122" t="s">
        <v>51</v>
      </c>
      <c r="O308" s="122" t="s">
        <v>67</v>
      </c>
      <c r="P308" s="122" t="s">
        <v>60</v>
      </c>
    </row>
    <row r="309" spans="1:16" x14ac:dyDescent="0.25">
      <c r="A309" s="130" t="s">
        <v>51</v>
      </c>
      <c r="B309" s="122" t="s">
        <v>51</v>
      </c>
      <c r="C309" s="122" t="s">
        <v>52</v>
      </c>
      <c r="D309" s="122" t="s">
        <v>791</v>
      </c>
      <c r="E309" s="122" t="s">
        <v>477</v>
      </c>
      <c r="F309" s="122" t="s">
        <v>55</v>
      </c>
      <c r="G309" s="122" t="s">
        <v>438</v>
      </c>
      <c r="H309" s="122" t="s">
        <v>439</v>
      </c>
      <c r="I309" s="143">
        <v>-68000</v>
      </c>
      <c r="J309" s="125">
        <v>46009</v>
      </c>
      <c r="K309" s="125">
        <v>46021</v>
      </c>
      <c r="L309" s="125">
        <v>46031</v>
      </c>
      <c r="M309" s="122">
        <v>20104</v>
      </c>
      <c r="N309" s="122" t="s">
        <v>352</v>
      </c>
      <c r="O309" s="122" t="s">
        <v>219</v>
      </c>
      <c r="P309" s="122" t="s">
        <v>60</v>
      </c>
    </row>
    <row r="310" spans="1:16" s="126" customFormat="1" x14ac:dyDescent="0.25">
      <c r="H310" s="126" t="s">
        <v>792</v>
      </c>
      <c r="I310" s="143">
        <v>-99799.76</v>
      </c>
      <c r="J310" s="125"/>
      <c r="K310" s="125"/>
      <c r="L310" s="125">
        <v>46031</v>
      </c>
      <c r="M310" s="122">
        <v>20020</v>
      </c>
      <c r="N310" s="122" t="s">
        <v>793</v>
      </c>
      <c r="O310" s="122" t="s">
        <v>79</v>
      </c>
      <c r="P310" s="122" t="s">
        <v>60</v>
      </c>
    </row>
    <row r="311" spans="1:16" x14ac:dyDescent="0.25">
      <c r="A311" s="130" t="s">
        <v>51</v>
      </c>
      <c r="B311" s="122" t="s">
        <v>51</v>
      </c>
      <c r="C311" s="122" t="s">
        <v>52</v>
      </c>
      <c r="D311" s="122" t="s">
        <v>794</v>
      </c>
      <c r="E311" s="122" t="s">
        <v>795</v>
      </c>
      <c r="F311" s="122" t="s">
        <v>55</v>
      </c>
      <c r="G311" s="122" t="s">
        <v>796</v>
      </c>
      <c r="H311" s="122" t="s">
        <v>797</v>
      </c>
      <c r="I311" s="143">
        <v>-4160</v>
      </c>
      <c r="J311" s="125">
        <v>46001</v>
      </c>
      <c r="K311" s="125">
        <v>46002</v>
      </c>
      <c r="L311" s="125">
        <v>46031</v>
      </c>
      <c r="M311" s="122">
        <v>10258</v>
      </c>
      <c r="N311" s="122" t="s">
        <v>51</v>
      </c>
      <c r="O311" s="122" t="s">
        <v>67</v>
      </c>
      <c r="P311" s="122" t="s">
        <v>60</v>
      </c>
    </row>
    <row r="312" spans="1:16" x14ac:dyDescent="0.25">
      <c r="A312" s="130" t="s">
        <v>51</v>
      </c>
      <c r="B312" s="122" t="s">
        <v>51</v>
      </c>
      <c r="C312" s="122" t="s">
        <v>52</v>
      </c>
      <c r="D312" s="122" t="s">
        <v>798</v>
      </c>
      <c r="E312" s="122" t="s">
        <v>799</v>
      </c>
      <c r="F312" s="122" t="s">
        <v>55</v>
      </c>
      <c r="G312" s="122" t="s">
        <v>796</v>
      </c>
      <c r="H312" s="122" t="s">
        <v>797</v>
      </c>
      <c r="I312" s="143">
        <v>-2670</v>
      </c>
      <c r="J312" s="125">
        <v>46001</v>
      </c>
      <c r="K312" s="125">
        <v>46002</v>
      </c>
      <c r="L312" s="125">
        <v>46031</v>
      </c>
      <c r="M312" s="122">
        <v>10258</v>
      </c>
      <c r="N312" s="122" t="s">
        <v>51</v>
      </c>
      <c r="O312" s="122" t="s">
        <v>67</v>
      </c>
      <c r="P312" s="122" t="s">
        <v>60</v>
      </c>
    </row>
    <row r="313" spans="1:16" x14ac:dyDescent="0.25">
      <c r="A313" s="130" t="s">
        <v>51</v>
      </c>
      <c r="B313" s="122" t="s">
        <v>51</v>
      </c>
      <c r="C313" s="122" t="s">
        <v>52</v>
      </c>
      <c r="D313" s="122" t="s">
        <v>800</v>
      </c>
      <c r="E313" s="122" t="s">
        <v>801</v>
      </c>
      <c r="F313" s="122" t="s">
        <v>55</v>
      </c>
      <c r="G313" s="122" t="s">
        <v>802</v>
      </c>
      <c r="H313" s="122" t="s">
        <v>803</v>
      </c>
      <c r="I313" s="143">
        <v>-559.79999999999995</v>
      </c>
      <c r="J313" s="125">
        <v>46001</v>
      </c>
      <c r="K313" s="125">
        <v>46008</v>
      </c>
      <c r="L313" s="125">
        <v>46031</v>
      </c>
      <c r="M313" s="122">
        <v>30001</v>
      </c>
      <c r="N313" s="122" t="s">
        <v>51</v>
      </c>
      <c r="O313" s="122" t="s">
        <v>59</v>
      </c>
      <c r="P313" s="122" t="s">
        <v>60</v>
      </c>
    </row>
    <row r="314" spans="1:16" x14ac:dyDescent="0.25">
      <c r="A314" s="130" t="s">
        <v>51</v>
      </c>
      <c r="B314" s="122" t="s">
        <v>51</v>
      </c>
      <c r="C314" s="122" t="s">
        <v>52</v>
      </c>
      <c r="D314" s="122" t="s">
        <v>804</v>
      </c>
      <c r="E314" s="122" t="s">
        <v>805</v>
      </c>
      <c r="F314" s="122" t="s">
        <v>55</v>
      </c>
      <c r="G314" s="122" t="s">
        <v>235</v>
      </c>
      <c r="H314" s="122" t="s">
        <v>236</v>
      </c>
      <c r="I314" s="143">
        <v>-1685</v>
      </c>
      <c r="J314" s="125">
        <v>46001</v>
      </c>
      <c r="K314" s="125">
        <v>46008</v>
      </c>
      <c r="L314" s="125">
        <v>46031</v>
      </c>
      <c r="M314" s="122">
        <v>10258</v>
      </c>
      <c r="N314" s="122" t="s">
        <v>51</v>
      </c>
      <c r="O314" s="122" t="s">
        <v>67</v>
      </c>
      <c r="P314" s="122" t="s">
        <v>60</v>
      </c>
    </row>
    <row r="315" spans="1:16" x14ac:dyDescent="0.25">
      <c r="A315" s="130" t="s">
        <v>51</v>
      </c>
      <c r="B315" s="122" t="s">
        <v>51</v>
      </c>
      <c r="C315" s="122" t="s">
        <v>52</v>
      </c>
      <c r="D315" s="122" t="s">
        <v>806</v>
      </c>
      <c r="E315" s="122" t="s">
        <v>807</v>
      </c>
      <c r="F315" s="122" t="s">
        <v>55</v>
      </c>
      <c r="G315" s="122" t="s">
        <v>808</v>
      </c>
      <c r="H315" s="122" t="s">
        <v>809</v>
      </c>
      <c r="I315" s="143">
        <v>-365.7</v>
      </c>
      <c r="J315" s="125">
        <v>46003</v>
      </c>
      <c r="K315" s="125">
        <v>46010</v>
      </c>
      <c r="L315" s="125">
        <v>46031</v>
      </c>
      <c r="M315" s="122">
        <v>30099</v>
      </c>
      <c r="N315" s="122" t="s">
        <v>58</v>
      </c>
      <c r="O315" s="122" t="s">
        <v>59</v>
      </c>
      <c r="P315" s="122" t="s">
        <v>60</v>
      </c>
    </row>
    <row r="316" spans="1:16" x14ac:dyDescent="0.25">
      <c r="A316" s="130" t="s">
        <v>51</v>
      </c>
      <c r="B316" s="122" t="s">
        <v>51</v>
      </c>
      <c r="C316" s="122" t="s">
        <v>52</v>
      </c>
      <c r="D316" s="122" t="s">
        <v>810</v>
      </c>
      <c r="E316" s="122" t="s">
        <v>207</v>
      </c>
      <c r="F316" s="122" t="s">
        <v>55</v>
      </c>
      <c r="G316" s="122" t="s">
        <v>811</v>
      </c>
      <c r="H316" s="122" t="s">
        <v>812</v>
      </c>
      <c r="I316" s="143">
        <v>-31558.85</v>
      </c>
      <c r="J316" s="125">
        <v>46027</v>
      </c>
      <c r="K316" s="125">
        <v>46031</v>
      </c>
      <c r="L316" s="125">
        <v>46031</v>
      </c>
      <c r="M316" s="122">
        <v>20104</v>
      </c>
      <c r="N316" s="122" t="s">
        <v>352</v>
      </c>
      <c r="O316" s="122" t="s">
        <v>219</v>
      </c>
      <c r="P316" s="122" t="s">
        <v>60</v>
      </c>
    </row>
    <row r="317" spans="1:16" x14ac:dyDescent="0.25">
      <c r="A317" s="130" t="s">
        <v>51</v>
      </c>
      <c r="B317" s="122" t="s">
        <v>51</v>
      </c>
      <c r="C317" s="122" t="s">
        <v>52</v>
      </c>
      <c r="D317" s="122" t="s">
        <v>813</v>
      </c>
      <c r="E317" s="122" t="s">
        <v>684</v>
      </c>
      <c r="F317" s="122" t="s">
        <v>55</v>
      </c>
      <c r="G317" s="122" t="s">
        <v>814</v>
      </c>
      <c r="H317" s="122" t="s">
        <v>815</v>
      </c>
      <c r="I317" s="143">
        <v>-3040.74</v>
      </c>
      <c r="J317" s="125">
        <v>46001</v>
      </c>
      <c r="K317" s="125">
        <v>46008</v>
      </c>
      <c r="L317" s="125">
        <v>46031</v>
      </c>
      <c r="M317" s="122">
        <v>20010</v>
      </c>
      <c r="N317" s="122" t="s">
        <v>174</v>
      </c>
      <c r="O317" s="122" t="s">
        <v>175</v>
      </c>
      <c r="P317" s="122" t="s">
        <v>60</v>
      </c>
    </row>
    <row r="318" spans="1:16" x14ac:dyDescent="0.25">
      <c r="A318" s="130" t="s">
        <v>51</v>
      </c>
      <c r="B318" s="122" t="s">
        <v>51</v>
      </c>
      <c r="C318" s="122" t="s">
        <v>52</v>
      </c>
      <c r="D318" s="122" t="s">
        <v>816</v>
      </c>
      <c r="E318" s="122" t="s">
        <v>697</v>
      </c>
      <c r="F318" s="122" t="s">
        <v>55</v>
      </c>
      <c r="G318" s="122" t="s">
        <v>249</v>
      </c>
      <c r="H318" s="122" t="s">
        <v>250</v>
      </c>
      <c r="I318" s="143">
        <v>-6000</v>
      </c>
      <c r="J318" s="125">
        <v>46001</v>
      </c>
      <c r="K318" s="125">
        <v>46007</v>
      </c>
      <c r="L318" s="125">
        <v>46031</v>
      </c>
      <c r="M318" s="122">
        <v>10258</v>
      </c>
      <c r="N318" s="122" t="s">
        <v>66</v>
      </c>
      <c r="O318" s="122" t="s">
        <v>67</v>
      </c>
      <c r="P318" s="122" t="s">
        <v>60</v>
      </c>
    </row>
    <row r="319" spans="1:16" x14ac:dyDescent="0.25">
      <c r="A319" s="130" t="s">
        <v>51</v>
      </c>
      <c r="B319" s="122" t="s">
        <v>51</v>
      </c>
      <c r="C319" s="122" t="s">
        <v>52</v>
      </c>
      <c r="D319" s="122" t="s">
        <v>817</v>
      </c>
      <c r="E319" s="122" t="s">
        <v>818</v>
      </c>
      <c r="F319" s="122" t="s">
        <v>55</v>
      </c>
      <c r="G319" s="122" t="s">
        <v>249</v>
      </c>
      <c r="H319" s="122" t="s">
        <v>250</v>
      </c>
      <c r="I319" s="143">
        <v>-3996.92</v>
      </c>
      <c r="J319" s="125">
        <v>46001</v>
      </c>
      <c r="K319" s="125">
        <v>46007</v>
      </c>
      <c r="L319" s="125">
        <v>46031</v>
      </c>
      <c r="M319" s="122">
        <v>10258</v>
      </c>
      <c r="N319" s="122" t="s">
        <v>66</v>
      </c>
      <c r="O319" s="122" t="s">
        <v>67</v>
      </c>
      <c r="P319" s="122" t="s">
        <v>60</v>
      </c>
    </row>
    <row r="320" spans="1:16" x14ac:dyDescent="0.25">
      <c r="E320" s="124"/>
      <c r="G320" s="124"/>
      <c r="H320" s="124" t="s">
        <v>592</v>
      </c>
      <c r="I320" s="143">
        <v>-320</v>
      </c>
      <c r="J320" s="125"/>
      <c r="K320" s="125"/>
      <c r="L320" s="125">
        <v>46031</v>
      </c>
      <c r="M320" s="122">
        <v>20003</v>
      </c>
      <c r="N320" s="122" t="s">
        <v>128</v>
      </c>
      <c r="O320" s="122" t="s">
        <v>594</v>
      </c>
      <c r="P320" s="122" t="s">
        <v>129</v>
      </c>
    </row>
    <row r="321" spans="1:16" x14ac:dyDescent="0.25">
      <c r="A321" s="130" t="s">
        <v>51</v>
      </c>
      <c r="B321" s="122" t="s">
        <v>51</v>
      </c>
      <c r="C321" s="122" t="s">
        <v>52</v>
      </c>
      <c r="D321" s="122" t="s">
        <v>819</v>
      </c>
      <c r="E321" s="122" t="s">
        <v>820</v>
      </c>
      <c r="F321" s="122" t="s">
        <v>55</v>
      </c>
      <c r="G321" s="122" t="s">
        <v>821</v>
      </c>
      <c r="H321" s="122" t="s">
        <v>822</v>
      </c>
      <c r="I321" s="143">
        <v>-303779</v>
      </c>
      <c r="J321" s="125">
        <v>46001</v>
      </c>
      <c r="K321" s="125">
        <v>46006</v>
      </c>
      <c r="L321" s="125">
        <v>46031</v>
      </c>
      <c r="M321" s="122">
        <v>10258</v>
      </c>
      <c r="N321" s="122" t="s">
        <v>66</v>
      </c>
      <c r="O321" s="122" t="s">
        <v>67</v>
      </c>
      <c r="P321" s="122" t="s">
        <v>60</v>
      </c>
    </row>
    <row r="322" spans="1:16" x14ac:dyDescent="0.25">
      <c r="A322" s="130" t="s">
        <v>51</v>
      </c>
      <c r="B322" s="122" t="s">
        <v>51</v>
      </c>
      <c r="C322" s="122" t="s">
        <v>52</v>
      </c>
      <c r="D322" s="122" t="s">
        <v>823</v>
      </c>
      <c r="E322" s="122" t="s">
        <v>824</v>
      </c>
      <c r="F322" s="122" t="s">
        <v>55</v>
      </c>
      <c r="G322" s="122" t="s">
        <v>263</v>
      </c>
      <c r="H322" s="122" t="s">
        <v>264</v>
      </c>
      <c r="I322" s="143">
        <v>-224.02</v>
      </c>
      <c r="J322" s="125">
        <v>46001</v>
      </c>
      <c r="K322" s="125">
        <v>46003</v>
      </c>
      <c r="L322" s="125">
        <v>46031</v>
      </c>
      <c r="M322" s="122">
        <v>10258</v>
      </c>
      <c r="N322" s="122" t="s">
        <v>66</v>
      </c>
      <c r="O322" s="122" t="s">
        <v>67</v>
      </c>
      <c r="P322" s="122" t="s">
        <v>60</v>
      </c>
    </row>
    <row r="323" spans="1:16" x14ac:dyDescent="0.25">
      <c r="E323" s="124"/>
      <c r="G323" s="124"/>
      <c r="H323" s="124" t="s">
        <v>276</v>
      </c>
      <c r="I323" s="143">
        <v>-126.10000000000002</v>
      </c>
      <c r="J323" s="125"/>
      <c r="K323" s="125"/>
      <c r="L323" s="125">
        <v>46031</v>
      </c>
      <c r="M323" s="122">
        <v>40001</v>
      </c>
      <c r="N323" s="122" t="s">
        <v>276</v>
      </c>
      <c r="O323" s="122" t="s">
        <v>79</v>
      </c>
      <c r="P323" s="122" t="s">
        <v>129</v>
      </c>
    </row>
    <row r="324" spans="1:16" x14ac:dyDescent="0.25">
      <c r="A324" s="130" t="s">
        <v>51</v>
      </c>
      <c r="B324" s="122" t="s">
        <v>51</v>
      </c>
      <c r="C324" s="122" t="s">
        <v>52</v>
      </c>
      <c r="D324" s="122" t="s">
        <v>825</v>
      </c>
      <c r="E324" s="122" t="s">
        <v>826</v>
      </c>
      <c r="F324" s="122" t="s">
        <v>55</v>
      </c>
      <c r="G324" s="122" t="s">
        <v>827</v>
      </c>
      <c r="H324" s="122" t="s">
        <v>828</v>
      </c>
      <c r="I324" s="143">
        <v>-2039.5</v>
      </c>
      <c r="J324" s="125">
        <v>46001</v>
      </c>
      <c r="K324" s="125">
        <v>46002</v>
      </c>
      <c r="L324" s="125">
        <v>46031</v>
      </c>
      <c r="M324" s="122">
        <v>30002</v>
      </c>
      <c r="N324" s="122" t="s">
        <v>205</v>
      </c>
      <c r="O324" s="122" t="s">
        <v>59</v>
      </c>
      <c r="P324" s="122" t="s">
        <v>60</v>
      </c>
    </row>
    <row r="325" spans="1:16" x14ac:dyDescent="0.25">
      <c r="A325" s="130" t="s">
        <v>51</v>
      </c>
      <c r="B325" s="122" t="s">
        <v>51</v>
      </c>
      <c r="C325" s="122" t="s">
        <v>52</v>
      </c>
      <c r="D325" s="122" t="s">
        <v>829</v>
      </c>
      <c r="E325" s="122" t="s">
        <v>830</v>
      </c>
      <c r="F325" s="122" t="s">
        <v>55</v>
      </c>
      <c r="G325" s="122" t="s">
        <v>831</v>
      </c>
      <c r="H325" s="122" t="s">
        <v>832</v>
      </c>
      <c r="I325" s="143">
        <v>-9820</v>
      </c>
      <c r="J325" s="125">
        <v>45972</v>
      </c>
      <c r="K325" s="125">
        <v>45972</v>
      </c>
      <c r="L325" s="125">
        <v>46034</v>
      </c>
      <c r="M325" s="122">
        <v>10258</v>
      </c>
      <c r="N325" s="122" t="s">
        <v>66</v>
      </c>
      <c r="O325" s="122" t="s">
        <v>67</v>
      </c>
      <c r="P325" s="122" t="s">
        <v>60</v>
      </c>
    </row>
    <row r="326" spans="1:16" x14ac:dyDescent="0.25">
      <c r="A326" s="130" t="s">
        <v>51</v>
      </c>
      <c r="B326" s="122" t="s">
        <v>51</v>
      </c>
      <c r="C326" s="122" t="s">
        <v>156</v>
      </c>
      <c r="D326" s="122" t="s">
        <v>833</v>
      </c>
      <c r="E326" s="122" t="s">
        <v>834</v>
      </c>
      <c r="F326" s="122" t="s">
        <v>55</v>
      </c>
      <c r="G326" s="122" t="s">
        <v>835</v>
      </c>
      <c r="H326" s="122" t="s">
        <v>836</v>
      </c>
      <c r="I326" s="143">
        <v>-4827.2</v>
      </c>
      <c r="J326" s="125">
        <v>46009</v>
      </c>
      <c r="K326" s="125">
        <v>46009</v>
      </c>
      <c r="L326" s="125">
        <v>46034</v>
      </c>
      <c r="M326" s="122">
        <v>20099</v>
      </c>
      <c r="N326" s="122" t="s">
        <v>78</v>
      </c>
      <c r="O326" s="122" t="s">
        <v>79</v>
      </c>
      <c r="P326" s="122" t="s">
        <v>60</v>
      </c>
    </row>
    <row r="327" spans="1:16" x14ac:dyDescent="0.25">
      <c r="A327" s="130" t="s">
        <v>51</v>
      </c>
      <c r="B327" s="122" t="s">
        <v>51</v>
      </c>
      <c r="C327" s="122" t="s">
        <v>52</v>
      </c>
      <c r="D327" s="122" t="s">
        <v>837</v>
      </c>
      <c r="E327" s="122" t="s">
        <v>167</v>
      </c>
      <c r="F327" s="122" t="s">
        <v>55</v>
      </c>
      <c r="G327" s="122" t="s">
        <v>838</v>
      </c>
      <c r="H327" s="122" t="s">
        <v>839</v>
      </c>
      <c r="I327" s="143">
        <v>-17850</v>
      </c>
      <c r="J327" s="125">
        <v>46003</v>
      </c>
      <c r="K327" s="125">
        <v>46008</v>
      </c>
      <c r="L327" s="125">
        <v>46034</v>
      </c>
      <c r="M327" s="122">
        <v>30003</v>
      </c>
      <c r="N327" s="122" t="s">
        <v>275</v>
      </c>
      <c r="O327" s="122" t="s">
        <v>79</v>
      </c>
      <c r="P327" s="122" t="s">
        <v>60</v>
      </c>
    </row>
    <row r="328" spans="1:16" x14ac:dyDescent="0.25">
      <c r="E328" s="124"/>
      <c r="G328" s="124"/>
      <c r="H328" s="124" t="s">
        <v>840</v>
      </c>
      <c r="I328" s="143">
        <v>-2400</v>
      </c>
      <c r="J328" s="125"/>
      <c r="K328" s="125"/>
      <c r="L328" s="125">
        <v>46034</v>
      </c>
      <c r="M328" s="122">
        <v>20099</v>
      </c>
      <c r="N328" s="122" t="s">
        <v>840</v>
      </c>
      <c r="O328" s="122" t="s">
        <v>840</v>
      </c>
      <c r="P328" s="122" t="s">
        <v>129</v>
      </c>
    </row>
    <row r="329" spans="1:16" x14ac:dyDescent="0.25">
      <c r="E329" s="124"/>
      <c r="G329" s="124"/>
      <c r="H329" s="124" t="s">
        <v>840</v>
      </c>
      <c r="I329" s="143">
        <v>-1600</v>
      </c>
      <c r="J329" s="125"/>
      <c r="K329" s="125"/>
      <c r="L329" s="125">
        <v>46034</v>
      </c>
      <c r="M329" s="122">
        <v>20099</v>
      </c>
      <c r="N329" s="122" t="s">
        <v>840</v>
      </c>
      <c r="O329" s="122" t="s">
        <v>840</v>
      </c>
      <c r="P329" s="122" t="s">
        <v>129</v>
      </c>
    </row>
    <row r="330" spans="1:16" x14ac:dyDescent="0.25">
      <c r="E330" s="124"/>
      <c r="G330" s="124"/>
      <c r="H330" s="126" t="s">
        <v>841</v>
      </c>
      <c r="I330" s="143">
        <v>-8545.1299999999992</v>
      </c>
      <c r="J330" s="125"/>
      <c r="K330" s="125"/>
      <c r="L330" s="125">
        <v>46034</v>
      </c>
      <c r="M330" s="122">
        <v>20004</v>
      </c>
      <c r="N330" s="122" t="s">
        <v>842</v>
      </c>
      <c r="O330" s="122" t="s">
        <v>79</v>
      </c>
      <c r="P330" s="122" t="s">
        <v>129</v>
      </c>
    </row>
    <row r="331" spans="1:16" x14ac:dyDescent="0.25">
      <c r="A331" s="130" t="s">
        <v>51</v>
      </c>
      <c r="B331" s="122" t="s">
        <v>51</v>
      </c>
      <c r="C331" s="122" t="s">
        <v>52</v>
      </c>
      <c r="D331" s="122" t="s">
        <v>843</v>
      </c>
      <c r="E331" s="122" t="s">
        <v>844</v>
      </c>
      <c r="F331" s="122" t="s">
        <v>55</v>
      </c>
      <c r="G331" s="122" t="s">
        <v>536</v>
      </c>
      <c r="H331" s="122" t="s">
        <v>537</v>
      </c>
      <c r="I331" s="143">
        <v>-27790.89</v>
      </c>
      <c r="J331" s="125">
        <v>46002</v>
      </c>
      <c r="K331" s="125">
        <v>46014</v>
      </c>
      <c r="L331" s="125">
        <v>46034</v>
      </c>
      <c r="M331" s="122">
        <v>20010</v>
      </c>
      <c r="N331" s="122" t="s">
        <v>174</v>
      </c>
      <c r="O331" s="122" t="s">
        <v>175</v>
      </c>
      <c r="P331" s="122" t="s">
        <v>60</v>
      </c>
    </row>
    <row r="332" spans="1:16" x14ac:dyDescent="0.25">
      <c r="A332" s="130" t="s">
        <v>51</v>
      </c>
      <c r="B332" s="122" t="s">
        <v>51</v>
      </c>
      <c r="C332" s="122" t="s">
        <v>52</v>
      </c>
      <c r="D332" s="122" t="s">
        <v>845</v>
      </c>
      <c r="E332" s="122" t="s">
        <v>846</v>
      </c>
      <c r="F332" s="122" t="s">
        <v>55</v>
      </c>
      <c r="G332" s="122" t="s">
        <v>847</v>
      </c>
      <c r="H332" s="122" t="s">
        <v>848</v>
      </c>
      <c r="I332" s="143">
        <v>-447.88</v>
      </c>
      <c r="J332" s="125">
        <v>46000</v>
      </c>
      <c r="K332" s="125">
        <v>46001</v>
      </c>
      <c r="L332" s="125">
        <v>46034</v>
      </c>
      <c r="M332" s="122">
        <v>10258</v>
      </c>
      <c r="N332" s="122" t="s">
        <v>66</v>
      </c>
      <c r="O332" s="122" t="s">
        <v>67</v>
      </c>
      <c r="P332" s="122" t="s">
        <v>60</v>
      </c>
    </row>
    <row r="333" spans="1:16" x14ac:dyDescent="0.25">
      <c r="A333" s="130" t="s">
        <v>51</v>
      </c>
      <c r="B333" s="122" t="s">
        <v>51</v>
      </c>
      <c r="C333" s="122" t="s">
        <v>52</v>
      </c>
      <c r="D333" s="122" t="s">
        <v>849</v>
      </c>
      <c r="E333" s="122" t="s">
        <v>850</v>
      </c>
      <c r="F333" s="122" t="s">
        <v>55</v>
      </c>
      <c r="G333" s="122" t="s">
        <v>847</v>
      </c>
      <c r="H333" s="122" t="s">
        <v>848</v>
      </c>
      <c r="I333" s="143">
        <v>-66</v>
      </c>
      <c r="J333" s="125">
        <v>46001</v>
      </c>
      <c r="K333" s="125">
        <v>46006</v>
      </c>
      <c r="L333" s="125">
        <v>46034</v>
      </c>
      <c r="M333" s="122">
        <v>10258</v>
      </c>
      <c r="N333" s="122" t="s">
        <v>66</v>
      </c>
      <c r="O333" s="122" t="s">
        <v>67</v>
      </c>
      <c r="P333" s="122" t="s">
        <v>60</v>
      </c>
    </row>
    <row r="334" spans="1:16" x14ac:dyDescent="0.25">
      <c r="A334" s="130" t="s">
        <v>51</v>
      </c>
      <c r="B334" s="122" t="s">
        <v>51</v>
      </c>
      <c r="C334" s="122" t="s">
        <v>52</v>
      </c>
      <c r="D334" s="122" t="s">
        <v>851</v>
      </c>
      <c r="E334" s="122" t="s">
        <v>852</v>
      </c>
      <c r="F334" s="122" t="s">
        <v>55</v>
      </c>
      <c r="G334" s="122" t="s">
        <v>853</v>
      </c>
      <c r="H334" s="122" t="s">
        <v>854</v>
      </c>
      <c r="I334" s="143">
        <v>-259.87</v>
      </c>
      <c r="J334" s="125">
        <v>46002</v>
      </c>
      <c r="K334" s="125">
        <v>46006</v>
      </c>
      <c r="L334" s="125">
        <v>46034</v>
      </c>
      <c r="M334" s="122">
        <v>10258</v>
      </c>
      <c r="N334" s="122" t="s">
        <v>51</v>
      </c>
      <c r="O334" s="122" t="s">
        <v>67</v>
      </c>
      <c r="P334" s="122" t="s">
        <v>60</v>
      </c>
    </row>
    <row r="335" spans="1:16" s="28" customFormat="1" ht="15" x14ac:dyDescent="0.25">
      <c r="A335" s="34" t="s">
        <v>51</v>
      </c>
      <c r="B335" s="26" t="s">
        <v>51</v>
      </c>
      <c r="C335" s="26" t="s">
        <v>855</v>
      </c>
      <c r="D335" s="26" t="s">
        <v>856</v>
      </c>
      <c r="E335" s="26" t="s">
        <v>857</v>
      </c>
      <c r="F335" s="26" t="s">
        <v>55</v>
      </c>
      <c r="G335" s="26" t="s">
        <v>858</v>
      </c>
      <c r="H335" s="26" t="s">
        <v>859</v>
      </c>
      <c r="I335" s="143">
        <v>-813196.96</v>
      </c>
      <c r="J335" s="125">
        <v>45580</v>
      </c>
      <c r="K335" s="125">
        <v>45580</v>
      </c>
      <c r="L335" s="125">
        <v>46034</v>
      </c>
      <c r="M335" s="122">
        <v>40001</v>
      </c>
      <c r="N335" s="122" t="s">
        <v>91</v>
      </c>
      <c r="O335" s="122" t="s">
        <v>860</v>
      </c>
      <c r="P335" s="122" t="s">
        <v>93</v>
      </c>
    </row>
    <row r="336" spans="1:16" s="28" customFormat="1" ht="15" x14ac:dyDescent="0.25">
      <c r="A336" s="34" t="s">
        <v>51</v>
      </c>
      <c r="B336" s="26" t="s">
        <v>51</v>
      </c>
      <c r="C336" s="26" t="s">
        <v>855</v>
      </c>
      <c r="D336" s="26" t="s">
        <v>861</v>
      </c>
      <c r="E336" s="26" t="s">
        <v>862</v>
      </c>
      <c r="F336" s="26" t="s">
        <v>55</v>
      </c>
      <c r="G336" s="26" t="s">
        <v>863</v>
      </c>
      <c r="H336" s="26" t="s">
        <v>864</v>
      </c>
      <c r="I336" s="143">
        <v>-29108.67</v>
      </c>
      <c r="J336" s="125">
        <v>45401</v>
      </c>
      <c r="K336" s="125">
        <v>45401</v>
      </c>
      <c r="L336" s="125">
        <v>46034</v>
      </c>
      <c r="M336" s="122">
        <v>40001</v>
      </c>
      <c r="N336" s="122" t="s">
        <v>91</v>
      </c>
      <c r="O336" s="122" t="s">
        <v>865</v>
      </c>
      <c r="P336" s="122" t="s">
        <v>93</v>
      </c>
    </row>
    <row r="337" spans="1:16" x14ac:dyDescent="0.25">
      <c r="A337" s="130" t="s">
        <v>51</v>
      </c>
      <c r="B337" s="122" t="s">
        <v>51</v>
      </c>
      <c r="C337" s="122" t="s">
        <v>52</v>
      </c>
      <c r="D337" s="122" t="s">
        <v>866</v>
      </c>
      <c r="E337" s="122" t="s">
        <v>867</v>
      </c>
      <c r="F337" s="122" t="s">
        <v>55</v>
      </c>
      <c r="G337" s="122" t="s">
        <v>868</v>
      </c>
      <c r="H337" s="122" t="s">
        <v>869</v>
      </c>
      <c r="I337" s="143">
        <v>-1596</v>
      </c>
      <c r="J337" s="125">
        <v>46003</v>
      </c>
      <c r="K337" s="125">
        <v>46008</v>
      </c>
      <c r="L337" s="125">
        <v>46034</v>
      </c>
      <c r="M337" s="122">
        <v>10258</v>
      </c>
      <c r="N337" s="122" t="s">
        <v>51</v>
      </c>
      <c r="O337" s="122" t="s">
        <v>67</v>
      </c>
      <c r="P337" s="122" t="s">
        <v>60</v>
      </c>
    </row>
    <row r="338" spans="1:16" x14ac:dyDescent="0.25">
      <c r="A338" s="130" t="s">
        <v>51</v>
      </c>
      <c r="B338" s="122" t="s">
        <v>51</v>
      </c>
      <c r="C338" s="122" t="s">
        <v>52</v>
      </c>
      <c r="D338" s="122" t="s">
        <v>870</v>
      </c>
      <c r="E338" s="122" t="s">
        <v>871</v>
      </c>
      <c r="F338" s="122" t="s">
        <v>55</v>
      </c>
      <c r="G338" s="122" t="s">
        <v>872</v>
      </c>
      <c r="H338" s="122" t="s">
        <v>873</v>
      </c>
      <c r="I338" s="143">
        <v>-685.93</v>
      </c>
      <c r="J338" s="125">
        <v>46003</v>
      </c>
      <c r="K338" s="125">
        <v>46031</v>
      </c>
      <c r="L338" s="125">
        <v>46034</v>
      </c>
      <c r="M338" s="122">
        <v>20008</v>
      </c>
      <c r="N338" s="122" t="s">
        <v>161</v>
      </c>
      <c r="O338" s="122" t="s">
        <v>138</v>
      </c>
      <c r="P338" s="122" t="s">
        <v>60</v>
      </c>
    </row>
    <row r="339" spans="1:16" x14ac:dyDescent="0.25">
      <c r="A339" s="130" t="s">
        <v>51</v>
      </c>
      <c r="B339" s="122" t="s">
        <v>51</v>
      </c>
      <c r="C339" s="122" t="s">
        <v>52</v>
      </c>
      <c r="D339" s="122" t="s">
        <v>874</v>
      </c>
      <c r="E339" s="122" t="s">
        <v>875</v>
      </c>
      <c r="F339" s="122" t="s">
        <v>55</v>
      </c>
      <c r="G339" s="122" t="s">
        <v>876</v>
      </c>
      <c r="H339" s="122" t="s">
        <v>877</v>
      </c>
      <c r="I339" s="143">
        <v>-1200</v>
      </c>
      <c r="J339" s="125">
        <v>46003</v>
      </c>
      <c r="K339" s="125">
        <v>46006</v>
      </c>
      <c r="L339" s="125">
        <v>46034</v>
      </c>
      <c r="M339" s="122">
        <v>10258</v>
      </c>
      <c r="N339" s="122" t="s">
        <v>66</v>
      </c>
      <c r="O339" s="122" t="s">
        <v>67</v>
      </c>
      <c r="P339" s="122" t="s">
        <v>60</v>
      </c>
    </row>
    <row r="340" spans="1:16" x14ac:dyDescent="0.25">
      <c r="A340" s="130" t="s">
        <v>51</v>
      </c>
      <c r="B340" s="122" t="s">
        <v>51</v>
      </c>
      <c r="C340" s="122" t="s">
        <v>52</v>
      </c>
      <c r="D340" s="122" t="s">
        <v>878</v>
      </c>
      <c r="E340" s="122" t="s">
        <v>879</v>
      </c>
      <c r="F340" s="122" t="s">
        <v>55</v>
      </c>
      <c r="G340" s="122" t="s">
        <v>880</v>
      </c>
      <c r="H340" s="122" t="s">
        <v>881</v>
      </c>
      <c r="I340" s="143">
        <v>-1800</v>
      </c>
      <c r="J340" s="125">
        <v>46024</v>
      </c>
      <c r="K340" s="125">
        <v>46034</v>
      </c>
      <c r="L340" s="125">
        <v>46034</v>
      </c>
      <c r="M340" s="122">
        <v>20099</v>
      </c>
      <c r="N340" s="122" t="s">
        <v>78</v>
      </c>
      <c r="O340" s="122" t="s">
        <v>79</v>
      </c>
      <c r="P340" s="122" t="s">
        <v>60</v>
      </c>
    </row>
    <row r="341" spans="1:16" x14ac:dyDescent="0.25">
      <c r="A341" s="130" t="s">
        <v>51</v>
      </c>
      <c r="B341" s="122" t="s">
        <v>51</v>
      </c>
      <c r="C341" s="122" t="s">
        <v>52</v>
      </c>
      <c r="D341" s="122" t="s">
        <v>882</v>
      </c>
      <c r="E341" s="122" t="s">
        <v>883</v>
      </c>
      <c r="F341" s="122" t="s">
        <v>55</v>
      </c>
      <c r="G341" s="122" t="s">
        <v>884</v>
      </c>
      <c r="H341" s="122" t="s">
        <v>885</v>
      </c>
      <c r="I341" s="143">
        <v>-6050</v>
      </c>
      <c r="J341" s="125">
        <v>46002</v>
      </c>
      <c r="K341" s="125">
        <v>46022</v>
      </c>
      <c r="L341" s="125">
        <v>46034</v>
      </c>
      <c r="M341" s="122">
        <v>10258</v>
      </c>
      <c r="N341" s="122" t="s">
        <v>66</v>
      </c>
      <c r="O341" s="122" t="s">
        <v>67</v>
      </c>
      <c r="P341" s="122" t="s">
        <v>60</v>
      </c>
    </row>
    <row r="342" spans="1:16" x14ac:dyDescent="0.25">
      <c r="A342" s="130" t="s">
        <v>51</v>
      </c>
      <c r="B342" s="122" t="s">
        <v>51</v>
      </c>
      <c r="C342" s="122" t="s">
        <v>52</v>
      </c>
      <c r="D342" s="122" t="s">
        <v>886</v>
      </c>
      <c r="E342" s="122" t="s">
        <v>887</v>
      </c>
      <c r="F342" s="122" t="s">
        <v>55</v>
      </c>
      <c r="G342" s="122" t="s">
        <v>109</v>
      </c>
      <c r="H342" s="122" t="s">
        <v>110</v>
      </c>
      <c r="I342" s="143">
        <v>-965</v>
      </c>
      <c r="J342" s="125">
        <v>46003</v>
      </c>
      <c r="K342" s="125">
        <v>46008</v>
      </c>
      <c r="L342" s="125">
        <v>46034</v>
      </c>
      <c r="M342" s="122">
        <v>10258</v>
      </c>
      <c r="N342" s="122" t="s">
        <v>51</v>
      </c>
      <c r="O342" s="122" t="s">
        <v>67</v>
      </c>
      <c r="P342" s="122" t="s">
        <v>60</v>
      </c>
    </row>
    <row r="343" spans="1:16" x14ac:dyDescent="0.25">
      <c r="A343" s="130" t="s">
        <v>51</v>
      </c>
      <c r="B343" s="122" t="s">
        <v>51</v>
      </c>
      <c r="C343" s="122" t="s">
        <v>72</v>
      </c>
      <c r="D343" s="122" t="s">
        <v>888</v>
      </c>
      <c r="E343" s="122" t="s">
        <v>889</v>
      </c>
      <c r="F343" s="122" t="s">
        <v>55</v>
      </c>
      <c r="G343" s="122" t="s">
        <v>315</v>
      </c>
      <c r="H343" s="122" t="s">
        <v>316</v>
      </c>
      <c r="I343" s="143">
        <v>-171.82</v>
      </c>
      <c r="J343" s="125">
        <v>46013</v>
      </c>
      <c r="K343" s="125">
        <v>46029</v>
      </c>
      <c r="L343" s="125">
        <v>46034</v>
      </c>
      <c r="M343" s="122">
        <v>10258</v>
      </c>
      <c r="N343" s="122" t="s">
        <v>66</v>
      </c>
      <c r="O343" s="122" t="s">
        <v>67</v>
      </c>
      <c r="P343" s="122" t="s">
        <v>60</v>
      </c>
    </row>
    <row r="344" spans="1:16" x14ac:dyDescent="0.25">
      <c r="A344" s="130" t="s">
        <v>51</v>
      </c>
      <c r="B344" s="122" t="s">
        <v>51</v>
      </c>
      <c r="C344" s="122" t="s">
        <v>72</v>
      </c>
      <c r="D344" s="122" t="s">
        <v>890</v>
      </c>
      <c r="E344" s="122" t="s">
        <v>891</v>
      </c>
      <c r="F344" s="122" t="s">
        <v>55</v>
      </c>
      <c r="G344" s="122" t="s">
        <v>315</v>
      </c>
      <c r="H344" s="122" t="s">
        <v>316</v>
      </c>
      <c r="I344" s="143">
        <v>-222.31</v>
      </c>
      <c r="J344" s="125">
        <v>45996</v>
      </c>
      <c r="K344" s="125">
        <v>46028</v>
      </c>
      <c r="L344" s="125">
        <v>46034</v>
      </c>
      <c r="M344" s="122">
        <v>20003</v>
      </c>
      <c r="N344" s="122" t="s">
        <v>892</v>
      </c>
      <c r="O344" s="122" t="s">
        <v>594</v>
      </c>
      <c r="P344" s="122" t="s">
        <v>60</v>
      </c>
    </row>
    <row r="345" spans="1:16" x14ac:dyDescent="0.25">
      <c r="A345" s="130" t="s">
        <v>51</v>
      </c>
      <c r="B345" s="122" t="s">
        <v>51</v>
      </c>
      <c r="C345" s="122" t="s">
        <v>72</v>
      </c>
      <c r="D345" s="122" t="s">
        <v>893</v>
      </c>
      <c r="E345" s="122" t="s">
        <v>894</v>
      </c>
      <c r="F345" s="122" t="s">
        <v>55</v>
      </c>
      <c r="G345" s="122" t="s">
        <v>315</v>
      </c>
      <c r="H345" s="122" t="s">
        <v>316</v>
      </c>
      <c r="I345" s="143">
        <v>-175.7</v>
      </c>
      <c r="J345" s="125">
        <v>46000</v>
      </c>
      <c r="K345" s="125">
        <v>46028</v>
      </c>
      <c r="L345" s="125">
        <v>46034</v>
      </c>
      <c r="M345" s="122">
        <v>20001</v>
      </c>
      <c r="N345" s="122" t="s">
        <v>189</v>
      </c>
      <c r="O345" s="122" t="s">
        <v>79</v>
      </c>
      <c r="P345" s="122" t="s">
        <v>60</v>
      </c>
    </row>
    <row r="346" spans="1:16" x14ac:dyDescent="0.25">
      <c r="A346" s="130" t="s">
        <v>51</v>
      </c>
      <c r="B346" s="122" t="s">
        <v>51</v>
      </c>
      <c r="C346" s="122" t="s">
        <v>72</v>
      </c>
      <c r="D346" s="122" t="s">
        <v>895</v>
      </c>
      <c r="E346" s="122" t="s">
        <v>896</v>
      </c>
      <c r="F346" s="122" t="s">
        <v>55</v>
      </c>
      <c r="G346" s="122" t="s">
        <v>315</v>
      </c>
      <c r="H346" s="122" t="s">
        <v>316</v>
      </c>
      <c r="I346" s="143">
        <v>-233.85</v>
      </c>
      <c r="J346" s="125">
        <v>46000</v>
      </c>
      <c r="K346" s="125">
        <v>46022</v>
      </c>
      <c r="L346" s="125">
        <v>46034</v>
      </c>
      <c r="M346" s="122">
        <v>20001</v>
      </c>
      <c r="N346" s="122" t="s">
        <v>189</v>
      </c>
      <c r="O346" s="122" t="s">
        <v>79</v>
      </c>
      <c r="P346" s="122" t="s">
        <v>60</v>
      </c>
    </row>
    <row r="347" spans="1:16" x14ac:dyDescent="0.25">
      <c r="A347" s="130" t="s">
        <v>51</v>
      </c>
      <c r="B347" s="122" t="s">
        <v>51</v>
      </c>
      <c r="C347" s="122" t="s">
        <v>72</v>
      </c>
      <c r="D347" s="122" t="s">
        <v>897</v>
      </c>
      <c r="E347" s="122" t="s">
        <v>898</v>
      </c>
      <c r="F347" s="122" t="s">
        <v>55</v>
      </c>
      <c r="G347" s="122" t="s">
        <v>315</v>
      </c>
      <c r="H347" s="122" t="s">
        <v>316</v>
      </c>
      <c r="I347" s="143">
        <v>-153.85</v>
      </c>
      <c r="J347" s="125">
        <v>46000</v>
      </c>
      <c r="K347" s="125">
        <v>46022</v>
      </c>
      <c r="L347" s="125">
        <v>46034</v>
      </c>
      <c r="M347" s="122">
        <v>20001</v>
      </c>
      <c r="N347" s="122" t="s">
        <v>189</v>
      </c>
      <c r="O347" s="122" t="s">
        <v>79</v>
      </c>
      <c r="P347" s="122" t="s">
        <v>60</v>
      </c>
    </row>
    <row r="348" spans="1:16" x14ac:dyDescent="0.25">
      <c r="A348" s="130" t="s">
        <v>51</v>
      </c>
      <c r="B348" s="122" t="s">
        <v>51</v>
      </c>
      <c r="C348" s="122" t="s">
        <v>52</v>
      </c>
      <c r="D348" s="122" t="s">
        <v>899</v>
      </c>
      <c r="E348" s="122" t="s">
        <v>900</v>
      </c>
      <c r="F348" s="122" t="s">
        <v>55</v>
      </c>
      <c r="G348" s="122" t="s">
        <v>901</v>
      </c>
      <c r="H348" s="122" t="s">
        <v>902</v>
      </c>
      <c r="I348" s="143">
        <v>-337.04</v>
      </c>
      <c r="J348" s="125">
        <v>46006</v>
      </c>
      <c r="K348" s="125">
        <v>46034</v>
      </c>
      <c r="L348" s="125">
        <v>46034</v>
      </c>
      <c r="M348" s="122">
        <v>30001</v>
      </c>
      <c r="N348" s="122" t="s">
        <v>431</v>
      </c>
      <c r="O348" s="122" t="s">
        <v>59</v>
      </c>
      <c r="P348" s="122" t="s">
        <v>60</v>
      </c>
    </row>
    <row r="349" spans="1:16" x14ac:dyDescent="0.25">
      <c r="A349" s="130" t="s">
        <v>51</v>
      </c>
      <c r="B349" s="122" t="s">
        <v>51</v>
      </c>
      <c r="C349" s="122" t="s">
        <v>52</v>
      </c>
      <c r="D349" s="122" t="s">
        <v>903</v>
      </c>
      <c r="E349" s="122" t="s">
        <v>904</v>
      </c>
      <c r="F349" s="122" t="s">
        <v>55</v>
      </c>
      <c r="G349" s="122" t="s">
        <v>901</v>
      </c>
      <c r="H349" s="122" t="s">
        <v>902</v>
      </c>
      <c r="I349" s="143">
        <v>-505.56</v>
      </c>
      <c r="J349" s="125">
        <v>46006</v>
      </c>
      <c r="K349" s="125">
        <v>46034</v>
      </c>
      <c r="L349" s="125">
        <v>46034</v>
      </c>
      <c r="M349" s="122">
        <v>10258</v>
      </c>
      <c r="N349" s="122" t="s">
        <v>66</v>
      </c>
      <c r="O349" s="122" t="s">
        <v>67</v>
      </c>
      <c r="P349" s="122" t="s">
        <v>60</v>
      </c>
    </row>
    <row r="350" spans="1:16" x14ac:dyDescent="0.25">
      <c r="A350" s="130" t="s">
        <v>51</v>
      </c>
      <c r="B350" s="122" t="s">
        <v>51</v>
      </c>
      <c r="C350" s="122" t="s">
        <v>72</v>
      </c>
      <c r="D350" s="122" t="s">
        <v>905</v>
      </c>
      <c r="E350" s="122" t="s">
        <v>906</v>
      </c>
      <c r="F350" s="122" t="s">
        <v>55</v>
      </c>
      <c r="G350" s="122" t="s">
        <v>907</v>
      </c>
      <c r="H350" s="122" t="s">
        <v>908</v>
      </c>
      <c r="I350" s="143">
        <v>-258.25</v>
      </c>
      <c r="J350" s="125">
        <v>46020</v>
      </c>
      <c r="K350" s="125">
        <v>46028</v>
      </c>
      <c r="L350" s="125">
        <v>46034</v>
      </c>
      <c r="M350" s="122">
        <v>20003</v>
      </c>
      <c r="N350" s="122" t="s">
        <v>892</v>
      </c>
      <c r="O350" s="122" t="s">
        <v>594</v>
      </c>
      <c r="P350" s="122" t="s">
        <v>60</v>
      </c>
    </row>
    <row r="351" spans="1:16" x14ac:dyDescent="0.25">
      <c r="A351" s="130" t="s">
        <v>51</v>
      </c>
      <c r="B351" s="122" t="s">
        <v>51</v>
      </c>
      <c r="C351" s="122" t="s">
        <v>72</v>
      </c>
      <c r="D351" s="122" t="s">
        <v>909</v>
      </c>
      <c r="E351" s="122" t="s">
        <v>910</v>
      </c>
      <c r="F351" s="122" t="s">
        <v>55</v>
      </c>
      <c r="G351" s="122" t="s">
        <v>907</v>
      </c>
      <c r="H351" s="122" t="s">
        <v>908</v>
      </c>
      <c r="I351" s="143">
        <v>-261.18</v>
      </c>
      <c r="J351" s="125">
        <v>46015</v>
      </c>
      <c r="K351" s="125">
        <v>46021</v>
      </c>
      <c r="L351" s="125">
        <v>46034</v>
      </c>
      <c r="M351" s="122">
        <v>20108</v>
      </c>
      <c r="N351" s="122" t="s">
        <v>911</v>
      </c>
      <c r="O351" s="122" t="s">
        <v>79</v>
      </c>
      <c r="P351" s="122" t="s">
        <v>60</v>
      </c>
    </row>
    <row r="352" spans="1:16" x14ac:dyDescent="0.25">
      <c r="A352" s="130" t="s">
        <v>51</v>
      </c>
      <c r="B352" s="122" t="s">
        <v>51</v>
      </c>
      <c r="C352" s="122" t="s">
        <v>72</v>
      </c>
      <c r="D352" s="122" t="s">
        <v>912</v>
      </c>
      <c r="E352" s="122" t="s">
        <v>913</v>
      </c>
      <c r="F352" s="122" t="s">
        <v>55</v>
      </c>
      <c r="G352" s="122" t="s">
        <v>914</v>
      </c>
      <c r="H352" s="122" t="s">
        <v>915</v>
      </c>
      <c r="I352" s="143">
        <v>-69.16</v>
      </c>
      <c r="J352" s="125">
        <v>46008</v>
      </c>
      <c r="K352" s="125">
        <v>46013</v>
      </c>
      <c r="L352" s="125">
        <v>46034</v>
      </c>
      <c r="M352" s="122">
        <v>20108</v>
      </c>
      <c r="N352" s="122" t="s">
        <v>911</v>
      </c>
      <c r="O352" s="122" t="s">
        <v>79</v>
      </c>
      <c r="P352" s="122" t="s">
        <v>60</v>
      </c>
    </row>
    <row r="353" spans="1:16" x14ac:dyDescent="0.25">
      <c r="A353" s="130" t="s">
        <v>51</v>
      </c>
      <c r="B353" s="122" t="s">
        <v>51</v>
      </c>
      <c r="C353" s="122" t="s">
        <v>72</v>
      </c>
      <c r="D353" s="122" t="s">
        <v>916</v>
      </c>
      <c r="E353" s="122" t="s">
        <v>917</v>
      </c>
      <c r="F353" s="122" t="s">
        <v>55</v>
      </c>
      <c r="G353" s="122" t="s">
        <v>918</v>
      </c>
      <c r="H353" s="122" t="s">
        <v>919</v>
      </c>
      <c r="I353" s="143">
        <v>-2249.85</v>
      </c>
      <c r="J353" s="125">
        <v>46028</v>
      </c>
      <c r="K353" s="125">
        <v>46029</v>
      </c>
      <c r="L353" s="125">
        <v>46034</v>
      </c>
      <c r="M353" s="122">
        <v>20001</v>
      </c>
      <c r="N353" s="122" t="s">
        <v>189</v>
      </c>
      <c r="O353" s="122" t="s">
        <v>79</v>
      </c>
      <c r="P353" s="122" t="s">
        <v>60</v>
      </c>
    </row>
    <row r="354" spans="1:16" x14ac:dyDescent="0.25">
      <c r="A354" s="130" t="s">
        <v>51</v>
      </c>
      <c r="B354" s="122" t="s">
        <v>51</v>
      </c>
      <c r="C354" s="122" t="s">
        <v>72</v>
      </c>
      <c r="D354" s="122" t="s">
        <v>920</v>
      </c>
      <c r="E354" s="122" t="s">
        <v>921</v>
      </c>
      <c r="F354" s="122" t="s">
        <v>55</v>
      </c>
      <c r="G354" s="122" t="s">
        <v>922</v>
      </c>
      <c r="H354" s="122" t="s">
        <v>923</v>
      </c>
      <c r="I354" s="143">
        <v>-4330.6099999999997</v>
      </c>
      <c r="J354" s="125">
        <v>46003</v>
      </c>
      <c r="K354" s="125">
        <v>46022</v>
      </c>
      <c r="L354" s="125">
        <v>46034</v>
      </c>
      <c r="M354" s="122">
        <v>20104</v>
      </c>
      <c r="N354" s="122" t="s">
        <v>352</v>
      </c>
      <c r="O354" s="122" t="s">
        <v>219</v>
      </c>
      <c r="P354" s="122" t="s">
        <v>60</v>
      </c>
    </row>
    <row r="355" spans="1:16" x14ac:dyDescent="0.25">
      <c r="A355" s="130" t="s">
        <v>51</v>
      </c>
      <c r="B355" s="122" t="s">
        <v>51</v>
      </c>
      <c r="C355" s="122" t="s">
        <v>72</v>
      </c>
      <c r="D355" s="122" t="s">
        <v>924</v>
      </c>
      <c r="E355" s="122" t="s">
        <v>925</v>
      </c>
      <c r="F355" s="122" t="s">
        <v>55</v>
      </c>
      <c r="G355" s="122" t="s">
        <v>926</v>
      </c>
      <c r="H355" s="122" t="s">
        <v>927</v>
      </c>
      <c r="I355" s="143">
        <v>-2290.6799999999998</v>
      </c>
      <c r="J355" s="125">
        <v>46027</v>
      </c>
      <c r="K355" s="125">
        <v>46028</v>
      </c>
      <c r="L355" s="125">
        <v>46034</v>
      </c>
      <c r="M355" s="122">
        <v>20001</v>
      </c>
      <c r="N355" s="122" t="s">
        <v>189</v>
      </c>
      <c r="O355" s="122" t="s">
        <v>79</v>
      </c>
      <c r="P355" s="122" t="s">
        <v>60</v>
      </c>
    </row>
    <row r="356" spans="1:16" x14ac:dyDescent="0.25">
      <c r="A356" s="130" t="s">
        <v>51</v>
      </c>
      <c r="B356" s="122" t="s">
        <v>51</v>
      </c>
      <c r="C356" s="122" t="s">
        <v>72</v>
      </c>
      <c r="D356" s="122" t="s">
        <v>928</v>
      </c>
      <c r="E356" s="122" t="s">
        <v>929</v>
      </c>
      <c r="F356" s="122" t="s">
        <v>55</v>
      </c>
      <c r="G356" s="122" t="s">
        <v>930</v>
      </c>
      <c r="H356" s="122" t="s">
        <v>931</v>
      </c>
      <c r="I356" s="143">
        <v>-3119.93</v>
      </c>
      <c r="J356" s="125">
        <v>45996</v>
      </c>
      <c r="K356" s="125">
        <v>46006</v>
      </c>
      <c r="L356" s="125">
        <v>46034</v>
      </c>
      <c r="M356" s="122">
        <v>20029</v>
      </c>
      <c r="N356" s="122" t="s">
        <v>131</v>
      </c>
      <c r="O356" s="122" t="s">
        <v>132</v>
      </c>
      <c r="P356" s="122" t="s">
        <v>60</v>
      </c>
    </row>
    <row r="357" spans="1:16" x14ac:dyDescent="0.25">
      <c r="A357" s="126"/>
      <c r="B357" s="126"/>
      <c r="C357" s="126"/>
      <c r="D357" s="126"/>
      <c r="E357" s="126"/>
      <c r="F357" s="126"/>
      <c r="G357" s="126"/>
      <c r="H357" s="126" t="s">
        <v>325</v>
      </c>
      <c r="I357" s="143">
        <v>-21408.94</v>
      </c>
      <c r="J357" s="125"/>
      <c r="K357" s="125"/>
      <c r="L357" s="125">
        <v>46034</v>
      </c>
      <c r="M357" s="122">
        <v>10243</v>
      </c>
      <c r="N357" s="122" t="s">
        <v>325</v>
      </c>
      <c r="O357" s="122" t="s">
        <v>328</v>
      </c>
      <c r="P357" s="122" t="s">
        <v>60</v>
      </c>
    </row>
    <row r="358" spans="1:16" x14ac:dyDescent="0.25">
      <c r="A358" s="130" t="s">
        <v>51</v>
      </c>
      <c r="B358" s="122" t="s">
        <v>51</v>
      </c>
      <c r="C358" s="122" t="s">
        <v>156</v>
      </c>
      <c r="D358" s="122" t="s">
        <v>932</v>
      </c>
      <c r="E358" s="122" t="s">
        <v>933</v>
      </c>
      <c r="F358" s="122" t="s">
        <v>55</v>
      </c>
      <c r="G358" s="122" t="s">
        <v>618</v>
      </c>
      <c r="H358" s="122" t="s">
        <v>615</v>
      </c>
      <c r="I358" s="143">
        <v>-17073.11</v>
      </c>
      <c r="J358" s="125">
        <v>45904</v>
      </c>
      <c r="K358" s="125">
        <v>45904</v>
      </c>
      <c r="L358" s="125">
        <v>46034</v>
      </c>
      <c r="M358" s="122">
        <v>20008</v>
      </c>
      <c r="N358" s="122" t="s">
        <v>161</v>
      </c>
      <c r="O358" s="122" t="s">
        <v>138</v>
      </c>
      <c r="P358" s="122" t="s">
        <v>60</v>
      </c>
    </row>
    <row r="359" spans="1:16" x14ac:dyDescent="0.25">
      <c r="A359" s="130" t="s">
        <v>51</v>
      </c>
      <c r="B359" s="122" t="s">
        <v>51</v>
      </c>
      <c r="C359" s="122" t="s">
        <v>156</v>
      </c>
      <c r="D359" s="122" t="s">
        <v>934</v>
      </c>
      <c r="E359" s="122" t="s">
        <v>935</v>
      </c>
      <c r="F359" s="122" t="s">
        <v>55</v>
      </c>
      <c r="G359" s="122" t="s">
        <v>614</v>
      </c>
      <c r="H359" s="122" t="s">
        <v>615</v>
      </c>
      <c r="I359" s="143">
        <v>-172.53</v>
      </c>
      <c r="J359" s="125">
        <v>45968</v>
      </c>
      <c r="K359" s="125">
        <v>45968</v>
      </c>
      <c r="L359" s="125">
        <v>46034</v>
      </c>
      <c r="M359" s="122">
        <v>20008</v>
      </c>
      <c r="N359" s="122" t="s">
        <v>161</v>
      </c>
      <c r="O359" s="122" t="s">
        <v>138</v>
      </c>
      <c r="P359" s="122" t="s">
        <v>60</v>
      </c>
    </row>
    <row r="360" spans="1:16" x14ac:dyDescent="0.25">
      <c r="A360" s="130" t="s">
        <v>51</v>
      </c>
      <c r="B360" s="122" t="s">
        <v>51</v>
      </c>
      <c r="C360" s="122" t="s">
        <v>156</v>
      </c>
      <c r="D360" s="122" t="s">
        <v>936</v>
      </c>
      <c r="E360" s="122" t="s">
        <v>937</v>
      </c>
      <c r="F360" s="122" t="s">
        <v>55</v>
      </c>
      <c r="G360" s="122" t="s">
        <v>614</v>
      </c>
      <c r="H360" s="122" t="s">
        <v>615</v>
      </c>
      <c r="I360" s="143">
        <v>-2312.58</v>
      </c>
      <c r="J360" s="125">
        <v>45971</v>
      </c>
      <c r="K360" s="125">
        <v>45971</v>
      </c>
      <c r="L360" s="125">
        <v>46034</v>
      </c>
      <c r="M360" s="122">
        <v>20008</v>
      </c>
      <c r="N360" s="122" t="s">
        <v>161</v>
      </c>
      <c r="O360" s="122" t="s">
        <v>138</v>
      </c>
      <c r="P360" s="122" t="s">
        <v>60</v>
      </c>
    </row>
    <row r="361" spans="1:16" x14ac:dyDescent="0.25">
      <c r="A361" s="130" t="s">
        <v>51</v>
      </c>
      <c r="B361" s="122" t="s">
        <v>51</v>
      </c>
      <c r="C361" s="122" t="s">
        <v>156</v>
      </c>
      <c r="D361" s="122" t="s">
        <v>938</v>
      </c>
      <c r="E361" s="122" t="s">
        <v>939</v>
      </c>
      <c r="F361" s="122" t="s">
        <v>55</v>
      </c>
      <c r="G361" s="122" t="s">
        <v>618</v>
      </c>
      <c r="H361" s="122" t="s">
        <v>615</v>
      </c>
      <c r="I361" s="143">
        <v>-42406.69</v>
      </c>
      <c r="J361" s="125">
        <v>45971</v>
      </c>
      <c r="K361" s="125">
        <v>45971</v>
      </c>
      <c r="L361" s="125">
        <v>46034</v>
      </c>
      <c r="M361" s="122">
        <v>20008</v>
      </c>
      <c r="N361" s="122" t="s">
        <v>161</v>
      </c>
      <c r="O361" s="122" t="s">
        <v>138</v>
      </c>
      <c r="P361" s="122" t="s">
        <v>60</v>
      </c>
    </row>
    <row r="362" spans="1:16" ht="15" customHeight="1" x14ac:dyDescent="0.25">
      <c r="A362" s="130" t="s">
        <v>51</v>
      </c>
      <c r="B362" s="122" t="s">
        <v>51</v>
      </c>
      <c r="C362" s="122" t="s">
        <v>156</v>
      </c>
      <c r="D362" s="122" t="s">
        <v>940</v>
      </c>
      <c r="E362" s="122" t="s">
        <v>941</v>
      </c>
      <c r="F362" s="122" t="s">
        <v>55</v>
      </c>
      <c r="G362" s="122" t="s">
        <v>618</v>
      </c>
      <c r="H362" s="122" t="s">
        <v>615</v>
      </c>
      <c r="I362" s="143">
        <v>-5720.2</v>
      </c>
      <c r="J362" s="125">
        <v>45971</v>
      </c>
      <c r="K362" s="125">
        <v>45971</v>
      </c>
      <c r="L362" s="125">
        <v>46034</v>
      </c>
      <c r="M362" s="122">
        <v>20008</v>
      </c>
      <c r="N362" s="122" t="s">
        <v>161</v>
      </c>
      <c r="O362" s="122" t="s">
        <v>138</v>
      </c>
      <c r="P362" s="122" t="s">
        <v>60</v>
      </c>
    </row>
    <row r="363" spans="1:16" x14ac:dyDescent="0.25">
      <c r="A363" s="130" t="s">
        <v>51</v>
      </c>
      <c r="B363" s="122" t="s">
        <v>51</v>
      </c>
      <c r="C363" s="122" t="s">
        <v>52</v>
      </c>
      <c r="D363" s="122" t="s">
        <v>942</v>
      </c>
      <c r="E363" s="122" t="s">
        <v>943</v>
      </c>
      <c r="F363" s="122" t="s">
        <v>55</v>
      </c>
      <c r="G363" s="122" t="s">
        <v>674</v>
      </c>
      <c r="H363" s="122" t="s">
        <v>675</v>
      </c>
      <c r="I363" s="143">
        <v>-1283.0999999999999</v>
      </c>
      <c r="J363" s="125">
        <v>46003</v>
      </c>
      <c r="K363" s="125">
        <v>46008</v>
      </c>
      <c r="L363" s="125">
        <v>46034</v>
      </c>
      <c r="M363" s="122">
        <v>10258</v>
      </c>
      <c r="N363" s="122" t="s">
        <v>51</v>
      </c>
      <c r="O363" s="122" t="s">
        <v>67</v>
      </c>
      <c r="P363" s="122" t="s">
        <v>60</v>
      </c>
    </row>
    <row r="364" spans="1:16" x14ac:dyDescent="0.25">
      <c r="A364" s="124" t="s">
        <v>51</v>
      </c>
      <c r="C364" s="124" t="s">
        <v>72</v>
      </c>
      <c r="D364" s="124" t="s">
        <v>944</v>
      </c>
      <c r="E364" s="124" t="s">
        <v>945</v>
      </c>
      <c r="F364" s="124" t="s">
        <v>55</v>
      </c>
      <c r="G364" s="124" t="s">
        <v>946</v>
      </c>
      <c r="H364" s="124" t="s">
        <v>947</v>
      </c>
      <c r="I364" s="143">
        <v>-11158.73</v>
      </c>
      <c r="J364" s="125">
        <v>46034</v>
      </c>
      <c r="K364" s="125">
        <v>46034</v>
      </c>
      <c r="L364" s="125">
        <v>46034</v>
      </c>
      <c r="M364" s="122">
        <v>20021</v>
      </c>
      <c r="N364" s="122" t="s">
        <v>200</v>
      </c>
      <c r="O364" s="122" t="s">
        <v>200</v>
      </c>
      <c r="P364" s="122" t="s">
        <v>60</v>
      </c>
    </row>
    <row r="365" spans="1:16" x14ac:dyDescent="0.25">
      <c r="A365" s="130" t="s">
        <v>51</v>
      </c>
      <c r="B365" s="122"/>
      <c r="C365" s="122" t="s">
        <v>72</v>
      </c>
      <c r="D365" s="122" t="s">
        <v>948</v>
      </c>
      <c r="E365" s="122" t="s">
        <v>949</v>
      </c>
      <c r="F365" s="122" t="s">
        <v>55</v>
      </c>
      <c r="G365" s="122" t="s">
        <v>763</v>
      </c>
      <c r="H365" s="122" t="s">
        <v>764</v>
      </c>
      <c r="I365" s="143">
        <v>-2075.64</v>
      </c>
      <c r="J365" s="125">
        <v>46017</v>
      </c>
      <c r="K365" s="125">
        <v>46030</v>
      </c>
      <c r="L365" s="125">
        <v>46034</v>
      </c>
      <c r="M365" s="122">
        <v>20032</v>
      </c>
      <c r="N365" s="122" t="s">
        <v>950</v>
      </c>
      <c r="O365" s="122" t="s">
        <v>79</v>
      </c>
      <c r="P365" s="122" t="s">
        <v>60</v>
      </c>
    </row>
    <row r="366" spans="1:16" x14ac:dyDescent="0.25">
      <c r="A366" s="130" t="s">
        <v>51</v>
      </c>
      <c r="B366" s="122" t="s">
        <v>51</v>
      </c>
      <c r="C366" s="122" t="s">
        <v>72</v>
      </c>
      <c r="D366" s="122" t="s">
        <v>951</v>
      </c>
      <c r="E366" s="122" t="s">
        <v>952</v>
      </c>
      <c r="F366" s="122" t="s">
        <v>55</v>
      </c>
      <c r="G366" s="122" t="s">
        <v>953</v>
      </c>
      <c r="H366" s="122" t="s">
        <v>954</v>
      </c>
      <c r="I366" s="143">
        <v>-33608.39</v>
      </c>
      <c r="J366" s="125">
        <v>46024</v>
      </c>
      <c r="K366" s="125">
        <v>46028</v>
      </c>
      <c r="L366" s="125">
        <v>46034</v>
      </c>
      <c r="M366" s="122">
        <v>10257</v>
      </c>
      <c r="N366" s="122" t="s">
        <v>297</v>
      </c>
      <c r="O366" s="122" t="s">
        <v>298</v>
      </c>
      <c r="P366" s="122" t="s">
        <v>60</v>
      </c>
    </row>
    <row r="367" spans="1:16" x14ac:dyDescent="0.25">
      <c r="E367" s="124"/>
      <c r="G367" s="124"/>
      <c r="H367" s="124" t="s">
        <v>353</v>
      </c>
      <c r="I367" s="143">
        <v>-9134.5499999999993</v>
      </c>
      <c r="J367" s="125"/>
      <c r="K367" s="125"/>
      <c r="L367" s="125">
        <v>46034</v>
      </c>
      <c r="M367" s="122">
        <v>20009</v>
      </c>
      <c r="N367" s="122" t="s">
        <v>353</v>
      </c>
      <c r="O367" s="122" t="s">
        <v>353</v>
      </c>
      <c r="P367" s="122" t="s">
        <v>246</v>
      </c>
    </row>
    <row r="368" spans="1:16" s="129" customFormat="1" x14ac:dyDescent="0.25">
      <c r="A368" s="124"/>
      <c r="B368" s="124"/>
      <c r="C368" s="124"/>
      <c r="D368" s="124"/>
      <c r="E368" s="124"/>
      <c r="F368" s="124"/>
      <c r="G368" s="124"/>
      <c r="H368" s="124" t="s">
        <v>353</v>
      </c>
      <c r="I368" s="143">
        <v>-745.4</v>
      </c>
      <c r="J368" s="125"/>
      <c r="K368" s="125"/>
      <c r="L368" s="125">
        <v>46034</v>
      </c>
      <c r="M368" s="122">
        <v>20009</v>
      </c>
      <c r="N368" s="122" t="s">
        <v>353</v>
      </c>
      <c r="O368" s="122" t="s">
        <v>353</v>
      </c>
      <c r="P368" s="122" t="s">
        <v>246</v>
      </c>
    </row>
    <row r="369" spans="1:16" x14ac:dyDescent="0.25">
      <c r="E369" s="124"/>
      <c r="G369" s="124"/>
      <c r="H369" s="124" t="s">
        <v>353</v>
      </c>
      <c r="I369" s="143">
        <v>-1968.47</v>
      </c>
      <c r="J369" s="125"/>
      <c r="K369" s="125"/>
      <c r="L369" s="125">
        <v>46034</v>
      </c>
      <c r="M369" s="122">
        <v>20009</v>
      </c>
      <c r="N369" s="122" t="s">
        <v>353</v>
      </c>
      <c r="O369" s="122" t="s">
        <v>353</v>
      </c>
      <c r="P369" s="122" t="s">
        <v>246</v>
      </c>
    </row>
    <row r="370" spans="1:16" x14ac:dyDescent="0.25">
      <c r="E370" s="124"/>
      <c r="G370" s="124"/>
      <c r="H370" s="124" t="s">
        <v>955</v>
      </c>
      <c r="I370" s="143">
        <v>-24437.51</v>
      </c>
      <c r="J370" s="125"/>
      <c r="K370" s="125"/>
      <c r="L370" s="125">
        <v>46034</v>
      </c>
      <c r="M370" s="122">
        <v>10260</v>
      </c>
      <c r="N370" s="122" t="s">
        <v>956</v>
      </c>
      <c r="O370" s="122" t="s">
        <v>246</v>
      </c>
      <c r="P370" s="122" t="s">
        <v>246</v>
      </c>
    </row>
    <row r="371" spans="1:16" s="129" customFormat="1" x14ac:dyDescent="0.25">
      <c r="A371" s="130" t="s">
        <v>51</v>
      </c>
      <c r="B371" s="122" t="s">
        <v>51</v>
      </c>
      <c r="C371" s="122" t="s">
        <v>52</v>
      </c>
      <c r="D371" s="122" t="s">
        <v>957</v>
      </c>
      <c r="E371" s="122" t="s">
        <v>958</v>
      </c>
      <c r="F371" s="122" t="s">
        <v>55</v>
      </c>
      <c r="G371" s="122" t="s">
        <v>959</v>
      </c>
      <c r="H371" s="122" t="s">
        <v>960</v>
      </c>
      <c r="I371" s="143">
        <v>-374</v>
      </c>
      <c r="J371" s="125">
        <v>45992</v>
      </c>
      <c r="K371" s="125">
        <v>46001</v>
      </c>
      <c r="L371" s="125">
        <v>46034</v>
      </c>
      <c r="M371" s="122">
        <v>10258</v>
      </c>
      <c r="N371" s="122" t="s">
        <v>66</v>
      </c>
      <c r="O371" s="122" t="s">
        <v>67</v>
      </c>
      <c r="P371" s="122" t="s">
        <v>60</v>
      </c>
    </row>
    <row r="372" spans="1:16" x14ac:dyDescent="0.25">
      <c r="A372" s="130" t="s">
        <v>51</v>
      </c>
      <c r="B372" s="122" t="s">
        <v>51</v>
      </c>
      <c r="C372" s="122" t="s">
        <v>52</v>
      </c>
      <c r="D372" s="122" t="s">
        <v>961</v>
      </c>
      <c r="E372" s="122" t="s">
        <v>962</v>
      </c>
      <c r="F372" s="122" t="s">
        <v>55</v>
      </c>
      <c r="G372" s="122" t="s">
        <v>963</v>
      </c>
      <c r="H372" s="122" t="s">
        <v>964</v>
      </c>
      <c r="I372" s="143">
        <v>-1300</v>
      </c>
      <c r="J372" s="125">
        <v>45992</v>
      </c>
      <c r="K372" s="125">
        <v>45994</v>
      </c>
      <c r="L372" s="125">
        <v>46034</v>
      </c>
      <c r="M372" s="122">
        <v>30001</v>
      </c>
      <c r="N372" s="122" t="s">
        <v>431</v>
      </c>
      <c r="O372" s="122" t="s">
        <v>59</v>
      </c>
      <c r="P372" s="122" t="s">
        <v>60</v>
      </c>
    </row>
    <row r="373" spans="1:16" x14ac:dyDescent="0.25">
      <c r="A373" s="130" t="s">
        <v>51</v>
      </c>
      <c r="B373" s="122" t="s">
        <v>51</v>
      </c>
      <c r="C373" s="122" t="s">
        <v>52</v>
      </c>
      <c r="D373" s="122" t="s">
        <v>965</v>
      </c>
      <c r="E373" s="122" t="s">
        <v>966</v>
      </c>
      <c r="F373" s="122" t="s">
        <v>55</v>
      </c>
      <c r="G373" s="122" t="s">
        <v>967</v>
      </c>
      <c r="H373" s="122" t="s">
        <v>968</v>
      </c>
      <c r="I373" s="143">
        <v>-3300</v>
      </c>
      <c r="J373" s="125">
        <v>45988</v>
      </c>
      <c r="K373" s="125">
        <v>46000</v>
      </c>
      <c r="L373" s="125">
        <v>46034</v>
      </c>
      <c r="M373" s="122">
        <v>10258</v>
      </c>
      <c r="N373" s="122" t="s">
        <v>51</v>
      </c>
      <c r="O373" s="122" t="s">
        <v>67</v>
      </c>
      <c r="P373" s="122" t="s">
        <v>60</v>
      </c>
    </row>
    <row r="374" spans="1:16" s="126" customFormat="1" ht="15" customHeight="1" x14ac:dyDescent="0.25">
      <c r="A374" s="130" t="s">
        <v>51</v>
      </c>
      <c r="B374" s="122" t="s">
        <v>51</v>
      </c>
      <c r="C374" s="122" t="s">
        <v>52</v>
      </c>
      <c r="D374" s="122" t="s">
        <v>969</v>
      </c>
      <c r="E374" s="122" t="s">
        <v>970</v>
      </c>
      <c r="F374" s="122" t="s">
        <v>55</v>
      </c>
      <c r="G374" s="122" t="s">
        <v>168</v>
      </c>
      <c r="H374" s="122" t="s">
        <v>169</v>
      </c>
      <c r="I374" s="143">
        <v>-372.4</v>
      </c>
      <c r="J374" s="125">
        <v>46002</v>
      </c>
      <c r="K374" s="125">
        <v>46006</v>
      </c>
      <c r="L374" s="125">
        <v>46034</v>
      </c>
      <c r="M374" s="122">
        <v>30001</v>
      </c>
      <c r="N374" s="122" t="s">
        <v>51</v>
      </c>
      <c r="O374" s="122" t="s">
        <v>59</v>
      </c>
      <c r="P374" s="122" t="s">
        <v>60</v>
      </c>
    </row>
    <row r="375" spans="1:16" x14ac:dyDescent="0.25">
      <c r="A375" s="130" t="s">
        <v>51</v>
      </c>
      <c r="B375" s="122" t="s">
        <v>51</v>
      </c>
      <c r="C375" s="122" t="s">
        <v>52</v>
      </c>
      <c r="D375" s="122" t="s">
        <v>971</v>
      </c>
      <c r="E375" s="122" t="s">
        <v>972</v>
      </c>
      <c r="F375" s="122" t="s">
        <v>55</v>
      </c>
      <c r="G375" s="122" t="s">
        <v>973</v>
      </c>
      <c r="H375" s="122" t="s">
        <v>974</v>
      </c>
      <c r="I375" s="143">
        <v>-337860</v>
      </c>
      <c r="J375" s="125">
        <v>45972</v>
      </c>
      <c r="K375" s="125">
        <v>45978</v>
      </c>
      <c r="L375" s="125">
        <v>46034</v>
      </c>
      <c r="M375" s="122">
        <v>20004</v>
      </c>
      <c r="N375" s="122" t="s">
        <v>143</v>
      </c>
      <c r="O375" s="122" t="s">
        <v>79</v>
      </c>
      <c r="P375" s="122" t="s">
        <v>60</v>
      </c>
    </row>
    <row r="376" spans="1:16" x14ac:dyDescent="0.25">
      <c r="E376" s="124"/>
      <c r="G376" s="124"/>
      <c r="H376" s="124" t="s">
        <v>690</v>
      </c>
      <c r="I376" s="143">
        <v>-21912.07</v>
      </c>
      <c r="J376" s="125"/>
      <c r="K376" s="125"/>
      <c r="L376" s="125">
        <v>46034</v>
      </c>
      <c r="M376" s="122">
        <v>10258</v>
      </c>
      <c r="N376" s="122" t="s">
        <v>690</v>
      </c>
      <c r="O376" s="122" t="s">
        <v>155</v>
      </c>
      <c r="P376" s="122" t="s">
        <v>155</v>
      </c>
    </row>
    <row r="377" spans="1:16" s="129" customFormat="1" x14ac:dyDescent="0.25">
      <c r="A377" s="124"/>
      <c r="B377" s="124"/>
      <c r="C377" s="124"/>
      <c r="D377" s="124"/>
      <c r="E377" s="124"/>
      <c r="F377" s="124"/>
      <c r="G377" s="124"/>
      <c r="H377" s="124" t="s">
        <v>690</v>
      </c>
      <c r="I377" s="143">
        <v>-2880</v>
      </c>
      <c r="J377" s="125"/>
      <c r="K377" s="125"/>
      <c r="L377" s="125">
        <v>46034</v>
      </c>
      <c r="M377" s="122">
        <v>10243</v>
      </c>
      <c r="N377" s="122" t="s">
        <v>690</v>
      </c>
      <c r="O377" s="122" t="s">
        <v>155</v>
      </c>
      <c r="P377" s="122" t="s">
        <v>129</v>
      </c>
    </row>
    <row r="378" spans="1:16" x14ac:dyDescent="0.25">
      <c r="A378" s="130" t="s">
        <v>51</v>
      </c>
      <c r="B378" s="122" t="s">
        <v>51</v>
      </c>
      <c r="C378" s="122" t="s">
        <v>52</v>
      </c>
      <c r="D378" s="122" t="s">
        <v>975</v>
      </c>
      <c r="E378" s="122" t="s">
        <v>976</v>
      </c>
      <c r="F378" s="122" t="s">
        <v>55</v>
      </c>
      <c r="G378" s="122" t="s">
        <v>977</v>
      </c>
      <c r="H378" s="122" t="s">
        <v>978</v>
      </c>
      <c r="I378" s="143">
        <v>-287.01</v>
      </c>
      <c r="J378" s="125">
        <v>46003</v>
      </c>
      <c r="K378" s="125">
        <v>46007</v>
      </c>
      <c r="L378" s="125">
        <v>46034</v>
      </c>
      <c r="M378" s="122">
        <v>10258</v>
      </c>
      <c r="N378" s="122" t="s">
        <v>51</v>
      </c>
      <c r="O378" s="122" t="s">
        <v>67</v>
      </c>
      <c r="P378" s="122" t="s">
        <v>60</v>
      </c>
    </row>
    <row r="379" spans="1:16" x14ac:dyDescent="0.25">
      <c r="A379" s="130" t="s">
        <v>51</v>
      </c>
      <c r="B379" s="122" t="s">
        <v>51</v>
      </c>
      <c r="C379" s="122" t="s">
        <v>52</v>
      </c>
      <c r="D379" s="122" t="s">
        <v>979</v>
      </c>
      <c r="E379" s="122" t="s">
        <v>980</v>
      </c>
      <c r="F379" s="122" t="s">
        <v>55</v>
      </c>
      <c r="G379" s="122" t="s">
        <v>977</v>
      </c>
      <c r="H379" s="122" t="s">
        <v>978</v>
      </c>
      <c r="I379" s="143">
        <v>-994.97</v>
      </c>
      <c r="J379" s="125">
        <v>46003</v>
      </c>
      <c r="K379" s="125">
        <v>46007</v>
      </c>
      <c r="L379" s="125">
        <v>46034</v>
      </c>
      <c r="M379" s="122">
        <v>10258</v>
      </c>
      <c r="N379" s="122" t="s">
        <v>51</v>
      </c>
      <c r="O379" s="122" t="s">
        <v>67</v>
      </c>
      <c r="P379" s="122" t="s">
        <v>60</v>
      </c>
    </row>
    <row r="380" spans="1:16" x14ac:dyDescent="0.25">
      <c r="A380" s="130" t="s">
        <v>51</v>
      </c>
      <c r="B380" s="122" t="s">
        <v>51</v>
      </c>
      <c r="C380" s="122" t="s">
        <v>52</v>
      </c>
      <c r="D380" s="122" t="s">
        <v>981</v>
      </c>
      <c r="E380" s="122" t="s">
        <v>982</v>
      </c>
      <c r="F380" s="122" t="s">
        <v>55</v>
      </c>
      <c r="G380" s="122" t="s">
        <v>983</v>
      </c>
      <c r="H380" s="122" t="s">
        <v>984</v>
      </c>
      <c r="I380" s="143">
        <v>-2924</v>
      </c>
      <c r="J380" s="125">
        <v>46001</v>
      </c>
      <c r="K380" s="125">
        <v>46010</v>
      </c>
      <c r="L380" s="125">
        <v>46034</v>
      </c>
      <c r="M380" s="122">
        <v>30099</v>
      </c>
      <c r="N380" s="122" t="s">
        <v>58</v>
      </c>
      <c r="O380" s="122" t="s">
        <v>59</v>
      </c>
      <c r="P380" s="122" t="s">
        <v>60</v>
      </c>
    </row>
    <row r="381" spans="1:16" x14ac:dyDescent="0.25">
      <c r="A381" s="130" t="s">
        <v>51</v>
      </c>
      <c r="B381" s="122" t="s">
        <v>51</v>
      </c>
      <c r="C381" s="122" t="s">
        <v>72</v>
      </c>
      <c r="D381" s="122" t="s">
        <v>985</v>
      </c>
      <c r="E381" s="122" t="s">
        <v>986</v>
      </c>
      <c r="F381" s="122" t="s">
        <v>55</v>
      </c>
      <c r="G381" s="122" t="s">
        <v>387</v>
      </c>
      <c r="H381" s="122" t="s">
        <v>388</v>
      </c>
      <c r="I381" s="143">
        <v>-193.56</v>
      </c>
      <c r="J381" s="125">
        <v>46014</v>
      </c>
      <c r="K381" s="125">
        <v>46021</v>
      </c>
      <c r="L381" s="125">
        <v>46034</v>
      </c>
      <c r="M381" s="122">
        <v>20108</v>
      </c>
      <c r="N381" s="122" t="s">
        <v>911</v>
      </c>
      <c r="O381" s="122" t="s">
        <v>79</v>
      </c>
      <c r="P381" s="122" t="s">
        <v>60</v>
      </c>
    </row>
    <row r="382" spans="1:16" x14ac:dyDescent="0.25">
      <c r="A382" s="130" t="s">
        <v>51</v>
      </c>
      <c r="B382" s="122" t="s">
        <v>51</v>
      </c>
      <c r="C382" s="122" t="s">
        <v>52</v>
      </c>
      <c r="D382" s="122" t="s">
        <v>987</v>
      </c>
      <c r="E382" s="122" t="s">
        <v>988</v>
      </c>
      <c r="F382" s="122" t="s">
        <v>55</v>
      </c>
      <c r="G382" s="122" t="s">
        <v>989</v>
      </c>
      <c r="H382" s="122" t="s">
        <v>990</v>
      </c>
      <c r="I382" s="143">
        <v>-1520</v>
      </c>
      <c r="J382" s="125">
        <v>46002</v>
      </c>
      <c r="K382" s="125">
        <v>46007</v>
      </c>
      <c r="L382" s="125">
        <v>46034</v>
      </c>
      <c r="M382" s="122">
        <v>30001</v>
      </c>
      <c r="N382" s="122" t="s">
        <v>51</v>
      </c>
      <c r="O382" s="122" t="s">
        <v>59</v>
      </c>
      <c r="P382" s="122" t="s">
        <v>60</v>
      </c>
    </row>
    <row r="383" spans="1:16" x14ac:dyDescent="0.25">
      <c r="A383" s="126"/>
      <c r="B383" s="126"/>
      <c r="C383" s="126"/>
      <c r="D383" s="126"/>
      <c r="E383" s="126"/>
      <c r="F383" s="126"/>
      <c r="G383" s="126"/>
      <c r="H383" s="126" t="s">
        <v>991</v>
      </c>
      <c r="I383" s="143">
        <v>-15441.65</v>
      </c>
      <c r="J383" s="125"/>
      <c r="K383" s="125"/>
      <c r="L383" s="125">
        <v>46034</v>
      </c>
      <c r="M383" s="122">
        <v>10216</v>
      </c>
      <c r="N383" s="122" t="s">
        <v>991</v>
      </c>
      <c r="O383" s="122" t="s">
        <v>992</v>
      </c>
      <c r="P383" s="122" t="s">
        <v>60</v>
      </c>
    </row>
    <row r="384" spans="1:16" s="126" customFormat="1" x14ac:dyDescent="0.25">
      <c r="H384" s="126" t="s">
        <v>644</v>
      </c>
      <c r="I384" s="143">
        <v>-100000</v>
      </c>
      <c r="J384" s="125"/>
      <c r="K384" s="125"/>
      <c r="L384" s="125">
        <v>46034</v>
      </c>
      <c r="M384" s="122" t="s">
        <v>8609</v>
      </c>
      <c r="N384" s="122" t="s">
        <v>644</v>
      </c>
      <c r="O384" s="122" t="s">
        <v>28</v>
      </c>
      <c r="P384" s="122" t="s">
        <v>60</v>
      </c>
    </row>
    <row r="385" spans="1:17" x14ac:dyDescent="0.25">
      <c r="A385" s="130" t="s">
        <v>51</v>
      </c>
      <c r="B385" s="122" t="s">
        <v>51</v>
      </c>
      <c r="C385" s="122" t="s">
        <v>52</v>
      </c>
      <c r="D385" s="122" t="s">
        <v>993</v>
      </c>
      <c r="E385" s="122" t="s">
        <v>994</v>
      </c>
      <c r="F385" s="122" t="s">
        <v>55</v>
      </c>
      <c r="G385" s="122" t="s">
        <v>235</v>
      </c>
      <c r="H385" s="122" t="s">
        <v>236</v>
      </c>
      <c r="I385" s="143">
        <v>-130</v>
      </c>
      <c r="J385" s="125">
        <v>46003</v>
      </c>
      <c r="K385" s="125">
        <v>46009</v>
      </c>
      <c r="L385" s="125">
        <v>46034</v>
      </c>
      <c r="M385" s="122">
        <v>10258</v>
      </c>
      <c r="N385" s="122" t="s">
        <v>51</v>
      </c>
      <c r="O385" s="122" t="s">
        <v>67</v>
      </c>
      <c r="P385" s="122" t="s">
        <v>60</v>
      </c>
      <c r="Q385" s="134"/>
    </row>
    <row r="386" spans="1:17" s="126" customFormat="1" x14ac:dyDescent="0.25">
      <c r="A386" s="130" t="s">
        <v>51</v>
      </c>
      <c r="B386" s="122" t="s">
        <v>51</v>
      </c>
      <c r="C386" s="122" t="s">
        <v>52</v>
      </c>
      <c r="D386" s="122" t="s">
        <v>995</v>
      </c>
      <c r="E386" s="122" t="s">
        <v>996</v>
      </c>
      <c r="F386" s="122" t="s">
        <v>55</v>
      </c>
      <c r="G386" s="122" t="s">
        <v>997</v>
      </c>
      <c r="H386" s="122" t="s">
        <v>998</v>
      </c>
      <c r="I386" s="143">
        <v>-5559.84</v>
      </c>
      <c r="J386" s="125">
        <v>46003</v>
      </c>
      <c r="K386" s="125">
        <v>46006</v>
      </c>
      <c r="L386" s="125">
        <v>46034</v>
      </c>
      <c r="M386" s="122">
        <v>30001</v>
      </c>
      <c r="N386" s="122" t="s">
        <v>51</v>
      </c>
      <c r="O386" s="122" t="s">
        <v>59</v>
      </c>
      <c r="P386" s="122" t="s">
        <v>60</v>
      </c>
    </row>
    <row r="387" spans="1:17" x14ac:dyDescent="0.25">
      <c r="A387" s="130" t="s">
        <v>51</v>
      </c>
      <c r="B387" s="122" t="s">
        <v>51</v>
      </c>
      <c r="C387" s="122" t="s">
        <v>52</v>
      </c>
      <c r="D387" s="122" t="s">
        <v>999</v>
      </c>
      <c r="E387" s="122" t="s">
        <v>1000</v>
      </c>
      <c r="F387" s="122" t="s">
        <v>55</v>
      </c>
      <c r="G387" s="122" t="s">
        <v>1001</v>
      </c>
      <c r="H387" s="122" t="s">
        <v>1002</v>
      </c>
      <c r="I387" s="143">
        <v>-1282.5</v>
      </c>
      <c r="J387" s="125">
        <v>46007</v>
      </c>
      <c r="K387" s="125">
        <v>46029</v>
      </c>
      <c r="L387" s="125">
        <v>46034</v>
      </c>
      <c r="M387" s="122">
        <v>20005</v>
      </c>
      <c r="N387" s="122" t="s">
        <v>292</v>
      </c>
      <c r="O387" s="122" t="s">
        <v>79</v>
      </c>
      <c r="P387" s="122" t="s">
        <v>60</v>
      </c>
    </row>
    <row r="388" spans="1:17" x14ac:dyDescent="0.25">
      <c r="A388" s="130" t="s">
        <v>51</v>
      </c>
      <c r="B388" s="122" t="s">
        <v>51</v>
      </c>
      <c r="C388" s="122" t="s">
        <v>52</v>
      </c>
      <c r="D388" s="122" t="s">
        <v>1003</v>
      </c>
      <c r="E388" s="122" t="s">
        <v>437</v>
      </c>
      <c r="F388" s="122" t="s">
        <v>55</v>
      </c>
      <c r="G388" s="122" t="s">
        <v>1004</v>
      </c>
      <c r="H388" s="122" t="s">
        <v>1005</v>
      </c>
      <c r="I388" s="143">
        <v>-43560</v>
      </c>
      <c r="J388" s="125">
        <v>46000</v>
      </c>
      <c r="K388" s="125">
        <v>46022</v>
      </c>
      <c r="L388" s="125">
        <v>46034</v>
      </c>
      <c r="M388" s="122">
        <v>10257</v>
      </c>
      <c r="N388" s="122" t="s">
        <v>297</v>
      </c>
      <c r="O388" s="122" t="s">
        <v>298</v>
      </c>
      <c r="P388" s="122" t="s">
        <v>60</v>
      </c>
    </row>
    <row r="389" spans="1:17" x14ac:dyDescent="0.25">
      <c r="A389" s="130" t="s">
        <v>51</v>
      </c>
      <c r="B389" s="122" t="s">
        <v>51</v>
      </c>
      <c r="C389" s="122" t="s">
        <v>52</v>
      </c>
      <c r="D389" s="122" t="s">
        <v>1006</v>
      </c>
      <c r="E389" s="122" t="s">
        <v>1007</v>
      </c>
      <c r="F389" s="122" t="s">
        <v>55</v>
      </c>
      <c r="G389" s="122" t="s">
        <v>1008</v>
      </c>
      <c r="H389" s="122" t="s">
        <v>1009</v>
      </c>
      <c r="I389" s="143">
        <v>-6700</v>
      </c>
      <c r="J389" s="125">
        <v>46013</v>
      </c>
      <c r="K389" s="125">
        <v>46022</v>
      </c>
      <c r="L389" s="125">
        <v>46034</v>
      </c>
      <c r="M389" s="122">
        <v>10258</v>
      </c>
      <c r="N389" s="122" t="s">
        <v>66</v>
      </c>
      <c r="O389" s="122" t="s">
        <v>67</v>
      </c>
      <c r="P389" s="122" t="s">
        <v>60</v>
      </c>
    </row>
    <row r="390" spans="1:17" x14ac:dyDescent="0.25">
      <c r="A390" s="130" t="s">
        <v>51</v>
      </c>
      <c r="B390" s="122" t="s">
        <v>51</v>
      </c>
      <c r="C390" s="122" t="s">
        <v>72</v>
      </c>
      <c r="D390" s="122" t="s">
        <v>1010</v>
      </c>
      <c r="E390" s="122" t="s">
        <v>1011</v>
      </c>
      <c r="F390" s="122" t="s">
        <v>55</v>
      </c>
      <c r="G390" s="122" t="s">
        <v>1012</v>
      </c>
      <c r="H390" s="122" t="s">
        <v>1013</v>
      </c>
      <c r="I390" s="143">
        <v>-1048.6600000000001</v>
      </c>
      <c r="J390" s="125">
        <v>46023</v>
      </c>
      <c r="K390" s="125">
        <v>46028</v>
      </c>
      <c r="L390" s="125">
        <v>46034</v>
      </c>
      <c r="M390" s="122">
        <v>20001</v>
      </c>
      <c r="N390" s="122" t="s">
        <v>189</v>
      </c>
      <c r="O390" s="122" t="s">
        <v>79</v>
      </c>
      <c r="P390" s="122" t="s">
        <v>60</v>
      </c>
    </row>
    <row r="391" spans="1:17" x14ac:dyDescent="0.25">
      <c r="A391" s="130" t="s">
        <v>51</v>
      </c>
      <c r="B391" s="122" t="s">
        <v>51</v>
      </c>
      <c r="C391" s="122" t="s">
        <v>72</v>
      </c>
      <c r="D391" s="122" t="s">
        <v>1014</v>
      </c>
      <c r="E391" s="122" t="s">
        <v>1015</v>
      </c>
      <c r="F391" s="122" t="s">
        <v>55</v>
      </c>
      <c r="G391" s="122" t="s">
        <v>1012</v>
      </c>
      <c r="H391" s="122" t="s">
        <v>1013</v>
      </c>
      <c r="I391" s="143">
        <v>-1245.18</v>
      </c>
      <c r="J391" s="125">
        <v>46022</v>
      </c>
      <c r="K391" s="125">
        <v>46028</v>
      </c>
      <c r="L391" s="125">
        <v>46034</v>
      </c>
      <c r="M391" s="122">
        <v>20005</v>
      </c>
      <c r="N391" s="122" t="s">
        <v>292</v>
      </c>
      <c r="O391" s="122" t="s">
        <v>79</v>
      </c>
      <c r="P391" s="122" t="s">
        <v>60</v>
      </c>
    </row>
    <row r="392" spans="1:17" s="129" customFormat="1" x14ac:dyDescent="0.25">
      <c r="A392" s="130" t="s">
        <v>51</v>
      </c>
      <c r="B392" s="122" t="s">
        <v>51</v>
      </c>
      <c r="C392" s="122" t="s">
        <v>72</v>
      </c>
      <c r="D392" s="122" t="s">
        <v>1016</v>
      </c>
      <c r="E392" s="122" t="s">
        <v>1017</v>
      </c>
      <c r="F392" s="122" t="s">
        <v>55</v>
      </c>
      <c r="G392" s="122" t="s">
        <v>1018</v>
      </c>
      <c r="H392" s="122" t="s">
        <v>1019</v>
      </c>
      <c r="I392" s="143">
        <v>-13288.91</v>
      </c>
      <c r="J392" s="125">
        <v>46023</v>
      </c>
      <c r="K392" s="125">
        <v>46031</v>
      </c>
      <c r="L392" s="125">
        <v>46034</v>
      </c>
      <c r="M392" s="122">
        <v>20108</v>
      </c>
      <c r="N392" s="122" t="s">
        <v>911</v>
      </c>
      <c r="O392" s="122" t="s">
        <v>79</v>
      </c>
      <c r="P392" s="122" t="s">
        <v>60</v>
      </c>
    </row>
    <row r="393" spans="1:17" x14ac:dyDescent="0.25">
      <c r="A393" s="130" t="s">
        <v>51</v>
      </c>
      <c r="B393" s="122" t="s">
        <v>51</v>
      </c>
      <c r="C393" s="122" t="s">
        <v>52</v>
      </c>
      <c r="D393" s="122" t="s">
        <v>1020</v>
      </c>
      <c r="E393" s="122" t="s">
        <v>1021</v>
      </c>
      <c r="F393" s="122" t="s">
        <v>55</v>
      </c>
      <c r="G393" s="122" t="s">
        <v>1022</v>
      </c>
      <c r="H393" s="122" t="s">
        <v>1023</v>
      </c>
      <c r="I393" s="143">
        <v>-11315.5</v>
      </c>
      <c r="J393" s="125">
        <v>46002</v>
      </c>
      <c r="K393" s="125">
        <v>46007</v>
      </c>
      <c r="L393" s="125">
        <v>46034</v>
      </c>
      <c r="M393" s="122">
        <v>20099</v>
      </c>
      <c r="N393" s="122" t="s">
        <v>78</v>
      </c>
      <c r="O393" s="122" t="s">
        <v>79</v>
      </c>
      <c r="P393" s="122" t="s">
        <v>60</v>
      </c>
    </row>
    <row r="394" spans="1:17" x14ac:dyDescent="0.25">
      <c r="A394" s="130" t="s">
        <v>51</v>
      </c>
      <c r="B394" s="122" t="s">
        <v>51</v>
      </c>
      <c r="C394" s="122" t="s">
        <v>52</v>
      </c>
      <c r="D394" s="122" t="s">
        <v>1024</v>
      </c>
      <c r="E394" s="122" t="s">
        <v>1025</v>
      </c>
      <c r="F394" s="122" t="s">
        <v>55</v>
      </c>
      <c r="G394" s="122" t="s">
        <v>814</v>
      </c>
      <c r="H394" s="122" t="s">
        <v>815</v>
      </c>
      <c r="I394" s="143">
        <v>-3116.75</v>
      </c>
      <c r="J394" s="125">
        <v>45973</v>
      </c>
      <c r="K394" s="125">
        <v>45991</v>
      </c>
      <c r="L394" s="125">
        <v>46034</v>
      </c>
      <c r="M394" s="122">
        <v>20010</v>
      </c>
      <c r="N394" s="122" t="s">
        <v>174</v>
      </c>
      <c r="O394" s="122" t="s">
        <v>175</v>
      </c>
      <c r="P394" s="122" t="s">
        <v>60</v>
      </c>
    </row>
    <row r="395" spans="1:17" x14ac:dyDescent="0.25">
      <c r="A395" s="130" t="s">
        <v>51</v>
      </c>
      <c r="B395" s="122" t="s">
        <v>51</v>
      </c>
      <c r="C395" s="122" t="s">
        <v>52</v>
      </c>
      <c r="D395" s="122" t="s">
        <v>1026</v>
      </c>
      <c r="E395" s="122" t="s">
        <v>585</v>
      </c>
      <c r="F395" s="122" t="s">
        <v>55</v>
      </c>
      <c r="G395" s="122" t="s">
        <v>1027</v>
      </c>
      <c r="H395" s="122" t="s">
        <v>1028</v>
      </c>
      <c r="I395" s="143">
        <v>-2106.7600000000002</v>
      </c>
      <c r="J395" s="125">
        <v>45993</v>
      </c>
      <c r="K395" s="125">
        <v>46022</v>
      </c>
      <c r="L395" s="125">
        <v>46034</v>
      </c>
      <c r="M395" s="122">
        <v>20008</v>
      </c>
      <c r="N395" s="122" t="s">
        <v>161</v>
      </c>
      <c r="O395" s="122" t="s">
        <v>138</v>
      </c>
      <c r="P395" s="122" t="s">
        <v>60</v>
      </c>
    </row>
    <row r="396" spans="1:17" x14ac:dyDescent="0.25">
      <c r="A396" s="130" t="s">
        <v>51</v>
      </c>
      <c r="B396" s="122" t="s">
        <v>51</v>
      </c>
      <c r="C396" s="122" t="s">
        <v>52</v>
      </c>
      <c r="D396" s="122" t="s">
        <v>1029</v>
      </c>
      <c r="E396" s="122" t="s">
        <v>1030</v>
      </c>
      <c r="F396" s="122" t="s">
        <v>55</v>
      </c>
      <c r="G396" s="122" t="s">
        <v>1027</v>
      </c>
      <c r="H396" s="122" t="s">
        <v>1028</v>
      </c>
      <c r="I396" s="143">
        <v>-9681.44</v>
      </c>
      <c r="J396" s="125">
        <v>45993</v>
      </c>
      <c r="K396" s="125">
        <v>46022</v>
      </c>
      <c r="L396" s="125">
        <v>46034</v>
      </c>
      <c r="M396" s="122">
        <v>20008</v>
      </c>
      <c r="N396" s="122" t="s">
        <v>161</v>
      </c>
      <c r="O396" s="122" t="s">
        <v>138</v>
      </c>
      <c r="P396" s="122" t="s">
        <v>60</v>
      </c>
    </row>
    <row r="397" spans="1:17" x14ac:dyDescent="0.25">
      <c r="A397" s="130" t="s">
        <v>51</v>
      </c>
      <c r="B397" s="122" t="s">
        <v>51</v>
      </c>
      <c r="C397" s="122" t="s">
        <v>52</v>
      </c>
      <c r="D397" s="122" t="s">
        <v>1031</v>
      </c>
      <c r="E397" s="122" t="s">
        <v>1032</v>
      </c>
      <c r="F397" s="122" t="s">
        <v>55</v>
      </c>
      <c r="G397" s="122" t="s">
        <v>1027</v>
      </c>
      <c r="H397" s="122" t="s">
        <v>1028</v>
      </c>
      <c r="I397" s="143">
        <v>-922.07</v>
      </c>
      <c r="J397" s="125">
        <v>45993</v>
      </c>
      <c r="K397" s="125">
        <v>46022</v>
      </c>
      <c r="L397" s="125">
        <v>46034</v>
      </c>
      <c r="M397" s="122">
        <v>20008</v>
      </c>
      <c r="N397" s="122" t="s">
        <v>161</v>
      </c>
      <c r="O397" s="122" t="s">
        <v>138</v>
      </c>
      <c r="P397" s="122" t="s">
        <v>60</v>
      </c>
    </row>
    <row r="398" spans="1:17" x14ac:dyDescent="0.25">
      <c r="A398" s="130" t="s">
        <v>51</v>
      </c>
      <c r="B398" s="122" t="s">
        <v>51</v>
      </c>
      <c r="C398" s="122" t="s">
        <v>52</v>
      </c>
      <c r="D398" s="122" t="s">
        <v>1033</v>
      </c>
      <c r="E398" s="122" t="s">
        <v>1034</v>
      </c>
      <c r="F398" s="122" t="s">
        <v>55</v>
      </c>
      <c r="G398" s="122" t="s">
        <v>1027</v>
      </c>
      <c r="H398" s="122" t="s">
        <v>1028</v>
      </c>
      <c r="I398" s="143">
        <v>-342.37</v>
      </c>
      <c r="J398" s="125">
        <v>45993</v>
      </c>
      <c r="K398" s="125">
        <v>46022</v>
      </c>
      <c r="L398" s="125">
        <v>46034</v>
      </c>
      <c r="M398" s="122">
        <v>20008</v>
      </c>
      <c r="N398" s="122" t="s">
        <v>161</v>
      </c>
      <c r="O398" s="122" t="s">
        <v>138</v>
      </c>
      <c r="P398" s="122" t="s">
        <v>60</v>
      </c>
    </row>
    <row r="399" spans="1:17" x14ac:dyDescent="0.25">
      <c r="A399" s="130" t="s">
        <v>51</v>
      </c>
      <c r="B399" s="122" t="s">
        <v>51</v>
      </c>
      <c r="C399" s="122" t="s">
        <v>52</v>
      </c>
      <c r="D399" s="122" t="s">
        <v>1035</v>
      </c>
      <c r="E399" s="122" t="s">
        <v>1036</v>
      </c>
      <c r="F399" s="122" t="s">
        <v>55</v>
      </c>
      <c r="G399" s="122" t="s">
        <v>1027</v>
      </c>
      <c r="H399" s="122" t="s">
        <v>1028</v>
      </c>
      <c r="I399" s="143">
        <v>-4752.3999999999996</v>
      </c>
      <c r="J399" s="125">
        <v>45993</v>
      </c>
      <c r="K399" s="125">
        <v>46022</v>
      </c>
      <c r="L399" s="125">
        <v>46034</v>
      </c>
      <c r="M399" s="122">
        <v>20008</v>
      </c>
      <c r="N399" s="122" t="s">
        <v>161</v>
      </c>
      <c r="O399" s="122" t="s">
        <v>138</v>
      </c>
      <c r="P399" s="122" t="s">
        <v>60</v>
      </c>
    </row>
    <row r="400" spans="1:17" x14ac:dyDescent="0.25">
      <c r="A400" s="130" t="s">
        <v>51</v>
      </c>
      <c r="B400" s="122" t="s">
        <v>51</v>
      </c>
      <c r="C400" s="122" t="s">
        <v>52</v>
      </c>
      <c r="D400" s="122" t="s">
        <v>1037</v>
      </c>
      <c r="E400" s="122" t="s">
        <v>1038</v>
      </c>
      <c r="F400" s="122" t="s">
        <v>55</v>
      </c>
      <c r="G400" s="122" t="s">
        <v>1039</v>
      </c>
      <c r="H400" s="122" t="s">
        <v>1040</v>
      </c>
      <c r="I400" s="143">
        <v>-13548.19</v>
      </c>
      <c r="J400" s="125">
        <v>46025</v>
      </c>
      <c r="K400" s="125">
        <v>46028</v>
      </c>
      <c r="L400" s="125">
        <v>46034</v>
      </c>
      <c r="M400" s="122">
        <v>30002</v>
      </c>
      <c r="N400" s="122" t="s">
        <v>205</v>
      </c>
      <c r="O400" s="122" t="s">
        <v>59</v>
      </c>
      <c r="P400" s="122" t="s">
        <v>60</v>
      </c>
    </row>
    <row r="401" spans="1:16" x14ac:dyDescent="0.25">
      <c r="A401" s="130" t="s">
        <v>51</v>
      </c>
      <c r="B401" s="122" t="s">
        <v>51</v>
      </c>
      <c r="C401" s="122" t="s">
        <v>52</v>
      </c>
      <c r="D401" s="122" t="s">
        <v>1041</v>
      </c>
      <c r="E401" s="122" t="s">
        <v>1042</v>
      </c>
      <c r="F401" s="122" t="s">
        <v>55</v>
      </c>
      <c r="G401" s="122" t="s">
        <v>1043</v>
      </c>
      <c r="H401" s="122" t="s">
        <v>1044</v>
      </c>
      <c r="I401" s="143">
        <v>-239.17</v>
      </c>
      <c r="J401" s="125">
        <v>45974</v>
      </c>
      <c r="K401" s="125">
        <v>45975</v>
      </c>
      <c r="L401" s="125">
        <v>46034</v>
      </c>
      <c r="M401" s="122">
        <v>10258</v>
      </c>
      <c r="N401" s="122" t="s">
        <v>51</v>
      </c>
      <c r="O401" s="122" t="s">
        <v>67</v>
      </c>
      <c r="P401" s="122" t="s">
        <v>60</v>
      </c>
    </row>
    <row r="402" spans="1:16" x14ac:dyDescent="0.25">
      <c r="E402" s="124"/>
      <c r="G402" s="124"/>
      <c r="H402" s="124" t="s">
        <v>276</v>
      </c>
      <c r="I402" s="143">
        <v>-93.4</v>
      </c>
      <c r="J402" s="125"/>
      <c r="K402" s="125"/>
      <c r="L402" s="125">
        <v>46034</v>
      </c>
      <c r="M402" s="122">
        <v>40001</v>
      </c>
      <c r="N402" s="122" t="s">
        <v>276</v>
      </c>
      <c r="O402" s="122" t="s">
        <v>79</v>
      </c>
      <c r="P402" s="122" t="s">
        <v>129</v>
      </c>
    </row>
    <row r="403" spans="1:16" x14ac:dyDescent="0.25">
      <c r="A403" s="130" t="s">
        <v>51</v>
      </c>
      <c r="B403" s="122" t="s">
        <v>51</v>
      </c>
      <c r="C403" s="122" t="s">
        <v>52</v>
      </c>
      <c r="D403" s="122" t="s">
        <v>1045</v>
      </c>
      <c r="E403" s="122" t="s">
        <v>1046</v>
      </c>
      <c r="F403" s="122" t="s">
        <v>55</v>
      </c>
      <c r="G403" s="122" t="s">
        <v>1047</v>
      </c>
      <c r="H403" s="122" t="s">
        <v>1048</v>
      </c>
      <c r="I403" s="143">
        <v>-520</v>
      </c>
      <c r="J403" s="125">
        <v>46002</v>
      </c>
      <c r="K403" s="125">
        <v>46034</v>
      </c>
      <c r="L403" s="125">
        <v>46034</v>
      </c>
      <c r="M403" s="122">
        <v>20099</v>
      </c>
      <c r="N403" s="122" t="s">
        <v>78</v>
      </c>
      <c r="O403" s="122" t="s">
        <v>79</v>
      </c>
      <c r="P403" s="122" t="s">
        <v>60</v>
      </c>
    </row>
    <row r="404" spans="1:16" s="129" customFormat="1" x14ac:dyDescent="0.25">
      <c r="A404" s="130" t="s">
        <v>51</v>
      </c>
      <c r="B404" s="122" t="s">
        <v>51</v>
      </c>
      <c r="C404" s="122" t="s">
        <v>52</v>
      </c>
      <c r="D404" s="122" t="s">
        <v>1049</v>
      </c>
      <c r="E404" s="122" t="s">
        <v>1050</v>
      </c>
      <c r="F404" s="122" t="s">
        <v>55</v>
      </c>
      <c r="G404" s="122" t="s">
        <v>1051</v>
      </c>
      <c r="H404" s="122" t="s">
        <v>1052</v>
      </c>
      <c r="I404" s="143">
        <v>-8131.58</v>
      </c>
      <c r="J404" s="125">
        <v>45996</v>
      </c>
      <c r="K404" s="125">
        <v>46029</v>
      </c>
      <c r="L404" s="125">
        <v>46035</v>
      </c>
      <c r="M404" s="122">
        <v>30099</v>
      </c>
      <c r="N404" s="122" t="s">
        <v>58</v>
      </c>
      <c r="O404" s="122" t="s">
        <v>59</v>
      </c>
      <c r="P404" s="122" t="s">
        <v>60</v>
      </c>
    </row>
    <row r="405" spans="1:16" x14ac:dyDescent="0.25">
      <c r="A405" s="130" t="s">
        <v>51</v>
      </c>
      <c r="B405" s="122" t="s">
        <v>51</v>
      </c>
      <c r="C405" s="122" t="s">
        <v>52</v>
      </c>
      <c r="D405" s="122" t="s">
        <v>1053</v>
      </c>
      <c r="E405" s="122" t="s">
        <v>799</v>
      </c>
      <c r="F405" s="122" t="s">
        <v>55</v>
      </c>
      <c r="G405" s="122" t="s">
        <v>1051</v>
      </c>
      <c r="H405" s="122" t="s">
        <v>1052</v>
      </c>
      <c r="I405" s="143">
        <v>-20430.57</v>
      </c>
      <c r="J405" s="125">
        <v>45996</v>
      </c>
      <c r="K405" s="125">
        <v>46030</v>
      </c>
      <c r="L405" s="125">
        <v>46035</v>
      </c>
      <c r="M405" s="122">
        <v>30099</v>
      </c>
      <c r="N405" s="122" t="s">
        <v>58</v>
      </c>
      <c r="O405" s="122" t="s">
        <v>59</v>
      </c>
      <c r="P405" s="122" t="s">
        <v>60</v>
      </c>
    </row>
    <row r="406" spans="1:16" s="28" customFormat="1" ht="15" x14ac:dyDescent="0.25">
      <c r="A406" s="34" t="s">
        <v>51</v>
      </c>
      <c r="B406" s="26" t="s">
        <v>51</v>
      </c>
      <c r="C406" s="26" t="s">
        <v>85</v>
      </c>
      <c r="D406" s="26" t="s">
        <v>1054</v>
      </c>
      <c r="E406" s="26" t="s">
        <v>1055</v>
      </c>
      <c r="F406" s="26" t="s">
        <v>55</v>
      </c>
      <c r="G406" s="26" t="s">
        <v>1056</v>
      </c>
      <c r="H406" s="26" t="s">
        <v>1057</v>
      </c>
      <c r="I406" s="143">
        <v>-1434489.66</v>
      </c>
      <c r="J406" s="125">
        <v>45135</v>
      </c>
      <c r="K406" s="125">
        <v>45135</v>
      </c>
      <c r="L406" s="125">
        <v>46035</v>
      </c>
      <c r="M406" s="122">
        <v>40001</v>
      </c>
      <c r="N406" s="122" t="s">
        <v>91</v>
      </c>
      <c r="O406" s="122" t="s">
        <v>1058</v>
      </c>
      <c r="P406" s="122" t="s">
        <v>93</v>
      </c>
    </row>
    <row r="407" spans="1:16" s="129" customFormat="1" x14ac:dyDescent="0.25">
      <c r="A407" s="130" t="s">
        <v>51</v>
      </c>
      <c r="B407" s="122" t="s">
        <v>51</v>
      </c>
      <c r="C407" s="122" t="s">
        <v>52</v>
      </c>
      <c r="D407" s="122" t="s">
        <v>1059</v>
      </c>
      <c r="E407" s="122" t="s">
        <v>1060</v>
      </c>
      <c r="F407" s="122" t="s">
        <v>55</v>
      </c>
      <c r="G407" s="122" t="s">
        <v>82</v>
      </c>
      <c r="H407" s="122" t="s">
        <v>83</v>
      </c>
      <c r="I407" s="143">
        <v>-764.4</v>
      </c>
      <c r="J407" s="125">
        <v>46010</v>
      </c>
      <c r="K407" s="125">
        <v>46034</v>
      </c>
      <c r="L407" s="125">
        <v>46035</v>
      </c>
      <c r="M407" s="122">
        <v>20099</v>
      </c>
      <c r="N407" s="122" t="s">
        <v>78</v>
      </c>
      <c r="O407" s="122" t="s">
        <v>79</v>
      </c>
      <c r="P407" s="122" t="s">
        <v>60</v>
      </c>
    </row>
    <row r="408" spans="1:16" x14ac:dyDescent="0.25">
      <c r="A408" s="130" t="s">
        <v>51</v>
      </c>
      <c r="B408" s="122" t="s">
        <v>51</v>
      </c>
      <c r="C408" s="122" t="s">
        <v>52</v>
      </c>
      <c r="D408" s="122" t="s">
        <v>1061</v>
      </c>
      <c r="E408" s="122" t="s">
        <v>1062</v>
      </c>
      <c r="F408" s="122" t="s">
        <v>55</v>
      </c>
      <c r="G408" s="122" t="s">
        <v>82</v>
      </c>
      <c r="H408" s="122" t="s">
        <v>83</v>
      </c>
      <c r="I408" s="143">
        <v>-764.4</v>
      </c>
      <c r="J408" s="125">
        <v>46010</v>
      </c>
      <c r="K408" s="125">
        <v>46034</v>
      </c>
      <c r="L408" s="125">
        <v>46035</v>
      </c>
      <c r="M408" s="122">
        <v>20099</v>
      </c>
      <c r="N408" s="122" t="s">
        <v>78</v>
      </c>
      <c r="O408" s="122" t="s">
        <v>79</v>
      </c>
      <c r="P408" s="122" t="s">
        <v>60</v>
      </c>
    </row>
    <row r="409" spans="1:16" x14ac:dyDescent="0.25">
      <c r="A409" s="130" t="s">
        <v>51</v>
      </c>
      <c r="B409" s="122" t="s">
        <v>51</v>
      </c>
      <c r="C409" s="122" t="s">
        <v>52</v>
      </c>
      <c r="D409" s="122" t="s">
        <v>1063</v>
      </c>
      <c r="E409" s="122" t="s">
        <v>1064</v>
      </c>
      <c r="F409" s="122" t="s">
        <v>55</v>
      </c>
      <c r="G409" s="122" t="s">
        <v>1065</v>
      </c>
      <c r="H409" s="122" t="s">
        <v>1066</v>
      </c>
      <c r="I409" s="143">
        <v>-1010</v>
      </c>
      <c r="J409" s="125">
        <v>46006</v>
      </c>
      <c r="K409" s="125">
        <v>46007</v>
      </c>
      <c r="L409" s="125">
        <v>46035</v>
      </c>
      <c r="M409" s="122">
        <v>10258</v>
      </c>
      <c r="N409" s="122" t="s">
        <v>66</v>
      </c>
      <c r="O409" s="122" t="s">
        <v>67</v>
      </c>
      <c r="P409" s="122" t="s">
        <v>60</v>
      </c>
    </row>
    <row r="410" spans="1:16" s="129" customFormat="1" x14ac:dyDescent="0.25">
      <c r="A410" s="130" t="s">
        <v>51</v>
      </c>
      <c r="B410" s="122"/>
      <c r="C410" s="122" t="s">
        <v>72</v>
      </c>
      <c r="D410" s="122" t="s">
        <v>1067</v>
      </c>
      <c r="E410" s="122" t="s">
        <v>945</v>
      </c>
      <c r="F410" s="122" t="s">
        <v>55</v>
      </c>
      <c r="G410" s="122" t="s">
        <v>1068</v>
      </c>
      <c r="H410" s="122" t="s">
        <v>1069</v>
      </c>
      <c r="I410" s="143">
        <v>-12111</v>
      </c>
      <c r="J410" s="125">
        <v>46011</v>
      </c>
      <c r="K410" s="125">
        <v>46035</v>
      </c>
      <c r="L410" s="125">
        <v>46035</v>
      </c>
      <c r="M410" s="122">
        <v>20023</v>
      </c>
      <c r="N410" s="122" t="s">
        <v>84</v>
      </c>
      <c r="O410" s="122" t="s">
        <v>79</v>
      </c>
      <c r="P410" s="122" t="s">
        <v>60</v>
      </c>
    </row>
    <row r="411" spans="1:16" s="28" customFormat="1" ht="15" x14ac:dyDescent="0.25">
      <c r="A411" s="40"/>
      <c r="E411" s="41"/>
      <c r="H411" s="28" t="s">
        <v>1070</v>
      </c>
      <c r="I411" s="143">
        <v>-40415.81</v>
      </c>
      <c r="J411" s="125"/>
      <c r="K411" s="125"/>
      <c r="L411" s="125">
        <v>46035</v>
      </c>
      <c r="M411" s="122">
        <v>40001</v>
      </c>
      <c r="N411" s="122" t="s">
        <v>1070</v>
      </c>
      <c r="O411" s="122" t="s">
        <v>79</v>
      </c>
      <c r="P411" s="122" t="s">
        <v>93</v>
      </c>
    </row>
    <row r="412" spans="1:16" x14ac:dyDescent="0.25">
      <c r="A412" s="135" t="s">
        <v>51</v>
      </c>
      <c r="B412" s="136"/>
      <c r="C412" s="136" t="s">
        <v>72</v>
      </c>
      <c r="D412" s="136" t="s">
        <v>1071</v>
      </c>
      <c r="E412" s="136" t="s">
        <v>1072</v>
      </c>
      <c r="F412" s="136" t="s">
        <v>55</v>
      </c>
      <c r="G412" s="136" t="s">
        <v>1073</v>
      </c>
      <c r="H412" s="136" t="s">
        <v>1074</v>
      </c>
      <c r="I412" s="143">
        <v>-1741.43</v>
      </c>
      <c r="J412" s="125">
        <v>46014</v>
      </c>
      <c r="K412" s="125">
        <v>46035</v>
      </c>
      <c r="L412" s="125">
        <v>46035</v>
      </c>
      <c r="M412" s="122">
        <v>20023</v>
      </c>
      <c r="N412" s="122" t="s">
        <v>84</v>
      </c>
      <c r="O412" s="122" t="s">
        <v>79</v>
      </c>
      <c r="P412" s="122" t="s">
        <v>60</v>
      </c>
    </row>
    <row r="413" spans="1:16" s="126" customFormat="1" x14ac:dyDescent="0.25">
      <c r="H413" s="126" t="s">
        <v>325</v>
      </c>
      <c r="I413" s="143">
        <v>-2498.29</v>
      </c>
      <c r="J413" s="125"/>
      <c r="K413" s="125"/>
      <c r="L413" s="125">
        <v>46035</v>
      </c>
      <c r="M413" s="122">
        <v>10243</v>
      </c>
      <c r="N413" s="122" t="s">
        <v>325</v>
      </c>
      <c r="O413" s="122" t="s">
        <v>328</v>
      </c>
      <c r="P413" s="122" t="s">
        <v>60</v>
      </c>
    </row>
    <row r="414" spans="1:16" x14ac:dyDescent="0.25">
      <c r="A414" s="130" t="s">
        <v>51</v>
      </c>
      <c r="B414" s="122" t="s">
        <v>51</v>
      </c>
      <c r="C414" s="122" t="s">
        <v>156</v>
      </c>
      <c r="D414" s="122" t="s">
        <v>1075</v>
      </c>
      <c r="E414" s="122" t="s">
        <v>1076</v>
      </c>
      <c r="F414" s="122" t="s">
        <v>55</v>
      </c>
      <c r="G414" s="122" t="s">
        <v>1077</v>
      </c>
      <c r="H414" s="122" t="s">
        <v>1078</v>
      </c>
      <c r="I414" s="143">
        <v>-3124.14</v>
      </c>
      <c r="J414" s="125">
        <v>46003</v>
      </c>
      <c r="K414" s="125">
        <v>46003</v>
      </c>
      <c r="L414" s="125">
        <v>46035</v>
      </c>
      <c r="M414" s="122">
        <v>10258</v>
      </c>
      <c r="N414" s="122" t="s">
        <v>66</v>
      </c>
      <c r="O414" s="122" t="s">
        <v>67</v>
      </c>
      <c r="P414" s="122" t="s">
        <v>60</v>
      </c>
    </row>
    <row r="415" spans="1:16" x14ac:dyDescent="0.25">
      <c r="A415" s="130" t="s">
        <v>51</v>
      </c>
      <c r="B415" s="122" t="s">
        <v>51</v>
      </c>
      <c r="C415" s="122" t="s">
        <v>52</v>
      </c>
      <c r="D415" s="122" t="s">
        <v>1079</v>
      </c>
      <c r="E415" s="122" t="s">
        <v>1080</v>
      </c>
      <c r="F415" s="122" t="s">
        <v>55</v>
      </c>
      <c r="G415" s="122" t="s">
        <v>344</v>
      </c>
      <c r="H415" s="122" t="s">
        <v>345</v>
      </c>
      <c r="I415" s="143">
        <v>-7798.7</v>
      </c>
      <c r="J415" s="125">
        <v>46002</v>
      </c>
      <c r="K415" s="125">
        <v>46014</v>
      </c>
      <c r="L415" s="125">
        <v>46035</v>
      </c>
      <c r="M415" s="122">
        <v>20099</v>
      </c>
      <c r="N415" s="122" t="s">
        <v>78</v>
      </c>
      <c r="O415" s="122" t="s">
        <v>79</v>
      </c>
      <c r="P415" s="122" t="s">
        <v>60</v>
      </c>
    </row>
    <row r="416" spans="1:16" x14ac:dyDescent="0.25">
      <c r="A416" s="130" t="s">
        <v>51</v>
      </c>
      <c r="B416" s="122"/>
      <c r="C416" s="122" t="s">
        <v>72</v>
      </c>
      <c r="D416" s="122" t="s">
        <v>1081</v>
      </c>
      <c r="E416" s="122" t="s">
        <v>1082</v>
      </c>
      <c r="F416" s="122" t="s">
        <v>55</v>
      </c>
      <c r="G416" s="122" t="s">
        <v>1083</v>
      </c>
      <c r="H416" s="122" t="s">
        <v>1084</v>
      </c>
      <c r="I416" s="143">
        <v>-988</v>
      </c>
      <c r="J416" s="125">
        <v>46029</v>
      </c>
      <c r="K416" s="125">
        <v>46035</v>
      </c>
      <c r="L416" s="125">
        <v>46035</v>
      </c>
      <c r="M416" s="122">
        <v>20029</v>
      </c>
      <c r="N416" s="122" t="s">
        <v>131</v>
      </c>
      <c r="O416" s="122" t="s">
        <v>132</v>
      </c>
      <c r="P416" s="122" t="s">
        <v>60</v>
      </c>
    </row>
    <row r="417" spans="1:16" x14ac:dyDescent="0.25">
      <c r="A417" s="130" t="s">
        <v>51</v>
      </c>
      <c r="B417" s="122"/>
      <c r="C417" s="122" t="s">
        <v>72</v>
      </c>
      <c r="D417" s="122" t="s">
        <v>1085</v>
      </c>
      <c r="E417" s="122" t="s">
        <v>1086</v>
      </c>
      <c r="F417" s="122" t="s">
        <v>55</v>
      </c>
      <c r="G417" s="122" t="s">
        <v>558</v>
      </c>
      <c r="H417" s="122" t="s">
        <v>559</v>
      </c>
      <c r="I417" s="143">
        <v>-62.32</v>
      </c>
      <c r="J417" s="125">
        <v>46023</v>
      </c>
      <c r="K417" s="125">
        <v>46035</v>
      </c>
      <c r="L417" s="125">
        <v>46035</v>
      </c>
      <c r="M417" s="122">
        <v>20023</v>
      </c>
      <c r="N417" s="122" t="s">
        <v>84</v>
      </c>
      <c r="O417" s="122" t="s">
        <v>79</v>
      </c>
      <c r="P417" s="122" t="s">
        <v>60</v>
      </c>
    </row>
    <row r="418" spans="1:16" x14ac:dyDescent="0.25">
      <c r="A418" s="130" t="s">
        <v>51</v>
      </c>
      <c r="B418" s="122" t="s">
        <v>51</v>
      </c>
      <c r="C418" s="122" t="s">
        <v>52</v>
      </c>
      <c r="D418" s="122" t="s">
        <v>1087</v>
      </c>
      <c r="E418" s="122" t="s">
        <v>252</v>
      </c>
      <c r="F418" s="122" t="s">
        <v>55</v>
      </c>
      <c r="G418" s="122" t="s">
        <v>1088</v>
      </c>
      <c r="H418" s="122" t="s">
        <v>1089</v>
      </c>
      <c r="I418" s="143">
        <v>-7350</v>
      </c>
      <c r="J418" s="125">
        <v>46028</v>
      </c>
      <c r="K418" s="125">
        <v>46035</v>
      </c>
      <c r="L418" s="125">
        <v>46035</v>
      </c>
      <c r="M418" s="122">
        <v>20030</v>
      </c>
      <c r="N418" s="122" t="s">
        <v>360</v>
      </c>
      <c r="O418" s="122" t="s">
        <v>219</v>
      </c>
      <c r="P418" s="122" t="s">
        <v>60</v>
      </c>
    </row>
    <row r="419" spans="1:16" x14ac:dyDescent="0.25">
      <c r="A419" s="130" t="s">
        <v>51</v>
      </c>
      <c r="B419" s="122" t="s">
        <v>51</v>
      </c>
      <c r="C419" s="122" t="s">
        <v>52</v>
      </c>
      <c r="D419" s="122" t="s">
        <v>1090</v>
      </c>
      <c r="E419" s="122" t="s">
        <v>260</v>
      </c>
      <c r="F419" s="122" t="s">
        <v>55</v>
      </c>
      <c r="G419" s="122" t="s">
        <v>1091</v>
      </c>
      <c r="H419" s="122" t="s">
        <v>1092</v>
      </c>
      <c r="I419" s="143">
        <v>-416.66</v>
      </c>
      <c r="J419" s="125">
        <v>46002</v>
      </c>
      <c r="K419" s="125">
        <v>46006</v>
      </c>
      <c r="L419" s="125">
        <v>46035</v>
      </c>
      <c r="M419" s="122">
        <v>30001</v>
      </c>
      <c r="N419" s="122" t="s">
        <v>51</v>
      </c>
      <c r="O419" s="122" t="s">
        <v>59</v>
      </c>
      <c r="P419" s="122" t="s">
        <v>60</v>
      </c>
    </row>
    <row r="420" spans="1:16" x14ac:dyDescent="0.25">
      <c r="A420" s="130" t="s">
        <v>51</v>
      </c>
      <c r="B420" s="122" t="s">
        <v>51</v>
      </c>
      <c r="C420" s="122" t="s">
        <v>52</v>
      </c>
      <c r="D420" s="122" t="s">
        <v>1093</v>
      </c>
      <c r="E420" s="122" t="s">
        <v>1094</v>
      </c>
      <c r="F420" s="122" t="s">
        <v>55</v>
      </c>
      <c r="G420" s="122" t="s">
        <v>1095</v>
      </c>
      <c r="H420" s="122" t="s">
        <v>1096</v>
      </c>
      <c r="I420" s="143">
        <v>-2445.6999999999998</v>
      </c>
      <c r="J420" s="125">
        <v>45975</v>
      </c>
      <c r="K420" s="125">
        <v>45989</v>
      </c>
      <c r="L420" s="125">
        <v>46035</v>
      </c>
      <c r="M420" s="122">
        <v>10258</v>
      </c>
      <c r="N420" s="122" t="s">
        <v>66</v>
      </c>
      <c r="O420" s="122" t="s">
        <v>67</v>
      </c>
      <c r="P420" s="122" t="s">
        <v>60</v>
      </c>
    </row>
    <row r="421" spans="1:16" x14ac:dyDescent="0.25">
      <c r="A421" s="130" t="s">
        <v>51</v>
      </c>
      <c r="B421" s="122" t="s">
        <v>51</v>
      </c>
      <c r="C421" s="122" t="s">
        <v>52</v>
      </c>
      <c r="D421" s="122" t="s">
        <v>1097</v>
      </c>
      <c r="E421" s="122" t="s">
        <v>1098</v>
      </c>
      <c r="F421" s="122" t="s">
        <v>55</v>
      </c>
      <c r="G421" s="122" t="s">
        <v>1099</v>
      </c>
      <c r="H421" s="122" t="s">
        <v>1100</v>
      </c>
      <c r="I421" s="143">
        <v>-414.4</v>
      </c>
      <c r="J421" s="125">
        <v>46007</v>
      </c>
      <c r="K421" s="125">
        <v>46008</v>
      </c>
      <c r="L421" s="125">
        <v>46035</v>
      </c>
      <c r="M421" s="122">
        <v>10258</v>
      </c>
      <c r="N421" s="122" t="s">
        <v>66</v>
      </c>
      <c r="O421" s="122" t="s">
        <v>67</v>
      </c>
      <c r="P421" s="122" t="s">
        <v>60</v>
      </c>
    </row>
    <row r="422" spans="1:16" x14ac:dyDescent="0.25">
      <c r="A422" s="130" t="s">
        <v>51</v>
      </c>
      <c r="B422" s="122" t="s">
        <v>51</v>
      </c>
      <c r="C422" s="122" t="s">
        <v>52</v>
      </c>
      <c r="D422" s="122" t="s">
        <v>1101</v>
      </c>
      <c r="E422" s="122" t="s">
        <v>1102</v>
      </c>
      <c r="F422" s="122" t="s">
        <v>55</v>
      </c>
      <c r="G422" s="122" t="s">
        <v>1103</v>
      </c>
      <c r="H422" s="122" t="s">
        <v>1104</v>
      </c>
      <c r="I422" s="143">
        <v>-3114.9</v>
      </c>
      <c r="J422" s="125">
        <v>45975</v>
      </c>
      <c r="K422" s="125">
        <v>45988</v>
      </c>
      <c r="L422" s="125">
        <v>46035</v>
      </c>
      <c r="M422" s="122">
        <v>30001</v>
      </c>
      <c r="N422" s="122" t="s">
        <v>431</v>
      </c>
      <c r="O422" s="122" t="s">
        <v>59</v>
      </c>
      <c r="P422" s="122" t="s">
        <v>60</v>
      </c>
    </row>
    <row r="423" spans="1:16" x14ac:dyDescent="0.25">
      <c r="A423" s="130" t="s">
        <v>51</v>
      </c>
      <c r="B423" s="122" t="s">
        <v>51</v>
      </c>
      <c r="C423" s="122" t="s">
        <v>52</v>
      </c>
      <c r="D423" s="122" t="s">
        <v>1105</v>
      </c>
      <c r="E423" s="122" t="s">
        <v>1106</v>
      </c>
      <c r="F423" s="122" t="s">
        <v>55</v>
      </c>
      <c r="G423" s="122" t="s">
        <v>1103</v>
      </c>
      <c r="H423" s="122" t="s">
        <v>1104</v>
      </c>
      <c r="I423" s="143">
        <v>-387.5</v>
      </c>
      <c r="J423" s="125">
        <v>45975</v>
      </c>
      <c r="K423" s="125">
        <v>45988</v>
      </c>
      <c r="L423" s="125">
        <v>46035</v>
      </c>
      <c r="M423" s="122">
        <v>20009</v>
      </c>
      <c r="N423" s="122" t="s">
        <v>1107</v>
      </c>
      <c r="O423" s="122" t="s">
        <v>79</v>
      </c>
      <c r="P423" s="122" t="s">
        <v>60</v>
      </c>
    </row>
    <row r="424" spans="1:16" x14ac:dyDescent="0.25">
      <c r="A424" s="130" t="s">
        <v>51</v>
      </c>
      <c r="B424" s="122" t="s">
        <v>51</v>
      </c>
      <c r="C424" s="122" t="s">
        <v>52</v>
      </c>
      <c r="D424" s="122" t="s">
        <v>1108</v>
      </c>
      <c r="E424" s="122" t="s">
        <v>1109</v>
      </c>
      <c r="F424" s="122" t="s">
        <v>55</v>
      </c>
      <c r="G424" s="122" t="s">
        <v>1103</v>
      </c>
      <c r="H424" s="122" t="s">
        <v>1104</v>
      </c>
      <c r="I424" s="143">
        <v>-325.39999999999998</v>
      </c>
      <c r="J424" s="125">
        <v>45975</v>
      </c>
      <c r="K424" s="125">
        <v>45988</v>
      </c>
      <c r="L424" s="125">
        <v>46035</v>
      </c>
      <c r="M424" s="122">
        <v>30099</v>
      </c>
      <c r="N424" s="122" t="s">
        <v>58</v>
      </c>
      <c r="O424" s="122" t="s">
        <v>59</v>
      </c>
      <c r="P424" s="122" t="s">
        <v>60</v>
      </c>
    </row>
    <row r="425" spans="1:16" s="126" customFormat="1" x14ac:dyDescent="0.25">
      <c r="H425" s="126" t="s">
        <v>1110</v>
      </c>
      <c r="I425" s="143">
        <v>-944.28</v>
      </c>
      <c r="J425" s="125"/>
      <c r="K425" s="125"/>
      <c r="L425" s="125">
        <v>46035</v>
      </c>
      <c r="M425" s="122">
        <v>20010</v>
      </c>
      <c r="N425" s="122" t="s">
        <v>128</v>
      </c>
      <c r="O425" s="122" t="s">
        <v>175</v>
      </c>
      <c r="P425" s="122" t="s">
        <v>129</v>
      </c>
    </row>
    <row r="426" spans="1:16" s="126" customFormat="1" ht="14.45" customHeight="1" x14ac:dyDescent="0.25">
      <c r="H426" s="126" t="s">
        <v>1111</v>
      </c>
      <c r="I426" s="143">
        <v>-14608.91</v>
      </c>
      <c r="J426" s="125"/>
      <c r="K426" s="125"/>
      <c r="L426" s="125">
        <v>46035</v>
      </c>
      <c r="M426" s="122">
        <v>20029</v>
      </c>
      <c r="N426" s="122" t="s">
        <v>128</v>
      </c>
      <c r="O426" s="122" t="s">
        <v>132</v>
      </c>
      <c r="P426" s="122" t="s">
        <v>129</v>
      </c>
    </row>
    <row r="427" spans="1:16" ht="14.45" customHeight="1" x14ac:dyDescent="0.25">
      <c r="E427" s="124"/>
      <c r="G427" s="124"/>
      <c r="H427" s="124" t="s">
        <v>276</v>
      </c>
      <c r="I427" s="143">
        <v>-243.6</v>
      </c>
      <c r="J427" s="125"/>
      <c r="K427" s="125"/>
      <c r="L427" s="125">
        <v>46035</v>
      </c>
      <c r="M427" s="122">
        <v>40001</v>
      </c>
      <c r="N427" s="122" t="s">
        <v>276</v>
      </c>
      <c r="O427" s="122" t="s">
        <v>79</v>
      </c>
      <c r="P427" s="122" t="s">
        <v>129</v>
      </c>
    </row>
    <row r="428" spans="1:16" x14ac:dyDescent="0.25">
      <c r="A428" s="130" t="s">
        <v>51</v>
      </c>
      <c r="B428" s="122" t="s">
        <v>51</v>
      </c>
      <c r="C428" s="122" t="s">
        <v>52</v>
      </c>
      <c r="D428" s="122" t="s">
        <v>1112</v>
      </c>
      <c r="E428" s="122" t="s">
        <v>1113</v>
      </c>
      <c r="F428" s="122" t="s">
        <v>55</v>
      </c>
      <c r="G428" s="122" t="s">
        <v>1114</v>
      </c>
      <c r="H428" s="122" t="s">
        <v>1115</v>
      </c>
      <c r="I428" s="143">
        <v>-3270</v>
      </c>
      <c r="J428" s="125">
        <v>45994</v>
      </c>
      <c r="K428" s="125">
        <v>46028</v>
      </c>
      <c r="L428" s="125">
        <v>46035</v>
      </c>
      <c r="M428" s="122">
        <v>20004</v>
      </c>
      <c r="N428" s="122" t="s">
        <v>143</v>
      </c>
      <c r="O428" s="122" t="s">
        <v>79</v>
      </c>
      <c r="P428" s="122" t="s">
        <v>60</v>
      </c>
    </row>
    <row r="429" spans="1:16" s="126" customFormat="1" x14ac:dyDescent="0.25">
      <c r="H429" s="126" t="s">
        <v>1116</v>
      </c>
      <c r="I429" s="143">
        <v>-125</v>
      </c>
      <c r="J429" s="125"/>
      <c r="K429" s="125"/>
      <c r="L429" s="125">
        <v>46035</v>
      </c>
      <c r="M429" s="122">
        <v>20099</v>
      </c>
      <c r="N429" s="122" t="s">
        <v>1117</v>
      </c>
      <c r="O429" s="122" t="s">
        <v>79</v>
      </c>
      <c r="P429" s="122" t="s">
        <v>129</v>
      </c>
    </row>
    <row r="430" spans="1:16" s="126" customFormat="1" x14ac:dyDescent="0.25">
      <c r="H430" s="126" t="s">
        <v>1118</v>
      </c>
      <c r="I430" s="143">
        <v>-301.41000000000003</v>
      </c>
      <c r="J430" s="125"/>
      <c r="K430" s="125"/>
      <c r="L430" s="125">
        <v>46035</v>
      </c>
      <c r="M430" s="122">
        <v>20010</v>
      </c>
      <c r="N430" s="122" t="s">
        <v>128</v>
      </c>
      <c r="O430" s="122" t="s">
        <v>175</v>
      </c>
      <c r="P430" s="122" t="s">
        <v>129</v>
      </c>
    </row>
    <row r="431" spans="1:16" x14ac:dyDescent="0.25">
      <c r="A431" s="130" t="s">
        <v>51</v>
      </c>
      <c r="B431" s="122" t="s">
        <v>51</v>
      </c>
      <c r="C431" s="122" t="s">
        <v>52</v>
      </c>
      <c r="D431" s="122" t="s">
        <v>1119</v>
      </c>
      <c r="E431" s="122" t="s">
        <v>1120</v>
      </c>
      <c r="F431" s="122" t="s">
        <v>55</v>
      </c>
      <c r="G431" s="122" t="s">
        <v>1121</v>
      </c>
      <c r="H431" s="122" t="s">
        <v>1122</v>
      </c>
      <c r="I431" s="143">
        <v>-500</v>
      </c>
      <c r="J431" s="125">
        <v>46006</v>
      </c>
      <c r="K431" s="125">
        <v>46010</v>
      </c>
      <c r="L431" s="125">
        <v>46036</v>
      </c>
      <c r="M431" s="122">
        <v>10258</v>
      </c>
      <c r="N431" s="122" t="s">
        <v>51</v>
      </c>
      <c r="O431" s="122" t="s">
        <v>67</v>
      </c>
      <c r="P431" s="122" t="s">
        <v>60</v>
      </c>
    </row>
    <row r="432" spans="1:16" x14ac:dyDescent="0.25">
      <c r="A432" s="130" t="s">
        <v>51</v>
      </c>
      <c r="B432" s="122"/>
      <c r="C432" s="122" t="s">
        <v>72</v>
      </c>
      <c r="D432" s="122" t="s">
        <v>1123</v>
      </c>
      <c r="E432" s="122" t="s">
        <v>186</v>
      </c>
      <c r="F432" s="122" t="s">
        <v>55</v>
      </c>
      <c r="G432" s="122" t="s">
        <v>1124</v>
      </c>
      <c r="H432" s="122" t="s">
        <v>1125</v>
      </c>
      <c r="I432" s="143">
        <v>-2792</v>
      </c>
      <c r="J432" s="125">
        <v>46031</v>
      </c>
      <c r="K432" s="125">
        <v>46031</v>
      </c>
      <c r="L432" s="125">
        <v>46036</v>
      </c>
      <c r="M432" s="122">
        <v>20001</v>
      </c>
      <c r="N432" s="122" t="s">
        <v>189</v>
      </c>
      <c r="O432" s="122" t="s">
        <v>79</v>
      </c>
      <c r="P432" s="122" t="s">
        <v>60</v>
      </c>
    </row>
    <row r="433" spans="1:16" s="126" customFormat="1" x14ac:dyDescent="0.25">
      <c r="H433" s="126" t="s">
        <v>1126</v>
      </c>
      <c r="I433" s="143">
        <v>-170</v>
      </c>
      <c r="J433" s="125"/>
      <c r="K433" s="125"/>
      <c r="L433" s="125">
        <v>46036</v>
      </c>
      <c r="M433" s="122">
        <v>20009</v>
      </c>
      <c r="N433" s="122" t="s">
        <v>128</v>
      </c>
      <c r="O433" s="122" t="s">
        <v>79</v>
      </c>
      <c r="P433" s="122" t="s">
        <v>129</v>
      </c>
    </row>
    <row r="434" spans="1:16" x14ac:dyDescent="0.25">
      <c r="A434" s="130" t="s">
        <v>51</v>
      </c>
      <c r="B434" s="122" t="s">
        <v>51</v>
      </c>
      <c r="C434" s="122" t="s">
        <v>52</v>
      </c>
      <c r="D434" s="122" t="s">
        <v>1127</v>
      </c>
      <c r="E434" s="122" t="s">
        <v>1128</v>
      </c>
      <c r="F434" s="122" t="s">
        <v>55</v>
      </c>
      <c r="G434" s="122" t="s">
        <v>1129</v>
      </c>
      <c r="H434" s="122" t="s">
        <v>1130</v>
      </c>
      <c r="I434" s="143">
        <v>-25209.45</v>
      </c>
      <c r="J434" s="125">
        <v>46035</v>
      </c>
      <c r="K434" s="125">
        <v>46036</v>
      </c>
      <c r="L434" s="125">
        <v>46036</v>
      </c>
      <c r="M434" s="122">
        <v>20030</v>
      </c>
      <c r="N434" s="122" t="s">
        <v>360</v>
      </c>
      <c r="O434" s="122" t="s">
        <v>219</v>
      </c>
      <c r="P434" s="122" t="s">
        <v>60</v>
      </c>
    </row>
    <row r="435" spans="1:16" x14ac:dyDescent="0.25">
      <c r="A435" s="130" t="s">
        <v>51</v>
      </c>
      <c r="B435" s="122" t="s">
        <v>51</v>
      </c>
      <c r="C435" s="122" t="s">
        <v>52</v>
      </c>
      <c r="D435" s="122" t="s">
        <v>1131</v>
      </c>
      <c r="E435" s="122" t="s">
        <v>1132</v>
      </c>
      <c r="F435" s="122" t="s">
        <v>55</v>
      </c>
      <c r="G435" s="122" t="s">
        <v>98</v>
      </c>
      <c r="H435" s="122" t="s">
        <v>99</v>
      </c>
      <c r="I435" s="143">
        <v>-8350</v>
      </c>
      <c r="J435" s="125">
        <v>46006</v>
      </c>
      <c r="K435" s="125">
        <v>46008</v>
      </c>
      <c r="L435" s="125">
        <v>46036</v>
      </c>
      <c r="M435" s="122">
        <v>10258</v>
      </c>
      <c r="N435" s="122" t="s">
        <v>66</v>
      </c>
      <c r="O435" s="122" t="s">
        <v>67</v>
      </c>
      <c r="P435" s="122" t="s">
        <v>60</v>
      </c>
    </row>
    <row r="436" spans="1:16" x14ac:dyDescent="0.25">
      <c r="A436" s="130" t="s">
        <v>51</v>
      </c>
      <c r="B436" s="122" t="s">
        <v>51</v>
      </c>
      <c r="C436" s="122" t="s">
        <v>52</v>
      </c>
      <c r="D436" s="122" t="s">
        <v>1133</v>
      </c>
      <c r="E436" s="122" t="s">
        <v>1134</v>
      </c>
      <c r="F436" s="122" t="s">
        <v>55</v>
      </c>
      <c r="G436" s="122" t="s">
        <v>1135</v>
      </c>
      <c r="H436" s="122" t="s">
        <v>1136</v>
      </c>
      <c r="I436" s="143">
        <v>-492</v>
      </c>
      <c r="J436" s="125">
        <v>46008</v>
      </c>
      <c r="K436" s="125">
        <v>46013</v>
      </c>
      <c r="L436" s="125">
        <v>46036</v>
      </c>
      <c r="M436" s="122">
        <v>30001</v>
      </c>
      <c r="N436" s="122" t="s">
        <v>51</v>
      </c>
      <c r="O436" s="122" t="s">
        <v>59</v>
      </c>
      <c r="P436" s="122" t="s">
        <v>60</v>
      </c>
    </row>
    <row r="437" spans="1:16" s="129" customFormat="1" x14ac:dyDescent="0.25">
      <c r="A437" s="130" t="s">
        <v>51</v>
      </c>
      <c r="B437" s="122" t="s">
        <v>51</v>
      </c>
      <c r="C437" s="122" t="s">
        <v>52</v>
      </c>
      <c r="D437" s="122" t="s">
        <v>1137</v>
      </c>
      <c r="E437" s="122" t="s">
        <v>1138</v>
      </c>
      <c r="F437" s="122" t="s">
        <v>55</v>
      </c>
      <c r="G437" s="122" t="s">
        <v>1139</v>
      </c>
      <c r="H437" s="122" t="s">
        <v>1140</v>
      </c>
      <c r="I437" s="143">
        <v>-648</v>
      </c>
      <c r="J437" s="125">
        <v>46021</v>
      </c>
      <c r="K437" s="125">
        <v>46022</v>
      </c>
      <c r="L437" s="125">
        <v>46036</v>
      </c>
      <c r="M437" s="122">
        <v>30099</v>
      </c>
      <c r="N437" s="122" t="s">
        <v>58</v>
      </c>
      <c r="O437" s="122" t="s">
        <v>59</v>
      </c>
      <c r="P437" s="122" t="s">
        <v>60</v>
      </c>
    </row>
    <row r="438" spans="1:16" x14ac:dyDescent="0.25">
      <c r="A438" s="130" t="s">
        <v>51</v>
      </c>
      <c r="B438" s="122" t="s">
        <v>51</v>
      </c>
      <c r="C438" s="122" t="s">
        <v>72</v>
      </c>
      <c r="D438" s="122" t="s">
        <v>1141</v>
      </c>
      <c r="E438" s="122" t="s">
        <v>1142</v>
      </c>
      <c r="F438" s="122" t="s">
        <v>55</v>
      </c>
      <c r="G438" s="122" t="s">
        <v>315</v>
      </c>
      <c r="H438" s="122" t="s">
        <v>316</v>
      </c>
      <c r="I438" s="143">
        <v>-6519.13</v>
      </c>
      <c r="J438" s="125">
        <v>46024</v>
      </c>
      <c r="K438" s="125">
        <v>46028</v>
      </c>
      <c r="L438" s="125">
        <v>46036</v>
      </c>
      <c r="M438" s="122">
        <v>30099</v>
      </c>
      <c r="N438" s="122" t="s">
        <v>58</v>
      </c>
      <c r="O438" s="122" t="s">
        <v>59</v>
      </c>
      <c r="P438" s="122" t="s">
        <v>60</v>
      </c>
    </row>
    <row r="439" spans="1:16" s="126" customFormat="1" x14ac:dyDescent="0.25">
      <c r="A439" s="137" t="s">
        <v>51</v>
      </c>
      <c r="B439" s="126" t="s">
        <v>51</v>
      </c>
      <c r="C439" s="126" t="s">
        <v>72</v>
      </c>
      <c r="D439" s="126" t="s">
        <v>1143</v>
      </c>
      <c r="E439" s="126" t="s">
        <v>818</v>
      </c>
      <c r="F439" s="126" t="s">
        <v>55</v>
      </c>
      <c r="G439" s="126" t="s">
        <v>1144</v>
      </c>
      <c r="H439" s="126" t="s">
        <v>1145</v>
      </c>
      <c r="I439" s="143">
        <v>-78005.649999999994</v>
      </c>
      <c r="J439" s="125">
        <v>46028</v>
      </c>
      <c r="K439" s="125">
        <v>46030</v>
      </c>
      <c r="L439" s="125">
        <v>46036</v>
      </c>
      <c r="M439" s="122">
        <v>20030</v>
      </c>
      <c r="N439" s="122" t="s">
        <v>360</v>
      </c>
      <c r="O439" s="122" t="s">
        <v>219</v>
      </c>
      <c r="P439" s="122" t="s">
        <v>60</v>
      </c>
    </row>
    <row r="440" spans="1:16" x14ac:dyDescent="0.25">
      <c r="A440" s="130" t="s">
        <v>51</v>
      </c>
      <c r="B440" s="122" t="s">
        <v>51</v>
      </c>
      <c r="C440" s="122" t="s">
        <v>72</v>
      </c>
      <c r="D440" s="122" t="s">
        <v>1146</v>
      </c>
      <c r="E440" s="122" t="s">
        <v>1147</v>
      </c>
      <c r="F440" s="122" t="s">
        <v>55</v>
      </c>
      <c r="G440" s="122" t="s">
        <v>922</v>
      </c>
      <c r="H440" s="122" t="s">
        <v>923</v>
      </c>
      <c r="I440" s="143">
        <v>-4285.0200000000004</v>
      </c>
      <c r="J440" s="125">
        <v>46003</v>
      </c>
      <c r="K440" s="125">
        <v>46013</v>
      </c>
      <c r="L440" s="125">
        <v>46036</v>
      </c>
      <c r="M440" s="122">
        <v>20104</v>
      </c>
      <c r="N440" s="122" t="s">
        <v>352</v>
      </c>
      <c r="O440" s="122" t="s">
        <v>219</v>
      </c>
      <c r="P440" s="122" t="s">
        <v>60</v>
      </c>
    </row>
    <row r="441" spans="1:16" x14ac:dyDescent="0.25">
      <c r="A441" s="130" t="s">
        <v>51</v>
      </c>
      <c r="B441" s="122" t="s">
        <v>51</v>
      </c>
      <c r="C441" s="122" t="s">
        <v>72</v>
      </c>
      <c r="D441" s="122" t="s">
        <v>1148</v>
      </c>
      <c r="E441" s="122" t="s">
        <v>1149</v>
      </c>
      <c r="F441" s="122" t="s">
        <v>55</v>
      </c>
      <c r="G441" s="122" t="s">
        <v>922</v>
      </c>
      <c r="H441" s="122" t="s">
        <v>923</v>
      </c>
      <c r="I441" s="143">
        <v>-4584.16</v>
      </c>
      <c r="J441" s="125">
        <v>46003</v>
      </c>
      <c r="K441" s="125">
        <v>46013</v>
      </c>
      <c r="L441" s="125">
        <v>46036</v>
      </c>
      <c r="M441" s="122">
        <v>20104</v>
      </c>
      <c r="N441" s="122" t="s">
        <v>352</v>
      </c>
      <c r="O441" s="122" t="s">
        <v>219</v>
      </c>
      <c r="P441" s="122" t="s">
        <v>60</v>
      </c>
    </row>
    <row r="442" spans="1:16" x14ac:dyDescent="0.25">
      <c r="A442" s="130" t="s">
        <v>51</v>
      </c>
      <c r="B442" s="122" t="s">
        <v>51</v>
      </c>
      <c r="C442" s="122" t="s">
        <v>72</v>
      </c>
      <c r="D442" s="122" t="s">
        <v>1150</v>
      </c>
      <c r="E442" s="122" t="s">
        <v>1151</v>
      </c>
      <c r="F442" s="122" t="s">
        <v>55</v>
      </c>
      <c r="G442" s="122" t="s">
        <v>922</v>
      </c>
      <c r="H442" s="122" t="s">
        <v>923</v>
      </c>
      <c r="I442" s="143">
        <v>-3836.08</v>
      </c>
      <c r="J442" s="125">
        <v>46003</v>
      </c>
      <c r="K442" s="125">
        <v>46013</v>
      </c>
      <c r="L442" s="125">
        <v>46036</v>
      </c>
      <c r="M442" s="122">
        <v>20104</v>
      </c>
      <c r="N442" s="122" t="s">
        <v>352</v>
      </c>
      <c r="O442" s="122" t="s">
        <v>219</v>
      </c>
      <c r="P442" s="122" t="s">
        <v>60</v>
      </c>
    </row>
    <row r="443" spans="1:16" s="126" customFormat="1" x14ac:dyDescent="0.25">
      <c r="H443" s="126" t="s">
        <v>325</v>
      </c>
      <c r="I443" s="143">
        <v>-44970.47</v>
      </c>
      <c r="J443" s="125"/>
      <c r="K443" s="125"/>
      <c r="L443" s="125">
        <v>46036</v>
      </c>
      <c r="M443" s="122">
        <v>10243</v>
      </c>
      <c r="N443" s="122" t="s">
        <v>325</v>
      </c>
      <c r="O443" s="122" t="s">
        <v>328</v>
      </c>
      <c r="P443" s="122" t="s">
        <v>60</v>
      </c>
    </row>
    <row r="444" spans="1:16" s="33" customFormat="1" ht="15" x14ac:dyDescent="0.25">
      <c r="A444" s="28"/>
      <c r="B444" s="28"/>
      <c r="C444" s="28"/>
      <c r="D444" s="28"/>
      <c r="E444" s="28"/>
      <c r="F444" s="28"/>
      <c r="G444" s="28"/>
      <c r="H444" s="28" t="s">
        <v>1152</v>
      </c>
      <c r="I444" s="143">
        <v>-72.48</v>
      </c>
      <c r="J444" s="125"/>
      <c r="K444" s="125"/>
      <c r="L444" s="125">
        <v>46036</v>
      </c>
      <c r="M444" s="122">
        <v>40001</v>
      </c>
      <c r="N444" s="122" t="s">
        <v>1153</v>
      </c>
      <c r="O444" s="122" t="s">
        <v>1153</v>
      </c>
      <c r="P444" s="122" t="s">
        <v>93</v>
      </c>
    </row>
    <row r="445" spans="1:16" s="129" customFormat="1" x14ac:dyDescent="0.25">
      <c r="A445" s="130" t="s">
        <v>51</v>
      </c>
      <c r="B445" s="122" t="s">
        <v>51</v>
      </c>
      <c r="C445" s="122" t="s">
        <v>52</v>
      </c>
      <c r="D445" s="122" t="s">
        <v>1154</v>
      </c>
      <c r="E445" s="122" t="s">
        <v>1155</v>
      </c>
      <c r="F445" s="122" t="s">
        <v>55</v>
      </c>
      <c r="G445" s="122" t="s">
        <v>674</v>
      </c>
      <c r="H445" s="122" t="s">
        <v>675</v>
      </c>
      <c r="I445" s="143">
        <v>-427.2</v>
      </c>
      <c r="J445" s="125">
        <v>46006</v>
      </c>
      <c r="K445" s="125">
        <v>46009</v>
      </c>
      <c r="L445" s="125">
        <v>46036</v>
      </c>
      <c r="M445" s="122">
        <v>10258</v>
      </c>
      <c r="N445" s="122" t="s">
        <v>51</v>
      </c>
      <c r="O445" s="122" t="s">
        <v>67</v>
      </c>
      <c r="P445" s="122" t="s">
        <v>60</v>
      </c>
    </row>
    <row r="446" spans="1:16" x14ac:dyDescent="0.25">
      <c r="A446" s="130" t="s">
        <v>51</v>
      </c>
      <c r="B446" s="122" t="s">
        <v>51</v>
      </c>
      <c r="C446" s="122" t="s">
        <v>52</v>
      </c>
      <c r="D446" s="122" t="s">
        <v>1156</v>
      </c>
      <c r="E446" s="122" t="s">
        <v>1128</v>
      </c>
      <c r="F446" s="122" t="s">
        <v>55</v>
      </c>
      <c r="G446" s="122" t="s">
        <v>1157</v>
      </c>
      <c r="H446" s="122" t="s">
        <v>1158</v>
      </c>
      <c r="I446" s="143">
        <v>-21900</v>
      </c>
      <c r="J446" s="125">
        <v>45995</v>
      </c>
      <c r="K446" s="125">
        <v>46029</v>
      </c>
      <c r="L446" s="125">
        <v>46036</v>
      </c>
      <c r="M446" s="122">
        <v>30002</v>
      </c>
      <c r="N446" s="122" t="s">
        <v>205</v>
      </c>
      <c r="O446" s="122" t="s">
        <v>59</v>
      </c>
      <c r="P446" s="122" t="s">
        <v>60</v>
      </c>
    </row>
    <row r="447" spans="1:16" x14ac:dyDescent="0.25">
      <c r="A447" s="130" t="s">
        <v>51</v>
      </c>
      <c r="B447" s="122" t="s">
        <v>51</v>
      </c>
      <c r="C447" s="122" t="s">
        <v>52</v>
      </c>
      <c r="D447" s="122" t="s">
        <v>1159</v>
      </c>
      <c r="E447" s="122" t="s">
        <v>1160</v>
      </c>
      <c r="F447" s="122" t="s">
        <v>55</v>
      </c>
      <c r="G447" s="122" t="s">
        <v>1161</v>
      </c>
      <c r="H447" s="122" t="s">
        <v>1162</v>
      </c>
      <c r="I447" s="143">
        <v>-1580</v>
      </c>
      <c r="J447" s="125">
        <v>46006</v>
      </c>
      <c r="K447" s="125">
        <v>46007</v>
      </c>
      <c r="L447" s="125">
        <v>46036</v>
      </c>
      <c r="M447" s="122">
        <v>10258</v>
      </c>
      <c r="N447" s="122" t="s">
        <v>51</v>
      </c>
      <c r="O447" s="122" t="s">
        <v>67</v>
      </c>
      <c r="P447" s="122" t="s">
        <v>60</v>
      </c>
    </row>
    <row r="448" spans="1:16" x14ac:dyDescent="0.25">
      <c r="E448" s="124"/>
      <c r="G448" s="124"/>
      <c r="H448" s="124" t="s">
        <v>374</v>
      </c>
      <c r="I448" s="143">
        <v>-10927.49</v>
      </c>
      <c r="J448" s="125"/>
      <c r="K448" s="125"/>
      <c r="L448" s="125">
        <v>46036</v>
      </c>
      <c r="M448" s="122">
        <v>40001</v>
      </c>
      <c r="N448" s="122" t="s">
        <v>374</v>
      </c>
      <c r="O448" s="122" t="s">
        <v>155</v>
      </c>
      <c r="P448" s="122" t="s">
        <v>155</v>
      </c>
    </row>
    <row r="449" spans="1:16" x14ac:dyDescent="0.25">
      <c r="E449" s="124"/>
      <c r="G449" s="124"/>
      <c r="H449" s="124" t="s">
        <v>577</v>
      </c>
      <c r="I449" s="143">
        <v>-45647.59</v>
      </c>
      <c r="J449" s="125"/>
      <c r="K449" s="125"/>
      <c r="L449" s="125">
        <v>46036</v>
      </c>
      <c r="M449" s="122">
        <v>20030</v>
      </c>
      <c r="N449" s="122" t="s">
        <v>1163</v>
      </c>
      <c r="O449" s="122" t="s">
        <v>155</v>
      </c>
      <c r="P449" s="122" t="s">
        <v>129</v>
      </c>
    </row>
    <row r="450" spans="1:16" s="126" customFormat="1" x14ac:dyDescent="0.25">
      <c r="E450" s="138"/>
      <c r="H450" s="126" t="s">
        <v>1164</v>
      </c>
      <c r="I450" s="143">
        <v>-6665.65</v>
      </c>
      <c r="J450" s="125"/>
      <c r="K450" s="125"/>
      <c r="L450" s="125">
        <v>46036</v>
      </c>
      <c r="M450" s="122">
        <v>30099</v>
      </c>
      <c r="N450" s="122" t="s">
        <v>128</v>
      </c>
      <c r="O450" s="122" t="s">
        <v>59</v>
      </c>
      <c r="P450" s="122" t="s">
        <v>129</v>
      </c>
    </row>
    <row r="451" spans="1:16" s="126" customFormat="1" x14ac:dyDescent="0.25">
      <c r="E451" s="138"/>
      <c r="H451" s="126" t="s">
        <v>1164</v>
      </c>
      <c r="I451" s="143">
        <v>-1013.2600000000002</v>
      </c>
      <c r="J451" s="125"/>
      <c r="K451" s="125"/>
      <c r="L451" s="125">
        <v>46036</v>
      </c>
      <c r="M451" s="122">
        <v>30001</v>
      </c>
      <c r="N451" s="122" t="s">
        <v>128</v>
      </c>
      <c r="O451" s="122" t="s">
        <v>59</v>
      </c>
      <c r="P451" s="122" t="s">
        <v>129</v>
      </c>
    </row>
    <row r="452" spans="1:16" x14ac:dyDescent="0.25">
      <c r="A452" s="130" t="s">
        <v>51</v>
      </c>
      <c r="B452" s="122" t="s">
        <v>51</v>
      </c>
      <c r="C452" s="122" t="s">
        <v>52</v>
      </c>
      <c r="D452" s="122" t="s">
        <v>1165</v>
      </c>
      <c r="E452" s="122" t="s">
        <v>1166</v>
      </c>
      <c r="F452" s="122" t="s">
        <v>55</v>
      </c>
      <c r="G452" s="122" t="s">
        <v>179</v>
      </c>
      <c r="H452" s="122" t="s">
        <v>180</v>
      </c>
      <c r="I452" s="143">
        <v>-5140</v>
      </c>
      <c r="J452" s="125">
        <v>46006</v>
      </c>
      <c r="K452" s="125">
        <v>46007</v>
      </c>
      <c r="L452" s="125">
        <v>46036</v>
      </c>
      <c r="M452" s="122">
        <v>10258</v>
      </c>
      <c r="N452" s="122" t="s">
        <v>51</v>
      </c>
      <c r="O452" s="122" t="s">
        <v>67</v>
      </c>
      <c r="P452" s="122" t="s">
        <v>60</v>
      </c>
    </row>
    <row r="453" spans="1:16" x14ac:dyDescent="0.25">
      <c r="A453" s="130" t="s">
        <v>51</v>
      </c>
      <c r="B453" s="122" t="s">
        <v>51</v>
      </c>
      <c r="C453" s="122" t="s">
        <v>52</v>
      </c>
      <c r="D453" s="122" t="s">
        <v>1167</v>
      </c>
      <c r="E453" s="122" t="s">
        <v>1168</v>
      </c>
      <c r="F453" s="122" t="s">
        <v>55</v>
      </c>
      <c r="G453" s="122" t="s">
        <v>179</v>
      </c>
      <c r="H453" s="122" t="s">
        <v>180</v>
      </c>
      <c r="I453" s="143">
        <v>-2760</v>
      </c>
      <c r="J453" s="125">
        <v>46006</v>
      </c>
      <c r="K453" s="125">
        <v>46007</v>
      </c>
      <c r="L453" s="125">
        <v>46036</v>
      </c>
      <c r="M453" s="122">
        <v>10258</v>
      </c>
      <c r="N453" s="122" t="s">
        <v>51</v>
      </c>
      <c r="O453" s="122" t="s">
        <v>67</v>
      </c>
      <c r="P453" s="122" t="s">
        <v>60</v>
      </c>
    </row>
    <row r="454" spans="1:16" x14ac:dyDescent="0.25">
      <c r="A454" s="130" t="s">
        <v>51</v>
      </c>
      <c r="B454" s="122" t="s">
        <v>51</v>
      </c>
      <c r="C454" s="122" t="s">
        <v>52</v>
      </c>
      <c r="D454" s="122" t="s">
        <v>1169</v>
      </c>
      <c r="E454" s="122" t="s">
        <v>1170</v>
      </c>
      <c r="F454" s="122" t="s">
        <v>55</v>
      </c>
      <c r="G454" s="122" t="s">
        <v>1171</v>
      </c>
      <c r="H454" s="122" t="s">
        <v>1172</v>
      </c>
      <c r="I454" s="143">
        <v>-29.4</v>
      </c>
      <c r="J454" s="125">
        <v>46006</v>
      </c>
      <c r="K454" s="125">
        <v>46007</v>
      </c>
      <c r="L454" s="125">
        <v>46036</v>
      </c>
      <c r="M454" s="122">
        <v>10258</v>
      </c>
      <c r="N454" s="122" t="s">
        <v>66</v>
      </c>
      <c r="O454" s="122" t="s">
        <v>67</v>
      </c>
      <c r="P454" s="122" t="s">
        <v>60</v>
      </c>
    </row>
    <row r="455" spans="1:16" x14ac:dyDescent="0.25">
      <c r="A455" s="130" t="s">
        <v>51</v>
      </c>
      <c r="B455" s="122"/>
      <c r="C455" s="122" t="s">
        <v>72</v>
      </c>
      <c r="D455" s="122" t="s">
        <v>1173</v>
      </c>
      <c r="E455" s="122" t="s">
        <v>1174</v>
      </c>
      <c r="F455" s="122" t="s">
        <v>55</v>
      </c>
      <c r="G455" s="122" t="s">
        <v>387</v>
      </c>
      <c r="H455" s="122" t="s">
        <v>388</v>
      </c>
      <c r="I455" s="143">
        <v>-1075.46</v>
      </c>
      <c r="J455" s="125">
        <v>45986</v>
      </c>
      <c r="K455" s="125">
        <v>46036</v>
      </c>
      <c r="L455" s="125">
        <v>46036</v>
      </c>
      <c r="M455" s="122">
        <v>20104</v>
      </c>
      <c r="N455" s="122" t="s">
        <v>352</v>
      </c>
      <c r="O455" s="122" t="s">
        <v>219</v>
      </c>
      <c r="P455" s="122" t="s">
        <v>60</v>
      </c>
    </row>
    <row r="456" spans="1:16" x14ac:dyDescent="0.25">
      <c r="A456" s="130" t="s">
        <v>51</v>
      </c>
      <c r="B456" s="122"/>
      <c r="C456" s="122" t="s">
        <v>72</v>
      </c>
      <c r="D456" s="122" t="s">
        <v>1175</v>
      </c>
      <c r="E456" s="122" t="s">
        <v>1176</v>
      </c>
      <c r="F456" s="122" t="s">
        <v>55</v>
      </c>
      <c r="G456" s="122" t="s">
        <v>387</v>
      </c>
      <c r="H456" s="122" t="s">
        <v>388</v>
      </c>
      <c r="I456" s="143">
        <v>-2049.75</v>
      </c>
      <c r="J456" s="125">
        <v>45986</v>
      </c>
      <c r="K456" s="125">
        <v>46036</v>
      </c>
      <c r="L456" s="125">
        <v>46036</v>
      </c>
      <c r="M456" s="122">
        <v>20104</v>
      </c>
      <c r="N456" s="122" t="s">
        <v>352</v>
      </c>
      <c r="O456" s="122" t="s">
        <v>219</v>
      </c>
      <c r="P456" s="122" t="s">
        <v>60</v>
      </c>
    </row>
    <row r="457" spans="1:16" x14ac:dyDescent="0.25">
      <c r="A457" s="130" t="s">
        <v>51</v>
      </c>
      <c r="B457" s="122"/>
      <c r="C457" s="122" t="s">
        <v>72</v>
      </c>
      <c r="D457" s="122" t="s">
        <v>1177</v>
      </c>
      <c r="E457" s="122" t="s">
        <v>1178</v>
      </c>
      <c r="F457" s="122" t="s">
        <v>55</v>
      </c>
      <c r="G457" s="122" t="s">
        <v>387</v>
      </c>
      <c r="H457" s="122" t="s">
        <v>388</v>
      </c>
      <c r="I457" s="143">
        <v>-3632.18</v>
      </c>
      <c r="J457" s="125">
        <v>45986</v>
      </c>
      <c r="K457" s="125">
        <v>46036</v>
      </c>
      <c r="L457" s="125">
        <v>46036</v>
      </c>
      <c r="M457" s="122">
        <v>20104</v>
      </c>
      <c r="N457" s="122" t="s">
        <v>352</v>
      </c>
      <c r="O457" s="122" t="s">
        <v>219</v>
      </c>
      <c r="P457" s="122" t="s">
        <v>60</v>
      </c>
    </row>
    <row r="458" spans="1:16" s="126" customFormat="1" x14ac:dyDescent="0.25">
      <c r="H458" s="126" t="s">
        <v>1179</v>
      </c>
      <c r="I458" s="143">
        <v>-598.83000000000004</v>
      </c>
      <c r="J458" s="125"/>
      <c r="K458" s="125"/>
      <c r="L458" s="125">
        <v>46036</v>
      </c>
      <c r="M458" s="122">
        <v>30002</v>
      </c>
      <c r="N458" s="122" t="s">
        <v>128</v>
      </c>
      <c r="O458" s="122" t="s">
        <v>59</v>
      </c>
      <c r="P458" s="122" t="s">
        <v>129</v>
      </c>
    </row>
    <row r="459" spans="1:16" s="126" customFormat="1" x14ac:dyDescent="0.25">
      <c r="H459" s="126" t="s">
        <v>1179</v>
      </c>
      <c r="I459" s="143">
        <v>-686.32</v>
      </c>
      <c r="J459" s="125"/>
      <c r="K459" s="125"/>
      <c r="L459" s="125">
        <v>46036</v>
      </c>
      <c r="M459" s="122">
        <v>30002</v>
      </c>
      <c r="N459" s="122" t="s">
        <v>128</v>
      </c>
      <c r="O459" s="122" t="s">
        <v>59</v>
      </c>
      <c r="P459" s="122" t="s">
        <v>129</v>
      </c>
    </row>
    <row r="460" spans="1:16" x14ac:dyDescent="0.25">
      <c r="A460" s="130" t="s">
        <v>51</v>
      </c>
      <c r="B460" s="122" t="s">
        <v>51</v>
      </c>
      <c r="C460" s="122" t="s">
        <v>52</v>
      </c>
      <c r="D460" s="122" t="s">
        <v>1180</v>
      </c>
      <c r="E460" s="122" t="s">
        <v>1181</v>
      </c>
      <c r="F460" s="122" t="s">
        <v>55</v>
      </c>
      <c r="G460" s="122" t="s">
        <v>789</v>
      </c>
      <c r="H460" s="122" t="s">
        <v>790</v>
      </c>
      <c r="I460" s="143">
        <v>-240.6</v>
      </c>
      <c r="J460" s="125">
        <v>46006</v>
      </c>
      <c r="K460" s="125">
        <v>46020</v>
      </c>
      <c r="L460" s="125">
        <v>46036</v>
      </c>
      <c r="M460" s="122">
        <v>10258</v>
      </c>
      <c r="N460" s="122" t="s">
        <v>51</v>
      </c>
      <c r="O460" s="122" t="s">
        <v>67</v>
      </c>
      <c r="P460" s="122" t="s">
        <v>60</v>
      </c>
    </row>
    <row r="461" spans="1:16" s="126" customFormat="1" x14ac:dyDescent="0.25">
      <c r="H461" s="126" t="s">
        <v>1182</v>
      </c>
      <c r="I461" s="143">
        <v>-10000</v>
      </c>
      <c r="J461" s="125"/>
      <c r="K461" s="125"/>
      <c r="L461" s="125">
        <v>46036</v>
      </c>
      <c r="M461" s="122">
        <v>20099</v>
      </c>
      <c r="N461" s="122" t="s">
        <v>840</v>
      </c>
      <c r="O461" s="122" t="s">
        <v>840</v>
      </c>
      <c r="P461" s="122" t="s">
        <v>129</v>
      </c>
    </row>
    <row r="462" spans="1:16" s="129" customFormat="1" x14ac:dyDescent="0.25">
      <c r="A462" s="124"/>
      <c r="B462" s="124"/>
      <c r="C462" s="124"/>
      <c r="D462" s="124"/>
      <c r="E462" s="124"/>
      <c r="F462" s="124"/>
      <c r="G462" s="124"/>
      <c r="H462" s="124" t="s">
        <v>722</v>
      </c>
      <c r="I462" s="143">
        <v>-266.95999999999998</v>
      </c>
      <c r="J462" s="125"/>
      <c r="K462" s="125"/>
      <c r="L462" s="125">
        <v>46036</v>
      </c>
      <c r="M462" s="122">
        <v>20108</v>
      </c>
      <c r="N462" s="122" t="s">
        <v>128</v>
      </c>
      <c r="O462" s="122" t="s">
        <v>79</v>
      </c>
      <c r="P462" s="122" t="s">
        <v>129</v>
      </c>
    </row>
    <row r="463" spans="1:16" x14ac:dyDescent="0.25">
      <c r="A463" s="130" t="s">
        <v>51</v>
      </c>
      <c r="B463" s="122" t="s">
        <v>51</v>
      </c>
      <c r="C463" s="122" t="s">
        <v>52</v>
      </c>
      <c r="D463" s="122" t="s">
        <v>1183</v>
      </c>
      <c r="E463" s="122" t="s">
        <v>1184</v>
      </c>
      <c r="F463" s="122" t="s">
        <v>55</v>
      </c>
      <c r="G463" s="122" t="s">
        <v>1185</v>
      </c>
      <c r="H463" s="122" t="s">
        <v>1186</v>
      </c>
      <c r="I463" s="143">
        <v>-58886.559999999998</v>
      </c>
      <c r="J463" s="125">
        <v>46008</v>
      </c>
      <c r="K463" s="125">
        <v>46009</v>
      </c>
      <c r="L463" s="125">
        <v>46036</v>
      </c>
      <c r="M463" s="122">
        <v>20002</v>
      </c>
      <c r="N463" s="122" t="s">
        <v>347</v>
      </c>
      <c r="O463" s="122" t="s">
        <v>79</v>
      </c>
      <c r="P463" s="122" t="s">
        <v>60</v>
      </c>
    </row>
    <row r="464" spans="1:16" x14ac:dyDescent="0.25">
      <c r="A464" s="130" t="s">
        <v>51</v>
      </c>
      <c r="B464" s="122" t="s">
        <v>51</v>
      </c>
      <c r="C464" s="122" t="s">
        <v>52</v>
      </c>
      <c r="D464" s="122" t="s">
        <v>1187</v>
      </c>
      <c r="E464" s="122" t="s">
        <v>1188</v>
      </c>
      <c r="F464" s="122" t="s">
        <v>55</v>
      </c>
      <c r="G464" s="122" t="s">
        <v>1185</v>
      </c>
      <c r="H464" s="122" t="s">
        <v>1186</v>
      </c>
      <c r="I464" s="143">
        <v>-58886.559999999998</v>
      </c>
      <c r="J464" s="125">
        <v>46008</v>
      </c>
      <c r="K464" s="125">
        <v>46009</v>
      </c>
      <c r="L464" s="125">
        <v>46036</v>
      </c>
      <c r="M464" s="122">
        <v>20002</v>
      </c>
      <c r="N464" s="122" t="s">
        <v>347</v>
      </c>
      <c r="O464" s="122" t="s">
        <v>79</v>
      </c>
      <c r="P464" s="122" t="s">
        <v>60</v>
      </c>
    </row>
    <row r="465" spans="1:16" s="129" customFormat="1" x14ac:dyDescent="0.25">
      <c r="A465" s="130" t="s">
        <v>51</v>
      </c>
      <c r="B465" s="122" t="s">
        <v>51</v>
      </c>
      <c r="C465" s="122" t="s">
        <v>52</v>
      </c>
      <c r="D465" s="122" t="s">
        <v>1189</v>
      </c>
      <c r="E465" s="122" t="s">
        <v>1190</v>
      </c>
      <c r="F465" s="122" t="s">
        <v>55</v>
      </c>
      <c r="G465" s="122" t="s">
        <v>1185</v>
      </c>
      <c r="H465" s="122" t="s">
        <v>1186</v>
      </c>
      <c r="I465" s="143">
        <v>-58886.559999999998</v>
      </c>
      <c r="J465" s="125">
        <v>46008</v>
      </c>
      <c r="K465" s="125">
        <v>46009</v>
      </c>
      <c r="L465" s="125">
        <v>46036</v>
      </c>
      <c r="M465" s="122">
        <v>20002</v>
      </c>
      <c r="N465" s="122" t="s">
        <v>347</v>
      </c>
      <c r="O465" s="122" t="s">
        <v>79</v>
      </c>
      <c r="P465" s="122" t="s">
        <v>60</v>
      </c>
    </row>
    <row r="466" spans="1:16" ht="15" customHeight="1" x14ac:dyDescent="0.25">
      <c r="E466" s="124"/>
      <c r="G466" s="124"/>
      <c r="H466" s="124" t="s">
        <v>1191</v>
      </c>
      <c r="I466" s="143">
        <v>-7693.46</v>
      </c>
      <c r="J466" s="125"/>
      <c r="K466" s="125"/>
      <c r="L466" s="125">
        <v>46036</v>
      </c>
      <c r="M466" s="122">
        <v>20108</v>
      </c>
      <c r="N466" s="122" t="s">
        <v>128</v>
      </c>
      <c r="O466" s="122" t="s">
        <v>79</v>
      </c>
      <c r="P466" s="122" t="s">
        <v>129</v>
      </c>
    </row>
    <row r="467" spans="1:16" s="126" customFormat="1" x14ac:dyDescent="0.25">
      <c r="A467" s="137" t="s">
        <v>51</v>
      </c>
      <c r="B467" s="126" t="s">
        <v>51</v>
      </c>
      <c r="C467" s="126" t="s">
        <v>72</v>
      </c>
      <c r="D467" s="126" t="s">
        <v>1192</v>
      </c>
      <c r="E467" s="126" t="s">
        <v>818</v>
      </c>
      <c r="F467" s="126" t="s">
        <v>55</v>
      </c>
      <c r="G467" s="126" t="s">
        <v>1193</v>
      </c>
      <c r="H467" s="126" t="s">
        <v>1194</v>
      </c>
      <c r="I467" s="143">
        <v>-69398.13</v>
      </c>
      <c r="J467" s="125">
        <v>46028</v>
      </c>
      <c r="K467" s="125">
        <v>46030</v>
      </c>
      <c r="L467" s="125">
        <v>46036</v>
      </c>
      <c r="M467" s="122">
        <v>20030</v>
      </c>
      <c r="N467" s="122" t="s">
        <v>360</v>
      </c>
      <c r="O467" s="122" t="s">
        <v>219</v>
      </c>
      <c r="P467" s="122" t="s">
        <v>60</v>
      </c>
    </row>
    <row r="468" spans="1:16" x14ac:dyDescent="0.25">
      <c r="A468" s="126"/>
      <c r="B468" s="126"/>
      <c r="C468" s="126"/>
      <c r="D468" s="126"/>
      <c r="E468" s="126"/>
      <c r="F468" s="126"/>
      <c r="G468" s="126"/>
      <c r="H468" s="126" t="s">
        <v>1195</v>
      </c>
      <c r="I468" s="143">
        <v>-24186.47</v>
      </c>
      <c r="J468" s="125"/>
      <c r="K468" s="125"/>
      <c r="L468" s="125">
        <v>46036</v>
      </c>
      <c r="M468" s="122">
        <v>20001</v>
      </c>
      <c r="N468" s="122" t="s">
        <v>1195</v>
      </c>
      <c r="O468" s="122" t="s">
        <v>150</v>
      </c>
      <c r="P468" s="122" t="s">
        <v>129</v>
      </c>
    </row>
    <row r="469" spans="1:16" x14ac:dyDescent="0.25">
      <c r="A469" s="126"/>
      <c r="B469" s="126"/>
      <c r="C469" s="126"/>
      <c r="D469" s="126"/>
      <c r="E469" s="126"/>
      <c r="F469" s="126"/>
      <c r="G469" s="126"/>
      <c r="H469" s="126" t="s">
        <v>1195</v>
      </c>
      <c r="I469" s="143">
        <v>-18052.78</v>
      </c>
      <c r="J469" s="125"/>
      <c r="K469" s="125"/>
      <c r="L469" s="125">
        <v>46036</v>
      </c>
      <c r="M469" s="122">
        <v>20001</v>
      </c>
      <c r="N469" s="122" t="s">
        <v>1195</v>
      </c>
      <c r="O469" s="122" t="s">
        <v>150</v>
      </c>
      <c r="P469" s="122" t="s">
        <v>129</v>
      </c>
    </row>
    <row r="470" spans="1:16" x14ac:dyDescent="0.25">
      <c r="A470" s="126"/>
      <c r="B470" s="126"/>
      <c r="C470" s="126"/>
      <c r="D470" s="126"/>
      <c r="E470" s="126"/>
      <c r="F470" s="126"/>
      <c r="G470" s="126"/>
      <c r="H470" s="126" t="s">
        <v>1195</v>
      </c>
      <c r="I470" s="143">
        <v>-24172.67</v>
      </c>
      <c r="J470" s="125"/>
      <c r="K470" s="125"/>
      <c r="L470" s="125">
        <v>46036</v>
      </c>
      <c r="M470" s="122">
        <v>20108</v>
      </c>
      <c r="N470" s="122" t="s">
        <v>1195</v>
      </c>
      <c r="O470" s="122" t="s">
        <v>150</v>
      </c>
      <c r="P470" s="122" t="s">
        <v>129</v>
      </c>
    </row>
    <row r="471" spans="1:16" x14ac:dyDescent="0.25">
      <c r="E471" s="124"/>
      <c r="G471" s="124"/>
      <c r="H471" s="124" t="s">
        <v>276</v>
      </c>
      <c r="I471" s="143">
        <v>-82.5</v>
      </c>
      <c r="J471" s="125"/>
      <c r="K471" s="125"/>
      <c r="L471" s="125">
        <v>46036</v>
      </c>
      <c r="M471" s="122">
        <v>40001</v>
      </c>
      <c r="N471" s="122" t="s">
        <v>276</v>
      </c>
      <c r="O471" s="122" t="s">
        <v>79</v>
      </c>
      <c r="P471" s="122" t="s">
        <v>129</v>
      </c>
    </row>
    <row r="472" spans="1:16" ht="14.1" customHeight="1" x14ac:dyDescent="0.25">
      <c r="E472" s="124">
        <v>4304324</v>
      </c>
      <c r="G472" s="122" t="s">
        <v>1196</v>
      </c>
      <c r="H472" s="122" t="s">
        <v>1197</v>
      </c>
      <c r="I472" s="143">
        <v>-9292.2800000000007</v>
      </c>
      <c r="J472" s="125"/>
      <c r="K472" s="125"/>
      <c r="L472" s="125">
        <v>46036</v>
      </c>
      <c r="M472" s="122">
        <v>20008</v>
      </c>
      <c r="N472" s="122" t="s">
        <v>161</v>
      </c>
      <c r="O472" s="122" t="s">
        <v>138</v>
      </c>
      <c r="P472" s="122" t="s">
        <v>60</v>
      </c>
    </row>
    <row r="473" spans="1:16" x14ac:dyDescent="0.25">
      <c r="E473" s="124">
        <v>4304349</v>
      </c>
      <c r="G473" s="122" t="s">
        <v>1196</v>
      </c>
      <c r="H473" s="122" t="s">
        <v>1197</v>
      </c>
      <c r="I473" s="143">
        <v>-20815.82</v>
      </c>
      <c r="J473" s="125"/>
      <c r="K473" s="125"/>
      <c r="L473" s="125">
        <v>46036</v>
      </c>
      <c r="M473" s="122">
        <v>20008</v>
      </c>
      <c r="N473" s="122" t="s">
        <v>161</v>
      </c>
      <c r="O473" s="122" t="s">
        <v>138</v>
      </c>
      <c r="P473" s="122" t="s">
        <v>60</v>
      </c>
    </row>
    <row r="474" spans="1:16" x14ac:dyDescent="0.25">
      <c r="A474" s="130" t="s">
        <v>51</v>
      </c>
      <c r="B474" s="122" t="s">
        <v>51</v>
      </c>
      <c r="C474" s="122" t="s">
        <v>156</v>
      </c>
      <c r="D474" s="122" t="s">
        <v>1198</v>
      </c>
      <c r="E474" s="122" t="s">
        <v>1199</v>
      </c>
      <c r="F474" s="122" t="s">
        <v>55</v>
      </c>
      <c r="G474" s="122" t="s">
        <v>1196</v>
      </c>
      <c r="H474" s="122" t="s">
        <v>1197</v>
      </c>
      <c r="I474" s="143">
        <v>-5328.09</v>
      </c>
      <c r="J474" s="125">
        <v>45642</v>
      </c>
      <c r="K474" s="125">
        <v>45642</v>
      </c>
      <c r="L474" s="125">
        <v>46036</v>
      </c>
      <c r="M474" s="122">
        <v>20008</v>
      </c>
      <c r="N474" s="122" t="s">
        <v>161</v>
      </c>
      <c r="O474" s="122" t="s">
        <v>138</v>
      </c>
      <c r="P474" s="122" t="s">
        <v>60</v>
      </c>
    </row>
    <row r="475" spans="1:16" x14ac:dyDescent="0.25">
      <c r="A475" s="130" t="s">
        <v>51</v>
      </c>
      <c r="B475" s="122" t="s">
        <v>51</v>
      </c>
      <c r="C475" s="122" t="s">
        <v>52</v>
      </c>
      <c r="D475" s="122" t="s">
        <v>1200</v>
      </c>
      <c r="E475" s="122" t="s">
        <v>1201</v>
      </c>
      <c r="F475" s="122" t="s">
        <v>55</v>
      </c>
      <c r="G475" s="122" t="s">
        <v>1202</v>
      </c>
      <c r="H475" s="122" t="s">
        <v>1203</v>
      </c>
      <c r="I475" s="143">
        <v>-590</v>
      </c>
      <c r="J475" s="125">
        <v>46006</v>
      </c>
      <c r="K475" s="125">
        <v>46008</v>
      </c>
      <c r="L475" s="125">
        <v>46036</v>
      </c>
      <c r="M475" s="122">
        <v>10258</v>
      </c>
      <c r="N475" s="122" t="s">
        <v>51</v>
      </c>
      <c r="O475" s="122" t="s">
        <v>67</v>
      </c>
      <c r="P475" s="122" t="s">
        <v>60</v>
      </c>
    </row>
    <row r="476" spans="1:16" s="126" customFormat="1" x14ac:dyDescent="0.25">
      <c r="A476" s="137" t="s">
        <v>51</v>
      </c>
      <c r="B476" s="126" t="s">
        <v>51</v>
      </c>
      <c r="C476" s="126" t="s">
        <v>72</v>
      </c>
      <c r="D476" s="126" t="s">
        <v>1204</v>
      </c>
      <c r="E476" s="126" t="s">
        <v>818</v>
      </c>
      <c r="F476" s="126" t="s">
        <v>55</v>
      </c>
      <c r="G476" s="126" t="s">
        <v>1205</v>
      </c>
      <c r="H476" s="126" t="s">
        <v>1206</v>
      </c>
      <c r="I476" s="143">
        <v>-78005.649999999994</v>
      </c>
      <c r="J476" s="125">
        <v>46028</v>
      </c>
      <c r="K476" s="125">
        <v>46030</v>
      </c>
      <c r="L476" s="125">
        <v>46036</v>
      </c>
      <c r="M476" s="122">
        <v>20030</v>
      </c>
      <c r="N476" s="122" t="s">
        <v>360</v>
      </c>
      <c r="O476" s="122" t="s">
        <v>219</v>
      </c>
      <c r="P476" s="122" t="s">
        <v>60</v>
      </c>
    </row>
    <row r="477" spans="1:16" s="126" customFormat="1" x14ac:dyDescent="0.25">
      <c r="A477" s="137" t="s">
        <v>51</v>
      </c>
      <c r="B477" s="126" t="s">
        <v>51</v>
      </c>
      <c r="C477" s="126" t="s">
        <v>72</v>
      </c>
      <c r="D477" s="126" t="s">
        <v>1207</v>
      </c>
      <c r="E477" s="126" t="s">
        <v>697</v>
      </c>
      <c r="F477" s="126" t="s">
        <v>55</v>
      </c>
      <c r="G477" s="126" t="s">
        <v>1208</v>
      </c>
      <c r="H477" s="126" t="s">
        <v>1209</v>
      </c>
      <c r="I477" s="143">
        <v>-69398.13</v>
      </c>
      <c r="J477" s="125">
        <v>46028</v>
      </c>
      <c r="K477" s="125">
        <v>46030</v>
      </c>
      <c r="L477" s="125">
        <v>46036</v>
      </c>
      <c r="M477" s="122">
        <v>20030</v>
      </c>
      <c r="N477" s="122" t="s">
        <v>360</v>
      </c>
      <c r="O477" s="122" t="s">
        <v>219</v>
      </c>
      <c r="P477" s="122" t="s">
        <v>60</v>
      </c>
    </row>
    <row r="478" spans="1:16" s="126" customFormat="1" x14ac:dyDescent="0.25">
      <c r="A478" s="137" t="s">
        <v>51</v>
      </c>
      <c r="B478" s="126" t="s">
        <v>51</v>
      </c>
      <c r="C478" s="126" t="s">
        <v>72</v>
      </c>
      <c r="D478" s="126" t="s">
        <v>1210</v>
      </c>
      <c r="E478" s="126" t="s">
        <v>380</v>
      </c>
      <c r="F478" s="126" t="s">
        <v>55</v>
      </c>
      <c r="G478" s="126" t="s">
        <v>1211</v>
      </c>
      <c r="H478" s="126" t="s">
        <v>1212</v>
      </c>
      <c r="I478" s="143">
        <v>-17215.04</v>
      </c>
      <c r="J478" s="125">
        <v>46028</v>
      </c>
      <c r="K478" s="125">
        <v>46030</v>
      </c>
      <c r="L478" s="125">
        <v>46036</v>
      </c>
      <c r="M478" s="122">
        <v>20030</v>
      </c>
      <c r="N478" s="122" t="s">
        <v>360</v>
      </c>
      <c r="O478" s="122" t="s">
        <v>219</v>
      </c>
      <c r="P478" s="122" t="s">
        <v>60</v>
      </c>
    </row>
    <row r="479" spans="1:16" x14ac:dyDescent="0.25">
      <c r="A479" s="130" t="s">
        <v>51</v>
      </c>
      <c r="B479" s="122" t="s">
        <v>51</v>
      </c>
      <c r="C479" s="122" t="s">
        <v>52</v>
      </c>
      <c r="D479" s="122" t="s">
        <v>1213</v>
      </c>
      <c r="E479" s="122" t="s">
        <v>1214</v>
      </c>
      <c r="F479" s="122" t="s">
        <v>55</v>
      </c>
      <c r="G479" s="122" t="s">
        <v>1121</v>
      </c>
      <c r="H479" s="122" t="s">
        <v>1122</v>
      </c>
      <c r="I479" s="143">
        <v>-3450</v>
      </c>
      <c r="J479" s="125">
        <v>46007</v>
      </c>
      <c r="K479" s="125">
        <v>46007</v>
      </c>
      <c r="L479" s="125">
        <v>46037</v>
      </c>
      <c r="M479" s="122">
        <v>30001</v>
      </c>
      <c r="N479" s="122" t="s">
        <v>51</v>
      </c>
      <c r="O479" s="122" t="s">
        <v>59</v>
      </c>
      <c r="P479" s="122" t="s">
        <v>60</v>
      </c>
    </row>
    <row r="480" spans="1:16" x14ac:dyDescent="0.25">
      <c r="A480" s="130" t="s">
        <v>51</v>
      </c>
      <c r="B480" s="122" t="s">
        <v>51</v>
      </c>
      <c r="C480" s="122" t="s">
        <v>52</v>
      </c>
      <c r="D480" s="122" t="s">
        <v>1215</v>
      </c>
      <c r="E480" s="122" t="s">
        <v>1216</v>
      </c>
      <c r="F480" s="122" t="s">
        <v>55</v>
      </c>
      <c r="G480" s="122" t="s">
        <v>1217</v>
      </c>
      <c r="H480" s="122" t="s">
        <v>1218</v>
      </c>
      <c r="I480" s="143">
        <v>-2054.06</v>
      </c>
      <c r="J480" s="125">
        <v>46029</v>
      </c>
      <c r="K480" s="125">
        <v>46037</v>
      </c>
      <c r="L480" s="125">
        <v>46037</v>
      </c>
      <c r="M480" s="122">
        <v>20002</v>
      </c>
      <c r="N480" s="122" t="s">
        <v>347</v>
      </c>
      <c r="O480" s="122" t="s">
        <v>79</v>
      </c>
      <c r="P480" s="122" t="s">
        <v>60</v>
      </c>
    </row>
    <row r="481" spans="1:16" s="126" customFormat="1" x14ac:dyDescent="0.25">
      <c r="H481" s="126" t="s">
        <v>1219</v>
      </c>
      <c r="I481" s="143">
        <v>-370</v>
      </c>
      <c r="J481" s="125"/>
      <c r="K481" s="125"/>
      <c r="L481" s="125">
        <v>46037</v>
      </c>
      <c r="M481" s="122">
        <v>20104</v>
      </c>
      <c r="N481" s="122" t="s">
        <v>128</v>
      </c>
      <c r="O481" s="122" t="s">
        <v>219</v>
      </c>
      <c r="P481" s="122" t="s">
        <v>129</v>
      </c>
    </row>
    <row r="482" spans="1:16" x14ac:dyDescent="0.25">
      <c r="A482" s="130" t="s">
        <v>51</v>
      </c>
      <c r="B482" s="122"/>
      <c r="C482" s="122" t="s">
        <v>72</v>
      </c>
      <c r="D482" s="122" t="s">
        <v>1220</v>
      </c>
      <c r="E482" s="122" t="s">
        <v>1221</v>
      </c>
      <c r="F482" s="122" t="s">
        <v>55</v>
      </c>
      <c r="G482" s="122" t="s">
        <v>1222</v>
      </c>
      <c r="H482" s="122" t="s">
        <v>1223</v>
      </c>
      <c r="I482" s="143">
        <v>-4676.12</v>
      </c>
      <c r="J482" s="125">
        <v>46027</v>
      </c>
      <c r="K482" s="125">
        <v>46037</v>
      </c>
      <c r="L482" s="125">
        <v>46037</v>
      </c>
      <c r="M482" s="122">
        <v>20005</v>
      </c>
      <c r="N482" s="122" t="s">
        <v>292</v>
      </c>
      <c r="O482" s="122" t="s">
        <v>79</v>
      </c>
      <c r="P482" s="122" t="s">
        <v>60</v>
      </c>
    </row>
    <row r="483" spans="1:16" x14ac:dyDescent="0.25">
      <c r="A483" s="130" t="s">
        <v>51</v>
      </c>
      <c r="B483" s="122" t="s">
        <v>51</v>
      </c>
      <c r="C483" s="122" t="s">
        <v>72</v>
      </c>
      <c r="D483" s="122" t="s">
        <v>1224</v>
      </c>
      <c r="E483" s="122" t="s">
        <v>1225</v>
      </c>
      <c r="F483" s="122" t="s">
        <v>55</v>
      </c>
      <c r="G483" s="122" t="s">
        <v>1226</v>
      </c>
      <c r="H483" s="122" t="s">
        <v>1227</v>
      </c>
      <c r="I483" s="143">
        <v>-3975</v>
      </c>
      <c r="J483" s="125">
        <v>46001</v>
      </c>
      <c r="K483" s="125">
        <v>46002</v>
      </c>
      <c r="L483" s="125">
        <v>46037</v>
      </c>
      <c r="M483" s="122">
        <v>20004</v>
      </c>
      <c r="N483" s="122" t="s">
        <v>143</v>
      </c>
      <c r="O483" s="122" t="s">
        <v>79</v>
      </c>
      <c r="P483" s="122" t="s">
        <v>60</v>
      </c>
    </row>
    <row r="484" spans="1:16" x14ac:dyDescent="0.25">
      <c r="A484" s="130" t="s">
        <v>51</v>
      </c>
      <c r="B484" s="122"/>
      <c r="C484" s="122" t="s">
        <v>72</v>
      </c>
      <c r="D484" s="122" t="s">
        <v>1228</v>
      </c>
      <c r="E484" s="122" t="s">
        <v>1229</v>
      </c>
      <c r="F484" s="122" t="s">
        <v>55</v>
      </c>
      <c r="G484" s="122" t="s">
        <v>1230</v>
      </c>
      <c r="H484" s="122" t="s">
        <v>1231</v>
      </c>
      <c r="I484" s="143">
        <v>-4565.01</v>
      </c>
      <c r="J484" s="125">
        <v>46010</v>
      </c>
      <c r="K484" s="125">
        <v>46029</v>
      </c>
      <c r="L484" s="125">
        <v>46037</v>
      </c>
      <c r="M484" s="122">
        <v>10001</v>
      </c>
      <c r="N484" s="122" t="s">
        <v>149</v>
      </c>
      <c r="O484" s="122" t="s">
        <v>150</v>
      </c>
      <c r="P484" s="122" t="s">
        <v>129</v>
      </c>
    </row>
    <row r="485" spans="1:16" x14ac:dyDescent="0.25">
      <c r="A485" s="130" t="s">
        <v>51</v>
      </c>
      <c r="B485" s="122" t="s">
        <v>51</v>
      </c>
      <c r="C485" s="122" t="s">
        <v>52</v>
      </c>
      <c r="D485" s="122" t="s">
        <v>1232</v>
      </c>
      <c r="E485" s="122" t="s">
        <v>1233</v>
      </c>
      <c r="F485" s="122" t="s">
        <v>55</v>
      </c>
      <c r="G485" s="122" t="s">
        <v>1234</v>
      </c>
      <c r="H485" s="122" t="s">
        <v>1235</v>
      </c>
      <c r="I485" s="143">
        <v>-1517.4</v>
      </c>
      <c r="J485" s="125">
        <v>46027</v>
      </c>
      <c r="K485" s="125">
        <v>46037</v>
      </c>
      <c r="L485" s="125">
        <v>46037</v>
      </c>
      <c r="M485" s="122">
        <v>20099</v>
      </c>
      <c r="N485" s="122" t="s">
        <v>78</v>
      </c>
      <c r="O485" s="122" t="s">
        <v>79</v>
      </c>
      <c r="P485" s="122" t="s">
        <v>60</v>
      </c>
    </row>
    <row r="486" spans="1:16" x14ac:dyDescent="0.25">
      <c r="A486" s="130" t="s">
        <v>51</v>
      </c>
      <c r="B486" s="122" t="s">
        <v>51</v>
      </c>
      <c r="C486" s="122" t="s">
        <v>52</v>
      </c>
      <c r="D486" s="122" t="s">
        <v>1236</v>
      </c>
      <c r="E486" s="122" t="s">
        <v>1237</v>
      </c>
      <c r="F486" s="122" t="s">
        <v>55</v>
      </c>
      <c r="G486" s="122" t="s">
        <v>884</v>
      </c>
      <c r="H486" s="122" t="s">
        <v>885</v>
      </c>
      <c r="I486" s="143">
        <v>-4730</v>
      </c>
      <c r="J486" s="125">
        <v>46007</v>
      </c>
      <c r="K486" s="125">
        <v>46022</v>
      </c>
      <c r="L486" s="125">
        <v>46037</v>
      </c>
      <c r="M486" s="122">
        <v>10258</v>
      </c>
      <c r="N486" s="122" t="s">
        <v>66</v>
      </c>
      <c r="O486" s="122" t="s">
        <v>67</v>
      </c>
      <c r="P486" s="122" t="s">
        <v>60</v>
      </c>
    </row>
    <row r="487" spans="1:16" x14ac:dyDescent="0.25">
      <c r="A487" s="130" t="s">
        <v>51</v>
      </c>
      <c r="B487" s="122" t="s">
        <v>51</v>
      </c>
      <c r="C487" s="122" t="s">
        <v>72</v>
      </c>
      <c r="D487" s="122" t="s">
        <v>647</v>
      </c>
      <c r="E487" s="122" t="s">
        <v>1238</v>
      </c>
      <c r="F487" s="122" t="s">
        <v>55</v>
      </c>
      <c r="G487" s="122" t="s">
        <v>1239</v>
      </c>
      <c r="H487" s="122" t="s">
        <v>1240</v>
      </c>
      <c r="I487" s="143">
        <v>-5968.47</v>
      </c>
      <c r="J487" s="125">
        <v>46021</v>
      </c>
      <c r="K487" s="125">
        <v>46030</v>
      </c>
      <c r="L487" s="125">
        <v>46037</v>
      </c>
      <c r="M487" s="122">
        <v>40001</v>
      </c>
      <c r="N487" s="122" t="s">
        <v>91</v>
      </c>
      <c r="O487" s="122" t="s">
        <v>79</v>
      </c>
      <c r="P487" s="122" t="s">
        <v>60</v>
      </c>
    </row>
    <row r="488" spans="1:16" s="126" customFormat="1" x14ac:dyDescent="0.25">
      <c r="H488" s="126" t="s">
        <v>325</v>
      </c>
      <c r="I488" s="143">
        <v>-8762.27</v>
      </c>
      <c r="J488" s="125"/>
      <c r="K488" s="125"/>
      <c r="L488" s="125">
        <v>46037</v>
      </c>
      <c r="M488" s="122">
        <v>10243</v>
      </c>
      <c r="N488" s="122" t="s">
        <v>327</v>
      </c>
      <c r="O488" s="122" t="s">
        <v>328</v>
      </c>
      <c r="P488" s="122" t="s">
        <v>60</v>
      </c>
    </row>
    <row r="489" spans="1:16" s="126" customFormat="1" x14ac:dyDescent="0.25">
      <c r="H489" s="126" t="s">
        <v>325</v>
      </c>
      <c r="I489" s="143">
        <v>-264059.02</v>
      </c>
      <c r="J489" s="125"/>
      <c r="K489" s="125"/>
      <c r="L489" s="125">
        <v>46037</v>
      </c>
      <c r="M489" s="122">
        <v>10243</v>
      </c>
      <c r="N489" s="122" t="s">
        <v>325</v>
      </c>
      <c r="O489" s="122" t="s">
        <v>328</v>
      </c>
      <c r="P489" s="122" t="s">
        <v>60</v>
      </c>
    </row>
    <row r="490" spans="1:16" x14ac:dyDescent="0.25">
      <c r="E490" s="124"/>
      <c r="G490" s="124"/>
      <c r="H490" s="124" t="s">
        <v>353</v>
      </c>
      <c r="I490" s="143">
        <v>-11491.4</v>
      </c>
      <c r="J490" s="125"/>
      <c r="K490" s="125"/>
      <c r="L490" s="125">
        <v>46037</v>
      </c>
      <c r="M490" s="122">
        <v>30003</v>
      </c>
      <c r="N490" s="122" t="s">
        <v>353</v>
      </c>
      <c r="O490" s="122" t="s">
        <v>353</v>
      </c>
      <c r="P490" s="122" t="s">
        <v>246</v>
      </c>
    </row>
    <row r="491" spans="1:16" x14ac:dyDescent="0.25">
      <c r="E491" s="124"/>
      <c r="G491" s="124"/>
      <c r="H491" s="124" t="s">
        <v>353</v>
      </c>
      <c r="I491" s="143">
        <v>-15182.33</v>
      </c>
      <c r="J491" s="125"/>
      <c r="K491" s="125"/>
      <c r="L491" s="125">
        <v>46037</v>
      </c>
      <c r="M491" s="122">
        <v>20108</v>
      </c>
      <c r="N491" s="122" t="s">
        <v>353</v>
      </c>
      <c r="O491" s="122" t="s">
        <v>353</v>
      </c>
      <c r="P491" s="122" t="s">
        <v>246</v>
      </c>
    </row>
    <row r="492" spans="1:16" x14ac:dyDescent="0.25">
      <c r="E492" s="124"/>
      <c r="G492" s="124"/>
      <c r="H492" s="124" t="s">
        <v>353</v>
      </c>
      <c r="I492" s="143">
        <v>-1393.49</v>
      </c>
      <c r="J492" s="125"/>
      <c r="K492" s="125"/>
      <c r="L492" s="125">
        <v>46037</v>
      </c>
      <c r="M492" s="122">
        <v>20099</v>
      </c>
      <c r="N492" s="122" t="s">
        <v>353</v>
      </c>
      <c r="O492" s="122" t="s">
        <v>353</v>
      </c>
      <c r="P492" s="122" t="s">
        <v>246</v>
      </c>
    </row>
    <row r="493" spans="1:16" x14ac:dyDescent="0.25">
      <c r="E493" s="124"/>
      <c r="G493" s="124"/>
      <c r="H493" s="124" t="s">
        <v>353</v>
      </c>
      <c r="I493" s="143">
        <v>-4272.26</v>
      </c>
      <c r="J493" s="125"/>
      <c r="K493" s="125"/>
      <c r="L493" s="125">
        <v>46037</v>
      </c>
      <c r="M493" s="122">
        <v>10258</v>
      </c>
      <c r="N493" s="122" t="s">
        <v>353</v>
      </c>
      <c r="O493" s="122" t="s">
        <v>353</v>
      </c>
      <c r="P493" s="122" t="s">
        <v>246</v>
      </c>
    </row>
    <row r="494" spans="1:16" x14ac:dyDescent="0.25">
      <c r="A494" s="130" t="s">
        <v>51</v>
      </c>
      <c r="B494" s="122" t="s">
        <v>51</v>
      </c>
      <c r="C494" s="122" t="s">
        <v>72</v>
      </c>
      <c r="D494" s="122" t="s">
        <v>1241</v>
      </c>
      <c r="E494" s="122" t="s">
        <v>1242</v>
      </c>
      <c r="F494" s="122" t="s">
        <v>55</v>
      </c>
      <c r="G494" s="122" t="s">
        <v>1243</v>
      </c>
      <c r="H494" s="122" t="s">
        <v>1244</v>
      </c>
      <c r="I494" s="143">
        <v>-1844.5</v>
      </c>
      <c r="J494" s="125">
        <v>46027</v>
      </c>
      <c r="K494" s="125">
        <v>46028</v>
      </c>
      <c r="L494" s="125">
        <v>46037</v>
      </c>
      <c r="M494" s="122">
        <v>10258</v>
      </c>
      <c r="N494" s="122" t="s">
        <v>66</v>
      </c>
      <c r="O494" s="122" t="s">
        <v>67</v>
      </c>
      <c r="P494" s="122" t="s">
        <v>60</v>
      </c>
    </row>
    <row r="495" spans="1:16" s="126" customFormat="1" x14ac:dyDescent="0.25">
      <c r="H495" s="126" t="s">
        <v>1245</v>
      </c>
      <c r="I495" s="143">
        <v>-428</v>
      </c>
      <c r="J495" s="125"/>
      <c r="K495" s="125"/>
      <c r="L495" s="125">
        <v>46037</v>
      </c>
      <c r="M495" s="122">
        <v>30099</v>
      </c>
      <c r="N495" s="122" t="s">
        <v>128</v>
      </c>
      <c r="O495" s="122" t="s">
        <v>59</v>
      </c>
      <c r="P495" s="122" t="s">
        <v>129</v>
      </c>
    </row>
    <row r="496" spans="1:16" s="126" customFormat="1" x14ac:dyDescent="0.25">
      <c r="H496" s="126" t="s">
        <v>1245</v>
      </c>
      <c r="I496" s="143">
        <v>-210</v>
      </c>
      <c r="J496" s="125"/>
      <c r="K496" s="125"/>
      <c r="L496" s="125">
        <v>46037</v>
      </c>
      <c r="M496" s="122">
        <v>30002</v>
      </c>
      <c r="N496" s="122" t="s">
        <v>128</v>
      </c>
      <c r="O496" s="122" t="s">
        <v>59</v>
      </c>
      <c r="P496" s="122" t="s">
        <v>129</v>
      </c>
    </row>
    <row r="497" spans="1:16" x14ac:dyDescent="0.25">
      <c r="E497" s="124"/>
      <c r="G497" s="124"/>
      <c r="H497" s="124" t="s">
        <v>690</v>
      </c>
      <c r="I497" s="143">
        <v>-5304.57</v>
      </c>
      <c r="J497" s="125"/>
      <c r="K497" s="125"/>
      <c r="L497" s="125">
        <v>46037</v>
      </c>
      <c r="M497" s="122" t="s">
        <v>8609</v>
      </c>
      <c r="N497" s="122" t="s">
        <v>690</v>
      </c>
      <c r="O497" s="122" t="s">
        <v>155</v>
      </c>
      <c r="P497" s="122" t="s">
        <v>155</v>
      </c>
    </row>
    <row r="498" spans="1:16" s="126" customFormat="1" x14ac:dyDescent="0.25">
      <c r="H498" s="126" t="s">
        <v>1246</v>
      </c>
      <c r="I498" s="143">
        <v>-1176.54</v>
      </c>
      <c r="J498" s="125"/>
      <c r="K498" s="125"/>
      <c r="L498" s="125">
        <v>46037</v>
      </c>
      <c r="M498" s="122">
        <v>20104</v>
      </c>
      <c r="N498" s="122" t="s">
        <v>128</v>
      </c>
      <c r="O498" s="122" t="s">
        <v>219</v>
      </c>
      <c r="P498" s="122" t="s">
        <v>129</v>
      </c>
    </row>
    <row r="499" spans="1:16" s="126" customFormat="1" x14ac:dyDescent="0.25">
      <c r="H499" s="126" t="s">
        <v>1247</v>
      </c>
      <c r="I499" s="143">
        <v>-994.44</v>
      </c>
      <c r="J499" s="125"/>
      <c r="K499" s="125"/>
      <c r="L499" s="125">
        <v>46037</v>
      </c>
      <c r="M499" s="122">
        <v>20104</v>
      </c>
      <c r="N499" s="122" t="s">
        <v>128</v>
      </c>
      <c r="O499" s="122" t="s">
        <v>219</v>
      </c>
      <c r="P499" s="122" t="s">
        <v>129</v>
      </c>
    </row>
    <row r="500" spans="1:16" s="126" customFormat="1" x14ac:dyDescent="0.25">
      <c r="H500" s="126" t="s">
        <v>1248</v>
      </c>
      <c r="I500" s="143">
        <v>-118.99</v>
      </c>
      <c r="J500" s="125"/>
      <c r="K500" s="125"/>
      <c r="L500" s="125">
        <v>46037</v>
      </c>
      <c r="M500" s="122">
        <v>30099</v>
      </c>
      <c r="N500" s="122" t="s">
        <v>128</v>
      </c>
      <c r="O500" s="122" t="s">
        <v>59</v>
      </c>
      <c r="P500" s="122" t="s">
        <v>129</v>
      </c>
    </row>
    <row r="501" spans="1:16" x14ac:dyDescent="0.25">
      <c r="A501" s="130" t="s">
        <v>51</v>
      </c>
      <c r="B501" s="122" t="s">
        <v>51</v>
      </c>
      <c r="C501" s="122" t="s">
        <v>52</v>
      </c>
      <c r="D501" s="122" t="s">
        <v>1249</v>
      </c>
      <c r="E501" s="122" t="s">
        <v>1188</v>
      </c>
      <c r="F501" s="122" t="s">
        <v>55</v>
      </c>
      <c r="G501" s="122" t="s">
        <v>1250</v>
      </c>
      <c r="H501" s="122" t="s">
        <v>1251</v>
      </c>
      <c r="I501" s="143">
        <v>-130.09</v>
      </c>
      <c r="J501" s="125">
        <v>46013</v>
      </c>
      <c r="K501" s="125">
        <v>46030</v>
      </c>
      <c r="L501" s="125">
        <v>46037</v>
      </c>
      <c r="M501" s="122">
        <v>30099</v>
      </c>
      <c r="N501" s="122" t="s">
        <v>58</v>
      </c>
      <c r="O501" s="122" t="s">
        <v>59</v>
      </c>
      <c r="P501" s="122" t="s">
        <v>60</v>
      </c>
    </row>
    <row r="502" spans="1:16" x14ac:dyDescent="0.25">
      <c r="A502" s="130" t="s">
        <v>51</v>
      </c>
      <c r="B502" s="122" t="s">
        <v>51</v>
      </c>
      <c r="C502" s="122" t="s">
        <v>85</v>
      </c>
      <c r="D502" s="122" t="s">
        <v>1252</v>
      </c>
      <c r="E502" s="122" t="s">
        <v>1253</v>
      </c>
      <c r="F502" s="122" t="s">
        <v>55</v>
      </c>
      <c r="G502" s="122" t="s">
        <v>1254</v>
      </c>
      <c r="H502" s="122" t="s">
        <v>1255</v>
      </c>
      <c r="I502" s="143">
        <v>-5157.54</v>
      </c>
      <c r="J502" s="125">
        <v>45513</v>
      </c>
      <c r="K502" s="125">
        <v>45530</v>
      </c>
      <c r="L502" s="125">
        <v>46037</v>
      </c>
      <c r="M502" s="122">
        <v>10248</v>
      </c>
      <c r="N502" s="122" t="s">
        <v>651</v>
      </c>
      <c r="O502" s="122" t="s">
        <v>652</v>
      </c>
      <c r="P502" s="122" t="s">
        <v>60</v>
      </c>
    </row>
    <row r="503" spans="1:16" x14ac:dyDescent="0.25">
      <c r="A503" s="130" t="s">
        <v>51</v>
      </c>
      <c r="B503" s="122" t="s">
        <v>51</v>
      </c>
      <c r="C503" s="122" t="s">
        <v>85</v>
      </c>
      <c r="D503" s="122" t="s">
        <v>1256</v>
      </c>
      <c r="E503" s="122" t="s">
        <v>1257</v>
      </c>
      <c r="F503" s="122" t="s">
        <v>55</v>
      </c>
      <c r="G503" s="122" t="s">
        <v>1254</v>
      </c>
      <c r="H503" s="122" t="s">
        <v>1255</v>
      </c>
      <c r="I503" s="143">
        <v>-2377.75</v>
      </c>
      <c r="J503" s="125">
        <v>45513</v>
      </c>
      <c r="K503" s="125">
        <v>45530</v>
      </c>
      <c r="L503" s="125">
        <v>46037</v>
      </c>
      <c r="M503" s="122">
        <v>10248</v>
      </c>
      <c r="N503" s="122" t="s">
        <v>651</v>
      </c>
      <c r="O503" s="122" t="s">
        <v>652</v>
      </c>
      <c r="P503" s="122" t="s">
        <v>60</v>
      </c>
    </row>
    <row r="504" spans="1:16" x14ac:dyDescent="0.25">
      <c r="A504" s="130" t="s">
        <v>51</v>
      </c>
      <c r="B504" s="122" t="s">
        <v>51</v>
      </c>
      <c r="C504" s="122" t="s">
        <v>52</v>
      </c>
      <c r="D504" s="122" t="s">
        <v>1258</v>
      </c>
      <c r="E504" s="122" t="s">
        <v>1259</v>
      </c>
      <c r="F504" s="122" t="s">
        <v>55</v>
      </c>
      <c r="G504" s="122" t="s">
        <v>442</v>
      </c>
      <c r="H504" s="122" t="s">
        <v>443</v>
      </c>
      <c r="I504" s="143">
        <v>-154.9</v>
      </c>
      <c r="J504" s="125">
        <v>46007</v>
      </c>
      <c r="K504" s="125">
        <v>46009</v>
      </c>
      <c r="L504" s="125">
        <v>46037</v>
      </c>
      <c r="M504" s="122">
        <v>10258</v>
      </c>
      <c r="N504" s="122" t="s">
        <v>51</v>
      </c>
      <c r="O504" s="122" t="s">
        <v>67</v>
      </c>
      <c r="P504" s="122" t="s">
        <v>60</v>
      </c>
    </row>
    <row r="505" spans="1:16" x14ac:dyDescent="0.25">
      <c r="A505" s="130" t="s">
        <v>51</v>
      </c>
      <c r="B505" s="122" t="s">
        <v>51</v>
      </c>
      <c r="C505" s="122" t="s">
        <v>52</v>
      </c>
      <c r="D505" s="122" t="s">
        <v>1260</v>
      </c>
      <c r="E505" s="122" t="s">
        <v>1261</v>
      </c>
      <c r="F505" s="122" t="s">
        <v>55</v>
      </c>
      <c r="G505" s="122" t="s">
        <v>442</v>
      </c>
      <c r="H505" s="122" t="s">
        <v>443</v>
      </c>
      <c r="I505" s="143">
        <v>-756.22</v>
      </c>
      <c r="J505" s="125">
        <v>46007</v>
      </c>
      <c r="K505" s="125">
        <v>46010</v>
      </c>
      <c r="L505" s="125">
        <v>46037</v>
      </c>
      <c r="M505" s="122">
        <v>30001</v>
      </c>
      <c r="N505" s="122" t="s">
        <v>51</v>
      </c>
      <c r="O505" s="122" t="s">
        <v>59</v>
      </c>
      <c r="P505" s="122" t="s">
        <v>60</v>
      </c>
    </row>
    <row r="506" spans="1:16" x14ac:dyDescent="0.25">
      <c r="A506" s="130" t="s">
        <v>51</v>
      </c>
      <c r="B506" s="122" t="s">
        <v>51</v>
      </c>
      <c r="C506" s="122" t="s">
        <v>52</v>
      </c>
      <c r="D506" s="122" t="s">
        <v>1262</v>
      </c>
      <c r="E506" s="122" t="s">
        <v>1263</v>
      </c>
      <c r="F506" s="122" t="s">
        <v>55</v>
      </c>
      <c r="G506" s="122" t="s">
        <v>1264</v>
      </c>
      <c r="H506" s="122" t="s">
        <v>1265</v>
      </c>
      <c r="I506" s="143">
        <v>-2658.74</v>
      </c>
      <c r="J506" s="125">
        <v>46025</v>
      </c>
      <c r="K506" s="125">
        <v>46035</v>
      </c>
      <c r="L506" s="125">
        <v>46037</v>
      </c>
      <c r="M506" s="122">
        <v>20099</v>
      </c>
      <c r="N506" s="122" t="s">
        <v>78</v>
      </c>
      <c r="O506" s="122" t="s">
        <v>79</v>
      </c>
      <c r="P506" s="122" t="s">
        <v>60</v>
      </c>
    </row>
    <row r="507" spans="1:16" s="126" customFormat="1" x14ac:dyDescent="0.25">
      <c r="H507" s="126" t="s">
        <v>1266</v>
      </c>
      <c r="I507" s="143">
        <v>-90</v>
      </c>
      <c r="J507" s="125"/>
      <c r="K507" s="125"/>
      <c r="L507" s="125">
        <v>46037</v>
      </c>
      <c r="M507" s="122">
        <v>20001</v>
      </c>
      <c r="N507" s="122" t="s">
        <v>1267</v>
      </c>
      <c r="O507" s="122" t="s">
        <v>79</v>
      </c>
      <c r="P507" s="122" t="s">
        <v>129</v>
      </c>
    </row>
    <row r="508" spans="1:16" x14ac:dyDescent="0.25">
      <c r="E508" s="124"/>
      <c r="G508" s="124"/>
      <c r="H508" s="124" t="s">
        <v>276</v>
      </c>
      <c r="I508" s="143">
        <v>-63</v>
      </c>
      <c r="J508" s="125"/>
      <c r="K508" s="125"/>
      <c r="L508" s="125">
        <v>46037</v>
      </c>
      <c r="M508" s="122">
        <v>40001</v>
      </c>
      <c r="N508" s="122" t="s">
        <v>276</v>
      </c>
      <c r="O508" s="122" t="s">
        <v>79</v>
      </c>
      <c r="P508" s="122" t="s">
        <v>129</v>
      </c>
    </row>
    <row r="509" spans="1:16" x14ac:dyDescent="0.25">
      <c r="A509" s="130" t="s">
        <v>51</v>
      </c>
      <c r="B509" s="122" t="s">
        <v>51</v>
      </c>
      <c r="C509" s="122" t="s">
        <v>52</v>
      </c>
      <c r="D509" s="122" t="s">
        <v>1268</v>
      </c>
      <c r="E509" s="122" t="s">
        <v>1269</v>
      </c>
      <c r="F509" s="122" t="s">
        <v>55</v>
      </c>
      <c r="G509" s="122" t="s">
        <v>1270</v>
      </c>
      <c r="H509" s="122" t="s">
        <v>1271</v>
      </c>
      <c r="I509" s="143">
        <v>-883.8</v>
      </c>
      <c r="J509" s="125">
        <v>45994</v>
      </c>
      <c r="K509" s="125">
        <v>46036</v>
      </c>
      <c r="L509" s="125">
        <v>46037</v>
      </c>
      <c r="M509" s="122">
        <v>30003</v>
      </c>
      <c r="N509" s="122" t="s">
        <v>275</v>
      </c>
      <c r="O509" s="122" t="s">
        <v>150</v>
      </c>
      <c r="P509" s="122" t="s">
        <v>129</v>
      </c>
    </row>
    <row r="510" spans="1:16" x14ac:dyDescent="0.25">
      <c r="A510" s="130" t="s">
        <v>51</v>
      </c>
      <c r="B510" s="122" t="s">
        <v>51</v>
      </c>
      <c r="C510" s="122" t="s">
        <v>52</v>
      </c>
      <c r="D510" s="122" t="s">
        <v>1272</v>
      </c>
      <c r="E510" s="122" t="s">
        <v>1273</v>
      </c>
      <c r="F510" s="122" t="s">
        <v>55</v>
      </c>
      <c r="G510" s="122" t="s">
        <v>1270</v>
      </c>
      <c r="H510" s="122" t="s">
        <v>1271</v>
      </c>
      <c r="I510" s="143">
        <v>-2846.15</v>
      </c>
      <c r="J510" s="125">
        <v>45994</v>
      </c>
      <c r="K510" s="125">
        <v>46036</v>
      </c>
      <c r="L510" s="125">
        <v>46037</v>
      </c>
      <c r="M510" s="122">
        <v>30003</v>
      </c>
      <c r="N510" s="122" t="s">
        <v>275</v>
      </c>
      <c r="O510" s="122" t="s">
        <v>150</v>
      </c>
      <c r="P510" s="122" t="s">
        <v>129</v>
      </c>
    </row>
    <row r="511" spans="1:16" s="129" customFormat="1" x14ac:dyDescent="0.25">
      <c r="A511" s="130" t="s">
        <v>51</v>
      </c>
      <c r="B511" s="122" t="s">
        <v>51</v>
      </c>
      <c r="C511" s="122" t="s">
        <v>52</v>
      </c>
      <c r="D511" s="122" t="s">
        <v>1274</v>
      </c>
      <c r="E511" s="122" t="s">
        <v>1275</v>
      </c>
      <c r="F511" s="122" t="s">
        <v>55</v>
      </c>
      <c r="G511" s="122" t="s">
        <v>1270</v>
      </c>
      <c r="H511" s="122" t="s">
        <v>1271</v>
      </c>
      <c r="I511" s="143">
        <v>-7232.03</v>
      </c>
      <c r="J511" s="125">
        <v>45994</v>
      </c>
      <c r="K511" s="125">
        <v>46036</v>
      </c>
      <c r="L511" s="125">
        <v>46037</v>
      </c>
      <c r="M511" s="122">
        <v>20099</v>
      </c>
      <c r="N511" s="122" t="s">
        <v>78</v>
      </c>
      <c r="O511" s="122" t="s">
        <v>150</v>
      </c>
      <c r="P511" s="122" t="s">
        <v>129</v>
      </c>
    </row>
    <row r="512" spans="1:16" x14ac:dyDescent="0.25">
      <c r="A512" s="130" t="s">
        <v>51</v>
      </c>
      <c r="B512" s="122" t="s">
        <v>51</v>
      </c>
      <c r="C512" s="122" t="s">
        <v>52</v>
      </c>
      <c r="D512" s="122" t="s">
        <v>1276</v>
      </c>
      <c r="E512" s="122" t="s">
        <v>1277</v>
      </c>
      <c r="F512" s="122" t="s">
        <v>55</v>
      </c>
      <c r="G512" s="122" t="s">
        <v>1270</v>
      </c>
      <c r="H512" s="122" t="s">
        <v>1271</v>
      </c>
      <c r="I512" s="143">
        <v>-8670.85</v>
      </c>
      <c r="J512" s="125">
        <v>45995</v>
      </c>
      <c r="K512" s="125">
        <v>46036</v>
      </c>
      <c r="L512" s="125">
        <v>46037</v>
      </c>
      <c r="M512" s="122">
        <v>30003</v>
      </c>
      <c r="N512" s="122" t="s">
        <v>275</v>
      </c>
      <c r="O512" s="122" t="s">
        <v>150</v>
      </c>
      <c r="P512" s="122" t="s">
        <v>129</v>
      </c>
    </row>
    <row r="513" spans="1:16" x14ac:dyDescent="0.25">
      <c r="A513" s="130" t="s">
        <v>51</v>
      </c>
      <c r="B513" s="122" t="s">
        <v>51</v>
      </c>
      <c r="C513" s="122" t="s">
        <v>52</v>
      </c>
      <c r="D513" s="122" t="s">
        <v>1278</v>
      </c>
      <c r="E513" s="122" t="s">
        <v>1279</v>
      </c>
      <c r="F513" s="122" t="s">
        <v>55</v>
      </c>
      <c r="G513" s="122" t="s">
        <v>1270</v>
      </c>
      <c r="H513" s="122" t="s">
        <v>1271</v>
      </c>
      <c r="I513" s="143">
        <v>-15714.1</v>
      </c>
      <c r="J513" s="125">
        <v>45995</v>
      </c>
      <c r="K513" s="125">
        <v>46036</v>
      </c>
      <c r="L513" s="125">
        <v>46037</v>
      </c>
      <c r="M513" s="122">
        <v>30003</v>
      </c>
      <c r="N513" s="122" t="s">
        <v>275</v>
      </c>
      <c r="O513" s="122" t="s">
        <v>150</v>
      </c>
      <c r="P513" s="122" t="s">
        <v>129</v>
      </c>
    </row>
    <row r="514" spans="1:16" x14ac:dyDescent="0.25">
      <c r="A514" s="130" t="s">
        <v>51</v>
      </c>
      <c r="B514" s="122" t="s">
        <v>51</v>
      </c>
      <c r="C514" s="122" t="s">
        <v>52</v>
      </c>
      <c r="D514" s="122" t="s">
        <v>1280</v>
      </c>
      <c r="E514" s="122" t="s">
        <v>1281</v>
      </c>
      <c r="F514" s="122" t="s">
        <v>55</v>
      </c>
      <c r="G514" s="122" t="s">
        <v>1270</v>
      </c>
      <c r="H514" s="122" t="s">
        <v>1271</v>
      </c>
      <c r="I514" s="143">
        <v>-43136.49</v>
      </c>
      <c r="J514" s="125">
        <v>45995</v>
      </c>
      <c r="K514" s="125">
        <v>46036</v>
      </c>
      <c r="L514" s="125">
        <v>46037</v>
      </c>
      <c r="M514" s="122">
        <v>10260</v>
      </c>
      <c r="N514" s="122" t="s">
        <v>1282</v>
      </c>
      <c r="O514" s="122" t="s">
        <v>150</v>
      </c>
      <c r="P514" s="122" t="s">
        <v>129</v>
      </c>
    </row>
    <row r="515" spans="1:16" x14ac:dyDescent="0.25">
      <c r="A515" s="130" t="s">
        <v>51</v>
      </c>
      <c r="B515" s="122" t="s">
        <v>51</v>
      </c>
      <c r="C515" s="122" t="s">
        <v>52</v>
      </c>
      <c r="D515" s="122" t="s">
        <v>1283</v>
      </c>
      <c r="E515" s="122" t="s">
        <v>1284</v>
      </c>
      <c r="F515" s="122" t="s">
        <v>55</v>
      </c>
      <c r="G515" s="122" t="s">
        <v>1270</v>
      </c>
      <c r="H515" s="122" t="s">
        <v>1271</v>
      </c>
      <c r="I515" s="143">
        <v>-674.72</v>
      </c>
      <c r="J515" s="125">
        <v>45994</v>
      </c>
      <c r="K515" s="125">
        <v>46036</v>
      </c>
      <c r="L515" s="125">
        <v>46037</v>
      </c>
      <c r="M515" s="122">
        <v>30002</v>
      </c>
      <c r="N515" s="122" t="s">
        <v>205</v>
      </c>
      <c r="O515" s="122" t="s">
        <v>150</v>
      </c>
      <c r="P515" s="122" t="s">
        <v>129</v>
      </c>
    </row>
    <row r="516" spans="1:16" x14ac:dyDescent="0.25">
      <c r="A516" s="130" t="s">
        <v>51</v>
      </c>
      <c r="B516" s="122" t="s">
        <v>51</v>
      </c>
      <c r="C516" s="122" t="s">
        <v>52</v>
      </c>
      <c r="D516" s="122" t="s">
        <v>1285</v>
      </c>
      <c r="E516" s="122" t="s">
        <v>1286</v>
      </c>
      <c r="F516" s="122" t="s">
        <v>55</v>
      </c>
      <c r="G516" s="122" t="s">
        <v>1270</v>
      </c>
      <c r="H516" s="122" t="s">
        <v>1271</v>
      </c>
      <c r="I516" s="143">
        <v>-938.03</v>
      </c>
      <c r="J516" s="125">
        <v>45994</v>
      </c>
      <c r="K516" s="125">
        <v>46036</v>
      </c>
      <c r="L516" s="125">
        <v>46037</v>
      </c>
      <c r="M516" s="122">
        <v>30002</v>
      </c>
      <c r="N516" s="122" t="s">
        <v>205</v>
      </c>
      <c r="O516" s="122" t="s">
        <v>150</v>
      </c>
      <c r="P516" s="122" t="s">
        <v>129</v>
      </c>
    </row>
    <row r="517" spans="1:16" x14ac:dyDescent="0.25">
      <c r="A517" s="130" t="s">
        <v>51</v>
      </c>
      <c r="B517" s="122" t="s">
        <v>51</v>
      </c>
      <c r="C517" s="122" t="s">
        <v>52</v>
      </c>
      <c r="D517" s="122" t="s">
        <v>1287</v>
      </c>
      <c r="E517" s="122" t="s">
        <v>1288</v>
      </c>
      <c r="F517" s="122" t="s">
        <v>55</v>
      </c>
      <c r="G517" s="122" t="s">
        <v>1270</v>
      </c>
      <c r="H517" s="122" t="s">
        <v>1271</v>
      </c>
      <c r="I517" s="143">
        <v>-5924.36</v>
      </c>
      <c r="J517" s="125">
        <v>45995</v>
      </c>
      <c r="K517" s="125">
        <v>46036</v>
      </c>
      <c r="L517" s="125">
        <v>46037</v>
      </c>
      <c r="M517" s="122">
        <v>31001</v>
      </c>
      <c r="N517" s="122" t="s">
        <v>115</v>
      </c>
      <c r="O517" s="122" t="s">
        <v>150</v>
      </c>
      <c r="P517" s="122" t="s">
        <v>129</v>
      </c>
    </row>
    <row r="518" spans="1:16" x14ac:dyDescent="0.25">
      <c r="A518" s="130" t="s">
        <v>51</v>
      </c>
      <c r="B518" s="122" t="s">
        <v>51</v>
      </c>
      <c r="C518" s="122" t="s">
        <v>52</v>
      </c>
      <c r="D518" s="122" t="s">
        <v>1289</v>
      </c>
      <c r="E518" s="122" t="s">
        <v>1290</v>
      </c>
      <c r="F518" s="122" t="s">
        <v>55</v>
      </c>
      <c r="G518" s="122" t="s">
        <v>1270</v>
      </c>
      <c r="H518" s="122" t="s">
        <v>1271</v>
      </c>
      <c r="I518" s="143">
        <v>-3390.1</v>
      </c>
      <c r="J518" s="125">
        <v>45995</v>
      </c>
      <c r="K518" s="125">
        <v>46036</v>
      </c>
      <c r="L518" s="125">
        <v>46037</v>
      </c>
      <c r="M518" s="122">
        <v>31001</v>
      </c>
      <c r="N518" s="122" t="s">
        <v>115</v>
      </c>
      <c r="O518" s="122" t="s">
        <v>150</v>
      </c>
      <c r="P518" s="122" t="s">
        <v>129</v>
      </c>
    </row>
    <row r="519" spans="1:16" x14ac:dyDescent="0.25">
      <c r="A519" s="130" t="s">
        <v>51</v>
      </c>
      <c r="B519" s="122" t="s">
        <v>51</v>
      </c>
      <c r="C519" s="122" t="s">
        <v>52</v>
      </c>
      <c r="D519" s="122" t="s">
        <v>1291</v>
      </c>
      <c r="E519" s="122" t="s">
        <v>1292</v>
      </c>
      <c r="F519" s="122" t="s">
        <v>55</v>
      </c>
      <c r="G519" s="122" t="s">
        <v>1270</v>
      </c>
      <c r="H519" s="122" t="s">
        <v>1271</v>
      </c>
      <c r="I519" s="143">
        <v>-6287.29</v>
      </c>
      <c r="J519" s="125">
        <v>45995</v>
      </c>
      <c r="K519" s="125">
        <v>46036</v>
      </c>
      <c r="L519" s="125">
        <v>46037</v>
      </c>
      <c r="M519" s="122">
        <v>30001</v>
      </c>
      <c r="N519" s="122" t="s">
        <v>431</v>
      </c>
      <c r="O519" s="122" t="s">
        <v>150</v>
      </c>
      <c r="P519" s="122" t="s">
        <v>129</v>
      </c>
    </row>
    <row r="520" spans="1:16" x14ac:dyDescent="0.25">
      <c r="A520" s="130" t="s">
        <v>51</v>
      </c>
      <c r="B520" s="122" t="s">
        <v>51</v>
      </c>
      <c r="C520" s="122" t="s">
        <v>52</v>
      </c>
      <c r="D520" s="122" t="s">
        <v>1293</v>
      </c>
      <c r="E520" s="122" t="s">
        <v>1294</v>
      </c>
      <c r="F520" s="122" t="s">
        <v>55</v>
      </c>
      <c r="G520" s="122" t="s">
        <v>1270</v>
      </c>
      <c r="H520" s="122" t="s">
        <v>1271</v>
      </c>
      <c r="I520" s="143">
        <v>-8574.39</v>
      </c>
      <c r="J520" s="125">
        <v>45994</v>
      </c>
      <c r="K520" s="125">
        <v>46036</v>
      </c>
      <c r="L520" s="125">
        <v>46037</v>
      </c>
      <c r="M520" s="122">
        <v>10258</v>
      </c>
      <c r="N520" s="122" t="s">
        <v>66</v>
      </c>
      <c r="O520" s="122" t="s">
        <v>150</v>
      </c>
      <c r="P520" s="122" t="s">
        <v>129</v>
      </c>
    </row>
    <row r="521" spans="1:16" x14ac:dyDescent="0.25">
      <c r="A521" s="130" t="s">
        <v>51</v>
      </c>
      <c r="B521" s="122" t="s">
        <v>51</v>
      </c>
      <c r="C521" s="122" t="s">
        <v>52</v>
      </c>
      <c r="D521" s="122" t="s">
        <v>1295</v>
      </c>
      <c r="E521" s="122" t="s">
        <v>1296</v>
      </c>
      <c r="F521" s="122" t="s">
        <v>55</v>
      </c>
      <c r="G521" s="122" t="s">
        <v>1270</v>
      </c>
      <c r="H521" s="122" t="s">
        <v>1271</v>
      </c>
      <c r="I521" s="143">
        <v>-3873.62</v>
      </c>
      <c r="J521" s="125">
        <v>45994</v>
      </c>
      <c r="K521" s="125">
        <v>46036</v>
      </c>
      <c r="L521" s="125">
        <v>46037</v>
      </c>
      <c r="M521" s="122">
        <v>10258</v>
      </c>
      <c r="N521" s="122" t="s">
        <v>66</v>
      </c>
      <c r="O521" s="122" t="s">
        <v>150</v>
      </c>
      <c r="P521" s="122" t="s">
        <v>129</v>
      </c>
    </row>
    <row r="522" spans="1:16" x14ac:dyDescent="0.25">
      <c r="A522" s="130" t="s">
        <v>51</v>
      </c>
      <c r="B522" s="122" t="s">
        <v>51</v>
      </c>
      <c r="C522" s="122" t="s">
        <v>52</v>
      </c>
      <c r="D522" s="122" t="s">
        <v>1297</v>
      </c>
      <c r="E522" s="122" t="s">
        <v>1298</v>
      </c>
      <c r="F522" s="122" t="s">
        <v>55</v>
      </c>
      <c r="G522" s="122" t="s">
        <v>1270</v>
      </c>
      <c r="H522" s="122" t="s">
        <v>1271</v>
      </c>
      <c r="I522" s="143">
        <v>-1922.19</v>
      </c>
      <c r="J522" s="125">
        <v>45994</v>
      </c>
      <c r="K522" s="125">
        <v>46036</v>
      </c>
      <c r="L522" s="125">
        <v>46037</v>
      </c>
      <c r="M522" s="122">
        <v>10258</v>
      </c>
      <c r="N522" s="122" t="s">
        <v>66</v>
      </c>
      <c r="O522" s="122" t="s">
        <v>150</v>
      </c>
      <c r="P522" s="122" t="s">
        <v>129</v>
      </c>
    </row>
    <row r="523" spans="1:16" x14ac:dyDescent="0.25">
      <c r="A523" s="130" t="s">
        <v>51</v>
      </c>
      <c r="B523" s="122" t="s">
        <v>51</v>
      </c>
      <c r="C523" s="122" t="s">
        <v>52</v>
      </c>
      <c r="D523" s="122" t="s">
        <v>1299</v>
      </c>
      <c r="E523" s="122" t="s">
        <v>1300</v>
      </c>
      <c r="F523" s="122" t="s">
        <v>55</v>
      </c>
      <c r="G523" s="122" t="s">
        <v>1270</v>
      </c>
      <c r="H523" s="122" t="s">
        <v>1271</v>
      </c>
      <c r="I523" s="143">
        <v>-35688.92</v>
      </c>
      <c r="J523" s="125">
        <v>45995</v>
      </c>
      <c r="K523" s="125">
        <v>46036</v>
      </c>
      <c r="L523" s="125">
        <v>46037</v>
      </c>
      <c r="M523" s="122">
        <v>10258</v>
      </c>
      <c r="N523" s="122" t="s">
        <v>66</v>
      </c>
      <c r="O523" s="122" t="s">
        <v>150</v>
      </c>
      <c r="P523" s="122" t="s">
        <v>129</v>
      </c>
    </row>
    <row r="524" spans="1:16" x14ac:dyDescent="0.25">
      <c r="A524" s="130" t="s">
        <v>51</v>
      </c>
      <c r="B524" s="122" t="s">
        <v>51</v>
      </c>
      <c r="C524" s="122" t="s">
        <v>52</v>
      </c>
      <c r="D524" s="122" t="s">
        <v>1301</v>
      </c>
      <c r="E524" s="122" t="s">
        <v>1302</v>
      </c>
      <c r="F524" s="122" t="s">
        <v>55</v>
      </c>
      <c r="G524" s="122" t="s">
        <v>1270</v>
      </c>
      <c r="H524" s="122" t="s">
        <v>1271</v>
      </c>
      <c r="I524" s="143">
        <v>-14339.26</v>
      </c>
      <c r="J524" s="125">
        <v>45995</v>
      </c>
      <c r="K524" s="125">
        <v>46036</v>
      </c>
      <c r="L524" s="125">
        <v>46037</v>
      </c>
      <c r="M524" s="122">
        <v>10258</v>
      </c>
      <c r="N524" s="122" t="s">
        <v>66</v>
      </c>
      <c r="O524" s="122" t="s">
        <v>150</v>
      </c>
      <c r="P524" s="122" t="s">
        <v>129</v>
      </c>
    </row>
    <row r="525" spans="1:16" x14ac:dyDescent="0.25">
      <c r="A525" s="130" t="s">
        <v>51</v>
      </c>
      <c r="B525" s="122" t="s">
        <v>51</v>
      </c>
      <c r="C525" s="122" t="s">
        <v>52</v>
      </c>
      <c r="D525" s="122" t="s">
        <v>1303</v>
      </c>
      <c r="E525" s="122" t="s">
        <v>1304</v>
      </c>
      <c r="F525" s="122" t="s">
        <v>55</v>
      </c>
      <c r="G525" s="122" t="s">
        <v>1270</v>
      </c>
      <c r="H525" s="122" t="s">
        <v>1271</v>
      </c>
      <c r="I525" s="143">
        <v>-11402.44</v>
      </c>
      <c r="J525" s="125">
        <v>45995</v>
      </c>
      <c r="K525" s="125">
        <v>46036</v>
      </c>
      <c r="L525" s="125">
        <v>46037</v>
      </c>
      <c r="M525" s="122">
        <v>10258</v>
      </c>
      <c r="N525" s="122" t="s">
        <v>66</v>
      </c>
      <c r="O525" s="122" t="s">
        <v>150</v>
      </c>
      <c r="P525" s="122" t="s">
        <v>129</v>
      </c>
    </row>
    <row r="526" spans="1:16" x14ac:dyDescent="0.25">
      <c r="A526" s="130" t="s">
        <v>51</v>
      </c>
      <c r="B526" s="122" t="s">
        <v>51</v>
      </c>
      <c r="C526" s="122" t="s">
        <v>52</v>
      </c>
      <c r="D526" s="122" t="s">
        <v>1305</v>
      </c>
      <c r="E526" s="122" t="s">
        <v>1306</v>
      </c>
      <c r="F526" s="122" t="s">
        <v>55</v>
      </c>
      <c r="G526" s="122" t="s">
        <v>1270</v>
      </c>
      <c r="H526" s="122" t="s">
        <v>1271</v>
      </c>
      <c r="I526" s="143">
        <v>-348.05</v>
      </c>
      <c r="J526" s="125">
        <v>45994</v>
      </c>
      <c r="K526" s="125">
        <v>46036</v>
      </c>
      <c r="L526" s="125">
        <v>46037</v>
      </c>
      <c r="M526" s="122">
        <v>10248</v>
      </c>
      <c r="N526" s="122" t="s">
        <v>651</v>
      </c>
      <c r="O526" s="122" t="s">
        <v>150</v>
      </c>
      <c r="P526" s="122" t="s">
        <v>129</v>
      </c>
    </row>
    <row r="527" spans="1:16" x14ac:dyDescent="0.25">
      <c r="A527" s="130" t="s">
        <v>51</v>
      </c>
      <c r="B527" s="122" t="s">
        <v>51</v>
      </c>
      <c r="C527" s="122" t="s">
        <v>52</v>
      </c>
      <c r="D527" s="122" t="s">
        <v>1307</v>
      </c>
      <c r="E527" s="122" t="s">
        <v>1308</v>
      </c>
      <c r="F527" s="122" t="s">
        <v>55</v>
      </c>
      <c r="G527" s="122" t="s">
        <v>1270</v>
      </c>
      <c r="H527" s="122" t="s">
        <v>1271</v>
      </c>
      <c r="I527" s="143">
        <v>-5081.42</v>
      </c>
      <c r="J527" s="125">
        <v>45995</v>
      </c>
      <c r="K527" s="125">
        <v>46036</v>
      </c>
      <c r="L527" s="125">
        <v>46037</v>
      </c>
      <c r="M527" s="122">
        <v>10248</v>
      </c>
      <c r="N527" s="122" t="s">
        <v>651</v>
      </c>
      <c r="O527" s="122" t="s">
        <v>150</v>
      </c>
      <c r="P527" s="122" t="s">
        <v>129</v>
      </c>
    </row>
    <row r="528" spans="1:16" x14ac:dyDescent="0.25">
      <c r="A528" s="130" t="s">
        <v>51</v>
      </c>
      <c r="B528" s="122" t="s">
        <v>51</v>
      </c>
      <c r="C528" s="122" t="s">
        <v>52</v>
      </c>
      <c r="D528" s="122" t="s">
        <v>1309</v>
      </c>
      <c r="E528" s="122" t="s">
        <v>1310</v>
      </c>
      <c r="F528" s="122" t="s">
        <v>55</v>
      </c>
      <c r="G528" s="122" t="s">
        <v>1311</v>
      </c>
      <c r="H528" s="122" t="s">
        <v>1312</v>
      </c>
      <c r="I528" s="143">
        <v>-2705.98</v>
      </c>
      <c r="J528" s="125">
        <v>46017</v>
      </c>
      <c r="K528" s="125">
        <v>46036</v>
      </c>
      <c r="L528" s="125">
        <v>46037</v>
      </c>
      <c r="M528" s="122">
        <v>10257</v>
      </c>
      <c r="N528" s="122" t="s">
        <v>297</v>
      </c>
      <c r="O528" s="122" t="s">
        <v>150</v>
      </c>
      <c r="P528" s="122" t="s">
        <v>129</v>
      </c>
    </row>
    <row r="529" spans="1:16" x14ac:dyDescent="0.25">
      <c r="A529" s="130" t="s">
        <v>51</v>
      </c>
      <c r="B529" s="122" t="s">
        <v>51</v>
      </c>
      <c r="C529" s="122" t="s">
        <v>52</v>
      </c>
      <c r="D529" s="122" t="s">
        <v>1313</v>
      </c>
      <c r="E529" s="122" t="s">
        <v>1314</v>
      </c>
      <c r="F529" s="122" t="s">
        <v>55</v>
      </c>
      <c r="G529" s="122" t="s">
        <v>1311</v>
      </c>
      <c r="H529" s="122" t="s">
        <v>1312</v>
      </c>
      <c r="I529" s="143">
        <v>-19805.23</v>
      </c>
      <c r="J529" s="125">
        <v>46017</v>
      </c>
      <c r="K529" s="125">
        <v>46036</v>
      </c>
      <c r="L529" s="125">
        <v>46037</v>
      </c>
      <c r="M529" s="122">
        <v>10260</v>
      </c>
      <c r="N529" s="122" t="s">
        <v>1282</v>
      </c>
      <c r="O529" s="122" t="s">
        <v>150</v>
      </c>
      <c r="P529" s="122" t="s">
        <v>129</v>
      </c>
    </row>
    <row r="530" spans="1:16" s="126" customFormat="1" x14ac:dyDescent="0.25">
      <c r="A530" s="130" t="s">
        <v>51</v>
      </c>
      <c r="B530" s="122" t="s">
        <v>51</v>
      </c>
      <c r="C530" s="122" t="s">
        <v>52</v>
      </c>
      <c r="D530" s="122" t="s">
        <v>1315</v>
      </c>
      <c r="E530" s="122" t="s">
        <v>1316</v>
      </c>
      <c r="F530" s="122" t="s">
        <v>55</v>
      </c>
      <c r="G530" s="122" t="s">
        <v>1317</v>
      </c>
      <c r="H530" s="122" t="s">
        <v>1318</v>
      </c>
      <c r="I530" s="143">
        <v>-30933.33</v>
      </c>
      <c r="J530" s="125">
        <v>45992</v>
      </c>
      <c r="K530" s="125">
        <v>46000</v>
      </c>
      <c r="L530" s="125">
        <v>46037</v>
      </c>
      <c r="M530" s="122">
        <v>10258</v>
      </c>
      <c r="N530" s="122" t="s">
        <v>66</v>
      </c>
      <c r="O530" s="122" t="s">
        <v>67</v>
      </c>
      <c r="P530" s="122" t="s">
        <v>60</v>
      </c>
    </row>
    <row r="531" spans="1:16" s="129" customFormat="1" x14ac:dyDescent="0.25">
      <c r="A531" s="126"/>
      <c r="B531" s="126"/>
      <c r="C531" s="126"/>
      <c r="D531" s="126"/>
      <c r="E531" s="126"/>
      <c r="F531" s="126"/>
      <c r="G531" s="126"/>
      <c r="H531" s="126" t="s">
        <v>1126</v>
      </c>
      <c r="I531" s="143">
        <v>-108.67</v>
      </c>
      <c r="J531" s="125"/>
      <c r="K531" s="125"/>
      <c r="L531" s="125">
        <v>46038</v>
      </c>
      <c r="M531" s="122">
        <v>20005</v>
      </c>
      <c r="N531" s="122" t="s">
        <v>128</v>
      </c>
      <c r="O531" s="122" t="s">
        <v>79</v>
      </c>
      <c r="P531" s="122" t="s">
        <v>129</v>
      </c>
    </row>
    <row r="532" spans="1:16" s="129" customFormat="1" x14ac:dyDescent="0.25">
      <c r="A532" s="130" t="s">
        <v>51</v>
      </c>
      <c r="B532" s="122"/>
      <c r="C532" s="122" t="s">
        <v>72</v>
      </c>
      <c r="D532" s="122" t="s">
        <v>1319</v>
      </c>
      <c r="E532" s="122" t="s">
        <v>1320</v>
      </c>
      <c r="F532" s="122" t="s">
        <v>55</v>
      </c>
      <c r="G532" s="122" t="s">
        <v>1321</v>
      </c>
      <c r="H532" s="122" t="s">
        <v>1322</v>
      </c>
      <c r="I532" s="143">
        <v>-578</v>
      </c>
      <c r="J532" s="125">
        <v>46024</v>
      </c>
      <c r="K532" s="125">
        <v>46031</v>
      </c>
      <c r="L532" s="125">
        <v>46038</v>
      </c>
      <c r="M532" s="122">
        <v>10260</v>
      </c>
      <c r="N532" s="122" t="s">
        <v>1282</v>
      </c>
      <c r="O532" s="122" t="s">
        <v>219</v>
      </c>
      <c r="P532" s="122" t="s">
        <v>60</v>
      </c>
    </row>
    <row r="533" spans="1:16" s="129" customFormat="1" x14ac:dyDescent="0.25">
      <c r="A533" s="130" t="s">
        <v>51</v>
      </c>
      <c r="B533" s="122" t="s">
        <v>51</v>
      </c>
      <c r="C533" s="122" t="s">
        <v>72</v>
      </c>
      <c r="D533" s="122" t="s">
        <v>1323</v>
      </c>
      <c r="E533" s="122" t="s">
        <v>1324</v>
      </c>
      <c r="F533" s="122" t="s">
        <v>55</v>
      </c>
      <c r="G533" s="122" t="s">
        <v>1321</v>
      </c>
      <c r="H533" s="122" t="s">
        <v>1322</v>
      </c>
      <c r="I533" s="143">
        <v>-578</v>
      </c>
      <c r="J533" s="125">
        <v>46024</v>
      </c>
      <c r="K533" s="125">
        <v>46031</v>
      </c>
      <c r="L533" s="125">
        <v>46038</v>
      </c>
      <c r="M533" s="122">
        <v>10252</v>
      </c>
      <c r="N533" s="122" t="s">
        <v>1325</v>
      </c>
      <c r="O533" s="122" t="s">
        <v>219</v>
      </c>
      <c r="P533" s="122" t="s">
        <v>60</v>
      </c>
    </row>
    <row r="534" spans="1:16" x14ac:dyDescent="0.25">
      <c r="A534" s="130" t="s">
        <v>51</v>
      </c>
      <c r="B534" s="122" t="s">
        <v>51</v>
      </c>
      <c r="C534" s="122" t="s">
        <v>72</v>
      </c>
      <c r="D534" s="122" t="s">
        <v>1326</v>
      </c>
      <c r="E534" s="122" t="s">
        <v>1327</v>
      </c>
      <c r="F534" s="122" t="s">
        <v>55</v>
      </c>
      <c r="G534" s="122" t="s">
        <v>1321</v>
      </c>
      <c r="H534" s="122" t="s">
        <v>1322</v>
      </c>
      <c r="I534" s="143">
        <v>-578</v>
      </c>
      <c r="J534" s="125">
        <v>46024</v>
      </c>
      <c r="K534" s="125">
        <v>46031</v>
      </c>
      <c r="L534" s="125">
        <v>46038</v>
      </c>
      <c r="M534" s="122">
        <v>10252</v>
      </c>
      <c r="N534" s="122" t="s">
        <v>1325</v>
      </c>
      <c r="O534" s="122" t="s">
        <v>219</v>
      </c>
      <c r="P534" s="122" t="s">
        <v>60</v>
      </c>
    </row>
    <row r="535" spans="1:16" x14ac:dyDescent="0.25">
      <c r="A535" s="130" t="s">
        <v>51</v>
      </c>
      <c r="B535" s="122" t="s">
        <v>51</v>
      </c>
      <c r="C535" s="122" t="s">
        <v>72</v>
      </c>
      <c r="D535" s="122" t="s">
        <v>1328</v>
      </c>
      <c r="E535" s="122" t="s">
        <v>1329</v>
      </c>
      <c r="F535" s="122" t="s">
        <v>55</v>
      </c>
      <c r="G535" s="122" t="s">
        <v>1321</v>
      </c>
      <c r="H535" s="122" t="s">
        <v>1322</v>
      </c>
      <c r="I535" s="143">
        <v>-578</v>
      </c>
      <c r="J535" s="125">
        <v>46024</v>
      </c>
      <c r="K535" s="125">
        <v>46031</v>
      </c>
      <c r="L535" s="125">
        <v>46038</v>
      </c>
      <c r="M535" s="122">
        <v>10252</v>
      </c>
      <c r="N535" s="122" t="s">
        <v>1325</v>
      </c>
      <c r="O535" s="122" t="s">
        <v>219</v>
      </c>
      <c r="P535" s="122" t="s">
        <v>60</v>
      </c>
    </row>
    <row r="536" spans="1:16" x14ac:dyDescent="0.25">
      <c r="A536" s="130" t="s">
        <v>51</v>
      </c>
      <c r="B536" s="122" t="s">
        <v>51</v>
      </c>
      <c r="C536" s="122" t="s">
        <v>72</v>
      </c>
      <c r="D536" s="122" t="s">
        <v>1330</v>
      </c>
      <c r="E536" s="122" t="s">
        <v>1331</v>
      </c>
      <c r="F536" s="122" t="s">
        <v>55</v>
      </c>
      <c r="G536" s="122" t="s">
        <v>1321</v>
      </c>
      <c r="H536" s="122" t="s">
        <v>1322</v>
      </c>
      <c r="I536" s="143">
        <v>-578</v>
      </c>
      <c r="J536" s="125">
        <v>46024</v>
      </c>
      <c r="K536" s="125">
        <v>46031</v>
      </c>
      <c r="L536" s="125">
        <v>46038</v>
      </c>
      <c r="M536" s="122">
        <v>10252</v>
      </c>
      <c r="N536" s="122" t="s">
        <v>1325</v>
      </c>
      <c r="O536" s="122" t="s">
        <v>219</v>
      </c>
      <c r="P536" s="122" t="s">
        <v>60</v>
      </c>
    </row>
    <row r="537" spans="1:16" s="28" customFormat="1" ht="15" x14ac:dyDescent="0.25">
      <c r="H537" s="28" t="s">
        <v>104</v>
      </c>
      <c r="I537" s="143">
        <v>-8015.87</v>
      </c>
      <c r="J537" s="125"/>
      <c r="K537" s="125"/>
      <c r="L537" s="125">
        <v>46038</v>
      </c>
      <c r="M537" s="122">
        <v>40001</v>
      </c>
      <c r="N537" s="122" t="s">
        <v>105</v>
      </c>
      <c r="O537" s="122" t="s">
        <v>106</v>
      </c>
      <c r="P537" s="122" t="s">
        <v>93</v>
      </c>
    </row>
    <row r="538" spans="1:16" s="126" customFormat="1" x14ac:dyDescent="0.25">
      <c r="A538" s="130" t="s">
        <v>51</v>
      </c>
      <c r="B538" s="122" t="s">
        <v>51</v>
      </c>
      <c r="C538" s="122" t="s">
        <v>52</v>
      </c>
      <c r="D538" s="122" t="s">
        <v>1332</v>
      </c>
      <c r="E538" s="122" t="s">
        <v>1333</v>
      </c>
      <c r="F538" s="122" t="s">
        <v>55</v>
      </c>
      <c r="G538" s="122" t="s">
        <v>1334</v>
      </c>
      <c r="H538" s="122" t="s">
        <v>1335</v>
      </c>
      <c r="I538" s="143">
        <v>-402</v>
      </c>
      <c r="J538" s="125">
        <v>46008</v>
      </c>
      <c r="K538" s="125">
        <v>46009</v>
      </c>
      <c r="L538" s="125">
        <v>46038</v>
      </c>
      <c r="M538" s="122">
        <v>10258</v>
      </c>
      <c r="N538" s="122" t="s">
        <v>51</v>
      </c>
      <c r="O538" s="122" t="s">
        <v>67</v>
      </c>
      <c r="P538" s="122" t="s">
        <v>60</v>
      </c>
    </row>
    <row r="539" spans="1:16" x14ac:dyDescent="0.25">
      <c r="A539" s="126"/>
      <c r="B539" s="126"/>
      <c r="C539" s="126"/>
      <c r="D539" s="126"/>
      <c r="E539" s="126"/>
      <c r="F539" s="126"/>
      <c r="G539" s="126"/>
      <c r="H539" s="126" t="s">
        <v>325</v>
      </c>
      <c r="I539" s="143">
        <v>-1342667.97</v>
      </c>
      <c r="J539" s="125"/>
      <c r="K539" s="125"/>
      <c r="L539" s="125">
        <v>46038</v>
      </c>
      <c r="M539" s="122">
        <v>10243</v>
      </c>
      <c r="N539" s="122" t="s">
        <v>325</v>
      </c>
      <c r="O539" s="122" t="s">
        <v>328</v>
      </c>
      <c r="P539" s="122" t="s">
        <v>60</v>
      </c>
    </row>
    <row r="540" spans="1:16" x14ac:dyDescent="0.25">
      <c r="A540" s="130" t="s">
        <v>51</v>
      </c>
      <c r="B540" s="122" t="s">
        <v>51</v>
      </c>
      <c r="C540" s="122" t="s">
        <v>72</v>
      </c>
      <c r="D540" s="122" t="s">
        <v>1336</v>
      </c>
      <c r="E540" s="122" t="s">
        <v>1337</v>
      </c>
      <c r="F540" s="122" t="s">
        <v>55</v>
      </c>
      <c r="G540" s="122" t="s">
        <v>1338</v>
      </c>
      <c r="H540" s="122" t="s">
        <v>1339</v>
      </c>
      <c r="I540" s="143">
        <v>-24.94</v>
      </c>
      <c r="J540" s="125">
        <v>45997</v>
      </c>
      <c r="K540" s="125">
        <v>46035</v>
      </c>
      <c r="L540" s="125">
        <v>46038</v>
      </c>
      <c r="M540" s="122">
        <v>10258</v>
      </c>
      <c r="N540" s="122" t="s">
        <v>66</v>
      </c>
      <c r="O540" s="122" t="s">
        <v>67</v>
      </c>
      <c r="P540" s="122" t="s">
        <v>60</v>
      </c>
    </row>
    <row r="541" spans="1:16" x14ac:dyDescent="0.25">
      <c r="E541" s="124"/>
      <c r="G541" s="124"/>
      <c r="H541" s="124" t="s">
        <v>555</v>
      </c>
      <c r="I541" s="143">
        <v>-250</v>
      </c>
      <c r="J541" s="125"/>
      <c r="K541" s="125"/>
      <c r="L541" s="125">
        <v>46038</v>
      </c>
      <c r="M541" s="122">
        <v>20004</v>
      </c>
      <c r="N541" s="122" t="s">
        <v>128</v>
      </c>
      <c r="O541" s="122" t="s">
        <v>79</v>
      </c>
      <c r="P541" s="122" t="s">
        <v>129</v>
      </c>
    </row>
    <row r="542" spans="1:16" x14ac:dyDescent="0.25">
      <c r="A542" s="126"/>
      <c r="B542" s="126"/>
      <c r="C542" s="126"/>
      <c r="D542" s="126"/>
      <c r="E542" s="126"/>
      <c r="F542" s="126"/>
      <c r="G542" s="126"/>
      <c r="H542" s="126" t="s">
        <v>1340</v>
      </c>
      <c r="I542" s="143">
        <v>-204.99</v>
      </c>
      <c r="J542" s="125"/>
      <c r="K542" s="125"/>
      <c r="L542" s="125">
        <v>46038</v>
      </c>
      <c r="M542" s="122">
        <v>20020</v>
      </c>
      <c r="N542" s="122" t="s">
        <v>1341</v>
      </c>
      <c r="O542" s="122" t="s">
        <v>79</v>
      </c>
      <c r="P542" s="122" t="s">
        <v>129</v>
      </c>
    </row>
    <row r="543" spans="1:16" s="126" customFormat="1" x14ac:dyDescent="0.25">
      <c r="A543" s="130" t="s">
        <v>51</v>
      </c>
      <c r="B543" s="122" t="s">
        <v>51</v>
      </c>
      <c r="C543" s="122" t="s">
        <v>52</v>
      </c>
      <c r="D543" s="122" t="s">
        <v>1342</v>
      </c>
      <c r="E543" s="122" t="s">
        <v>1343</v>
      </c>
      <c r="F543" s="122" t="s">
        <v>55</v>
      </c>
      <c r="G543" s="122" t="s">
        <v>1344</v>
      </c>
      <c r="H543" s="122" t="s">
        <v>1345</v>
      </c>
      <c r="I543" s="143">
        <v>-876.9</v>
      </c>
      <c r="J543" s="125">
        <v>46008</v>
      </c>
      <c r="K543" s="125">
        <v>46010</v>
      </c>
      <c r="L543" s="125">
        <v>46038</v>
      </c>
      <c r="M543" s="122">
        <v>20029</v>
      </c>
      <c r="N543" s="122" t="s">
        <v>131</v>
      </c>
      <c r="O543" s="122" t="s">
        <v>132</v>
      </c>
      <c r="P543" s="122" t="s">
        <v>60</v>
      </c>
    </row>
    <row r="544" spans="1:16" s="126" customFormat="1" x14ac:dyDescent="0.25">
      <c r="H544" s="126" t="s">
        <v>1346</v>
      </c>
      <c r="I544" s="143">
        <v>-1000</v>
      </c>
      <c r="J544" s="125"/>
      <c r="K544" s="125"/>
      <c r="L544" s="125">
        <v>46038</v>
      </c>
      <c r="M544" s="122">
        <v>30001</v>
      </c>
      <c r="N544" s="122" t="s">
        <v>1347</v>
      </c>
      <c r="O544" s="122" t="s">
        <v>59</v>
      </c>
      <c r="P544" s="122" t="s">
        <v>129</v>
      </c>
    </row>
    <row r="545" spans="1:16" x14ac:dyDescent="0.25">
      <c r="A545" s="126"/>
      <c r="B545" s="126"/>
      <c r="C545" s="126"/>
      <c r="D545" s="126"/>
      <c r="E545" s="126"/>
      <c r="F545" s="126"/>
      <c r="G545" s="126"/>
      <c r="H545" s="126" t="s">
        <v>1348</v>
      </c>
      <c r="I545" s="143">
        <v>-34.96</v>
      </c>
      <c r="J545" s="125"/>
      <c r="K545" s="125"/>
      <c r="L545" s="125">
        <v>46038</v>
      </c>
      <c r="M545" s="122">
        <v>20002</v>
      </c>
      <c r="N545" s="122" t="s">
        <v>128</v>
      </c>
      <c r="O545" s="122" t="s">
        <v>79</v>
      </c>
      <c r="P545" s="122" t="s">
        <v>129</v>
      </c>
    </row>
    <row r="546" spans="1:16" x14ac:dyDescent="0.25">
      <c r="E546" s="124"/>
      <c r="G546" s="124"/>
      <c r="H546" s="124" t="s">
        <v>695</v>
      </c>
      <c r="I546" s="143">
        <v>-230</v>
      </c>
      <c r="J546" s="125"/>
      <c r="K546" s="125"/>
      <c r="L546" s="125">
        <v>46038</v>
      </c>
      <c r="M546" s="122">
        <v>20001</v>
      </c>
      <c r="N546" s="122" t="s">
        <v>128</v>
      </c>
      <c r="O546" s="122" t="s">
        <v>79</v>
      </c>
      <c r="P546" s="122" t="s">
        <v>129</v>
      </c>
    </row>
    <row r="547" spans="1:16" x14ac:dyDescent="0.25">
      <c r="A547" s="130" t="s">
        <v>51</v>
      </c>
      <c r="B547" s="122" t="s">
        <v>51</v>
      </c>
      <c r="C547" s="122" t="s">
        <v>52</v>
      </c>
      <c r="D547" s="122" t="s">
        <v>1349</v>
      </c>
      <c r="E547" s="122" t="s">
        <v>1350</v>
      </c>
      <c r="F547" s="122" t="s">
        <v>55</v>
      </c>
      <c r="G547" s="122" t="s">
        <v>1351</v>
      </c>
      <c r="H547" s="122" t="s">
        <v>1352</v>
      </c>
      <c r="I547" s="143">
        <v>-900</v>
      </c>
      <c r="J547" s="125">
        <v>46008</v>
      </c>
      <c r="K547" s="125">
        <v>46009</v>
      </c>
      <c r="L547" s="125">
        <v>46038</v>
      </c>
      <c r="M547" s="122">
        <v>10258</v>
      </c>
      <c r="N547" s="122" t="s">
        <v>51</v>
      </c>
      <c r="O547" s="122" t="s">
        <v>67</v>
      </c>
      <c r="P547" s="122" t="s">
        <v>60</v>
      </c>
    </row>
    <row r="548" spans="1:16" x14ac:dyDescent="0.25">
      <c r="A548" s="130" t="s">
        <v>51</v>
      </c>
      <c r="B548" s="122" t="s">
        <v>51</v>
      </c>
      <c r="C548" s="122" t="s">
        <v>52</v>
      </c>
      <c r="D548" s="122" t="s">
        <v>1353</v>
      </c>
      <c r="E548" s="122" t="s">
        <v>1354</v>
      </c>
      <c r="F548" s="122" t="s">
        <v>55</v>
      </c>
      <c r="G548" s="122" t="s">
        <v>474</v>
      </c>
      <c r="H548" s="122" t="s">
        <v>475</v>
      </c>
      <c r="I548" s="143">
        <v>-750.14</v>
      </c>
      <c r="J548" s="125">
        <v>46008</v>
      </c>
      <c r="K548" s="125">
        <v>46008</v>
      </c>
      <c r="L548" s="125">
        <v>46038</v>
      </c>
      <c r="M548" s="122">
        <v>10258</v>
      </c>
      <c r="N548" s="122" t="s">
        <v>66</v>
      </c>
      <c r="O548" s="122" t="s">
        <v>67</v>
      </c>
      <c r="P548" s="122" t="s">
        <v>60</v>
      </c>
    </row>
    <row r="549" spans="1:16" x14ac:dyDescent="0.25">
      <c r="A549" s="130" t="s">
        <v>51</v>
      </c>
      <c r="B549" s="122" t="s">
        <v>51</v>
      </c>
      <c r="C549" s="122" t="s">
        <v>52</v>
      </c>
      <c r="D549" s="122" t="s">
        <v>1355</v>
      </c>
      <c r="E549" s="122" t="s">
        <v>1356</v>
      </c>
      <c r="F549" s="122" t="s">
        <v>55</v>
      </c>
      <c r="G549" s="122" t="s">
        <v>1357</v>
      </c>
      <c r="H549" s="122" t="s">
        <v>1358</v>
      </c>
      <c r="I549" s="143">
        <v>-2838.48</v>
      </c>
      <c r="J549" s="125">
        <v>46024</v>
      </c>
      <c r="K549" s="125">
        <v>46037</v>
      </c>
      <c r="L549" s="125">
        <v>46038</v>
      </c>
      <c r="M549" s="122">
        <v>20099</v>
      </c>
      <c r="N549" s="122" t="s">
        <v>78</v>
      </c>
      <c r="O549" s="122" t="s">
        <v>79</v>
      </c>
      <c r="P549" s="122" t="s">
        <v>60</v>
      </c>
    </row>
    <row r="550" spans="1:16" x14ac:dyDescent="0.25">
      <c r="A550" s="130" t="s">
        <v>51</v>
      </c>
      <c r="B550" s="122" t="s">
        <v>51</v>
      </c>
      <c r="C550" s="122" t="s">
        <v>52</v>
      </c>
      <c r="D550" s="122" t="s">
        <v>1359</v>
      </c>
      <c r="E550" s="122" t="s">
        <v>1360</v>
      </c>
      <c r="F550" s="122" t="s">
        <v>55</v>
      </c>
      <c r="G550" s="122" t="s">
        <v>1361</v>
      </c>
      <c r="H550" s="122" t="s">
        <v>1362</v>
      </c>
      <c r="I550" s="143">
        <v>-16740</v>
      </c>
      <c r="J550" s="125">
        <v>46008</v>
      </c>
      <c r="K550" s="125">
        <v>46022</v>
      </c>
      <c r="L550" s="125">
        <v>46038</v>
      </c>
      <c r="M550" s="122">
        <v>10248</v>
      </c>
      <c r="N550" s="122" t="s">
        <v>651</v>
      </c>
      <c r="O550" s="122" t="s">
        <v>652</v>
      </c>
      <c r="P550" s="122" t="s">
        <v>60</v>
      </c>
    </row>
    <row r="551" spans="1:16" x14ac:dyDescent="0.25">
      <c r="A551" s="130" t="s">
        <v>51</v>
      </c>
      <c r="B551" s="122" t="s">
        <v>51</v>
      </c>
      <c r="C551" s="122" t="s">
        <v>52</v>
      </c>
      <c r="D551" s="122" t="s">
        <v>1363</v>
      </c>
      <c r="E551" s="122" t="s">
        <v>1364</v>
      </c>
      <c r="F551" s="122" t="s">
        <v>55</v>
      </c>
      <c r="G551" s="122" t="s">
        <v>249</v>
      </c>
      <c r="H551" s="122" t="s">
        <v>250</v>
      </c>
      <c r="I551" s="143">
        <v>-5000</v>
      </c>
      <c r="J551" s="125">
        <v>46008</v>
      </c>
      <c r="K551" s="125">
        <v>46010</v>
      </c>
      <c r="L551" s="125">
        <v>46038</v>
      </c>
      <c r="M551" s="122">
        <v>10258</v>
      </c>
      <c r="N551" s="122" t="s">
        <v>66</v>
      </c>
      <c r="O551" s="122" t="s">
        <v>67</v>
      </c>
      <c r="P551" s="122" t="s">
        <v>60</v>
      </c>
    </row>
    <row r="552" spans="1:16" x14ac:dyDescent="0.25">
      <c r="E552" s="124"/>
      <c r="G552" s="124"/>
      <c r="H552" s="124" t="s">
        <v>1365</v>
      </c>
      <c r="I552" s="143">
        <v>-230</v>
      </c>
      <c r="J552" s="125"/>
      <c r="K552" s="125"/>
      <c r="L552" s="125">
        <v>46038</v>
      </c>
      <c r="M552" s="122">
        <v>20003</v>
      </c>
      <c r="N552" s="122" t="s">
        <v>128</v>
      </c>
      <c r="O552" s="122" t="s">
        <v>594</v>
      </c>
      <c r="P552" s="122" t="s">
        <v>129</v>
      </c>
    </row>
    <row r="553" spans="1:16" x14ac:dyDescent="0.25">
      <c r="E553" s="124"/>
      <c r="G553" s="124"/>
      <c r="H553" s="124" t="s">
        <v>276</v>
      </c>
      <c r="I553" s="143">
        <v>-147.80000000000001</v>
      </c>
      <c r="J553" s="125"/>
      <c r="K553" s="125"/>
      <c r="L553" s="125">
        <v>46038</v>
      </c>
      <c r="M553" s="122">
        <v>40001</v>
      </c>
      <c r="N553" s="122" t="s">
        <v>276</v>
      </c>
      <c r="O553" s="122" t="s">
        <v>79</v>
      </c>
      <c r="P553" s="122" t="s">
        <v>129</v>
      </c>
    </row>
    <row r="554" spans="1:16" x14ac:dyDescent="0.25">
      <c r="E554" s="124"/>
      <c r="G554" s="124"/>
      <c r="H554" s="124" t="s">
        <v>1366</v>
      </c>
      <c r="I554" s="143">
        <v>-328.1</v>
      </c>
      <c r="J554" s="125"/>
      <c r="K554" s="125"/>
      <c r="L554" s="125">
        <v>46038</v>
      </c>
      <c r="M554" s="122">
        <v>20021</v>
      </c>
      <c r="N554" s="122" t="s">
        <v>1367</v>
      </c>
      <c r="O554" s="122" t="s">
        <v>200</v>
      </c>
      <c r="P554" s="122" t="s">
        <v>129</v>
      </c>
    </row>
    <row r="555" spans="1:16" x14ac:dyDescent="0.25">
      <c r="E555" s="124"/>
      <c r="G555" s="124"/>
      <c r="H555" s="139" t="s">
        <v>840</v>
      </c>
      <c r="I555" s="143">
        <v>-2405.12</v>
      </c>
      <c r="J555" s="125"/>
      <c r="K555" s="125"/>
      <c r="L555" s="125">
        <v>46041</v>
      </c>
      <c r="M555" s="122">
        <v>20099</v>
      </c>
      <c r="N555" s="122" t="s">
        <v>840</v>
      </c>
      <c r="O555" s="122" t="s">
        <v>840</v>
      </c>
      <c r="P555" s="122" t="s">
        <v>129</v>
      </c>
    </row>
    <row r="556" spans="1:16" x14ac:dyDescent="0.25">
      <c r="E556" s="124"/>
      <c r="G556" s="124"/>
      <c r="H556" s="139" t="s">
        <v>840</v>
      </c>
      <c r="I556" s="143">
        <v>-1200</v>
      </c>
      <c r="J556" s="125"/>
      <c r="K556" s="125"/>
      <c r="L556" s="125">
        <v>46041</v>
      </c>
      <c r="M556" s="122">
        <v>20099</v>
      </c>
      <c r="N556" s="122" t="s">
        <v>840</v>
      </c>
      <c r="O556" s="122" t="s">
        <v>840</v>
      </c>
      <c r="P556" s="122" t="s">
        <v>129</v>
      </c>
    </row>
    <row r="557" spans="1:16" x14ac:dyDescent="0.25">
      <c r="E557" s="124"/>
      <c r="G557" s="124"/>
      <c r="H557" s="139" t="s">
        <v>840</v>
      </c>
      <c r="I557" s="143">
        <v>-886.49</v>
      </c>
      <c r="J557" s="125"/>
      <c r="K557" s="125"/>
      <c r="L557" s="125">
        <v>46041</v>
      </c>
      <c r="M557" s="122">
        <v>20099</v>
      </c>
      <c r="N557" s="122" t="s">
        <v>840</v>
      </c>
      <c r="O557" s="122" t="s">
        <v>840</v>
      </c>
      <c r="P557" s="122" t="s">
        <v>129</v>
      </c>
    </row>
    <row r="558" spans="1:16" s="129" customFormat="1" x14ac:dyDescent="0.25">
      <c r="A558" s="130" t="s">
        <v>51</v>
      </c>
      <c r="B558" s="122" t="s">
        <v>51</v>
      </c>
      <c r="C558" s="122" t="s">
        <v>52</v>
      </c>
      <c r="D558" s="122" t="s">
        <v>1368</v>
      </c>
      <c r="E558" s="122" t="s">
        <v>1369</v>
      </c>
      <c r="F558" s="122" t="s">
        <v>55</v>
      </c>
      <c r="G558" s="122" t="s">
        <v>1370</v>
      </c>
      <c r="H558" s="122" t="s">
        <v>1371</v>
      </c>
      <c r="I558" s="143">
        <v>-1894.2</v>
      </c>
      <c r="J558" s="125">
        <v>46025</v>
      </c>
      <c r="K558" s="125">
        <v>46035</v>
      </c>
      <c r="L558" s="125">
        <v>46041</v>
      </c>
      <c r="M558" s="122">
        <v>20099</v>
      </c>
      <c r="N558" s="122" t="s">
        <v>78</v>
      </c>
      <c r="O558" s="122" t="s">
        <v>79</v>
      </c>
      <c r="P558" s="122" t="s">
        <v>60</v>
      </c>
    </row>
    <row r="559" spans="1:16" x14ac:dyDescent="0.25">
      <c r="A559" s="130" t="s">
        <v>51</v>
      </c>
      <c r="B559" s="122" t="s">
        <v>51</v>
      </c>
      <c r="C559" s="122" t="s">
        <v>52</v>
      </c>
      <c r="D559" s="122" t="s">
        <v>1372</v>
      </c>
      <c r="E559" s="122" t="s">
        <v>1373</v>
      </c>
      <c r="F559" s="122" t="s">
        <v>55</v>
      </c>
      <c r="G559" s="122" t="s">
        <v>853</v>
      </c>
      <c r="H559" s="122" t="s">
        <v>854</v>
      </c>
      <c r="I559" s="143">
        <v>-120.78</v>
      </c>
      <c r="J559" s="125">
        <v>46009</v>
      </c>
      <c r="K559" s="125">
        <v>46010</v>
      </c>
      <c r="L559" s="125">
        <v>46041</v>
      </c>
      <c r="M559" s="122">
        <v>10258</v>
      </c>
      <c r="N559" s="122" t="s">
        <v>51</v>
      </c>
      <c r="O559" s="122" t="s">
        <v>67</v>
      </c>
      <c r="P559" s="122" t="s">
        <v>60</v>
      </c>
    </row>
    <row r="560" spans="1:16" s="28" customFormat="1" ht="15" x14ac:dyDescent="0.25">
      <c r="A560" s="34" t="s">
        <v>51</v>
      </c>
      <c r="B560" s="26" t="s">
        <v>51</v>
      </c>
      <c r="C560" s="26" t="s">
        <v>85</v>
      </c>
      <c r="D560" s="26" t="s">
        <v>1374</v>
      </c>
      <c r="E560" s="26" t="s">
        <v>1375</v>
      </c>
      <c r="F560" s="26" t="s">
        <v>55</v>
      </c>
      <c r="G560" s="26" t="s">
        <v>1376</v>
      </c>
      <c r="H560" s="26" t="s">
        <v>1377</v>
      </c>
      <c r="I560" s="143">
        <v>-650452.51</v>
      </c>
      <c r="J560" s="125">
        <v>45568</v>
      </c>
      <c r="K560" s="125">
        <v>45568</v>
      </c>
      <c r="L560" s="125">
        <v>46041</v>
      </c>
      <c r="M560" s="122">
        <v>40001</v>
      </c>
      <c r="N560" s="122" t="s">
        <v>91</v>
      </c>
      <c r="O560" s="122" t="s">
        <v>1378</v>
      </c>
      <c r="P560" s="122" t="s">
        <v>93</v>
      </c>
    </row>
    <row r="561" spans="1:16" s="28" customFormat="1" ht="15" x14ac:dyDescent="0.25">
      <c r="A561" s="34" t="s">
        <v>51</v>
      </c>
      <c r="B561" s="26" t="s">
        <v>51</v>
      </c>
      <c r="C561" s="26" t="s">
        <v>156</v>
      </c>
      <c r="D561" s="26" t="s">
        <v>1379</v>
      </c>
      <c r="E561" s="26" t="s">
        <v>1380</v>
      </c>
      <c r="F561" s="26" t="s">
        <v>55</v>
      </c>
      <c r="G561" s="26" t="s">
        <v>605</v>
      </c>
      <c r="H561" s="26" t="s">
        <v>606</v>
      </c>
      <c r="I561" s="143">
        <v>-848505.3</v>
      </c>
      <c r="J561" s="125">
        <v>45986</v>
      </c>
      <c r="K561" s="125">
        <v>45986</v>
      </c>
      <c r="L561" s="125">
        <v>46041</v>
      </c>
      <c r="M561" s="122">
        <v>40001</v>
      </c>
      <c r="N561" s="122" t="s">
        <v>1381</v>
      </c>
      <c r="O561" s="122" t="s">
        <v>607</v>
      </c>
      <c r="P561" s="122" t="s">
        <v>93</v>
      </c>
    </row>
    <row r="562" spans="1:16" s="28" customFormat="1" ht="15" x14ac:dyDescent="0.25">
      <c r="A562" s="34" t="s">
        <v>51</v>
      </c>
      <c r="B562" s="26" t="s">
        <v>51</v>
      </c>
      <c r="C562" s="26" t="s">
        <v>156</v>
      </c>
      <c r="D562" s="26" t="s">
        <v>1382</v>
      </c>
      <c r="E562" s="26" t="s">
        <v>1383</v>
      </c>
      <c r="F562" s="26" t="s">
        <v>55</v>
      </c>
      <c r="G562" s="26" t="s">
        <v>1384</v>
      </c>
      <c r="H562" s="26" t="s">
        <v>1385</v>
      </c>
      <c r="I562" s="143">
        <v>-629221.96</v>
      </c>
      <c r="J562" s="125">
        <v>45719</v>
      </c>
      <c r="K562" s="125">
        <v>45719</v>
      </c>
      <c r="L562" s="125">
        <v>46041</v>
      </c>
      <c r="M562" s="122">
        <v>40001</v>
      </c>
      <c r="N562" s="122" t="s">
        <v>1386</v>
      </c>
      <c r="O562" s="122" t="s">
        <v>1387</v>
      </c>
      <c r="P562" s="122" t="s">
        <v>93</v>
      </c>
    </row>
    <row r="563" spans="1:16" s="30" customFormat="1" ht="15" x14ac:dyDescent="0.25">
      <c r="A563" s="34" t="s">
        <v>51</v>
      </c>
      <c r="B563" s="26" t="s">
        <v>51</v>
      </c>
      <c r="C563" s="26" t="s">
        <v>156</v>
      </c>
      <c r="D563" s="26" t="s">
        <v>1388</v>
      </c>
      <c r="E563" s="26" t="s">
        <v>1389</v>
      </c>
      <c r="F563" s="26" t="s">
        <v>55</v>
      </c>
      <c r="G563" s="26" t="s">
        <v>1384</v>
      </c>
      <c r="H563" s="26" t="s">
        <v>1385</v>
      </c>
      <c r="I563" s="143">
        <v>-532168.49</v>
      </c>
      <c r="J563" s="125">
        <v>45783</v>
      </c>
      <c r="K563" s="125">
        <v>45783</v>
      </c>
      <c r="L563" s="125">
        <v>46041</v>
      </c>
      <c r="M563" s="122">
        <v>40001</v>
      </c>
      <c r="N563" s="122" t="s">
        <v>1390</v>
      </c>
      <c r="O563" s="122" t="s">
        <v>1387</v>
      </c>
      <c r="P563" s="122" t="s">
        <v>93</v>
      </c>
    </row>
    <row r="564" spans="1:16" x14ac:dyDescent="0.25">
      <c r="A564" s="126"/>
      <c r="B564" s="126"/>
      <c r="C564" s="126"/>
      <c r="D564" s="126"/>
      <c r="E564" s="126"/>
      <c r="F564" s="126"/>
      <c r="G564" s="126"/>
      <c r="H564" s="126" t="s">
        <v>1391</v>
      </c>
      <c r="I564" s="143">
        <v>-1000</v>
      </c>
      <c r="J564" s="125"/>
      <c r="K564" s="125"/>
      <c r="L564" s="125">
        <v>46041</v>
      </c>
      <c r="M564" s="122">
        <v>20009</v>
      </c>
      <c r="N564" s="122" t="s">
        <v>1347</v>
      </c>
      <c r="O564" s="122" t="s">
        <v>79</v>
      </c>
      <c r="P564" s="122" t="s">
        <v>129</v>
      </c>
    </row>
    <row r="565" spans="1:16" s="28" customFormat="1" ht="15" x14ac:dyDescent="0.25">
      <c r="H565" s="28" t="s">
        <v>104</v>
      </c>
      <c r="I565" s="143">
        <v>-854467.64</v>
      </c>
      <c r="J565" s="125"/>
      <c r="K565" s="125"/>
      <c r="L565" s="125">
        <v>46041</v>
      </c>
      <c r="M565" s="122">
        <v>40001</v>
      </c>
      <c r="N565" s="122" t="s">
        <v>105</v>
      </c>
      <c r="O565" s="122" t="s">
        <v>106</v>
      </c>
      <c r="P565" s="122" t="s">
        <v>93</v>
      </c>
    </row>
    <row r="566" spans="1:16" x14ac:dyDescent="0.25">
      <c r="A566" s="130" t="s">
        <v>51</v>
      </c>
      <c r="B566" s="122" t="s">
        <v>51</v>
      </c>
      <c r="C566" s="122" t="s">
        <v>72</v>
      </c>
      <c r="D566" s="122" t="s">
        <v>1392</v>
      </c>
      <c r="E566" s="122" t="s">
        <v>1393</v>
      </c>
      <c r="F566" s="122" t="s">
        <v>55</v>
      </c>
      <c r="G566" s="122" t="s">
        <v>1394</v>
      </c>
      <c r="H566" s="122" t="s">
        <v>1395</v>
      </c>
      <c r="I566" s="143">
        <v>-902.97</v>
      </c>
      <c r="J566" s="125">
        <v>46034</v>
      </c>
      <c r="K566" s="125">
        <v>46036</v>
      </c>
      <c r="L566" s="125">
        <v>46041</v>
      </c>
      <c r="M566" s="122">
        <v>20010</v>
      </c>
      <c r="N566" s="122" t="s">
        <v>174</v>
      </c>
      <c r="O566" s="122" t="s">
        <v>175</v>
      </c>
      <c r="P566" s="122" t="s">
        <v>60</v>
      </c>
    </row>
    <row r="567" spans="1:16" x14ac:dyDescent="0.25">
      <c r="A567" s="130" t="s">
        <v>51</v>
      </c>
      <c r="B567" s="122" t="s">
        <v>51</v>
      </c>
      <c r="C567" s="122" t="s">
        <v>52</v>
      </c>
      <c r="D567" s="122" t="s">
        <v>1396</v>
      </c>
      <c r="E567" s="122" t="s">
        <v>1397</v>
      </c>
      <c r="F567" s="122" t="s">
        <v>55</v>
      </c>
      <c r="G567" s="122" t="s">
        <v>876</v>
      </c>
      <c r="H567" s="122" t="s">
        <v>877</v>
      </c>
      <c r="I567" s="143">
        <v>-900</v>
      </c>
      <c r="J567" s="125">
        <v>46008</v>
      </c>
      <c r="K567" s="125">
        <v>46009</v>
      </c>
      <c r="L567" s="125">
        <v>46041</v>
      </c>
      <c r="M567" s="122">
        <v>10258</v>
      </c>
      <c r="N567" s="122" t="s">
        <v>66</v>
      </c>
      <c r="O567" s="122" t="s">
        <v>67</v>
      </c>
      <c r="P567" s="122" t="s">
        <v>60</v>
      </c>
    </row>
    <row r="568" spans="1:16" x14ac:dyDescent="0.25">
      <c r="A568" s="130" t="s">
        <v>51</v>
      </c>
      <c r="B568" s="122" t="s">
        <v>51</v>
      </c>
      <c r="C568" s="122" t="s">
        <v>72</v>
      </c>
      <c r="D568" s="122" t="s">
        <v>1398</v>
      </c>
      <c r="E568" s="122" t="s">
        <v>1399</v>
      </c>
      <c r="F568" s="122" t="s">
        <v>55</v>
      </c>
      <c r="G568" s="122" t="s">
        <v>315</v>
      </c>
      <c r="H568" s="122" t="s">
        <v>316</v>
      </c>
      <c r="I568" s="143">
        <v>-444.26</v>
      </c>
      <c r="J568" s="125">
        <v>46020</v>
      </c>
      <c r="K568" s="125">
        <v>46028</v>
      </c>
      <c r="L568" s="125">
        <v>46041</v>
      </c>
      <c r="M568" s="122">
        <v>10258</v>
      </c>
      <c r="N568" s="122" t="s">
        <v>66</v>
      </c>
      <c r="O568" s="122" t="s">
        <v>67</v>
      </c>
      <c r="P568" s="122" t="s">
        <v>60</v>
      </c>
    </row>
    <row r="569" spans="1:16" x14ac:dyDescent="0.25">
      <c r="A569" s="130" t="s">
        <v>51</v>
      </c>
      <c r="B569" s="122"/>
      <c r="C569" s="122" t="s">
        <v>72</v>
      </c>
      <c r="D569" s="122" t="s">
        <v>1400</v>
      </c>
      <c r="E569" s="122" t="s">
        <v>1401</v>
      </c>
      <c r="F569" s="122" t="s">
        <v>55</v>
      </c>
      <c r="G569" s="122" t="s">
        <v>315</v>
      </c>
      <c r="H569" s="122" t="s">
        <v>316</v>
      </c>
      <c r="I569" s="143">
        <v>-167.49</v>
      </c>
      <c r="J569" s="125">
        <v>46021</v>
      </c>
      <c r="K569" s="125">
        <v>46028</v>
      </c>
      <c r="L569" s="125">
        <v>46041</v>
      </c>
      <c r="M569" s="122">
        <v>30001</v>
      </c>
      <c r="N569" s="122" t="s">
        <v>431</v>
      </c>
      <c r="O569" s="122" t="s">
        <v>59</v>
      </c>
      <c r="P569" s="122" t="s">
        <v>60</v>
      </c>
    </row>
    <row r="570" spans="1:16" s="126" customFormat="1" x14ac:dyDescent="0.25">
      <c r="A570" s="130" t="s">
        <v>51</v>
      </c>
      <c r="B570" s="122" t="s">
        <v>51</v>
      </c>
      <c r="C570" s="122" t="s">
        <v>52</v>
      </c>
      <c r="D570" s="122" t="s">
        <v>1402</v>
      </c>
      <c r="E570" s="122" t="s">
        <v>1403</v>
      </c>
      <c r="F570" s="122" t="s">
        <v>55</v>
      </c>
      <c r="G570" s="122" t="s">
        <v>1334</v>
      </c>
      <c r="H570" s="122" t="s">
        <v>1335</v>
      </c>
      <c r="I570" s="143">
        <v>-1164</v>
      </c>
      <c r="J570" s="125">
        <v>46009</v>
      </c>
      <c r="K570" s="125">
        <v>46010</v>
      </c>
      <c r="L570" s="125">
        <v>46041</v>
      </c>
      <c r="M570" s="122">
        <v>30001</v>
      </c>
      <c r="N570" s="122" t="s">
        <v>51</v>
      </c>
      <c r="O570" s="122" t="s">
        <v>59</v>
      </c>
      <c r="P570" s="122" t="s">
        <v>60</v>
      </c>
    </row>
    <row r="571" spans="1:16" s="141" customFormat="1" x14ac:dyDescent="0.25">
      <c r="A571" s="126"/>
      <c r="B571" s="126"/>
      <c r="C571" s="126"/>
      <c r="D571" s="126"/>
      <c r="E571" s="140"/>
      <c r="F571" s="126"/>
      <c r="G571" s="126"/>
      <c r="H571" s="126" t="s">
        <v>325</v>
      </c>
      <c r="I571" s="143">
        <v>-3343707.77</v>
      </c>
      <c r="J571" s="125"/>
      <c r="K571" s="125"/>
      <c r="L571" s="125">
        <v>46041</v>
      </c>
      <c r="M571" s="122">
        <v>10243</v>
      </c>
      <c r="N571" s="122" t="s">
        <v>325</v>
      </c>
      <c r="O571" s="122" t="s">
        <v>328</v>
      </c>
      <c r="P571" s="122" t="s">
        <v>60</v>
      </c>
    </row>
    <row r="572" spans="1:16" x14ac:dyDescent="0.25">
      <c r="A572" s="130" t="s">
        <v>51</v>
      </c>
      <c r="B572" s="122" t="s">
        <v>51</v>
      </c>
      <c r="C572" s="122" t="s">
        <v>72</v>
      </c>
      <c r="D572" s="122" t="s">
        <v>1404</v>
      </c>
      <c r="E572" s="122" t="s">
        <v>1405</v>
      </c>
      <c r="F572" s="122" t="s">
        <v>55</v>
      </c>
      <c r="G572" s="122" t="s">
        <v>1338</v>
      </c>
      <c r="H572" s="122" t="s">
        <v>1339</v>
      </c>
      <c r="I572" s="143">
        <v>-4710.32</v>
      </c>
      <c r="J572" s="125">
        <v>46021</v>
      </c>
      <c r="K572" s="125">
        <v>46036</v>
      </c>
      <c r="L572" s="125">
        <v>46041</v>
      </c>
      <c r="M572" s="122">
        <v>20099</v>
      </c>
      <c r="N572" s="122" t="s">
        <v>78</v>
      </c>
      <c r="O572" s="122" t="s">
        <v>79</v>
      </c>
      <c r="P572" s="122" t="s">
        <v>60</v>
      </c>
    </row>
    <row r="573" spans="1:16" x14ac:dyDescent="0.25">
      <c r="A573" s="130" t="s">
        <v>51</v>
      </c>
      <c r="B573" s="122" t="s">
        <v>51</v>
      </c>
      <c r="C573" s="122" t="s">
        <v>72</v>
      </c>
      <c r="D573" s="122" t="s">
        <v>1406</v>
      </c>
      <c r="E573" s="122" t="s">
        <v>1407</v>
      </c>
      <c r="F573" s="122" t="s">
        <v>55</v>
      </c>
      <c r="G573" s="122" t="s">
        <v>1338</v>
      </c>
      <c r="H573" s="122" t="s">
        <v>1339</v>
      </c>
      <c r="I573" s="143">
        <v>-2456.38</v>
      </c>
      <c r="J573" s="125">
        <v>46028</v>
      </c>
      <c r="K573" s="125">
        <v>46028</v>
      </c>
      <c r="L573" s="125">
        <v>46041</v>
      </c>
      <c r="M573" s="122">
        <v>30099</v>
      </c>
      <c r="N573" s="122" t="s">
        <v>58</v>
      </c>
      <c r="O573" s="122" t="s">
        <v>59</v>
      </c>
      <c r="P573" s="122" t="s">
        <v>60</v>
      </c>
    </row>
    <row r="574" spans="1:16" s="129" customFormat="1" x14ac:dyDescent="0.25">
      <c r="A574" s="130" t="s">
        <v>51</v>
      </c>
      <c r="B574" s="122" t="s">
        <v>51</v>
      </c>
      <c r="C574" s="122" t="s">
        <v>72</v>
      </c>
      <c r="D574" s="122" t="s">
        <v>1408</v>
      </c>
      <c r="E574" s="122" t="s">
        <v>1409</v>
      </c>
      <c r="F574" s="122" t="s">
        <v>55</v>
      </c>
      <c r="G574" s="122" t="s">
        <v>1338</v>
      </c>
      <c r="H574" s="122" t="s">
        <v>1339</v>
      </c>
      <c r="I574" s="143">
        <v>-77.010000000000005</v>
      </c>
      <c r="J574" s="125">
        <v>46021</v>
      </c>
      <c r="K574" s="125">
        <v>46021</v>
      </c>
      <c r="L574" s="125">
        <v>46041</v>
      </c>
      <c r="M574" s="122">
        <v>30001</v>
      </c>
      <c r="N574" s="122" t="s">
        <v>431</v>
      </c>
      <c r="O574" s="122" t="s">
        <v>59</v>
      </c>
      <c r="P574" s="122" t="s">
        <v>60</v>
      </c>
    </row>
    <row r="575" spans="1:16" s="129" customFormat="1" x14ac:dyDescent="0.25">
      <c r="A575" s="130" t="s">
        <v>51</v>
      </c>
      <c r="B575" s="122" t="s">
        <v>51</v>
      </c>
      <c r="C575" s="122" t="s">
        <v>52</v>
      </c>
      <c r="D575" s="122" t="s">
        <v>1410</v>
      </c>
      <c r="E575" s="122" t="s">
        <v>1411</v>
      </c>
      <c r="F575" s="122" t="s">
        <v>55</v>
      </c>
      <c r="G575" s="122" t="s">
        <v>755</v>
      </c>
      <c r="H575" s="122" t="s">
        <v>756</v>
      </c>
      <c r="I575" s="143">
        <v>-72.849999999999994</v>
      </c>
      <c r="J575" s="125">
        <v>46020</v>
      </c>
      <c r="K575" s="125">
        <v>46021</v>
      </c>
      <c r="L575" s="125">
        <v>46041</v>
      </c>
      <c r="M575" s="122">
        <v>30001</v>
      </c>
      <c r="N575" s="122" t="s">
        <v>431</v>
      </c>
      <c r="O575" s="122" t="s">
        <v>59</v>
      </c>
      <c r="P575" s="122" t="s">
        <v>60</v>
      </c>
    </row>
    <row r="576" spans="1:16" x14ac:dyDescent="0.25">
      <c r="A576" s="130" t="s">
        <v>51</v>
      </c>
      <c r="B576" s="122" t="s">
        <v>51</v>
      </c>
      <c r="C576" s="122" t="s">
        <v>72</v>
      </c>
      <c r="D576" s="122" t="s">
        <v>1412</v>
      </c>
      <c r="E576" s="122" t="s">
        <v>1413</v>
      </c>
      <c r="F576" s="122" t="s">
        <v>55</v>
      </c>
      <c r="G576" s="122" t="s">
        <v>1414</v>
      </c>
      <c r="H576" s="122" t="s">
        <v>1415</v>
      </c>
      <c r="I576" s="143">
        <v>-10251.33</v>
      </c>
      <c r="J576" s="125">
        <v>45957</v>
      </c>
      <c r="K576" s="125">
        <v>46037</v>
      </c>
      <c r="L576" s="125">
        <v>46041</v>
      </c>
      <c r="M576" s="122">
        <v>20005</v>
      </c>
      <c r="N576" s="122" t="s">
        <v>292</v>
      </c>
      <c r="O576" s="122" t="s">
        <v>79</v>
      </c>
      <c r="P576" s="122" t="s">
        <v>60</v>
      </c>
    </row>
    <row r="577" spans="1:16" x14ac:dyDescent="0.25">
      <c r="A577" s="130" t="s">
        <v>51</v>
      </c>
      <c r="B577" s="122" t="s">
        <v>51</v>
      </c>
      <c r="C577" s="122" t="s">
        <v>52</v>
      </c>
      <c r="D577" s="122" t="s">
        <v>1416</v>
      </c>
      <c r="E577" s="122" t="s">
        <v>1417</v>
      </c>
      <c r="F577" s="122" t="s">
        <v>55</v>
      </c>
      <c r="G577" s="122" t="s">
        <v>1418</v>
      </c>
      <c r="H577" s="122" t="s">
        <v>1419</v>
      </c>
      <c r="I577" s="143">
        <v>-1804.5</v>
      </c>
      <c r="J577" s="125">
        <v>46010</v>
      </c>
      <c r="K577" s="125">
        <v>46014</v>
      </c>
      <c r="L577" s="125">
        <v>46041</v>
      </c>
      <c r="M577" s="122">
        <v>30001</v>
      </c>
      <c r="N577" s="122" t="s">
        <v>51</v>
      </c>
      <c r="O577" s="122" t="s">
        <v>59</v>
      </c>
      <c r="P577" s="122" t="s">
        <v>60</v>
      </c>
    </row>
    <row r="578" spans="1:16" s="129" customFormat="1" x14ac:dyDescent="0.25">
      <c r="A578" s="130" t="s">
        <v>51</v>
      </c>
      <c r="B578" s="122" t="s">
        <v>51</v>
      </c>
      <c r="C578" s="122" t="s">
        <v>52</v>
      </c>
      <c r="D578" s="122" t="s">
        <v>1420</v>
      </c>
      <c r="E578" s="122" t="s">
        <v>1421</v>
      </c>
      <c r="F578" s="122" t="s">
        <v>55</v>
      </c>
      <c r="G578" s="122" t="s">
        <v>135</v>
      </c>
      <c r="H578" s="122" t="s">
        <v>136</v>
      </c>
      <c r="I578" s="143">
        <v>-408</v>
      </c>
      <c r="J578" s="125">
        <v>46009</v>
      </c>
      <c r="K578" s="125">
        <v>46013</v>
      </c>
      <c r="L578" s="125">
        <v>46041</v>
      </c>
      <c r="M578" s="122">
        <v>10258</v>
      </c>
      <c r="N578" s="122" t="s">
        <v>66</v>
      </c>
      <c r="O578" s="122" t="s">
        <v>67</v>
      </c>
      <c r="P578" s="122" t="s">
        <v>60</v>
      </c>
    </row>
    <row r="579" spans="1:16" x14ac:dyDescent="0.25">
      <c r="A579" s="130" t="s">
        <v>51</v>
      </c>
      <c r="B579" s="122" t="s">
        <v>51</v>
      </c>
      <c r="C579" s="122" t="s">
        <v>52</v>
      </c>
      <c r="D579" s="122" t="s">
        <v>1422</v>
      </c>
      <c r="E579" s="122" t="s">
        <v>1423</v>
      </c>
      <c r="F579" s="122" t="s">
        <v>55</v>
      </c>
      <c r="G579" s="122" t="s">
        <v>1424</v>
      </c>
      <c r="H579" s="122" t="s">
        <v>1425</v>
      </c>
      <c r="I579" s="143">
        <v>-4336.1000000000004</v>
      </c>
      <c r="J579" s="125">
        <v>46009</v>
      </c>
      <c r="K579" s="125">
        <v>46028</v>
      </c>
      <c r="L579" s="125">
        <v>46041</v>
      </c>
      <c r="M579" s="122">
        <v>10258</v>
      </c>
      <c r="N579" s="122" t="s">
        <v>66</v>
      </c>
      <c r="O579" s="122" t="s">
        <v>67</v>
      </c>
      <c r="P579" s="122" t="s">
        <v>60</v>
      </c>
    </row>
    <row r="580" spans="1:16" x14ac:dyDescent="0.25">
      <c r="A580" s="130" t="s">
        <v>51</v>
      </c>
      <c r="B580" s="122" t="s">
        <v>51</v>
      </c>
      <c r="C580" s="122" t="s">
        <v>52</v>
      </c>
      <c r="D580" s="122" t="s">
        <v>1426</v>
      </c>
      <c r="E580" s="122" t="s">
        <v>1427</v>
      </c>
      <c r="F580" s="122" t="s">
        <v>55</v>
      </c>
      <c r="G580" s="122" t="s">
        <v>1424</v>
      </c>
      <c r="H580" s="122" t="s">
        <v>1425</v>
      </c>
      <c r="I580" s="143">
        <v>-2375.48</v>
      </c>
      <c r="J580" s="125">
        <v>46009</v>
      </c>
      <c r="K580" s="125">
        <v>46014</v>
      </c>
      <c r="L580" s="125">
        <v>46041</v>
      </c>
      <c r="M580" s="122">
        <v>10258</v>
      </c>
      <c r="N580" s="122" t="s">
        <v>66</v>
      </c>
      <c r="O580" s="122" t="s">
        <v>67</v>
      </c>
      <c r="P580" s="122" t="s">
        <v>60</v>
      </c>
    </row>
    <row r="581" spans="1:16" x14ac:dyDescent="0.25">
      <c r="A581" s="130" t="s">
        <v>51</v>
      </c>
      <c r="B581" s="122" t="s">
        <v>51</v>
      </c>
      <c r="C581" s="122" t="s">
        <v>52</v>
      </c>
      <c r="D581" s="122" t="s">
        <v>1428</v>
      </c>
      <c r="E581" s="122" t="s">
        <v>1429</v>
      </c>
      <c r="F581" s="122" t="s">
        <v>55</v>
      </c>
      <c r="G581" s="122" t="s">
        <v>1424</v>
      </c>
      <c r="H581" s="122" t="s">
        <v>1425</v>
      </c>
      <c r="I581" s="143">
        <v>-2375.48</v>
      </c>
      <c r="J581" s="125">
        <v>46009</v>
      </c>
      <c r="K581" s="125">
        <v>46014</v>
      </c>
      <c r="L581" s="125">
        <v>46041</v>
      </c>
      <c r="M581" s="122">
        <v>10258</v>
      </c>
      <c r="N581" s="122" t="s">
        <v>66</v>
      </c>
      <c r="O581" s="122" t="s">
        <v>67</v>
      </c>
      <c r="P581" s="122" t="s">
        <v>60</v>
      </c>
    </row>
    <row r="582" spans="1:16" x14ac:dyDescent="0.25">
      <c r="A582" s="130" t="s">
        <v>51</v>
      </c>
      <c r="B582" s="122" t="s">
        <v>51</v>
      </c>
      <c r="C582" s="122" t="s">
        <v>52</v>
      </c>
      <c r="D582" s="122" t="s">
        <v>1430</v>
      </c>
      <c r="E582" s="122" t="s">
        <v>1431</v>
      </c>
      <c r="F582" s="122" t="s">
        <v>55</v>
      </c>
      <c r="G582" s="122" t="s">
        <v>1424</v>
      </c>
      <c r="H582" s="122" t="s">
        <v>1425</v>
      </c>
      <c r="I582" s="143">
        <v>-2168.0500000000002</v>
      </c>
      <c r="J582" s="125">
        <v>46009</v>
      </c>
      <c r="K582" s="125">
        <v>46028</v>
      </c>
      <c r="L582" s="125">
        <v>46041</v>
      </c>
      <c r="M582" s="122">
        <v>10258</v>
      </c>
      <c r="N582" s="122" t="s">
        <v>66</v>
      </c>
      <c r="O582" s="122" t="s">
        <v>67</v>
      </c>
      <c r="P582" s="122" t="s">
        <v>60</v>
      </c>
    </row>
    <row r="583" spans="1:16" x14ac:dyDescent="0.25">
      <c r="E583" s="124"/>
      <c r="G583" s="124"/>
      <c r="H583" s="124" t="s">
        <v>353</v>
      </c>
      <c r="I583" s="143">
        <v>-6297.41</v>
      </c>
      <c r="J583" s="125"/>
      <c r="K583" s="125"/>
      <c r="L583" s="125">
        <v>46041</v>
      </c>
      <c r="M583" s="122">
        <v>20104</v>
      </c>
      <c r="N583" s="122" t="s">
        <v>353</v>
      </c>
      <c r="O583" s="122" t="s">
        <v>353</v>
      </c>
      <c r="P583" s="122" t="s">
        <v>246</v>
      </c>
    </row>
    <row r="584" spans="1:16" s="129" customFormat="1" x14ac:dyDescent="0.25">
      <c r="A584" s="130" t="s">
        <v>51</v>
      </c>
      <c r="B584" s="122" t="s">
        <v>51</v>
      </c>
      <c r="C584" s="122" t="s">
        <v>52</v>
      </c>
      <c r="D584" s="122" t="s">
        <v>1432</v>
      </c>
      <c r="E584" s="122" t="s">
        <v>1433</v>
      </c>
      <c r="F584" s="122" t="s">
        <v>55</v>
      </c>
      <c r="G584" s="122" t="s">
        <v>1434</v>
      </c>
      <c r="H584" s="122" t="s">
        <v>1435</v>
      </c>
      <c r="I584" s="143">
        <v>-14752</v>
      </c>
      <c r="J584" s="125">
        <v>46010</v>
      </c>
      <c r="K584" s="125">
        <v>46010</v>
      </c>
      <c r="L584" s="125">
        <v>46041</v>
      </c>
      <c r="M584" s="122">
        <v>30002</v>
      </c>
      <c r="N584" s="122" t="s">
        <v>205</v>
      </c>
      <c r="O584" s="122" t="s">
        <v>59</v>
      </c>
      <c r="P584" s="122" t="s">
        <v>60</v>
      </c>
    </row>
    <row r="585" spans="1:16" x14ac:dyDescent="0.25">
      <c r="A585" s="130" t="s">
        <v>51</v>
      </c>
      <c r="B585" s="122" t="s">
        <v>51</v>
      </c>
      <c r="C585" s="122" t="s">
        <v>52</v>
      </c>
      <c r="D585" s="122" t="s">
        <v>1436</v>
      </c>
      <c r="E585" s="122" t="s">
        <v>1437</v>
      </c>
      <c r="F585" s="122" t="s">
        <v>55</v>
      </c>
      <c r="G585" s="122" t="s">
        <v>1438</v>
      </c>
      <c r="H585" s="122" t="s">
        <v>1439</v>
      </c>
      <c r="I585" s="143">
        <v>-145.93</v>
      </c>
      <c r="J585" s="125">
        <v>46010</v>
      </c>
      <c r="K585" s="125">
        <v>46013</v>
      </c>
      <c r="L585" s="125">
        <v>46041</v>
      </c>
      <c r="M585" s="122">
        <v>10258</v>
      </c>
      <c r="N585" s="122" t="s">
        <v>66</v>
      </c>
      <c r="O585" s="122" t="s">
        <v>67</v>
      </c>
      <c r="P585" s="122" t="s">
        <v>60</v>
      </c>
    </row>
    <row r="586" spans="1:16" x14ac:dyDescent="0.25">
      <c r="A586" s="130" t="s">
        <v>51</v>
      </c>
      <c r="B586" s="122" t="s">
        <v>51</v>
      </c>
      <c r="C586" s="122" t="s">
        <v>72</v>
      </c>
      <c r="D586" s="122" t="s">
        <v>1440</v>
      </c>
      <c r="E586" s="122" t="s">
        <v>1441</v>
      </c>
      <c r="F586" s="122" t="s">
        <v>55</v>
      </c>
      <c r="G586" s="122" t="s">
        <v>1442</v>
      </c>
      <c r="H586" s="122" t="s">
        <v>1443</v>
      </c>
      <c r="I586" s="143">
        <v>-4776.92</v>
      </c>
      <c r="J586" s="125">
        <v>46029</v>
      </c>
      <c r="K586" s="125">
        <v>46034</v>
      </c>
      <c r="L586" s="125">
        <v>46041</v>
      </c>
      <c r="M586" s="122">
        <v>20029</v>
      </c>
      <c r="N586" s="122" t="s">
        <v>131</v>
      </c>
      <c r="O586" s="122" t="s">
        <v>132</v>
      </c>
      <c r="P586" s="122" t="s">
        <v>60</v>
      </c>
    </row>
    <row r="587" spans="1:16" x14ac:dyDescent="0.25">
      <c r="A587" s="130" t="s">
        <v>51</v>
      </c>
      <c r="B587" s="122" t="s">
        <v>51</v>
      </c>
      <c r="C587" s="122" t="s">
        <v>52</v>
      </c>
      <c r="D587" s="122" t="s">
        <v>1444</v>
      </c>
      <c r="E587" s="122" t="s">
        <v>1445</v>
      </c>
      <c r="F587" s="122" t="s">
        <v>55</v>
      </c>
      <c r="G587" s="122" t="s">
        <v>164</v>
      </c>
      <c r="H587" s="122" t="s">
        <v>165</v>
      </c>
      <c r="I587" s="143">
        <v>-953.46</v>
      </c>
      <c r="J587" s="125">
        <v>46009</v>
      </c>
      <c r="K587" s="125">
        <v>46038</v>
      </c>
      <c r="L587" s="125">
        <v>46041</v>
      </c>
      <c r="M587" s="122">
        <v>20099</v>
      </c>
      <c r="N587" s="122" t="s">
        <v>78</v>
      </c>
      <c r="O587" s="122" t="s">
        <v>79</v>
      </c>
      <c r="P587" s="122" t="s">
        <v>60</v>
      </c>
    </row>
    <row r="588" spans="1:16" s="129" customFormat="1" x14ac:dyDescent="0.25">
      <c r="A588" s="124"/>
      <c r="B588" s="124"/>
      <c r="C588" s="124"/>
      <c r="D588" s="124"/>
      <c r="E588" s="124"/>
      <c r="F588" s="124"/>
      <c r="G588" s="124"/>
      <c r="H588" s="139" t="s">
        <v>1446</v>
      </c>
      <c r="I588" s="143">
        <v>-358.8</v>
      </c>
      <c r="J588" s="125"/>
      <c r="K588" s="125"/>
      <c r="L588" s="125">
        <v>46041</v>
      </c>
      <c r="M588" s="122">
        <v>40001</v>
      </c>
      <c r="N588" s="122" t="s">
        <v>1446</v>
      </c>
      <c r="O588" s="122" t="s">
        <v>155</v>
      </c>
      <c r="P588" s="122" t="s">
        <v>155</v>
      </c>
    </row>
    <row r="589" spans="1:16" x14ac:dyDescent="0.25">
      <c r="E589" s="124"/>
      <c r="G589" s="124"/>
      <c r="H589" s="124" t="s">
        <v>176</v>
      </c>
      <c r="I589" s="143">
        <v>-1140.6500000000001</v>
      </c>
      <c r="J589" s="125"/>
      <c r="K589" s="125"/>
      <c r="L589" s="125">
        <v>46041</v>
      </c>
      <c r="M589" s="122">
        <v>40001</v>
      </c>
      <c r="N589" s="122" t="s">
        <v>176</v>
      </c>
      <c r="O589" s="122" t="s">
        <v>155</v>
      </c>
      <c r="P589" s="122" t="s">
        <v>155</v>
      </c>
    </row>
    <row r="590" spans="1:16" s="28" customFormat="1" ht="15" x14ac:dyDescent="0.25">
      <c r="A590" s="34" t="s">
        <v>51</v>
      </c>
      <c r="B590" s="26" t="s">
        <v>51</v>
      </c>
      <c r="C590" s="26" t="s">
        <v>156</v>
      </c>
      <c r="D590" s="26" t="s">
        <v>1447</v>
      </c>
      <c r="E590" s="26" t="s">
        <v>1448</v>
      </c>
      <c r="F590" s="26" t="s">
        <v>55</v>
      </c>
      <c r="G590" s="26" t="s">
        <v>580</v>
      </c>
      <c r="H590" s="26" t="s">
        <v>581</v>
      </c>
      <c r="I590" s="143">
        <v>-1437318.5</v>
      </c>
      <c r="J590" s="125">
        <v>45825</v>
      </c>
      <c r="K590" s="125">
        <v>45825</v>
      </c>
      <c r="L590" s="125">
        <v>46041</v>
      </c>
      <c r="M590" s="122">
        <v>40001</v>
      </c>
      <c r="N590" s="122" t="s">
        <v>1449</v>
      </c>
      <c r="O590" s="122" t="s">
        <v>582</v>
      </c>
      <c r="P590" s="122" t="s">
        <v>93</v>
      </c>
    </row>
    <row r="591" spans="1:16" x14ac:dyDescent="0.25">
      <c r="A591" s="130" t="s">
        <v>51</v>
      </c>
      <c r="B591" s="122" t="s">
        <v>51</v>
      </c>
      <c r="C591" s="122" t="s">
        <v>72</v>
      </c>
      <c r="D591" s="122" t="s">
        <v>1450</v>
      </c>
      <c r="E591" s="122" t="s">
        <v>1441</v>
      </c>
      <c r="F591" s="122" t="s">
        <v>55</v>
      </c>
      <c r="G591" s="122" t="s">
        <v>1451</v>
      </c>
      <c r="H591" s="122" t="s">
        <v>1452</v>
      </c>
      <c r="I591" s="143">
        <v>-4776.92</v>
      </c>
      <c r="J591" s="125">
        <v>46029</v>
      </c>
      <c r="K591" s="125">
        <v>46031</v>
      </c>
      <c r="L591" s="125">
        <v>46041</v>
      </c>
      <c r="M591" s="122">
        <v>20029</v>
      </c>
      <c r="N591" s="122" t="s">
        <v>131</v>
      </c>
      <c r="O591" s="122" t="s">
        <v>132</v>
      </c>
      <c r="P591" s="122" t="s">
        <v>60</v>
      </c>
    </row>
    <row r="592" spans="1:16" x14ac:dyDescent="0.25">
      <c r="A592" s="130" t="s">
        <v>51</v>
      </c>
      <c r="B592" s="122" t="s">
        <v>51</v>
      </c>
      <c r="C592" s="122" t="s">
        <v>52</v>
      </c>
      <c r="D592" s="122" t="s">
        <v>1453</v>
      </c>
      <c r="E592" s="122" t="s">
        <v>1454</v>
      </c>
      <c r="F592" s="122" t="s">
        <v>55</v>
      </c>
      <c r="G592" s="122" t="s">
        <v>179</v>
      </c>
      <c r="H592" s="122" t="s">
        <v>180</v>
      </c>
      <c r="I592" s="143">
        <v>-1990</v>
      </c>
      <c r="J592" s="125">
        <v>46009</v>
      </c>
      <c r="K592" s="125">
        <v>46021</v>
      </c>
      <c r="L592" s="125">
        <v>46041</v>
      </c>
      <c r="M592" s="122">
        <v>10258</v>
      </c>
      <c r="N592" s="122" t="s">
        <v>51</v>
      </c>
      <c r="O592" s="122" t="s">
        <v>67</v>
      </c>
      <c r="P592" s="122" t="s">
        <v>60</v>
      </c>
    </row>
    <row r="593" spans="1:16" x14ac:dyDescent="0.25">
      <c r="A593" s="130" t="s">
        <v>51</v>
      </c>
      <c r="B593" s="122" t="s">
        <v>51</v>
      </c>
      <c r="C593" s="122" t="s">
        <v>52</v>
      </c>
      <c r="D593" s="122" t="s">
        <v>1455</v>
      </c>
      <c r="E593" s="122" t="s">
        <v>1456</v>
      </c>
      <c r="F593" s="122" t="s">
        <v>55</v>
      </c>
      <c r="G593" s="122" t="s">
        <v>391</v>
      </c>
      <c r="H593" s="122" t="s">
        <v>392</v>
      </c>
      <c r="I593" s="143">
        <v>-14958.05</v>
      </c>
      <c r="J593" s="125">
        <v>46011</v>
      </c>
      <c r="K593" s="125">
        <v>46022</v>
      </c>
      <c r="L593" s="125">
        <v>46041</v>
      </c>
      <c r="M593" s="122">
        <v>30002</v>
      </c>
      <c r="N593" s="122" t="s">
        <v>205</v>
      </c>
      <c r="O593" s="122" t="s">
        <v>59</v>
      </c>
      <c r="P593" s="122" t="s">
        <v>60</v>
      </c>
    </row>
    <row r="594" spans="1:16" s="129" customFormat="1" x14ac:dyDescent="0.25">
      <c r="A594" s="130" t="s">
        <v>51</v>
      </c>
      <c r="B594" s="122" t="s">
        <v>51</v>
      </c>
      <c r="C594" s="122" t="s">
        <v>52</v>
      </c>
      <c r="D594" s="122" t="s">
        <v>1457</v>
      </c>
      <c r="E594" s="122" t="s">
        <v>1458</v>
      </c>
      <c r="F594" s="122" t="s">
        <v>55</v>
      </c>
      <c r="G594" s="122" t="s">
        <v>391</v>
      </c>
      <c r="H594" s="122" t="s">
        <v>392</v>
      </c>
      <c r="I594" s="143">
        <v>-9725.18</v>
      </c>
      <c r="J594" s="125">
        <v>46011</v>
      </c>
      <c r="K594" s="125">
        <v>46022</v>
      </c>
      <c r="L594" s="125">
        <v>46041</v>
      </c>
      <c r="M594" s="122">
        <v>30002</v>
      </c>
      <c r="N594" s="122" t="s">
        <v>205</v>
      </c>
      <c r="O594" s="122" t="s">
        <v>59</v>
      </c>
      <c r="P594" s="122" t="s">
        <v>60</v>
      </c>
    </row>
    <row r="595" spans="1:16" s="129" customFormat="1" x14ac:dyDescent="0.25">
      <c r="A595" s="130" t="s">
        <v>51</v>
      </c>
      <c r="B595" s="122" t="s">
        <v>51</v>
      </c>
      <c r="C595" s="122" t="s">
        <v>52</v>
      </c>
      <c r="D595" s="122" t="s">
        <v>1459</v>
      </c>
      <c r="E595" s="122" t="s">
        <v>1460</v>
      </c>
      <c r="F595" s="122" t="s">
        <v>55</v>
      </c>
      <c r="G595" s="122" t="s">
        <v>391</v>
      </c>
      <c r="H595" s="122" t="s">
        <v>392</v>
      </c>
      <c r="I595" s="143">
        <v>-8888.5499999999993</v>
      </c>
      <c r="J595" s="125">
        <v>46011</v>
      </c>
      <c r="K595" s="125">
        <v>46022</v>
      </c>
      <c r="L595" s="125">
        <v>46041</v>
      </c>
      <c r="M595" s="122">
        <v>30002</v>
      </c>
      <c r="N595" s="122" t="s">
        <v>205</v>
      </c>
      <c r="O595" s="122" t="s">
        <v>59</v>
      </c>
      <c r="P595" s="122" t="s">
        <v>60</v>
      </c>
    </row>
    <row r="596" spans="1:16" x14ac:dyDescent="0.25">
      <c r="A596" s="130" t="s">
        <v>51</v>
      </c>
      <c r="B596" s="122" t="s">
        <v>51</v>
      </c>
      <c r="C596" s="122" t="s">
        <v>52</v>
      </c>
      <c r="D596" s="122" t="s">
        <v>1461</v>
      </c>
      <c r="E596" s="122" t="s">
        <v>1462</v>
      </c>
      <c r="F596" s="122" t="s">
        <v>55</v>
      </c>
      <c r="G596" s="122" t="s">
        <v>391</v>
      </c>
      <c r="H596" s="122" t="s">
        <v>392</v>
      </c>
      <c r="I596" s="143">
        <v>-5908.22</v>
      </c>
      <c r="J596" s="125">
        <v>46011</v>
      </c>
      <c r="K596" s="125">
        <v>46022</v>
      </c>
      <c r="L596" s="125">
        <v>46041</v>
      </c>
      <c r="M596" s="122">
        <v>30002</v>
      </c>
      <c r="N596" s="122" t="s">
        <v>205</v>
      </c>
      <c r="O596" s="122" t="s">
        <v>59</v>
      </c>
      <c r="P596" s="122" t="s">
        <v>60</v>
      </c>
    </row>
    <row r="597" spans="1:16" x14ac:dyDescent="0.25">
      <c r="A597" s="130" t="s">
        <v>51</v>
      </c>
      <c r="B597" s="122" t="s">
        <v>51</v>
      </c>
      <c r="C597" s="122" t="s">
        <v>52</v>
      </c>
      <c r="D597" s="122" t="s">
        <v>1463</v>
      </c>
      <c r="E597" s="122" t="s">
        <v>1464</v>
      </c>
      <c r="F597" s="122" t="s">
        <v>55</v>
      </c>
      <c r="G597" s="122" t="s">
        <v>391</v>
      </c>
      <c r="H597" s="122" t="s">
        <v>392</v>
      </c>
      <c r="I597" s="143">
        <v>-4840.75</v>
      </c>
      <c r="J597" s="125">
        <v>46011</v>
      </c>
      <c r="K597" s="125">
        <v>46022</v>
      </c>
      <c r="L597" s="125">
        <v>46041</v>
      </c>
      <c r="M597" s="122">
        <v>30002</v>
      </c>
      <c r="N597" s="122" t="s">
        <v>205</v>
      </c>
      <c r="O597" s="122" t="s">
        <v>59</v>
      </c>
      <c r="P597" s="122" t="s">
        <v>60</v>
      </c>
    </row>
    <row r="598" spans="1:16" x14ac:dyDescent="0.25">
      <c r="A598" s="130" t="s">
        <v>51</v>
      </c>
      <c r="B598" s="122" t="s">
        <v>51</v>
      </c>
      <c r="C598" s="122" t="s">
        <v>52</v>
      </c>
      <c r="D598" s="122" t="s">
        <v>1465</v>
      </c>
      <c r="E598" s="122" t="s">
        <v>1466</v>
      </c>
      <c r="F598" s="122" t="s">
        <v>55</v>
      </c>
      <c r="G598" s="122" t="s">
        <v>391</v>
      </c>
      <c r="H598" s="122" t="s">
        <v>392</v>
      </c>
      <c r="I598" s="143">
        <v>-4620</v>
      </c>
      <c r="J598" s="125">
        <v>46011</v>
      </c>
      <c r="K598" s="125">
        <v>46022</v>
      </c>
      <c r="L598" s="125">
        <v>46041</v>
      </c>
      <c r="M598" s="122">
        <v>30002</v>
      </c>
      <c r="N598" s="122" t="s">
        <v>205</v>
      </c>
      <c r="O598" s="122" t="s">
        <v>59</v>
      </c>
      <c r="P598" s="122" t="s">
        <v>60</v>
      </c>
    </row>
    <row r="599" spans="1:16" x14ac:dyDescent="0.25">
      <c r="A599" s="130" t="s">
        <v>51</v>
      </c>
      <c r="B599" s="122" t="s">
        <v>51</v>
      </c>
      <c r="C599" s="122" t="s">
        <v>52</v>
      </c>
      <c r="D599" s="122" t="s">
        <v>1467</v>
      </c>
      <c r="E599" s="122" t="s">
        <v>1468</v>
      </c>
      <c r="F599" s="122" t="s">
        <v>55</v>
      </c>
      <c r="G599" s="122" t="s">
        <v>391</v>
      </c>
      <c r="H599" s="122" t="s">
        <v>392</v>
      </c>
      <c r="I599" s="143">
        <v>-3435.26</v>
      </c>
      <c r="J599" s="125">
        <v>46011</v>
      </c>
      <c r="K599" s="125">
        <v>46022</v>
      </c>
      <c r="L599" s="125">
        <v>46041</v>
      </c>
      <c r="M599" s="122">
        <v>30002</v>
      </c>
      <c r="N599" s="122" t="s">
        <v>205</v>
      </c>
      <c r="O599" s="122" t="s">
        <v>59</v>
      </c>
      <c r="P599" s="122" t="s">
        <v>60</v>
      </c>
    </row>
    <row r="600" spans="1:16" x14ac:dyDescent="0.25">
      <c r="A600" s="130" t="s">
        <v>51</v>
      </c>
      <c r="B600" s="122" t="s">
        <v>51</v>
      </c>
      <c r="C600" s="122" t="s">
        <v>52</v>
      </c>
      <c r="D600" s="122" t="s">
        <v>1469</v>
      </c>
      <c r="E600" s="122" t="s">
        <v>1470</v>
      </c>
      <c r="F600" s="122" t="s">
        <v>55</v>
      </c>
      <c r="G600" s="122" t="s">
        <v>391</v>
      </c>
      <c r="H600" s="122" t="s">
        <v>392</v>
      </c>
      <c r="I600" s="143">
        <v>-3038.45</v>
      </c>
      <c r="J600" s="125">
        <v>46011</v>
      </c>
      <c r="K600" s="125">
        <v>46022</v>
      </c>
      <c r="L600" s="125">
        <v>46041</v>
      </c>
      <c r="M600" s="122">
        <v>30002</v>
      </c>
      <c r="N600" s="122" t="s">
        <v>205</v>
      </c>
      <c r="O600" s="122" t="s">
        <v>59</v>
      </c>
      <c r="P600" s="122" t="s">
        <v>60</v>
      </c>
    </row>
    <row r="601" spans="1:16" x14ac:dyDescent="0.25">
      <c r="A601" s="130" t="s">
        <v>51</v>
      </c>
      <c r="B601" s="122" t="s">
        <v>51</v>
      </c>
      <c r="C601" s="122" t="s">
        <v>52</v>
      </c>
      <c r="D601" s="122" t="s">
        <v>1471</v>
      </c>
      <c r="E601" s="122" t="s">
        <v>1472</v>
      </c>
      <c r="F601" s="122" t="s">
        <v>55</v>
      </c>
      <c r="G601" s="122" t="s">
        <v>391</v>
      </c>
      <c r="H601" s="122" t="s">
        <v>392</v>
      </c>
      <c r="I601" s="143">
        <v>-2885.23</v>
      </c>
      <c r="J601" s="125">
        <v>46011</v>
      </c>
      <c r="K601" s="125">
        <v>46022</v>
      </c>
      <c r="L601" s="125">
        <v>46041</v>
      </c>
      <c r="M601" s="122">
        <v>30002</v>
      </c>
      <c r="N601" s="122" t="s">
        <v>205</v>
      </c>
      <c r="O601" s="122" t="s">
        <v>59</v>
      </c>
      <c r="P601" s="122" t="s">
        <v>60</v>
      </c>
    </row>
    <row r="602" spans="1:16" s="129" customFormat="1" x14ac:dyDescent="0.25">
      <c r="A602" s="130" t="s">
        <v>51</v>
      </c>
      <c r="B602" s="122" t="s">
        <v>51</v>
      </c>
      <c r="C602" s="122" t="s">
        <v>52</v>
      </c>
      <c r="D602" s="122" t="s">
        <v>1473</v>
      </c>
      <c r="E602" s="122" t="s">
        <v>1474</v>
      </c>
      <c r="F602" s="122" t="s">
        <v>55</v>
      </c>
      <c r="G602" s="122" t="s">
        <v>391</v>
      </c>
      <c r="H602" s="122" t="s">
        <v>392</v>
      </c>
      <c r="I602" s="143">
        <v>-2693.04</v>
      </c>
      <c r="J602" s="125">
        <v>46011</v>
      </c>
      <c r="K602" s="125">
        <v>46022</v>
      </c>
      <c r="L602" s="125">
        <v>46041</v>
      </c>
      <c r="M602" s="122">
        <v>30002</v>
      </c>
      <c r="N602" s="122" t="s">
        <v>205</v>
      </c>
      <c r="O602" s="122" t="s">
        <v>59</v>
      </c>
      <c r="P602" s="122" t="s">
        <v>60</v>
      </c>
    </row>
    <row r="603" spans="1:16" ht="14.1" customHeight="1" x14ac:dyDescent="0.25">
      <c r="A603" s="130" t="s">
        <v>51</v>
      </c>
      <c r="B603" s="122" t="s">
        <v>51</v>
      </c>
      <c r="C603" s="122" t="s">
        <v>52</v>
      </c>
      <c r="D603" s="122" t="s">
        <v>1475</v>
      </c>
      <c r="E603" s="122" t="s">
        <v>1476</v>
      </c>
      <c r="F603" s="122" t="s">
        <v>55</v>
      </c>
      <c r="G603" s="122" t="s">
        <v>391</v>
      </c>
      <c r="H603" s="122" t="s">
        <v>392</v>
      </c>
      <c r="I603" s="143">
        <v>-1377.6</v>
      </c>
      <c r="J603" s="125">
        <v>46011</v>
      </c>
      <c r="K603" s="125">
        <v>46022</v>
      </c>
      <c r="L603" s="125">
        <v>46041</v>
      </c>
      <c r="M603" s="122">
        <v>30002</v>
      </c>
      <c r="N603" s="122" t="s">
        <v>205</v>
      </c>
      <c r="O603" s="122" t="s">
        <v>59</v>
      </c>
      <c r="P603" s="122" t="s">
        <v>60</v>
      </c>
    </row>
    <row r="604" spans="1:16" s="129" customFormat="1" x14ac:dyDescent="0.25">
      <c r="A604" s="130" t="s">
        <v>51</v>
      </c>
      <c r="B604" s="122" t="s">
        <v>51</v>
      </c>
      <c r="C604" s="122" t="s">
        <v>52</v>
      </c>
      <c r="D604" s="122" t="s">
        <v>1477</v>
      </c>
      <c r="E604" s="122" t="s">
        <v>1478</v>
      </c>
      <c r="F604" s="122" t="s">
        <v>55</v>
      </c>
      <c r="G604" s="122" t="s">
        <v>391</v>
      </c>
      <c r="H604" s="122" t="s">
        <v>392</v>
      </c>
      <c r="I604" s="143">
        <v>-1135.6600000000001</v>
      </c>
      <c r="J604" s="125">
        <v>46011</v>
      </c>
      <c r="K604" s="125">
        <v>46022</v>
      </c>
      <c r="L604" s="125">
        <v>46041</v>
      </c>
      <c r="M604" s="122">
        <v>30002</v>
      </c>
      <c r="N604" s="122" t="s">
        <v>205</v>
      </c>
      <c r="O604" s="122" t="s">
        <v>59</v>
      </c>
      <c r="P604" s="122" t="s">
        <v>60</v>
      </c>
    </row>
    <row r="605" spans="1:16" x14ac:dyDescent="0.25">
      <c r="A605" s="130" t="s">
        <v>51</v>
      </c>
      <c r="B605" s="122" t="s">
        <v>51</v>
      </c>
      <c r="C605" s="122" t="s">
        <v>52</v>
      </c>
      <c r="D605" s="122" t="s">
        <v>1479</v>
      </c>
      <c r="E605" s="122" t="s">
        <v>1480</v>
      </c>
      <c r="F605" s="122" t="s">
        <v>55</v>
      </c>
      <c r="G605" s="122" t="s">
        <v>419</v>
      </c>
      <c r="H605" s="122" t="s">
        <v>420</v>
      </c>
      <c r="I605" s="143">
        <v>-130215.96</v>
      </c>
      <c r="J605" s="125">
        <v>46010</v>
      </c>
      <c r="K605" s="125">
        <v>46028</v>
      </c>
      <c r="L605" s="125">
        <v>46041</v>
      </c>
      <c r="M605" s="122">
        <v>10258</v>
      </c>
      <c r="N605" s="122" t="s">
        <v>66</v>
      </c>
      <c r="O605" s="122" t="s">
        <v>67</v>
      </c>
      <c r="P605" s="122" t="s">
        <v>60</v>
      </c>
    </row>
    <row r="606" spans="1:16" x14ac:dyDescent="0.25">
      <c r="A606" s="130" t="s">
        <v>51</v>
      </c>
      <c r="B606" s="122" t="s">
        <v>51</v>
      </c>
      <c r="C606" s="122" t="s">
        <v>52</v>
      </c>
      <c r="D606" s="122" t="s">
        <v>1481</v>
      </c>
      <c r="E606" s="122" t="s">
        <v>1482</v>
      </c>
      <c r="F606" s="122" t="s">
        <v>55</v>
      </c>
      <c r="G606" s="122" t="s">
        <v>772</v>
      </c>
      <c r="H606" s="122" t="s">
        <v>773</v>
      </c>
      <c r="I606" s="143">
        <v>-1993.5</v>
      </c>
      <c r="J606" s="125">
        <v>46009</v>
      </c>
      <c r="K606" s="125">
        <v>46010</v>
      </c>
      <c r="L606" s="125">
        <v>46041</v>
      </c>
      <c r="M606" s="122">
        <v>30001</v>
      </c>
      <c r="N606" s="122" t="s">
        <v>51</v>
      </c>
      <c r="O606" s="122" t="s">
        <v>59</v>
      </c>
      <c r="P606" s="122" t="s">
        <v>60</v>
      </c>
    </row>
    <row r="607" spans="1:16" x14ac:dyDescent="0.25">
      <c r="A607" s="130" t="s">
        <v>51</v>
      </c>
      <c r="B607" s="122" t="s">
        <v>51</v>
      </c>
      <c r="C607" s="122" t="s">
        <v>52</v>
      </c>
      <c r="D607" s="122" t="s">
        <v>1483</v>
      </c>
      <c r="E607" s="122" t="s">
        <v>1484</v>
      </c>
      <c r="F607" s="122" t="s">
        <v>55</v>
      </c>
      <c r="G607" s="122" t="s">
        <v>772</v>
      </c>
      <c r="H607" s="122" t="s">
        <v>773</v>
      </c>
      <c r="I607" s="143">
        <v>-1955</v>
      </c>
      <c r="J607" s="125">
        <v>46009</v>
      </c>
      <c r="K607" s="125">
        <v>46010</v>
      </c>
      <c r="L607" s="125">
        <v>46041</v>
      </c>
      <c r="M607" s="122">
        <v>30001</v>
      </c>
      <c r="N607" s="122" t="s">
        <v>51</v>
      </c>
      <c r="O607" s="122" t="s">
        <v>59</v>
      </c>
      <c r="P607" s="122" t="s">
        <v>60</v>
      </c>
    </row>
    <row r="608" spans="1:16" x14ac:dyDescent="0.25">
      <c r="A608" s="130" t="s">
        <v>51</v>
      </c>
      <c r="B608" s="122" t="s">
        <v>51</v>
      </c>
      <c r="C608" s="122" t="s">
        <v>52</v>
      </c>
      <c r="D608" s="122" t="s">
        <v>1090</v>
      </c>
      <c r="E608" s="122" t="s">
        <v>260</v>
      </c>
      <c r="F608" s="122" t="s">
        <v>55</v>
      </c>
      <c r="G608" s="122" t="s">
        <v>1091</v>
      </c>
      <c r="H608" s="122" t="s">
        <v>1092</v>
      </c>
      <c r="I608" s="143">
        <v>-416.68</v>
      </c>
      <c r="J608" s="125">
        <v>46002</v>
      </c>
      <c r="K608" s="125">
        <v>46006</v>
      </c>
      <c r="L608" s="125">
        <v>46041</v>
      </c>
      <c r="M608" s="122">
        <v>30001</v>
      </c>
      <c r="N608" s="122" t="s">
        <v>51</v>
      </c>
      <c r="O608" s="122" t="s">
        <v>59</v>
      </c>
      <c r="P608" s="122" t="s">
        <v>60</v>
      </c>
    </row>
    <row r="609" spans="1:16" x14ac:dyDescent="0.25">
      <c r="A609" s="130" t="s">
        <v>51</v>
      </c>
      <c r="B609" s="122" t="s">
        <v>51</v>
      </c>
      <c r="C609" s="122" t="s">
        <v>52</v>
      </c>
      <c r="D609" s="122" t="s">
        <v>1090</v>
      </c>
      <c r="E609" s="122" t="s">
        <v>260</v>
      </c>
      <c r="F609" s="122" t="s">
        <v>55</v>
      </c>
      <c r="G609" s="122" t="s">
        <v>1091</v>
      </c>
      <c r="H609" s="122" t="s">
        <v>1092</v>
      </c>
      <c r="I609" s="143">
        <v>-416.66</v>
      </c>
      <c r="J609" s="125">
        <v>46002</v>
      </c>
      <c r="K609" s="125">
        <v>46006</v>
      </c>
      <c r="L609" s="125">
        <v>46041</v>
      </c>
      <c r="M609" s="122">
        <v>30001</v>
      </c>
      <c r="N609" s="122" t="s">
        <v>51</v>
      </c>
      <c r="O609" s="122" t="s">
        <v>59</v>
      </c>
      <c r="P609" s="122" t="s">
        <v>60</v>
      </c>
    </row>
    <row r="610" spans="1:16" s="129" customFormat="1" x14ac:dyDescent="0.25">
      <c r="A610" s="130" t="s">
        <v>51</v>
      </c>
      <c r="B610" s="122" t="s">
        <v>51</v>
      </c>
      <c r="C610" s="122" t="s">
        <v>52</v>
      </c>
      <c r="D610" s="122" t="s">
        <v>1485</v>
      </c>
      <c r="E610" s="122" t="s">
        <v>252</v>
      </c>
      <c r="F610" s="122" t="s">
        <v>55</v>
      </c>
      <c r="G610" s="122" t="s">
        <v>1486</v>
      </c>
      <c r="H610" s="122" t="s">
        <v>1487</v>
      </c>
      <c r="I610" s="143">
        <v>-6100.25</v>
      </c>
      <c r="J610" s="125">
        <v>46009</v>
      </c>
      <c r="K610" s="125">
        <v>46010</v>
      </c>
      <c r="L610" s="125">
        <v>46041</v>
      </c>
      <c r="M610" s="122">
        <v>20004</v>
      </c>
      <c r="N610" s="122" t="s">
        <v>143</v>
      </c>
      <c r="O610" s="122" t="s">
        <v>79</v>
      </c>
      <c r="P610" s="122" t="s">
        <v>60</v>
      </c>
    </row>
    <row r="611" spans="1:16" x14ac:dyDescent="0.25">
      <c r="A611" s="130" t="s">
        <v>51</v>
      </c>
      <c r="B611" s="122" t="s">
        <v>51</v>
      </c>
      <c r="C611" s="122" t="s">
        <v>52</v>
      </c>
      <c r="D611" s="122" t="s">
        <v>1488</v>
      </c>
      <c r="E611" s="122" t="s">
        <v>746</v>
      </c>
      <c r="F611" s="122" t="s">
        <v>55</v>
      </c>
      <c r="G611" s="122" t="s">
        <v>1489</v>
      </c>
      <c r="H611" s="122" t="s">
        <v>1490</v>
      </c>
      <c r="I611" s="143">
        <v>-9455.49</v>
      </c>
      <c r="J611" s="125">
        <v>45994</v>
      </c>
      <c r="K611" s="125">
        <v>45996</v>
      </c>
      <c r="L611" s="125">
        <v>46041</v>
      </c>
      <c r="M611" s="122">
        <v>30001</v>
      </c>
      <c r="N611" s="122" t="s">
        <v>51</v>
      </c>
      <c r="O611" s="122" t="s">
        <v>59</v>
      </c>
      <c r="P611" s="122" t="s">
        <v>60</v>
      </c>
    </row>
    <row r="612" spans="1:16" x14ac:dyDescent="0.25">
      <c r="A612" s="130" t="s">
        <v>51</v>
      </c>
      <c r="B612" s="122" t="s">
        <v>51</v>
      </c>
      <c r="C612" s="122" t="s">
        <v>52</v>
      </c>
      <c r="D612" s="122" t="s">
        <v>1491</v>
      </c>
      <c r="E612" s="122" t="s">
        <v>1492</v>
      </c>
      <c r="F612" s="122" t="s">
        <v>55</v>
      </c>
      <c r="G612" s="122" t="s">
        <v>235</v>
      </c>
      <c r="H612" s="122" t="s">
        <v>236</v>
      </c>
      <c r="I612" s="143">
        <v>-594</v>
      </c>
      <c r="J612" s="125">
        <v>46010</v>
      </c>
      <c r="K612" s="125">
        <v>46013</v>
      </c>
      <c r="L612" s="125">
        <v>46041</v>
      </c>
      <c r="M612" s="122">
        <v>30258</v>
      </c>
      <c r="N612" s="122" t="s">
        <v>1493</v>
      </c>
      <c r="O612" s="122" t="s">
        <v>59</v>
      </c>
      <c r="P612" s="122" t="s">
        <v>60</v>
      </c>
    </row>
    <row r="613" spans="1:16" x14ac:dyDescent="0.25">
      <c r="A613" s="130" t="s">
        <v>51</v>
      </c>
      <c r="B613" s="122" t="s">
        <v>51</v>
      </c>
      <c r="C613" s="122" t="s">
        <v>52</v>
      </c>
      <c r="D613" s="122" t="s">
        <v>1494</v>
      </c>
      <c r="E613" s="122" t="s">
        <v>1495</v>
      </c>
      <c r="F613" s="122" t="s">
        <v>55</v>
      </c>
      <c r="G613" s="122" t="s">
        <v>1496</v>
      </c>
      <c r="H613" s="122" t="s">
        <v>1497</v>
      </c>
      <c r="I613" s="143">
        <v>-8572.66</v>
      </c>
      <c r="J613" s="125">
        <v>45996</v>
      </c>
      <c r="K613" s="125">
        <v>46030</v>
      </c>
      <c r="L613" s="125">
        <v>46041</v>
      </c>
      <c r="M613" s="122">
        <v>20008</v>
      </c>
      <c r="N613" s="122" t="s">
        <v>161</v>
      </c>
      <c r="O613" s="122" t="s">
        <v>138</v>
      </c>
      <c r="P613" s="122" t="s">
        <v>60</v>
      </c>
    </row>
    <row r="614" spans="1:16" x14ac:dyDescent="0.25">
      <c r="A614" s="130" t="s">
        <v>51</v>
      </c>
      <c r="B614" s="122" t="s">
        <v>51</v>
      </c>
      <c r="C614" s="122" t="s">
        <v>52</v>
      </c>
      <c r="D614" s="122" t="s">
        <v>1498</v>
      </c>
      <c r="E614" s="122" t="s">
        <v>477</v>
      </c>
      <c r="F614" s="122" t="s">
        <v>55</v>
      </c>
      <c r="G614" s="122" t="s">
        <v>1004</v>
      </c>
      <c r="H614" s="122" t="s">
        <v>1005</v>
      </c>
      <c r="I614" s="143">
        <v>-43560</v>
      </c>
      <c r="J614" s="125">
        <v>46009</v>
      </c>
      <c r="K614" s="125">
        <v>46022</v>
      </c>
      <c r="L614" s="125">
        <v>46041</v>
      </c>
      <c r="M614" s="122">
        <v>10257</v>
      </c>
      <c r="N614" s="122" t="s">
        <v>297</v>
      </c>
      <c r="O614" s="122" t="s">
        <v>298</v>
      </c>
      <c r="P614" s="122" t="s">
        <v>60</v>
      </c>
    </row>
    <row r="615" spans="1:16" x14ac:dyDescent="0.25">
      <c r="A615" s="130" t="s">
        <v>51</v>
      </c>
      <c r="B615" s="122" t="s">
        <v>51</v>
      </c>
      <c r="C615" s="122" t="s">
        <v>52</v>
      </c>
      <c r="D615" s="122" t="s">
        <v>1499</v>
      </c>
      <c r="E615" s="122" t="s">
        <v>1500</v>
      </c>
      <c r="F615" s="122" t="s">
        <v>55</v>
      </c>
      <c r="G615" s="122" t="s">
        <v>470</v>
      </c>
      <c r="H615" s="122" t="s">
        <v>471</v>
      </c>
      <c r="I615" s="143">
        <v>-215.71</v>
      </c>
      <c r="J615" s="125">
        <v>45986</v>
      </c>
      <c r="K615" s="125">
        <v>46036</v>
      </c>
      <c r="L615" s="125">
        <v>46041</v>
      </c>
      <c r="M615" s="122">
        <v>10258</v>
      </c>
      <c r="N615" s="122" t="s">
        <v>66</v>
      </c>
      <c r="O615" s="122" t="s">
        <v>67</v>
      </c>
      <c r="P615" s="122" t="s">
        <v>60</v>
      </c>
    </row>
    <row r="616" spans="1:16" s="129" customFormat="1" x14ac:dyDescent="0.25">
      <c r="A616" s="130" t="s">
        <v>51</v>
      </c>
      <c r="B616" s="122" t="s">
        <v>51</v>
      </c>
      <c r="C616" s="122" t="s">
        <v>52</v>
      </c>
      <c r="D616" s="122" t="s">
        <v>1501</v>
      </c>
      <c r="E616" s="122" t="s">
        <v>1502</v>
      </c>
      <c r="F616" s="122" t="s">
        <v>55</v>
      </c>
      <c r="G616" s="122" t="s">
        <v>1503</v>
      </c>
      <c r="H616" s="122" t="s">
        <v>1504</v>
      </c>
      <c r="I616" s="143">
        <v>-5595</v>
      </c>
      <c r="J616" s="125">
        <v>46032</v>
      </c>
      <c r="K616" s="125">
        <v>46035</v>
      </c>
      <c r="L616" s="125">
        <v>46041</v>
      </c>
      <c r="M616" s="122">
        <v>20099</v>
      </c>
      <c r="N616" s="122" t="s">
        <v>78</v>
      </c>
      <c r="O616" s="122" t="s">
        <v>79</v>
      </c>
      <c r="P616" s="122" t="s">
        <v>60</v>
      </c>
    </row>
    <row r="617" spans="1:16" s="129" customFormat="1" x14ac:dyDescent="0.25">
      <c r="A617" s="130" t="s">
        <v>51</v>
      </c>
      <c r="B617" s="122" t="s">
        <v>51</v>
      </c>
      <c r="C617" s="122" t="s">
        <v>52</v>
      </c>
      <c r="D617" s="122" t="s">
        <v>1505</v>
      </c>
      <c r="E617" s="122" t="s">
        <v>338</v>
      </c>
      <c r="F617" s="122" t="s">
        <v>55</v>
      </c>
      <c r="G617" s="122" t="s">
        <v>1357</v>
      </c>
      <c r="H617" s="122" t="s">
        <v>1358</v>
      </c>
      <c r="I617" s="143">
        <v>-1886.94</v>
      </c>
      <c r="J617" s="125">
        <v>46024</v>
      </c>
      <c r="K617" s="125">
        <v>46027</v>
      </c>
      <c r="L617" s="125">
        <v>46041</v>
      </c>
      <c r="M617" s="122">
        <v>30099</v>
      </c>
      <c r="N617" s="122" t="s">
        <v>58</v>
      </c>
      <c r="O617" s="122" t="s">
        <v>59</v>
      </c>
      <c r="P617" s="122" t="s">
        <v>60</v>
      </c>
    </row>
    <row r="618" spans="1:16" s="129" customFormat="1" x14ac:dyDescent="0.25">
      <c r="A618" s="130" t="s">
        <v>51</v>
      </c>
      <c r="B618" s="122" t="s">
        <v>51</v>
      </c>
      <c r="C618" s="122" t="s">
        <v>52</v>
      </c>
      <c r="D618" s="122" t="s">
        <v>1506</v>
      </c>
      <c r="E618" s="122" t="s">
        <v>1507</v>
      </c>
      <c r="F618" s="122" t="s">
        <v>55</v>
      </c>
      <c r="G618" s="122" t="s">
        <v>485</v>
      </c>
      <c r="H618" s="122" t="s">
        <v>486</v>
      </c>
      <c r="I618" s="143">
        <v>-1000</v>
      </c>
      <c r="J618" s="125">
        <v>45994</v>
      </c>
      <c r="K618" s="125">
        <v>46001</v>
      </c>
      <c r="L618" s="125">
        <v>46041</v>
      </c>
      <c r="M618" s="122">
        <v>10258</v>
      </c>
      <c r="N618" s="122" t="s">
        <v>66</v>
      </c>
      <c r="O618" s="122" t="s">
        <v>67</v>
      </c>
      <c r="P618" s="122" t="s">
        <v>60</v>
      </c>
    </row>
    <row r="619" spans="1:16" x14ac:dyDescent="0.25">
      <c r="A619" s="130" t="s">
        <v>51</v>
      </c>
      <c r="B619" s="122" t="s">
        <v>51</v>
      </c>
      <c r="C619" s="122" t="s">
        <v>72</v>
      </c>
      <c r="D619" s="122" t="s">
        <v>1508</v>
      </c>
      <c r="E619" s="122" t="s">
        <v>1509</v>
      </c>
      <c r="F619" s="122" t="s">
        <v>55</v>
      </c>
      <c r="G619" s="122" t="s">
        <v>814</v>
      </c>
      <c r="H619" s="122" t="s">
        <v>815</v>
      </c>
      <c r="I619" s="143">
        <v>-760</v>
      </c>
      <c r="J619" s="125">
        <v>46031</v>
      </c>
      <c r="K619" s="125">
        <v>46034</v>
      </c>
      <c r="L619" s="125">
        <v>46041</v>
      </c>
      <c r="M619" s="122">
        <v>20010</v>
      </c>
      <c r="N619" s="122" t="s">
        <v>174</v>
      </c>
      <c r="O619" s="122" t="s">
        <v>175</v>
      </c>
      <c r="P619" s="122" t="s">
        <v>60</v>
      </c>
    </row>
    <row r="620" spans="1:16" x14ac:dyDescent="0.25">
      <c r="A620" s="130" t="s">
        <v>51</v>
      </c>
      <c r="B620" s="122" t="s">
        <v>51</v>
      </c>
      <c r="C620" s="122" t="s">
        <v>52</v>
      </c>
      <c r="D620" s="122" t="s">
        <v>1510</v>
      </c>
      <c r="E620" s="122" t="s">
        <v>1511</v>
      </c>
      <c r="F620" s="122" t="s">
        <v>55</v>
      </c>
      <c r="G620" s="122" t="s">
        <v>1512</v>
      </c>
      <c r="H620" s="122" t="s">
        <v>1513</v>
      </c>
      <c r="I620" s="143">
        <v>-39104.160000000003</v>
      </c>
      <c r="J620" s="125">
        <v>45964</v>
      </c>
      <c r="K620" s="125">
        <v>46031</v>
      </c>
      <c r="L620" s="125">
        <v>46041</v>
      </c>
      <c r="M620" s="122">
        <v>10001</v>
      </c>
      <c r="N620" s="122" t="s">
        <v>149</v>
      </c>
      <c r="O620" s="122" t="s">
        <v>175</v>
      </c>
      <c r="P620" s="122" t="s">
        <v>60</v>
      </c>
    </row>
    <row r="621" spans="1:16" s="129" customFormat="1" x14ac:dyDescent="0.25">
      <c r="A621" s="130" t="s">
        <v>51</v>
      </c>
      <c r="B621" s="122" t="s">
        <v>51</v>
      </c>
      <c r="C621" s="122" t="s">
        <v>52</v>
      </c>
      <c r="D621" s="122" t="s">
        <v>1514</v>
      </c>
      <c r="E621" s="122" t="s">
        <v>1515</v>
      </c>
      <c r="F621" s="122" t="s">
        <v>55</v>
      </c>
      <c r="G621" s="122" t="s">
        <v>1512</v>
      </c>
      <c r="H621" s="122" t="s">
        <v>1513</v>
      </c>
      <c r="I621" s="143">
        <v>-39104.160000000003</v>
      </c>
      <c r="J621" s="125">
        <v>45992</v>
      </c>
      <c r="K621" s="125">
        <v>46031</v>
      </c>
      <c r="L621" s="125">
        <v>46041</v>
      </c>
      <c r="M621" s="122">
        <v>10001</v>
      </c>
      <c r="N621" s="122" t="s">
        <v>149</v>
      </c>
      <c r="O621" s="122" t="s">
        <v>175</v>
      </c>
      <c r="P621" s="122" t="s">
        <v>60</v>
      </c>
    </row>
    <row r="622" spans="1:16" x14ac:dyDescent="0.25">
      <c r="A622" s="130" t="s">
        <v>51</v>
      </c>
      <c r="B622" s="122" t="s">
        <v>51</v>
      </c>
      <c r="C622" s="122" t="s">
        <v>52</v>
      </c>
      <c r="D622" s="122" t="s">
        <v>1516</v>
      </c>
      <c r="E622" s="122" t="s">
        <v>1517</v>
      </c>
      <c r="F622" s="122" t="s">
        <v>55</v>
      </c>
      <c r="G622" s="122" t="s">
        <v>509</v>
      </c>
      <c r="H622" s="122" t="s">
        <v>510</v>
      </c>
      <c r="I622" s="143">
        <v>-58394.32</v>
      </c>
      <c r="J622" s="125">
        <v>45996</v>
      </c>
      <c r="K622" s="125">
        <v>46003</v>
      </c>
      <c r="L622" s="125">
        <v>46041</v>
      </c>
      <c r="M622" s="122">
        <v>10258</v>
      </c>
      <c r="N622" s="122" t="s">
        <v>66</v>
      </c>
      <c r="O622" s="122" t="s">
        <v>67</v>
      </c>
      <c r="P622" s="122" t="s">
        <v>60</v>
      </c>
    </row>
    <row r="623" spans="1:16" x14ac:dyDescent="0.25">
      <c r="A623" s="130" t="s">
        <v>51</v>
      </c>
      <c r="B623" s="122" t="s">
        <v>51</v>
      </c>
      <c r="C623" s="122" t="s">
        <v>52</v>
      </c>
      <c r="D623" s="122" t="s">
        <v>1518</v>
      </c>
      <c r="E623" s="122" t="s">
        <v>1519</v>
      </c>
      <c r="F623" s="122" t="s">
        <v>55</v>
      </c>
      <c r="G623" s="122" t="s">
        <v>509</v>
      </c>
      <c r="H623" s="122" t="s">
        <v>510</v>
      </c>
      <c r="I623" s="143">
        <v>-92.95</v>
      </c>
      <c r="J623" s="125">
        <v>45996</v>
      </c>
      <c r="K623" s="125">
        <v>46000</v>
      </c>
      <c r="L623" s="125">
        <v>46041</v>
      </c>
      <c r="M623" s="122">
        <v>10258</v>
      </c>
      <c r="N623" s="122" t="s">
        <v>66</v>
      </c>
      <c r="O623" s="122" t="s">
        <v>67</v>
      </c>
      <c r="P623" s="122" t="s">
        <v>60</v>
      </c>
    </row>
    <row r="624" spans="1:16" x14ac:dyDescent="0.25">
      <c r="E624" s="124"/>
      <c r="G624" s="124"/>
      <c r="H624" s="124" t="s">
        <v>276</v>
      </c>
      <c r="I624" s="143">
        <v>-1238.2</v>
      </c>
      <c r="J624" s="125"/>
      <c r="K624" s="125"/>
      <c r="L624" s="125">
        <v>46041</v>
      </c>
      <c r="M624" s="122">
        <v>40001</v>
      </c>
      <c r="N624" s="122" t="s">
        <v>276</v>
      </c>
      <c r="O624" s="122" t="s">
        <v>79</v>
      </c>
      <c r="P624" s="122" t="s">
        <v>129</v>
      </c>
    </row>
    <row r="625" spans="1:16" x14ac:dyDescent="0.25">
      <c r="A625" s="130" t="s">
        <v>51</v>
      </c>
      <c r="B625" s="122" t="s">
        <v>51</v>
      </c>
      <c r="C625" s="122" t="s">
        <v>72</v>
      </c>
      <c r="D625" s="122" t="s">
        <v>1520</v>
      </c>
      <c r="E625" s="122" t="s">
        <v>1521</v>
      </c>
      <c r="F625" s="122" t="s">
        <v>55</v>
      </c>
      <c r="G625" s="122" t="s">
        <v>1522</v>
      </c>
      <c r="H625" s="122" t="s">
        <v>1523</v>
      </c>
      <c r="I625" s="143">
        <v>-16084.91</v>
      </c>
      <c r="J625" s="125">
        <v>46021</v>
      </c>
      <c r="K625" s="125">
        <v>46031</v>
      </c>
      <c r="L625" s="125">
        <v>46041</v>
      </c>
      <c r="M625" s="122">
        <v>20008</v>
      </c>
      <c r="N625" s="122" t="s">
        <v>161</v>
      </c>
      <c r="O625" s="122" t="s">
        <v>138</v>
      </c>
      <c r="P625" s="122" t="s">
        <v>60</v>
      </c>
    </row>
    <row r="626" spans="1:16" x14ac:dyDescent="0.25">
      <c r="A626" s="130" t="s">
        <v>51</v>
      </c>
      <c r="B626" s="122" t="s">
        <v>51</v>
      </c>
      <c r="C626" s="122" t="s">
        <v>52</v>
      </c>
      <c r="D626" s="122" t="s">
        <v>1524</v>
      </c>
      <c r="E626" s="122" t="s">
        <v>1525</v>
      </c>
      <c r="F626" s="122" t="s">
        <v>55</v>
      </c>
      <c r="G626" s="122" t="s">
        <v>1526</v>
      </c>
      <c r="H626" s="122" t="s">
        <v>1527</v>
      </c>
      <c r="I626" s="143">
        <v>-1033.19</v>
      </c>
      <c r="J626" s="125">
        <v>46009</v>
      </c>
      <c r="K626" s="125">
        <v>46020</v>
      </c>
      <c r="L626" s="125">
        <v>46041</v>
      </c>
      <c r="M626" s="122">
        <v>30001</v>
      </c>
      <c r="N626" s="122" t="s">
        <v>51</v>
      </c>
      <c r="O626" s="122" t="s">
        <v>59</v>
      </c>
      <c r="P626" s="122" t="s">
        <v>60</v>
      </c>
    </row>
    <row r="627" spans="1:16" x14ac:dyDescent="0.25">
      <c r="A627" s="130" t="s">
        <v>51</v>
      </c>
      <c r="B627" s="122" t="s">
        <v>51</v>
      </c>
      <c r="C627" s="122" t="s">
        <v>72</v>
      </c>
      <c r="D627" s="122" t="s">
        <v>1528</v>
      </c>
      <c r="E627" s="122" t="s">
        <v>1529</v>
      </c>
      <c r="F627" s="122" t="s">
        <v>55</v>
      </c>
      <c r="G627" s="122" t="s">
        <v>1530</v>
      </c>
      <c r="H627" s="122" t="s">
        <v>1531</v>
      </c>
      <c r="I627" s="143">
        <v>-267.89999999999998</v>
      </c>
      <c r="J627" s="125">
        <v>46002</v>
      </c>
      <c r="K627" s="125">
        <v>46035</v>
      </c>
      <c r="L627" s="125">
        <v>46041</v>
      </c>
      <c r="M627" s="122">
        <v>20010</v>
      </c>
      <c r="N627" s="122" t="s">
        <v>174</v>
      </c>
      <c r="O627" s="122" t="s">
        <v>175</v>
      </c>
      <c r="P627" s="122" t="s">
        <v>60</v>
      </c>
    </row>
    <row r="628" spans="1:16" s="129" customFormat="1" x14ac:dyDescent="0.25">
      <c r="A628" s="130" t="s">
        <v>51</v>
      </c>
      <c r="B628" s="122" t="s">
        <v>51</v>
      </c>
      <c r="C628" s="122" t="s">
        <v>52</v>
      </c>
      <c r="D628" s="122" t="s">
        <v>1532</v>
      </c>
      <c r="E628" s="122" t="s">
        <v>1533</v>
      </c>
      <c r="F628" s="122" t="s">
        <v>55</v>
      </c>
      <c r="G628" s="122" t="s">
        <v>1534</v>
      </c>
      <c r="H628" s="122" t="s">
        <v>1535</v>
      </c>
      <c r="I628" s="143">
        <v>-8154.66</v>
      </c>
      <c r="J628" s="125">
        <v>46001</v>
      </c>
      <c r="K628" s="125">
        <v>46035</v>
      </c>
      <c r="L628" s="125">
        <v>46041</v>
      </c>
      <c r="M628" s="122">
        <v>20005</v>
      </c>
      <c r="N628" s="122" t="s">
        <v>292</v>
      </c>
      <c r="O628" s="122" t="s">
        <v>79</v>
      </c>
      <c r="P628" s="122" t="s">
        <v>60</v>
      </c>
    </row>
    <row r="629" spans="1:16" s="129" customFormat="1" x14ac:dyDescent="0.25">
      <c r="A629" s="130" t="s">
        <v>51</v>
      </c>
      <c r="B629" s="122" t="s">
        <v>51</v>
      </c>
      <c r="C629" s="122" t="s">
        <v>72</v>
      </c>
      <c r="D629" s="122" t="s">
        <v>1536</v>
      </c>
      <c r="E629" s="122" t="s">
        <v>1537</v>
      </c>
      <c r="F629" s="122" t="s">
        <v>55</v>
      </c>
      <c r="G629" s="122" t="s">
        <v>1538</v>
      </c>
      <c r="H629" s="122" t="s">
        <v>1539</v>
      </c>
      <c r="I629" s="143">
        <v>-121601.44</v>
      </c>
      <c r="J629" s="125">
        <v>46012</v>
      </c>
      <c r="K629" s="125">
        <v>46035</v>
      </c>
      <c r="L629" s="125">
        <v>46041</v>
      </c>
      <c r="M629" s="122">
        <v>20008</v>
      </c>
      <c r="N629" s="122" t="s">
        <v>161</v>
      </c>
      <c r="O629" s="122" t="s">
        <v>138</v>
      </c>
      <c r="P629" s="122" t="s">
        <v>60</v>
      </c>
    </row>
    <row r="630" spans="1:16" x14ac:dyDescent="0.25">
      <c r="A630" s="130" t="s">
        <v>51</v>
      </c>
      <c r="B630" s="122" t="s">
        <v>51</v>
      </c>
      <c r="C630" s="122" t="s">
        <v>52</v>
      </c>
      <c r="D630" s="122" t="s">
        <v>1540</v>
      </c>
      <c r="E630" s="122" t="s">
        <v>1541</v>
      </c>
      <c r="F630" s="122" t="s">
        <v>55</v>
      </c>
      <c r="G630" s="122" t="s">
        <v>295</v>
      </c>
      <c r="H630" s="122" t="s">
        <v>296</v>
      </c>
      <c r="I630" s="143">
        <v>-93850</v>
      </c>
      <c r="J630" s="125">
        <v>46009</v>
      </c>
      <c r="K630" s="125">
        <v>46022</v>
      </c>
      <c r="L630" s="125">
        <v>46041</v>
      </c>
      <c r="M630" s="122">
        <v>10257</v>
      </c>
      <c r="N630" s="122" t="s">
        <v>297</v>
      </c>
      <c r="O630" s="122" t="s">
        <v>298</v>
      </c>
      <c r="P630" s="122" t="s">
        <v>60</v>
      </c>
    </row>
    <row r="631" spans="1:16" s="129" customFormat="1" x14ac:dyDescent="0.25">
      <c r="A631" s="124"/>
      <c r="B631" s="124"/>
      <c r="C631" s="124"/>
      <c r="D631" s="124"/>
      <c r="E631" s="124"/>
      <c r="F631" s="124"/>
      <c r="G631" s="124"/>
      <c r="H631" s="124" t="s">
        <v>601</v>
      </c>
      <c r="I631" s="143">
        <v>-43182.12</v>
      </c>
      <c r="J631" s="125"/>
      <c r="K631" s="125"/>
      <c r="L631" s="125">
        <v>46042</v>
      </c>
      <c r="M631" s="122">
        <v>10001</v>
      </c>
      <c r="N631" s="122" t="s">
        <v>1542</v>
      </c>
      <c r="O631" s="122" t="s">
        <v>601</v>
      </c>
      <c r="P631" s="122" t="s">
        <v>129</v>
      </c>
    </row>
    <row r="632" spans="1:16" s="129" customFormat="1" x14ac:dyDescent="0.25">
      <c r="A632" s="130" t="s">
        <v>51</v>
      </c>
      <c r="B632" s="122" t="s">
        <v>51</v>
      </c>
      <c r="C632" s="122" t="s">
        <v>72</v>
      </c>
      <c r="D632" s="122" t="s">
        <v>1543</v>
      </c>
      <c r="E632" s="122" t="s">
        <v>1393</v>
      </c>
      <c r="F632" s="122" t="s">
        <v>55</v>
      </c>
      <c r="G632" s="122" t="s">
        <v>536</v>
      </c>
      <c r="H632" s="122" t="s">
        <v>537</v>
      </c>
      <c r="I632" s="143">
        <v>-1400</v>
      </c>
      <c r="J632" s="125">
        <v>46029</v>
      </c>
      <c r="K632" s="125">
        <v>46036</v>
      </c>
      <c r="L632" s="125">
        <v>46042</v>
      </c>
      <c r="M632" s="122">
        <v>20010</v>
      </c>
      <c r="N632" s="122" t="s">
        <v>174</v>
      </c>
      <c r="O632" s="122" t="s">
        <v>175</v>
      </c>
      <c r="P632" s="122" t="s">
        <v>60</v>
      </c>
    </row>
    <row r="633" spans="1:16" s="126" customFormat="1" x14ac:dyDescent="0.25">
      <c r="A633" s="130" t="s">
        <v>51</v>
      </c>
      <c r="B633" s="122" t="s">
        <v>51</v>
      </c>
      <c r="C633" s="122" t="s">
        <v>156</v>
      </c>
      <c r="D633" s="122" t="s">
        <v>1544</v>
      </c>
      <c r="E633" s="122" t="s">
        <v>1545</v>
      </c>
      <c r="F633" s="122" t="s">
        <v>55</v>
      </c>
      <c r="G633" s="122" t="s">
        <v>1546</v>
      </c>
      <c r="H633" s="122" t="s">
        <v>1547</v>
      </c>
      <c r="I633" s="143">
        <v>-250851.76</v>
      </c>
      <c r="J633" s="125">
        <v>46042</v>
      </c>
      <c r="K633" s="125">
        <v>46042</v>
      </c>
      <c r="L633" s="125">
        <v>46042</v>
      </c>
      <c r="M633" s="122">
        <v>10001</v>
      </c>
      <c r="N633" s="122" t="s">
        <v>149</v>
      </c>
      <c r="O633" s="122" t="s">
        <v>175</v>
      </c>
      <c r="P633" s="122" t="s">
        <v>60</v>
      </c>
    </row>
    <row r="634" spans="1:16" s="126" customFormat="1" x14ac:dyDescent="0.25">
      <c r="E634" s="138"/>
      <c r="H634" s="126" t="s">
        <v>1548</v>
      </c>
      <c r="I634" s="143">
        <v>-184.55</v>
      </c>
      <c r="J634" s="125"/>
      <c r="K634" s="125"/>
      <c r="L634" s="125">
        <v>46042</v>
      </c>
      <c r="M634" s="122">
        <v>20009</v>
      </c>
      <c r="N634" s="122" t="s">
        <v>128</v>
      </c>
      <c r="O634" s="122" t="s">
        <v>79</v>
      </c>
      <c r="P634" s="122" t="s">
        <v>129</v>
      </c>
    </row>
    <row r="635" spans="1:16" x14ac:dyDescent="0.25">
      <c r="A635" s="126"/>
      <c r="B635" s="126"/>
      <c r="C635" s="126"/>
      <c r="D635" s="126"/>
      <c r="E635" s="126"/>
      <c r="F635" s="126"/>
      <c r="G635" s="126"/>
      <c r="H635" s="126" t="s">
        <v>325</v>
      </c>
      <c r="I635" s="143">
        <v>-609350.56999999995</v>
      </c>
      <c r="J635" s="125"/>
      <c r="K635" s="125"/>
      <c r="L635" s="125">
        <v>46042</v>
      </c>
      <c r="M635" s="122">
        <v>10243</v>
      </c>
      <c r="N635" s="122" t="s">
        <v>325</v>
      </c>
      <c r="O635" s="122" t="s">
        <v>328</v>
      </c>
      <c r="P635" s="122" t="s">
        <v>60</v>
      </c>
    </row>
    <row r="636" spans="1:16" x14ac:dyDescent="0.25">
      <c r="A636" s="130" t="s">
        <v>51</v>
      </c>
      <c r="B636" s="122" t="s">
        <v>51</v>
      </c>
      <c r="C636" s="122" t="s">
        <v>72</v>
      </c>
      <c r="D636" s="122" t="s">
        <v>1549</v>
      </c>
      <c r="E636" s="122" t="s">
        <v>1550</v>
      </c>
      <c r="F636" s="122" t="s">
        <v>55</v>
      </c>
      <c r="G636" s="122" t="s">
        <v>1551</v>
      </c>
      <c r="H636" s="122" t="s">
        <v>1552</v>
      </c>
      <c r="I636" s="143">
        <v>-1917.72</v>
      </c>
      <c r="J636" s="125">
        <v>46037</v>
      </c>
      <c r="K636" s="125">
        <v>46037</v>
      </c>
      <c r="L636" s="125">
        <v>46042</v>
      </c>
      <c r="M636" s="122">
        <v>10258</v>
      </c>
      <c r="N636" s="122" t="s">
        <v>66</v>
      </c>
      <c r="O636" s="122" t="s">
        <v>67</v>
      </c>
      <c r="P636" s="122" t="s">
        <v>60</v>
      </c>
    </row>
    <row r="637" spans="1:16" x14ac:dyDescent="0.25">
      <c r="E637" s="124"/>
      <c r="G637" s="124"/>
      <c r="H637" s="124" t="s">
        <v>154</v>
      </c>
      <c r="I637" s="143">
        <v>-499236.71</v>
      </c>
      <c r="J637" s="125"/>
      <c r="K637" s="125"/>
      <c r="L637" s="125">
        <v>46042</v>
      </c>
      <c r="M637" s="122" t="s">
        <v>8609</v>
      </c>
      <c r="N637" s="122" t="s">
        <v>154</v>
      </c>
      <c r="O637" s="122" t="s">
        <v>154</v>
      </c>
      <c r="P637" s="122" t="s">
        <v>155</v>
      </c>
    </row>
    <row r="638" spans="1:16" x14ac:dyDescent="0.25">
      <c r="E638" s="124"/>
      <c r="G638" s="124"/>
      <c r="H638" s="124" t="s">
        <v>153</v>
      </c>
      <c r="I638" s="143">
        <v>-4.67</v>
      </c>
      <c r="J638" s="125"/>
      <c r="K638" s="125"/>
      <c r="L638" s="125">
        <v>46042</v>
      </c>
      <c r="M638" s="122">
        <v>30001</v>
      </c>
      <c r="N638" s="122" t="s">
        <v>153</v>
      </c>
      <c r="O638" s="122" t="s">
        <v>154</v>
      </c>
      <c r="P638" s="122" t="s">
        <v>155</v>
      </c>
    </row>
    <row r="639" spans="1:16" x14ac:dyDescent="0.25">
      <c r="A639" s="130" t="s">
        <v>51</v>
      </c>
      <c r="B639" s="122" t="s">
        <v>51</v>
      </c>
      <c r="C639" s="122" t="s">
        <v>52</v>
      </c>
      <c r="D639" s="122" t="s">
        <v>1553</v>
      </c>
      <c r="E639" s="122" t="s">
        <v>1554</v>
      </c>
      <c r="F639" s="122" t="s">
        <v>55</v>
      </c>
      <c r="G639" s="122" t="s">
        <v>1555</v>
      </c>
      <c r="H639" s="122" t="s">
        <v>1556</v>
      </c>
      <c r="I639" s="143">
        <v>-17040</v>
      </c>
      <c r="J639" s="125">
        <v>45980</v>
      </c>
      <c r="K639" s="125">
        <v>45989</v>
      </c>
      <c r="L639" s="125">
        <v>46042</v>
      </c>
      <c r="M639" s="122">
        <v>10258</v>
      </c>
      <c r="N639" s="122" t="s">
        <v>66</v>
      </c>
      <c r="O639" s="122" t="s">
        <v>67</v>
      </c>
      <c r="P639" s="122" t="s">
        <v>60</v>
      </c>
    </row>
    <row r="640" spans="1:16" x14ac:dyDescent="0.25">
      <c r="E640" s="124"/>
      <c r="G640" s="124"/>
      <c r="H640" s="124" t="s">
        <v>1557</v>
      </c>
      <c r="I640" s="143">
        <v>-799.96</v>
      </c>
      <c r="J640" s="125"/>
      <c r="K640" s="125"/>
      <c r="L640" s="125">
        <v>46042</v>
      </c>
      <c r="M640" s="122">
        <v>10258</v>
      </c>
      <c r="N640" s="122" t="s">
        <v>1557</v>
      </c>
      <c r="O640" s="122" t="s">
        <v>246</v>
      </c>
      <c r="P640" s="122" t="s">
        <v>246</v>
      </c>
    </row>
    <row r="641" spans="1:16" s="129" customFormat="1" x14ac:dyDescent="0.25">
      <c r="A641" s="124"/>
      <c r="B641" s="124"/>
      <c r="C641" s="124"/>
      <c r="D641" s="124"/>
      <c r="E641" s="127"/>
      <c r="F641" s="124"/>
      <c r="G641" s="127"/>
      <c r="H641" s="124" t="s">
        <v>1557</v>
      </c>
      <c r="I641" s="143">
        <v>-100233.93</v>
      </c>
      <c r="J641" s="125"/>
      <c r="K641" s="125"/>
      <c r="L641" s="125">
        <v>46042</v>
      </c>
      <c r="M641" s="122">
        <v>10260</v>
      </c>
      <c r="N641" s="122" t="s">
        <v>1557</v>
      </c>
      <c r="O641" s="122" t="s">
        <v>246</v>
      </c>
      <c r="P641" s="122" t="s">
        <v>246</v>
      </c>
    </row>
    <row r="642" spans="1:16" x14ac:dyDescent="0.25">
      <c r="H642" s="124" t="s">
        <v>1557</v>
      </c>
      <c r="I642" s="143">
        <v>-32256.09</v>
      </c>
      <c r="J642" s="125"/>
      <c r="K642" s="125"/>
      <c r="L642" s="125">
        <v>46042</v>
      </c>
      <c r="M642" s="122">
        <v>20004</v>
      </c>
      <c r="N642" s="122" t="s">
        <v>1557</v>
      </c>
      <c r="O642" s="122" t="s">
        <v>246</v>
      </c>
      <c r="P642" s="122" t="s">
        <v>246</v>
      </c>
    </row>
    <row r="643" spans="1:16" x14ac:dyDescent="0.25">
      <c r="H643" s="124" t="s">
        <v>1557</v>
      </c>
      <c r="I643" s="143">
        <v>-21020.720000000001</v>
      </c>
      <c r="J643" s="125"/>
      <c r="K643" s="125"/>
      <c r="L643" s="125">
        <v>46042</v>
      </c>
      <c r="M643" s="122">
        <v>20005</v>
      </c>
      <c r="N643" s="122" t="s">
        <v>1557</v>
      </c>
      <c r="O643" s="122" t="s">
        <v>246</v>
      </c>
      <c r="P643" s="122" t="s">
        <v>246</v>
      </c>
    </row>
    <row r="644" spans="1:16" s="129" customFormat="1" x14ac:dyDescent="0.25">
      <c r="A644" s="124"/>
      <c r="B644" s="124"/>
      <c r="C644" s="124"/>
      <c r="D644" s="124"/>
      <c r="E644" s="127"/>
      <c r="F644" s="124"/>
      <c r="G644" s="127"/>
      <c r="H644" s="124" t="s">
        <v>1557</v>
      </c>
      <c r="I644" s="143">
        <v>-4115.2</v>
      </c>
      <c r="J644" s="125"/>
      <c r="K644" s="125"/>
      <c r="L644" s="125">
        <v>46042</v>
      </c>
      <c r="M644" s="122">
        <v>20008</v>
      </c>
      <c r="N644" s="122" t="s">
        <v>1557</v>
      </c>
      <c r="O644" s="122" t="s">
        <v>246</v>
      </c>
      <c r="P644" s="122" t="s">
        <v>246</v>
      </c>
    </row>
    <row r="645" spans="1:16" x14ac:dyDescent="0.25">
      <c r="H645" s="124" t="s">
        <v>1557</v>
      </c>
      <c r="I645" s="143">
        <v>-4553.01</v>
      </c>
      <c r="J645" s="125"/>
      <c r="K645" s="125"/>
      <c r="L645" s="125">
        <v>46042</v>
      </c>
      <c r="M645" s="122">
        <v>20009</v>
      </c>
      <c r="N645" s="122" t="s">
        <v>1557</v>
      </c>
      <c r="O645" s="122" t="s">
        <v>246</v>
      </c>
      <c r="P645" s="122" t="s">
        <v>246</v>
      </c>
    </row>
    <row r="646" spans="1:16" x14ac:dyDescent="0.25">
      <c r="H646" s="124" t="s">
        <v>1557</v>
      </c>
      <c r="I646" s="143">
        <v>-4338.5600000000004</v>
      </c>
      <c r="J646" s="125"/>
      <c r="K646" s="125"/>
      <c r="L646" s="125">
        <v>46042</v>
      </c>
      <c r="M646" s="122">
        <v>20017</v>
      </c>
      <c r="N646" s="122" t="s">
        <v>1557</v>
      </c>
      <c r="O646" s="122" t="s">
        <v>246</v>
      </c>
      <c r="P646" s="122" t="s">
        <v>246</v>
      </c>
    </row>
    <row r="647" spans="1:16" x14ac:dyDescent="0.25">
      <c r="H647" s="124" t="s">
        <v>1557</v>
      </c>
      <c r="I647" s="143">
        <v>-9684.07</v>
      </c>
      <c r="J647" s="125"/>
      <c r="K647" s="125"/>
      <c r="L647" s="125">
        <v>46042</v>
      </c>
      <c r="M647" s="122">
        <v>20020</v>
      </c>
      <c r="N647" s="122" t="s">
        <v>1557</v>
      </c>
      <c r="O647" s="122" t="s">
        <v>246</v>
      </c>
      <c r="P647" s="122" t="s">
        <v>246</v>
      </c>
    </row>
    <row r="648" spans="1:16" ht="14.25" customHeight="1" x14ac:dyDescent="0.25">
      <c r="H648" s="124" t="s">
        <v>1557</v>
      </c>
      <c r="I648" s="143">
        <v>-2462.59</v>
      </c>
      <c r="J648" s="125"/>
      <c r="K648" s="125"/>
      <c r="L648" s="125">
        <v>46042</v>
      </c>
      <c r="M648" s="122">
        <v>20023</v>
      </c>
      <c r="N648" s="122" t="s">
        <v>1557</v>
      </c>
      <c r="O648" s="122" t="s">
        <v>246</v>
      </c>
      <c r="P648" s="122" t="s">
        <v>246</v>
      </c>
    </row>
    <row r="649" spans="1:16" x14ac:dyDescent="0.25">
      <c r="H649" s="124" t="s">
        <v>1557</v>
      </c>
      <c r="I649" s="143">
        <v>-4765.25</v>
      </c>
      <c r="J649" s="125"/>
      <c r="K649" s="125"/>
      <c r="L649" s="125">
        <v>46042</v>
      </c>
      <c r="M649" s="122">
        <v>20099</v>
      </c>
      <c r="N649" s="122" t="s">
        <v>1557</v>
      </c>
      <c r="O649" s="122" t="s">
        <v>246</v>
      </c>
      <c r="P649" s="122" t="s">
        <v>246</v>
      </c>
    </row>
    <row r="650" spans="1:16" x14ac:dyDescent="0.25">
      <c r="H650" s="124" t="s">
        <v>1557</v>
      </c>
      <c r="I650" s="143">
        <v>-14901.48</v>
      </c>
      <c r="J650" s="125"/>
      <c r="K650" s="125"/>
      <c r="L650" s="125">
        <v>46042</v>
      </c>
      <c r="M650" s="122">
        <v>20104</v>
      </c>
      <c r="N650" s="122" t="s">
        <v>1557</v>
      </c>
      <c r="O650" s="122" t="s">
        <v>246</v>
      </c>
      <c r="P650" s="122" t="s">
        <v>246</v>
      </c>
    </row>
    <row r="651" spans="1:16" x14ac:dyDescent="0.25">
      <c r="H651" s="124" t="s">
        <v>1557</v>
      </c>
      <c r="I651" s="143">
        <v>-4881.62</v>
      </c>
      <c r="J651" s="125"/>
      <c r="K651" s="125"/>
      <c r="L651" s="125">
        <v>46042</v>
      </c>
      <c r="M651" s="122">
        <v>20107</v>
      </c>
      <c r="N651" s="122" t="s">
        <v>1557</v>
      </c>
      <c r="O651" s="122" t="s">
        <v>246</v>
      </c>
      <c r="P651" s="122" t="s">
        <v>246</v>
      </c>
    </row>
    <row r="652" spans="1:16" s="129" customFormat="1" x14ac:dyDescent="0.25">
      <c r="A652" s="124"/>
      <c r="B652" s="124"/>
      <c r="C652" s="124"/>
      <c r="D652" s="124"/>
      <c r="E652" s="127"/>
      <c r="F652" s="124"/>
      <c r="G652" s="127"/>
      <c r="H652" s="124" t="s">
        <v>1557</v>
      </c>
      <c r="I652" s="143">
        <v>-7554.64</v>
      </c>
      <c r="J652" s="125"/>
      <c r="K652" s="125"/>
      <c r="L652" s="125">
        <v>46042</v>
      </c>
      <c r="M652" s="122">
        <v>20108</v>
      </c>
      <c r="N652" s="122" t="s">
        <v>1557</v>
      </c>
      <c r="O652" s="122" t="s">
        <v>246</v>
      </c>
      <c r="P652" s="122" t="s">
        <v>246</v>
      </c>
    </row>
    <row r="653" spans="1:16" x14ac:dyDescent="0.25">
      <c r="H653" s="124" t="s">
        <v>1557</v>
      </c>
      <c r="I653" s="143">
        <v>-1446.15</v>
      </c>
      <c r="J653" s="125"/>
      <c r="K653" s="125"/>
      <c r="L653" s="125">
        <v>46042</v>
      </c>
      <c r="M653" s="122">
        <v>30001</v>
      </c>
      <c r="N653" s="122" t="s">
        <v>1557</v>
      </c>
      <c r="O653" s="122" t="s">
        <v>246</v>
      </c>
      <c r="P653" s="122" t="s">
        <v>246</v>
      </c>
    </row>
    <row r="654" spans="1:16" x14ac:dyDescent="0.25">
      <c r="H654" s="124" t="s">
        <v>1557</v>
      </c>
      <c r="I654" s="143">
        <v>-15248.51</v>
      </c>
      <c r="J654" s="125"/>
      <c r="K654" s="125"/>
      <c r="L654" s="125">
        <v>46042</v>
      </c>
      <c r="M654" s="122">
        <v>30002</v>
      </c>
      <c r="N654" s="122" t="s">
        <v>1557</v>
      </c>
      <c r="O654" s="122" t="s">
        <v>246</v>
      </c>
      <c r="P654" s="122" t="s">
        <v>246</v>
      </c>
    </row>
    <row r="655" spans="1:16" s="126" customFormat="1" x14ac:dyDescent="0.25">
      <c r="A655" s="124"/>
      <c r="B655" s="124"/>
      <c r="C655" s="124"/>
      <c r="D655" s="124"/>
      <c r="E655" s="127"/>
      <c r="F655" s="124"/>
      <c r="G655" s="127"/>
      <c r="H655" s="124" t="s">
        <v>1557</v>
      </c>
      <c r="I655" s="143">
        <v>-1866.06</v>
      </c>
      <c r="J655" s="125"/>
      <c r="K655" s="125"/>
      <c r="L655" s="125">
        <v>46042</v>
      </c>
      <c r="M655" s="122">
        <v>30099</v>
      </c>
      <c r="N655" s="122" t="s">
        <v>1557</v>
      </c>
      <c r="O655" s="122" t="s">
        <v>246</v>
      </c>
      <c r="P655" s="122" t="s">
        <v>246</v>
      </c>
    </row>
    <row r="656" spans="1:16" x14ac:dyDescent="0.25">
      <c r="H656" s="124" t="s">
        <v>1557</v>
      </c>
      <c r="I656" s="143">
        <v>-2563.23</v>
      </c>
      <c r="J656" s="125"/>
      <c r="K656" s="125"/>
      <c r="L656" s="125">
        <v>46042</v>
      </c>
      <c r="M656" s="122">
        <v>31001</v>
      </c>
      <c r="N656" s="122" t="s">
        <v>1557</v>
      </c>
      <c r="O656" s="122" t="s">
        <v>246</v>
      </c>
      <c r="P656" s="122" t="s">
        <v>246</v>
      </c>
    </row>
    <row r="657" spans="1:16" s="129" customFormat="1" x14ac:dyDescent="0.25">
      <c r="A657" s="124"/>
      <c r="B657" s="124"/>
      <c r="C657" s="124"/>
      <c r="D657" s="124"/>
      <c r="E657" s="127"/>
      <c r="F657" s="124"/>
      <c r="G657" s="127"/>
      <c r="H657" s="124" t="s">
        <v>1557</v>
      </c>
      <c r="I657" s="143">
        <v>-4145.34</v>
      </c>
      <c r="J657" s="125"/>
      <c r="K657" s="125"/>
      <c r="L657" s="125">
        <v>46042</v>
      </c>
      <c r="M657" s="122">
        <v>20002</v>
      </c>
      <c r="N657" s="122" t="s">
        <v>1557</v>
      </c>
      <c r="O657" s="122" t="s">
        <v>246</v>
      </c>
      <c r="P657" s="122" t="s">
        <v>246</v>
      </c>
    </row>
    <row r="658" spans="1:16" s="129" customFormat="1" x14ac:dyDescent="0.25">
      <c r="A658" s="124"/>
      <c r="B658" s="124"/>
      <c r="C658" s="124"/>
      <c r="D658" s="124"/>
      <c r="E658" s="127"/>
      <c r="F658" s="124"/>
      <c r="G658" s="127"/>
      <c r="H658" s="124" t="s">
        <v>1557</v>
      </c>
      <c r="I658" s="143">
        <v>-2290.96</v>
      </c>
      <c r="J658" s="125"/>
      <c r="K658" s="125"/>
      <c r="L658" s="125">
        <v>46042</v>
      </c>
      <c r="M658" s="122">
        <v>20029</v>
      </c>
      <c r="N658" s="122" t="s">
        <v>1557</v>
      </c>
      <c r="O658" s="122" t="s">
        <v>246</v>
      </c>
      <c r="P658" s="122" t="s">
        <v>246</v>
      </c>
    </row>
    <row r="659" spans="1:16" x14ac:dyDescent="0.25">
      <c r="A659" s="130" t="s">
        <v>51</v>
      </c>
      <c r="B659" s="122" t="s">
        <v>51</v>
      </c>
      <c r="C659" s="122" t="s">
        <v>52</v>
      </c>
      <c r="D659" s="122" t="s">
        <v>1558</v>
      </c>
      <c r="E659" s="122" t="s">
        <v>1559</v>
      </c>
      <c r="F659" s="122" t="s">
        <v>55</v>
      </c>
      <c r="G659" s="122" t="s">
        <v>1560</v>
      </c>
      <c r="H659" s="122" t="s">
        <v>1561</v>
      </c>
      <c r="I659" s="143">
        <v>-2459.98</v>
      </c>
      <c r="J659" s="125">
        <v>46009</v>
      </c>
      <c r="K659" s="125">
        <v>46041</v>
      </c>
      <c r="L659" s="125">
        <v>46042</v>
      </c>
      <c r="M659" s="122">
        <v>10258</v>
      </c>
      <c r="N659" s="122" t="s">
        <v>66</v>
      </c>
      <c r="O659" s="122" t="s">
        <v>67</v>
      </c>
      <c r="P659" s="122" t="s">
        <v>60</v>
      </c>
    </row>
    <row r="660" spans="1:16" x14ac:dyDescent="0.25">
      <c r="A660" s="130" t="s">
        <v>51</v>
      </c>
      <c r="B660" s="122" t="s">
        <v>51</v>
      </c>
      <c r="C660" s="122" t="s">
        <v>72</v>
      </c>
      <c r="D660" s="122" t="s">
        <v>1562</v>
      </c>
      <c r="E660" s="122" t="s">
        <v>714</v>
      </c>
      <c r="F660" s="122" t="s">
        <v>55</v>
      </c>
      <c r="G660" s="122" t="s">
        <v>1563</v>
      </c>
      <c r="H660" s="122" t="s">
        <v>1564</v>
      </c>
      <c r="I660" s="143">
        <v>-6260.05</v>
      </c>
      <c r="J660" s="125">
        <v>46031</v>
      </c>
      <c r="K660" s="125">
        <v>46031</v>
      </c>
      <c r="L660" s="125">
        <v>46042</v>
      </c>
      <c r="M660" s="122">
        <v>20001</v>
      </c>
      <c r="N660" s="122" t="s">
        <v>189</v>
      </c>
      <c r="O660" s="122" t="s">
        <v>79</v>
      </c>
      <c r="P660" s="122" t="s">
        <v>60</v>
      </c>
    </row>
    <row r="661" spans="1:16" s="126" customFormat="1" x14ac:dyDescent="0.25">
      <c r="A661" s="130" t="s">
        <v>51</v>
      </c>
      <c r="B661" s="122" t="s">
        <v>51</v>
      </c>
      <c r="C661" s="122" t="s">
        <v>52</v>
      </c>
      <c r="D661" s="122" t="s">
        <v>1565</v>
      </c>
      <c r="E661" s="122" t="s">
        <v>1566</v>
      </c>
      <c r="F661" s="122" t="s">
        <v>55</v>
      </c>
      <c r="G661" s="122" t="s">
        <v>1567</v>
      </c>
      <c r="H661" s="122" t="s">
        <v>1568</v>
      </c>
      <c r="I661" s="143">
        <v>-955.93</v>
      </c>
      <c r="J661" s="125">
        <v>46024</v>
      </c>
      <c r="K661" s="125">
        <v>46037</v>
      </c>
      <c r="L661" s="125">
        <v>46042</v>
      </c>
      <c r="M661" s="122">
        <v>30099</v>
      </c>
      <c r="N661" s="122" t="s">
        <v>58</v>
      </c>
      <c r="O661" s="122" t="s">
        <v>59</v>
      </c>
      <c r="P661" s="122" t="s">
        <v>60</v>
      </c>
    </row>
    <row r="662" spans="1:16" x14ac:dyDescent="0.25">
      <c r="A662" s="126"/>
      <c r="B662" s="126"/>
      <c r="C662" s="126"/>
      <c r="D662" s="126"/>
      <c r="E662" s="126"/>
      <c r="F662" s="126"/>
      <c r="G662" s="126"/>
      <c r="H662" s="126" t="s">
        <v>644</v>
      </c>
      <c r="I662" s="143">
        <v>-425000</v>
      </c>
      <c r="J662" s="125"/>
      <c r="K662" s="125"/>
      <c r="L662" s="125">
        <v>46042</v>
      </c>
      <c r="M662" s="122" t="s">
        <v>8609</v>
      </c>
      <c r="N662" s="122" t="s">
        <v>644</v>
      </c>
      <c r="O662" s="122" t="s">
        <v>28</v>
      </c>
      <c r="P662" s="122" t="s">
        <v>60</v>
      </c>
    </row>
    <row r="663" spans="1:16" x14ac:dyDescent="0.25">
      <c r="A663" s="130" t="s">
        <v>51</v>
      </c>
      <c r="B663" s="122" t="s">
        <v>51</v>
      </c>
      <c r="C663" s="122" t="s">
        <v>52</v>
      </c>
      <c r="D663" s="122" t="s">
        <v>1569</v>
      </c>
      <c r="E663" s="122" t="s">
        <v>1570</v>
      </c>
      <c r="F663" s="122" t="s">
        <v>55</v>
      </c>
      <c r="G663" s="122" t="s">
        <v>456</v>
      </c>
      <c r="H663" s="122" t="s">
        <v>457</v>
      </c>
      <c r="I663" s="143">
        <v>-1918.14</v>
      </c>
      <c r="J663" s="125">
        <v>45992</v>
      </c>
      <c r="K663" s="125">
        <v>46022</v>
      </c>
      <c r="L663" s="125">
        <v>46042</v>
      </c>
      <c r="M663" s="122">
        <v>20008</v>
      </c>
      <c r="N663" s="122" t="s">
        <v>161</v>
      </c>
      <c r="O663" s="122" t="s">
        <v>138</v>
      </c>
      <c r="P663" s="122" t="s">
        <v>60</v>
      </c>
    </row>
    <row r="664" spans="1:16" x14ac:dyDescent="0.25">
      <c r="A664" s="130" t="s">
        <v>51</v>
      </c>
      <c r="B664" s="122" t="s">
        <v>51</v>
      </c>
      <c r="C664" s="122" t="s">
        <v>52</v>
      </c>
      <c r="D664" s="122" t="s">
        <v>1571</v>
      </c>
      <c r="E664" s="122" t="s">
        <v>1572</v>
      </c>
      <c r="F664" s="122" t="s">
        <v>55</v>
      </c>
      <c r="G664" s="122" t="s">
        <v>1573</v>
      </c>
      <c r="H664" s="122" t="s">
        <v>1574</v>
      </c>
      <c r="I664" s="143">
        <v>-89.84</v>
      </c>
      <c r="J664" s="125">
        <v>45992</v>
      </c>
      <c r="K664" s="125">
        <v>46038</v>
      </c>
      <c r="L664" s="125">
        <v>46042</v>
      </c>
      <c r="M664" s="122">
        <v>20104</v>
      </c>
      <c r="N664" s="122" t="s">
        <v>352</v>
      </c>
      <c r="O664" s="122" t="s">
        <v>219</v>
      </c>
      <c r="P664" s="122" t="s">
        <v>60</v>
      </c>
    </row>
    <row r="665" spans="1:16" x14ac:dyDescent="0.25">
      <c r="A665" s="130" t="s">
        <v>51</v>
      </c>
      <c r="B665" s="122" t="s">
        <v>51</v>
      </c>
      <c r="C665" s="122" t="s">
        <v>72</v>
      </c>
      <c r="D665" s="122" t="s">
        <v>1575</v>
      </c>
      <c r="E665" s="122" t="s">
        <v>1576</v>
      </c>
      <c r="F665" s="122" t="s">
        <v>55</v>
      </c>
      <c r="G665" s="122" t="s">
        <v>1577</v>
      </c>
      <c r="H665" s="122" t="s">
        <v>461</v>
      </c>
      <c r="I665" s="143">
        <v>-1799.67</v>
      </c>
      <c r="J665" s="125">
        <v>45992</v>
      </c>
      <c r="K665" s="125">
        <v>46035</v>
      </c>
      <c r="L665" s="125">
        <v>46042</v>
      </c>
      <c r="M665" s="122">
        <v>20104</v>
      </c>
      <c r="N665" s="122" t="s">
        <v>352</v>
      </c>
      <c r="O665" s="122" t="s">
        <v>219</v>
      </c>
      <c r="P665" s="122" t="s">
        <v>60</v>
      </c>
    </row>
    <row r="666" spans="1:16" x14ac:dyDescent="0.25">
      <c r="A666" s="130" t="s">
        <v>51</v>
      </c>
      <c r="B666" s="122" t="s">
        <v>51</v>
      </c>
      <c r="C666" s="122" t="s">
        <v>52</v>
      </c>
      <c r="D666" s="122" t="s">
        <v>1578</v>
      </c>
      <c r="E666" s="122" t="s">
        <v>1579</v>
      </c>
      <c r="F666" s="122" t="s">
        <v>55</v>
      </c>
      <c r="G666" s="122" t="s">
        <v>460</v>
      </c>
      <c r="H666" s="122" t="s">
        <v>461</v>
      </c>
      <c r="I666" s="143">
        <v>-906.66</v>
      </c>
      <c r="J666" s="125">
        <v>45992</v>
      </c>
      <c r="K666" s="125">
        <v>46022</v>
      </c>
      <c r="L666" s="125">
        <v>46042</v>
      </c>
      <c r="M666" s="122">
        <v>20008</v>
      </c>
      <c r="N666" s="122" t="s">
        <v>161</v>
      </c>
      <c r="O666" s="122" t="s">
        <v>138</v>
      </c>
      <c r="P666" s="122" t="s">
        <v>60</v>
      </c>
    </row>
    <row r="667" spans="1:16" x14ac:dyDescent="0.25">
      <c r="A667" s="130" t="s">
        <v>51</v>
      </c>
      <c r="B667" s="122" t="s">
        <v>51</v>
      </c>
      <c r="C667" s="122" t="s">
        <v>52</v>
      </c>
      <c r="D667" s="122" t="s">
        <v>1580</v>
      </c>
      <c r="E667" s="122" t="s">
        <v>1581</v>
      </c>
      <c r="F667" s="122" t="s">
        <v>55</v>
      </c>
      <c r="G667" s="122" t="s">
        <v>460</v>
      </c>
      <c r="H667" s="122" t="s">
        <v>461</v>
      </c>
      <c r="I667" s="143">
        <v>-1390.32</v>
      </c>
      <c r="J667" s="125">
        <v>45992</v>
      </c>
      <c r="K667" s="125">
        <v>46022</v>
      </c>
      <c r="L667" s="125">
        <v>46042</v>
      </c>
      <c r="M667" s="122">
        <v>20008</v>
      </c>
      <c r="N667" s="122" t="s">
        <v>161</v>
      </c>
      <c r="O667" s="122" t="s">
        <v>138</v>
      </c>
      <c r="P667" s="122" t="s">
        <v>60</v>
      </c>
    </row>
    <row r="668" spans="1:16" x14ac:dyDescent="0.25">
      <c r="A668" s="130" t="s">
        <v>51</v>
      </c>
      <c r="B668" s="122"/>
      <c r="C668" s="122" t="s">
        <v>72</v>
      </c>
      <c r="D668" s="122" t="s">
        <v>1582</v>
      </c>
      <c r="E668" s="122" t="s">
        <v>1583</v>
      </c>
      <c r="F668" s="122" t="s">
        <v>55</v>
      </c>
      <c r="G668" s="122" t="s">
        <v>1584</v>
      </c>
      <c r="H668" s="122" t="s">
        <v>1585</v>
      </c>
      <c r="I668" s="143">
        <v>-1199.78</v>
      </c>
      <c r="J668" s="125">
        <v>45992</v>
      </c>
      <c r="K668" s="125">
        <v>46041</v>
      </c>
      <c r="L668" s="125">
        <v>46042</v>
      </c>
      <c r="M668" s="122">
        <v>20104</v>
      </c>
      <c r="N668" s="122" t="s">
        <v>352</v>
      </c>
      <c r="O668" s="122" t="s">
        <v>219</v>
      </c>
      <c r="P668" s="122" t="s">
        <v>60</v>
      </c>
    </row>
    <row r="669" spans="1:16" s="126" customFormat="1" x14ac:dyDescent="0.25">
      <c r="A669" s="130" t="s">
        <v>51</v>
      </c>
      <c r="B669" s="122" t="s">
        <v>51</v>
      </c>
      <c r="C669" s="122" t="s">
        <v>52</v>
      </c>
      <c r="D669" s="122" t="s">
        <v>1586</v>
      </c>
      <c r="E669" s="122" t="s">
        <v>1587</v>
      </c>
      <c r="F669" s="122" t="s">
        <v>55</v>
      </c>
      <c r="G669" s="122" t="s">
        <v>1588</v>
      </c>
      <c r="H669" s="122" t="s">
        <v>1589</v>
      </c>
      <c r="I669" s="143">
        <v>-1728</v>
      </c>
      <c r="J669" s="125">
        <v>46021</v>
      </c>
      <c r="K669" s="125">
        <v>46029</v>
      </c>
      <c r="L669" s="125">
        <v>46042</v>
      </c>
      <c r="M669" s="122">
        <v>30001</v>
      </c>
      <c r="N669" s="122" t="s">
        <v>51</v>
      </c>
      <c r="O669" s="122" t="s">
        <v>59</v>
      </c>
      <c r="P669" s="122" t="s">
        <v>60</v>
      </c>
    </row>
    <row r="670" spans="1:16" x14ac:dyDescent="0.25">
      <c r="A670" s="126"/>
      <c r="B670" s="126"/>
      <c r="C670" s="126"/>
      <c r="D670" s="126"/>
      <c r="E670" s="126"/>
      <c r="F670" s="126"/>
      <c r="G670" s="126"/>
      <c r="H670" s="126" t="s">
        <v>1590</v>
      </c>
      <c r="I670" s="143">
        <v>-1949.83</v>
      </c>
      <c r="J670" s="125"/>
      <c r="K670" s="125"/>
      <c r="L670" s="125">
        <v>46042</v>
      </c>
      <c r="M670" s="122">
        <v>20023</v>
      </c>
      <c r="N670" s="122" t="s">
        <v>128</v>
      </c>
      <c r="O670" s="122" t="s">
        <v>79</v>
      </c>
      <c r="P670" s="122" t="s">
        <v>129</v>
      </c>
    </row>
    <row r="671" spans="1:16" s="126" customFormat="1" x14ac:dyDescent="0.25">
      <c r="A671" s="124"/>
      <c r="B671" s="124"/>
      <c r="C671" s="124"/>
      <c r="D671" s="124"/>
      <c r="E671" s="127"/>
      <c r="F671" s="124"/>
      <c r="G671" s="127"/>
      <c r="H671" s="124" t="s">
        <v>245</v>
      </c>
      <c r="I671" s="143">
        <v>-1941.08</v>
      </c>
      <c r="J671" s="125"/>
      <c r="K671" s="125"/>
      <c r="L671" s="125">
        <v>46042</v>
      </c>
      <c r="M671" s="122">
        <v>30001</v>
      </c>
      <c r="N671" s="122" t="s">
        <v>245</v>
      </c>
      <c r="O671" s="122" t="s">
        <v>245</v>
      </c>
      <c r="P671" s="122" t="s">
        <v>246</v>
      </c>
    </row>
    <row r="672" spans="1:16" x14ac:dyDescent="0.25">
      <c r="A672" s="126"/>
      <c r="B672" s="126"/>
      <c r="C672" s="126"/>
      <c r="D672" s="126"/>
      <c r="E672" s="126"/>
      <c r="F672" s="126"/>
      <c r="G672" s="126"/>
      <c r="H672" s="126" t="s">
        <v>1111</v>
      </c>
      <c r="I672" s="143">
        <v>-21889.15</v>
      </c>
      <c r="J672" s="125"/>
      <c r="K672" s="125"/>
      <c r="L672" s="125">
        <v>46042</v>
      </c>
      <c r="M672" s="122">
        <v>20029</v>
      </c>
      <c r="N672" s="122" t="s">
        <v>128</v>
      </c>
      <c r="O672" s="122" t="s">
        <v>132</v>
      </c>
      <c r="P672" s="122" t="s">
        <v>129</v>
      </c>
    </row>
    <row r="673" spans="1:16" x14ac:dyDescent="0.25">
      <c r="A673" s="126"/>
      <c r="B673" s="126"/>
      <c r="C673" s="126"/>
      <c r="D673" s="126"/>
      <c r="E673" s="126"/>
      <c r="F673" s="126"/>
      <c r="G673" s="126"/>
      <c r="H673" s="131" t="s">
        <v>1591</v>
      </c>
      <c r="I673" s="143">
        <v>-32.9</v>
      </c>
      <c r="J673" s="125"/>
      <c r="K673" s="125"/>
      <c r="L673" s="125">
        <v>46042</v>
      </c>
      <c r="M673" s="122">
        <v>20104</v>
      </c>
      <c r="N673" s="122" t="s">
        <v>1592</v>
      </c>
      <c r="O673" s="122" t="s">
        <v>498</v>
      </c>
      <c r="P673" s="122" t="s">
        <v>129</v>
      </c>
    </row>
    <row r="674" spans="1:16" s="129" customFormat="1" x14ac:dyDescent="0.25">
      <c r="A674" s="124"/>
      <c r="B674" s="124"/>
      <c r="C674" s="124"/>
      <c r="D674" s="124"/>
      <c r="E674" s="124"/>
      <c r="F674" s="124"/>
      <c r="G674" s="124"/>
      <c r="H674" s="124" t="s">
        <v>1191</v>
      </c>
      <c r="I674" s="143">
        <v>-1295.8</v>
      </c>
      <c r="J674" s="125"/>
      <c r="K674" s="125"/>
      <c r="L674" s="125">
        <v>46042</v>
      </c>
      <c r="M674" s="122">
        <v>20108</v>
      </c>
      <c r="N674" s="122" t="s">
        <v>128</v>
      </c>
      <c r="O674" s="122" t="s">
        <v>79</v>
      </c>
      <c r="P674" s="122" t="s">
        <v>129</v>
      </c>
    </row>
    <row r="675" spans="1:16" x14ac:dyDescent="0.25">
      <c r="H675" s="142" t="s">
        <v>1593</v>
      </c>
      <c r="I675" s="143">
        <v>-31784</v>
      </c>
      <c r="J675" s="125"/>
      <c r="K675" s="125"/>
      <c r="L675" s="125">
        <v>46042</v>
      </c>
      <c r="M675" s="122">
        <v>10258</v>
      </c>
      <c r="N675" s="122" t="s">
        <v>1593</v>
      </c>
      <c r="O675" s="122" t="s">
        <v>1593</v>
      </c>
      <c r="P675" s="122" t="s">
        <v>129</v>
      </c>
    </row>
    <row r="676" spans="1:16" x14ac:dyDescent="0.25">
      <c r="H676" s="142" t="s">
        <v>1593</v>
      </c>
      <c r="I676" s="143">
        <v>-10045.450000000001</v>
      </c>
      <c r="J676" s="125"/>
      <c r="K676" s="125"/>
      <c r="L676" s="125">
        <v>46042</v>
      </c>
      <c r="M676" s="122">
        <v>10260</v>
      </c>
      <c r="N676" s="122" t="s">
        <v>1593</v>
      </c>
      <c r="O676" s="122" t="s">
        <v>1593</v>
      </c>
      <c r="P676" s="122" t="s">
        <v>129</v>
      </c>
    </row>
    <row r="677" spans="1:16" x14ac:dyDescent="0.25">
      <c r="H677" s="142" t="s">
        <v>1593</v>
      </c>
      <c r="I677" s="143">
        <v>-130.6</v>
      </c>
      <c r="J677" s="125"/>
      <c r="K677" s="125"/>
      <c r="L677" s="125">
        <v>46042</v>
      </c>
      <c r="M677" s="122">
        <v>20001</v>
      </c>
      <c r="N677" s="122" t="s">
        <v>1593</v>
      </c>
      <c r="O677" s="122" t="s">
        <v>1593</v>
      </c>
      <c r="P677" s="122" t="s">
        <v>129</v>
      </c>
    </row>
    <row r="678" spans="1:16" x14ac:dyDescent="0.25">
      <c r="H678" s="142" t="s">
        <v>1593</v>
      </c>
      <c r="I678" s="143">
        <v>-1399.91</v>
      </c>
      <c r="J678" s="125"/>
      <c r="K678" s="125"/>
      <c r="L678" s="125">
        <v>46042</v>
      </c>
      <c r="M678" s="122">
        <v>20003</v>
      </c>
      <c r="N678" s="122" t="s">
        <v>1593</v>
      </c>
      <c r="O678" s="122" t="s">
        <v>1593</v>
      </c>
      <c r="P678" s="122" t="s">
        <v>129</v>
      </c>
    </row>
    <row r="679" spans="1:16" x14ac:dyDescent="0.25">
      <c r="H679" s="142" t="s">
        <v>1593</v>
      </c>
      <c r="I679" s="143">
        <v>-6344.42</v>
      </c>
      <c r="J679" s="125"/>
      <c r="K679" s="125"/>
      <c r="L679" s="125">
        <v>46042</v>
      </c>
      <c r="M679" s="122">
        <v>20004</v>
      </c>
      <c r="N679" s="122" t="s">
        <v>1593</v>
      </c>
      <c r="O679" s="122" t="s">
        <v>1593</v>
      </c>
      <c r="P679" s="122" t="s">
        <v>129</v>
      </c>
    </row>
    <row r="680" spans="1:16" x14ac:dyDescent="0.25">
      <c r="H680" s="142" t="s">
        <v>1593</v>
      </c>
      <c r="I680" s="143">
        <v>-3138.28</v>
      </c>
      <c r="J680" s="125"/>
      <c r="K680" s="125"/>
      <c r="L680" s="125">
        <v>46042</v>
      </c>
      <c r="M680" s="122">
        <v>20005</v>
      </c>
      <c r="N680" s="122" t="s">
        <v>1593</v>
      </c>
      <c r="O680" s="122" t="s">
        <v>1593</v>
      </c>
      <c r="P680" s="122" t="s">
        <v>129</v>
      </c>
    </row>
    <row r="681" spans="1:16" s="129" customFormat="1" x14ac:dyDescent="0.25">
      <c r="A681" s="124"/>
      <c r="B681" s="124"/>
      <c r="C681" s="124"/>
      <c r="D681" s="124"/>
      <c r="E681" s="127"/>
      <c r="F681" s="124"/>
      <c r="G681" s="127"/>
      <c r="H681" s="142" t="s">
        <v>1593</v>
      </c>
      <c r="I681" s="143">
        <v>-1969.52</v>
      </c>
      <c r="J681" s="125"/>
      <c r="K681" s="125"/>
      <c r="L681" s="125">
        <v>46042</v>
      </c>
      <c r="M681" s="122">
        <v>20006</v>
      </c>
      <c r="N681" s="122" t="s">
        <v>1593</v>
      </c>
      <c r="O681" s="122" t="s">
        <v>1593</v>
      </c>
      <c r="P681" s="122" t="s">
        <v>129</v>
      </c>
    </row>
    <row r="682" spans="1:16" x14ac:dyDescent="0.25">
      <c r="H682" s="142" t="s">
        <v>1593</v>
      </c>
      <c r="I682" s="143">
        <v>-1506.94</v>
      </c>
      <c r="J682" s="125"/>
      <c r="K682" s="125"/>
      <c r="L682" s="125">
        <v>46042</v>
      </c>
      <c r="M682" s="122">
        <v>20008</v>
      </c>
      <c r="N682" s="122" t="s">
        <v>1593</v>
      </c>
      <c r="O682" s="122" t="s">
        <v>1593</v>
      </c>
      <c r="P682" s="122" t="s">
        <v>129</v>
      </c>
    </row>
    <row r="683" spans="1:16" x14ac:dyDescent="0.25">
      <c r="H683" s="142" t="s">
        <v>1593</v>
      </c>
      <c r="I683" s="143">
        <v>-1935.45</v>
      </c>
      <c r="J683" s="125"/>
      <c r="K683" s="125"/>
      <c r="L683" s="125">
        <v>46042</v>
      </c>
      <c r="M683" s="122">
        <v>20009</v>
      </c>
      <c r="N683" s="122" t="s">
        <v>1593</v>
      </c>
      <c r="O683" s="122" t="s">
        <v>1593</v>
      </c>
      <c r="P683" s="122" t="s">
        <v>129</v>
      </c>
    </row>
    <row r="684" spans="1:16" x14ac:dyDescent="0.25">
      <c r="H684" s="142" t="s">
        <v>1593</v>
      </c>
      <c r="I684" s="143">
        <v>-1450.11</v>
      </c>
      <c r="J684" s="125"/>
      <c r="K684" s="125"/>
      <c r="L684" s="125">
        <v>46042</v>
      </c>
      <c r="M684" s="122">
        <v>20010</v>
      </c>
      <c r="N684" s="122" t="s">
        <v>1593</v>
      </c>
      <c r="O684" s="122" t="s">
        <v>1593</v>
      </c>
      <c r="P684" s="122" t="s">
        <v>129</v>
      </c>
    </row>
    <row r="685" spans="1:16" x14ac:dyDescent="0.25">
      <c r="H685" s="142" t="s">
        <v>1593</v>
      </c>
      <c r="I685" s="143">
        <v>-930.88</v>
      </c>
      <c r="J685" s="125"/>
      <c r="K685" s="125"/>
      <c r="L685" s="125">
        <v>46042</v>
      </c>
      <c r="M685" s="122">
        <v>20013</v>
      </c>
      <c r="N685" s="122" t="s">
        <v>1593</v>
      </c>
      <c r="O685" s="122" t="s">
        <v>1593</v>
      </c>
      <c r="P685" s="122" t="s">
        <v>129</v>
      </c>
    </row>
    <row r="686" spans="1:16" x14ac:dyDescent="0.25">
      <c r="H686" s="142" t="s">
        <v>1593</v>
      </c>
      <c r="I686" s="143">
        <v>-860.75</v>
      </c>
      <c r="J686" s="125"/>
      <c r="K686" s="125"/>
      <c r="L686" s="125">
        <v>46042</v>
      </c>
      <c r="M686" s="122">
        <v>20015</v>
      </c>
      <c r="N686" s="122" t="s">
        <v>1593</v>
      </c>
      <c r="O686" s="122" t="s">
        <v>1593</v>
      </c>
      <c r="P686" s="122" t="s">
        <v>129</v>
      </c>
    </row>
    <row r="687" spans="1:16" x14ac:dyDescent="0.25">
      <c r="H687" s="142" t="s">
        <v>1593</v>
      </c>
      <c r="I687" s="143">
        <v>-774.9</v>
      </c>
      <c r="J687" s="125"/>
      <c r="K687" s="125"/>
      <c r="L687" s="125">
        <v>46042</v>
      </c>
      <c r="M687" s="122">
        <v>20017</v>
      </c>
      <c r="N687" s="122" t="s">
        <v>1593</v>
      </c>
      <c r="O687" s="122" t="s">
        <v>1593</v>
      </c>
      <c r="P687" s="122" t="s">
        <v>129</v>
      </c>
    </row>
    <row r="688" spans="1:16" x14ac:dyDescent="0.25">
      <c r="H688" s="142" t="s">
        <v>1593</v>
      </c>
      <c r="I688" s="143">
        <v>-805.61</v>
      </c>
      <c r="J688" s="125"/>
      <c r="K688" s="125"/>
      <c r="L688" s="125">
        <v>46042</v>
      </c>
      <c r="M688" s="122">
        <v>20020</v>
      </c>
      <c r="N688" s="122" t="s">
        <v>1593</v>
      </c>
      <c r="O688" s="122" t="s">
        <v>1593</v>
      </c>
      <c r="P688" s="122" t="s">
        <v>129</v>
      </c>
    </row>
    <row r="689" spans="8:16" x14ac:dyDescent="0.25">
      <c r="H689" s="142" t="s">
        <v>1593</v>
      </c>
      <c r="I689" s="143">
        <v>-1376.41</v>
      </c>
      <c r="J689" s="125"/>
      <c r="K689" s="125"/>
      <c r="L689" s="125">
        <v>46042</v>
      </c>
      <c r="M689" s="122">
        <v>20021</v>
      </c>
      <c r="N689" s="122" t="s">
        <v>1593</v>
      </c>
      <c r="O689" s="122" t="s">
        <v>1593</v>
      </c>
      <c r="P689" s="122" t="s">
        <v>129</v>
      </c>
    </row>
    <row r="690" spans="8:16" x14ac:dyDescent="0.25">
      <c r="H690" s="142" t="s">
        <v>1593</v>
      </c>
      <c r="I690" s="143">
        <v>-1857.63</v>
      </c>
      <c r="J690" s="125"/>
      <c r="K690" s="125"/>
      <c r="L690" s="125">
        <v>46042</v>
      </c>
      <c r="M690" s="122">
        <v>20023</v>
      </c>
      <c r="N690" s="122" t="s">
        <v>1593</v>
      </c>
      <c r="O690" s="122" t="s">
        <v>1593</v>
      </c>
      <c r="P690" s="122" t="s">
        <v>129</v>
      </c>
    </row>
    <row r="691" spans="8:16" x14ac:dyDescent="0.25">
      <c r="H691" s="142" t="s">
        <v>1593</v>
      </c>
      <c r="I691" s="143">
        <v>-514.22</v>
      </c>
      <c r="J691" s="125"/>
      <c r="K691" s="125"/>
      <c r="L691" s="125">
        <v>46042</v>
      </c>
      <c r="M691" s="122">
        <v>20024</v>
      </c>
      <c r="N691" s="122" t="s">
        <v>1593</v>
      </c>
      <c r="O691" s="122" t="s">
        <v>1593</v>
      </c>
      <c r="P691" s="122" t="s">
        <v>129</v>
      </c>
    </row>
    <row r="692" spans="8:16" x14ac:dyDescent="0.25">
      <c r="H692" s="142" t="s">
        <v>1593</v>
      </c>
      <c r="I692" s="143">
        <v>-762.62</v>
      </c>
      <c r="J692" s="125"/>
      <c r="K692" s="125"/>
      <c r="L692" s="125">
        <v>46042</v>
      </c>
      <c r="M692" s="122">
        <v>20099</v>
      </c>
      <c r="N692" s="122" t="s">
        <v>1593</v>
      </c>
      <c r="O692" s="122" t="s">
        <v>1593</v>
      </c>
      <c r="P692" s="122" t="s">
        <v>129</v>
      </c>
    </row>
    <row r="693" spans="8:16" x14ac:dyDescent="0.25">
      <c r="H693" s="142" t="s">
        <v>1593</v>
      </c>
      <c r="I693" s="143">
        <v>-2480.16</v>
      </c>
      <c r="J693" s="125"/>
      <c r="K693" s="125"/>
      <c r="L693" s="125">
        <v>46042</v>
      </c>
      <c r="M693" s="122">
        <v>20104</v>
      </c>
      <c r="N693" s="122" t="s">
        <v>1593</v>
      </c>
      <c r="O693" s="122" t="s">
        <v>1593</v>
      </c>
      <c r="P693" s="122" t="s">
        <v>129</v>
      </c>
    </row>
    <row r="694" spans="8:16" x14ac:dyDescent="0.25">
      <c r="H694" s="142" t="s">
        <v>1593</v>
      </c>
      <c r="I694" s="143">
        <v>-2693</v>
      </c>
      <c r="J694" s="125"/>
      <c r="K694" s="125"/>
      <c r="L694" s="125">
        <v>46042</v>
      </c>
      <c r="M694" s="122">
        <v>20107</v>
      </c>
      <c r="N694" s="122" t="s">
        <v>1593</v>
      </c>
      <c r="O694" s="122" t="s">
        <v>1593</v>
      </c>
      <c r="P694" s="122" t="s">
        <v>129</v>
      </c>
    </row>
    <row r="695" spans="8:16" x14ac:dyDescent="0.25">
      <c r="H695" s="142" t="s">
        <v>1593</v>
      </c>
      <c r="I695" s="143">
        <v>-3713.39</v>
      </c>
      <c r="J695" s="125"/>
      <c r="K695" s="125"/>
      <c r="L695" s="125">
        <v>46042</v>
      </c>
      <c r="M695" s="122">
        <v>20108</v>
      </c>
      <c r="N695" s="122" t="s">
        <v>1593</v>
      </c>
      <c r="O695" s="122" t="s">
        <v>1593</v>
      </c>
      <c r="P695" s="122" t="s">
        <v>129</v>
      </c>
    </row>
    <row r="696" spans="8:16" x14ac:dyDescent="0.25">
      <c r="H696" s="142" t="s">
        <v>1593</v>
      </c>
      <c r="I696" s="143">
        <v>-2443.48</v>
      </c>
      <c r="J696" s="125"/>
      <c r="K696" s="125"/>
      <c r="L696" s="125">
        <v>46042</v>
      </c>
      <c r="M696" s="122">
        <v>20111</v>
      </c>
      <c r="N696" s="122" t="s">
        <v>1593</v>
      </c>
      <c r="O696" s="122" t="s">
        <v>1593</v>
      </c>
      <c r="P696" s="122" t="s">
        <v>129</v>
      </c>
    </row>
    <row r="697" spans="8:16" x14ac:dyDescent="0.25">
      <c r="H697" s="142" t="s">
        <v>1593</v>
      </c>
      <c r="I697" s="143">
        <v>-2253.02</v>
      </c>
      <c r="J697" s="125"/>
      <c r="K697" s="125"/>
      <c r="L697" s="125">
        <v>46042</v>
      </c>
      <c r="M697" s="122">
        <v>30001</v>
      </c>
      <c r="N697" s="122" t="s">
        <v>1593</v>
      </c>
      <c r="O697" s="122" t="s">
        <v>1593</v>
      </c>
      <c r="P697" s="122" t="s">
        <v>129</v>
      </c>
    </row>
    <row r="698" spans="8:16" x14ac:dyDescent="0.25">
      <c r="H698" s="142" t="s">
        <v>1593</v>
      </c>
      <c r="I698" s="143">
        <v>-3157.78</v>
      </c>
      <c r="J698" s="125"/>
      <c r="K698" s="125"/>
      <c r="L698" s="125">
        <v>46042</v>
      </c>
      <c r="M698" s="122">
        <v>30002</v>
      </c>
      <c r="N698" s="122" t="s">
        <v>1593</v>
      </c>
      <c r="O698" s="122" t="s">
        <v>1593</v>
      </c>
      <c r="P698" s="122" t="s">
        <v>129</v>
      </c>
    </row>
    <row r="699" spans="8:16" x14ac:dyDescent="0.25">
      <c r="H699" s="142" t="s">
        <v>1593</v>
      </c>
      <c r="I699" s="143">
        <v>-1948.24</v>
      </c>
      <c r="J699" s="125"/>
      <c r="K699" s="125"/>
      <c r="L699" s="125">
        <v>46042</v>
      </c>
      <c r="M699" s="122">
        <v>30003</v>
      </c>
      <c r="N699" s="122" t="s">
        <v>1593</v>
      </c>
      <c r="O699" s="122" t="s">
        <v>1593</v>
      </c>
      <c r="P699" s="122" t="s">
        <v>129</v>
      </c>
    </row>
    <row r="700" spans="8:16" x14ac:dyDescent="0.25">
      <c r="H700" s="142" t="s">
        <v>1593</v>
      </c>
      <c r="I700" s="143">
        <v>-754.8</v>
      </c>
      <c r="J700" s="125"/>
      <c r="K700" s="125"/>
      <c r="L700" s="125">
        <v>46042</v>
      </c>
      <c r="M700" s="122">
        <v>30099</v>
      </c>
      <c r="N700" s="122" t="s">
        <v>1593</v>
      </c>
      <c r="O700" s="122" t="s">
        <v>1593</v>
      </c>
      <c r="P700" s="122" t="s">
        <v>129</v>
      </c>
    </row>
    <row r="701" spans="8:16" x14ac:dyDescent="0.25">
      <c r="H701" s="142" t="s">
        <v>1593</v>
      </c>
      <c r="I701" s="143">
        <v>-1847.11</v>
      </c>
      <c r="J701" s="125"/>
      <c r="K701" s="125"/>
      <c r="L701" s="125">
        <v>46042</v>
      </c>
      <c r="M701" s="122">
        <v>30258</v>
      </c>
      <c r="N701" s="122" t="s">
        <v>1593</v>
      </c>
      <c r="O701" s="122" t="s">
        <v>1593</v>
      </c>
      <c r="P701" s="122" t="s">
        <v>129</v>
      </c>
    </row>
    <row r="702" spans="8:16" x14ac:dyDescent="0.25">
      <c r="H702" s="142" t="s">
        <v>1593</v>
      </c>
      <c r="I702" s="143">
        <v>-1750.54</v>
      </c>
      <c r="J702" s="125"/>
      <c r="K702" s="125"/>
      <c r="L702" s="125">
        <v>46042</v>
      </c>
      <c r="M702" s="122">
        <v>31001</v>
      </c>
      <c r="N702" s="122" t="s">
        <v>1593</v>
      </c>
      <c r="O702" s="122" t="s">
        <v>1593</v>
      </c>
      <c r="P702" s="122" t="s">
        <v>129</v>
      </c>
    </row>
    <row r="703" spans="8:16" x14ac:dyDescent="0.25">
      <c r="H703" s="142" t="s">
        <v>1593</v>
      </c>
      <c r="I703" s="143">
        <v>-74.010000000000005</v>
      </c>
      <c r="J703" s="125"/>
      <c r="K703" s="125"/>
      <c r="L703" s="125">
        <v>46042</v>
      </c>
      <c r="M703" s="122">
        <v>10257</v>
      </c>
      <c r="N703" s="122" t="s">
        <v>1593</v>
      </c>
      <c r="O703" s="122" t="s">
        <v>1593</v>
      </c>
      <c r="P703" s="122" t="s">
        <v>129</v>
      </c>
    </row>
    <row r="704" spans="8:16" x14ac:dyDescent="0.25">
      <c r="H704" s="142" t="s">
        <v>1593</v>
      </c>
      <c r="I704" s="143">
        <v>-2933.05</v>
      </c>
      <c r="J704" s="125"/>
      <c r="K704" s="125"/>
      <c r="L704" s="125">
        <v>46042</v>
      </c>
      <c r="M704" s="122">
        <v>20002</v>
      </c>
      <c r="N704" s="122" t="s">
        <v>1593</v>
      </c>
      <c r="O704" s="122" t="s">
        <v>1593</v>
      </c>
      <c r="P704" s="122" t="s">
        <v>129</v>
      </c>
    </row>
    <row r="705" spans="1:16" x14ac:dyDescent="0.25">
      <c r="H705" s="142" t="s">
        <v>1593</v>
      </c>
      <c r="I705" s="143">
        <v>-234.54</v>
      </c>
      <c r="J705" s="125"/>
      <c r="K705" s="125"/>
      <c r="L705" s="125">
        <v>46042</v>
      </c>
      <c r="M705" s="122">
        <v>20029</v>
      </c>
      <c r="N705" s="122" t="s">
        <v>1593</v>
      </c>
      <c r="O705" s="122" t="s">
        <v>1593</v>
      </c>
      <c r="P705" s="122" t="s">
        <v>129</v>
      </c>
    </row>
    <row r="706" spans="1:16" x14ac:dyDescent="0.25">
      <c r="E706" s="124"/>
      <c r="G706" s="124"/>
      <c r="H706" s="124" t="s">
        <v>276</v>
      </c>
      <c r="I706" s="143">
        <v>-416.46999999999997</v>
      </c>
      <c r="J706" s="125"/>
      <c r="K706" s="125"/>
      <c r="L706" s="125">
        <v>46042</v>
      </c>
      <c r="M706" s="122">
        <v>40001</v>
      </c>
      <c r="N706" s="122" t="s">
        <v>276</v>
      </c>
      <c r="O706" s="122" t="s">
        <v>79</v>
      </c>
      <c r="P706" s="122" t="s">
        <v>129</v>
      </c>
    </row>
    <row r="707" spans="1:16" x14ac:dyDescent="0.25">
      <c r="A707" s="130" t="s">
        <v>51</v>
      </c>
      <c r="B707" s="122"/>
      <c r="C707" s="122" t="s">
        <v>72</v>
      </c>
      <c r="D707" s="122" t="s">
        <v>1594</v>
      </c>
      <c r="E707" s="122" t="s">
        <v>1595</v>
      </c>
      <c r="F707" s="122" t="s">
        <v>55</v>
      </c>
      <c r="G707" s="122" t="s">
        <v>1596</v>
      </c>
      <c r="H707" s="122" t="s">
        <v>1597</v>
      </c>
      <c r="I707" s="143">
        <v>-272.98</v>
      </c>
      <c r="J707" s="125">
        <v>46023</v>
      </c>
      <c r="K707" s="125">
        <v>46041</v>
      </c>
      <c r="L707" s="125">
        <v>46042</v>
      </c>
      <c r="M707" s="122">
        <v>20001</v>
      </c>
      <c r="N707" s="122" t="s">
        <v>189</v>
      </c>
      <c r="O707" s="122" t="s">
        <v>79</v>
      </c>
      <c r="P707" s="122" t="s">
        <v>60</v>
      </c>
    </row>
    <row r="708" spans="1:16" x14ac:dyDescent="0.25">
      <c r="A708" s="130" t="s">
        <v>51</v>
      </c>
      <c r="B708" s="122" t="s">
        <v>51</v>
      </c>
      <c r="C708" s="122" t="s">
        <v>72</v>
      </c>
      <c r="D708" s="122" t="s">
        <v>1598</v>
      </c>
      <c r="E708" s="122" t="s">
        <v>1599</v>
      </c>
      <c r="F708" s="122" t="s">
        <v>55</v>
      </c>
      <c r="G708" s="122" t="s">
        <v>1538</v>
      </c>
      <c r="H708" s="122" t="s">
        <v>1539</v>
      </c>
      <c r="I708" s="143">
        <v>-34.46</v>
      </c>
      <c r="J708" s="125">
        <v>46026</v>
      </c>
      <c r="K708" s="125">
        <v>46034</v>
      </c>
      <c r="L708" s="125">
        <v>46042</v>
      </c>
      <c r="M708" s="122">
        <v>20008</v>
      </c>
      <c r="N708" s="122" t="s">
        <v>161</v>
      </c>
      <c r="O708" s="122" t="s">
        <v>138</v>
      </c>
      <c r="P708" s="122" t="s">
        <v>60</v>
      </c>
    </row>
    <row r="709" spans="1:16" x14ac:dyDescent="0.25">
      <c r="A709" s="130" t="s">
        <v>51</v>
      </c>
      <c r="B709" s="122" t="s">
        <v>51</v>
      </c>
      <c r="C709" s="122" t="s">
        <v>72</v>
      </c>
      <c r="D709" s="122" t="s">
        <v>1600</v>
      </c>
      <c r="E709" s="122" t="s">
        <v>1601</v>
      </c>
      <c r="F709" s="122" t="s">
        <v>55</v>
      </c>
      <c r="G709" s="122" t="s">
        <v>1538</v>
      </c>
      <c r="H709" s="122" t="s">
        <v>1539</v>
      </c>
      <c r="I709" s="143">
        <v>-2523.11</v>
      </c>
      <c r="J709" s="125">
        <v>46026</v>
      </c>
      <c r="K709" s="125">
        <v>46034</v>
      </c>
      <c r="L709" s="125">
        <v>46042</v>
      </c>
      <c r="M709" s="122">
        <v>20008</v>
      </c>
      <c r="N709" s="122" t="s">
        <v>161</v>
      </c>
      <c r="O709" s="122" t="s">
        <v>138</v>
      </c>
      <c r="P709" s="122" t="s">
        <v>60</v>
      </c>
    </row>
    <row r="710" spans="1:16" x14ac:dyDescent="0.25">
      <c r="A710" s="130" t="s">
        <v>51</v>
      </c>
      <c r="B710" s="122" t="s">
        <v>51</v>
      </c>
      <c r="C710" s="122" t="s">
        <v>72</v>
      </c>
      <c r="D710" s="122" t="s">
        <v>1602</v>
      </c>
      <c r="E710" s="122" t="s">
        <v>1603</v>
      </c>
      <c r="F710" s="122" t="s">
        <v>55</v>
      </c>
      <c r="G710" s="122" t="s">
        <v>1538</v>
      </c>
      <c r="H710" s="122" t="s">
        <v>1539</v>
      </c>
      <c r="I710" s="143">
        <v>-961.38</v>
      </c>
      <c r="J710" s="125">
        <v>45994</v>
      </c>
      <c r="K710" s="125">
        <v>46008</v>
      </c>
      <c r="L710" s="125">
        <v>46042</v>
      </c>
      <c r="M710" s="122">
        <v>20008</v>
      </c>
      <c r="N710" s="122" t="s">
        <v>161</v>
      </c>
      <c r="O710" s="122" t="s">
        <v>138</v>
      </c>
      <c r="P710" s="122" t="s">
        <v>60</v>
      </c>
    </row>
    <row r="711" spans="1:16" x14ac:dyDescent="0.25">
      <c r="A711" s="130" t="s">
        <v>51</v>
      </c>
      <c r="B711" s="122" t="s">
        <v>51</v>
      </c>
      <c r="C711" s="122" t="s">
        <v>72</v>
      </c>
      <c r="D711" s="122" t="s">
        <v>1604</v>
      </c>
      <c r="E711" s="122" t="s">
        <v>1605</v>
      </c>
      <c r="F711" s="122" t="s">
        <v>55</v>
      </c>
      <c r="G711" s="122" t="s">
        <v>1538</v>
      </c>
      <c r="H711" s="122" t="s">
        <v>1539</v>
      </c>
      <c r="I711" s="143">
        <v>-1986.03</v>
      </c>
      <c r="J711" s="125">
        <v>45994</v>
      </c>
      <c r="K711" s="125">
        <v>46008</v>
      </c>
      <c r="L711" s="125">
        <v>46042</v>
      </c>
      <c r="M711" s="122">
        <v>30099</v>
      </c>
      <c r="N711" s="122" t="s">
        <v>58</v>
      </c>
      <c r="O711" s="122" t="s">
        <v>59</v>
      </c>
      <c r="P711" s="122" t="s">
        <v>60</v>
      </c>
    </row>
    <row r="712" spans="1:16" s="126" customFormat="1" x14ac:dyDescent="0.25">
      <c r="A712" s="124"/>
      <c r="B712" s="124"/>
      <c r="C712" s="124"/>
      <c r="D712" s="124"/>
      <c r="E712" s="124"/>
      <c r="F712" s="124"/>
      <c r="G712" s="124"/>
      <c r="H712" s="124" t="s">
        <v>744</v>
      </c>
      <c r="I712" s="143">
        <v>-607.55999999999995</v>
      </c>
      <c r="J712" s="125"/>
      <c r="K712" s="125"/>
      <c r="L712" s="125">
        <v>46043</v>
      </c>
      <c r="M712" s="122">
        <v>20108</v>
      </c>
      <c r="N712" s="122" t="s">
        <v>128</v>
      </c>
      <c r="O712" s="122" t="s">
        <v>79</v>
      </c>
      <c r="P712" s="122" t="s">
        <v>129</v>
      </c>
    </row>
    <row r="713" spans="1:16" ht="14.25" customHeight="1" x14ac:dyDescent="0.25">
      <c r="A713" s="126"/>
      <c r="B713" s="126"/>
      <c r="C713" s="126"/>
      <c r="D713" s="126"/>
      <c r="E713" s="126"/>
      <c r="F713" s="126"/>
      <c r="G713" s="126"/>
      <c r="H713" s="126" t="s">
        <v>1606</v>
      </c>
      <c r="I713" s="143">
        <v>-1800</v>
      </c>
      <c r="J713" s="125"/>
      <c r="K713" s="125"/>
      <c r="L713" s="125">
        <v>46043</v>
      </c>
      <c r="M713" s="122">
        <v>20001</v>
      </c>
      <c r="N713" s="122" t="s">
        <v>128</v>
      </c>
      <c r="O713" s="122" t="s">
        <v>79</v>
      </c>
      <c r="P713" s="122" t="s">
        <v>129</v>
      </c>
    </row>
    <row r="714" spans="1:16" x14ac:dyDescent="0.25">
      <c r="A714" s="130" t="s">
        <v>51</v>
      </c>
      <c r="B714" s="122" t="s">
        <v>51</v>
      </c>
      <c r="C714" s="122" t="s">
        <v>52</v>
      </c>
      <c r="D714" s="122" t="s">
        <v>1607</v>
      </c>
      <c r="E714" s="122" t="s">
        <v>1608</v>
      </c>
      <c r="F714" s="122" t="s">
        <v>55</v>
      </c>
      <c r="G714" s="122" t="s">
        <v>1609</v>
      </c>
      <c r="H714" s="122" t="s">
        <v>1610</v>
      </c>
      <c r="I714" s="143">
        <v>-2349.6</v>
      </c>
      <c r="J714" s="125">
        <v>46013</v>
      </c>
      <c r="K714" s="125">
        <v>46022</v>
      </c>
      <c r="L714" s="125">
        <v>46043</v>
      </c>
      <c r="M714" s="122">
        <v>10258</v>
      </c>
      <c r="N714" s="122" t="s">
        <v>66</v>
      </c>
      <c r="O714" s="122" t="s">
        <v>67</v>
      </c>
      <c r="P714" s="122" t="s">
        <v>60</v>
      </c>
    </row>
    <row r="715" spans="1:16" x14ac:dyDescent="0.25">
      <c r="A715" s="130" t="s">
        <v>51</v>
      </c>
      <c r="B715" s="122" t="s">
        <v>51</v>
      </c>
      <c r="C715" s="122" t="s">
        <v>52</v>
      </c>
      <c r="D715" s="122" t="s">
        <v>1611</v>
      </c>
      <c r="E715" s="122" t="s">
        <v>1612</v>
      </c>
      <c r="F715" s="122" t="s">
        <v>55</v>
      </c>
      <c r="G715" s="122" t="s">
        <v>1609</v>
      </c>
      <c r="H715" s="122" t="s">
        <v>1610</v>
      </c>
      <c r="I715" s="143">
        <v>-2349.6</v>
      </c>
      <c r="J715" s="125">
        <v>46013</v>
      </c>
      <c r="K715" s="125">
        <v>46022</v>
      </c>
      <c r="L715" s="125">
        <v>46043</v>
      </c>
      <c r="M715" s="122">
        <v>10258</v>
      </c>
      <c r="N715" s="122" t="s">
        <v>66</v>
      </c>
      <c r="O715" s="122" t="s">
        <v>67</v>
      </c>
      <c r="P715" s="122" t="s">
        <v>60</v>
      </c>
    </row>
    <row r="716" spans="1:16" s="28" customFormat="1" ht="15" x14ac:dyDescent="0.25">
      <c r="A716" s="39"/>
      <c r="B716" s="39"/>
      <c r="C716" s="39"/>
      <c r="D716" s="39"/>
      <c r="E716" s="43"/>
      <c r="F716" s="39"/>
      <c r="G716" s="43"/>
      <c r="H716" s="39" t="s">
        <v>1613</v>
      </c>
      <c r="I716" s="143">
        <v>-419174.96</v>
      </c>
      <c r="J716" s="125"/>
      <c r="K716" s="125"/>
      <c r="L716" s="125">
        <v>46043</v>
      </c>
      <c r="M716" s="122">
        <v>40001</v>
      </c>
      <c r="N716" s="122" t="s">
        <v>1614</v>
      </c>
      <c r="O716" s="122" t="s">
        <v>1615</v>
      </c>
      <c r="P716" s="122" t="s">
        <v>93</v>
      </c>
    </row>
    <row r="717" spans="1:16" x14ac:dyDescent="0.25">
      <c r="A717" s="130" t="s">
        <v>51</v>
      </c>
      <c r="B717" s="122" t="s">
        <v>51</v>
      </c>
      <c r="C717" s="122" t="s">
        <v>52</v>
      </c>
      <c r="D717" s="122" t="s">
        <v>1616</v>
      </c>
      <c r="E717" s="122" t="s">
        <v>1617</v>
      </c>
      <c r="F717" s="122" t="s">
        <v>55</v>
      </c>
      <c r="G717" s="122" t="s">
        <v>1618</v>
      </c>
      <c r="H717" s="122" t="s">
        <v>1619</v>
      </c>
      <c r="I717" s="143">
        <v>-232.8</v>
      </c>
      <c r="J717" s="125">
        <v>46013</v>
      </c>
      <c r="K717" s="125">
        <v>46021</v>
      </c>
      <c r="L717" s="125">
        <v>46043</v>
      </c>
      <c r="M717" s="122">
        <v>30001</v>
      </c>
      <c r="N717" s="122" t="s">
        <v>51</v>
      </c>
      <c r="O717" s="122" t="s">
        <v>59</v>
      </c>
      <c r="P717" s="122" t="s">
        <v>60</v>
      </c>
    </row>
    <row r="718" spans="1:16" s="126" customFormat="1" x14ac:dyDescent="0.25">
      <c r="A718" s="130" t="s">
        <v>51</v>
      </c>
      <c r="B718" s="122" t="s">
        <v>51</v>
      </c>
      <c r="C718" s="122" t="s">
        <v>52</v>
      </c>
      <c r="D718" s="122" t="s">
        <v>1620</v>
      </c>
      <c r="E718" s="122" t="s">
        <v>1621</v>
      </c>
      <c r="F718" s="122" t="s">
        <v>55</v>
      </c>
      <c r="G718" s="122" t="s">
        <v>1622</v>
      </c>
      <c r="H718" s="122" t="s">
        <v>1623</v>
      </c>
      <c r="I718" s="143">
        <v>-442.65</v>
      </c>
      <c r="J718" s="125">
        <v>46009</v>
      </c>
      <c r="K718" s="125">
        <v>46037</v>
      </c>
      <c r="L718" s="125">
        <v>46043</v>
      </c>
      <c r="M718" s="122">
        <v>20099</v>
      </c>
      <c r="N718" s="122" t="s">
        <v>78</v>
      </c>
      <c r="O718" s="122" t="s">
        <v>79</v>
      </c>
      <c r="P718" s="122" t="s">
        <v>60</v>
      </c>
    </row>
    <row r="719" spans="1:16" x14ac:dyDescent="0.25">
      <c r="A719" s="126"/>
      <c r="B719" s="126"/>
      <c r="C719" s="126"/>
      <c r="D719" s="126"/>
      <c r="E719" s="126"/>
      <c r="F719" s="126"/>
      <c r="G719" s="126"/>
      <c r="H719" s="126" t="s">
        <v>325</v>
      </c>
      <c r="I719" s="143">
        <v>-25966.18</v>
      </c>
      <c r="J719" s="125"/>
      <c r="K719" s="125"/>
      <c r="L719" s="125">
        <v>46043</v>
      </c>
      <c r="M719" s="122">
        <v>10243</v>
      </c>
      <c r="N719" s="122" t="s">
        <v>325</v>
      </c>
      <c r="O719" s="122" t="s">
        <v>328</v>
      </c>
      <c r="P719" s="122" t="s">
        <v>60</v>
      </c>
    </row>
    <row r="720" spans="1:16" x14ac:dyDescent="0.25">
      <c r="A720" s="130" t="s">
        <v>51</v>
      </c>
      <c r="B720" s="122" t="s">
        <v>51</v>
      </c>
      <c r="C720" s="122" t="s">
        <v>52</v>
      </c>
      <c r="D720" s="122" t="s">
        <v>1624</v>
      </c>
      <c r="E720" s="122" t="s">
        <v>1625</v>
      </c>
      <c r="F720" s="122" t="s">
        <v>55</v>
      </c>
      <c r="G720" s="122" t="s">
        <v>331</v>
      </c>
      <c r="H720" s="122" t="s">
        <v>332</v>
      </c>
      <c r="I720" s="143">
        <v>-80</v>
      </c>
      <c r="J720" s="125">
        <v>46013</v>
      </c>
      <c r="K720" s="125">
        <v>46013</v>
      </c>
      <c r="L720" s="125">
        <v>46043</v>
      </c>
      <c r="M720" s="122">
        <v>10258</v>
      </c>
      <c r="N720" s="122" t="s">
        <v>51</v>
      </c>
      <c r="O720" s="122" t="s">
        <v>67</v>
      </c>
      <c r="P720" s="122" t="s">
        <v>60</v>
      </c>
    </row>
    <row r="721" spans="1:16" s="126" customFormat="1" x14ac:dyDescent="0.25">
      <c r="A721" s="130" t="s">
        <v>51</v>
      </c>
      <c r="B721" s="122" t="s">
        <v>51</v>
      </c>
      <c r="C721" s="122" t="s">
        <v>52</v>
      </c>
      <c r="D721" s="122" t="s">
        <v>1626</v>
      </c>
      <c r="E721" s="122" t="s">
        <v>1627</v>
      </c>
      <c r="F721" s="122" t="s">
        <v>55</v>
      </c>
      <c r="G721" s="122" t="s">
        <v>1434</v>
      </c>
      <c r="H721" s="122" t="s">
        <v>1435</v>
      </c>
      <c r="I721" s="143">
        <v>-1826</v>
      </c>
      <c r="J721" s="125">
        <v>46013</v>
      </c>
      <c r="K721" s="125">
        <v>46022</v>
      </c>
      <c r="L721" s="125">
        <v>46043</v>
      </c>
      <c r="M721" s="122">
        <v>10258</v>
      </c>
      <c r="N721" s="122" t="s">
        <v>66</v>
      </c>
      <c r="O721" s="122" t="s">
        <v>67</v>
      </c>
      <c r="P721" s="122" t="s">
        <v>60</v>
      </c>
    </row>
    <row r="722" spans="1:16" x14ac:dyDescent="0.25">
      <c r="A722" s="126"/>
      <c r="B722" s="126"/>
      <c r="C722" s="126"/>
      <c r="D722" s="126"/>
      <c r="E722" s="126"/>
      <c r="F722" s="126"/>
      <c r="G722" s="126"/>
      <c r="H722" s="126" t="s">
        <v>1628</v>
      </c>
      <c r="I722" s="143">
        <v>-583.98</v>
      </c>
      <c r="J722" s="125"/>
      <c r="K722" s="125"/>
      <c r="L722" s="125">
        <v>46043</v>
      </c>
      <c r="M722" s="122">
        <v>20010</v>
      </c>
      <c r="N722" s="122" t="s">
        <v>1629</v>
      </c>
      <c r="O722" s="122" t="s">
        <v>175</v>
      </c>
      <c r="P722" s="122" t="s">
        <v>129</v>
      </c>
    </row>
    <row r="723" spans="1:16" x14ac:dyDescent="0.25">
      <c r="A723" s="130" t="s">
        <v>51</v>
      </c>
      <c r="B723" s="122" t="s">
        <v>51</v>
      </c>
      <c r="C723" s="122" t="s">
        <v>52</v>
      </c>
      <c r="D723" s="122" t="s">
        <v>1630</v>
      </c>
      <c r="E723" s="122" t="s">
        <v>1631</v>
      </c>
      <c r="F723" s="122" t="s">
        <v>55</v>
      </c>
      <c r="G723" s="122" t="s">
        <v>1632</v>
      </c>
      <c r="H723" s="122" t="s">
        <v>1633</v>
      </c>
      <c r="I723" s="143">
        <v>-1598</v>
      </c>
      <c r="J723" s="125">
        <v>46029</v>
      </c>
      <c r="K723" s="125">
        <v>46035</v>
      </c>
      <c r="L723" s="125">
        <v>46043</v>
      </c>
      <c r="M723" s="122">
        <v>30001</v>
      </c>
      <c r="N723" s="122" t="s">
        <v>51</v>
      </c>
      <c r="O723" s="122" t="s">
        <v>59</v>
      </c>
      <c r="P723" s="122" t="s">
        <v>60</v>
      </c>
    </row>
    <row r="724" spans="1:16" s="126" customFormat="1" x14ac:dyDescent="0.25">
      <c r="A724" s="130" t="s">
        <v>51</v>
      </c>
      <c r="B724" s="122" t="s">
        <v>51</v>
      </c>
      <c r="C724" s="122" t="s">
        <v>52</v>
      </c>
      <c r="D724" s="122" t="s">
        <v>1634</v>
      </c>
      <c r="E724" s="122" t="s">
        <v>1635</v>
      </c>
      <c r="F724" s="122" t="s">
        <v>55</v>
      </c>
      <c r="G724" s="122" t="s">
        <v>772</v>
      </c>
      <c r="H724" s="122" t="s">
        <v>773</v>
      </c>
      <c r="I724" s="143">
        <v>-640</v>
      </c>
      <c r="J724" s="125">
        <v>46013</v>
      </c>
      <c r="K724" s="125">
        <v>46014</v>
      </c>
      <c r="L724" s="125">
        <v>46043</v>
      </c>
      <c r="M724" s="122">
        <v>30001</v>
      </c>
      <c r="N724" s="122" t="s">
        <v>51</v>
      </c>
      <c r="O724" s="122" t="s">
        <v>59</v>
      </c>
      <c r="P724" s="122" t="s">
        <v>60</v>
      </c>
    </row>
    <row r="725" spans="1:16" x14ac:dyDescent="0.25">
      <c r="A725" s="126"/>
      <c r="B725" s="126"/>
      <c r="C725" s="126"/>
      <c r="D725" s="126"/>
      <c r="E725" s="126"/>
      <c r="F725" s="126"/>
      <c r="G725" s="126"/>
      <c r="H725" s="126" t="s">
        <v>644</v>
      </c>
      <c r="I725" s="143">
        <v>-391256.9</v>
      </c>
      <c r="J725" s="125"/>
      <c r="K725" s="125"/>
      <c r="L725" s="125">
        <v>46043</v>
      </c>
      <c r="M725" s="122" t="s">
        <v>8609</v>
      </c>
      <c r="N725" s="122" t="s">
        <v>644</v>
      </c>
      <c r="O725" s="122" t="s">
        <v>28</v>
      </c>
      <c r="P725" s="122" t="s">
        <v>60</v>
      </c>
    </row>
    <row r="726" spans="1:16" x14ac:dyDescent="0.25">
      <c r="A726" s="130" t="s">
        <v>51</v>
      </c>
      <c r="B726" s="122" t="s">
        <v>51</v>
      </c>
      <c r="C726" s="122" t="s">
        <v>52</v>
      </c>
      <c r="D726" s="122" t="s">
        <v>1636</v>
      </c>
      <c r="E726" s="122" t="s">
        <v>1637</v>
      </c>
      <c r="F726" s="122" t="s">
        <v>55</v>
      </c>
      <c r="G726" s="122" t="s">
        <v>1638</v>
      </c>
      <c r="H726" s="122" t="s">
        <v>1639</v>
      </c>
      <c r="I726" s="143">
        <v>-25403.4</v>
      </c>
      <c r="J726" s="125">
        <v>46035</v>
      </c>
      <c r="K726" s="125">
        <v>46041</v>
      </c>
      <c r="L726" s="125">
        <v>46043</v>
      </c>
      <c r="M726" s="122">
        <v>20104</v>
      </c>
      <c r="N726" s="122" t="s">
        <v>352</v>
      </c>
      <c r="O726" s="122" t="s">
        <v>219</v>
      </c>
      <c r="P726" s="122" t="s">
        <v>60</v>
      </c>
    </row>
    <row r="727" spans="1:16" x14ac:dyDescent="0.25">
      <c r="A727" s="130" t="s">
        <v>51</v>
      </c>
      <c r="B727" s="122" t="s">
        <v>51</v>
      </c>
      <c r="C727" s="122" t="s">
        <v>52</v>
      </c>
      <c r="D727" s="122" t="s">
        <v>1640</v>
      </c>
      <c r="E727" s="122" t="s">
        <v>1641</v>
      </c>
      <c r="F727" s="122" t="s">
        <v>55</v>
      </c>
      <c r="G727" s="122" t="s">
        <v>1185</v>
      </c>
      <c r="H727" s="122" t="s">
        <v>1186</v>
      </c>
      <c r="I727" s="143">
        <v>-58886.559999999998</v>
      </c>
      <c r="J727" s="125">
        <v>46027</v>
      </c>
      <c r="K727" s="125">
        <v>46030</v>
      </c>
      <c r="L727" s="125">
        <v>46043</v>
      </c>
      <c r="M727" s="122">
        <v>20002</v>
      </c>
      <c r="N727" s="122" t="s">
        <v>347</v>
      </c>
      <c r="O727" s="122" t="s">
        <v>79</v>
      </c>
      <c r="P727" s="122" t="s">
        <v>60</v>
      </c>
    </row>
    <row r="728" spans="1:16" x14ac:dyDescent="0.25">
      <c r="A728" s="130" t="s">
        <v>51</v>
      </c>
      <c r="B728" s="122" t="s">
        <v>51</v>
      </c>
      <c r="C728" s="122" t="s">
        <v>52</v>
      </c>
      <c r="D728" s="122" t="s">
        <v>1642</v>
      </c>
      <c r="E728" s="122" t="s">
        <v>1643</v>
      </c>
      <c r="F728" s="122" t="s">
        <v>55</v>
      </c>
      <c r="G728" s="122" t="s">
        <v>1644</v>
      </c>
      <c r="H728" s="122" t="s">
        <v>1645</v>
      </c>
      <c r="I728" s="143">
        <v>-337.2</v>
      </c>
      <c r="J728" s="125">
        <v>46028</v>
      </c>
      <c r="K728" s="125">
        <v>46038</v>
      </c>
      <c r="L728" s="125">
        <v>46043</v>
      </c>
      <c r="M728" s="122">
        <v>20099</v>
      </c>
      <c r="N728" s="122" t="s">
        <v>78</v>
      </c>
      <c r="O728" s="122" t="s">
        <v>79</v>
      </c>
      <c r="P728" s="122" t="s">
        <v>60</v>
      </c>
    </row>
    <row r="729" spans="1:16" s="126" customFormat="1" x14ac:dyDescent="0.25">
      <c r="A729" s="130" t="s">
        <v>51</v>
      </c>
      <c r="B729" s="122" t="s">
        <v>51</v>
      </c>
      <c r="C729" s="122" t="s">
        <v>52</v>
      </c>
      <c r="D729" s="122" t="s">
        <v>1646</v>
      </c>
      <c r="E729" s="122" t="s">
        <v>1647</v>
      </c>
      <c r="F729" s="122" t="s">
        <v>55</v>
      </c>
      <c r="G729" s="122" t="s">
        <v>249</v>
      </c>
      <c r="H729" s="122" t="s">
        <v>250</v>
      </c>
      <c r="I729" s="143">
        <v>-6000</v>
      </c>
      <c r="J729" s="125">
        <v>46013</v>
      </c>
      <c r="K729" s="125">
        <v>46022</v>
      </c>
      <c r="L729" s="125">
        <v>46043</v>
      </c>
      <c r="M729" s="122">
        <v>10258</v>
      </c>
      <c r="N729" s="122" t="s">
        <v>66</v>
      </c>
      <c r="O729" s="122" t="s">
        <v>67</v>
      </c>
      <c r="P729" s="122" t="s">
        <v>60</v>
      </c>
    </row>
    <row r="730" spans="1:16" x14ac:dyDescent="0.25">
      <c r="A730" s="126"/>
      <c r="B730" s="126"/>
      <c r="C730" s="126"/>
      <c r="D730" s="126"/>
      <c r="E730" s="126"/>
      <c r="F730" s="126"/>
      <c r="G730" s="126"/>
      <c r="H730" s="126" t="s">
        <v>741</v>
      </c>
      <c r="I730" s="143">
        <v>-750</v>
      </c>
      <c r="J730" s="125"/>
      <c r="K730" s="125"/>
      <c r="L730" s="125">
        <v>46043</v>
      </c>
      <c r="M730" s="122">
        <v>20001</v>
      </c>
      <c r="N730" s="122" t="s">
        <v>128</v>
      </c>
      <c r="O730" s="122" t="s">
        <v>79</v>
      </c>
      <c r="P730" s="122" t="s">
        <v>129</v>
      </c>
    </row>
    <row r="731" spans="1:16" x14ac:dyDescent="0.25">
      <c r="A731" s="130" t="s">
        <v>51</v>
      </c>
      <c r="B731" s="122" t="s">
        <v>51</v>
      </c>
      <c r="C731" s="122" t="s">
        <v>52</v>
      </c>
      <c r="D731" s="122" t="s">
        <v>1648</v>
      </c>
      <c r="E731" s="122" t="s">
        <v>1649</v>
      </c>
      <c r="F731" s="122" t="s">
        <v>55</v>
      </c>
      <c r="G731" s="122" t="s">
        <v>263</v>
      </c>
      <c r="H731" s="122" t="s">
        <v>264</v>
      </c>
      <c r="I731" s="143">
        <v>-254.4</v>
      </c>
      <c r="J731" s="125">
        <v>46013</v>
      </c>
      <c r="K731" s="125">
        <v>46013</v>
      </c>
      <c r="L731" s="125">
        <v>46043</v>
      </c>
      <c r="M731" s="122">
        <v>10258</v>
      </c>
      <c r="N731" s="122" t="s">
        <v>66</v>
      </c>
      <c r="O731" s="122" t="s">
        <v>67</v>
      </c>
      <c r="P731" s="122" t="s">
        <v>60</v>
      </c>
    </row>
    <row r="732" spans="1:16" x14ac:dyDescent="0.25">
      <c r="A732" s="130" t="s">
        <v>51</v>
      </c>
      <c r="B732" s="122" t="s">
        <v>51</v>
      </c>
      <c r="C732" s="122" t="s">
        <v>52</v>
      </c>
      <c r="D732" s="122" t="s">
        <v>1650</v>
      </c>
      <c r="E732" s="122" t="s">
        <v>1651</v>
      </c>
      <c r="F732" s="122" t="s">
        <v>55</v>
      </c>
      <c r="G732" s="122" t="s">
        <v>273</v>
      </c>
      <c r="H732" s="122" t="s">
        <v>274</v>
      </c>
      <c r="I732" s="143">
        <v>-6000</v>
      </c>
      <c r="J732" s="125">
        <v>46028</v>
      </c>
      <c r="K732" s="125">
        <v>46036</v>
      </c>
      <c r="L732" s="125">
        <v>46043</v>
      </c>
      <c r="M732" s="122">
        <v>30003</v>
      </c>
      <c r="N732" s="122" t="s">
        <v>275</v>
      </c>
      <c r="O732" s="122" t="s">
        <v>79</v>
      </c>
      <c r="P732" s="122" t="s">
        <v>60</v>
      </c>
    </row>
    <row r="733" spans="1:16" x14ac:dyDescent="0.25">
      <c r="E733" s="124"/>
      <c r="G733" s="124"/>
      <c r="H733" s="124" t="s">
        <v>276</v>
      </c>
      <c r="I733" s="143">
        <v>-145.79</v>
      </c>
      <c r="J733" s="125"/>
      <c r="K733" s="125"/>
      <c r="L733" s="125">
        <v>46043</v>
      </c>
      <c r="M733" s="122">
        <v>40001</v>
      </c>
      <c r="N733" s="122" t="s">
        <v>276</v>
      </c>
      <c r="O733" s="122" t="s">
        <v>79</v>
      </c>
      <c r="P733" s="122" t="s">
        <v>129</v>
      </c>
    </row>
    <row r="734" spans="1:16" x14ac:dyDescent="0.25">
      <c r="E734" s="124"/>
      <c r="G734" s="124"/>
      <c r="H734" s="124" t="s">
        <v>276</v>
      </c>
      <c r="I734" s="143">
        <v>-20996.82</v>
      </c>
      <c r="J734" s="125"/>
      <c r="K734" s="125"/>
      <c r="L734" s="125">
        <v>46043</v>
      </c>
      <c r="M734" s="122">
        <v>40001</v>
      </c>
      <c r="N734" s="122" t="s">
        <v>276</v>
      </c>
      <c r="O734" s="122" t="s">
        <v>79</v>
      </c>
      <c r="P734" s="122" t="s">
        <v>129</v>
      </c>
    </row>
    <row r="735" spans="1:16" x14ac:dyDescent="0.25">
      <c r="A735" s="130" t="s">
        <v>51</v>
      </c>
      <c r="B735" s="122" t="s">
        <v>51</v>
      </c>
      <c r="C735" s="122" t="s">
        <v>72</v>
      </c>
      <c r="D735" s="122" t="s">
        <v>1652</v>
      </c>
      <c r="E735" s="122" t="s">
        <v>278</v>
      </c>
      <c r="F735" s="122" t="s">
        <v>55</v>
      </c>
      <c r="G735" s="122" t="s">
        <v>279</v>
      </c>
      <c r="H735" s="122" t="s">
        <v>280</v>
      </c>
      <c r="I735" s="143">
        <v>-13777.82</v>
      </c>
      <c r="J735" s="125">
        <v>46013</v>
      </c>
      <c r="K735" s="125">
        <v>46034</v>
      </c>
      <c r="L735" s="125">
        <v>46043</v>
      </c>
      <c r="M735" s="122">
        <v>30002</v>
      </c>
      <c r="N735" s="122" t="s">
        <v>205</v>
      </c>
      <c r="O735" s="122" t="s">
        <v>59</v>
      </c>
      <c r="P735" s="122" t="s">
        <v>129</v>
      </c>
    </row>
    <row r="736" spans="1:16" x14ac:dyDescent="0.25">
      <c r="A736" s="130" t="s">
        <v>51</v>
      </c>
      <c r="B736" s="122" t="s">
        <v>51</v>
      </c>
      <c r="C736" s="122" t="s">
        <v>72</v>
      </c>
      <c r="D736" s="122" t="s">
        <v>1653</v>
      </c>
      <c r="E736" s="122" t="s">
        <v>1654</v>
      </c>
      <c r="F736" s="122" t="s">
        <v>55</v>
      </c>
      <c r="G736" s="122" t="s">
        <v>279</v>
      </c>
      <c r="H736" s="122" t="s">
        <v>280</v>
      </c>
      <c r="I736" s="143">
        <v>-367.18</v>
      </c>
      <c r="J736" s="125">
        <v>46036</v>
      </c>
      <c r="K736" s="125">
        <v>46041</v>
      </c>
      <c r="L736" s="125">
        <v>46043</v>
      </c>
      <c r="M736" s="122">
        <v>20021</v>
      </c>
      <c r="N736" s="122" t="s">
        <v>200</v>
      </c>
      <c r="O736" s="122" t="s">
        <v>150</v>
      </c>
      <c r="P736" s="122" t="s">
        <v>129</v>
      </c>
    </row>
    <row r="737" spans="1:16" x14ac:dyDescent="0.25">
      <c r="A737" s="130" t="s">
        <v>51</v>
      </c>
      <c r="B737" s="122" t="s">
        <v>51</v>
      </c>
      <c r="C737" s="122" t="s">
        <v>52</v>
      </c>
      <c r="D737" s="122" t="s">
        <v>1655</v>
      </c>
      <c r="E737" s="122" t="s">
        <v>1656</v>
      </c>
      <c r="F737" s="122" t="s">
        <v>55</v>
      </c>
      <c r="G737" s="122" t="s">
        <v>1114</v>
      </c>
      <c r="H737" s="122" t="s">
        <v>1115</v>
      </c>
      <c r="I737" s="143">
        <v>-3590</v>
      </c>
      <c r="J737" s="125">
        <v>46013</v>
      </c>
      <c r="K737" s="125">
        <v>46028</v>
      </c>
      <c r="L737" s="125">
        <v>46043</v>
      </c>
      <c r="M737" s="122">
        <v>20008</v>
      </c>
      <c r="N737" s="122" t="s">
        <v>161</v>
      </c>
      <c r="O737" s="122" t="s">
        <v>138</v>
      </c>
      <c r="P737" s="122" t="s">
        <v>60</v>
      </c>
    </row>
    <row r="738" spans="1:16" x14ac:dyDescent="0.25">
      <c r="A738" s="130" t="s">
        <v>51</v>
      </c>
      <c r="B738" s="122" t="s">
        <v>51</v>
      </c>
      <c r="C738" s="122" t="s">
        <v>52</v>
      </c>
      <c r="D738" s="122" t="s">
        <v>1657</v>
      </c>
      <c r="E738" s="122" t="s">
        <v>1356</v>
      </c>
      <c r="F738" s="122" t="s">
        <v>55</v>
      </c>
      <c r="G738" s="122" t="s">
        <v>1658</v>
      </c>
      <c r="H738" s="122" t="s">
        <v>1659</v>
      </c>
      <c r="I738" s="143">
        <v>-3519.37</v>
      </c>
      <c r="J738" s="125">
        <v>45995</v>
      </c>
      <c r="K738" s="125">
        <v>46037</v>
      </c>
      <c r="L738" s="125">
        <v>46043</v>
      </c>
      <c r="M738" s="122">
        <v>20002</v>
      </c>
      <c r="N738" s="122" t="s">
        <v>347</v>
      </c>
      <c r="O738" s="122" t="s">
        <v>79</v>
      </c>
      <c r="P738" s="122" t="s">
        <v>60</v>
      </c>
    </row>
    <row r="739" spans="1:16" x14ac:dyDescent="0.25">
      <c r="A739" s="126"/>
      <c r="B739" s="126"/>
      <c r="C739" s="126"/>
      <c r="D739" s="126"/>
      <c r="E739" s="126"/>
      <c r="F739" s="126"/>
      <c r="G739" s="126"/>
      <c r="H739" s="131" t="s">
        <v>1660</v>
      </c>
      <c r="I739" s="143">
        <v>-1498.3000000000004</v>
      </c>
      <c r="J739" s="125"/>
      <c r="K739" s="125"/>
      <c r="L739" s="125">
        <v>46043</v>
      </c>
      <c r="M739" s="122">
        <v>10258</v>
      </c>
      <c r="N739" s="122" t="s">
        <v>1660</v>
      </c>
      <c r="O739" s="122" t="s">
        <v>67</v>
      </c>
      <c r="P739" s="122" t="s">
        <v>129</v>
      </c>
    </row>
    <row r="740" spans="1:16" s="129" customFormat="1" x14ac:dyDescent="0.25">
      <c r="A740" s="126"/>
      <c r="B740" s="126"/>
      <c r="C740" s="126"/>
      <c r="D740" s="126"/>
      <c r="E740" s="126"/>
      <c r="F740" s="126"/>
      <c r="G740" s="126"/>
      <c r="H740" s="131" t="s">
        <v>1660</v>
      </c>
      <c r="I740" s="143">
        <v>-139.9</v>
      </c>
      <c r="J740" s="125"/>
      <c r="K740" s="125"/>
      <c r="L740" s="125">
        <v>46043</v>
      </c>
      <c r="M740" s="122">
        <v>10260</v>
      </c>
      <c r="N740" s="122" t="s">
        <v>1660</v>
      </c>
      <c r="O740" s="122" t="s">
        <v>79</v>
      </c>
      <c r="P740" s="122" t="s">
        <v>129</v>
      </c>
    </row>
    <row r="741" spans="1:16" s="129" customFormat="1" x14ac:dyDescent="0.25">
      <c r="A741" s="126"/>
      <c r="B741" s="126"/>
      <c r="C741" s="126"/>
      <c r="D741" s="126"/>
      <c r="E741" s="126"/>
      <c r="F741" s="126"/>
      <c r="G741" s="126"/>
      <c r="H741" s="131" t="s">
        <v>1660</v>
      </c>
      <c r="I741" s="143">
        <v>-179.8</v>
      </c>
      <c r="J741" s="125"/>
      <c r="K741" s="125"/>
      <c r="L741" s="125">
        <v>46043</v>
      </c>
      <c r="M741" s="122">
        <v>20004</v>
      </c>
      <c r="N741" s="122" t="s">
        <v>1660</v>
      </c>
      <c r="O741" s="122" t="s">
        <v>79</v>
      </c>
      <c r="P741" s="122" t="s">
        <v>129</v>
      </c>
    </row>
    <row r="742" spans="1:16" x14ac:dyDescent="0.25">
      <c r="A742" s="126"/>
      <c r="B742" s="126"/>
      <c r="C742" s="126"/>
      <c r="D742" s="126"/>
      <c r="E742" s="126"/>
      <c r="F742" s="126"/>
      <c r="G742" s="126"/>
      <c r="H742" s="131" t="s">
        <v>1660</v>
      </c>
      <c r="I742" s="143">
        <v>-139.9</v>
      </c>
      <c r="J742" s="125"/>
      <c r="K742" s="125"/>
      <c r="L742" s="125">
        <v>46043</v>
      </c>
      <c r="M742" s="122">
        <v>20005</v>
      </c>
      <c r="N742" s="122" t="s">
        <v>1660</v>
      </c>
      <c r="O742" s="122" t="s">
        <v>79</v>
      </c>
      <c r="P742" s="122" t="s">
        <v>129</v>
      </c>
    </row>
    <row r="743" spans="1:16" x14ac:dyDescent="0.25">
      <c r="A743" s="126"/>
      <c r="B743" s="126"/>
      <c r="C743" s="126"/>
      <c r="D743" s="126"/>
      <c r="E743" s="126"/>
      <c r="F743" s="126"/>
      <c r="G743" s="126"/>
      <c r="H743" s="131" t="s">
        <v>1660</v>
      </c>
      <c r="I743" s="143">
        <v>-59.9</v>
      </c>
      <c r="J743" s="125"/>
      <c r="K743" s="125"/>
      <c r="L743" s="125">
        <v>46043</v>
      </c>
      <c r="M743" s="122">
        <v>20009</v>
      </c>
      <c r="N743" s="122" t="s">
        <v>1660</v>
      </c>
      <c r="O743" s="122" t="s">
        <v>79</v>
      </c>
      <c r="P743" s="122" t="s">
        <v>129</v>
      </c>
    </row>
    <row r="744" spans="1:16" x14ac:dyDescent="0.25">
      <c r="A744" s="126"/>
      <c r="B744" s="126"/>
      <c r="C744" s="126"/>
      <c r="D744" s="126"/>
      <c r="E744" s="126"/>
      <c r="F744" s="126"/>
      <c r="G744" s="126"/>
      <c r="H744" s="131" t="s">
        <v>1660</v>
      </c>
      <c r="I744" s="143">
        <v>-139.9</v>
      </c>
      <c r="J744" s="125"/>
      <c r="K744" s="125"/>
      <c r="L744" s="125">
        <v>46043</v>
      </c>
      <c r="M744" s="122">
        <v>20099</v>
      </c>
      <c r="N744" s="122" t="s">
        <v>1660</v>
      </c>
      <c r="O744" s="122" t="s">
        <v>79</v>
      </c>
      <c r="P744" s="122" t="s">
        <v>129</v>
      </c>
    </row>
    <row r="745" spans="1:16" x14ac:dyDescent="0.25">
      <c r="A745" s="126"/>
      <c r="B745" s="126"/>
      <c r="C745" s="126"/>
      <c r="D745" s="126"/>
      <c r="E745" s="126"/>
      <c r="F745" s="126"/>
      <c r="G745" s="126"/>
      <c r="H745" s="131" t="s">
        <v>1660</v>
      </c>
      <c r="I745" s="143">
        <v>-125.80000000000001</v>
      </c>
      <c r="J745" s="125"/>
      <c r="K745" s="125"/>
      <c r="L745" s="125">
        <v>46043</v>
      </c>
      <c r="M745" s="122">
        <v>20100</v>
      </c>
      <c r="N745" s="122" t="s">
        <v>1660</v>
      </c>
      <c r="O745" s="122" t="s">
        <v>79</v>
      </c>
      <c r="P745" s="122" t="s">
        <v>129</v>
      </c>
    </row>
    <row r="746" spans="1:16" x14ac:dyDescent="0.25">
      <c r="A746" s="126"/>
      <c r="B746" s="126"/>
      <c r="C746" s="126"/>
      <c r="D746" s="126"/>
      <c r="E746" s="126"/>
      <c r="F746" s="126"/>
      <c r="G746" s="126"/>
      <c r="H746" s="131" t="s">
        <v>1660</v>
      </c>
      <c r="I746" s="143">
        <v>-139.9</v>
      </c>
      <c r="J746" s="125"/>
      <c r="K746" s="125"/>
      <c r="L746" s="125">
        <v>46043</v>
      </c>
      <c r="M746" s="122">
        <v>20104</v>
      </c>
      <c r="N746" s="122" t="s">
        <v>1660</v>
      </c>
      <c r="O746" s="122" t="s">
        <v>219</v>
      </c>
      <c r="P746" s="122" t="s">
        <v>129</v>
      </c>
    </row>
    <row r="747" spans="1:16" s="129" customFormat="1" x14ac:dyDescent="0.25">
      <c r="A747" s="126"/>
      <c r="B747" s="126"/>
      <c r="C747" s="126"/>
      <c r="D747" s="126"/>
      <c r="E747" s="126"/>
      <c r="F747" s="126"/>
      <c r="G747" s="126"/>
      <c r="H747" s="131" t="s">
        <v>1660</v>
      </c>
      <c r="I747" s="143">
        <v>-279.8</v>
      </c>
      <c r="J747" s="125"/>
      <c r="K747" s="125"/>
      <c r="L747" s="125">
        <v>46043</v>
      </c>
      <c r="M747" s="122">
        <v>20108</v>
      </c>
      <c r="N747" s="122" t="s">
        <v>1660</v>
      </c>
      <c r="O747" s="122" t="s">
        <v>79</v>
      </c>
      <c r="P747" s="122" t="s">
        <v>129</v>
      </c>
    </row>
    <row r="748" spans="1:16" x14ac:dyDescent="0.25">
      <c r="A748" s="126"/>
      <c r="B748" s="126"/>
      <c r="C748" s="126"/>
      <c r="D748" s="126"/>
      <c r="E748" s="126"/>
      <c r="F748" s="126"/>
      <c r="G748" s="126"/>
      <c r="H748" s="131" t="s">
        <v>1660</v>
      </c>
      <c r="I748" s="143">
        <v>-319.70000000000005</v>
      </c>
      <c r="J748" s="125"/>
      <c r="K748" s="125"/>
      <c r="L748" s="125">
        <v>46043</v>
      </c>
      <c r="M748" s="122">
        <v>30002</v>
      </c>
      <c r="N748" s="122" t="s">
        <v>1660</v>
      </c>
      <c r="O748" s="122" t="s">
        <v>59</v>
      </c>
      <c r="P748" s="122" t="s">
        <v>129</v>
      </c>
    </row>
    <row r="749" spans="1:16" x14ac:dyDescent="0.25">
      <c r="A749" s="126"/>
      <c r="B749" s="126"/>
      <c r="C749" s="126"/>
      <c r="D749" s="126"/>
      <c r="E749" s="126"/>
      <c r="F749" s="126"/>
      <c r="G749" s="126"/>
      <c r="H749" s="131" t="s">
        <v>1660</v>
      </c>
      <c r="I749" s="143">
        <v>-89.9</v>
      </c>
      <c r="J749" s="125"/>
      <c r="K749" s="125"/>
      <c r="L749" s="125">
        <v>46043</v>
      </c>
      <c r="M749" s="122">
        <v>30003</v>
      </c>
      <c r="N749" s="122" t="s">
        <v>1660</v>
      </c>
      <c r="O749" s="122" t="s">
        <v>79</v>
      </c>
      <c r="P749" s="122" t="s">
        <v>129</v>
      </c>
    </row>
    <row r="750" spans="1:16" x14ac:dyDescent="0.25">
      <c r="A750" s="126"/>
      <c r="B750" s="126"/>
      <c r="C750" s="126"/>
      <c r="D750" s="126"/>
      <c r="E750" s="126"/>
      <c r="F750" s="126"/>
      <c r="G750" s="126"/>
      <c r="H750" s="131" t="s">
        <v>1660</v>
      </c>
      <c r="I750" s="143">
        <v>-319.70000000000005</v>
      </c>
      <c r="J750" s="125"/>
      <c r="K750" s="125"/>
      <c r="L750" s="125">
        <v>46043</v>
      </c>
      <c r="M750" s="122">
        <v>30258</v>
      </c>
      <c r="N750" s="122" t="s">
        <v>1660</v>
      </c>
      <c r="O750" s="122" t="s">
        <v>59</v>
      </c>
      <c r="P750" s="122" t="s">
        <v>129</v>
      </c>
    </row>
    <row r="751" spans="1:16" x14ac:dyDescent="0.25">
      <c r="A751" s="126"/>
      <c r="B751" s="126"/>
      <c r="C751" s="126"/>
      <c r="D751" s="126"/>
      <c r="E751" s="126"/>
      <c r="F751" s="126"/>
      <c r="G751" s="126"/>
      <c r="H751" s="131" t="s">
        <v>1660</v>
      </c>
      <c r="I751" s="143">
        <v>-189.9</v>
      </c>
      <c r="J751" s="125"/>
      <c r="K751" s="125"/>
      <c r="L751" s="125">
        <v>46043</v>
      </c>
      <c r="M751" s="122">
        <v>31001</v>
      </c>
      <c r="N751" s="122" t="s">
        <v>1660</v>
      </c>
      <c r="O751" s="122" t="s">
        <v>59</v>
      </c>
      <c r="P751" s="122" t="s">
        <v>129</v>
      </c>
    </row>
    <row r="752" spans="1:16" x14ac:dyDescent="0.25">
      <c r="A752" s="126"/>
      <c r="B752" s="126"/>
      <c r="C752" s="126"/>
      <c r="D752" s="126"/>
      <c r="E752" s="126"/>
      <c r="F752" s="126"/>
      <c r="G752" s="126"/>
      <c r="H752" s="131" t="s">
        <v>1660</v>
      </c>
      <c r="I752" s="143">
        <v>-113.26</v>
      </c>
      <c r="J752" s="125"/>
      <c r="K752" s="125"/>
      <c r="L752" s="125">
        <v>46043</v>
      </c>
      <c r="M752" s="122">
        <v>40001</v>
      </c>
      <c r="N752" s="122" t="s">
        <v>1661</v>
      </c>
      <c r="O752" s="122" t="s">
        <v>79</v>
      </c>
      <c r="P752" s="122" t="s">
        <v>129</v>
      </c>
    </row>
    <row r="753" spans="1:16" x14ac:dyDescent="0.25">
      <c r="A753" s="126"/>
      <c r="B753" s="126"/>
      <c r="C753" s="126"/>
      <c r="D753" s="126"/>
      <c r="E753" s="126"/>
      <c r="F753" s="126"/>
      <c r="G753" s="126"/>
      <c r="H753" s="131" t="s">
        <v>1660</v>
      </c>
      <c r="I753" s="143">
        <v>-59.9</v>
      </c>
      <c r="J753" s="125"/>
      <c r="K753" s="125"/>
      <c r="L753" s="125">
        <v>46043</v>
      </c>
      <c r="M753" s="122">
        <v>10243</v>
      </c>
      <c r="N753" s="122" t="s">
        <v>1660</v>
      </c>
      <c r="O753" s="122" t="s">
        <v>79</v>
      </c>
      <c r="P753" s="122" t="s">
        <v>129</v>
      </c>
    </row>
    <row r="754" spans="1:16" x14ac:dyDescent="0.25">
      <c r="A754" s="126"/>
      <c r="B754" s="126"/>
      <c r="C754" s="126"/>
      <c r="D754" s="126"/>
      <c r="E754" s="126"/>
      <c r="F754" s="126"/>
      <c r="G754" s="126"/>
      <c r="H754" s="131" t="s">
        <v>1660</v>
      </c>
      <c r="I754" s="143">
        <v>-1068.8</v>
      </c>
      <c r="J754" s="125"/>
      <c r="K754" s="125"/>
      <c r="L754" s="125">
        <v>46043</v>
      </c>
      <c r="M754" s="122">
        <v>10244</v>
      </c>
      <c r="N754" s="122" t="s">
        <v>1660</v>
      </c>
      <c r="O754" s="122" t="s">
        <v>79</v>
      </c>
      <c r="P754" s="122" t="s">
        <v>129</v>
      </c>
    </row>
    <row r="755" spans="1:16" x14ac:dyDescent="0.25">
      <c r="A755" s="126"/>
      <c r="B755" s="126"/>
      <c r="C755" s="126"/>
      <c r="D755" s="126"/>
      <c r="E755" s="126"/>
      <c r="F755" s="126"/>
      <c r="G755" s="126"/>
      <c r="H755" s="131" t="s">
        <v>1660</v>
      </c>
      <c r="I755" s="143">
        <v>-629.79999999999995</v>
      </c>
      <c r="J755" s="125"/>
      <c r="K755" s="125"/>
      <c r="L755" s="125">
        <v>46043</v>
      </c>
      <c r="M755" s="122">
        <v>20002</v>
      </c>
      <c r="N755" s="122" t="s">
        <v>1660</v>
      </c>
      <c r="O755" s="122" t="s">
        <v>79</v>
      </c>
      <c r="P755" s="122" t="s">
        <v>129</v>
      </c>
    </row>
    <row r="756" spans="1:16" s="126" customFormat="1" x14ac:dyDescent="0.25">
      <c r="H756" s="131" t="s">
        <v>1660</v>
      </c>
      <c r="I756" s="143">
        <v>-189.9</v>
      </c>
      <c r="J756" s="125"/>
      <c r="K756" s="125"/>
      <c r="L756" s="125">
        <v>46043</v>
      </c>
      <c r="M756" s="122">
        <v>20029</v>
      </c>
      <c r="N756" s="122" t="s">
        <v>1660</v>
      </c>
      <c r="O756" s="122" t="s">
        <v>132</v>
      </c>
      <c r="P756" s="122" t="s">
        <v>129</v>
      </c>
    </row>
    <row r="757" spans="1:16" s="129" customFormat="1" x14ac:dyDescent="0.25">
      <c r="A757" s="126"/>
      <c r="B757" s="126"/>
      <c r="C757" s="126"/>
      <c r="D757" s="126"/>
      <c r="E757" s="126"/>
      <c r="F757" s="126"/>
      <c r="G757" s="126"/>
      <c r="H757" s="126" t="s">
        <v>601</v>
      </c>
      <c r="I757" s="143">
        <v>-126000</v>
      </c>
      <c r="J757" s="125"/>
      <c r="K757" s="125"/>
      <c r="L757" s="125">
        <v>46044</v>
      </c>
      <c r="M757" s="122">
        <v>10248</v>
      </c>
      <c r="N757" s="122" t="s">
        <v>1662</v>
      </c>
      <c r="O757" s="122" t="s">
        <v>601</v>
      </c>
      <c r="P757" s="122" t="s">
        <v>129</v>
      </c>
    </row>
    <row r="758" spans="1:16" s="126" customFormat="1" x14ac:dyDescent="0.25">
      <c r="A758" s="122" t="s">
        <v>51</v>
      </c>
      <c r="B758" s="122" t="s">
        <v>51</v>
      </c>
      <c r="C758" s="122" t="s">
        <v>52</v>
      </c>
      <c r="D758" s="122" t="s">
        <v>1663</v>
      </c>
      <c r="E758" s="122" t="s">
        <v>1664</v>
      </c>
      <c r="F758" s="122" t="s">
        <v>55</v>
      </c>
      <c r="G758" s="122" t="s">
        <v>1665</v>
      </c>
      <c r="H758" s="122" t="s">
        <v>1666</v>
      </c>
      <c r="I758" s="143">
        <v>-649.6</v>
      </c>
      <c r="J758" s="125">
        <v>46014</v>
      </c>
      <c r="K758" s="125">
        <v>46020</v>
      </c>
      <c r="L758" s="125">
        <v>46044</v>
      </c>
      <c r="M758" s="122">
        <v>20009</v>
      </c>
      <c r="N758" s="122" t="s">
        <v>1107</v>
      </c>
      <c r="O758" s="122" t="s">
        <v>79</v>
      </c>
      <c r="P758" s="122" t="s">
        <v>60</v>
      </c>
    </row>
    <row r="759" spans="1:16" x14ac:dyDescent="0.25">
      <c r="A759" s="126"/>
      <c r="B759" s="126"/>
      <c r="C759" s="126"/>
      <c r="D759" s="126"/>
      <c r="E759" s="126"/>
      <c r="F759" s="126"/>
      <c r="G759" s="126"/>
      <c r="H759" s="126" t="s">
        <v>661</v>
      </c>
      <c r="I759" s="143">
        <v>-1000</v>
      </c>
      <c r="J759" s="125"/>
      <c r="K759" s="125"/>
      <c r="L759" s="125">
        <v>46044</v>
      </c>
      <c r="M759" s="122">
        <v>20009</v>
      </c>
      <c r="N759" s="122" t="s">
        <v>1347</v>
      </c>
      <c r="O759" s="122" t="s">
        <v>79</v>
      </c>
      <c r="P759" s="122" t="s">
        <v>129</v>
      </c>
    </row>
    <row r="760" spans="1:16" s="28" customFormat="1" ht="15" x14ac:dyDescent="0.25">
      <c r="H760" s="28" t="s">
        <v>1667</v>
      </c>
      <c r="I760" s="143">
        <v>-561452.71</v>
      </c>
      <c r="J760" s="125"/>
      <c r="K760" s="125"/>
      <c r="L760" s="125">
        <v>46044</v>
      </c>
      <c r="M760" s="122">
        <v>40001</v>
      </c>
      <c r="N760" s="122" t="s">
        <v>105</v>
      </c>
      <c r="O760" s="122" t="s">
        <v>106</v>
      </c>
      <c r="P760" s="122" t="s">
        <v>93</v>
      </c>
    </row>
    <row r="761" spans="1:16" x14ac:dyDescent="0.25">
      <c r="E761" s="124"/>
      <c r="G761" s="124"/>
      <c r="H761" s="124" t="s">
        <v>1668</v>
      </c>
      <c r="I761" s="143">
        <v>-4000</v>
      </c>
      <c r="J761" s="125"/>
      <c r="K761" s="125"/>
      <c r="L761" s="125">
        <v>46044</v>
      </c>
      <c r="M761" s="122">
        <v>20009</v>
      </c>
      <c r="N761" s="122" t="s">
        <v>1347</v>
      </c>
      <c r="O761" s="122" t="s">
        <v>79</v>
      </c>
      <c r="P761" s="122" t="s">
        <v>129</v>
      </c>
    </row>
    <row r="762" spans="1:16" x14ac:dyDescent="0.25">
      <c r="A762" s="122" t="s">
        <v>51</v>
      </c>
      <c r="B762" s="122" t="s">
        <v>51</v>
      </c>
      <c r="C762" s="122" t="s">
        <v>72</v>
      </c>
      <c r="D762" s="122" t="s">
        <v>1669</v>
      </c>
      <c r="E762" s="122" t="s">
        <v>1670</v>
      </c>
      <c r="F762" s="122" t="s">
        <v>55</v>
      </c>
      <c r="G762" s="122" t="s">
        <v>315</v>
      </c>
      <c r="H762" s="122" t="s">
        <v>316</v>
      </c>
      <c r="I762" s="143">
        <v>-478.76</v>
      </c>
      <c r="J762" s="125">
        <v>46029</v>
      </c>
      <c r="K762" s="125">
        <v>46036</v>
      </c>
      <c r="L762" s="125">
        <v>46044</v>
      </c>
      <c r="M762" s="122">
        <v>20001</v>
      </c>
      <c r="N762" s="122" t="s">
        <v>189</v>
      </c>
      <c r="O762" s="122" t="s">
        <v>79</v>
      </c>
      <c r="P762" s="122" t="s">
        <v>60</v>
      </c>
    </row>
    <row r="763" spans="1:16" x14ac:dyDescent="0.25">
      <c r="A763" s="122" t="s">
        <v>51</v>
      </c>
      <c r="B763" s="122" t="s">
        <v>51</v>
      </c>
      <c r="C763" s="122" t="s">
        <v>72</v>
      </c>
      <c r="D763" s="122" t="s">
        <v>1671</v>
      </c>
      <c r="E763" s="122" t="s">
        <v>1672</v>
      </c>
      <c r="F763" s="122" t="s">
        <v>55</v>
      </c>
      <c r="G763" s="122" t="s">
        <v>315</v>
      </c>
      <c r="H763" s="122" t="s">
        <v>316</v>
      </c>
      <c r="I763" s="143">
        <v>-13499.59</v>
      </c>
      <c r="J763" s="125">
        <v>46029</v>
      </c>
      <c r="K763" s="125">
        <v>46036</v>
      </c>
      <c r="L763" s="125">
        <v>46044</v>
      </c>
      <c r="M763" s="122">
        <v>20099</v>
      </c>
      <c r="N763" s="122" t="s">
        <v>78</v>
      </c>
      <c r="O763" s="122" t="s">
        <v>79</v>
      </c>
      <c r="P763" s="122" t="s">
        <v>60</v>
      </c>
    </row>
    <row r="764" spans="1:16" x14ac:dyDescent="0.25">
      <c r="A764" s="122" t="s">
        <v>51</v>
      </c>
      <c r="B764" s="122" t="s">
        <v>51</v>
      </c>
      <c r="C764" s="122" t="s">
        <v>72</v>
      </c>
      <c r="D764" s="122" t="s">
        <v>1673</v>
      </c>
      <c r="E764" s="122" t="s">
        <v>1674</v>
      </c>
      <c r="F764" s="122" t="s">
        <v>55</v>
      </c>
      <c r="G764" s="122" t="s">
        <v>315</v>
      </c>
      <c r="H764" s="122" t="s">
        <v>316</v>
      </c>
      <c r="I764" s="143">
        <v>-216.96</v>
      </c>
      <c r="J764" s="125">
        <v>46029</v>
      </c>
      <c r="K764" s="125">
        <v>46036</v>
      </c>
      <c r="L764" s="125">
        <v>46044</v>
      </c>
      <c r="M764" s="122">
        <v>20005</v>
      </c>
      <c r="N764" s="122" t="s">
        <v>292</v>
      </c>
      <c r="O764" s="122" t="s">
        <v>79</v>
      </c>
      <c r="P764" s="122" t="s">
        <v>60</v>
      </c>
    </row>
    <row r="765" spans="1:16" x14ac:dyDescent="0.25">
      <c r="A765" s="122" t="s">
        <v>51</v>
      </c>
      <c r="B765" s="122" t="s">
        <v>51</v>
      </c>
      <c r="C765" s="122" t="s">
        <v>72</v>
      </c>
      <c r="D765" s="122" t="s">
        <v>1675</v>
      </c>
      <c r="E765" s="122" t="s">
        <v>1676</v>
      </c>
      <c r="F765" s="122" t="s">
        <v>55</v>
      </c>
      <c r="G765" s="122" t="s">
        <v>315</v>
      </c>
      <c r="H765" s="122" t="s">
        <v>316</v>
      </c>
      <c r="I765" s="143">
        <v>-444.64</v>
      </c>
      <c r="J765" s="125">
        <v>46031</v>
      </c>
      <c r="K765" s="125">
        <v>46036</v>
      </c>
      <c r="L765" s="125">
        <v>46044</v>
      </c>
      <c r="M765" s="122">
        <v>20001</v>
      </c>
      <c r="N765" s="122" t="s">
        <v>189</v>
      </c>
      <c r="O765" s="122" t="s">
        <v>79</v>
      </c>
      <c r="P765" s="122" t="s">
        <v>60</v>
      </c>
    </row>
    <row r="766" spans="1:16" x14ac:dyDescent="0.25">
      <c r="A766" s="122" t="s">
        <v>51</v>
      </c>
      <c r="B766" s="122" t="s">
        <v>51</v>
      </c>
      <c r="C766" s="122" t="s">
        <v>72</v>
      </c>
      <c r="D766" s="122" t="s">
        <v>1677</v>
      </c>
      <c r="E766" s="122" t="s">
        <v>1678</v>
      </c>
      <c r="F766" s="122" t="s">
        <v>55</v>
      </c>
      <c r="G766" s="122" t="s">
        <v>1679</v>
      </c>
      <c r="H766" s="122" t="s">
        <v>1680</v>
      </c>
      <c r="I766" s="143">
        <v>-431.17</v>
      </c>
      <c r="J766" s="125">
        <v>46031</v>
      </c>
      <c r="K766" s="125">
        <v>46035</v>
      </c>
      <c r="L766" s="125">
        <v>46044</v>
      </c>
      <c r="M766" s="122">
        <v>20008</v>
      </c>
      <c r="N766" s="122" t="s">
        <v>161</v>
      </c>
      <c r="O766" s="122" t="s">
        <v>138</v>
      </c>
      <c r="P766" s="122" t="s">
        <v>60</v>
      </c>
    </row>
    <row r="767" spans="1:16" s="129" customFormat="1" x14ac:dyDescent="0.25">
      <c r="A767" s="122" t="s">
        <v>51</v>
      </c>
      <c r="B767" s="122" t="s">
        <v>51</v>
      </c>
      <c r="C767" s="122" t="s">
        <v>72</v>
      </c>
      <c r="D767" s="122" t="s">
        <v>1681</v>
      </c>
      <c r="E767" s="122" t="s">
        <v>1682</v>
      </c>
      <c r="F767" s="122" t="s">
        <v>55</v>
      </c>
      <c r="G767" s="122" t="s">
        <v>1679</v>
      </c>
      <c r="H767" s="122" t="s">
        <v>1680</v>
      </c>
      <c r="I767" s="143">
        <v>-1068.75</v>
      </c>
      <c r="J767" s="125">
        <v>46031</v>
      </c>
      <c r="K767" s="125">
        <v>46035</v>
      </c>
      <c r="L767" s="125">
        <v>46044</v>
      </c>
      <c r="M767" s="122">
        <v>20008</v>
      </c>
      <c r="N767" s="122" t="s">
        <v>161</v>
      </c>
      <c r="O767" s="122" t="s">
        <v>138</v>
      </c>
      <c r="P767" s="122" t="s">
        <v>60</v>
      </c>
    </row>
    <row r="768" spans="1:16" s="126" customFormat="1" x14ac:dyDescent="0.25">
      <c r="A768" s="122" t="s">
        <v>51</v>
      </c>
      <c r="B768" s="122" t="s">
        <v>51</v>
      </c>
      <c r="C768" s="122" t="s">
        <v>72</v>
      </c>
      <c r="D768" s="122" t="s">
        <v>1683</v>
      </c>
      <c r="E768" s="122" t="s">
        <v>1684</v>
      </c>
      <c r="F768" s="122" t="s">
        <v>55</v>
      </c>
      <c r="G768" s="122" t="s">
        <v>1679</v>
      </c>
      <c r="H768" s="122" t="s">
        <v>1680</v>
      </c>
      <c r="I768" s="143">
        <v>-4940.97</v>
      </c>
      <c r="J768" s="125">
        <v>46031</v>
      </c>
      <c r="K768" s="125">
        <v>46035</v>
      </c>
      <c r="L768" s="125">
        <v>46044</v>
      </c>
      <c r="M768" s="122">
        <v>20008</v>
      </c>
      <c r="N768" s="122" t="s">
        <v>161</v>
      </c>
      <c r="O768" s="122" t="s">
        <v>138</v>
      </c>
      <c r="P768" s="122" t="s">
        <v>60</v>
      </c>
    </row>
    <row r="769" spans="1:16" x14ac:dyDescent="0.25">
      <c r="A769" s="126"/>
      <c r="B769" s="126"/>
      <c r="C769" s="126"/>
      <c r="D769" s="126"/>
      <c r="E769" s="126"/>
      <c r="F769" s="126"/>
      <c r="G769" s="126"/>
      <c r="H769" s="126" t="s">
        <v>325</v>
      </c>
      <c r="I769" s="143">
        <v>-17745.150000000001</v>
      </c>
      <c r="J769" s="125"/>
      <c r="K769" s="125"/>
      <c r="L769" s="125">
        <v>46044</v>
      </c>
      <c r="M769" s="122">
        <v>10243</v>
      </c>
      <c r="N769" s="122" t="s">
        <v>325</v>
      </c>
      <c r="O769" s="122" t="s">
        <v>328</v>
      </c>
      <c r="P769" s="122" t="s">
        <v>60</v>
      </c>
    </row>
    <row r="770" spans="1:16" x14ac:dyDescent="0.25">
      <c r="A770" s="122"/>
      <c r="B770" s="122"/>
      <c r="C770" s="122"/>
      <c r="D770" s="122"/>
      <c r="E770" s="122"/>
      <c r="F770" s="122"/>
      <c r="G770" s="122"/>
      <c r="H770" s="122" t="s">
        <v>353</v>
      </c>
      <c r="I770" s="143">
        <v>-13210.97</v>
      </c>
      <c r="J770" s="125"/>
      <c r="K770" s="125"/>
      <c r="L770" s="125">
        <v>46044</v>
      </c>
      <c r="M770" s="122">
        <v>20104</v>
      </c>
      <c r="N770" s="122" t="s">
        <v>353</v>
      </c>
      <c r="O770" s="122" t="s">
        <v>353</v>
      </c>
      <c r="P770" s="122" t="s">
        <v>246</v>
      </c>
    </row>
    <row r="771" spans="1:16" x14ac:dyDescent="0.25">
      <c r="E771" s="124"/>
      <c r="G771" s="124"/>
      <c r="H771" s="124" t="s">
        <v>153</v>
      </c>
      <c r="I771" s="143">
        <v>-4290.74</v>
      </c>
      <c r="J771" s="125"/>
      <c r="K771" s="125"/>
      <c r="L771" s="125">
        <v>46044</v>
      </c>
      <c r="M771" s="122">
        <v>20029</v>
      </c>
      <c r="N771" s="122" t="s">
        <v>153</v>
      </c>
      <c r="O771" s="122" t="s">
        <v>154</v>
      </c>
      <c r="P771" s="122" t="s">
        <v>155</v>
      </c>
    </row>
    <row r="772" spans="1:16" x14ac:dyDescent="0.25">
      <c r="H772" s="124" t="s">
        <v>153</v>
      </c>
      <c r="I772" s="143">
        <v>-30401.72</v>
      </c>
      <c r="J772" s="125"/>
      <c r="K772" s="125"/>
      <c r="L772" s="125">
        <v>46044</v>
      </c>
      <c r="M772" s="122">
        <v>20020</v>
      </c>
      <c r="N772" s="122" t="s">
        <v>153</v>
      </c>
      <c r="O772" s="122" t="s">
        <v>154</v>
      </c>
      <c r="P772" s="122" t="s">
        <v>155</v>
      </c>
    </row>
    <row r="773" spans="1:16" s="33" customFormat="1" ht="15" x14ac:dyDescent="0.25">
      <c r="A773" s="26" t="s">
        <v>51</v>
      </c>
      <c r="B773" s="26" t="s">
        <v>51</v>
      </c>
      <c r="C773" s="26" t="s">
        <v>85</v>
      </c>
      <c r="D773" s="26" t="s">
        <v>1685</v>
      </c>
      <c r="E773" s="26" t="s">
        <v>1686</v>
      </c>
      <c r="F773" s="26" t="s">
        <v>55</v>
      </c>
      <c r="G773" s="26" t="s">
        <v>580</v>
      </c>
      <c r="H773" s="26" t="s">
        <v>581</v>
      </c>
      <c r="I773" s="143">
        <v>-711037.51</v>
      </c>
      <c r="J773" s="125">
        <v>45537</v>
      </c>
      <c r="K773" s="125">
        <v>45537</v>
      </c>
      <c r="L773" s="125">
        <v>46044</v>
      </c>
      <c r="M773" s="122">
        <v>40001</v>
      </c>
      <c r="N773" s="122" t="s">
        <v>91</v>
      </c>
      <c r="O773" s="122" t="s">
        <v>582</v>
      </c>
      <c r="P773" s="122" t="s">
        <v>93</v>
      </c>
    </row>
    <row r="774" spans="1:16" x14ac:dyDescent="0.25">
      <c r="E774" s="124"/>
      <c r="G774" s="124"/>
      <c r="H774" s="124" t="s">
        <v>1687</v>
      </c>
      <c r="I774" s="143">
        <v>-516.37</v>
      </c>
      <c r="J774" s="125"/>
      <c r="K774" s="125"/>
      <c r="L774" s="125">
        <v>46044</v>
      </c>
      <c r="M774" s="122">
        <v>20009</v>
      </c>
      <c r="N774" s="122" t="s">
        <v>128</v>
      </c>
      <c r="O774" s="122" t="s">
        <v>79</v>
      </c>
      <c r="P774" s="122" t="s">
        <v>129</v>
      </c>
    </row>
    <row r="775" spans="1:16" x14ac:dyDescent="0.25">
      <c r="A775" s="122" t="s">
        <v>51</v>
      </c>
      <c r="B775" s="122" t="s">
        <v>51</v>
      </c>
      <c r="C775" s="122" t="s">
        <v>52</v>
      </c>
      <c r="D775" s="122" t="s">
        <v>1688</v>
      </c>
      <c r="E775" s="122" t="s">
        <v>1689</v>
      </c>
      <c r="F775" s="122" t="s">
        <v>55</v>
      </c>
      <c r="G775" s="122" t="s">
        <v>1690</v>
      </c>
      <c r="H775" s="122" t="s">
        <v>1691</v>
      </c>
      <c r="I775" s="143">
        <v>-1102.79</v>
      </c>
      <c r="J775" s="125">
        <v>46027</v>
      </c>
      <c r="K775" s="125">
        <v>46044</v>
      </c>
      <c r="L775" s="125">
        <v>46044</v>
      </c>
      <c r="M775" s="122">
        <v>20104</v>
      </c>
      <c r="N775" s="122" t="s">
        <v>352</v>
      </c>
      <c r="O775" s="122" t="s">
        <v>219</v>
      </c>
      <c r="P775" s="122" t="s">
        <v>60</v>
      </c>
    </row>
    <row r="776" spans="1:16" s="129" customFormat="1" x14ac:dyDescent="0.25">
      <c r="A776" s="122" t="s">
        <v>51</v>
      </c>
      <c r="B776" s="122" t="s">
        <v>51</v>
      </c>
      <c r="C776" s="122" t="s">
        <v>52</v>
      </c>
      <c r="D776" s="122" t="s">
        <v>1692</v>
      </c>
      <c r="E776" s="122" t="s">
        <v>1693</v>
      </c>
      <c r="F776" s="122" t="s">
        <v>55</v>
      </c>
      <c r="G776" s="122" t="s">
        <v>977</v>
      </c>
      <c r="H776" s="122" t="s">
        <v>978</v>
      </c>
      <c r="I776" s="143">
        <v>-200</v>
      </c>
      <c r="J776" s="125">
        <v>46014</v>
      </c>
      <c r="K776" s="125">
        <v>46021</v>
      </c>
      <c r="L776" s="125">
        <v>46044</v>
      </c>
      <c r="M776" s="122">
        <v>10258</v>
      </c>
      <c r="N776" s="122" t="s">
        <v>51</v>
      </c>
      <c r="O776" s="122" t="s">
        <v>67</v>
      </c>
      <c r="P776" s="122" t="s">
        <v>60</v>
      </c>
    </row>
    <row r="777" spans="1:16" x14ac:dyDescent="0.25">
      <c r="A777" s="122" t="s">
        <v>51</v>
      </c>
      <c r="B777" s="122" t="s">
        <v>51</v>
      </c>
      <c r="C777" s="122" t="s">
        <v>72</v>
      </c>
      <c r="D777" s="122" t="s">
        <v>1694</v>
      </c>
      <c r="E777" s="122" t="s">
        <v>1695</v>
      </c>
      <c r="F777" s="122" t="s">
        <v>55</v>
      </c>
      <c r="G777" s="122" t="s">
        <v>387</v>
      </c>
      <c r="H777" s="122" t="s">
        <v>388</v>
      </c>
      <c r="I777" s="143">
        <v>-1592.85</v>
      </c>
      <c r="J777" s="125">
        <v>46018</v>
      </c>
      <c r="K777" s="125">
        <v>46041</v>
      </c>
      <c r="L777" s="125">
        <v>46044</v>
      </c>
      <c r="M777" s="122">
        <v>20030</v>
      </c>
      <c r="N777" s="122" t="s">
        <v>360</v>
      </c>
      <c r="O777" s="122" t="s">
        <v>219</v>
      </c>
      <c r="P777" s="122" t="s">
        <v>60</v>
      </c>
    </row>
    <row r="778" spans="1:16" x14ac:dyDescent="0.25">
      <c r="A778" s="122" t="s">
        <v>51</v>
      </c>
      <c r="B778" s="122"/>
      <c r="C778" s="122" t="s">
        <v>72</v>
      </c>
      <c r="D778" s="122" t="s">
        <v>1696</v>
      </c>
      <c r="E778" s="122" t="s">
        <v>1697</v>
      </c>
      <c r="F778" s="122" t="s">
        <v>55</v>
      </c>
      <c r="G778" s="122" t="s">
        <v>387</v>
      </c>
      <c r="H778" s="122" t="s">
        <v>388</v>
      </c>
      <c r="I778" s="143">
        <v>-2419.54</v>
      </c>
      <c r="J778" s="125">
        <v>46018</v>
      </c>
      <c r="K778" s="125">
        <v>46041</v>
      </c>
      <c r="L778" s="125">
        <v>46044</v>
      </c>
      <c r="M778" s="122">
        <v>20104</v>
      </c>
      <c r="N778" s="122" t="s">
        <v>352</v>
      </c>
      <c r="O778" s="122" t="s">
        <v>219</v>
      </c>
      <c r="P778" s="122" t="s">
        <v>60</v>
      </c>
    </row>
    <row r="779" spans="1:16" s="129" customFormat="1" x14ac:dyDescent="0.25">
      <c r="A779" s="122" t="s">
        <v>51</v>
      </c>
      <c r="B779" s="122"/>
      <c r="C779" s="122" t="s">
        <v>72</v>
      </c>
      <c r="D779" s="122" t="s">
        <v>1698</v>
      </c>
      <c r="E779" s="122" t="s">
        <v>1699</v>
      </c>
      <c r="F779" s="122" t="s">
        <v>55</v>
      </c>
      <c r="G779" s="122" t="s">
        <v>387</v>
      </c>
      <c r="H779" s="122" t="s">
        <v>388</v>
      </c>
      <c r="I779" s="143">
        <v>-3042.61</v>
      </c>
      <c r="J779" s="125">
        <v>46018</v>
      </c>
      <c r="K779" s="125">
        <v>46041</v>
      </c>
      <c r="L779" s="125">
        <v>46044</v>
      </c>
      <c r="M779" s="122">
        <v>20104</v>
      </c>
      <c r="N779" s="122" t="s">
        <v>352</v>
      </c>
      <c r="O779" s="122" t="s">
        <v>219</v>
      </c>
      <c r="P779" s="122" t="s">
        <v>60</v>
      </c>
    </row>
    <row r="780" spans="1:16" x14ac:dyDescent="0.25">
      <c r="A780" s="122" t="s">
        <v>51</v>
      </c>
      <c r="B780" s="122"/>
      <c r="C780" s="122" t="s">
        <v>72</v>
      </c>
      <c r="D780" s="122" t="s">
        <v>1700</v>
      </c>
      <c r="E780" s="122" t="s">
        <v>1701</v>
      </c>
      <c r="F780" s="122" t="s">
        <v>55</v>
      </c>
      <c r="G780" s="122" t="s">
        <v>387</v>
      </c>
      <c r="H780" s="122" t="s">
        <v>388</v>
      </c>
      <c r="I780" s="143">
        <v>-856.12</v>
      </c>
      <c r="J780" s="125">
        <v>46018</v>
      </c>
      <c r="K780" s="125">
        <v>46041</v>
      </c>
      <c r="L780" s="125">
        <v>46044</v>
      </c>
      <c r="M780" s="122">
        <v>20104</v>
      </c>
      <c r="N780" s="122" t="s">
        <v>352</v>
      </c>
      <c r="O780" s="122" t="s">
        <v>219</v>
      </c>
      <c r="P780" s="122" t="s">
        <v>60</v>
      </c>
    </row>
    <row r="781" spans="1:16" x14ac:dyDescent="0.25">
      <c r="A781" s="122" t="s">
        <v>51</v>
      </c>
      <c r="B781" s="122" t="s">
        <v>51</v>
      </c>
      <c r="C781" s="122" t="s">
        <v>52</v>
      </c>
      <c r="D781" s="122" t="s">
        <v>1702</v>
      </c>
      <c r="E781" s="122" t="s">
        <v>252</v>
      </c>
      <c r="F781" s="122" t="s">
        <v>55</v>
      </c>
      <c r="G781" s="122" t="s">
        <v>1703</v>
      </c>
      <c r="H781" s="122" t="s">
        <v>1704</v>
      </c>
      <c r="I781" s="143">
        <v>-1500</v>
      </c>
      <c r="J781" s="125">
        <v>46024</v>
      </c>
      <c r="K781" s="125">
        <v>46029</v>
      </c>
      <c r="L781" s="125">
        <v>46044</v>
      </c>
      <c r="M781" s="122">
        <v>10258</v>
      </c>
      <c r="N781" s="122" t="s">
        <v>66</v>
      </c>
      <c r="O781" s="122" t="s">
        <v>67</v>
      </c>
      <c r="P781" s="122" t="s">
        <v>60</v>
      </c>
    </row>
    <row r="782" spans="1:16" x14ac:dyDescent="0.25">
      <c r="A782" s="122" t="s">
        <v>51</v>
      </c>
      <c r="B782" s="122" t="s">
        <v>51</v>
      </c>
      <c r="C782" s="122" t="s">
        <v>52</v>
      </c>
      <c r="D782" s="122" t="s">
        <v>1705</v>
      </c>
      <c r="E782" s="122" t="s">
        <v>207</v>
      </c>
      <c r="F782" s="122" t="s">
        <v>55</v>
      </c>
      <c r="G782" s="122" t="s">
        <v>1703</v>
      </c>
      <c r="H782" s="122" t="s">
        <v>1704</v>
      </c>
      <c r="I782" s="143">
        <v>-1500</v>
      </c>
      <c r="J782" s="125">
        <v>46024</v>
      </c>
      <c r="K782" s="125">
        <v>46031</v>
      </c>
      <c r="L782" s="125">
        <v>46044</v>
      </c>
      <c r="M782" s="122">
        <v>10258</v>
      </c>
      <c r="N782" s="122" t="s">
        <v>66</v>
      </c>
      <c r="O782" s="122" t="s">
        <v>67</v>
      </c>
      <c r="P782" s="122" t="s">
        <v>60</v>
      </c>
    </row>
    <row r="783" spans="1:16" x14ac:dyDescent="0.25">
      <c r="A783" s="122"/>
      <c r="B783" s="122"/>
      <c r="C783" s="122"/>
      <c r="D783" s="122"/>
      <c r="E783" s="122"/>
      <c r="F783" s="122"/>
      <c r="G783" s="122"/>
      <c r="H783" s="122" t="s">
        <v>245</v>
      </c>
      <c r="I783" s="143">
        <v>-9606.0499999999993</v>
      </c>
      <c r="J783" s="125"/>
      <c r="K783" s="125"/>
      <c r="L783" s="125">
        <v>46044</v>
      </c>
      <c r="M783" s="122">
        <v>20029</v>
      </c>
      <c r="N783" s="122" t="s">
        <v>245</v>
      </c>
      <c r="O783" s="122" t="s">
        <v>245</v>
      </c>
      <c r="P783" s="122" t="s">
        <v>246</v>
      </c>
    </row>
    <row r="784" spans="1:16" s="129" customFormat="1" x14ac:dyDescent="0.25">
      <c r="A784" s="124"/>
      <c r="B784" s="124"/>
      <c r="C784" s="124"/>
      <c r="D784" s="124"/>
      <c r="E784" s="127"/>
      <c r="F784" s="124"/>
      <c r="G784" s="127"/>
      <c r="H784" s="122" t="s">
        <v>245</v>
      </c>
      <c r="I784" s="143">
        <v>-121692.74</v>
      </c>
      <c r="J784" s="125"/>
      <c r="K784" s="125"/>
      <c r="L784" s="125">
        <v>46044</v>
      </c>
      <c r="M784" s="122">
        <v>20020</v>
      </c>
      <c r="N784" s="122" t="s">
        <v>245</v>
      </c>
      <c r="O784" s="122" t="s">
        <v>245</v>
      </c>
      <c r="P784" s="122" t="s">
        <v>246</v>
      </c>
    </row>
    <row r="785" spans="1:16" x14ac:dyDescent="0.25">
      <c r="E785" s="124"/>
      <c r="G785" s="124"/>
      <c r="H785" s="124" t="s">
        <v>276</v>
      </c>
      <c r="I785" s="143">
        <v>-35.4</v>
      </c>
      <c r="J785" s="125"/>
      <c r="K785" s="125"/>
      <c r="L785" s="125">
        <v>46044</v>
      </c>
      <c r="M785" s="122">
        <v>40001</v>
      </c>
      <c r="N785" s="122" t="s">
        <v>276</v>
      </c>
      <c r="O785" s="122" t="s">
        <v>79</v>
      </c>
      <c r="P785" s="122" t="s">
        <v>129</v>
      </c>
    </row>
    <row r="786" spans="1:16" x14ac:dyDescent="0.25">
      <c r="A786" s="130" t="s">
        <v>51</v>
      </c>
      <c r="B786" s="122" t="s">
        <v>51</v>
      </c>
      <c r="C786" s="122" t="s">
        <v>52</v>
      </c>
      <c r="D786" s="122" t="s">
        <v>1706</v>
      </c>
      <c r="E786" s="122" t="s">
        <v>1707</v>
      </c>
      <c r="F786" s="122" t="s">
        <v>55</v>
      </c>
      <c r="G786" s="122" t="s">
        <v>1708</v>
      </c>
      <c r="H786" s="122" t="s">
        <v>1709</v>
      </c>
      <c r="I786" s="143">
        <v>-16206.06</v>
      </c>
      <c r="J786" s="125">
        <v>45985</v>
      </c>
      <c r="K786" s="125">
        <v>45996</v>
      </c>
      <c r="L786" s="125">
        <v>46045</v>
      </c>
      <c r="M786" s="122">
        <v>10258</v>
      </c>
      <c r="N786" s="122" t="s">
        <v>66</v>
      </c>
      <c r="O786" s="122" t="s">
        <v>67</v>
      </c>
      <c r="P786" s="122" t="s">
        <v>60</v>
      </c>
    </row>
    <row r="787" spans="1:16" x14ac:dyDescent="0.25">
      <c r="A787" s="130" t="s">
        <v>51</v>
      </c>
      <c r="B787" s="122" t="s">
        <v>51</v>
      </c>
      <c r="C787" s="122" t="s">
        <v>52</v>
      </c>
      <c r="D787" s="122" t="s">
        <v>1710</v>
      </c>
      <c r="E787" s="122" t="s">
        <v>1711</v>
      </c>
      <c r="F787" s="122" t="s">
        <v>55</v>
      </c>
      <c r="G787" s="122" t="s">
        <v>1708</v>
      </c>
      <c r="H787" s="122" t="s">
        <v>1709</v>
      </c>
      <c r="I787" s="143">
        <v>-15944.82</v>
      </c>
      <c r="J787" s="125">
        <v>45985</v>
      </c>
      <c r="K787" s="125">
        <v>45996</v>
      </c>
      <c r="L787" s="125">
        <v>46045</v>
      </c>
      <c r="M787" s="122">
        <v>10258</v>
      </c>
      <c r="N787" s="122" t="s">
        <v>66</v>
      </c>
      <c r="O787" s="122" t="s">
        <v>67</v>
      </c>
      <c r="P787" s="122" t="s">
        <v>60</v>
      </c>
    </row>
    <row r="788" spans="1:16" x14ac:dyDescent="0.25">
      <c r="A788" s="130" t="s">
        <v>51</v>
      </c>
      <c r="B788" s="122" t="s">
        <v>51</v>
      </c>
      <c r="C788" s="122" t="s">
        <v>52</v>
      </c>
      <c r="D788" s="122" t="s">
        <v>1712</v>
      </c>
      <c r="E788" s="122" t="s">
        <v>1713</v>
      </c>
      <c r="F788" s="122" t="s">
        <v>55</v>
      </c>
      <c r="G788" s="122" t="s">
        <v>1708</v>
      </c>
      <c r="H788" s="122" t="s">
        <v>1709</v>
      </c>
      <c r="I788" s="143">
        <v>-9057.06</v>
      </c>
      <c r="J788" s="125">
        <v>45985</v>
      </c>
      <c r="K788" s="125">
        <v>45996</v>
      </c>
      <c r="L788" s="125">
        <v>46045</v>
      </c>
      <c r="M788" s="122">
        <v>10258</v>
      </c>
      <c r="N788" s="122" t="s">
        <v>66</v>
      </c>
      <c r="O788" s="122" t="s">
        <v>67</v>
      </c>
      <c r="P788" s="122" t="s">
        <v>60</v>
      </c>
    </row>
    <row r="789" spans="1:16" s="28" customFormat="1" ht="15" x14ac:dyDescent="0.25">
      <c r="A789" s="34" t="s">
        <v>51</v>
      </c>
      <c r="B789" s="26" t="s">
        <v>51</v>
      </c>
      <c r="C789" s="26" t="s">
        <v>85</v>
      </c>
      <c r="D789" s="26" t="s">
        <v>1714</v>
      </c>
      <c r="E789" s="26" t="s">
        <v>1715</v>
      </c>
      <c r="F789" s="26" t="s">
        <v>55</v>
      </c>
      <c r="G789" s="26" t="s">
        <v>88</v>
      </c>
      <c r="H789" s="26" t="s">
        <v>89</v>
      </c>
      <c r="I789" s="143">
        <v>-217513.52</v>
      </c>
      <c r="J789" s="125">
        <v>45869</v>
      </c>
      <c r="K789" s="125">
        <v>45869</v>
      </c>
      <c r="L789" s="125">
        <v>46045</v>
      </c>
      <c r="M789" s="122">
        <v>40001</v>
      </c>
      <c r="N789" s="122" t="s">
        <v>91</v>
      </c>
      <c r="O789" s="122" t="s">
        <v>92</v>
      </c>
      <c r="P789" s="122" t="s">
        <v>93</v>
      </c>
    </row>
    <row r="790" spans="1:16" s="30" customFormat="1" ht="15" x14ac:dyDescent="0.25">
      <c r="A790" s="34" t="s">
        <v>51</v>
      </c>
      <c r="B790" s="26" t="s">
        <v>51</v>
      </c>
      <c r="C790" s="26" t="s">
        <v>85</v>
      </c>
      <c r="D790" s="26" t="s">
        <v>1716</v>
      </c>
      <c r="E790" s="26" t="s">
        <v>1717</v>
      </c>
      <c r="F790" s="26" t="s">
        <v>55</v>
      </c>
      <c r="G790" s="26" t="s">
        <v>88</v>
      </c>
      <c r="H790" s="26" t="s">
        <v>89</v>
      </c>
      <c r="I790" s="143">
        <v>-870116.51</v>
      </c>
      <c r="J790" s="125">
        <v>45869</v>
      </c>
      <c r="K790" s="125">
        <v>45869</v>
      </c>
      <c r="L790" s="125">
        <v>46045</v>
      </c>
      <c r="M790" s="122">
        <v>40001</v>
      </c>
      <c r="N790" s="122" t="s">
        <v>91</v>
      </c>
      <c r="O790" s="122" t="s">
        <v>92</v>
      </c>
      <c r="P790" s="122" t="s">
        <v>93</v>
      </c>
    </row>
    <row r="791" spans="1:16" x14ac:dyDescent="0.25">
      <c r="A791" s="126"/>
      <c r="B791" s="126"/>
      <c r="C791" s="126"/>
      <c r="D791" s="126"/>
      <c r="E791" s="126"/>
      <c r="F791" s="126"/>
      <c r="G791" s="126"/>
      <c r="H791" s="126" t="s">
        <v>325</v>
      </c>
      <c r="I791" s="143">
        <v>-98353.24</v>
      </c>
      <c r="J791" s="125"/>
      <c r="K791" s="125"/>
      <c r="L791" s="125">
        <v>46045</v>
      </c>
      <c r="M791" s="122">
        <v>10243</v>
      </c>
      <c r="N791" s="122" t="s">
        <v>325</v>
      </c>
      <c r="O791" s="122" t="s">
        <v>328</v>
      </c>
      <c r="P791" s="122" t="s">
        <v>60</v>
      </c>
    </row>
    <row r="792" spans="1:16" x14ac:dyDescent="0.25">
      <c r="A792" s="130" t="s">
        <v>51</v>
      </c>
      <c r="B792" s="122" t="s">
        <v>51</v>
      </c>
      <c r="C792" s="122" t="s">
        <v>52</v>
      </c>
      <c r="D792" s="122" t="s">
        <v>1718</v>
      </c>
      <c r="E792" s="122" t="s">
        <v>1719</v>
      </c>
      <c r="F792" s="122" t="s">
        <v>55</v>
      </c>
      <c r="G792" s="122" t="s">
        <v>1720</v>
      </c>
      <c r="H792" s="122" t="s">
        <v>1721</v>
      </c>
      <c r="I792" s="143">
        <v>-28000</v>
      </c>
      <c r="J792" s="125">
        <v>46035</v>
      </c>
      <c r="K792" s="125">
        <v>46038</v>
      </c>
      <c r="L792" s="125">
        <v>46045</v>
      </c>
      <c r="M792" s="122">
        <v>20030</v>
      </c>
      <c r="N792" s="122" t="s">
        <v>360</v>
      </c>
      <c r="O792" s="122" t="s">
        <v>219</v>
      </c>
      <c r="P792" s="122" t="s">
        <v>60</v>
      </c>
    </row>
    <row r="793" spans="1:16" s="126" customFormat="1" x14ac:dyDescent="0.25">
      <c r="A793" s="124"/>
      <c r="B793" s="124"/>
      <c r="C793" s="124"/>
      <c r="D793" s="124"/>
      <c r="E793" s="124"/>
      <c r="F793" s="124"/>
      <c r="G793" s="124"/>
      <c r="H793" s="124" t="s">
        <v>555</v>
      </c>
      <c r="I793" s="143">
        <v>-250</v>
      </c>
      <c r="J793" s="125"/>
      <c r="K793" s="125"/>
      <c r="L793" s="125">
        <v>46045</v>
      </c>
      <c r="M793" s="122">
        <v>20004</v>
      </c>
      <c r="N793" s="122" t="s">
        <v>128</v>
      </c>
      <c r="O793" s="122" t="s">
        <v>79</v>
      </c>
      <c r="P793" s="122" t="s">
        <v>129</v>
      </c>
    </row>
    <row r="794" spans="1:16" x14ac:dyDescent="0.25">
      <c r="A794" s="126"/>
      <c r="B794" s="126"/>
      <c r="C794" s="126"/>
      <c r="D794" s="126"/>
      <c r="E794" s="126"/>
      <c r="F794" s="126"/>
      <c r="G794" s="126"/>
      <c r="H794" s="126" t="s">
        <v>1722</v>
      </c>
      <c r="I794" s="143">
        <v>-1674</v>
      </c>
      <c r="J794" s="125"/>
      <c r="K794" s="125"/>
      <c r="L794" s="125">
        <v>46045</v>
      </c>
      <c r="M794" s="122">
        <v>20001</v>
      </c>
      <c r="N794" s="122" t="s">
        <v>128</v>
      </c>
      <c r="O794" s="122" t="s">
        <v>79</v>
      </c>
      <c r="P794" s="122" t="s">
        <v>129</v>
      </c>
    </row>
    <row r="795" spans="1:16" x14ac:dyDescent="0.25">
      <c r="E795" s="124"/>
      <c r="G795" s="124"/>
      <c r="H795" s="124" t="s">
        <v>153</v>
      </c>
      <c r="I795" s="143">
        <v>-1592.79</v>
      </c>
      <c r="J795" s="125"/>
      <c r="K795" s="125"/>
      <c r="L795" s="125">
        <v>46045</v>
      </c>
      <c r="M795" s="122">
        <v>10258</v>
      </c>
      <c r="N795" s="122" t="s">
        <v>153</v>
      </c>
      <c r="O795" s="122" t="s">
        <v>154</v>
      </c>
      <c r="P795" s="122" t="s">
        <v>155</v>
      </c>
    </row>
    <row r="796" spans="1:16" x14ac:dyDescent="0.25">
      <c r="A796" s="130" t="s">
        <v>51</v>
      </c>
      <c r="B796" s="122" t="s">
        <v>51</v>
      </c>
      <c r="C796" s="122" t="s">
        <v>52</v>
      </c>
      <c r="D796" s="122" t="s">
        <v>1723</v>
      </c>
      <c r="E796" s="122" t="s">
        <v>1724</v>
      </c>
      <c r="F796" s="122" t="s">
        <v>55</v>
      </c>
      <c r="G796" s="122" t="s">
        <v>1434</v>
      </c>
      <c r="H796" s="122" t="s">
        <v>1435</v>
      </c>
      <c r="I796" s="143">
        <v>-73876.67</v>
      </c>
      <c r="J796" s="125">
        <v>46000</v>
      </c>
      <c r="K796" s="125">
        <v>46002</v>
      </c>
      <c r="L796" s="125">
        <v>46045</v>
      </c>
      <c r="M796" s="122">
        <v>10258</v>
      </c>
      <c r="N796" s="122" t="s">
        <v>66</v>
      </c>
      <c r="O796" s="122" t="s">
        <v>67</v>
      </c>
      <c r="P796" s="122" t="s">
        <v>60</v>
      </c>
    </row>
    <row r="797" spans="1:16" x14ac:dyDescent="0.25">
      <c r="A797" s="130" t="s">
        <v>51</v>
      </c>
      <c r="B797" s="122" t="s">
        <v>51</v>
      </c>
      <c r="C797" s="122" t="s">
        <v>52</v>
      </c>
      <c r="D797" s="122" t="s">
        <v>1725</v>
      </c>
      <c r="E797" s="122" t="s">
        <v>1726</v>
      </c>
      <c r="F797" s="122" t="s">
        <v>55</v>
      </c>
      <c r="G797" s="122" t="s">
        <v>1434</v>
      </c>
      <c r="H797" s="122" t="s">
        <v>1435</v>
      </c>
      <c r="I797" s="143">
        <v>-46990</v>
      </c>
      <c r="J797" s="125">
        <v>46013</v>
      </c>
      <c r="K797" s="125">
        <v>46022</v>
      </c>
      <c r="L797" s="125">
        <v>46045</v>
      </c>
      <c r="M797" s="122">
        <v>10258</v>
      </c>
      <c r="N797" s="122" t="s">
        <v>66</v>
      </c>
      <c r="O797" s="122" t="s">
        <v>67</v>
      </c>
      <c r="P797" s="122" t="s">
        <v>60</v>
      </c>
    </row>
    <row r="798" spans="1:16" x14ac:dyDescent="0.25">
      <c r="A798" s="130" t="s">
        <v>51</v>
      </c>
      <c r="B798" s="122" t="s">
        <v>51</v>
      </c>
      <c r="C798" s="122" t="s">
        <v>52</v>
      </c>
      <c r="D798" s="122" t="s">
        <v>1727</v>
      </c>
      <c r="E798" s="122" t="s">
        <v>1728</v>
      </c>
      <c r="F798" s="122" t="s">
        <v>55</v>
      </c>
      <c r="G798" s="122" t="s">
        <v>1729</v>
      </c>
      <c r="H798" s="122" t="s">
        <v>1730</v>
      </c>
      <c r="I798" s="143">
        <v>-153000</v>
      </c>
      <c r="J798" s="125">
        <v>46000</v>
      </c>
      <c r="K798" s="125">
        <v>46003</v>
      </c>
      <c r="L798" s="125">
        <v>46045</v>
      </c>
      <c r="M798" s="122">
        <v>10258</v>
      </c>
      <c r="N798" s="122" t="s">
        <v>66</v>
      </c>
      <c r="O798" s="122" t="s">
        <v>67</v>
      </c>
      <c r="P798" s="122" t="s">
        <v>60</v>
      </c>
    </row>
    <row r="799" spans="1:16" x14ac:dyDescent="0.25">
      <c r="A799" s="130" t="s">
        <v>51</v>
      </c>
      <c r="B799" s="122" t="s">
        <v>51</v>
      </c>
      <c r="C799" s="122" t="s">
        <v>52</v>
      </c>
      <c r="D799" s="122" t="s">
        <v>1731</v>
      </c>
      <c r="E799" s="122" t="s">
        <v>1732</v>
      </c>
      <c r="F799" s="122" t="s">
        <v>55</v>
      </c>
      <c r="G799" s="122" t="s">
        <v>1729</v>
      </c>
      <c r="H799" s="122" t="s">
        <v>1730</v>
      </c>
      <c r="I799" s="143">
        <v>-10370</v>
      </c>
      <c r="J799" s="125">
        <v>46000</v>
      </c>
      <c r="K799" s="125">
        <v>46003</v>
      </c>
      <c r="L799" s="125">
        <v>46045</v>
      </c>
      <c r="M799" s="122">
        <v>10258</v>
      </c>
      <c r="N799" s="122" t="s">
        <v>66</v>
      </c>
      <c r="O799" s="122" t="s">
        <v>67</v>
      </c>
      <c r="P799" s="122" t="s">
        <v>60</v>
      </c>
    </row>
    <row r="800" spans="1:16" x14ac:dyDescent="0.25">
      <c r="A800" s="130" t="s">
        <v>51</v>
      </c>
      <c r="B800" s="122" t="s">
        <v>51</v>
      </c>
      <c r="C800" s="122" t="s">
        <v>52</v>
      </c>
      <c r="D800" s="122" t="s">
        <v>1733</v>
      </c>
      <c r="E800" s="122" t="s">
        <v>1734</v>
      </c>
      <c r="F800" s="122" t="s">
        <v>55</v>
      </c>
      <c r="G800" s="122" t="s">
        <v>1735</v>
      </c>
      <c r="H800" s="122" t="s">
        <v>1736</v>
      </c>
      <c r="I800" s="143">
        <v>-5557.5</v>
      </c>
      <c r="J800" s="125">
        <v>45985</v>
      </c>
      <c r="K800" s="125">
        <v>45991</v>
      </c>
      <c r="L800" s="125">
        <v>46045</v>
      </c>
      <c r="M800" s="122">
        <v>10258</v>
      </c>
      <c r="N800" s="122" t="s">
        <v>66</v>
      </c>
      <c r="O800" s="122" t="s">
        <v>67</v>
      </c>
      <c r="P800" s="122" t="s">
        <v>60</v>
      </c>
    </row>
    <row r="801" spans="1:16" x14ac:dyDescent="0.25">
      <c r="A801" s="130" t="s">
        <v>51</v>
      </c>
      <c r="B801" s="122" t="s">
        <v>51</v>
      </c>
      <c r="C801" s="122" t="s">
        <v>52</v>
      </c>
      <c r="D801" s="122" t="s">
        <v>1737</v>
      </c>
      <c r="E801" s="122" t="s">
        <v>1738</v>
      </c>
      <c r="F801" s="122" t="s">
        <v>55</v>
      </c>
      <c r="G801" s="122" t="s">
        <v>1735</v>
      </c>
      <c r="H801" s="122" t="s">
        <v>1736</v>
      </c>
      <c r="I801" s="143">
        <v>-33150</v>
      </c>
      <c r="J801" s="125">
        <v>45985</v>
      </c>
      <c r="K801" s="125">
        <v>45991</v>
      </c>
      <c r="L801" s="125">
        <v>46045</v>
      </c>
      <c r="M801" s="122">
        <v>10258</v>
      </c>
      <c r="N801" s="122" t="s">
        <v>66</v>
      </c>
      <c r="O801" s="122" t="s">
        <v>67</v>
      </c>
      <c r="P801" s="122" t="s">
        <v>60</v>
      </c>
    </row>
    <row r="802" spans="1:16" x14ac:dyDescent="0.25">
      <c r="E802" s="124"/>
      <c r="G802" s="124"/>
      <c r="H802" s="124" t="s">
        <v>1739</v>
      </c>
      <c r="I802" s="143">
        <v>-112.9</v>
      </c>
      <c r="J802" s="125"/>
      <c r="K802" s="125"/>
      <c r="L802" s="125">
        <v>46045</v>
      </c>
      <c r="M802" s="122">
        <v>20002</v>
      </c>
      <c r="N802" s="122" t="s">
        <v>128</v>
      </c>
      <c r="O802" s="122" t="s">
        <v>79</v>
      </c>
      <c r="P802" s="122" t="s">
        <v>129</v>
      </c>
    </row>
    <row r="803" spans="1:16" s="129" customFormat="1" x14ac:dyDescent="0.25">
      <c r="A803" s="124"/>
      <c r="B803" s="124"/>
      <c r="C803" s="124"/>
      <c r="D803" s="124"/>
      <c r="E803" s="124"/>
      <c r="F803" s="124"/>
      <c r="G803" s="124"/>
      <c r="H803" s="124" t="s">
        <v>1740</v>
      </c>
      <c r="I803" s="143">
        <v>-230</v>
      </c>
      <c r="J803" s="125"/>
      <c r="K803" s="125"/>
      <c r="L803" s="125">
        <v>46045</v>
      </c>
      <c r="M803" s="122">
        <v>20001</v>
      </c>
      <c r="N803" s="122" t="s">
        <v>128</v>
      </c>
      <c r="O803" s="122" t="s">
        <v>79</v>
      </c>
      <c r="P803" s="122" t="s">
        <v>129</v>
      </c>
    </row>
    <row r="804" spans="1:16" s="126" customFormat="1" x14ac:dyDescent="0.25">
      <c r="A804" s="130" t="s">
        <v>51</v>
      </c>
      <c r="B804" s="122" t="s">
        <v>51</v>
      </c>
      <c r="C804" s="122" t="s">
        <v>72</v>
      </c>
      <c r="D804" s="122" t="s">
        <v>1741</v>
      </c>
      <c r="E804" s="122" t="s">
        <v>1742</v>
      </c>
      <c r="F804" s="122" t="s">
        <v>55</v>
      </c>
      <c r="G804" s="122" t="s">
        <v>1743</v>
      </c>
      <c r="H804" s="122" t="s">
        <v>1744</v>
      </c>
      <c r="I804" s="143">
        <v>-394.59</v>
      </c>
      <c r="J804" s="125">
        <v>46031</v>
      </c>
      <c r="K804" s="125">
        <v>46037</v>
      </c>
      <c r="L804" s="125">
        <v>46045</v>
      </c>
      <c r="M804" s="122">
        <v>20030</v>
      </c>
      <c r="N804" s="122" t="s">
        <v>360</v>
      </c>
      <c r="O804" s="122" t="s">
        <v>219</v>
      </c>
      <c r="P804" s="122" t="s">
        <v>60</v>
      </c>
    </row>
    <row r="805" spans="1:16" x14ac:dyDescent="0.25">
      <c r="A805" s="126"/>
      <c r="B805" s="126"/>
      <c r="C805" s="126"/>
      <c r="D805" s="126"/>
      <c r="E805" s="126"/>
      <c r="F805" s="126"/>
      <c r="G805" s="126"/>
      <c r="H805" s="126" t="s">
        <v>644</v>
      </c>
      <c r="I805" s="143">
        <v>-250000</v>
      </c>
      <c r="J805" s="125"/>
      <c r="K805" s="125"/>
      <c r="L805" s="125">
        <v>46045</v>
      </c>
      <c r="M805" s="122" t="s">
        <v>8609</v>
      </c>
      <c r="N805" s="122" t="s">
        <v>644</v>
      </c>
      <c r="O805" s="122" t="s">
        <v>28</v>
      </c>
      <c r="P805" s="122" t="s">
        <v>60</v>
      </c>
    </row>
    <row r="806" spans="1:16" x14ac:dyDescent="0.25">
      <c r="A806" s="130" t="s">
        <v>51</v>
      </c>
      <c r="B806" s="122" t="s">
        <v>51</v>
      </c>
      <c r="C806" s="122" t="s">
        <v>52</v>
      </c>
      <c r="D806" s="122" t="s">
        <v>1745</v>
      </c>
      <c r="E806" s="122" t="s">
        <v>1746</v>
      </c>
      <c r="F806" s="122" t="s">
        <v>55</v>
      </c>
      <c r="G806" s="122" t="s">
        <v>493</v>
      </c>
      <c r="H806" s="122" t="s">
        <v>494</v>
      </c>
      <c r="I806" s="143">
        <v>-11446.5</v>
      </c>
      <c r="J806" s="125">
        <v>46027</v>
      </c>
      <c r="K806" s="125">
        <v>46044</v>
      </c>
      <c r="L806" s="125">
        <v>46045</v>
      </c>
      <c r="M806" s="122">
        <v>20008</v>
      </c>
      <c r="N806" s="122" t="s">
        <v>161</v>
      </c>
      <c r="O806" s="122" t="s">
        <v>138</v>
      </c>
      <c r="P806" s="122" t="s">
        <v>60</v>
      </c>
    </row>
    <row r="807" spans="1:16" x14ac:dyDescent="0.25">
      <c r="A807" s="130" t="s">
        <v>51</v>
      </c>
      <c r="B807" s="122" t="s">
        <v>51</v>
      </c>
      <c r="C807" s="122" t="s">
        <v>52</v>
      </c>
      <c r="D807" s="122" t="s">
        <v>1747</v>
      </c>
      <c r="E807" s="122" t="s">
        <v>1748</v>
      </c>
      <c r="F807" s="122" t="s">
        <v>55</v>
      </c>
      <c r="G807" s="122" t="s">
        <v>493</v>
      </c>
      <c r="H807" s="122" t="s">
        <v>494</v>
      </c>
      <c r="I807" s="143">
        <v>-7702.5</v>
      </c>
      <c r="J807" s="125">
        <v>46027</v>
      </c>
      <c r="K807" s="125">
        <v>46044</v>
      </c>
      <c r="L807" s="125">
        <v>46045</v>
      </c>
      <c r="M807" s="122">
        <v>20008</v>
      </c>
      <c r="N807" s="122" t="s">
        <v>161</v>
      </c>
      <c r="O807" s="122" t="s">
        <v>138</v>
      </c>
      <c r="P807" s="122" t="s">
        <v>60</v>
      </c>
    </row>
    <row r="808" spans="1:16" x14ac:dyDescent="0.25">
      <c r="E808" s="124"/>
      <c r="G808" s="124"/>
      <c r="H808" s="132" t="s">
        <v>1749</v>
      </c>
      <c r="I808" s="143">
        <v>-4861.8100000000004</v>
      </c>
      <c r="J808" s="125"/>
      <c r="K808" s="125"/>
      <c r="L808" s="125">
        <v>46045</v>
      </c>
      <c r="M808" s="122">
        <v>10258</v>
      </c>
      <c r="N808" s="122" t="s">
        <v>1750</v>
      </c>
      <c r="O808" s="122" t="s">
        <v>67</v>
      </c>
      <c r="P808" s="122" t="s">
        <v>129</v>
      </c>
    </row>
    <row r="809" spans="1:16" x14ac:dyDescent="0.25">
      <c r="E809" s="124"/>
      <c r="G809" s="124"/>
      <c r="H809" s="124" t="s">
        <v>245</v>
      </c>
      <c r="I809" s="143">
        <v>-8070.85</v>
      </c>
      <c r="J809" s="125"/>
      <c r="K809" s="125"/>
      <c r="L809" s="125">
        <v>46045</v>
      </c>
      <c r="M809" s="122">
        <v>10258</v>
      </c>
      <c r="N809" s="122" t="s">
        <v>245</v>
      </c>
      <c r="O809" s="122" t="s">
        <v>245</v>
      </c>
      <c r="P809" s="122" t="s">
        <v>246</v>
      </c>
    </row>
    <row r="810" spans="1:16" x14ac:dyDescent="0.25">
      <c r="E810" s="124"/>
      <c r="G810" s="124"/>
      <c r="H810" s="124" t="s">
        <v>592</v>
      </c>
      <c r="I810" s="143">
        <v>-230</v>
      </c>
      <c r="J810" s="125"/>
      <c r="K810" s="125"/>
      <c r="L810" s="125">
        <v>46045</v>
      </c>
      <c r="M810" s="122">
        <v>20003</v>
      </c>
      <c r="N810" s="122" t="s">
        <v>128</v>
      </c>
      <c r="O810" s="122" t="s">
        <v>594</v>
      </c>
      <c r="P810" s="122" t="s">
        <v>129</v>
      </c>
    </row>
    <row r="811" spans="1:16" x14ac:dyDescent="0.25">
      <c r="A811" s="130" t="s">
        <v>51</v>
      </c>
      <c r="B811" s="122" t="s">
        <v>51</v>
      </c>
      <c r="C811" s="122" t="s">
        <v>52</v>
      </c>
      <c r="D811" s="122" t="s">
        <v>1751</v>
      </c>
      <c r="E811" s="122" t="s">
        <v>1752</v>
      </c>
      <c r="F811" s="122" t="s">
        <v>55</v>
      </c>
      <c r="G811" s="122" t="s">
        <v>1753</v>
      </c>
      <c r="H811" s="122" t="s">
        <v>1754</v>
      </c>
      <c r="I811" s="143">
        <v>-31000</v>
      </c>
      <c r="J811" s="125">
        <v>46000</v>
      </c>
      <c r="K811" s="125">
        <v>46002</v>
      </c>
      <c r="L811" s="125">
        <v>46045</v>
      </c>
      <c r="M811" s="122">
        <v>10258</v>
      </c>
      <c r="N811" s="122" t="s">
        <v>66</v>
      </c>
      <c r="O811" s="122" t="s">
        <v>67</v>
      </c>
      <c r="P811" s="122" t="s">
        <v>60</v>
      </c>
    </row>
    <row r="812" spans="1:16" x14ac:dyDescent="0.25">
      <c r="E812" s="124"/>
      <c r="G812" s="124"/>
      <c r="H812" s="124" t="s">
        <v>276</v>
      </c>
      <c r="I812" s="143">
        <v>-56.129999999999995</v>
      </c>
      <c r="J812" s="125"/>
      <c r="K812" s="125"/>
      <c r="L812" s="125">
        <v>46045</v>
      </c>
      <c r="M812" s="122">
        <v>40001</v>
      </c>
      <c r="N812" s="122" t="s">
        <v>276</v>
      </c>
      <c r="O812" s="122" t="s">
        <v>79</v>
      </c>
      <c r="P812" s="122" t="s">
        <v>129</v>
      </c>
    </row>
    <row r="813" spans="1:16" x14ac:dyDescent="0.25">
      <c r="A813" s="130"/>
      <c r="B813" s="122"/>
      <c r="C813" s="122"/>
      <c r="D813" s="122"/>
      <c r="E813" s="122"/>
      <c r="F813" s="122"/>
      <c r="G813" s="122"/>
      <c r="H813" s="122" t="s">
        <v>601</v>
      </c>
      <c r="I813" s="143">
        <v>-60</v>
      </c>
      <c r="J813" s="125"/>
      <c r="K813" s="125"/>
      <c r="L813" s="125">
        <v>46048</v>
      </c>
      <c r="M813" s="122">
        <v>10248</v>
      </c>
      <c r="N813" s="122" t="s">
        <v>601</v>
      </c>
      <c r="O813" s="122" t="s">
        <v>601</v>
      </c>
      <c r="P813" s="122" t="s">
        <v>129</v>
      </c>
    </row>
    <row r="814" spans="1:16" s="126" customFormat="1" x14ac:dyDescent="0.25">
      <c r="A814" s="130"/>
      <c r="B814" s="122"/>
      <c r="C814" s="122"/>
      <c r="D814" s="122"/>
      <c r="E814" s="122"/>
      <c r="F814" s="122"/>
      <c r="G814" s="122"/>
      <c r="H814" s="122" t="s">
        <v>601</v>
      </c>
      <c r="I814" s="143">
        <v>-2284.09</v>
      </c>
      <c r="J814" s="125"/>
      <c r="K814" s="125"/>
      <c r="L814" s="125">
        <v>46048</v>
      </c>
      <c r="M814" s="122">
        <v>10248</v>
      </c>
      <c r="N814" s="122" t="s">
        <v>601</v>
      </c>
      <c r="O814" s="122" t="s">
        <v>601</v>
      </c>
      <c r="P814" s="122" t="s">
        <v>129</v>
      </c>
    </row>
    <row r="815" spans="1:16" x14ac:dyDescent="0.25">
      <c r="A815" s="126"/>
      <c r="B815" s="126"/>
      <c r="C815" s="126"/>
      <c r="D815" s="126"/>
      <c r="E815" s="126"/>
      <c r="F815" s="126"/>
      <c r="G815" s="126"/>
      <c r="H815" s="126" t="s">
        <v>1126</v>
      </c>
      <c r="I815" s="143">
        <v>-762.71</v>
      </c>
      <c r="J815" s="125"/>
      <c r="K815" s="125"/>
      <c r="L815" s="125">
        <v>46048</v>
      </c>
      <c r="M815" s="122">
        <v>20005</v>
      </c>
      <c r="N815" s="122" t="s">
        <v>128</v>
      </c>
      <c r="O815" s="122" t="s">
        <v>79</v>
      </c>
      <c r="P815" s="122" t="s">
        <v>129</v>
      </c>
    </row>
    <row r="816" spans="1:16" x14ac:dyDescent="0.25">
      <c r="A816" s="130" t="s">
        <v>51</v>
      </c>
      <c r="B816" s="122" t="s">
        <v>51</v>
      </c>
      <c r="C816" s="122" t="s">
        <v>52</v>
      </c>
      <c r="D816" s="122" t="s">
        <v>1755</v>
      </c>
      <c r="E816" s="122" t="s">
        <v>1756</v>
      </c>
      <c r="F816" s="122" t="s">
        <v>55</v>
      </c>
      <c r="G816" s="122" t="s">
        <v>1757</v>
      </c>
      <c r="H816" s="122" t="s">
        <v>1758</v>
      </c>
      <c r="I816" s="143">
        <v>-450</v>
      </c>
      <c r="J816" s="125">
        <v>46028</v>
      </c>
      <c r="K816" s="125">
        <v>46035</v>
      </c>
      <c r="L816" s="125">
        <v>46048</v>
      </c>
      <c r="M816" s="122">
        <v>20010</v>
      </c>
      <c r="N816" s="122" t="s">
        <v>174</v>
      </c>
      <c r="O816" s="122" t="s">
        <v>175</v>
      </c>
      <c r="P816" s="122" t="s">
        <v>60</v>
      </c>
    </row>
    <row r="817" spans="1:16" x14ac:dyDescent="0.25">
      <c r="A817" s="130" t="s">
        <v>51</v>
      </c>
      <c r="B817" s="122" t="s">
        <v>51</v>
      </c>
      <c r="C817" s="122" t="s">
        <v>52</v>
      </c>
      <c r="D817" s="122" t="s">
        <v>1759</v>
      </c>
      <c r="E817" s="122" t="s">
        <v>1760</v>
      </c>
      <c r="F817" s="122" t="s">
        <v>55</v>
      </c>
      <c r="G817" s="122" t="s">
        <v>1757</v>
      </c>
      <c r="H817" s="122" t="s">
        <v>1758</v>
      </c>
      <c r="I817" s="143">
        <v>-4500</v>
      </c>
      <c r="J817" s="125">
        <v>46028</v>
      </c>
      <c r="K817" s="125">
        <v>46035</v>
      </c>
      <c r="L817" s="125">
        <v>46048</v>
      </c>
      <c r="M817" s="122">
        <v>20010</v>
      </c>
      <c r="N817" s="122" t="s">
        <v>174</v>
      </c>
      <c r="O817" s="122" t="s">
        <v>175</v>
      </c>
      <c r="P817" s="122" t="s">
        <v>60</v>
      </c>
    </row>
    <row r="818" spans="1:16" x14ac:dyDescent="0.25">
      <c r="A818" s="130" t="s">
        <v>51</v>
      </c>
      <c r="B818" s="122" t="s">
        <v>51</v>
      </c>
      <c r="C818" s="122" t="s">
        <v>52</v>
      </c>
      <c r="D818" s="122" t="s">
        <v>1761</v>
      </c>
      <c r="E818" s="122" t="s">
        <v>1762</v>
      </c>
      <c r="F818" s="122" t="s">
        <v>55</v>
      </c>
      <c r="G818" s="122" t="s">
        <v>1757</v>
      </c>
      <c r="H818" s="122" t="s">
        <v>1758</v>
      </c>
      <c r="I818" s="143">
        <v>-3375</v>
      </c>
      <c r="J818" s="125">
        <v>46028</v>
      </c>
      <c r="K818" s="125">
        <v>46036</v>
      </c>
      <c r="L818" s="125">
        <v>46048</v>
      </c>
      <c r="M818" s="122">
        <v>20010</v>
      </c>
      <c r="N818" s="122" t="s">
        <v>174</v>
      </c>
      <c r="O818" s="122" t="s">
        <v>175</v>
      </c>
      <c r="P818" s="122" t="s">
        <v>60</v>
      </c>
    </row>
    <row r="819" spans="1:16" x14ac:dyDescent="0.25">
      <c r="A819" s="130" t="s">
        <v>51</v>
      </c>
      <c r="B819" s="122" t="s">
        <v>51</v>
      </c>
      <c r="C819" s="122" t="s">
        <v>52</v>
      </c>
      <c r="D819" s="122" t="s">
        <v>1763</v>
      </c>
      <c r="E819" s="122" t="s">
        <v>1764</v>
      </c>
      <c r="F819" s="122" t="s">
        <v>55</v>
      </c>
      <c r="G819" s="122" t="s">
        <v>1765</v>
      </c>
      <c r="H819" s="122" t="s">
        <v>1766</v>
      </c>
      <c r="I819" s="143">
        <v>-12797.36</v>
      </c>
      <c r="J819" s="125">
        <v>45736</v>
      </c>
      <c r="K819" s="125">
        <v>45842</v>
      </c>
      <c r="L819" s="125">
        <v>46048</v>
      </c>
      <c r="M819" s="122">
        <v>10248</v>
      </c>
      <c r="N819" s="122" t="s">
        <v>651</v>
      </c>
      <c r="O819" s="122" t="s">
        <v>652</v>
      </c>
      <c r="P819" s="122" t="s">
        <v>60</v>
      </c>
    </row>
    <row r="820" spans="1:16" s="33" customFormat="1" ht="15" x14ac:dyDescent="0.25">
      <c r="A820" s="34" t="s">
        <v>51</v>
      </c>
      <c r="B820" s="26" t="s">
        <v>51</v>
      </c>
      <c r="C820" s="26" t="s">
        <v>156</v>
      </c>
      <c r="D820" s="26" t="s">
        <v>1767</v>
      </c>
      <c r="E820" s="26" t="s">
        <v>1768</v>
      </c>
      <c r="F820" s="26" t="s">
        <v>55</v>
      </c>
      <c r="G820" s="26" t="s">
        <v>1769</v>
      </c>
      <c r="H820" s="26" t="s">
        <v>1770</v>
      </c>
      <c r="I820" s="143">
        <v>-3705868.57</v>
      </c>
      <c r="J820" s="125">
        <v>46044</v>
      </c>
      <c r="K820" s="125">
        <v>46044</v>
      </c>
      <c r="L820" s="125">
        <v>46048</v>
      </c>
      <c r="M820" s="122">
        <v>40001</v>
      </c>
      <c r="N820" s="122" t="s">
        <v>91</v>
      </c>
      <c r="O820" s="122" t="s">
        <v>106</v>
      </c>
      <c r="P820" s="122" t="s">
        <v>93</v>
      </c>
    </row>
    <row r="821" spans="1:16" s="126" customFormat="1" x14ac:dyDescent="0.25">
      <c r="A821" s="130" t="s">
        <v>51</v>
      </c>
      <c r="B821" s="122" t="s">
        <v>51</v>
      </c>
      <c r="C821" s="122" t="s">
        <v>72</v>
      </c>
      <c r="D821" s="122" t="s">
        <v>1771</v>
      </c>
      <c r="E821" s="122" t="s">
        <v>1772</v>
      </c>
      <c r="F821" s="122" t="s">
        <v>55</v>
      </c>
      <c r="G821" s="122" t="s">
        <v>1773</v>
      </c>
      <c r="H821" s="122" t="s">
        <v>1774</v>
      </c>
      <c r="I821" s="143">
        <v>-945</v>
      </c>
      <c r="J821" s="125">
        <v>46036</v>
      </c>
      <c r="K821" s="125">
        <v>46043</v>
      </c>
      <c r="L821" s="125">
        <v>46048</v>
      </c>
      <c r="M821" s="122">
        <v>20099</v>
      </c>
      <c r="N821" s="122" t="s">
        <v>78</v>
      </c>
      <c r="O821" s="122" t="s">
        <v>79</v>
      </c>
      <c r="P821" s="122" t="s">
        <v>60</v>
      </c>
    </row>
    <row r="822" spans="1:16" s="126" customFormat="1" x14ac:dyDescent="0.25">
      <c r="A822" s="137"/>
      <c r="H822" s="126" t="s">
        <v>1775</v>
      </c>
      <c r="I822" s="143">
        <v>-28084.73</v>
      </c>
      <c r="J822" s="125"/>
      <c r="K822" s="125"/>
      <c r="L822" s="125">
        <v>46048</v>
      </c>
      <c r="M822" s="122">
        <v>20001</v>
      </c>
      <c r="N822" s="122" t="s">
        <v>1775</v>
      </c>
      <c r="O822" s="122" t="s">
        <v>79</v>
      </c>
      <c r="P822" s="122" t="s">
        <v>129</v>
      </c>
    </row>
    <row r="823" spans="1:16" s="129" customFormat="1" x14ac:dyDescent="0.25">
      <c r="A823" s="137"/>
      <c r="B823" s="126"/>
      <c r="C823" s="126"/>
      <c r="D823" s="126"/>
      <c r="E823" s="126"/>
      <c r="F823" s="126"/>
      <c r="G823" s="126"/>
      <c r="H823" s="126" t="s">
        <v>1775</v>
      </c>
      <c r="I823" s="143">
        <v>-610</v>
      </c>
      <c r="J823" s="125"/>
      <c r="K823" s="125"/>
      <c r="L823" s="125">
        <v>46048</v>
      </c>
      <c r="M823" s="122">
        <v>40001</v>
      </c>
      <c r="N823" s="122" t="s">
        <v>7731</v>
      </c>
      <c r="O823" s="122" t="s">
        <v>79</v>
      </c>
      <c r="P823" s="122" t="s">
        <v>129</v>
      </c>
    </row>
    <row r="824" spans="1:16" x14ac:dyDescent="0.25">
      <c r="A824" s="130"/>
      <c r="B824" s="122"/>
      <c r="C824" s="122"/>
      <c r="D824" s="122"/>
      <c r="E824" s="122"/>
      <c r="F824" s="122"/>
      <c r="G824" s="122"/>
      <c r="H824" s="122" t="s">
        <v>1775</v>
      </c>
      <c r="I824" s="143">
        <v>-3059.19</v>
      </c>
      <c r="J824" s="125"/>
      <c r="K824" s="125"/>
      <c r="L824" s="125">
        <v>46048</v>
      </c>
      <c r="M824" s="122">
        <v>40001</v>
      </c>
      <c r="N824" s="122" t="s">
        <v>7732</v>
      </c>
      <c r="O824" s="122" t="s">
        <v>79</v>
      </c>
      <c r="P824" s="122" t="s">
        <v>129</v>
      </c>
    </row>
    <row r="825" spans="1:16" x14ac:dyDescent="0.25">
      <c r="A825" s="130"/>
      <c r="B825" s="122"/>
      <c r="C825" s="122"/>
      <c r="D825" s="122"/>
      <c r="E825" s="122"/>
      <c r="F825" s="122"/>
      <c r="G825" s="122"/>
      <c r="H825" s="122" t="s">
        <v>1776</v>
      </c>
      <c r="I825" s="143">
        <v>-4137.25</v>
      </c>
      <c r="J825" s="125"/>
      <c r="K825" s="125"/>
      <c r="L825" s="125">
        <v>46048</v>
      </c>
      <c r="M825" s="122">
        <v>20001</v>
      </c>
      <c r="N825" s="122" t="s">
        <v>1776</v>
      </c>
      <c r="O825" s="122" t="s">
        <v>79</v>
      </c>
      <c r="P825" s="122" t="s">
        <v>129</v>
      </c>
    </row>
    <row r="826" spans="1:16" x14ac:dyDescent="0.25">
      <c r="A826" s="130"/>
      <c r="B826" s="122"/>
      <c r="C826" s="122"/>
      <c r="D826" s="122"/>
      <c r="E826" s="122"/>
      <c r="F826" s="122"/>
      <c r="G826" s="122"/>
      <c r="H826" s="122" t="s">
        <v>1776</v>
      </c>
      <c r="I826" s="143">
        <v>-1799.99</v>
      </c>
      <c r="J826" s="125"/>
      <c r="K826" s="125"/>
      <c r="L826" s="125">
        <v>46048</v>
      </c>
      <c r="M826" s="122">
        <v>20008</v>
      </c>
      <c r="N826" s="122" t="s">
        <v>1776</v>
      </c>
      <c r="O826" s="122" t="s">
        <v>79</v>
      </c>
      <c r="P826" s="122" t="s">
        <v>129</v>
      </c>
    </row>
    <row r="827" spans="1:16" x14ac:dyDescent="0.25">
      <c r="A827" s="130"/>
      <c r="B827" s="122"/>
      <c r="C827" s="122"/>
      <c r="D827" s="122"/>
      <c r="E827" s="122"/>
      <c r="F827" s="122"/>
      <c r="G827" s="122"/>
      <c r="H827" s="122" t="s">
        <v>1776</v>
      </c>
      <c r="I827" s="143">
        <v>-8458.25</v>
      </c>
      <c r="J827" s="125"/>
      <c r="K827" s="125"/>
      <c r="L827" s="125">
        <v>46048</v>
      </c>
      <c r="M827" s="122">
        <v>20005</v>
      </c>
      <c r="N827" s="122" t="s">
        <v>1776</v>
      </c>
      <c r="O827" s="122" t="s">
        <v>79</v>
      </c>
      <c r="P827" s="122" t="s">
        <v>129</v>
      </c>
    </row>
    <row r="828" spans="1:16" s="126" customFormat="1" x14ac:dyDescent="0.25">
      <c r="A828" s="130"/>
      <c r="B828" s="122"/>
      <c r="C828" s="122"/>
      <c r="D828" s="122"/>
      <c r="E828" s="122"/>
      <c r="F828" s="122"/>
      <c r="G828" s="122"/>
      <c r="H828" s="122" t="s">
        <v>1776</v>
      </c>
      <c r="I828" s="143">
        <v>-362.15</v>
      </c>
      <c r="J828" s="125"/>
      <c r="K828" s="125"/>
      <c r="L828" s="125">
        <v>46048</v>
      </c>
      <c r="M828" s="122">
        <v>40001</v>
      </c>
      <c r="N828" s="122" t="s">
        <v>7733</v>
      </c>
      <c r="O828" s="122" t="s">
        <v>79</v>
      </c>
      <c r="P828" s="122" t="s">
        <v>129</v>
      </c>
    </row>
    <row r="829" spans="1:16" s="126" customFormat="1" x14ac:dyDescent="0.25">
      <c r="A829" s="126" t="s">
        <v>51</v>
      </c>
      <c r="B829" s="126" t="s">
        <v>51</v>
      </c>
      <c r="C829" s="126" t="s">
        <v>52</v>
      </c>
      <c r="D829" s="126" t="s">
        <v>1777</v>
      </c>
      <c r="E829" s="126" t="s">
        <v>1778</v>
      </c>
      <c r="F829" s="126" t="s">
        <v>55</v>
      </c>
      <c r="G829" s="126" t="s">
        <v>1779</v>
      </c>
      <c r="H829" s="126" t="s">
        <v>1780</v>
      </c>
      <c r="I829" s="143">
        <v>-246.6</v>
      </c>
      <c r="J829" s="125">
        <v>46027</v>
      </c>
      <c r="K829" s="125">
        <v>46034</v>
      </c>
      <c r="L829" s="125">
        <v>46048</v>
      </c>
      <c r="M829" s="122">
        <v>10258</v>
      </c>
      <c r="N829" s="122" t="s">
        <v>66</v>
      </c>
      <c r="O829" s="122" t="s">
        <v>67</v>
      </c>
      <c r="P829" s="122" t="s">
        <v>60</v>
      </c>
    </row>
    <row r="830" spans="1:16" x14ac:dyDescent="0.25">
      <c r="A830" s="126" t="s">
        <v>51</v>
      </c>
      <c r="B830" s="126" t="s">
        <v>51</v>
      </c>
      <c r="C830" s="126" t="s">
        <v>72</v>
      </c>
      <c r="D830" s="126" t="s">
        <v>1781</v>
      </c>
      <c r="E830" s="126" t="s">
        <v>1782</v>
      </c>
      <c r="F830" s="126" t="s">
        <v>55</v>
      </c>
      <c r="G830" s="126" t="s">
        <v>907</v>
      </c>
      <c r="H830" s="126" t="s">
        <v>908</v>
      </c>
      <c r="I830" s="143">
        <v>-318.64999999999998</v>
      </c>
      <c r="J830" s="125">
        <v>46016</v>
      </c>
      <c r="K830" s="125">
        <v>46043</v>
      </c>
      <c r="L830" s="125">
        <v>46048</v>
      </c>
      <c r="M830" s="122">
        <v>20001</v>
      </c>
      <c r="N830" s="122" t="s">
        <v>189</v>
      </c>
      <c r="O830" s="122" t="s">
        <v>79</v>
      </c>
      <c r="P830" s="122" t="s">
        <v>60</v>
      </c>
    </row>
    <row r="831" spans="1:16" x14ac:dyDescent="0.25">
      <c r="A831" s="130" t="s">
        <v>51</v>
      </c>
      <c r="B831" s="122" t="s">
        <v>51</v>
      </c>
      <c r="C831" s="122" t="s">
        <v>72</v>
      </c>
      <c r="D831" s="122" t="s">
        <v>1783</v>
      </c>
      <c r="E831" s="122" t="s">
        <v>1784</v>
      </c>
      <c r="F831" s="122" t="s">
        <v>55</v>
      </c>
      <c r="G831" s="122" t="s">
        <v>907</v>
      </c>
      <c r="H831" s="122" t="s">
        <v>908</v>
      </c>
      <c r="I831" s="143">
        <v>-199.55</v>
      </c>
      <c r="J831" s="125">
        <v>46016</v>
      </c>
      <c r="K831" s="125">
        <v>46043</v>
      </c>
      <c r="L831" s="125">
        <v>46048</v>
      </c>
      <c r="M831" s="122">
        <v>20024</v>
      </c>
      <c r="N831" s="122" t="s">
        <v>717</v>
      </c>
      <c r="O831" s="122" t="s">
        <v>79</v>
      </c>
      <c r="P831" s="122" t="s">
        <v>60</v>
      </c>
    </row>
    <row r="832" spans="1:16" ht="14.1" customHeight="1" x14ac:dyDescent="0.25">
      <c r="A832" s="130" t="s">
        <v>51</v>
      </c>
      <c r="B832" s="122" t="s">
        <v>51</v>
      </c>
      <c r="C832" s="122" t="s">
        <v>72</v>
      </c>
      <c r="D832" s="122" t="s">
        <v>1785</v>
      </c>
      <c r="E832" s="122" t="s">
        <v>1786</v>
      </c>
      <c r="F832" s="122" t="s">
        <v>55</v>
      </c>
      <c r="G832" s="122" t="s">
        <v>907</v>
      </c>
      <c r="H832" s="122" t="s">
        <v>908</v>
      </c>
      <c r="I832" s="143">
        <v>-278.74</v>
      </c>
      <c r="J832" s="125">
        <v>46016</v>
      </c>
      <c r="K832" s="125">
        <v>46043</v>
      </c>
      <c r="L832" s="125">
        <v>46048</v>
      </c>
      <c r="M832" s="122">
        <v>20020</v>
      </c>
      <c r="N832" s="122" t="s">
        <v>1787</v>
      </c>
      <c r="O832" s="122" t="s">
        <v>79</v>
      </c>
      <c r="P832" s="122" t="s">
        <v>60</v>
      </c>
    </row>
    <row r="833" spans="1:16" s="129" customFormat="1" x14ac:dyDescent="0.25">
      <c r="A833" s="130" t="s">
        <v>51</v>
      </c>
      <c r="B833" s="122" t="s">
        <v>51</v>
      </c>
      <c r="C833" s="122" t="s">
        <v>72</v>
      </c>
      <c r="D833" s="122" t="s">
        <v>1788</v>
      </c>
      <c r="E833" s="122" t="s">
        <v>1789</v>
      </c>
      <c r="F833" s="122" t="s">
        <v>55</v>
      </c>
      <c r="G833" s="122" t="s">
        <v>1790</v>
      </c>
      <c r="H833" s="122" t="s">
        <v>1791</v>
      </c>
      <c r="I833" s="143">
        <v>-365.47</v>
      </c>
      <c r="J833" s="125">
        <v>46016</v>
      </c>
      <c r="K833" s="125">
        <v>46043</v>
      </c>
      <c r="L833" s="125">
        <v>46048</v>
      </c>
      <c r="M833" s="122">
        <v>20001</v>
      </c>
      <c r="N833" s="122" t="s">
        <v>189</v>
      </c>
      <c r="O833" s="122" t="s">
        <v>79</v>
      </c>
      <c r="P833" s="122" t="s">
        <v>60</v>
      </c>
    </row>
    <row r="834" spans="1:16" x14ac:dyDescent="0.25">
      <c r="E834" s="124"/>
      <c r="G834" s="124"/>
      <c r="H834" s="124" t="s">
        <v>325</v>
      </c>
      <c r="I834" s="143">
        <v>-8341.17</v>
      </c>
      <c r="J834" s="125"/>
      <c r="K834" s="125"/>
      <c r="L834" s="125">
        <v>46048</v>
      </c>
      <c r="M834" s="122">
        <v>10243</v>
      </c>
      <c r="N834" s="122" t="s">
        <v>327</v>
      </c>
      <c r="O834" s="122" t="s">
        <v>328</v>
      </c>
      <c r="P834" s="122" t="s">
        <v>60</v>
      </c>
    </row>
    <row r="835" spans="1:16" x14ac:dyDescent="0.25">
      <c r="E835" s="124"/>
      <c r="G835" s="124"/>
      <c r="H835" s="124" t="s">
        <v>325</v>
      </c>
      <c r="I835" s="143">
        <v>-4565484.33</v>
      </c>
      <c r="J835" s="125"/>
      <c r="K835" s="125"/>
      <c r="L835" s="125">
        <v>46048</v>
      </c>
      <c r="M835" s="122">
        <v>10243</v>
      </c>
      <c r="N835" s="122" t="s">
        <v>325</v>
      </c>
      <c r="O835" s="122" t="s">
        <v>328</v>
      </c>
      <c r="P835" s="122" t="s">
        <v>60</v>
      </c>
    </row>
    <row r="836" spans="1:16" x14ac:dyDescent="0.25">
      <c r="A836" s="124" t="s">
        <v>51</v>
      </c>
      <c r="B836" s="124" t="s">
        <v>51</v>
      </c>
      <c r="C836" s="124" t="s">
        <v>156</v>
      </c>
      <c r="D836" s="124" t="s">
        <v>1792</v>
      </c>
      <c r="E836" s="124" t="s">
        <v>1793</v>
      </c>
      <c r="F836" s="124" t="s">
        <v>55</v>
      </c>
      <c r="G836" s="124" t="s">
        <v>1794</v>
      </c>
      <c r="H836" s="124" t="s">
        <v>1795</v>
      </c>
      <c r="I836" s="143">
        <v>-27706.67</v>
      </c>
      <c r="J836" s="125">
        <v>45985</v>
      </c>
      <c r="K836" s="125">
        <v>45985</v>
      </c>
      <c r="L836" s="125">
        <v>46048</v>
      </c>
      <c r="M836" s="122">
        <v>20023</v>
      </c>
      <c r="N836" s="122" t="s">
        <v>84</v>
      </c>
      <c r="O836" s="122" t="s">
        <v>79</v>
      </c>
      <c r="P836" s="122" t="s">
        <v>60</v>
      </c>
    </row>
    <row r="837" spans="1:16" x14ac:dyDescent="0.25">
      <c r="A837" s="130" t="s">
        <v>51</v>
      </c>
      <c r="B837" s="122" t="s">
        <v>51</v>
      </c>
      <c r="C837" s="122" t="s">
        <v>156</v>
      </c>
      <c r="D837" s="122" t="s">
        <v>1796</v>
      </c>
      <c r="E837" s="122" t="s">
        <v>1797</v>
      </c>
      <c r="F837" s="122" t="s">
        <v>55</v>
      </c>
      <c r="G837" s="122" t="s">
        <v>1794</v>
      </c>
      <c r="H837" s="122" t="s">
        <v>1795</v>
      </c>
      <c r="I837" s="143">
        <v>-816.67</v>
      </c>
      <c r="J837" s="125">
        <v>45985</v>
      </c>
      <c r="K837" s="125">
        <v>45985</v>
      </c>
      <c r="L837" s="125">
        <v>46048</v>
      </c>
      <c r="M837" s="122">
        <v>20023</v>
      </c>
      <c r="N837" s="122" t="s">
        <v>84</v>
      </c>
      <c r="O837" s="122" t="s">
        <v>79</v>
      </c>
      <c r="P837" s="122" t="s">
        <v>60</v>
      </c>
    </row>
    <row r="838" spans="1:16" x14ac:dyDescent="0.25">
      <c r="A838" s="130" t="s">
        <v>51</v>
      </c>
      <c r="B838" s="122" t="s">
        <v>51</v>
      </c>
      <c r="C838" s="122" t="s">
        <v>156</v>
      </c>
      <c r="D838" s="122" t="s">
        <v>1798</v>
      </c>
      <c r="E838" s="122" t="s">
        <v>1799</v>
      </c>
      <c r="F838" s="122" t="s">
        <v>55</v>
      </c>
      <c r="G838" s="122" t="s">
        <v>1794</v>
      </c>
      <c r="H838" s="122" t="s">
        <v>1795</v>
      </c>
      <c r="I838" s="143">
        <v>-21466.67</v>
      </c>
      <c r="J838" s="125">
        <v>45986</v>
      </c>
      <c r="K838" s="125">
        <v>45986</v>
      </c>
      <c r="L838" s="125">
        <v>46048</v>
      </c>
      <c r="M838" s="122">
        <v>20023</v>
      </c>
      <c r="N838" s="122" t="s">
        <v>84</v>
      </c>
      <c r="O838" s="122" t="s">
        <v>79</v>
      </c>
      <c r="P838" s="122" t="s">
        <v>60</v>
      </c>
    </row>
    <row r="839" spans="1:16" x14ac:dyDescent="0.25">
      <c r="A839" s="130"/>
      <c r="B839" s="122"/>
      <c r="C839" s="122"/>
      <c r="D839" s="122"/>
      <c r="E839" s="122"/>
      <c r="F839" s="122"/>
      <c r="G839" s="122"/>
      <c r="H839" s="122" t="s">
        <v>353</v>
      </c>
      <c r="I839" s="143">
        <v>-65984.570000000007</v>
      </c>
      <c r="J839" s="125"/>
      <c r="K839" s="125"/>
      <c r="L839" s="125">
        <v>46048</v>
      </c>
      <c r="M839" s="122">
        <v>10258</v>
      </c>
      <c r="N839" s="122" t="s">
        <v>353</v>
      </c>
      <c r="O839" s="122" t="s">
        <v>353</v>
      </c>
      <c r="P839" s="122" t="s">
        <v>246</v>
      </c>
    </row>
    <row r="840" spans="1:16" s="129" customFormat="1" x14ac:dyDescent="0.25">
      <c r="A840" s="130"/>
      <c r="B840" s="122"/>
      <c r="C840" s="122"/>
      <c r="D840" s="122"/>
      <c r="E840" s="122"/>
      <c r="F840" s="122"/>
      <c r="G840" s="122"/>
      <c r="H840" s="122" t="s">
        <v>353</v>
      </c>
      <c r="I840" s="143">
        <v>-5401.3</v>
      </c>
      <c r="J840" s="125"/>
      <c r="K840" s="125"/>
      <c r="L840" s="125">
        <v>46048</v>
      </c>
      <c r="M840" s="122">
        <v>30258</v>
      </c>
      <c r="N840" s="122" t="s">
        <v>353</v>
      </c>
      <c r="O840" s="122" t="s">
        <v>353</v>
      </c>
      <c r="P840" s="122" t="s">
        <v>246</v>
      </c>
    </row>
    <row r="841" spans="1:16" x14ac:dyDescent="0.25">
      <c r="A841" s="130"/>
      <c r="B841" s="122"/>
      <c r="C841" s="122"/>
      <c r="D841" s="122"/>
      <c r="E841" s="122"/>
      <c r="F841" s="122"/>
      <c r="G841" s="122"/>
      <c r="H841" s="122" t="s">
        <v>153</v>
      </c>
      <c r="I841" s="143">
        <v>-7.38</v>
      </c>
      <c r="J841" s="125"/>
      <c r="K841" s="125"/>
      <c r="L841" s="125">
        <v>46048</v>
      </c>
      <c r="M841" s="122">
        <v>30258</v>
      </c>
      <c r="N841" s="122" t="s">
        <v>153</v>
      </c>
      <c r="O841" s="122" t="s">
        <v>154</v>
      </c>
      <c r="P841" s="122" t="s">
        <v>155</v>
      </c>
    </row>
    <row r="842" spans="1:16" x14ac:dyDescent="0.25">
      <c r="A842" s="130" t="s">
        <v>51</v>
      </c>
      <c r="B842" s="122" t="s">
        <v>51</v>
      </c>
      <c r="C842" s="122" t="s">
        <v>52</v>
      </c>
      <c r="D842" s="122" t="s">
        <v>1800</v>
      </c>
      <c r="E842" s="122" t="s">
        <v>1801</v>
      </c>
      <c r="F842" s="122" t="s">
        <v>55</v>
      </c>
      <c r="G842" s="122" t="s">
        <v>1802</v>
      </c>
      <c r="H842" s="122" t="s">
        <v>1803</v>
      </c>
      <c r="I842" s="143">
        <v>-35000</v>
      </c>
      <c r="J842" s="125">
        <v>46008</v>
      </c>
      <c r="K842" s="125">
        <v>46038</v>
      </c>
      <c r="L842" s="125">
        <v>46048</v>
      </c>
      <c r="M842" s="122">
        <v>20030</v>
      </c>
      <c r="N842" s="122" t="s">
        <v>360</v>
      </c>
      <c r="O842" s="122" t="s">
        <v>219</v>
      </c>
      <c r="P842" s="122" t="s">
        <v>60</v>
      </c>
    </row>
    <row r="843" spans="1:16" x14ac:dyDescent="0.25">
      <c r="A843" s="130" t="s">
        <v>51</v>
      </c>
      <c r="B843" s="122" t="s">
        <v>51</v>
      </c>
      <c r="C843" s="122" t="s">
        <v>52</v>
      </c>
      <c r="D843" s="122" t="s">
        <v>1804</v>
      </c>
      <c r="E843" s="122" t="s">
        <v>1805</v>
      </c>
      <c r="F843" s="122" t="s">
        <v>55</v>
      </c>
      <c r="G843" s="122" t="s">
        <v>164</v>
      </c>
      <c r="H843" s="122" t="s">
        <v>165</v>
      </c>
      <c r="I843" s="143">
        <v>-5149.32</v>
      </c>
      <c r="J843" s="125">
        <v>45987</v>
      </c>
      <c r="K843" s="125">
        <v>45991</v>
      </c>
      <c r="L843" s="125">
        <v>46048</v>
      </c>
      <c r="M843" s="122">
        <v>10258</v>
      </c>
      <c r="N843" s="122" t="s">
        <v>66</v>
      </c>
      <c r="O843" s="122" t="s">
        <v>67</v>
      </c>
      <c r="P843" s="122" t="s">
        <v>60</v>
      </c>
    </row>
    <row r="844" spans="1:16" x14ac:dyDescent="0.25">
      <c r="A844" s="130" t="s">
        <v>51</v>
      </c>
      <c r="B844" s="122" t="s">
        <v>51</v>
      </c>
      <c r="C844" s="122" t="s">
        <v>52</v>
      </c>
      <c r="D844" s="122" t="s">
        <v>1806</v>
      </c>
      <c r="E844" s="122" t="s">
        <v>1807</v>
      </c>
      <c r="F844" s="122" t="s">
        <v>55</v>
      </c>
      <c r="G844" s="122" t="s">
        <v>1808</v>
      </c>
      <c r="H844" s="122" t="s">
        <v>1809</v>
      </c>
      <c r="I844" s="143">
        <v>-9610</v>
      </c>
      <c r="J844" s="125">
        <v>46007</v>
      </c>
      <c r="K844" s="125">
        <v>46023</v>
      </c>
      <c r="L844" s="125">
        <v>46048</v>
      </c>
      <c r="M844" s="122">
        <v>30001</v>
      </c>
      <c r="N844" s="122" t="s">
        <v>51</v>
      </c>
      <c r="O844" s="122" t="s">
        <v>59</v>
      </c>
      <c r="P844" s="122" t="s">
        <v>60</v>
      </c>
    </row>
    <row r="845" spans="1:16" x14ac:dyDescent="0.25">
      <c r="A845" s="130" t="s">
        <v>51</v>
      </c>
      <c r="B845" s="122" t="s">
        <v>51</v>
      </c>
      <c r="C845" s="122" t="s">
        <v>52</v>
      </c>
      <c r="D845" s="122" t="s">
        <v>1810</v>
      </c>
      <c r="E845" s="122" t="s">
        <v>1811</v>
      </c>
      <c r="F845" s="122" t="s">
        <v>55</v>
      </c>
      <c r="G845" s="122" t="s">
        <v>427</v>
      </c>
      <c r="H845" s="122" t="s">
        <v>428</v>
      </c>
      <c r="I845" s="143">
        <v>-193.65</v>
      </c>
      <c r="J845" s="125">
        <v>46027</v>
      </c>
      <c r="K845" s="125">
        <v>46048</v>
      </c>
      <c r="L845" s="125">
        <v>46048</v>
      </c>
      <c r="M845" s="122">
        <v>20001</v>
      </c>
      <c r="N845" s="122" t="s">
        <v>189</v>
      </c>
      <c r="O845" s="122" t="s">
        <v>79</v>
      </c>
      <c r="P845" s="122" t="s">
        <v>60</v>
      </c>
    </row>
    <row r="846" spans="1:16" x14ac:dyDescent="0.25">
      <c r="A846" s="130" t="s">
        <v>51</v>
      </c>
      <c r="B846" s="122" t="s">
        <v>51</v>
      </c>
      <c r="C846" s="122" t="s">
        <v>52</v>
      </c>
      <c r="D846" s="122" t="s">
        <v>1812</v>
      </c>
      <c r="E846" s="122" t="s">
        <v>1813</v>
      </c>
      <c r="F846" s="122" t="s">
        <v>55</v>
      </c>
      <c r="G846" s="122" t="s">
        <v>427</v>
      </c>
      <c r="H846" s="122" t="s">
        <v>428</v>
      </c>
      <c r="I846" s="143">
        <v>-284.45999999999998</v>
      </c>
      <c r="J846" s="125">
        <v>46027</v>
      </c>
      <c r="K846" s="125">
        <v>46048</v>
      </c>
      <c r="L846" s="125">
        <v>46048</v>
      </c>
      <c r="M846" s="122">
        <v>20023</v>
      </c>
      <c r="N846" s="122" t="s">
        <v>84</v>
      </c>
      <c r="O846" s="122" t="s">
        <v>79</v>
      </c>
      <c r="P846" s="122" t="s">
        <v>60</v>
      </c>
    </row>
    <row r="847" spans="1:16" s="129" customFormat="1" x14ac:dyDescent="0.25">
      <c r="A847" s="130" t="s">
        <v>51</v>
      </c>
      <c r="B847" s="122" t="s">
        <v>51</v>
      </c>
      <c r="C847" s="122" t="s">
        <v>52</v>
      </c>
      <c r="D847" s="122" t="s">
        <v>1814</v>
      </c>
      <c r="E847" s="122" t="s">
        <v>1815</v>
      </c>
      <c r="F847" s="122" t="s">
        <v>55</v>
      </c>
      <c r="G847" s="122" t="s">
        <v>427</v>
      </c>
      <c r="H847" s="122" t="s">
        <v>428</v>
      </c>
      <c r="I847" s="143">
        <v>-67131.539999999994</v>
      </c>
      <c r="J847" s="125">
        <v>46027</v>
      </c>
      <c r="K847" s="125">
        <v>46048</v>
      </c>
      <c r="L847" s="125">
        <v>46048</v>
      </c>
      <c r="M847" s="122">
        <v>20001</v>
      </c>
      <c r="N847" s="122" t="s">
        <v>189</v>
      </c>
      <c r="O847" s="122" t="s">
        <v>79</v>
      </c>
      <c r="P847" s="122" t="s">
        <v>60</v>
      </c>
    </row>
    <row r="848" spans="1:16" s="129" customFormat="1" x14ac:dyDescent="0.25">
      <c r="A848" s="130" t="s">
        <v>51</v>
      </c>
      <c r="B848" s="122" t="s">
        <v>51</v>
      </c>
      <c r="C848" s="122" t="s">
        <v>52</v>
      </c>
      <c r="D848" s="122" t="s">
        <v>1816</v>
      </c>
      <c r="E848" s="122" t="s">
        <v>1817</v>
      </c>
      <c r="F848" s="122" t="s">
        <v>55</v>
      </c>
      <c r="G848" s="122" t="s">
        <v>427</v>
      </c>
      <c r="H848" s="122" t="s">
        <v>428</v>
      </c>
      <c r="I848" s="143">
        <v>-5134</v>
      </c>
      <c r="J848" s="125">
        <v>46027</v>
      </c>
      <c r="K848" s="125">
        <v>46048</v>
      </c>
      <c r="L848" s="125">
        <v>46048</v>
      </c>
      <c r="M848" s="122">
        <v>20004</v>
      </c>
      <c r="N848" s="122" t="s">
        <v>143</v>
      </c>
      <c r="O848" s="122" t="s">
        <v>79</v>
      </c>
      <c r="P848" s="122" t="s">
        <v>60</v>
      </c>
    </row>
    <row r="849" spans="1:16" x14ac:dyDescent="0.25">
      <c r="A849" s="130" t="s">
        <v>51</v>
      </c>
      <c r="B849" s="122" t="s">
        <v>51</v>
      </c>
      <c r="C849" s="122" t="s">
        <v>52</v>
      </c>
      <c r="D849" s="122" t="s">
        <v>1818</v>
      </c>
      <c r="E849" s="122" t="s">
        <v>1819</v>
      </c>
      <c r="F849" s="122" t="s">
        <v>55</v>
      </c>
      <c r="G849" s="122" t="s">
        <v>427</v>
      </c>
      <c r="H849" s="122" t="s">
        <v>428</v>
      </c>
      <c r="I849" s="143">
        <v>-14.39</v>
      </c>
      <c r="J849" s="125">
        <v>46027</v>
      </c>
      <c r="K849" s="125">
        <v>46048</v>
      </c>
      <c r="L849" s="125">
        <v>46048</v>
      </c>
      <c r="M849" s="122">
        <v>20004</v>
      </c>
      <c r="N849" s="122" t="s">
        <v>143</v>
      </c>
      <c r="O849" s="122" t="s">
        <v>79</v>
      </c>
      <c r="P849" s="122" t="s">
        <v>60</v>
      </c>
    </row>
    <row r="850" spans="1:16" x14ac:dyDescent="0.25">
      <c r="A850" s="130" t="s">
        <v>51</v>
      </c>
      <c r="B850" s="122" t="s">
        <v>51</v>
      </c>
      <c r="C850" s="122" t="s">
        <v>52</v>
      </c>
      <c r="D850" s="122" t="s">
        <v>1820</v>
      </c>
      <c r="E850" s="122" t="s">
        <v>1821</v>
      </c>
      <c r="F850" s="122" t="s">
        <v>55</v>
      </c>
      <c r="G850" s="122" t="s">
        <v>427</v>
      </c>
      <c r="H850" s="122" t="s">
        <v>428</v>
      </c>
      <c r="I850" s="143">
        <v>-64676.81</v>
      </c>
      <c r="J850" s="125">
        <v>46027</v>
      </c>
      <c r="K850" s="125">
        <v>46048</v>
      </c>
      <c r="L850" s="125">
        <v>46048</v>
      </c>
      <c r="M850" s="122">
        <v>20023</v>
      </c>
      <c r="N850" s="122" t="s">
        <v>84</v>
      </c>
      <c r="O850" s="122" t="s">
        <v>79</v>
      </c>
      <c r="P850" s="122" t="s">
        <v>60</v>
      </c>
    </row>
    <row r="851" spans="1:16" x14ac:dyDescent="0.25">
      <c r="A851" s="130" t="s">
        <v>51</v>
      </c>
      <c r="B851" s="122" t="s">
        <v>51</v>
      </c>
      <c r="C851" s="122" t="s">
        <v>52</v>
      </c>
      <c r="D851" s="122" t="s">
        <v>1822</v>
      </c>
      <c r="E851" s="122" t="s">
        <v>1823</v>
      </c>
      <c r="F851" s="122" t="s">
        <v>55</v>
      </c>
      <c r="G851" s="122" t="s">
        <v>1824</v>
      </c>
      <c r="H851" s="122" t="s">
        <v>1825</v>
      </c>
      <c r="I851" s="143">
        <v>-8550</v>
      </c>
      <c r="J851" s="125">
        <v>46010</v>
      </c>
      <c r="K851" s="125">
        <v>46038</v>
      </c>
      <c r="L851" s="125">
        <v>46048</v>
      </c>
      <c r="M851" s="122">
        <v>20008</v>
      </c>
      <c r="N851" s="122" t="s">
        <v>161</v>
      </c>
      <c r="O851" s="122" t="s">
        <v>138</v>
      </c>
      <c r="P851" s="122" t="s">
        <v>60</v>
      </c>
    </row>
    <row r="852" spans="1:16" x14ac:dyDescent="0.25">
      <c r="A852" s="130" t="s">
        <v>51</v>
      </c>
      <c r="B852" s="122" t="s">
        <v>51</v>
      </c>
      <c r="C852" s="122" t="s">
        <v>52</v>
      </c>
      <c r="D852" s="122" t="s">
        <v>1826</v>
      </c>
      <c r="E852" s="122" t="s">
        <v>1827</v>
      </c>
      <c r="F852" s="122" t="s">
        <v>55</v>
      </c>
      <c r="G852" s="122" t="s">
        <v>1828</v>
      </c>
      <c r="H852" s="122" t="s">
        <v>1829</v>
      </c>
      <c r="I852" s="143">
        <v>-43987.5</v>
      </c>
      <c r="J852" s="125">
        <v>46008</v>
      </c>
      <c r="K852" s="125">
        <v>46010</v>
      </c>
      <c r="L852" s="125">
        <v>46048</v>
      </c>
      <c r="M852" s="122">
        <v>10258</v>
      </c>
      <c r="N852" s="122" t="s">
        <v>66</v>
      </c>
      <c r="O852" s="122" t="s">
        <v>67</v>
      </c>
      <c r="P852" s="122" t="s">
        <v>60</v>
      </c>
    </row>
    <row r="853" spans="1:16" x14ac:dyDescent="0.25">
      <c r="A853" s="130" t="s">
        <v>51</v>
      </c>
      <c r="B853" s="122" t="s">
        <v>51</v>
      </c>
      <c r="C853" s="122" t="s">
        <v>52</v>
      </c>
      <c r="D853" s="122" t="s">
        <v>1830</v>
      </c>
      <c r="E853" s="122" t="s">
        <v>1831</v>
      </c>
      <c r="F853" s="122" t="s">
        <v>55</v>
      </c>
      <c r="G853" s="122" t="s">
        <v>1828</v>
      </c>
      <c r="H853" s="122" t="s">
        <v>1829</v>
      </c>
      <c r="I853" s="143">
        <v>-28825</v>
      </c>
      <c r="J853" s="125">
        <v>46013</v>
      </c>
      <c r="K853" s="125">
        <v>46022</v>
      </c>
      <c r="L853" s="125">
        <v>46048</v>
      </c>
      <c r="M853" s="122">
        <v>10258</v>
      </c>
      <c r="N853" s="122" t="s">
        <v>66</v>
      </c>
      <c r="O853" s="122" t="s">
        <v>67</v>
      </c>
      <c r="P853" s="122" t="s">
        <v>60</v>
      </c>
    </row>
    <row r="854" spans="1:16" s="129" customFormat="1" x14ac:dyDescent="0.25">
      <c r="A854" s="130" t="s">
        <v>51</v>
      </c>
      <c r="B854" s="122" t="s">
        <v>51</v>
      </c>
      <c r="C854" s="122" t="s">
        <v>85</v>
      </c>
      <c r="D854" s="122" t="s">
        <v>1832</v>
      </c>
      <c r="E854" s="122" t="s">
        <v>1833</v>
      </c>
      <c r="F854" s="122" t="s">
        <v>55</v>
      </c>
      <c r="G854" s="122" t="s">
        <v>1834</v>
      </c>
      <c r="H854" s="122" t="s">
        <v>1835</v>
      </c>
      <c r="I854" s="143">
        <v>-168680.49</v>
      </c>
      <c r="J854" s="125">
        <v>45793</v>
      </c>
      <c r="K854" s="125">
        <v>45793</v>
      </c>
      <c r="L854" s="125">
        <v>46048</v>
      </c>
      <c r="M854" s="122">
        <v>40001</v>
      </c>
      <c r="N854" s="122" t="s">
        <v>91</v>
      </c>
      <c r="O854" s="122" t="s">
        <v>1836</v>
      </c>
      <c r="P854" s="122" t="s">
        <v>60</v>
      </c>
    </row>
    <row r="855" spans="1:16" s="129" customFormat="1" x14ac:dyDescent="0.25">
      <c r="A855" s="130" t="s">
        <v>51</v>
      </c>
      <c r="B855" s="122" t="s">
        <v>51</v>
      </c>
      <c r="C855" s="122" t="s">
        <v>52</v>
      </c>
      <c r="D855" s="122" t="s">
        <v>1837</v>
      </c>
      <c r="E855" s="122" t="s">
        <v>1838</v>
      </c>
      <c r="F855" s="122" t="s">
        <v>55</v>
      </c>
      <c r="G855" s="122" t="s">
        <v>1839</v>
      </c>
      <c r="H855" s="122" t="s">
        <v>1840</v>
      </c>
      <c r="I855" s="143">
        <v>-2285.0500000000002</v>
      </c>
      <c r="J855" s="125">
        <v>46027</v>
      </c>
      <c r="K855" s="125">
        <v>46029</v>
      </c>
      <c r="L855" s="125">
        <v>46048</v>
      </c>
      <c r="M855" s="122">
        <v>30001</v>
      </c>
      <c r="N855" s="122" t="s">
        <v>51</v>
      </c>
      <c r="O855" s="122" t="s">
        <v>59</v>
      </c>
      <c r="P855" s="122" t="s">
        <v>60</v>
      </c>
    </row>
    <row r="856" spans="1:16" x14ac:dyDescent="0.25">
      <c r="A856" s="130" t="s">
        <v>51</v>
      </c>
      <c r="B856" s="122" t="s">
        <v>51</v>
      </c>
      <c r="C856" s="122" t="s">
        <v>52</v>
      </c>
      <c r="D856" s="122" t="s">
        <v>1841</v>
      </c>
      <c r="E856" s="122" t="s">
        <v>1842</v>
      </c>
      <c r="F856" s="122" t="s">
        <v>55</v>
      </c>
      <c r="G856" s="122" t="s">
        <v>489</v>
      </c>
      <c r="H856" s="122" t="s">
        <v>490</v>
      </c>
      <c r="I856" s="143">
        <v>-269.8</v>
      </c>
      <c r="J856" s="125">
        <v>46030</v>
      </c>
      <c r="K856" s="125">
        <v>46038</v>
      </c>
      <c r="L856" s="125">
        <v>46048</v>
      </c>
      <c r="M856" s="122">
        <v>20008</v>
      </c>
      <c r="N856" s="122" t="s">
        <v>161</v>
      </c>
      <c r="O856" s="122" t="s">
        <v>138</v>
      </c>
      <c r="P856" s="122" t="s">
        <v>60</v>
      </c>
    </row>
    <row r="857" spans="1:16" x14ac:dyDescent="0.25">
      <c r="A857" s="130" t="s">
        <v>51</v>
      </c>
      <c r="B857" s="122" t="s">
        <v>51</v>
      </c>
      <c r="C857" s="122" t="s">
        <v>52</v>
      </c>
      <c r="D857" s="122" t="s">
        <v>1843</v>
      </c>
      <c r="E857" s="122" t="s">
        <v>1844</v>
      </c>
      <c r="F857" s="122" t="s">
        <v>55</v>
      </c>
      <c r="G857" s="122" t="s">
        <v>489</v>
      </c>
      <c r="H857" s="122" t="s">
        <v>490</v>
      </c>
      <c r="I857" s="143">
        <v>-3306</v>
      </c>
      <c r="J857" s="125">
        <v>46030</v>
      </c>
      <c r="K857" s="125">
        <v>46038</v>
      </c>
      <c r="L857" s="125">
        <v>46048</v>
      </c>
      <c r="M857" s="122">
        <v>20008</v>
      </c>
      <c r="N857" s="122" t="s">
        <v>161</v>
      </c>
      <c r="O857" s="122" t="s">
        <v>138</v>
      </c>
      <c r="P857" s="122" t="s">
        <v>60</v>
      </c>
    </row>
    <row r="858" spans="1:16" x14ac:dyDescent="0.25">
      <c r="A858" s="130" t="s">
        <v>51</v>
      </c>
      <c r="B858" s="122" t="s">
        <v>51</v>
      </c>
      <c r="C858" s="122" t="s">
        <v>52</v>
      </c>
      <c r="D858" s="122" t="s">
        <v>1845</v>
      </c>
      <c r="E858" s="122" t="s">
        <v>1000</v>
      </c>
      <c r="F858" s="122" t="s">
        <v>55</v>
      </c>
      <c r="G858" s="122" t="s">
        <v>489</v>
      </c>
      <c r="H858" s="122" t="s">
        <v>490</v>
      </c>
      <c r="I858" s="143">
        <v>-3196.99</v>
      </c>
      <c r="J858" s="125">
        <v>45995</v>
      </c>
      <c r="K858" s="125">
        <v>46043</v>
      </c>
      <c r="L858" s="125">
        <v>46048</v>
      </c>
      <c r="M858" s="122">
        <v>20008</v>
      </c>
      <c r="N858" s="122" t="s">
        <v>161</v>
      </c>
      <c r="O858" s="122" t="s">
        <v>138</v>
      </c>
      <c r="P858" s="122" t="s">
        <v>60</v>
      </c>
    </row>
    <row r="859" spans="1:16" x14ac:dyDescent="0.25">
      <c r="A859" s="130" t="s">
        <v>51</v>
      </c>
      <c r="B859" s="122" t="s">
        <v>51</v>
      </c>
      <c r="C859" s="122" t="s">
        <v>52</v>
      </c>
      <c r="D859" s="122" t="s">
        <v>1846</v>
      </c>
      <c r="E859" s="122" t="s">
        <v>1847</v>
      </c>
      <c r="F859" s="122" t="s">
        <v>55</v>
      </c>
      <c r="G859" s="122" t="s">
        <v>1848</v>
      </c>
      <c r="H859" s="122" t="s">
        <v>1849</v>
      </c>
      <c r="I859" s="143">
        <v>-23000</v>
      </c>
      <c r="J859" s="125">
        <v>45992</v>
      </c>
      <c r="K859" s="125">
        <v>46038</v>
      </c>
      <c r="L859" s="125">
        <v>46048</v>
      </c>
      <c r="M859" s="122">
        <v>20030</v>
      </c>
      <c r="N859" s="122" t="s">
        <v>360</v>
      </c>
      <c r="O859" s="122" t="s">
        <v>219</v>
      </c>
      <c r="P859" s="122" t="s">
        <v>60</v>
      </c>
    </row>
    <row r="860" spans="1:16" x14ac:dyDescent="0.25">
      <c r="A860" s="130" t="s">
        <v>51</v>
      </c>
      <c r="B860" s="122" t="s">
        <v>51</v>
      </c>
      <c r="C860" s="122" t="s">
        <v>52</v>
      </c>
      <c r="D860" s="122" t="s">
        <v>1850</v>
      </c>
      <c r="E860" s="122" t="s">
        <v>1851</v>
      </c>
      <c r="F860" s="122" t="s">
        <v>55</v>
      </c>
      <c r="G860" s="122" t="s">
        <v>1852</v>
      </c>
      <c r="H860" s="122" t="s">
        <v>1853</v>
      </c>
      <c r="I860" s="143">
        <v>-5452.12</v>
      </c>
      <c r="J860" s="125">
        <v>46016</v>
      </c>
      <c r="K860" s="125">
        <v>46041</v>
      </c>
      <c r="L860" s="125">
        <v>46048</v>
      </c>
      <c r="M860" s="122">
        <v>20008</v>
      </c>
      <c r="N860" s="122" t="s">
        <v>161</v>
      </c>
      <c r="O860" s="122" t="s">
        <v>138</v>
      </c>
      <c r="P860" s="122" t="s">
        <v>60</v>
      </c>
    </row>
    <row r="861" spans="1:16" x14ac:dyDescent="0.25">
      <c r="A861" s="130" t="s">
        <v>51</v>
      </c>
      <c r="B861" s="122" t="s">
        <v>51</v>
      </c>
      <c r="C861" s="122" t="s">
        <v>52</v>
      </c>
      <c r="D861" s="122" t="s">
        <v>1854</v>
      </c>
      <c r="E861" s="122" t="s">
        <v>1855</v>
      </c>
      <c r="F861" s="122" t="s">
        <v>55</v>
      </c>
      <c r="G861" s="122" t="s">
        <v>1852</v>
      </c>
      <c r="H861" s="122" t="s">
        <v>1853</v>
      </c>
      <c r="I861" s="143">
        <v>-1455.18</v>
      </c>
      <c r="J861" s="125">
        <v>46010</v>
      </c>
      <c r="K861" s="125">
        <v>46041</v>
      </c>
      <c r="L861" s="125">
        <v>46048</v>
      </c>
      <c r="M861" s="122">
        <v>20008</v>
      </c>
      <c r="N861" s="122" t="s">
        <v>161</v>
      </c>
      <c r="O861" s="122" t="s">
        <v>138</v>
      </c>
      <c r="P861" s="122" t="s">
        <v>60</v>
      </c>
    </row>
    <row r="862" spans="1:16" x14ac:dyDescent="0.25">
      <c r="A862" s="130" t="s">
        <v>51</v>
      </c>
      <c r="B862" s="122" t="s">
        <v>51</v>
      </c>
      <c r="C862" s="122" t="s">
        <v>52</v>
      </c>
      <c r="D862" s="122" t="s">
        <v>1856</v>
      </c>
      <c r="E862" s="122" t="s">
        <v>1857</v>
      </c>
      <c r="F862" s="122" t="s">
        <v>55</v>
      </c>
      <c r="G862" s="122" t="s">
        <v>1852</v>
      </c>
      <c r="H862" s="122" t="s">
        <v>1853</v>
      </c>
      <c r="I862" s="143">
        <v>-1931.49</v>
      </c>
      <c r="J862" s="125">
        <v>46016</v>
      </c>
      <c r="K862" s="125">
        <v>46041</v>
      </c>
      <c r="L862" s="125">
        <v>46048</v>
      </c>
      <c r="M862" s="122">
        <v>20008</v>
      </c>
      <c r="N862" s="122" t="s">
        <v>161</v>
      </c>
      <c r="O862" s="122" t="s">
        <v>138</v>
      </c>
      <c r="P862" s="122" t="s">
        <v>60</v>
      </c>
    </row>
    <row r="863" spans="1:16" x14ac:dyDescent="0.25">
      <c r="A863" s="130" t="s">
        <v>51</v>
      </c>
      <c r="B863" s="122" t="s">
        <v>51</v>
      </c>
      <c r="C863" s="122" t="s">
        <v>52</v>
      </c>
      <c r="D863" s="122" t="s">
        <v>1858</v>
      </c>
      <c r="E863" s="122" t="s">
        <v>1859</v>
      </c>
      <c r="F863" s="122" t="s">
        <v>55</v>
      </c>
      <c r="G863" s="122" t="s">
        <v>1852</v>
      </c>
      <c r="H863" s="122" t="s">
        <v>1853</v>
      </c>
      <c r="I863" s="143">
        <v>-10272.34</v>
      </c>
      <c r="J863" s="125">
        <v>46010</v>
      </c>
      <c r="K863" s="125">
        <v>46041</v>
      </c>
      <c r="L863" s="125">
        <v>46048</v>
      </c>
      <c r="M863" s="122">
        <v>20008</v>
      </c>
      <c r="N863" s="122" t="s">
        <v>161</v>
      </c>
      <c r="O863" s="122" t="s">
        <v>138</v>
      </c>
      <c r="P863" s="122" t="s">
        <v>60</v>
      </c>
    </row>
    <row r="864" spans="1:16" s="126" customFormat="1" x14ac:dyDescent="0.25">
      <c r="A864" s="124" t="s">
        <v>51</v>
      </c>
      <c r="B864" s="124" t="s">
        <v>51</v>
      </c>
      <c r="C864" s="124" t="s">
        <v>52</v>
      </c>
      <c r="D864" s="124" t="s">
        <v>1860</v>
      </c>
      <c r="E864" s="124" t="s">
        <v>1861</v>
      </c>
      <c r="F864" s="124" t="s">
        <v>55</v>
      </c>
      <c r="G864" s="124" t="s">
        <v>1852</v>
      </c>
      <c r="H864" s="124" t="s">
        <v>1853</v>
      </c>
      <c r="I864" s="143">
        <v>-710.7</v>
      </c>
      <c r="J864" s="125">
        <v>46010</v>
      </c>
      <c r="K864" s="125">
        <v>46041</v>
      </c>
      <c r="L864" s="125">
        <v>46048</v>
      </c>
      <c r="M864" s="122">
        <v>20008</v>
      </c>
      <c r="N864" s="122" t="s">
        <v>161</v>
      </c>
      <c r="O864" s="122" t="s">
        <v>138</v>
      </c>
      <c r="P864" s="122" t="s">
        <v>60</v>
      </c>
    </row>
    <row r="865" spans="1:16" x14ac:dyDescent="0.25">
      <c r="A865" s="126" t="s">
        <v>51</v>
      </c>
      <c r="B865" s="126" t="s">
        <v>51</v>
      </c>
      <c r="C865" s="126" t="s">
        <v>52</v>
      </c>
      <c r="D865" s="126" t="s">
        <v>1862</v>
      </c>
      <c r="E865" s="126" t="s">
        <v>1863</v>
      </c>
      <c r="F865" s="126" t="s">
        <v>55</v>
      </c>
      <c r="G865" s="126" t="s">
        <v>1852</v>
      </c>
      <c r="H865" s="140" t="s">
        <v>1853</v>
      </c>
      <c r="I865" s="143">
        <v>-1246.3</v>
      </c>
      <c r="J865" s="125">
        <v>46010</v>
      </c>
      <c r="K865" s="125">
        <v>46041</v>
      </c>
      <c r="L865" s="125">
        <v>46048</v>
      </c>
      <c r="M865" s="122">
        <v>20008</v>
      </c>
      <c r="N865" s="122" t="s">
        <v>161</v>
      </c>
      <c r="O865" s="122" t="s">
        <v>138</v>
      </c>
      <c r="P865" s="122" t="s">
        <v>60</v>
      </c>
    </row>
    <row r="866" spans="1:16" x14ac:dyDescent="0.25">
      <c r="A866" s="130" t="s">
        <v>51</v>
      </c>
      <c r="B866" s="122" t="s">
        <v>51</v>
      </c>
      <c r="C866" s="122" t="s">
        <v>52</v>
      </c>
      <c r="D866" s="122" t="s">
        <v>1864</v>
      </c>
      <c r="E866" s="122" t="s">
        <v>1865</v>
      </c>
      <c r="F866" s="122" t="s">
        <v>55</v>
      </c>
      <c r="G866" s="122" t="s">
        <v>1852</v>
      </c>
      <c r="H866" s="122" t="s">
        <v>1853</v>
      </c>
      <c r="I866" s="143">
        <v>-1121.67</v>
      </c>
      <c r="J866" s="125">
        <v>46010</v>
      </c>
      <c r="K866" s="125">
        <v>46041</v>
      </c>
      <c r="L866" s="125">
        <v>46048</v>
      </c>
      <c r="M866" s="122">
        <v>20008</v>
      </c>
      <c r="N866" s="122" t="s">
        <v>161</v>
      </c>
      <c r="O866" s="122" t="s">
        <v>138</v>
      </c>
      <c r="P866" s="122" t="s">
        <v>60</v>
      </c>
    </row>
    <row r="867" spans="1:16" x14ac:dyDescent="0.25">
      <c r="A867" s="124" t="s">
        <v>51</v>
      </c>
      <c r="B867" s="124" t="s">
        <v>51</v>
      </c>
      <c r="C867" s="124" t="s">
        <v>52</v>
      </c>
      <c r="D867" s="124" t="s">
        <v>1866</v>
      </c>
      <c r="E867" s="124" t="s">
        <v>1867</v>
      </c>
      <c r="F867" s="124" t="s">
        <v>55</v>
      </c>
      <c r="G867" s="124" t="s">
        <v>1852</v>
      </c>
      <c r="H867" s="124" t="s">
        <v>1853</v>
      </c>
      <c r="I867" s="143">
        <v>-1059.78</v>
      </c>
      <c r="J867" s="125">
        <v>46010</v>
      </c>
      <c r="K867" s="125">
        <v>46041</v>
      </c>
      <c r="L867" s="125">
        <v>46048</v>
      </c>
      <c r="M867" s="122">
        <v>20008</v>
      </c>
      <c r="N867" s="122" t="s">
        <v>161</v>
      </c>
      <c r="O867" s="122" t="s">
        <v>138</v>
      </c>
      <c r="P867" s="122" t="s">
        <v>60</v>
      </c>
    </row>
    <row r="868" spans="1:16" x14ac:dyDescent="0.25">
      <c r="A868" s="130" t="s">
        <v>51</v>
      </c>
      <c r="B868" s="122" t="s">
        <v>51</v>
      </c>
      <c r="C868" s="122" t="s">
        <v>52</v>
      </c>
      <c r="D868" s="122" t="s">
        <v>1868</v>
      </c>
      <c r="E868" s="122" t="s">
        <v>1869</v>
      </c>
      <c r="F868" s="122" t="s">
        <v>55</v>
      </c>
      <c r="G868" s="122" t="s">
        <v>1852</v>
      </c>
      <c r="H868" s="122" t="s">
        <v>1853</v>
      </c>
      <c r="I868" s="143">
        <v>-2601.11</v>
      </c>
      <c r="J868" s="125">
        <v>46010</v>
      </c>
      <c r="K868" s="125">
        <v>46041</v>
      </c>
      <c r="L868" s="125">
        <v>46048</v>
      </c>
      <c r="M868" s="122">
        <v>20008</v>
      </c>
      <c r="N868" s="122" t="s">
        <v>161</v>
      </c>
      <c r="O868" s="122" t="s">
        <v>138</v>
      </c>
      <c r="P868" s="122" t="s">
        <v>60</v>
      </c>
    </row>
    <row r="869" spans="1:16" x14ac:dyDescent="0.25">
      <c r="E869" s="124"/>
      <c r="G869" s="124"/>
      <c r="H869" s="124" t="s">
        <v>1870</v>
      </c>
      <c r="I869" s="143">
        <v>-5648.01</v>
      </c>
      <c r="J869" s="125"/>
      <c r="K869" s="125"/>
      <c r="L869" s="125">
        <v>46048</v>
      </c>
      <c r="M869" s="122">
        <v>10248</v>
      </c>
      <c r="N869" s="122" t="s">
        <v>1870</v>
      </c>
      <c r="O869" s="122" t="s">
        <v>245</v>
      </c>
      <c r="P869" s="122" t="s">
        <v>246</v>
      </c>
    </row>
    <row r="870" spans="1:16" x14ac:dyDescent="0.25">
      <c r="A870" s="130"/>
      <c r="B870" s="122"/>
      <c r="C870" s="122"/>
      <c r="D870" s="122"/>
      <c r="E870" s="122"/>
      <c r="F870" s="122"/>
      <c r="G870" s="122"/>
      <c r="H870" s="122" t="s">
        <v>1871</v>
      </c>
      <c r="I870" s="143">
        <v>-702.89</v>
      </c>
      <c r="J870" s="125"/>
      <c r="K870" s="125"/>
      <c r="L870" s="125">
        <v>46048</v>
      </c>
      <c r="M870" s="122">
        <v>20021</v>
      </c>
      <c r="N870" s="122" t="s">
        <v>128</v>
      </c>
      <c r="O870" s="122" t="s">
        <v>200</v>
      </c>
      <c r="P870" s="122" t="s">
        <v>129</v>
      </c>
    </row>
    <row r="871" spans="1:16" x14ac:dyDescent="0.25">
      <c r="A871" s="130" t="s">
        <v>51</v>
      </c>
      <c r="B871" s="122" t="s">
        <v>51</v>
      </c>
      <c r="C871" s="122" t="s">
        <v>72</v>
      </c>
      <c r="D871" s="122" t="s">
        <v>1872</v>
      </c>
      <c r="E871" s="122" t="s">
        <v>1873</v>
      </c>
      <c r="F871" s="122" t="s">
        <v>55</v>
      </c>
      <c r="G871" s="122" t="s">
        <v>1874</v>
      </c>
      <c r="H871" s="122" t="s">
        <v>1875</v>
      </c>
      <c r="I871" s="143">
        <v>-1000</v>
      </c>
      <c r="J871" s="125">
        <v>46029</v>
      </c>
      <c r="K871" s="125">
        <v>46043</v>
      </c>
      <c r="L871" s="125">
        <v>46048</v>
      </c>
      <c r="M871" s="122">
        <v>20099</v>
      </c>
      <c r="N871" s="122" t="s">
        <v>78</v>
      </c>
      <c r="O871" s="122" t="s">
        <v>79</v>
      </c>
      <c r="P871" s="122" t="s">
        <v>129</v>
      </c>
    </row>
    <row r="872" spans="1:16" x14ac:dyDescent="0.25">
      <c r="A872" s="130"/>
      <c r="B872" s="122"/>
      <c r="C872" s="122"/>
      <c r="D872" s="122"/>
      <c r="E872" s="122"/>
      <c r="F872" s="122"/>
      <c r="G872" s="122"/>
      <c r="H872" s="122" t="s">
        <v>1876</v>
      </c>
      <c r="I872" s="143">
        <v>-1341.9</v>
      </c>
      <c r="J872" s="125"/>
      <c r="K872" s="125"/>
      <c r="L872" s="125">
        <v>46048</v>
      </c>
      <c r="M872" s="122">
        <v>20010</v>
      </c>
      <c r="N872" s="122" t="s">
        <v>175</v>
      </c>
      <c r="O872" s="122" t="s">
        <v>175</v>
      </c>
      <c r="P872" s="122" t="s">
        <v>129</v>
      </c>
    </row>
    <row r="873" spans="1:16" x14ac:dyDescent="0.25">
      <c r="A873" s="130" t="s">
        <v>51</v>
      </c>
      <c r="B873" s="122"/>
      <c r="C873" s="122" t="s">
        <v>72</v>
      </c>
      <c r="D873" s="122" t="s">
        <v>1877</v>
      </c>
      <c r="E873" s="122" t="s">
        <v>1878</v>
      </c>
      <c r="F873" s="122" t="s">
        <v>55</v>
      </c>
      <c r="G873" s="122" t="s">
        <v>1879</v>
      </c>
      <c r="H873" s="122" t="s">
        <v>1880</v>
      </c>
      <c r="I873" s="143">
        <v>-609.49</v>
      </c>
      <c r="J873" s="125">
        <v>45979</v>
      </c>
      <c r="K873" s="125">
        <v>46045</v>
      </c>
      <c r="L873" s="125">
        <v>46048</v>
      </c>
      <c r="M873" s="122">
        <v>20001</v>
      </c>
      <c r="N873" s="122" t="s">
        <v>189</v>
      </c>
      <c r="O873" s="122" t="s">
        <v>79</v>
      </c>
      <c r="P873" s="122" t="s">
        <v>60</v>
      </c>
    </row>
    <row r="874" spans="1:16" x14ac:dyDescent="0.25">
      <c r="A874" s="130"/>
      <c r="B874" s="122"/>
      <c r="C874" s="122"/>
      <c r="D874" s="122"/>
      <c r="E874" s="122"/>
      <c r="F874" s="122"/>
      <c r="G874" s="122"/>
      <c r="H874" s="122" t="s">
        <v>276</v>
      </c>
      <c r="I874" s="143">
        <v>-241.81</v>
      </c>
      <c r="J874" s="125"/>
      <c r="K874" s="125"/>
      <c r="L874" s="125">
        <v>46048</v>
      </c>
      <c r="M874" s="122">
        <v>40001</v>
      </c>
      <c r="N874" s="122" t="s">
        <v>276</v>
      </c>
      <c r="O874" s="122" t="s">
        <v>79</v>
      </c>
      <c r="P874" s="122" t="s">
        <v>129</v>
      </c>
    </row>
    <row r="875" spans="1:16" x14ac:dyDescent="0.25">
      <c r="A875" s="130" t="s">
        <v>51</v>
      </c>
      <c r="B875" s="122" t="s">
        <v>51</v>
      </c>
      <c r="C875" s="122" t="s">
        <v>52</v>
      </c>
      <c r="D875" s="122" t="s">
        <v>1881</v>
      </c>
      <c r="E875" s="122" t="s">
        <v>1882</v>
      </c>
      <c r="F875" s="122" t="s">
        <v>55</v>
      </c>
      <c r="G875" s="122" t="s">
        <v>1883</v>
      </c>
      <c r="H875" s="122" t="s">
        <v>1884</v>
      </c>
      <c r="I875" s="143">
        <v>-10055.67</v>
      </c>
      <c r="J875" s="125">
        <v>46009</v>
      </c>
      <c r="K875" s="125">
        <v>46030</v>
      </c>
      <c r="L875" s="125">
        <v>46048</v>
      </c>
      <c r="M875" s="122">
        <v>10258</v>
      </c>
      <c r="N875" s="122" t="s">
        <v>66</v>
      </c>
      <c r="O875" s="122" t="s">
        <v>67</v>
      </c>
      <c r="P875" s="122" t="s">
        <v>60</v>
      </c>
    </row>
    <row r="876" spans="1:16" x14ac:dyDescent="0.25">
      <c r="A876" s="124" t="s">
        <v>51</v>
      </c>
      <c r="B876" s="124" t="s">
        <v>51</v>
      </c>
      <c r="C876" s="124" t="s">
        <v>52</v>
      </c>
      <c r="D876" s="124" t="s">
        <v>1885</v>
      </c>
      <c r="E876" s="124" t="s">
        <v>1886</v>
      </c>
      <c r="F876" s="124" t="s">
        <v>55</v>
      </c>
      <c r="G876" s="124" t="s">
        <v>1883</v>
      </c>
      <c r="H876" s="124" t="s">
        <v>1884</v>
      </c>
      <c r="I876" s="143">
        <v>-16336.17</v>
      </c>
      <c r="J876" s="125">
        <v>45993</v>
      </c>
      <c r="K876" s="125">
        <v>46000</v>
      </c>
      <c r="L876" s="125">
        <v>46048</v>
      </c>
      <c r="M876" s="122">
        <v>10258</v>
      </c>
      <c r="N876" s="122" t="s">
        <v>66</v>
      </c>
      <c r="O876" s="122" t="s">
        <v>67</v>
      </c>
      <c r="P876" s="122" t="s">
        <v>60</v>
      </c>
    </row>
    <row r="877" spans="1:16" s="28" customFormat="1" ht="15" x14ac:dyDescent="0.25">
      <c r="A877" s="34" t="s">
        <v>51</v>
      </c>
      <c r="B877" s="26" t="s">
        <v>51</v>
      </c>
      <c r="C877" s="26" t="s">
        <v>85</v>
      </c>
      <c r="D877" s="26" t="s">
        <v>1887</v>
      </c>
      <c r="E877" s="26" t="s">
        <v>1888</v>
      </c>
      <c r="F877" s="26" t="s">
        <v>55</v>
      </c>
      <c r="G877" s="26" t="s">
        <v>1889</v>
      </c>
      <c r="H877" s="26" t="s">
        <v>1890</v>
      </c>
      <c r="I877" s="143">
        <v>-14431.19</v>
      </c>
      <c r="J877" s="125">
        <v>45793</v>
      </c>
      <c r="K877" s="125">
        <v>45793</v>
      </c>
      <c r="L877" s="125">
        <v>46048</v>
      </c>
      <c r="M877" s="122">
        <v>40001</v>
      </c>
      <c r="N877" s="122" t="s">
        <v>91</v>
      </c>
      <c r="O877" s="122" t="s">
        <v>1891</v>
      </c>
      <c r="P877" s="122" t="s">
        <v>60</v>
      </c>
    </row>
    <row r="878" spans="1:16" x14ac:dyDescent="0.25">
      <c r="A878" s="130" t="s">
        <v>51</v>
      </c>
      <c r="B878" s="122" t="s">
        <v>51</v>
      </c>
      <c r="C878" s="122" t="s">
        <v>52</v>
      </c>
      <c r="D878" s="122" t="s">
        <v>1892</v>
      </c>
      <c r="E878" s="122" t="s">
        <v>366</v>
      </c>
      <c r="F878" s="122" t="s">
        <v>55</v>
      </c>
      <c r="G878" s="122" t="s">
        <v>1893</v>
      </c>
      <c r="H878" s="122" t="s">
        <v>1894</v>
      </c>
      <c r="I878" s="143">
        <v>-3000</v>
      </c>
      <c r="J878" s="125">
        <v>46030</v>
      </c>
      <c r="K878" s="125">
        <v>46041</v>
      </c>
      <c r="L878" s="125">
        <v>46048</v>
      </c>
      <c r="M878" s="122">
        <v>10258</v>
      </c>
      <c r="N878" s="122" t="s">
        <v>66</v>
      </c>
      <c r="O878" s="122" t="s">
        <v>67</v>
      </c>
      <c r="P878" s="122" t="s">
        <v>60</v>
      </c>
    </row>
    <row r="879" spans="1:16" x14ac:dyDescent="0.25">
      <c r="A879" s="124" t="s">
        <v>51</v>
      </c>
      <c r="B879" s="124" t="s">
        <v>51</v>
      </c>
      <c r="C879" s="124" t="s">
        <v>52</v>
      </c>
      <c r="D879" s="124" t="s">
        <v>1895</v>
      </c>
      <c r="E879" s="124" t="s">
        <v>1896</v>
      </c>
      <c r="F879" s="124" t="s">
        <v>55</v>
      </c>
      <c r="G879" s="124" t="s">
        <v>1897</v>
      </c>
      <c r="H879" s="124" t="s">
        <v>1898</v>
      </c>
      <c r="I879" s="143">
        <v>-2000</v>
      </c>
      <c r="J879" s="125">
        <v>46030</v>
      </c>
      <c r="K879" s="125">
        <v>46035</v>
      </c>
      <c r="L879" s="125">
        <v>46048</v>
      </c>
      <c r="M879" s="122">
        <v>10258</v>
      </c>
      <c r="N879" s="122" t="s">
        <v>65</v>
      </c>
      <c r="O879" s="122" t="s">
        <v>67</v>
      </c>
      <c r="P879" s="122" t="s">
        <v>60</v>
      </c>
    </row>
    <row r="880" spans="1:16" x14ac:dyDescent="0.25">
      <c r="A880" s="124" t="s">
        <v>51</v>
      </c>
      <c r="B880" s="124" t="s">
        <v>51</v>
      </c>
      <c r="C880" s="124" t="s">
        <v>52</v>
      </c>
      <c r="D880" s="124" t="s">
        <v>1899</v>
      </c>
      <c r="E880" s="124" t="s">
        <v>1900</v>
      </c>
      <c r="F880" s="124" t="s">
        <v>55</v>
      </c>
      <c r="G880" s="124" t="s">
        <v>1901</v>
      </c>
      <c r="H880" s="124" t="s">
        <v>1902</v>
      </c>
      <c r="I880" s="143">
        <v>-1585</v>
      </c>
      <c r="J880" s="125">
        <v>46031</v>
      </c>
      <c r="K880" s="125">
        <v>46034</v>
      </c>
      <c r="L880" s="125">
        <v>46048</v>
      </c>
      <c r="M880" s="122">
        <v>20099</v>
      </c>
      <c r="N880" s="122" t="s">
        <v>78</v>
      </c>
      <c r="O880" s="122" t="s">
        <v>79</v>
      </c>
      <c r="P880" s="122" t="s">
        <v>60</v>
      </c>
    </row>
    <row r="881" spans="1:16" s="126" customFormat="1" x14ac:dyDescent="0.25">
      <c r="A881" s="130"/>
      <c r="B881" s="122"/>
      <c r="C881" s="122"/>
      <c r="D881" s="122"/>
      <c r="E881" s="122"/>
      <c r="F881" s="122"/>
      <c r="G881" s="122"/>
      <c r="H881" s="122" t="s">
        <v>1903</v>
      </c>
      <c r="I881" s="143">
        <v>-3300</v>
      </c>
      <c r="J881" s="125"/>
      <c r="K881" s="125"/>
      <c r="L881" s="125">
        <v>46049</v>
      </c>
      <c r="M881" s="122">
        <v>20001</v>
      </c>
      <c r="N881" s="122" t="s">
        <v>1904</v>
      </c>
      <c r="O881" s="122" t="s">
        <v>79</v>
      </c>
      <c r="P881" s="122" t="s">
        <v>129</v>
      </c>
    </row>
    <row r="882" spans="1:16" x14ac:dyDescent="0.25">
      <c r="A882" s="126" t="s">
        <v>51</v>
      </c>
      <c r="B882" s="126" t="s">
        <v>51</v>
      </c>
      <c r="C882" s="126" t="s">
        <v>156</v>
      </c>
      <c r="D882" s="126" t="s">
        <v>1905</v>
      </c>
      <c r="E882" s="126" t="s">
        <v>1906</v>
      </c>
      <c r="F882" s="126" t="s">
        <v>55</v>
      </c>
      <c r="G882" s="126" t="s">
        <v>1384</v>
      </c>
      <c r="H882" s="126" t="s">
        <v>1385</v>
      </c>
      <c r="I882" s="143">
        <v>-730104.02</v>
      </c>
      <c r="J882" s="125">
        <v>45238</v>
      </c>
      <c r="K882" s="125">
        <v>45238</v>
      </c>
      <c r="L882" s="125">
        <v>46049</v>
      </c>
      <c r="M882" s="122">
        <v>40001</v>
      </c>
      <c r="N882" s="122" t="s">
        <v>1906</v>
      </c>
      <c r="O882" s="122" t="s">
        <v>1387</v>
      </c>
      <c r="P882" s="122" t="s">
        <v>93</v>
      </c>
    </row>
    <row r="883" spans="1:16" x14ac:dyDescent="0.25">
      <c r="A883" s="124" t="s">
        <v>51</v>
      </c>
      <c r="B883" s="124" t="s">
        <v>51</v>
      </c>
      <c r="C883" s="124" t="s">
        <v>52</v>
      </c>
      <c r="D883" s="124" t="s">
        <v>1907</v>
      </c>
      <c r="E883" s="124" t="s">
        <v>1908</v>
      </c>
      <c r="F883" s="124" t="s">
        <v>55</v>
      </c>
      <c r="G883" s="124" t="s">
        <v>82</v>
      </c>
      <c r="H883" s="124" t="s">
        <v>83</v>
      </c>
      <c r="I883" s="143">
        <v>-2640</v>
      </c>
      <c r="J883" s="125">
        <v>46031</v>
      </c>
      <c r="K883" s="125">
        <v>46049</v>
      </c>
      <c r="L883" s="125">
        <v>46049</v>
      </c>
      <c r="M883" s="122">
        <v>20104</v>
      </c>
      <c r="N883" s="122" t="s">
        <v>352</v>
      </c>
      <c r="O883" s="122" t="s">
        <v>219</v>
      </c>
      <c r="P883" s="122" t="s">
        <v>60</v>
      </c>
    </row>
    <row r="884" spans="1:16" s="126" customFormat="1" x14ac:dyDescent="0.25">
      <c r="A884" s="130"/>
      <c r="B884" s="122"/>
      <c r="C884" s="122"/>
      <c r="D884" s="122"/>
      <c r="E884" s="122"/>
      <c r="F884" s="122"/>
      <c r="G884" s="122"/>
      <c r="H884" s="122" t="s">
        <v>1391</v>
      </c>
      <c r="I884" s="143">
        <v>-43.25</v>
      </c>
      <c r="J884" s="125"/>
      <c r="K884" s="125"/>
      <c r="L884" s="125">
        <v>46049</v>
      </c>
      <c r="M884" s="122">
        <v>20009</v>
      </c>
      <c r="N884" s="122" t="s">
        <v>1904</v>
      </c>
      <c r="O884" s="122" t="s">
        <v>79</v>
      </c>
      <c r="P884" s="122" t="s">
        <v>129</v>
      </c>
    </row>
    <row r="885" spans="1:16" x14ac:dyDescent="0.25">
      <c r="A885" s="126"/>
      <c r="B885" s="126"/>
      <c r="C885" s="126"/>
      <c r="D885" s="126"/>
      <c r="E885" s="126"/>
      <c r="F885" s="126"/>
      <c r="G885" s="126"/>
      <c r="H885" s="126" t="s">
        <v>1909</v>
      </c>
      <c r="I885" s="143">
        <v>-1507.15</v>
      </c>
      <c r="J885" s="125"/>
      <c r="K885" s="125"/>
      <c r="L885" s="125">
        <v>46049</v>
      </c>
      <c r="M885" s="122">
        <v>20008</v>
      </c>
      <c r="N885" s="122" t="s">
        <v>155</v>
      </c>
      <c r="O885" s="122" t="s">
        <v>155</v>
      </c>
      <c r="P885" s="122" t="s">
        <v>155</v>
      </c>
    </row>
    <row r="886" spans="1:16" s="129" customFormat="1" x14ac:dyDescent="0.25">
      <c r="A886" s="130" t="s">
        <v>51</v>
      </c>
      <c r="B886" s="122" t="s">
        <v>51</v>
      </c>
      <c r="C886" s="122" t="s">
        <v>72</v>
      </c>
      <c r="D886" s="122" t="s">
        <v>1910</v>
      </c>
      <c r="E886" s="122" t="s">
        <v>1911</v>
      </c>
      <c r="F886" s="122" t="s">
        <v>55</v>
      </c>
      <c r="G886" s="122" t="s">
        <v>1338</v>
      </c>
      <c r="H886" s="122" t="s">
        <v>1339</v>
      </c>
      <c r="I886" s="143">
        <v>-28.55</v>
      </c>
      <c r="J886" s="125">
        <v>46030</v>
      </c>
      <c r="K886" s="125">
        <v>46035</v>
      </c>
      <c r="L886" s="125">
        <v>46049</v>
      </c>
      <c r="M886" s="122">
        <v>10258</v>
      </c>
      <c r="N886" s="122" t="s">
        <v>66</v>
      </c>
      <c r="O886" s="122" t="s">
        <v>67</v>
      </c>
      <c r="P886" s="122" t="s">
        <v>60</v>
      </c>
    </row>
    <row r="887" spans="1:16" s="117" customFormat="1" x14ac:dyDescent="0.2">
      <c r="A887" s="130"/>
      <c r="B887" s="122"/>
      <c r="C887" s="122"/>
      <c r="D887" s="122"/>
      <c r="E887" s="122"/>
      <c r="F887" s="122"/>
      <c r="G887" s="122"/>
      <c r="H887" s="122" t="s">
        <v>1912</v>
      </c>
      <c r="I887" s="143">
        <v>-232.58</v>
      </c>
      <c r="J887" s="125"/>
      <c r="K887" s="125"/>
      <c r="L887" s="125">
        <v>46049</v>
      </c>
      <c r="M887" s="122">
        <v>20099</v>
      </c>
      <c r="N887" s="122" t="s">
        <v>1904</v>
      </c>
      <c r="O887" s="122" t="s">
        <v>79</v>
      </c>
      <c r="P887" s="122" t="s">
        <v>129</v>
      </c>
    </row>
    <row r="888" spans="1:16" s="117" customFormat="1" x14ac:dyDescent="0.2">
      <c r="A888" s="130"/>
      <c r="B888" s="122"/>
      <c r="C888" s="122"/>
      <c r="D888" s="122"/>
      <c r="E888" s="122"/>
      <c r="F888" s="122"/>
      <c r="G888" s="122"/>
      <c r="H888" s="122" t="s">
        <v>374</v>
      </c>
      <c r="I888" s="143">
        <v>-509.9</v>
      </c>
      <c r="J888" s="125"/>
      <c r="K888" s="125"/>
      <c r="L888" s="125">
        <v>46049</v>
      </c>
      <c r="M888" s="122">
        <v>40001</v>
      </c>
      <c r="N888" s="122" t="s">
        <v>374</v>
      </c>
      <c r="O888" s="122" t="s">
        <v>155</v>
      </c>
      <c r="P888" s="122" t="s">
        <v>155</v>
      </c>
    </row>
    <row r="889" spans="1:16" x14ac:dyDescent="0.25">
      <c r="E889" s="124"/>
      <c r="G889" s="124"/>
      <c r="H889" s="124" t="s">
        <v>577</v>
      </c>
      <c r="I889" s="143">
        <v>-2570.94</v>
      </c>
      <c r="J889" s="125"/>
      <c r="K889" s="125"/>
      <c r="L889" s="125">
        <v>46049</v>
      </c>
      <c r="M889" s="122">
        <v>20008</v>
      </c>
      <c r="N889" s="122" t="s">
        <v>577</v>
      </c>
      <c r="O889" s="122" t="s">
        <v>155</v>
      </c>
      <c r="P889" s="122" t="s">
        <v>129</v>
      </c>
    </row>
    <row r="890" spans="1:16" x14ac:dyDescent="0.25">
      <c r="E890" s="124"/>
      <c r="G890" s="124"/>
      <c r="H890" s="124" t="s">
        <v>1913</v>
      </c>
      <c r="I890" s="143">
        <v>-433.02</v>
      </c>
      <c r="J890" s="125"/>
      <c r="K890" s="125"/>
      <c r="L890" s="125">
        <v>46049</v>
      </c>
      <c r="M890" s="122">
        <v>20021</v>
      </c>
      <c r="N890" s="122" t="s">
        <v>1904</v>
      </c>
      <c r="O890" s="122" t="s">
        <v>200</v>
      </c>
      <c r="P890" s="122" t="s">
        <v>129</v>
      </c>
    </row>
    <row r="891" spans="1:16" s="126" customFormat="1" x14ac:dyDescent="0.25">
      <c r="A891" s="130" t="s">
        <v>51</v>
      </c>
      <c r="B891" s="122" t="s">
        <v>51</v>
      </c>
      <c r="C891" s="122" t="s">
        <v>72</v>
      </c>
      <c r="D891" s="122" t="s">
        <v>1914</v>
      </c>
      <c r="E891" s="122" t="s">
        <v>1915</v>
      </c>
      <c r="F891" s="122" t="s">
        <v>55</v>
      </c>
      <c r="G891" s="122" t="s">
        <v>1743</v>
      </c>
      <c r="H891" s="122" t="s">
        <v>1744</v>
      </c>
      <c r="I891" s="143">
        <v>-10978.8</v>
      </c>
      <c r="J891" s="125">
        <v>46023</v>
      </c>
      <c r="K891" s="125">
        <v>46045</v>
      </c>
      <c r="L891" s="125">
        <v>46049</v>
      </c>
      <c r="M891" s="122">
        <v>20030</v>
      </c>
      <c r="N891" s="122" t="s">
        <v>360</v>
      </c>
      <c r="O891" s="122" t="s">
        <v>219</v>
      </c>
      <c r="P891" s="122" t="s">
        <v>60</v>
      </c>
    </row>
    <row r="892" spans="1:16" s="126" customFormat="1" x14ac:dyDescent="0.25">
      <c r="A892" s="126" t="s">
        <v>51</v>
      </c>
      <c r="B892" s="126" t="s">
        <v>51</v>
      </c>
      <c r="C892" s="126" t="s">
        <v>72</v>
      </c>
      <c r="D892" s="126" t="s">
        <v>1916</v>
      </c>
      <c r="E892" s="126" t="s">
        <v>818</v>
      </c>
      <c r="F892" s="126" t="s">
        <v>55</v>
      </c>
      <c r="G892" s="126" t="s">
        <v>698</v>
      </c>
      <c r="H892" s="126" t="s">
        <v>699</v>
      </c>
      <c r="I892" s="143">
        <v>-4771.09</v>
      </c>
      <c r="J892" s="125">
        <v>46045</v>
      </c>
      <c r="K892" s="125">
        <v>46045</v>
      </c>
      <c r="L892" s="125">
        <v>46049</v>
      </c>
      <c r="M892" s="122">
        <v>20001</v>
      </c>
      <c r="N892" s="122" t="s">
        <v>189</v>
      </c>
      <c r="O892" s="122" t="s">
        <v>79</v>
      </c>
      <c r="P892" s="122" t="s">
        <v>60</v>
      </c>
    </row>
    <row r="893" spans="1:16" x14ac:dyDescent="0.25">
      <c r="A893" s="126" t="s">
        <v>51</v>
      </c>
      <c r="B893" s="126" t="s">
        <v>51</v>
      </c>
      <c r="C893" s="126" t="s">
        <v>52</v>
      </c>
      <c r="D893" s="126" t="s">
        <v>1917</v>
      </c>
      <c r="E893" s="126" t="s">
        <v>684</v>
      </c>
      <c r="F893" s="126" t="s">
        <v>55</v>
      </c>
      <c r="G893" s="126" t="s">
        <v>1638</v>
      </c>
      <c r="H893" s="126" t="s">
        <v>1639</v>
      </c>
      <c r="I893" s="143">
        <v>-25403.4</v>
      </c>
      <c r="J893" s="125">
        <v>46035</v>
      </c>
      <c r="K893" s="125">
        <v>46048</v>
      </c>
      <c r="L893" s="125">
        <v>46049</v>
      </c>
      <c r="M893" s="122">
        <v>20104</v>
      </c>
      <c r="N893" s="122" t="s">
        <v>352</v>
      </c>
      <c r="O893" s="122" t="s">
        <v>219</v>
      </c>
      <c r="P893" s="122" t="s">
        <v>60</v>
      </c>
    </row>
    <row r="894" spans="1:16" s="126" customFormat="1" x14ac:dyDescent="0.25">
      <c r="A894" s="130"/>
      <c r="B894" s="122"/>
      <c r="C894" s="122"/>
      <c r="D894" s="122"/>
      <c r="E894" s="122"/>
      <c r="F894" s="122"/>
      <c r="G894" s="122"/>
      <c r="H894" s="122" t="s">
        <v>1918</v>
      </c>
      <c r="I894" s="143">
        <v>-327.20999999999998</v>
      </c>
      <c r="J894" s="125"/>
      <c r="K894" s="125"/>
      <c r="L894" s="125">
        <v>46049</v>
      </c>
      <c r="M894" s="122">
        <v>20008</v>
      </c>
      <c r="N894" s="122" t="s">
        <v>155</v>
      </c>
      <c r="O894" s="122" t="s">
        <v>155</v>
      </c>
      <c r="P894" s="122" t="s">
        <v>129</v>
      </c>
    </row>
    <row r="895" spans="1:16" s="126" customFormat="1" x14ac:dyDescent="0.25">
      <c r="H895" s="126" t="s">
        <v>276</v>
      </c>
      <c r="I895" s="143">
        <v>-341.85</v>
      </c>
      <c r="J895" s="125"/>
      <c r="K895" s="125"/>
      <c r="L895" s="125">
        <v>46049</v>
      </c>
      <c r="M895" s="122">
        <v>40001</v>
      </c>
      <c r="N895" s="122" t="s">
        <v>276</v>
      </c>
      <c r="O895" s="122" t="s">
        <v>79</v>
      </c>
      <c r="P895" s="122" t="s">
        <v>129</v>
      </c>
    </row>
    <row r="896" spans="1:16" s="126" customFormat="1" x14ac:dyDescent="0.25">
      <c r="A896" s="126" t="s">
        <v>51</v>
      </c>
      <c r="B896" s="126" t="s">
        <v>51</v>
      </c>
      <c r="C896" s="126" t="s">
        <v>72</v>
      </c>
      <c r="D896" s="126" t="s">
        <v>1919</v>
      </c>
      <c r="E896" s="126" t="s">
        <v>1920</v>
      </c>
      <c r="F896" s="126" t="s">
        <v>55</v>
      </c>
      <c r="G896" s="126" t="s">
        <v>1921</v>
      </c>
      <c r="H896" s="126" t="s">
        <v>1922</v>
      </c>
      <c r="I896" s="143">
        <v>-14568.66</v>
      </c>
      <c r="J896" s="125">
        <v>46024</v>
      </c>
      <c r="K896" s="125">
        <v>46034</v>
      </c>
      <c r="L896" s="125">
        <v>46049</v>
      </c>
      <c r="M896" s="122">
        <v>20008</v>
      </c>
      <c r="N896" s="122" t="s">
        <v>161</v>
      </c>
      <c r="O896" s="122" t="s">
        <v>138</v>
      </c>
      <c r="P896" s="122" t="s">
        <v>60</v>
      </c>
    </row>
    <row r="897" spans="1:16" s="126" customFormat="1" x14ac:dyDescent="0.25">
      <c r="H897" s="126" t="s">
        <v>1923</v>
      </c>
      <c r="I897" s="143">
        <v>-48.88</v>
      </c>
      <c r="J897" s="125"/>
      <c r="K897" s="125"/>
      <c r="L897" s="125">
        <v>46050</v>
      </c>
      <c r="M897" s="122">
        <v>20010</v>
      </c>
      <c r="N897" s="122" t="s">
        <v>128</v>
      </c>
      <c r="O897" s="122" t="s">
        <v>175</v>
      </c>
      <c r="P897" s="122" t="s">
        <v>129</v>
      </c>
    </row>
    <row r="898" spans="1:16" s="126" customFormat="1" x14ac:dyDescent="0.25">
      <c r="H898" s="126" t="s">
        <v>1391</v>
      </c>
      <c r="I898" s="143">
        <v>-628.57000000000005</v>
      </c>
      <c r="J898" s="125"/>
      <c r="K898" s="125"/>
      <c r="L898" s="125">
        <v>46050</v>
      </c>
      <c r="M898" s="122">
        <v>10258</v>
      </c>
      <c r="N898" s="122" t="s">
        <v>128</v>
      </c>
      <c r="O898" s="122" t="s">
        <v>67</v>
      </c>
      <c r="P898" s="122" t="s">
        <v>129</v>
      </c>
    </row>
    <row r="899" spans="1:16" s="126" customFormat="1" x14ac:dyDescent="0.25">
      <c r="A899" s="126" t="s">
        <v>51</v>
      </c>
      <c r="B899" s="126" t="s">
        <v>51</v>
      </c>
      <c r="C899" s="126" t="s">
        <v>52</v>
      </c>
      <c r="D899" s="126" t="s">
        <v>1924</v>
      </c>
      <c r="E899" s="126" t="s">
        <v>496</v>
      </c>
      <c r="F899" s="126" t="s">
        <v>55</v>
      </c>
      <c r="G899" s="126" t="s">
        <v>1925</v>
      </c>
      <c r="H899" s="126" t="s">
        <v>1926</v>
      </c>
      <c r="I899" s="143">
        <v>-1672</v>
      </c>
      <c r="J899" s="125">
        <v>46037</v>
      </c>
      <c r="K899" s="125">
        <v>46049</v>
      </c>
      <c r="L899" s="125">
        <v>46050</v>
      </c>
      <c r="M899" s="122">
        <v>20009</v>
      </c>
      <c r="N899" s="122" t="s">
        <v>1107</v>
      </c>
      <c r="O899" s="122" t="s">
        <v>79</v>
      </c>
      <c r="P899" s="122" t="s">
        <v>60</v>
      </c>
    </row>
    <row r="900" spans="1:16" s="126" customFormat="1" x14ac:dyDescent="0.25">
      <c r="H900" s="126" t="s">
        <v>325</v>
      </c>
      <c r="I900" s="143">
        <v>-9287.75</v>
      </c>
      <c r="J900" s="125"/>
      <c r="K900" s="125"/>
      <c r="L900" s="125">
        <v>46050</v>
      </c>
      <c r="M900" s="122">
        <v>10243</v>
      </c>
      <c r="N900" s="122" t="s">
        <v>325</v>
      </c>
      <c r="O900" s="122" t="s">
        <v>328</v>
      </c>
      <c r="P900" s="122" t="s">
        <v>60</v>
      </c>
    </row>
    <row r="901" spans="1:16" s="126" customFormat="1" x14ac:dyDescent="0.25">
      <c r="H901" s="126" t="s">
        <v>1927</v>
      </c>
      <c r="I901" s="143">
        <v>-720</v>
      </c>
      <c r="J901" s="125"/>
      <c r="K901" s="125"/>
      <c r="L901" s="125">
        <v>46050</v>
      </c>
      <c r="M901" s="122">
        <v>30001</v>
      </c>
      <c r="N901" s="122" t="s">
        <v>1928</v>
      </c>
      <c r="O901" s="122" t="s">
        <v>59</v>
      </c>
      <c r="P901" s="122" t="s">
        <v>129</v>
      </c>
    </row>
    <row r="902" spans="1:16" s="126" customFormat="1" x14ac:dyDescent="0.25">
      <c r="H902" s="126" t="s">
        <v>1927</v>
      </c>
      <c r="I902" s="143">
        <v>-450</v>
      </c>
      <c r="J902" s="125"/>
      <c r="K902" s="125"/>
      <c r="L902" s="125">
        <v>46050</v>
      </c>
      <c r="M902" s="122">
        <v>20024</v>
      </c>
      <c r="N902" s="122" t="s">
        <v>1928</v>
      </c>
      <c r="O902" s="122" t="s">
        <v>79</v>
      </c>
      <c r="P902" s="122" t="s">
        <v>129</v>
      </c>
    </row>
    <row r="903" spans="1:16" s="126" customFormat="1" x14ac:dyDescent="0.25">
      <c r="H903" s="126" t="s">
        <v>1927</v>
      </c>
      <c r="I903" s="143">
        <v>-1350</v>
      </c>
      <c r="J903" s="125"/>
      <c r="K903" s="125"/>
      <c r="L903" s="125">
        <v>46050</v>
      </c>
      <c r="M903" s="122">
        <v>20004</v>
      </c>
      <c r="N903" s="122" t="s">
        <v>1928</v>
      </c>
      <c r="O903" s="122" t="s">
        <v>79</v>
      </c>
      <c r="P903" s="122" t="s">
        <v>129</v>
      </c>
    </row>
    <row r="904" spans="1:16" s="126" customFormat="1" x14ac:dyDescent="0.25">
      <c r="H904" s="126" t="s">
        <v>1927</v>
      </c>
      <c r="I904" s="143">
        <v>-400</v>
      </c>
      <c r="J904" s="125"/>
      <c r="K904" s="125"/>
      <c r="L904" s="125">
        <v>46050</v>
      </c>
      <c r="M904" s="122">
        <v>20020</v>
      </c>
      <c r="N904" s="122" t="s">
        <v>1928</v>
      </c>
      <c r="O904" s="122" t="s">
        <v>79</v>
      </c>
      <c r="P904" s="122" t="s">
        <v>129</v>
      </c>
    </row>
    <row r="905" spans="1:16" x14ac:dyDescent="0.25">
      <c r="A905" s="126"/>
      <c r="B905" s="126"/>
      <c r="C905" s="126"/>
      <c r="D905" s="126"/>
      <c r="E905" s="126"/>
      <c r="F905" s="126"/>
      <c r="G905" s="126"/>
      <c r="H905" s="126" t="s">
        <v>1927</v>
      </c>
      <c r="I905" s="143">
        <v>-150</v>
      </c>
      <c r="J905" s="125"/>
      <c r="K905" s="125"/>
      <c r="L905" s="125">
        <v>46050</v>
      </c>
      <c r="M905" s="122">
        <v>20021</v>
      </c>
      <c r="N905" s="122" t="s">
        <v>1928</v>
      </c>
      <c r="O905" s="122" t="s">
        <v>200</v>
      </c>
      <c r="P905" s="122" t="s">
        <v>129</v>
      </c>
    </row>
    <row r="906" spans="1:16" x14ac:dyDescent="0.25">
      <c r="A906" s="130"/>
      <c r="B906" s="122"/>
      <c r="C906" s="122"/>
      <c r="D906" s="122"/>
      <c r="E906" s="122"/>
      <c r="F906" s="122"/>
      <c r="G906" s="122"/>
      <c r="H906" s="122" t="s">
        <v>1927</v>
      </c>
      <c r="I906" s="143">
        <v>-300</v>
      </c>
      <c r="J906" s="125"/>
      <c r="K906" s="125"/>
      <c r="L906" s="125">
        <v>46050</v>
      </c>
      <c r="M906" s="122">
        <v>20023</v>
      </c>
      <c r="N906" s="122" t="s">
        <v>1928</v>
      </c>
      <c r="O906" s="122" t="s">
        <v>79</v>
      </c>
      <c r="P906" s="122" t="s">
        <v>129</v>
      </c>
    </row>
    <row r="907" spans="1:16" s="126" customFormat="1" x14ac:dyDescent="0.25">
      <c r="A907" s="130"/>
      <c r="B907" s="122"/>
      <c r="C907" s="122"/>
      <c r="D907" s="122"/>
      <c r="E907" s="122"/>
      <c r="F907" s="122"/>
      <c r="G907" s="122"/>
      <c r="H907" s="122" t="s">
        <v>1927</v>
      </c>
      <c r="I907" s="143">
        <v>-1930</v>
      </c>
      <c r="J907" s="125"/>
      <c r="K907" s="125"/>
      <c r="L907" s="125">
        <v>46050</v>
      </c>
      <c r="M907" s="122">
        <v>20001</v>
      </c>
      <c r="N907" s="122" t="s">
        <v>1928</v>
      </c>
      <c r="O907" s="122" t="s">
        <v>79</v>
      </c>
      <c r="P907" s="122" t="s">
        <v>129</v>
      </c>
    </row>
    <row r="908" spans="1:16" x14ac:dyDescent="0.25">
      <c r="A908" s="126"/>
      <c r="B908" s="126"/>
      <c r="C908" s="126"/>
      <c r="D908" s="126"/>
      <c r="E908" s="126"/>
      <c r="F908" s="126"/>
      <c r="G908" s="126"/>
      <c r="H908" s="126" t="s">
        <v>1927</v>
      </c>
      <c r="I908" s="143">
        <v>-600</v>
      </c>
      <c r="J908" s="125"/>
      <c r="K908" s="125"/>
      <c r="L908" s="125">
        <v>46050</v>
      </c>
      <c r="M908" s="122">
        <v>20009</v>
      </c>
      <c r="N908" s="122" t="s">
        <v>1928</v>
      </c>
      <c r="O908" s="122" t="s">
        <v>79</v>
      </c>
      <c r="P908" s="122" t="s">
        <v>129</v>
      </c>
    </row>
    <row r="909" spans="1:16" x14ac:dyDescent="0.25">
      <c r="E909" s="124"/>
      <c r="G909" s="124"/>
      <c r="H909" s="124" t="s">
        <v>1927</v>
      </c>
      <c r="I909" s="143">
        <v>-340</v>
      </c>
      <c r="J909" s="125"/>
      <c r="K909" s="125"/>
      <c r="L909" s="125">
        <v>46050</v>
      </c>
      <c r="M909" s="122">
        <v>20022</v>
      </c>
      <c r="N909" s="122" t="s">
        <v>1928</v>
      </c>
      <c r="O909" s="122" t="s">
        <v>79</v>
      </c>
      <c r="P909" s="122" t="s">
        <v>129</v>
      </c>
    </row>
    <row r="910" spans="1:16" x14ac:dyDescent="0.25">
      <c r="E910" s="124"/>
      <c r="G910" s="124"/>
      <c r="H910" s="124" t="s">
        <v>1927</v>
      </c>
      <c r="I910" s="143">
        <v>-500</v>
      </c>
      <c r="J910" s="125"/>
      <c r="K910" s="125"/>
      <c r="L910" s="125">
        <v>46050</v>
      </c>
      <c r="M910" s="122">
        <v>20005</v>
      </c>
      <c r="N910" s="122" t="s">
        <v>1928</v>
      </c>
      <c r="O910" s="122" t="s">
        <v>79</v>
      </c>
      <c r="P910" s="122" t="s">
        <v>129</v>
      </c>
    </row>
    <row r="911" spans="1:16" x14ac:dyDescent="0.25">
      <c r="A911" s="124" t="s">
        <v>51</v>
      </c>
      <c r="B911" s="124" t="s">
        <v>51</v>
      </c>
      <c r="C911" s="124" t="s">
        <v>52</v>
      </c>
      <c r="D911" s="124" t="s">
        <v>1929</v>
      </c>
      <c r="E911" s="124" t="s">
        <v>1930</v>
      </c>
      <c r="F911" s="124" t="s">
        <v>55</v>
      </c>
      <c r="G911" s="124" t="s">
        <v>363</v>
      </c>
      <c r="H911" s="124" t="s">
        <v>364</v>
      </c>
      <c r="I911" s="143">
        <v>-27757.94</v>
      </c>
      <c r="J911" s="125">
        <v>45992</v>
      </c>
      <c r="K911" s="125">
        <v>46000</v>
      </c>
      <c r="L911" s="125">
        <v>46050</v>
      </c>
      <c r="M911" s="122">
        <v>10258</v>
      </c>
      <c r="N911" s="122" t="s">
        <v>66</v>
      </c>
      <c r="O911" s="122" t="s">
        <v>67</v>
      </c>
      <c r="P911" s="122" t="s">
        <v>60</v>
      </c>
    </row>
    <row r="912" spans="1:16" s="141" customFormat="1" x14ac:dyDescent="0.25">
      <c r="A912" s="124" t="s">
        <v>51</v>
      </c>
      <c r="B912" s="124" t="s">
        <v>51</v>
      </c>
      <c r="C912" s="124" t="s">
        <v>52</v>
      </c>
      <c r="D912" s="124" t="s">
        <v>1931</v>
      </c>
      <c r="E912" s="124" t="s">
        <v>1932</v>
      </c>
      <c r="F912" s="124" t="s">
        <v>55</v>
      </c>
      <c r="G912" s="124" t="s">
        <v>363</v>
      </c>
      <c r="H912" s="124" t="s">
        <v>364</v>
      </c>
      <c r="I912" s="143">
        <v>-1748.85</v>
      </c>
      <c r="J912" s="125">
        <v>45992</v>
      </c>
      <c r="K912" s="125">
        <v>46000</v>
      </c>
      <c r="L912" s="125">
        <v>46050</v>
      </c>
      <c r="M912" s="122">
        <v>10258</v>
      </c>
      <c r="N912" s="122" t="s">
        <v>66</v>
      </c>
      <c r="O912" s="122" t="s">
        <v>67</v>
      </c>
      <c r="P912" s="122" t="s">
        <v>60</v>
      </c>
    </row>
    <row r="913" spans="1:16" ht="15.75" customHeight="1" x14ac:dyDescent="0.25">
      <c r="E913" s="124"/>
      <c r="G913" s="124"/>
      <c r="H913" s="124" t="s">
        <v>1933</v>
      </c>
      <c r="I913" s="143">
        <v>-33</v>
      </c>
      <c r="J913" s="125"/>
      <c r="K913" s="125"/>
      <c r="L913" s="125">
        <v>46050</v>
      </c>
      <c r="M913" s="122">
        <v>20004</v>
      </c>
      <c r="N913" s="122" t="s">
        <v>128</v>
      </c>
      <c r="O913" s="122" t="s">
        <v>79</v>
      </c>
      <c r="P913" s="122" t="s">
        <v>129</v>
      </c>
    </row>
    <row r="914" spans="1:16" ht="15.75" customHeight="1" x14ac:dyDescent="0.25">
      <c r="A914" s="130"/>
      <c r="B914" s="122"/>
      <c r="C914" s="122"/>
      <c r="D914" s="122"/>
      <c r="E914" s="122"/>
      <c r="F914" s="122"/>
      <c r="G914" s="122"/>
      <c r="H914" s="122" t="s">
        <v>1934</v>
      </c>
      <c r="I914" s="143">
        <v>-340</v>
      </c>
      <c r="J914" s="125"/>
      <c r="K914" s="125"/>
      <c r="L914" s="125">
        <v>46050</v>
      </c>
      <c r="M914" s="122">
        <v>20017</v>
      </c>
      <c r="N914" s="122" t="s">
        <v>1934</v>
      </c>
      <c r="O914" s="122" t="s">
        <v>498</v>
      </c>
      <c r="P914" s="122" t="s">
        <v>129</v>
      </c>
    </row>
    <row r="915" spans="1:16" s="129" customFormat="1" x14ac:dyDescent="0.25">
      <c r="A915" s="130"/>
      <c r="B915" s="122"/>
      <c r="C915" s="122"/>
      <c r="D915" s="122"/>
      <c r="E915" s="122"/>
      <c r="F915" s="122"/>
      <c r="G915" s="122"/>
      <c r="H915" s="122" t="s">
        <v>1934</v>
      </c>
      <c r="I915" s="143">
        <v>-1317.9</v>
      </c>
      <c r="J915" s="125"/>
      <c r="K915" s="125"/>
      <c r="L915" s="125">
        <v>46050</v>
      </c>
      <c r="M915" s="122">
        <v>20104</v>
      </c>
      <c r="N915" s="122" t="s">
        <v>1934</v>
      </c>
      <c r="O915" s="122" t="s">
        <v>498</v>
      </c>
      <c r="P915" s="122" t="s">
        <v>129</v>
      </c>
    </row>
    <row r="916" spans="1:16" x14ac:dyDescent="0.25">
      <c r="E916" s="124"/>
      <c r="G916" s="124"/>
      <c r="H916" s="124" t="s">
        <v>1934</v>
      </c>
      <c r="I916" s="143">
        <v>-438.6</v>
      </c>
      <c r="J916" s="125"/>
      <c r="K916" s="125"/>
      <c r="L916" s="125">
        <v>46050</v>
      </c>
      <c r="M916" s="122">
        <v>10257</v>
      </c>
      <c r="N916" s="122" t="s">
        <v>1934</v>
      </c>
      <c r="O916" s="122" t="s">
        <v>498</v>
      </c>
      <c r="P916" s="122" t="s">
        <v>129</v>
      </c>
    </row>
    <row r="917" spans="1:16" x14ac:dyDescent="0.25">
      <c r="E917" s="124"/>
      <c r="G917" s="124"/>
      <c r="H917" s="124" t="s">
        <v>1934</v>
      </c>
      <c r="I917" s="143">
        <v>-533.79999999999995</v>
      </c>
      <c r="J917" s="125"/>
      <c r="K917" s="125"/>
      <c r="L917" s="125">
        <v>46050</v>
      </c>
      <c r="M917" s="122">
        <v>10257</v>
      </c>
      <c r="N917" s="122" t="s">
        <v>1934</v>
      </c>
      <c r="O917" s="122" t="s">
        <v>498</v>
      </c>
      <c r="P917" s="122" t="s">
        <v>129</v>
      </c>
    </row>
    <row r="918" spans="1:16" x14ac:dyDescent="0.25">
      <c r="E918" s="124"/>
      <c r="G918" s="124"/>
      <c r="H918" s="124" t="s">
        <v>1934</v>
      </c>
      <c r="I918" s="143">
        <v>-266.89999999999998</v>
      </c>
      <c r="J918" s="125"/>
      <c r="K918" s="125"/>
      <c r="L918" s="125">
        <v>46050</v>
      </c>
      <c r="M918" s="122">
        <v>10257</v>
      </c>
      <c r="N918" s="122" t="s">
        <v>1934</v>
      </c>
      <c r="O918" s="122" t="s">
        <v>498</v>
      </c>
      <c r="P918" s="122" t="s">
        <v>129</v>
      </c>
    </row>
    <row r="919" spans="1:16" x14ac:dyDescent="0.25">
      <c r="A919" s="124" t="s">
        <v>51</v>
      </c>
      <c r="B919" s="124" t="s">
        <v>51</v>
      </c>
      <c r="C919" s="124" t="s">
        <v>52</v>
      </c>
      <c r="D919" s="124" t="s">
        <v>1935</v>
      </c>
      <c r="E919" s="124" t="s">
        <v>1936</v>
      </c>
      <c r="F919" s="124" t="s">
        <v>55</v>
      </c>
      <c r="G919" s="124" t="s">
        <v>1937</v>
      </c>
      <c r="H919" s="124" t="s">
        <v>1938</v>
      </c>
      <c r="I919" s="143">
        <v>-1400</v>
      </c>
      <c r="J919" s="125">
        <v>45992</v>
      </c>
      <c r="K919" s="125">
        <v>46044</v>
      </c>
      <c r="L919" s="125">
        <v>46050</v>
      </c>
      <c r="M919" s="122">
        <v>20001</v>
      </c>
      <c r="N919" s="122" t="s">
        <v>189</v>
      </c>
      <c r="O919" s="122" t="s">
        <v>79</v>
      </c>
      <c r="P919" s="122" t="s">
        <v>60</v>
      </c>
    </row>
    <row r="920" spans="1:16" s="126" customFormat="1" x14ac:dyDescent="0.25">
      <c r="A920" s="124" t="s">
        <v>51</v>
      </c>
      <c r="B920" s="124" t="s">
        <v>51</v>
      </c>
      <c r="C920" s="124" t="s">
        <v>52</v>
      </c>
      <c r="D920" s="124" t="s">
        <v>1939</v>
      </c>
      <c r="E920" s="124" t="s">
        <v>799</v>
      </c>
      <c r="F920" s="124" t="s">
        <v>55</v>
      </c>
      <c r="G920" s="124" t="s">
        <v>1937</v>
      </c>
      <c r="H920" s="124" t="s">
        <v>1938</v>
      </c>
      <c r="I920" s="143">
        <v>-1050</v>
      </c>
      <c r="J920" s="125">
        <v>46010</v>
      </c>
      <c r="K920" s="125">
        <v>46044</v>
      </c>
      <c r="L920" s="125">
        <v>46050</v>
      </c>
      <c r="M920" s="122">
        <v>20001</v>
      </c>
      <c r="N920" s="122" t="s">
        <v>189</v>
      </c>
      <c r="O920" s="122" t="s">
        <v>79</v>
      </c>
      <c r="P920" s="122" t="s">
        <v>60</v>
      </c>
    </row>
    <row r="921" spans="1:16" s="126" customFormat="1" x14ac:dyDescent="0.25">
      <c r="H921" s="126" t="s">
        <v>1940</v>
      </c>
      <c r="I921" s="143">
        <v>-266.74099999999999</v>
      </c>
      <c r="J921" s="125"/>
      <c r="K921" s="125"/>
      <c r="L921" s="125">
        <v>46050</v>
      </c>
      <c r="M921" s="122">
        <v>20008</v>
      </c>
      <c r="N921" s="122" t="s">
        <v>1940</v>
      </c>
      <c r="O921" s="122" t="s">
        <v>498</v>
      </c>
      <c r="P921" s="122" t="s">
        <v>129</v>
      </c>
    </row>
    <row r="922" spans="1:16" s="129" customFormat="1" x14ac:dyDescent="0.25">
      <c r="A922" s="126"/>
      <c r="B922" s="126"/>
      <c r="C922" s="126"/>
      <c r="D922" s="126"/>
      <c r="E922" s="126"/>
      <c r="F922" s="126"/>
      <c r="G922" s="126"/>
      <c r="H922" s="126" t="s">
        <v>1940</v>
      </c>
      <c r="I922" s="143">
        <v>-927.25</v>
      </c>
      <c r="J922" s="125"/>
      <c r="K922" s="125"/>
      <c r="L922" s="125">
        <v>46050</v>
      </c>
      <c r="M922" s="122">
        <v>20099</v>
      </c>
      <c r="N922" s="122" t="s">
        <v>1940</v>
      </c>
      <c r="O922" s="122" t="s">
        <v>498</v>
      </c>
      <c r="P922" s="122" t="s">
        <v>129</v>
      </c>
    </row>
    <row r="923" spans="1:16" s="129" customFormat="1" x14ac:dyDescent="0.25">
      <c r="A923" s="124"/>
      <c r="B923" s="124"/>
      <c r="C923" s="124"/>
      <c r="D923" s="124"/>
      <c r="E923" s="124"/>
      <c r="F923" s="124"/>
      <c r="G923" s="124"/>
      <c r="H923" s="132" t="s">
        <v>1940</v>
      </c>
      <c r="I923" s="143">
        <v>-334.31</v>
      </c>
      <c r="J923" s="125"/>
      <c r="K923" s="125"/>
      <c r="L923" s="125">
        <v>46050</v>
      </c>
      <c r="M923" s="122">
        <v>30003</v>
      </c>
      <c r="N923" s="122" t="s">
        <v>1940</v>
      </c>
      <c r="O923" s="122" t="s">
        <v>498</v>
      </c>
      <c r="P923" s="122" t="s">
        <v>129</v>
      </c>
    </row>
    <row r="924" spans="1:16" x14ac:dyDescent="0.25">
      <c r="E924" s="124"/>
      <c r="G924" s="124"/>
      <c r="H924" s="124" t="s">
        <v>1940</v>
      </c>
      <c r="I924" s="143">
        <v>-1161.98</v>
      </c>
      <c r="J924" s="125"/>
      <c r="K924" s="125"/>
      <c r="L924" s="125">
        <v>46050</v>
      </c>
      <c r="M924" s="122">
        <v>30001</v>
      </c>
      <c r="N924" s="122" t="s">
        <v>1940</v>
      </c>
      <c r="O924" s="122" t="s">
        <v>498</v>
      </c>
      <c r="P924" s="122" t="s">
        <v>129</v>
      </c>
    </row>
    <row r="925" spans="1:16" s="129" customFormat="1" x14ac:dyDescent="0.25">
      <c r="A925" s="130"/>
      <c r="B925" s="122"/>
      <c r="C925" s="122"/>
      <c r="D925" s="122"/>
      <c r="E925" s="122"/>
      <c r="F925" s="122"/>
      <c r="G925" s="122"/>
      <c r="H925" s="122" t="s">
        <v>1940</v>
      </c>
      <c r="I925" s="143">
        <v>-367.43799999999999</v>
      </c>
      <c r="J925" s="125"/>
      <c r="K925" s="125"/>
      <c r="L925" s="125">
        <v>46050</v>
      </c>
      <c r="M925" s="122">
        <v>20002</v>
      </c>
      <c r="N925" s="122" t="s">
        <v>1940</v>
      </c>
      <c r="O925" s="122" t="s">
        <v>498</v>
      </c>
      <c r="P925" s="122" t="s">
        <v>129</v>
      </c>
    </row>
    <row r="926" spans="1:16" s="129" customFormat="1" x14ac:dyDescent="0.25">
      <c r="A926" s="130"/>
      <c r="B926" s="122"/>
      <c r="C926" s="122"/>
      <c r="D926" s="122"/>
      <c r="E926" s="122"/>
      <c r="F926" s="122"/>
      <c r="G926" s="122"/>
      <c r="H926" s="122" t="s">
        <v>1941</v>
      </c>
      <c r="I926" s="143">
        <v>-481.29</v>
      </c>
      <c r="J926" s="125"/>
      <c r="K926" s="125"/>
      <c r="L926" s="125">
        <v>46050</v>
      </c>
      <c r="M926" s="122">
        <v>20099</v>
      </c>
      <c r="N926" s="122" t="s">
        <v>128</v>
      </c>
      <c r="O926" s="122" t="s">
        <v>79</v>
      </c>
      <c r="P926" s="122" t="s">
        <v>129</v>
      </c>
    </row>
    <row r="927" spans="1:16" x14ac:dyDescent="0.25">
      <c r="E927" s="124"/>
      <c r="G927" s="124"/>
      <c r="H927" s="124" t="s">
        <v>1110</v>
      </c>
      <c r="I927" s="143">
        <v>-276.24</v>
      </c>
      <c r="J927" s="125"/>
      <c r="K927" s="125"/>
      <c r="L927" s="125">
        <v>46050</v>
      </c>
      <c r="M927" s="122">
        <v>40001</v>
      </c>
      <c r="N927" s="122" t="s">
        <v>128</v>
      </c>
      <c r="O927" s="122" t="s">
        <v>79</v>
      </c>
      <c r="P927" s="122" t="s">
        <v>129</v>
      </c>
    </row>
    <row r="928" spans="1:16" x14ac:dyDescent="0.25">
      <c r="E928" s="124"/>
      <c r="G928" s="124"/>
      <c r="H928" s="124" t="s">
        <v>1749</v>
      </c>
      <c r="I928" s="143">
        <v>-4826.67</v>
      </c>
      <c r="J928" s="125"/>
      <c r="K928" s="125"/>
      <c r="L928" s="125">
        <v>46050</v>
      </c>
      <c r="M928" s="122">
        <v>10258</v>
      </c>
      <c r="N928" s="122" t="s">
        <v>1750</v>
      </c>
      <c r="O928" s="122" t="s">
        <v>67</v>
      </c>
      <c r="P928" s="122" t="s">
        <v>129</v>
      </c>
    </row>
    <row r="929" spans="1:16" s="129" customFormat="1" x14ac:dyDescent="0.25">
      <c r="A929" s="124"/>
      <c r="B929" s="124"/>
      <c r="C929" s="124"/>
      <c r="D929" s="124"/>
      <c r="E929" s="124"/>
      <c r="F929" s="124"/>
      <c r="G929" s="124"/>
      <c r="H929" s="124" t="s">
        <v>276</v>
      </c>
      <c r="I929" s="143">
        <v>-34.6</v>
      </c>
      <c r="J929" s="125"/>
      <c r="K929" s="125"/>
      <c r="L929" s="125">
        <v>46050</v>
      </c>
      <c r="M929" s="122">
        <v>40001</v>
      </c>
      <c r="N929" s="122" t="s">
        <v>276</v>
      </c>
      <c r="O929" s="122" t="s">
        <v>79</v>
      </c>
      <c r="P929" s="122" t="s">
        <v>129</v>
      </c>
    </row>
    <row r="930" spans="1:16" x14ac:dyDescent="0.25">
      <c r="A930" s="124" t="s">
        <v>51</v>
      </c>
      <c r="B930" s="124" t="s">
        <v>51</v>
      </c>
      <c r="C930" s="124" t="s">
        <v>52</v>
      </c>
      <c r="D930" s="124" t="s">
        <v>1942</v>
      </c>
      <c r="E930" s="124" t="s">
        <v>1943</v>
      </c>
      <c r="F930" s="124" t="s">
        <v>55</v>
      </c>
      <c r="G930" s="124" t="s">
        <v>1944</v>
      </c>
      <c r="H930" s="124" t="s">
        <v>1945</v>
      </c>
      <c r="I930" s="143">
        <v>-143079.59</v>
      </c>
      <c r="J930" s="125">
        <v>46020</v>
      </c>
      <c r="K930" s="125">
        <v>46035</v>
      </c>
      <c r="L930" s="125">
        <v>46050</v>
      </c>
      <c r="M930" s="122">
        <v>30002</v>
      </c>
      <c r="N930" s="122" t="s">
        <v>205</v>
      </c>
      <c r="O930" s="122" t="s">
        <v>59</v>
      </c>
      <c r="P930" s="122" t="s">
        <v>129</v>
      </c>
    </row>
    <row r="931" spans="1:16" x14ac:dyDescent="0.25">
      <c r="A931" s="124" t="s">
        <v>51</v>
      </c>
      <c r="B931" s="124" t="s">
        <v>51</v>
      </c>
      <c r="C931" s="124" t="s">
        <v>52</v>
      </c>
      <c r="D931" s="124" t="s">
        <v>1946</v>
      </c>
      <c r="E931" s="124" t="s">
        <v>1947</v>
      </c>
      <c r="F931" s="124" t="s">
        <v>55</v>
      </c>
      <c r="G931" s="124" t="s">
        <v>1944</v>
      </c>
      <c r="H931" s="124" t="s">
        <v>1945</v>
      </c>
      <c r="I931" s="143">
        <v>-1936.08</v>
      </c>
      <c r="J931" s="125">
        <v>46020</v>
      </c>
      <c r="K931" s="125">
        <v>46035</v>
      </c>
      <c r="L931" s="125">
        <v>46050</v>
      </c>
      <c r="M931" s="122">
        <v>30002</v>
      </c>
      <c r="N931" s="122" t="s">
        <v>205</v>
      </c>
      <c r="O931" s="122" t="s">
        <v>59</v>
      </c>
      <c r="P931" s="122" t="s">
        <v>129</v>
      </c>
    </row>
    <row r="932" spans="1:16" s="120" customFormat="1" x14ac:dyDescent="0.2">
      <c r="A932" s="124"/>
      <c r="B932" s="124"/>
      <c r="C932" s="124"/>
      <c r="D932" s="124"/>
      <c r="E932" s="124"/>
      <c r="F932" s="124"/>
      <c r="G932" s="124"/>
      <c r="H932" s="124" t="s">
        <v>1948</v>
      </c>
      <c r="I932" s="143">
        <v>-832.69</v>
      </c>
      <c r="J932" s="125"/>
      <c r="K932" s="125"/>
      <c r="L932" s="125">
        <v>46050</v>
      </c>
      <c r="M932" s="122">
        <v>10258</v>
      </c>
      <c r="N932" s="122" t="s">
        <v>1948</v>
      </c>
      <c r="O932" s="122" t="s">
        <v>498</v>
      </c>
      <c r="P932" s="122" t="s">
        <v>129</v>
      </c>
    </row>
    <row r="933" spans="1:16" s="120" customFormat="1" x14ac:dyDescent="0.2">
      <c r="A933" s="124"/>
      <c r="B933" s="124"/>
      <c r="C933" s="124"/>
      <c r="D933" s="124"/>
      <c r="E933" s="124"/>
      <c r="F933" s="124"/>
      <c r="G933" s="124"/>
      <c r="H933" s="124" t="s">
        <v>1948</v>
      </c>
      <c r="I933" s="143">
        <v>-185.84</v>
      </c>
      <c r="J933" s="125"/>
      <c r="K933" s="125"/>
      <c r="L933" s="125">
        <v>46050</v>
      </c>
      <c r="M933" s="122">
        <v>20003</v>
      </c>
      <c r="N933" s="122" t="s">
        <v>1948</v>
      </c>
      <c r="O933" s="122" t="s">
        <v>498</v>
      </c>
      <c r="P933" s="122" t="s">
        <v>129</v>
      </c>
    </row>
    <row r="934" spans="1:16" x14ac:dyDescent="0.25">
      <c r="E934" s="124"/>
      <c r="G934" s="124"/>
      <c r="H934" s="124" t="s">
        <v>1948</v>
      </c>
      <c r="I934" s="143">
        <v>-167.16</v>
      </c>
      <c r="J934" s="125"/>
      <c r="K934" s="125"/>
      <c r="L934" s="125">
        <v>46050</v>
      </c>
      <c r="M934" s="122">
        <v>20005</v>
      </c>
      <c r="N934" s="122" t="s">
        <v>1948</v>
      </c>
      <c r="O934" s="122" t="s">
        <v>498</v>
      </c>
      <c r="P934" s="122" t="s">
        <v>129</v>
      </c>
    </row>
    <row r="935" spans="1:16" x14ac:dyDescent="0.25">
      <c r="E935" s="124"/>
      <c r="G935" s="124"/>
      <c r="H935" s="124" t="s">
        <v>1948</v>
      </c>
      <c r="I935" s="143">
        <v>-644.76</v>
      </c>
      <c r="J935" s="125"/>
      <c r="K935" s="125"/>
      <c r="L935" s="125">
        <v>46050</v>
      </c>
      <c r="M935" s="122">
        <v>20008</v>
      </c>
      <c r="N935" s="122" t="s">
        <v>1948</v>
      </c>
      <c r="O935" s="122" t="s">
        <v>498</v>
      </c>
      <c r="P935" s="122" t="s">
        <v>129</v>
      </c>
    </row>
    <row r="936" spans="1:16" x14ac:dyDescent="0.25">
      <c r="E936" s="124"/>
      <c r="G936" s="124"/>
      <c r="H936" s="124" t="s">
        <v>1948</v>
      </c>
      <c r="I936" s="143">
        <v>-109.33</v>
      </c>
      <c r="J936" s="125"/>
      <c r="K936" s="125"/>
      <c r="L936" s="125">
        <v>46050</v>
      </c>
      <c r="M936" s="122">
        <v>20009</v>
      </c>
      <c r="N936" s="122" t="s">
        <v>1948</v>
      </c>
      <c r="O936" s="122" t="s">
        <v>498</v>
      </c>
      <c r="P936" s="122" t="s">
        <v>129</v>
      </c>
    </row>
    <row r="937" spans="1:16" x14ac:dyDescent="0.25">
      <c r="E937" s="124"/>
      <c r="G937" s="124"/>
      <c r="H937" s="124" t="s">
        <v>1948</v>
      </c>
      <c r="I937" s="143">
        <v>-161.85</v>
      </c>
      <c r="J937" s="125"/>
      <c r="K937" s="125"/>
      <c r="L937" s="125">
        <v>46050</v>
      </c>
      <c r="M937" s="122">
        <v>20010</v>
      </c>
      <c r="N937" s="122" t="s">
        <v>1948</v>
      </c>
      <c r="O937" s="122" t="s">
        <v>498</v>
      </c>
      <c r="P937" s="122" t="s">
        <v>129</v>
      </c>
    </row>
    <row r="938" spans="1:16" x14ac:dyDescent="0.25">
      <c r="A938" s="130"/>
      <c r="B938" s="122"/>
      <c r="C938" s="122"/>
      <c r="D938" s="122"/>
      <c r="E938" s="122"/>
      <c r="F938" s="122"/>
      <c r="G938" s="122"/>
      <c r="H938" s="122" t="s">
        <v>1948</v>
      </c>
      <c r="I938" s="143">
        <v>-1653.58</v>
      </c>
      <c r="J938" s="125"/>
      <c r="K938" s="125"/>
      <c r="L938" s="125">
        <v>46050</v>
      </c>
      <c r="M938" s="122">
        <v>20099</v>
      </c>
      <c r="N938" s="122" t="s">
        <v>1948</v>
      </c>
      <c r="O938" s="122" t="s">
        <v>498</v>
      </c>
      <c r="P938" s="122" t="s">
        <v>129</v>
      </c>
    </row>
    <row r="939" spans="1:16" x14ac:dyDescent="0.25">
      <c r="A939" s="130"/>
      <c r="B939" s="122"/>
      <c r="C939" s="122"/>
      <c r="D939" s="122"/>
      <c r="E939" s="122"/>
      <c r="F939" s="122"/>
      <c r="G939" s="122"/>
      <c r="H939" s="122" t="s">
        <v>1948</v>
      </c>
      <c r="I939" s="143">
        <v>-425.01</v>
      </c>
      <c r="J939" s="125"/>
      <c r="K939" s="125"/>
      <c r="L939" s="125">
        <v>46050</v>
      </c>
      <c r="M939" s="122">
        <v>30003</v>
      </c>
      <c r="N939" s="122" t="s">
        <v>1948</v>
      </c>
      <c r="O939" s="122" t="s">
        <v>498</v>
      </c>
      <c r="P939" s="122" t="s">
        <v>129</v>
      </c>
    </row>
    <row r="940" spans="1:16" s="28" customFormat="1" ht="15" x14ac:dyDescent="0.25">
      <c r="A940" s="34"/>
      <c r="B940" s="26"/>
      <c r="C940" s="26"/>
      <c r="D940" s="26"/>
      <c r="E940" s="26"/>
      <c r="F940" s="26"/>
      <c r="G940" s="26"/>
      <c r="H940" s="26" t="s">
        <v>1948</v>
      </c>
      <c r="I940" s="143">
        <v>-1208.1200000000001</v>
      </c>
      <c r="J940" s="125"/>
      <c r="K940" s="125"/>
      <c r="L940" s="125">
        <v>46050</v>
      </c>
      <c r="M940" s="122">
        <v>30001</v>
      </c>
      <c r="N940" s="122" t="s">
        <v>1948</v>
      </c>
      <c r="O940" s="122" t="s">
        <v>498</v>
      </c>
      <c r="P940" s="122" t="s">
        <v>129</v>
      </c>
    </row>
    <row r="941" spans="1:16" s="30" customFormat="1" ht="15" x14ac:dyDescent="0.25">
      <c r="A941" s="28"/>
      <c r="B941" s="28"/>
      <c r="C941" s="28"/>
      <c r="D941" s="28"/>
      <c r="E941" s="28"/>
      <c r="F941" s="28"/>
      <c r="G941" s="28"/>
      <c r="H941" s="28" t="s">
        <v>1948</v>
      </c>
      <c r="I941" s="143">
        <v>-330.9</v>
      </c>
      <c r="J941" s="125"/>
      <c r="K941" s="125"/>
      <c r="L941" s="125">
        <v>46050</v>
      </c>
      <c r="M941" s="122">
        <v>31001</v>
      </c>
      <c r="N941" s="122" t="s">
        <v>1948</v>
      </c>
      <c r="O941" s="122" t="s">
        <v>498</v>
      </c>
      <c r="P941" s="122" t="s">
        <v>129</v>
      </c>
    </row>
    <row r="942" spans="1:16" s="129" customFormat="1" x14ac:dyDescent="0.25">
      <c r="A942" s="126"/>
      <c r="B942" s="126"/>
      <c r="C942" s="126"/>
      <c r="D942" s="126"/>
      <c r="E942" s="126"/>
      <c r="F942" s="126"/>
      <c r="G942" s="126"/>
      <c r="H942" s="126" t="s">
        <v>1948</v>
      </c>
      <c r="I942" s="143">
        <v>-754.7</v>
      </c>
      <c r="J942" s="125"/>
      <c r="K942" s="125"/>
      <c r="L942" s="125">
        <v>46050</v>
      </c>
      <c r="M942" s="122">
        <v>20002</v>
      </c>
      <c r="N942" s="122" t="s">
        <v>1948</v>
      </c>
      <c r="O942" s="122" t="s">
        <v>498</v>
      </c>
      <c r="P942" s="122" t="s">
        <v>129</v>
      </c>
    </row>
    <row r="943" spans="1:16" x14ac:dyDescent="0.25">
      <c r="A943" s="130" t="s">
        <v>51</v>
      </c>
      <c r="B943" s="122" t="s">
        <v>51</v>
      </c>
      <c r="C943" s="122" t="s">
        <v>52</v>
      </c>
      <c r="D943" s="122" t="s">
        <v>1949</v>
      </c>
      <c r="E943" s="122" t="s">
        <v>1950</v>
      </c>
      <c r="F943" s="122" t="s">
        <v>55</v>
      </c>
      <c r="G943" s="122" t="s">
        <v>1114</v>
      </c>
      <c r="H943" s="122" t="s">
        <v>1115</v>
      </c>
      <c r="I943" s="143">
        <v>-3590</v>
      </c>
      <c r="J943" s="125">
        <v>46020</v>
      </c>
      <c r="K943" s="125">
        <v>46044</v>
      </c>
      <c r="L943" s="125">
        <v>46050</v>
      </c>
      <c r="M943" s="122">
        <v>20008</v>
      </c>
      <c r="N943" s="122" t="s">
        <v>161</v>
      </c>
      <c r="O943" s="122" t="s">
        <v>138</v>
      </c>
      <c r="P943" s="122" t="s">
        <v>60</v>
      </c>
    </row>
    <row r="944" spans="1:16" s="126" customFormat="1" x14ac:dyDescent="0.25">
      <c r="A944" s="124" t="s">
        <v>51</v>
      </c>
      <c r="B944" s="124" t="s">
        <v>51</v>
      </c>
      <c r="C944" s="124" t="s">
        <v>52</v>
      </c>
      <c r="D944" s="124" t="s">
        <v>1951</v>
      </c>
      <c r="E944" s="124" t="s">
        <v>1952</v>
      </c>
      <c r="F944" s="124" t="s">
        <v>55</v>
      </c>
      <c r="G944" s="124" t="s">
        <v>1953</v>
      </c>
      <c r="H944" s="124" t="s">
        <v>1954</v>
      </c>
      <c r="I944" s="143">
        <v>-21615</v>
      </c>
      <c r="J944" s="125">
        <v>45992</v>
      </c>
      <c r="K944" s="125">
        <v>46000</v>
      </c>
      <c r="L944" s="125">
        <v>46051</v>
      </c>
      <c r="M944" s="122">
        <v>10258</v>
      </c>
      <c r="N944" s="122" t="s">
        <v>66</v>
      </c>
      <c r="O944" s="122" t="s">
        <v>67</v>
      </c>
      <c r="P944" s="122" t="s">
        <v>60</v>
      </c>
    </row>
    <row r="945" spans="1:16" s="129" customFormat="1" x14ac:dyDescent="0.25">
      <c r="A945" s="126" t="s">
        <v>51</v>
      </c>
      <c r="B945" s="126" t="s">
        <v>51</v>
      </c>
      <c r="C945" s="126" t="s">
        <v>156</v>
      </c>
      <c r="D945" s="126" t="s">
        <v>1955</v>
      </c>
      <c r="E945" s="126" t="s">
        <v>1956</v>
      </c>
      <c r="F945" s="126" t="s">
        <v>55</v>
      </c>
      <c r="G945" s="126" t="s">
        <v>1384</v>
      </c>
      <c r="H945" s="126" t="s">
        <v>1385</v>
      </c>
      <c r="I945" s="143">
        <v>-658642.05000000005</v>
      </c>
      <c r="J945" s="125">
        <v>45901</v>
      </c>
      <c r="K945" s="125">
        <v>45901</v>
      </c>
      <c r="L945" s="125">
        <v>46051</v>
      </c>
      <c r="M945" s="122">
        <v>40001</v>
      </c>
      <c r="N945" s="122" t="s">
        <v>1957</v>
      </c>
      <c r="O945" s="122" t="s">
        <v>1387</v>
      </c>
      <c r="P945" s="122" t="s">
        <v>93</v>
      </c>
    </row>
    <row r="946" spans="1:16" x14ac:dyDescent="0.25">
      <c r="A946" s="130"/>
      <c r="B946" s="122"/>
      <c r="C946" s="122"/>
      <c r="D946" s="122"/>
      <c r="E946" s="122"/>
      <c r="F946" s="122"/>
      <c r="G946" s="122"/>
      <c r="H946" s="122" t="s">
        <v>104</v>
      </c>
      <c r="I946" s="143">
        <v>-421.14</v>
      </c>
      <c r="J946" s="125"/>
      <c r="K946" s="125"/>
      <c r="L946" s="125">
        <v>46051</v>
      </c>
      <c r="M946" s="122">
        <v>40001</v>
      </c>
      <c r="N946" s="122" t="s">
        <v>105</v>
      </c>
      <c r="O946" s="122" t="s">
        <v>106</v>
      </c>
      <c r="P946" s="122" t="s">
        <v>93</v>
      </c>
    </row>
    <row r="947" spans="1:16" x14ac:dyDescent="0.25">
      <c r="E947" s="124"/>
      <c r="G947" s="124"/>
      <c r="H947" s="124" t="s">
        <v>325</v>
      </c>
      <c r="I947" s="143">
        <v>-83959.51</v>
      </c>
      <c r="J947" s="125"/>
      <c r="K947" s="125"/>
      <c r="L947" s="125">
        <v>46051</v>
      </c>
      <c r="M947" s="122">
        <v>10243</v>
      </c>
      <c r="N947" s="122" t="s">
        <v>325</v>
      </c>
      <c r="O947" s="122" t="s">
        <v>328</v>
      </c>
      <c r="P947" s="122" t="s">
        <v>60</v>
      </c>
    </row>
    <row r="948" spans="1:16" x14ac:dyDescent="0.25">
      <c r="A948" s="130" t="s">
        <v>51</v>
      </c>
      <c r="B948" s="122" t="s">
        <v>51</v>
      </c>
      <c r="C948" s="122" t="s">
        <v>52</v>
      </c>
      <c r="D948" s="122" t="s">
        <v>1958</v>
      </c>
      <c r="E948" s="122" t="s">
        <v>1356</v>
      </c>
      <c r="F948" s="122" t="s">
        <v>55</v>
      </c>
      <c r="G948" s="122" t="s">
        <v>1959</v>
      </c>
      <c r="H948" s="122" t="s">
        <v>1960</v>
      </c>
      <c r="I948" s="143">
        <v>-2500</v>
      </c>
      <c r="J948" s="125">
        <v>46035</v>
      </c>
      <c r="K948" s="125">
        <v>46037</v>
      </c>
      <c r="L948" s="125">
        <v>46051</v>
      </c>
      <c r="M948" s="122">
        <v>20029</v>
      </c>
      <c r="N948" s="122" t="s">
        <v>131</v>
      </c>
      <c r="O948" s="122" t="s">
        <v>132</v>
      </c>
      <c r="P948" s="122" t="s">
        <v>60</v>
      </c>
    </row>
    <row r="949" spans="1:16" x14ac:dyDescent="0.25">
      <c r="E949" s="124"/>
      <c r="G949" s="124"/>
      <c r="H949" s="124" t="s">
        <v>353</v>
      </c>
      <c r="I949" s="143">
        <v>-27493.4</v>
      </c>
      <c r="J949" s="125"/>
      <c r="K949" s="125"/>
      <c r="L949" s="125">
        <v>46051</v>
      </c>
      <c r="M949" s="122">
        <v>20004</v>
      </c>
      <c r="N949" s="122" t="s">
        <v>353</v>
      </c>
      <c r="O949" s="122" t="s">
        <v>353</v>
      </c>
      <c r="P949" s="122" t="s">
        <v>246</v>
      </c>
    </row>
    <row r="950" spans="1:16" x14ac:dyDescent="0.25">
      <c r="E950" s="124"/>
      <c r="G950" s="124"/>
      <c r="H950" s="124" t="s">
        <v>644</v>
      </c>
      <c r="I950" s="143">
        <v>-120000</v>
      </c>
      <c r="J950" s="125"/>
      <c r="K950" s="125"/>
      <c r="L950" s="125">
        <v>46051</v>
      </c>
      <c r="M950" s="122" t="s">
        <v>8609</v>
      </c>
      <c r="N950" s="122" t="s">
        <v>644</v>
      </c>
      <c r="O950" s="122" t="s">
        <v>28</v>
      </c>
      <c r="P950" s="122" t="s">
        <v>60</v>
      </c>
    </row>
    <row r="951" spans="1:16" x14ac:dyDescent="0.25">
      <c r="A951" s="130" t="s">
        <v>51</v>
      </c>
      <c r="B951" s="122" t="s">
        <v>51</v>
      </c>
      <c r="C951" s="122" t="s">
        <v>52</v>
      </c>
      <c r="D951" s="122" t="s">
        <v>1961</v>
      </c>
      <c r="E951" s="122" t="s">
        <v>1952</v>
      </c>
      <c r="F951" s="122" t="s">
        <v>55</v>
      </c>
      <c r="G951" s="122" t="s">
        <v>466</v>
      </c>
      <c r="H951" s="122" t="s">
        <v>467</v>
      </c>
      <c r="I951" s="143">
        <v>-12222.75</v>
      </c>
      <c r="J951" s="125">
        <v>45992</v>
      </c>
      <c r="K951" s="125">
        <v>46000</v>
      </c>
      <c r="L951" s="125">
        <v>46051</v>
      </c>
      <c r="M951" s="122">
        <v>10258</v>
      </c>
      <c r="N951" s="122" t="s">
        <v>66</v>
      </c>
      <c r="O951" s="122" t="s">
        <v>67</v>
      </c>
      <c r="P951" s="122" t="s">
        <v>60</v>
      </c>
    </row>
    <row r="952" spans="1:16" x14ac:dyDescent="0.25">
      <c r="A952" s="130"/>
      <c r="B952" s="122"/>
      <c r="C952" s="122"/>
      <c r="D952" s="122"/>
      <c r="E952" s="122"/>
      <c r="F952" s="122"/>
      <c r="G952" s="122"/>
      <c r="H952" s="122" t="s">
        <v>1962</v>
      </c>
      <c r="I952" s="143">
        <v>-2504.8000000000002</v>
      </c>
      <c r="J952" s="125"/>
      <c r="K952" s="125"/>
      <c r="L952" s="125">
        <v>46051</v>
      </c>
      <c r="M952" s="122">
        <v>20001</v>
      </c>
      <c r="N952" s="122" t="s">
        <v>128</v>
      </c>
      <c r="O952" s="122" t="s">
        <v>79</v>
      </c>
      <c r="P952" s="122" t="s">
        <v>129</v>
      </c>
    </row>
    <row r="953" spans="1:16" x14ac:dyDescent="0.25">
      <c r="A953" s="130" t="s">
        <v>51</v>
      </c>
      <c r="B953" s="122"/>
      <c r="C953" s="122" t="s">
        <v>72</v>
      </c>
      <c r="D953" s="122" t="s">
        <v>1963</v>
      </c>
      <c r="E953" s="122" t="s">
        <v>1964</v>
      </c>
      <c r="F953" s="122" t="s">
        <v>55</v>
      </c>
      <c r="G953" s="122" t="s">
        <v>739</v>
      </c>
      <c r="H953" s="122" t="s">
        <v>740</v>
      </c>
      <c r="I953" s="143">
        <v>-487.68</v>
      </c>
      <c r="J953" s="125">
        <v>46045</v>
      </c>
      <c r="K953" s="125">
        <v>46049</v>
      </c>
      <c r="L953" s="125">
        <v>46051</v>
      </c>
      <c r="M953" s="122">
        <v>20001</v>
      </c>
      <c r="N953" s="122" t="s">
        <v>189</v>
      </c>
      <c r="O953" s="122" t="s">
        <v>79</v>
      </c>
      <c r="P953" s="122" t="s">
        <v>129</v>
      </c>
    </row>
    <row r="954" spans="1:16" x14ac:dyDescent="0.25">
      <c r="A954" s="130"/>
      <c r="B954" s="122"/>
      <c r="C954" s="122"/>
      <c r="D954" s="122"/>
      <c r="E954" s="122"/>
      <c r="F954" s="122"/>
      <c r="G954" s="122"/>
      <c r="H954" s="122" t="s">
        <v>1965</v>
      </c>
      <c r="I954" s="143">
        <v>-150</v>
      </c>
      <c r="J954" s="125"/>
      <c r="K954" s="125"/>
      <c r="L954" s="125">
        <v>46051</v>
      </c>
      <c r="M954" s="122">
        <v>10257</v>
      </c>
      <c r="N954" s="122" t="s">
        <v>1966</v>
      </c>
      <c r="O954" s="122" t="s">
        <v>1966</v>
      </c>
      <c r="P954" s="122" t="s">
        <v>129</v>
      </c>
    </row>
    <row r="955" spans="1:16" x14ac:dyDescent="0.25">
      <c r="A955" s="130"/>
      <c r="B955" s="122"/>
      <c r="C955" s="122"/>
      <c r="D955" s="122"/>
      <c r="E955" s="122"/>
      <c r="F955" s="122"/>
      <c r="G955" s="122"/>
      <c r="H955" s="122" t="s">
        <v>276</v>
      </c>
      <c r="I955" s="143">
        <v>-65.900000000000006</v>
      </c>
      <c r="J955" s="125"/>
      <c r="K955" s="125"/>
      <c r="L955" s="125">
        <v>46051</v>
      </c>
      <c r="M955" s="122">
        <v>40001</v>
      </c>
      <c r="N955" s="122" t="s">
        <v>276</v>
      </c>
      <c r="O955" s="122" t="s">
        <v>79</v>
      </c>
      <c r="P955" s="122" t="s">
        <v>129</v>
      </c>
    </row>
    <row r="956" spans="1:16" s="126" customFormat="1" x14ac:dyDescent="0.25">
      <c r="A956" s="126" t="s">
        <v>51</v>
      </c>
      <c r="B956" s="126" t="s">
        <v>51</v>
      </c>
      <c r="C956" s="126" t="s">
        <v>52</v>
      </c>
      <c r="D956" s="126" t="s">
        <v>1967</v>
      </c>
      <c r="E956" s="126" t="s">
        <v>1968</v>
      </c>
      <c r="F956" s="126" t="s">
        <v>55</v>
      </c>
      <c r="G956" s="126" t="s">
        <v>1969</v>
      </c>
      <c r="H956" s="126" t="s">
        <v>1970</v>
      </c>
      <c r="I956" s="143">
        <v>-1612.5</v>
      </c>
      <c r="J956" s="125">
        <v>46042</v>
      </c>
      <c r="K956" s="125">
        <v>46048</v>
      </c>
      <c r="L956" s="125">
        <v>46051</v>
      </c>
      <c r="M956" s="122">
        <v>30099</v>
      </c>
      <c r="N956" s="122" t="s">
        <v>58</v>
      </c>
      <c r="O956" s="122" t="s">
        <v>59</v>
      </c>
      <c r="P956" s="122" t="s">
        <v>60</v>
      </c>
    </row>
    <row r="957" spans="1:16" s="126" customFormat="1" x14ac:dyDescent="0.25">
      <c r="A957" s="126" t="s">
        <v>51</v>
      </c>
      <c r="B957" s="126" t="s">
        <v>51</v>
      </c>
      <c r="C957" s="126" t="s">
        <v>52</v>
      </c>
      <c r="D957" s="126" t="s">
        <v>1967</v>
      </c>
      <c r="E957" s="126" t="s">
        <v>1968</v>
      </c>
      <c r="F957" s="126" t="s">
        <v>55</v>
      </c>
      <c r="G957" s="126" t="s">
        <v>1969</v>
      </c>
      <c r="H957" s="126" t="s">
        <v>1970</v>
      </c>
      <c r="I957" s="143">
        <v>-1612.5</v>
      </c>
      <c r="J957" s="125">
        <v>46042</v>
      </c>
      <c r="K957" s="125">
        <v>46048</v>
      </c>
      <c r="L957" s="125">
        <v>46051</v>
      </c>
      <c r="M957" s="122">
        <v>30099</v>
      </c>
      <c r="N957" s="122" t="s">
        <v>58</v>
      </c>
      <c r="O957" s="122" t="s">
        <v>59</v>
      </c>
      <c r="P957" s="122" t="s">
        <v>60</v>
      </c>
    </row>
    <row r="958" spans="1:16" s="126" customFormat="1" x14ac:dyDescent="0.25">
      <c r="A958" s="126" t="s">
        <v>51</v>
      </c>
      <c r="B958" s="126" t="s">
        <v>51</v>
      </c>
      <c r="C958" s="126" t="s">
        <v>52</v>
      </c>
      <c r="D958" s="126" t="s">
        <v>1971</v>
      </c>
      <c r="E958" s="126" t="s">
        <v>1356</v>
      </c>
      <c r="F958" s="126" t="s">
        <v>55</v>
      </c>
      <c r="G958" s="126" t="s">
        <v>1969</v>
      </c>
      <c r="H958" s="126" t="s">
        <v>1970</v>
      </c>
      <c r="I958" s="143">
        <v>-1612.5</v>
      </c>
      <c r="J958" s="125">
        <v>46042</v>
      </c>
      <c r="K958" s="125">
        <v>46048</v>
      </c>
      <c r="L958" s="125">
        <v>46051</v>
      </c>
      <c r="M958" s="122">
        <v>20099</v>
      </c>
      <c r="N958" s="122" t="s">
        <v>78</v>
      </c>
      <c r="O958" s="122" t="s">
        <v>79</v>
      </c>
      <c r="P958" s="122" t="s">
        <v>60</v>
      </c>
    </row>
    <row r="959" spans="1:16" s="126" customFormat="1" x14ac:dyDescent="0.25">
      <c r="A959" s="126" t="s">
        <v>51</v>
      </c>
      <c r="B959" s="126" t="s">
        <v>51</v>
      </c>
      <c r="C959" s="126" t="s">
        <v>52</v>
      </c>
      <c r="D959" s="126" t="s">
        <v>1971</v>
      </c>
      <c r="E959" s="126" t="s">
        <v>1356</v>
      </c>
      <c r="F959" s="126" t="s">
        <v>55</v>
      </c>
      <c r="G959" s="126" t="s">
        <v>1969</v>
      </c>
      <c r="H959" s="126" t="s">
        <v>1970</v>
      </c>
      <c r="I959" s="143">
        <v>-1612.5</v>
      </c>
      <c r="J959" s="125">
        <v>46042</v>
      </c>
      <c r="K959" s="125">
        <v>46048</v>
      </c>
      <c r="L959" s="125">
        <v>46051</v>
      </c>
      <c r="M959" s="122">
        <v>20099</v>
      </c>
      <c r="N959" s="122" t="s">
        <v>78</v>
      </c>
      <c r="O959" s="122" t="s">
        <v>79</v>
      </c>
      <c r="P959" s="122" t="s">
        <v>60</v>
      </c>
    </row>
    <row r="960" spans="1:16" s="126" customFormat="1" x14ac:dyDescent="0.25">
      <c r="A960" s="126" t="s">
        <v>51</v>
      </c>
      <c r="B960" s="126" t="s">
        <v>51</v>
      </c>
      <c r="C960" s="126" t="s">
        <v>52</v>
      </c>
      <c r="D960" s="126" t="s">
        <v>1972</v>
      </c>
      <c r="E960" s="126" t="s">
        <v>1973</v>
      </c>
      <c r="F960" s="126" t="s">
        <v>55</v>
      </c>
      <c r="G960" s="126" t="s">
        <v>1974</v>
      </c>
      <c r="H960" s="126" t="s">
        <v>1975</v>
      </c>
      <c r="I960" s="143">
        <v>-2500</v>
      </c>
      <c r="J960" s="125">
        <v>45992</v>
      </c>
      <c r="K960" s="125">
        <v>46001</v>
      </c>
      <c r="L960" s="125">
        <v>46052</v>
      </c>
      <c r="M960" s="122">
        <v>10258</v>
      </c>
      <c r="N960" s="122" t="s">
        <v>66</v>
      </c>
      <c r="O960" s="122" t="s">
        <v>67</v>
      </c>
      <c r="P960" s="122" t="s">
        <v>60</v>
      </c>
    </row>
    <row r="961" spans="8:16" s="126" customFormat="1" x14ac:dyDescent="0.25">
      <c r="H961" s="126" t="s">
        <v>840</v>
      </c>
      <c r="I961" s="143">
        <v>-120605.6</v>
      </c>
      <c r="J961" s="125"/>
      <c r="K961" s="125"/>
      <c r="L961" s="125">
        <v>46052</v>
      </c>
      <c r="M961" s="122">
        <v>10258</v>
      </c>
      <c r="N961" s="122" t="s">
        <v>840</v>
      </c>
      <c r="O961" s="122" t="s">
        <v>840</v>
      </c>
      <c r="P961" s="122" t="s">
        <v>129</v>
      </c>
    </row>
    <row r="962" spans="8:16" s="126" customFormat="1" x14ac:dyDescent="0.25">
      <c r="H962" s="126" t="s">
        <v>840</v>
      </c>
      <c r="I962" s="143">
        <v>-852.48</v>
      </c>
      <c r="J962" s="125"/>
      <c r="K962" s="125"/>
      <c r="L962" s="125">
        <v>46052</v>
      </c>
      <c r="M962" s="122">
        <v>10258</v>
      </c>
      <c r="N962" s="122" t="s">
        <v>840</v>
      </c>
      <c r="O962" s="122" t="s">
        <v>840</v>
      </c>
      <c r="P962" s="122" t="s">
        <v>129</v>
      </c>
    </row>
    <row r="963" spans="8:16" s="126" customFormat="1" x14ac:dyDescent="0.25">
      <c r="H963" s="126" t="s">
        <v>840</v>
      </c>
      <c r="I963" s="143">
        <v>-680</v>
      </c>
      <c r="J963" s="125"/>
      <c r="K963" s="125"/>
      <c r="L963" s="125">
        <v>46052</v>
      </c>
      <c r="M963" s="122">
        <v>10257</v>
      </c>
      <c r="N963" s="122" t="s">
        <v>840</v>
      </c>
      <c r="O963" s="122" t="s">
        <v>840</v>
      </c>
      <c r="P963" s="122" t="s">
        <v>129</v>
      </c>
    </row>
    <row r="964" spans="8:16" s="126" customFormat="1" x14ac:dyDescent="0.25">
      <c r="H964" s="126" t="s">
        <v>840</v>
      </c>
      <c r="I964" s="143">
        <v>-9520</v>
      </c>
      <c r="J964" s="125"/>
      <c r="K964" s="125"/>
      <c r="L964" s="125">
        <v>46052</v>
      </c>
      <c r="M964" s="122">
        <v>10260</v>
      </c>
      <c r="N964" s="122" t="s">
        <v>840</v>
      </c>
      <c r="O964" s="122" t="s">
        <v>840</v>
      </c>
      <c r="P964" s="122" t="s">
        <v>129</v>
      </c>
    </row>
    <row r="965" spans="8:16" s="126" customFormat="1" x14ac:dyDescent="0.25">
      <c r="H965" s="126" t="s">
        <v>840</v>
      </c>
      <c r="I965" s="143">
        <v>-2920</v>
      </c>
      <c r="J965" s="125"/>
      <c r="K965" s="125"/>
      <c r="L965" s="125">
        <v>46052</v>
      </c>
      <c r="M965" s="122">
        <v>20001</v>
      </c>
      <c r="N965" s="122" t="s">
        <v>840</v>
      </c>
      <c r="O965" s="122" t="s">
        <v>840</v>
      </c>
      <c r="P965" s="122" t="s">
        <v>129</v>
      </c>
    </row>
    <row r="966" spans="8:16" s="126" customFormat="1" x14ac:dyDescent="0.25">
      <c r="H966" s="126" t="s">
        <v>840</v>
      </c>
      <c r="I966" s="143">
        <v>-4760</v>
      </c>
      <c r="J966" s="125"/>
      <c r="K966" s="125"/>
      <c r="L966" s="125">
        <v>46052</v>
      </c>
      <c r="M966" s="122">
        <v>20002</v>
      </c>
      <c r="N966" s="122" t="s">
        <v>840</v>
      </c>
      <c r="O966" s="122" t="s">
        <v>840</v>
      </c>
      <c r="P966" s="122" t="s">
        <v>129</v>
      </c>
    </row>
    <row r="967" spans="8:16" s="126" customFormat="1" x14ac:dyDescent="0.25">
      <c r="H967" s="126" t="s">
        <v>840</v>
      </c>
      <c r="I967" s="143">
        <v>-680</v>
      </c>
      <c r="J967" s="125"/>
      <c r="K967" s="125"/>
      <c r="L967" s="125">
        <v>46052</v>
      </c>
      <c r="M967" s="122">
        <v>20003</v>
      </c>
      <c r="N967" s="122" t="s">
        <v>840</v>
      </c>
      <c r="O967" s="122" t="s">
        <v>840</v>
      </c>
      <c r="P967" s="122" t="s">
        <v>129</v>
      </c>
    </row>
    <row r="968" spans="8:16" s="126" customFormat="1" x14ac:dyDescent="0.25">
      <c r="H968" s="126" t="s">
        <v>840</v>
      </c>
      <c r="I968" s="143">
        <v>-2040</v>
      </c>
      <c r="J968" s="125"/>
      <c r="K968" s="125"/>
      <c r="L968" s="125">
        <v>46052</v>
      </c>
      <c r="M968" s="122">
        <v>20004</v>
      </c>
      <c r="N968" s="122" t="s">
        <v>840</v>
      </c>
      <c r="O968" s="122" t="s">
        <v>840</v>
      </c>
      <c r="P968" s="122" t="s">
        <v>129</v>
      </c>
    </row>
    <row r="969" spans="8:16" s="126" customFormat="1" x14ac:dyDescent="0.25">
      <c r="H969" s="126" t="s">
        <v>840</v>
      </c>
      <c r="I969" s="143">
        <v>-1400</v>
      </c>
      <c r="J969" s="125"/>
      <c r="K969" s="125"/>
      <c r="L969" s="125">
        <v>46052</v>
      </c>
      <c r="M969" s="122">
        <v>20005</v>
      </c>
      <c r="N969" s="122" t="s">
        <v>840</v>
      </c>
      <c r="O969" s="122" t="s">
        <v>840</v>
      </c>
      <c r="P969" s="122" t="s">
        <v>129</v>
      </c>
    </row>
    <row r="970" spans="8:16" s="126" customFormat="1" x14ac:dyDescent="0.25">
      <c r="H970" s="126" t="s">
        <v>840</v>
      </c>
      <c r="I970" s="143">
        <v>-680</v>
      </c>
      <c r="J970" s="125"/>
      <c r="K970" s="125"/>
      <c r="L970" s="125">
        <v>46052</v>
      </c>
      <c r="M970" s="122">
        <v>20006</v>
      </c>
      <c r="N970" s="122" t="s">
        <v>840</v>
      </c>
      <c r="O970" s="122" t="s">
        <v>840</v>
      </c>
      <c r="P970" s="122" t="s">
        <v>129</v>
      </c>
    </row>
    <row r="971" spans="8:16" s="126" customFormat="1" x14ac:dyDescent="0.25">
      <c r="H971" s="126" t="s">
        <v>840</v>
      </c>
      <c r="I971" s="143">
        <v>-4080</v>
      </c>
      <c r="J971" s="125"/>
      <c r="K971" s="125"/>
      <c r="L971" s="125">
        <v>46052</v>
      </c>
      <c r="M971" s="122">
        <v>20008</v>
      </c>
      <c r="N971" s="122" t="s">
        <v>840</v>
      </c>
      <c r="O971" s="122" t="s">
        <v>840</v>
      </c>
      <c r="P971" s="122" t="s">
        <v>129</v>
      </c>
    </row>
    <row r="972" spans="8:16" s="126" customFormat="1" x14ac:dyDescent="0.25">
      <c r="H972" s="126" t="s">
        <v>840</v>
      </c>
      <c r="I972" s="143">
        <v>-1720</v>
      </c>
      <c r="J972" s="125"/>
      <c r="K972" s="125"/>
      <c r="L972" s="125">
        <v>46052</v>
      </c>
      <c r="M972" s="122">
        <v>20009</v>
      </c>
      <c r="N972" s="122" t="s">
        <v>840</v>
      </c>
      <c r="O972" s="122" t="s">
        <v>840</v>
      </c>
      <c r="P972" s="122" t="s">
        <v>129</v>
      </c>
    </row>
    <row r="973" spans="8:16" s="126" customFormat="1" x14ac:dyDescent="0.25">
      <c r="H973" s="126" t="s">
        <v>840</v>
      </c>
      <c r="I973" s="143">
        <v>-1360</v>
      </c>
      <c r="J973" s="125"/>
      <c r="K973" s="125"/>
      <c r="L973" s="125">
        <v>46052</v>
      </c>
      <c r="M973" s="122">
        <v>20010</v>
      </c>
      <c r="N973" s="122" t="s">
        <v>840</v>
      </c>
      <c r="O973" s="122" t="s">
        <v>840</v>
      </c>
      <c r="P973" s="122" t="s">
        <v>129</v>
      </c>
    </row>
    <row r="974" spans="8:16" s="126" customFormat="1" x14ac:dyDescent="0.25">
      <c r="H974" s="126" t="s">
        <v>840</v>
      </c>
      <c r="I974" s="143">
        <v>-680</v>
      </c>
      <c r="J974" s="125"/>
      <c r="K974" s="125"/>
      <c r="L974" s="125">
        <v>46052</v>
      </c>
      <c r="M974" s="122">
        <v>20021</v>
      </c>
      <c r="N974" s="122" t="s">
        <v>840</v>
      </c>
      <c r="O974" s="122" t="s">
        <v>840</v>
      </c>
      <c r="P974" s="122" t="s">
        <v>129</v>
      </c>
    </row>
    <row r="975" spans="8:16" s="126" customFormat="1" x14ac:dyDescent="0.25">
      <c r="H975" s="126" t="s">
        <v>840</v>
      </c>
      <c r="I975" s="143">
        <v>-3640</v>
      </c>
      <c r="J975" s="125"/>
      <c r="K975" s="125"/>
      <c r="L975" s="125">
        <v>46052</v>
      </c>
      <c r="M975" s="122">
        <v>20023</v>
      </c>
      <c r="N975" s="122" t="s">
        <v>840</v>
      </c>
      <c r="O975" s="122" t="s">
        <v>840</v>
      </c>
      <c r="P975" s="122" t="s">
        <v>129</v>
      </c>
    </row>
    <row r="976" spans="8:16" s="126" customFormat="1" x14ac:dyDescent="0.25">
      <c r="H976" s="126" t="s">
        <v>840</v>
      </c>
      <c r="I976" s="143">
        <v>-1360</v>
      </c>
      <c r="J976" s="125"/>
      <c r="K976" s="125"/>
      <c r="L976" s="125">
        <v>46052</v>
      </c>
      <c r="M976" s="122">
        <v>20024</v>
      </c>
      <c r="N976" s="122" t="s">
        <v>840</v>
      </c>
      <c r="O976" s="122" t="s">
        <v>840</v>
      </c>
      <c r="P976" s="122" t="s">
        <v>129</v>
      </c>
    </row>
    <row r="977" spans="8:16" s="126" customFormat="1" x14ac:dyDescent="0.25">
      <c r="H977" s="126" t="s">
        <v>840</v>
      </c>
      <c r="I977" s="143">
        <v>-8480</v>
      </c>
      <c r="J977" s="125"/>
      <c r="K977" s="125"/>
      <c r="L977" s="125">
        <v>46052</v>
      </c>
      <c r="M977" s="122">
        <v>20099</v>
      </c>
      <c r="N977" s="122" t="s">
        <v>840</v>
      </c>
      <c r="O977" s="122" t="s">
        <v>840</v>
      </c>
      <c r="P977" s="122" t="s">
        <v>129</v>
      </c>
    </row>
    <row r="978" spans="8:16" s="126" customFormat="1" x14ac:dyDescent="0.25">
      <c r="H978" s="126" t="s">
        <v>840</v>
      </c>
      <c r="I978" s="143">
        <v>-507.3</v>
      </c>
      <c r="J978" s="125"/>
      <c r="K978" s="125"/>
      <c r="L978" s="125">
        <v>46052</v>
      </c>
      <c r="M978" s="122">
        <v>20100</v>
      </c>
      <c r="N978" s="122" t="s">
        <v>840</v>
      </c>
      <c r="O978" s="122" t="s">
        <v>840</v>
      </c>
      <c r="P978" s="122" t="s">
        <v>129</v>
      </c>
    </row>
    <row r="979" spans="8:16" s="126" customFormat="1" x14ac:dyDescent="0.25">
      <c r="H979" s="126" t="s">
        <v>840</v>
      </c>
      <c r="I979" s="143">
        <v>-7600</v>
      </c>
      <c r="J979" s="125"/>
      <c r="K979" s="125"/>
      <c r="L979" s="125">
        <v>46052</v>
      </c>
      <c r="M979" s="122">
        <v>20104</v>
      </c>
      <c r="N979" s="122" t="s">
        <v>840</v>
      </c>
      <c r="O979" s="122" t="s">
        <v>840</v>
      </c>
      <c r="P979" s="122" t="s">
        <v>129</v>
      </c>
    </row>
    <row r="980" spans="8:16" s="126" customFormat="1" x14ac:dyDescent="0.25">
      <c r="H980" s="126" t="s">
        <v>840</v>
      </c>
      <c r="I980" s="143">
        <v>-680</v>
      </c>
      <c r="J980" s="125"/>
      <c r="K980" s="125"/>
      <c r="L980" s="125">
        <v>46052</v>
      </c>
      <c r="M980" s="122">
        <v>20108</v>
      </c>
      <c r="N980" s="122" t="s">
        <v>840</v>
      </c>
      <c r="O980" s="122" t="s">
        <v>840</v>
      </c>
      <c r="P980" s="122" t="s">
        <v>129</v>
      </c>
    </row>
    <row r="981" spans="8:16" s="126" customFormat="1" x14ac:dyDescent="0.25">
      <c r="H981" s="126" t="s">
        <v>840</v>
      </c>
      <c r="I981" s="143">
        <v>-680</v>
      </c>
      <c r="J981" s="125"/>
      <c r="K981" s="125"/>
      <c r="L981" s="125">
        <v>46052</v>
      </c>
      <c r="M981" s="122">
        <v>20111</v>
      </c>
      <c r="N981" s="122" t="s">
        <v>840</v>
      </c>
      <c r="O981" s="122" t="s">
        <v>840</v>
      </c>
      <c r="P981" s="122" t="s">
        <v>129</v>
      </c>
    </row>
    <row r="982" spans="8:16" s="126" customFormat="1" x14ac:dyDescent="0.25">
      <c r="H982" s="126" t="s">
        <v>840</v>
      </c>
      <c r="I982" s="143">
        <v>-1840</v>
      </c>
      <c r="J982" s="125"/>
      <c r="K982" s="125"/>
      <c r="L982" s="125">
        <v>46052</v>
      </c>
      <c r="M982" s="122">
        <v>30003</v>
      </c>
      <c r="N982" s="122" t="s">
        <v>840</v>
      </c>
      <c r="O982" s="122" t="s">
        <v>840</v>
      </c>
      <c r="P982" s="122" t="s">
        <v>129</v>
      </c>
    </row>
    <row r="983" spans="8:16" s="126" customFormat="1" x14ac:dyDescent="0.25">
      <c r="H983" s="126" t="s">
        <v>840</v>
      </c>
      <c r="I983" s="143">
        <v>-681.28</v>
      </c>
      <c r="J983" s="125"/>
      <c r="K983" s="125"/>
      <c r="L983" s="125">
        <v>46052</v>
      </c>
      <c r="M983" s="122">
        <v>10258</v>
      </c>
      <c r="N983" s="122" t="s">
        <v>840</v>
      </c>
      <c r="O983" s="122" t="s">
        <v>840</v>
      </c>
      <c r="P983" s="122" t="s">
        <v>129</v>
      </c>
    </row>
    <row r="984" spans="8:16" s="126" customFormat="1" x14ac:dyDescent="0.25">
      <c r="H984" s="126" t="s">
        <v>840</v>
      </c>
      <c r="I984" s="143">
        <v>-7494.0799999999981</v>
      </c>
      <c r="J984" s="125"/>
      <c r="K984" s="125"/>
      <c r="L984" s="125">
        <v>46052</v>
      </c>
      <c r="M984" s="122">
        <v>10260</v>
      </c>
      <c r="N984" s="122" t="s">
        <v>840</v>
      </c>
      <c r="O984" s="122" t="s">
        <v>840</v>
      </c>
      <c r="P984" s="122" t="s">
        <v>129</v>
      </c>
    </row>
    <row r="985" spans="8:16" s="126" customFormat="1" x14ac:dyDescent="0.25">
      <c r="H985" s="126" t="s">
        <v>840</v>
      </c>
      <c r="I985" s="143">
        <v>-1362.56</v>
      </c>
      <c r="J985" s="125"/>
      <c r="K985" s="125"/>
      <c r="L985" s="125">
        <v>46052</v>
      </c>
      <c r="M985" s="122">
        <v>20001</v>
      </c>
      <c r="N985" s="122" t="s">
        <v>840</v>
      </c>
      <c r="O985" s="122" t="s">
        <v>840</v>
      </c>
      <c r="P985" s="122" t="s">
        <v>129</v>
      </c>
    </row>
    <row r="986" spans="8:16" s="126" customFormat="1" x14ac:dyDescent="0.25">
      <c r="H986" s="126" t="s">
        <v>840</v>
      </c>
      <c r="I986" s="143">
        <v>-3567.6799999999994</v>
      </c>
      <c r="J986" s="125"/>
      <c r="K986" s="125"/>
      <c r="L986" s="125">
        <v>46052</v>
      </c>
      <c r="M986" s="122">
        <v>20002</v>
      </c>
      <c r="N986" s="122" t="s">
        <v>840</v>
      </c>
      <c r="O986" s="122" t="s">
        <v>840</v>
      </c>
      <c r="P986" s="122" t="s">
        <v>129</v>
      </c>
    </row>
    <row r="987" spans="8:16" s="126" customFormat="1" x14ac:dyDescent="0.25">
      <c r="H987" s="126" t="s">
        <v>840</v>
      </c>
      <c r="I987" s="143">
        <v>-2043.84</v>
      </c>
      <c r="J987" s="125"/>
      <c r="K987" s="125"/>
      <c r="L987" s="125">
        <v>46052</v>
      </c>
      <c r="M987" s="122">
        <v>20003</v>
      </c>
      <c r="N987" s="122" t="s">
        <v>840</v>
      </c>
      <c r="O987" s="122" t="s">
        <v>840</v>
      </c>
      <c r="P987" s="122" t="s">
        <v>129</v>
      </c>
    </row>
    <row r="988" spans="8:16" s="126" customFormat="1" x14ac:dyDescent="0.25">
      <c r="H988" s="126" t="s">
        <v>840</v>
      </c>
      <c r="I988" s="143">
        <v>-5931.5199999999986</v>
      </c>
      <c r="J988" s="125"/>
      <c r="K988" s="125"/>
      <c r="L988" s="125">
        <v>46052</v>
      </c>
      <c r="M988" s="122">
        <v>20004</v>
      </c>
      <c r="N988" s="122" t="s">
        <v>840</v>
      </c>
      <c r="O988" s="122" t="s">
        <v>840</v>
      </c>
      <c r="P988" s="122" t="s">
        <v>129</v>
      </c>
    </row>
    <row r="989" spans="8:16" s="126" customFormat="1" x14ac:dyDescent="0.25">
      <c r="H989" s="126" t="s">
        <v>840</v>
      </c>
      <c r="I989" s="143">
        <v>-7655.3599999999979</v>
      </c>
      <c r="J989" s="125"/>
      <c r="K989" s="125"/>
      <c r="L989" s="125">
        <v>46052</v>
      </c>
      <c r="M989" s="122">
        <v>20005</v>
      </c>
      <c r="N989" s="122" t="s">
        <v>840</v>
      </c>
      <c r="O989" s="122" t="s">
        <v>840</v>
      </c>
      <c r="P989" s="122" t="s">
        <v>129</v>
      </c>
    </row>
    <row r="990" spans="8:16" s="126" customFormat="1" x14ac:dyDescent="0.25">
      <c r="H990" s="126" t="s">
        <v>840</v>
      </c>
      <c r="I990" s="143">
        <v>-1362.56</v>
      </c>
      <c r="J990" s="125"/>
      <c r="K990" s="125"/>
      <c r="L990" s="125">
        <v>46052</v>
      </c>
      <c r="M990" s="122">
        <v>20006</v>
      </c>
      <c r="N990" s="122" t="s">
        <v>840</v>
      </c>
      <c r="O990" s="122" t="s">
        <v>840</v>
      </c>
      <c r="P990" s="122" t="s">
        <v>129</v>
      </c>
    </row>
    <row r="991" spans="8:16" s="126" customFormat="1" x14ac:dyDescent="0.25">
      <c r="H991" s="126" t="s">
        <v>840</v>
      </c>
      <c r="I991" s="143">
        <v>-1362.56</v>
      </c>
      <c r="J991" s="125"/>
      <c r="K991" s="125"/>
      <c r="L991" s="125">
        <v>46052</v>
      </c>
      <c r="M991" s="122">
        <v>20008</v>
      </c>
      <c r="N991" s="122" t="s">
        <v>840</v>
      </c>
      <c r="O991" s="122" t="s">
        <v>840</v>
      </c>
      <c r="P991" s="122" t="s">
        <v>129</v>
      </c>
    </row>
    <row r="992" spans="8:16" s="126" customFormat="1" x14ac:dyDescent="0.25">
      <c r="H992" s="126" t="s">
        <v>840</v>
      </c>
      <c r="I992" s="143">
        <v>-2525.12</v>
      </c>
      <c r="J992" s="125"/>
      <c r="K992" s="125"/>
      <c r="L992" s="125">
        <v>46052</v>
      </c>
      <c r="M992" s="122">
        <v>20009</v>
      </c>
      <c r="N992" s="122" t="s">
        <v>840</v>
      </c>
      <c r="O992" s="122" t="s">
        <v>840</v>
      </c>
      <c r="P992" s="122" t="s">
        <v>129</v>
      </c>
    </row>
    <row r="993" spans="8:16" s="126" customFormat="1" x14ac:dyDescent="0.25">
      <c r="H993" s="126" t="s">
        <v>840</v>
      </c>
      <c r="I993" s="143">
        <v>-4087.6799999999994</v>
      </c>
      <c r="J993" s="125"/>
      <c r="K993" s="125"/>
      <c r="L993" s="125">
        <v>46052</v>
      </c>
      <c r="M993" s="122">
        <v>20010</v>
      </c>
      <c r="N993" s="122" t="s">
        <v>840</v>
      </c>
      <c r="O993" s="122" t="s">
        <v>840</v>
      </c>
      <c r="P993" s="122" t="s">
        <v>129</v>
      </c>
    </row>
    <row r="994" spans="8:16" s="126" customFormat="1" x14ac:dyDescent="0.25">
      <c r="H994" s="126" t="s">
        <v>840</v>
      </c>
      <c r="I994" s="143">
        <v>-1362.56</v>
      </c>
      <c r="J994" s="125"/>
      <c r="K994" s="125"/>
      <c r="L994" s="125">
        <v>46052</v>
      </c>
      <c r="M994" s="122">
        <v>20013</v>
      </c>
      <c r="N994" s="122" t="s">
        <v>840</v>
      </c>
      <c r="O994" s="122" t="s">
        <v>840</v>
      </c>
      <c r="P994" s="122" t="s">
        <v>129</v>
      </c>
    </row>
    <row r="995" spans="8:16" s="126" customFormat="1" x14ac:dyDescent="0.25">
      <c r="H995" s="126" t="s">
        <v>840</v>
      </c>
      <c r="I995" s="143">
        <v>-681.28</v>
      </c>
      <c r="J995" s="125"/>
      <c r="K995" s="125"/>
      <c r="L995" s="125">
        <v>46052</v>
      </c>
      <c r="M995" s="122">
        <v>20015</v>
      </c>
      <c r="N995" s="122" t="s">
        <v>840</v>
      </c>
      <c r="O995" s="122" t="s">
        <v>840</v>
      </c>
      <c r="P995" s="122" t="s">
        <v>129</v>
      </c>
    </row>
    <row r="996" spans="8:16" s="126" customFormat="1" x14ac:dyDescent="0.25">
      <c r="H996" s="126" t="s">
        <v>840</v>
      </c>
      <c r="I996" s="143">
        <v>-2725.12</v>
      </c>
      <c r="J996" s="125"/>
      <c r="K996" s="125"/>
      <c r="L996" s="125">
        <v>46052</v>
      </c>
      <c r="M996" s="122">
        <v>20017</v>
      </c>
      <c r="N996" s="122" t="s">
        <v>840</v>
      </c>
      <c r="O996" s="122" t="s">
        <v>840</v>
      </c>
      <c r="P996" s="122" t="s">
        <v>129</v>
      </c>
    </row>
    <row r="997" spans="8:16" s="126" customFormat="1" x14ac:dyDescent="0.25">
      <c r="H997" s="126" t="s">
        <v>840</v>
      </c>
      <c r="I997" s="143">
        <v>-1362.56</v>
      </c>
      <c r="J997" s="125"/>
      <c r="K997" s="125"/>
      <c r="L997" s="125">
        <v>46052</v>
      </c>
      <c r="M997" s="122">
        <v>20021</v>
      </c>
      <c r="N997" s="122" t="s">
        <v>840</v>
      </c>
      <c r="O997" s="122" t="s">
        <v>840</v>
      </c>
      <c r="P997" s="122" t="s">
        <v>129</v>
      </c>
    </row>
    <row r="998" spans="8:16" s="126" customFormat="1" x14ac:dyDescent="0.25">
      <c r="H998" s="126" t="s">
        <v>840</v>
      </c>
      <c r="I998" s="143">
        <v>-2443.84</v>
      </c>
      <c r="J998" s="125"/>
      <c r="K998" s="125"/>
      <c r="L998" s="125">
        <v>46052</v>
      </c>
      <c r="M998" s="122">
        <v>20023</v>
      </c>
      <c r="N998" s="122" t="s">
        <v>840</v>
      </c>
      <c r="O998" s="122" t="s">
        <v>840</v>
      </c>
      <c r="P998" s="122" t="s">
        <v>129</v>
      </c>
    </row>
    <row r="999" spans="8:16" s="126" customFormat="1" x14ac:dyDescent="0.25">
      <c r="H999" s="126" t="s">
        <v>840</v>
      </c>
      <c r="I999" s="143">
        <v>-681.28</v>
      </c>
      <c r="J999" s="125"/>
      <c r="K999" s="125"/>
      <c r="L999" s="125">
        <v>46052</v>
      </c>
      <c r="M999" s="122">
        <v>20024</v>
      </c>
      <c r="N999" s="122" t="s">
        <v>840</v>
      </c>
      <c r="O999" s="122" t="s">
        <v>840</v>
      </c>
      <c r="P999" s="122" t="s">
        <v>129</v>
      </c>
    </row>
    <row r="1000" spans="8:16" s="126" customFormat="1" x14ac:dyDescent="0.25">
      <c r="H1000" s="126" t="s">
        <v>840</v>
      </c>
      <c r="I1000" s="143">
        <v>-1602.56</v>
      </c>
      <c r="J1000" s="125"/>
      <c r="K1000" s="125"/>
      <c r="L1000" s="125">
        <v>46052</v>
      </c>
      <c r="M1000" s="122">
        <v>20029</v>
      </c>
      <c r="N1000" s="122" t="s">
        <v>840</v>
      </c>
      <c r="O1000" s="122" t="s">
        <v>840</v>
      </c>
      <c r="P1000" s="122" t="s">
        <v>129</v>
      </c>
    </row>
    <row r="1001" spans="8:16" s="126" customFormat="1" x14ac:dyDescent="0.25">
      <c r="H1001" s="126" t="s">
        <v>840</v>
      </c>
      <c r="I1001" s="143">
        <v>-561.28</v>
      </c>
      <c r="J1001" s="125"/>
      <c r="K1001" s="125"/>
      <c r="L1001" s="125">
        <v>46052</v>
      </c>
      <c r="M1001" s="122">
        <v>20099</v>
      </c>
      <c r="N1001" s="122" t="s">
        <v>840</v>
      </c>
      <c r="O1001" s="122" t="s">
        <v>840</v>
      </c>
      <c r="P1001" s="122" t="s">
        <v>129</v>
      </c>
    </row>
    <row r="1002" spans="8:16" s="126" customFormat="1" x14ac:dyDescent="0.25">
      <c r="H1002" s="126" t="s">
        <v>840</v>
      </c>
      <c r="I1002" s="143">
        <v>-3687.6799999999994</v>
      </c>
      <c r="J1002" s="125"/>
      <c r="K1002" s="125"/>
      <c r="L1002" s="125">
        <v>46052</v>
      </c>
      <c r="M1002" s="122">
        <v>20104</v>
      </c>
      <c r="N1002" s="122" t="s">
        <v>840</v>
      </c>
      <c r="O1002" s="122" t="s">
        <v>840</v>
      </c>
      <c r="P1002" s="122" t="s">
        <v>129</v>
      </c>
    </row>
    <row r="1003" spans="8:16" s="126" customFormat="1" x14ac:dyDescent="0.25">
      <c r="H1003" s="126" t="s">
        <v>840</v>
      </c>
      <c r="I1003" s="143">
        <v>-1362.56</v>
      </c>
      <c r="J1003" s="125"/>
      <c r="K1003" s="125"/>
      <c r="L1003" s="125">
        <v>46052</v>
      </c>
      <c r="M1003" s="122">
        <v>20107</v>
      </c>
      <c r="N1003" s="122" t="s">
        <v>840</v>
      </c>
      <c r="O1003" s="122" t="s">
        <v>840</v>
      </c>
      <c r="P1003" s="122" t="s">
        <v>129</v>
      </c>
    </row>
    <row r="1004" spans="8:16" s="126" customFormat="1" x14ac:dyDescent="0.25">
      <c r="H1004" s="126" t="s">
        <v>840</v>
      </c>
      <c r="I1004" s="143">
        <v>-2043.84</v>
      </c>
      <c r="J1004" s="125"/>
      <c r="K1004" s="125"/>
      <c r="L1004" s="125">
        <v>46052</v>
      </c>
      <c r="M1004" s="122">
        <v>20108</v>
      </c>
      <c r="N1004" s="122" t="s">
        <v>840</v>
      </c>
      <c r="O1004" s="122" t="s">
        <v>840</v>
      </c>
      <c r="P1004" s="122" t="s">
        <v>129</v>
      </c>
    </row>
    <row r="1005" spans="8:16" s="126" customFormat="1" x14ac:dyDescent="0.25">
      <c r="H1005" s="126" t="s">
        <v>840</v>
      </c>
      <c r="I1005" s="143">
        <v>-3406.3999999999996</v>
      </c>
      <c r="J1005" s="125"/>
      <c r="K1005" s="125"/>
      <c r="L1005" s="125">
        <v>46052</v>
      </c>
      <c r="M1005" s="122">
        <v>30003</v>
      </c>
      <c r="N1005" s="122" t="s">
        <v>840</v>
      </c>
      <c r="O1005" s="122" t="s">
        <v>840</v>
      </c>
      <c r="P1005" s="122" t="s">
        <v>129</v>
      </c>
    </row>
    <row r="1006" spans="8:16" s="126" customFormat="1" x14ac:dyDescent="0.25">
      <c r="H1006" s="126" t="s">
        <v>840</v>
      </c>
      <c r="I1006" s="143">
        <v>-17840</v>
      </c>
      <c r="J1006" s="125"/>
      <c r="K1006" s="125"/>
      <c r="L1006" s="125">
        <v>46052</v>
      </c>
      <c r="M1006" s="122">
        <v>30001</v>
      </c>
      <c r="N1006" s="122" t="s">
        <v>840</v>
      </c>
      <c r="O1006" s="122" t="s">
        <v>840</v>
      </c>
      <c r="P1006" s="122" t="s">
        <v>129</v>
      </c>
    </row>
    <row r="1007" spans="8:16" s="126" customFormat="1" x14ac:dyDescent="0.25">
      <c r="H1007" s="126" t="s">
        <v>840</v>
      </c>
      <c r="I1007" s="143">
        <v>-6280</v>
      </c>
      <c r="J1007" s="125"/>
      <c r="K1007" s="125"/>
      <c r="L1007" s="125">
        <v>46052</v>
      </c>
      <c r="M1007" s="122">
        <v>30002</v>
      </c>
      <c r="N1007" s="122" t="s">
        <v>840</v>
      </c>
      <c r="O1007" s="122" t="s">
        <v>840</v>
      </c>
      <c r="P1007" s="122" t="s">
        <v>129</v>
      </c>
    </row>
    <row r="1008" spans="8:16" s="126" customFormat="1" x14ac:dyDescent="0.25">
      <c r="H1008" s="126" t="s">
        <v>840</v>
      </c>
      <c r="I1008" s="143">
        <v>-400</v>
      </c>
      <c r="J1008" s="125"/>
      <c r="K1008" s="125"/>
      <c r="L1008" s="125">
        <v>46052</v>
      </c>
      <c r="M1008" s="122">
        <v>30099</v>
      </c>
      <c r="N1008" s="122" t="s">
        <v>840</v>
      </c>
      <c r="O1008" s="122" t="s">
        <v>840</v>
      </c>
      <c r="P1008" s="122" t="s">
        <v>129</v>
      </c>
    </row>
    <row r="1009" spans="1:16" s="126" customFormat="1" x14ac:dyDescent="0.25">
      <c r="H1009" s="126" t="s">
        <v>840</v>
      </c>
      <c r="I1009" s="143">
        <v>-2040</v>
      </c>
      <c r="J1009" s="125"/>
      <c r="K1009" s="125"/>
      <c r="L1009" s="125">
        <v>46052</v>
      </c>
      <c r="M1009" s="122">
        <v>31001</v>
      </c>
      <c r="N1009" s="122" t="s">
        <v>840</v>
      </c>
      <c r="O1009" s="122" t="s">
        <v>840</v>
      </c>
      <c r="P1009" s="122" t="s">
        <v>129</v>
      </c>
    </row>
    <row r="1010" spans="1:16" x14ac:dyDescent="0.25">
      <c r="A1010" s="130"/>
      <c r="B1010" s="122"/>
      <c r="C1010" s="122"/>
      <c r="D1010" s="122"/>
      <c r="E1010" s="122"/>
      <c r="F1010" s="122"/>
      <c r="G1010" s="122"/>
      <c r="H1010" s="122" t="s">
        <v>840</v>
      </c>
      <c r="I1010" s="143">
        <v>-2043.84</v>
      </c>
      <c r="J1010" s="125"/>
      <c r="K1010" s="125"/>
      <c r="L1010" s="125">
        <v>46052</v>
      </c>
      <c r="M1010" s="122">
        <v>30001</v>
      </c>
      <c r="N1010" s="122" t="s">
        <v>840</v>
      </c>
      <c r="O1010" s="122" t="s">
        <v>840</v>
      </c>
      <c r="P1010" s="122" t="s">
        <v>129</v>
      </c>
    </row>
    <row r="1011" spans="1:16" x14ac:dyDescent="0.25">
      <c r="A1011" s="130"/>
      <c r="B1011" s="122"/>
      <c r="C1011" s="122"/>
      <c r="D1011" s="122"/>
      <c r="E1011" s="122"/>
      <c r="F1011" s="122"/>
      <c r="G1011" s="122"/>
      <c r="H1011" s="122" t="s">
        <v>840</v>
      </c>
      <c r="I1011" s="143">
        <v>-681.28</v>
      </c>
      <c r="J1011" s="125"/>
      <c r="K1011" s="125"/>
      <c r="L1011" s="125">
        <v>46052</v>
      </c>
      <c r="M1011" s="122">
        <v>30002</v>
      </c>
      <c r="N1011" s="122" t="s">
        <v>840</v>
      </c>
      <c r="O1011" s="122" t="s">
        <v>840</v>
      </c>
      <c r="P1011" s="122" t="s">
        <v>129</v>
      </c>
    </row>
    <row r="1012" spans="1:16" s="28" customFormat="1" ht="15" x14ac:dyDescent="0.25">
      <c r="A1012" s="34"/>
      <c r="B1012" s="26"/>
      <c r="C1012" s="26"/>
      <c r="D1012" s="26"/>
      <c r="E1012" s="26"/>
      <c r="F1012" s="26"/>
      <c r="G1012" s="26"/>
      <c r="H1012" s="26" t="s">
        <v>840</v>
      </c>
      <c r="I1012" s="143">
        <v>-1362.56</v>
      </c>
      <c r="J1012" s="125"/>
      <c r="K1012" s="125"/>
      <c r="L1012" s="125">
        <v>46052</v>
      </c>
      <c r="M1012" s="122" t="s">
        <v>8609</v>
      </c>
      <c r="N1012" s="122" t="s">
        <v>1976</v>
      </c>
      <c r="O1012" s="122" t="s">
        <v>840</v>
      </c>
      <c r="P1012" s="122" t="s">
        <v>60</v>
      </c>
    </row>
    <row r="1013" spans="1:16" s="28" customFormat="1" ht="15" x14ac:dyDescent="0.25">
      <c r="A1013" s="34"/>
      <c r="B1013" s="26"/>
      <c r="C1013" s="26"/>
      <c r="D1013" s="26"/>
      <c r="E1013" s="26"/>
      <c r="F1013" s="26"/>
      <c r="G1013" s="26"/>
      <c r="H1013" s="26" t="s">
        <v>840</v>
      </c>
      <c r="I1013" s="143">
        <v>-4550</v>
      </c>
      <c r="J1013" s="125"/>
      <c r="K1013" s="125"/>
      <c r="L1013" s="125">
        <v>46052</v>
      </c>
      <c r="M1013" s="122">
        <v>10257</v>
      </c>
      <c r="N1013" s="122" t="s">
        <v>840</v>
      </c>
      <c r="O1013" s="122" t="s">
        <v>840</v>
      </c>
      <c r="P1013" s="122" t="s">
        <v>129</v>
      </c>
    </row>
    <row r="1014" spans="1:16" x14ac:dyDescent="0.25">
      <c r="E1014" s="124"/>
      <c r="G1014" s="124"/>
      <c r="H1014" s="124" t="s">
        <v>840</v>
      </c>
      <c r="I1014" s="143">
        <v>-8916.9599999999991</v>
      </c>
      <c r="J1014" s="125"/>
      <c r="K1014" s="125"/>
      <c r="L1014" s="125">
        <v>46052</v>
      </c>
      <c r="M1014" s="122">
        <v>10257</v>
      </c>
      <c r="N1014" s="122" t="s">
        <v>840</v>
      </c>
      <c r="O1014" s="122" t="s">
        <v>840</v>
      </c>
      <c r="P1014" s="122" t="s">
        <v>129</v>
      </c>
    </row>
    <row r="1015" spans="1:16" x14ac:dyDescent="0.25">
      <c r="A1015" s="124" t="s">
        <v>51</v>
      </c>
      <c r="B1015" s="124" t="s">
        <v>51</v>
      </c>
      <c r="C1015" s="124" t="s">
        <v>85</v>
      </c>
      <c r="D1015" s="124" t="s">
        <v>1977</v>
      </c>
      <c r="E1015" s="124" t="s">
        <v>1978</v>
      </c>
      <c r="F1015" s="124" t="s">
        <v>55</v>
      </c>
      <c r="G1015" s="124" t="s">
        <v>1979</v>
      </c>
      <c r="H1015" s="124" t="s">
        <v>1980</v>
      </c>
      <c r="I1015" s="143">
        <v>-5548.35</v>
      </c>
      <c r="J1015" s="125">
        <v>45862</v>
      </c>
      <c r="K1015" s="125">
        <v>45862</v>
      </c>
      <c r="L1015" s="125">
        <v>46052</v>
      </c>
      <c r="M1015" s="122">
        <v>40001</v>
      </c>
      <c r="N1015" s="122" t="s">
        <v>91</v>
      </c>
      <c r="O1015" s="122" t="s">
        <v>150</v>
      </c>
      <c r="P1015" s="122" t="s">
        <v>129</v>
      </c>
    </row>
    <row r="1016" spans="1:16" x14ac:dyDescent="0.25">
      <c r="A1016" s="130" t="s">
        <v>51</v>
      </c>
      <c r="B1016" s="122" t="s">
        <v>51</v>
      </c>
      <c r="C1016" s="122" t="s">
        <v>52</v>
      </c>
      <c r="D1016" s="122" t="s">
        <v>1981</v>
      </c>
      <c r="E1016" s="122" t="s">
        <v>970</v>
      </c>
      <c r="F1016" s="122" t="s">
        <v>55</v>
      </c>
      <c r="G1016" s="122" t="s">
        <v>70</v>
      </c>
      <c r="H1016" s="122" t="s">
        <v>71</v>
      </c>
      <c r="I1016" s="143">
        <v>-3267.48</v>
      </c>
      <c r="J1016" s="125">
        <v>45992</v>
      </c>
      <c r="K1016" s="125">
        <v>46002</v>
      </c>
      <c r="L1016" s="125">
        <v>46052</v>
      </c>
      <c r="M1016" s="122">
        <v>10258</v>
      </c>
      <c r="N1016" s="122" t="s">
        <v>66</v>
      </c>
      <c r="O1016" s="122" t="s">
        <v>67</v>
      </c>
      <c r="P1016" s="122" t="s">
        <v>60</v>
      </c>
    </row>
    <row r="1017" spans="1:16" x14ac:dyDescent="0.25">
      <c r="A1017" s="124" t="s">
        <v>51</v>
      </c>
      <c r="B1017" s="124" t="s">
        <v>51</v>
      </c>
      <c r="C1017" s="124" t="s">
        <v>85</v>
      </c>
      <c r="D1017" s="124" t="s">
        <v>1982</v>
      </c>
      <c r="E1017" s="124" t="s">
        <v>1983</v>
      </c>
      <c r="F1017" s="124" t="s">
        <v>55</v>
      </c>
      <c r="G1017" s="124" t="s">
        <v>88</v>
      </c>
      <c r="H1017" s="124" t="s">
        <v>89</v>
      </c>
      <c r="I1017" s="143">
        <v>-586308.37</v>
      </c>
      <c r="J1017" s="125">
        <v>45869</v>
      </c>
      <c r="K1017" s="125">
        <v>45869</v>
      </c>
      <c r="L1017" s="125">
        <v>46052</v>
      </c>
      <c r="M1017" s="122">
        <v>40001</v>
      </c>
      <c r="N1017" s="122" t="s">
        <v>91</v>
      </c>
      <c r="O1017" s="122" t="s">
        <v>92</v>
      </c>
      <c r="P1017" s="122" t="s">
        <v>93</v>
      </c>
    </row>
    <row r="1018" spans="1:16" x14ac:dyDescent="0.25">
      <c r="A1018" s="130" t="s">
        <v>51</v>
      </c>
      <c r="B1018" s="122" t="s">
        <v>51</v>
      </c>
      <c r="C1018" s="122" t="s">
        <v>85</v>
      </c>
      <c r="D1018" s="122" t="s">
        <v>1984</v>
      </c>
      <c r="E1018" s="122" t="s">
        <v>1985</v>
      </c>
      <c r="F1018" s="122" t="s">
        <v>55</v>
      </c>
      <c r="G1018" s="122" t="s">
        <v>88</v>
      </c>
      <c r="H1018" s="122" t="s">
        <v>89</v>
      </c>
      <c r="I1018" s="143">
        <v>-484290.07</v>
      </c>
      <c r="J1018" s="125">
        <v>45869</v>
      </c>
      <c r="K1018" s="125">
        <v>45869</v>
      </c>
      <c r="L1018" s="125">
        <v>46052</v>
      </c>
      <c r="M1018" s="122">
        <v>40001</v>
      </c>
      <c r="N1018" s="122" t="s">
        <v>91</v>
      </c>
      <c r="O1018" s="122" t="s">
        <v>92</v>
      </c>
      <c r="P1018" s="122" t="s">
        <v>93</v>
      </c>
    </row>
    <row r="1019" spans="1:16" x14ac:dyDescent="0.25">
      <c r="A1019" s="130"/>
      <c r="B1019" s="122"/>
      <c r="C1019" s="122"/>
      <c r="D1019" s="122"/>
      <c r="E1019" s="122"/>
      <c r="F1019" s="122"/>
      <c r="G1019" s="122"/>
      <c r="H1019" s="122" t="s">
        <v>325</v>
      </c>
      <c r="I1019" s="143">
        <v>-832859.78</v>
      </c>
      <c r="J1019" s="125"/>
      <c r="K1019" s="125"/>
      <c r="L1019" s="125">
        <v>46052</v>
      </c>
      <c r="M1019" s="122">
        <v>10243</v>
      </c>
      <c r="N1019" s="122" t="s">
        <v>325</v>
      </c>
      <c r="O1019" s="122" t="s">
        <v>328</v>
      </c>
      <c r="P1019" s="122" t="s">
        <v>60</v>
      </c>
    </row>
    <row r="1020" spans="1:16" x14ac:dyDescent="0.25">
      <c r="A1020" s="130"/>
      <c r="B1020" s="122"/>
      <c r="C1020" s="122"/>
      <c r="D1020" s="122"/>
      <c r="E1020" s="122"/>
      <c r="F1020" s="122"/>
      <c r="G1020" s="122"/>
      <c r="H1020" s="122" t="s">
        <v>1986</v>
      </c>
      <c r="I1020" s="143">
        <v>-85872.81</v>
      </c>
      <c r="J1020" s="125"/>
      <c r="K1020" s="125"/>
      <c r="L1020" s="125">
        <v>46052</v>
      </c>
      <c r="M1020" s="122">
        <v>10242</v>
      </c>
      <c r="N1020" s="122" t="s">
        <v>1986</v>
      </c>
      <c r="O1020" s="122" t="s">
        <v>1986</v>
      </c>
      <c r="P1020" s="122" t="s">
        <v>60</v>
      </c>
    </row>
    <row r="1021" spans="1:16" x14ac:dyDescent="0.25">
      <c r="A1021" s="130" t="s">
        <v>51</v>
      </c>
      <c r="B1021" s="122" t="s">
        <v>51</v>
      </c>
      <c r="C1021" s="122" t="s">
        <v>72</v>
      </c>
      <c r="D1021" s="122" t="s">
        <v>1987</v>
      </c>
      <c r="E1021" s="122" t="s">
        <v>1988</v>
      </c>
      <c r="F1021" s="122" t="s">
        <v>55</v>
      </c>
      <c r="G1021" s="122" t="s">
        <v>1989</v>
      </c>
      <c r="H1021" s="122" t="s">
        <v>1990</v>
      </c>
      <c r="I1021" s="143">
        <v>-598.83000000000004</v>
      </c>
      <c r="J1021" s="125">
        <v>46021</v>
      </c>
      <c r="K1021" s="125">
        <v>46030</v>
      </c>
      <c r="L1021" s="125">
        <v>46052</v>
      </c>
      <c r="M1021" s="122">
        <v>10258</v>
      </c>
      <c r="N1021" s="122" t="s">
        <v>66</v>
      </c>
      <c r="O1021" s="122" t="s">
        <v>67</v>
      </c>
      <c r="P1021" s="122" t="s">
        <v>129</v>
      </c>
    </row>
    <row r="1022" spans="1:16" x14ac:dyDescent="0.25">
      <c r="E1022" s="124"/>
      <c r="G1022" s="124"/>
      <c r="H1022" s="134" t="s">
        <v>1991</v>
      </c>
      <c r="I1022" s="143">
        <v>-88577.59</v>
      </c>
      <c r="J1022" s="125"/>
      <c r="K1022" s="125"/>
      <c r="L1022" s="125">
        <v>46052</v>
      </c>
      <c r="M1022" s="122" t="s">
        <v>8609</v>
      </c>
      <c r="N1022" s="122" t="s">
        <v>1991</v>
      </c>
      <c r="O1022" s="122" t="s">
        <v>1992</v>
      </c>
      <c r="P1022" s="122" t="s">
        <v>155</v>
      </c>
    </row>
    <row r="1023" spans="1:16" x14ac:dyDescent="0.25">
      <c r="A1023" s="130"/>
      <c r="B1023" s="122"/>
      <c r="C1023" s="122"/>
      <c r="D1023" s="122"/>
      <c r="E1023" s="122"/>
      <c r="F1023" s="122"/>
      <c r="G1023" s="122"/>
      <c r="H1023" s="122" t="s">
        <v>1993</v>
      </c>
      <c r="I1023" s="143">
        <v>-3068.76</v>
      </c>
      <c r="J1023" s="125"/>
      <c r="K1023" s="125"/>
      <c r="L1023" s="125">
        <v>46052</v>
      </c>
      <c r="M1023" s="122" t="s">
        <v>8609</v>
      </c>
      <c r="N1023" s="122" t="s">
        <v>1993</v>
      </c>
      <c r="O1023" s="122" t="s">
        <v>1992</v>
      </c>
      <c r="P1023" s="122" t="s">
        <v>155</v>
      </c>
    </row>
    <row r="1024" spans="1:16" x14ac:dyDescent="0.25">
      <c r="A1024" s="126"/>
      <c r="B1024" s="126"/>
      <c r="C1024" s="126"/>
      <c r="D1024" s="126"/>
      <c r="E1024" s="126"/>
      <c r="F1024" s="126"/>
      <c r="G1024" s="126"/>
      <c r="H1024" s="126" t="s">
        <v>1994</v>
      </c>
      <c r="I1024" s="143">
        <v>-70473.679999999993</v>
      </c>
      <c r="J1024" s="125"/>
      <c r="K1024" s="125"/>
      <c r="L1024" s="125">
        <v>46052</v>
      </c>
      <c r="M1024" s="122" t="s">
        <v>8609</v>
      </c>
      <c r="N1024" s="122" t="s">
        <v>1994</v>
      </c>
      <c r="O1024" s="122" t="s">
        <v>1992</v>
      </c>
      <c r="P1024" s="122" t="s">
        <v>155</v>
      </c>
    </row>
    <row r="1025" spans="1:16" s="126" customFormat="1" x14ac:dyDescent="0.25">
      <c r="A1025" s="124"/>
      <c r="B1025" s="124"/>
      <c r="C1025" s="124"/>
      <c r="D1025" s="124"/>
      <c r="E1025" s="124"/>
      <c r="F1025" s="124"/>
      <c r="G1025" s="124"/>
      <c r="H1025" s="124" t="s">
        <v>1995</v>
      </c>
      <c r="I1025" s="143">
        <v>-12453.51</v>
      </c>
      <c r="J1025" s="125"/>
      <c r="K1025" s="125"/>
      <c r="L1025" s="125">
        <v>46052</v>
      </c>
      <c r="M1025" s="122" t="s">
        <v>8609</v>
      </c>
      <c r="N1025" s="122" t="s">
        <v>1996</v>
      </c>
      <c r="O1025" s="122" t="s">
        <v>1992</v>
      </c>
      <c r="P1025" s="122" t="s">
        <v>155</v>
      </c>
    </row>
    <row r="1026" spans="1:16" x14ac:dyDescent="0.25">
      <c r="A1026" s="130" t="s">
        <v>51</v>
      </c>
      <c r="B1026" s="122" t="s">
        <v>51</v>
      </c>
      <c r="C1026" s="122" t="s">
        <v>72</v>
      </c>
      <c r="D1026" s="122" t="s">
        <v>1997</v>
      </c>
      <c r="E1026" s="122" t="s">
        <v>1998</v>
      </c>
      <c r="F1026" s="122" t="s">
        <v>55</v>
      </c>
      <c r="G1026" s="122" t="s">
        <v>1999</v>
      </c>
      <c r="H1026" s="122" t="s">
        <v>2000</v>
      </c>
      <c r="I1026" s="143">
        <v>-1360</v>
      </c>
      <c r="J1026" s="125">
        <v>46050</v>
      </c>
      <c r="K1026" s="125">
        <v>46050</v>
      </c>
      <c r="L1026" s="125">
        <v>46052</v>
      </c>
      <c r="M1026" s="122">
        <v>10257</v>
      </c>
      <c r="N1026" s="122" t="s">
        <v>297</v>
      </c>
      <c r="O1026" s="122" t="s">
        <v>298</v>
      </c>
      <c r="P1026" s="122" t="s">
        <v>60</v>
      </c>
    </row>
    <row r="1027" spans="1:16" x14ac:dyDescent="0.25">
      <c r="E1027" s="124"/>
      <c r="G1027" s="124"/>
      <c r="H1027" s="124" t="s">
        <v>2000</v>
      </c>
      <c r="I1027" s="143">
        <v>-7650</v>
      </c>
      <c r="J1027" s="125"/>
      <c r="K1027" s="125"/>
      <c r="L1027" s="125">
        <v>46052</v>
      </c>
      <c r="M1027" s="122">
        <v>10257</v>
      </c>
      <c r="N1027" s="122" t="s">
        <v>2001</v>
      </c>
      <c r="O1027" s="122" t="s">
        <v>298</v>
      </c>
      <c r="P1027" s="122" t="s">
        <v>60</v>
      </c>
    </row>
    <row r="1028" spans="1:16" x14ac:dyDescent="0.25">
      <c r="E1028" s="124"/>
      <c r="G1028" s="124"/>
      <c r="H1028" s="124" t="s">
        <v>555</v>
      </c>
      <c r="I1028" s="143">
        <v>-250</v>
      </c>
      <c r="J1028" s="125"/>
      <c r="K1028" s="125"/>
      <c r="L1028" s="125">
        <v>46052</v>
      </c>
      <c r="M1028" s="122">
        <v>20004</v>
      </c>
      <c r="N1028" s="122" t="s">
        <v>128</v>
      </c>
      <c r="O1028" s="122" t="s">
        <v>79</v>
      </c>
      <c r="P1028" s="122" t="s">
        <v>129</v>
      </c>
    </row>
    <row r="1029" spans="1:16" x14ac:dyDescent="0.25">
      <c r="E1029" s="124"/>
      <c r="G1029" s="124"/>
      <c r="H1029" s="124" t="s">
        <v>153</v>
      </c>
      <c r="I1029" s="143">
        <v>-111889.29</v>
      </c>
      <c r="J1029" s="125"/>
      <c r="K1029" s="125"/>
      <c r="L1029" s="125">
        <v>46052</v>
      </c>
      <c r="M1029" s="122">
        <v>10258</v>
      </c>
      <c r="N1029" s="122" t="s">
        <v>153</v>
      </c>
      <c r="O1029" s="122" t="s">
        <v>154</v>
      </c>
      <c r="P1029" s="122" t="s">
        <v>155</v>
      </c>
    </row>
    <row r="1030" spans="1:16" x14ac:dyDescent="0.25">
      <c r="E1030" s="124"/>
      <c r="G1030" s="124"/>
      <c r="H1030" s="124" t="s">
        <v>564</v>
      </c>
      <c r="I1030" s="143">
        <v>-38.46</v>
      </c>
      <c r="J1030" s="125"/>
      <c r="K1030" s="125"/>
      <c r="L1030" s="125">
        <v>46052</v>
      </c>
      <c r="M1030" s="122">
        <v>20008</v>
      </c>
      <c r="N1030" s="122" t="s">
        <v>128</v>
      </c>
      <c r="O1030" s="122" t="s">
        <v>138</v>
      </c>
      <c r="P1030" s="122" t="s">
        <v>129</v>
      </c>
    </row>
    <row r="1031" spans="1:16" x14ac:dyDescent="0.25">
      <c r="A1031" s="124" t="s">
        <v>51</v>
      </c>
      <c r="B1031" s="124" t="s">
        <v>51</v>
      </c>
      <c r="C1031" s="124" t="s">
        <v>52</v>
      </c>
      <c r="D1031" s="124" t="s">
        <v>2002</v>
      </c>
      <c r="E1031" s="124" t="s">
        <v>207</v>
      </c>
      <c r="F1031" s="124" t="s">
        <v>55</v>
      </c>
      <c r="G1031" s="124" t="s">
        <v>2003</v>
      </c>
      <c r="H1031" s="124" t="s">
        <v>2004</v>
      </c>
      <c r="I1031" s="143">
        <v>-57314.01</v>
      </c>
      <c r="J1031" s="125">
        <v>46042</v>
      </c>
      <c r="K1031" s="125">
        <v>46044</v>
      </c>
      <c r="L1031" s="125">
        <v>46052</v>
      </c>
      <c r="M1031" s="122">
        <v>20004</v>
      </c>
      <c r="N1031" s="122" t="s">
        <v>143</v>
      </c>
      <c r="O1031" s="122" t="s">
        <v>79</v>
      </c>
      <c r="P1031" s="122" t="s">
        <v>60</v>
      </c>
    </row>
    <row r="1032" spans="1:16" x14ac:dyDescent="0.25">
      <c r="E1032" s="124"/>
      <c r="G1032" s="124"/>
      <c r="H1032" s="124" t="s">
        <v>2005</v>
      </c>
      <c r="I1032" s="143">
        <v>-6760.46</v>
      </c>
      <c r="J1032" s="125"/>
      <c r="K1032" s="125"/>
      <c r="L1032" s="125">
        <v>46052</v>
      </c>
      <c r="M1032" s="122">
        <v>10258</v>
      </c>
      <c r="N1032" s="122" t="s">
        <v>1966</v>
      </c>
      <c r="O1032" s="122" t="s">
        <v>1966</v>
      </c>
      <c r="P1032" s="122" t="s">
        <v>129</v>
      </c>
    </row>
    <row r="1033" spans="1:16" x14ac:dyDescent="0.25">
      <c r="E1033" s="124"/>
      <c r="G1033" s="124"/>
      <c r="H1033" s="124" t="s">
        <v>2005</v>
      </c>
      <c r="I1033" s="143">
        <v>-301</v>
      </c>
      <c r="J1033" s="125"/>
      <c r="K1033" s="125"/>
      <c r="L1033" s="125">
        <v>46052</v>
      </c>
      <c r="M1033" s="122">
        <v>20004</v>
      </c>
      <c r="N1033" s="122" t="s">
        <v>1966</v>
      </c>
      <c r="O1033" s="122" t="s">
        <v>1966</v>
      </c>
      <c r="P1033" s="122" t="s">
        <v>129</v>
      </c>
    </row>
    <row r="1034" spans="1:16" x14ac:dyDescent="0.25">
      <c r="E1034" s="124"/>
      <c r="G1034" s="124"/>
      <c r="H1034" s="124" t="s">
        <v>2005</v>
      </c>
      <c r="I1034" s="143">
        <v>-175.69</v>
      </c>
      <c r="J1034" s="125"/>
      <c r="K1034" s="125"/>
      <c r="L1034" s="125">
        <v>46052</v>
      </c>
      <c r="M1034" s="122">
        <v>20005</v>
      </c>
      <c r="N1034" s="122" t="s">
        <v>1966</v>
      </c>
      <c r="O1034" s="122" t="s">
        <v>1966</v>
      </c>
      <c r="P1034" s="122" t="s">
        <v>129</v>
      </c>
    </row>
    <row r="1035" spans="1:16" x14ac:dyDescent="0.25">
      <c r="E1035" s="124"/>
      <c r="G1035" s="124"/>
      <c r="H1035" s="124" t="s">
        <v>2005</v>
      </c>
      <c r="I1035" s="143">
        <v>-50</v>
      </c>
      <c r="J1035" s="125"/>
      <c r="K1035" s="125"/>
      <c r="L1035" s="125">
        <v>46052</v>
      </c>
      <c r="M1035" s="122">
        <v>20006</v>
      </c>
      <c r="N1035" s="122" t="s">
        <v>1966</v>
      </c>
      <c r="O1035" s="122" t="s">
        <v>1966</v>
      </c>
      <c r="P1035" s="122" t="s">
        <v>129</v>
      </c>
    </row>
    <row r="1036" spans="1:16" x14ac:dyDescent="0.25">
      <c r="E1036" s="124"/>
      <c r="G1036" s="124"/>
      <c r="H1036" s="124" t="s">
        <v>2005</v>
      </c>
      <c r="I1036" s="143">
        <v>-119.80000000000001</v>
      </c>
      <c r="J1036" s="125"/>
      <c r="K1036" s="125"/>
      <c r="L1036" s="125">
        <v>46052</v>
      </c>
      <c r="M1036" s="122">
        <v>20008</v>
      </c>
      <c r="N1036" s="122" t="s">
        <v>1966</v>
      </c>
      <c r="O1036" s="122" t="s">
        <v>1966</v>
      </c>
      <c r="P1036" s="122" t="s">
        <v>129</v>
      </c>
    </row>
    <row r="1037" spans="1:16" x14ac:dyDescent="0.25">
      <c r="E1037" s="124"/>
      <c r="G1037" s="124"/>
      <c r="H1037" s="124" t="s">
        <v>2005</v>
      </c>
      <c r="I1037" s="143">
        <v>-224.27</v>
      </c>
      <c r="J1037" s="125"/>
      <c r="K1037" s="125"/>
      <c r="L1037" s="125">
        <v>46052</v>
      </c>
      <c r="M1037" s="122">
        <v>20009</v>
      </c>
      <c r="N1037" s="122" t="s">
        <v>1966</v>
      </c>
      <c r="O1037" s="122" t="s">
        <v>1966</v>
      </c>
      <c r="P1037" s="122" t="s">
        <v>129</v>
      </c>
    </row>
    <row r="1038" spans="1:16" x14ac:dyDescent="0.25">
      <c r="E1038" s="124"/>
      <c r="G1038" s="124"/>
      <c r="H1038" s="124" t="s">
        <v>2005</v>
      </c>
      <c r="I1038" s="143">
        <v>-150</v>
      </c>
      <c r="J1038" s="125"/>
      <c r="K1038" s="125"/>
      <c r="L1038" s="125">
        <v>46052</v>
      </c>
      <c r="M1038" s="122">
        <v>20010</v>
      </c>
      <c r="N1038" s="122" t="s">
        <v>1966</v>
      </c>
      <c r="O1038" s="122" t="s">
        <v>1966</v>
      </c>
      <c r="P1038" s="122" t="s">
        <v>129</v>
      </c>
    </row>
    <row r="1039" spans="1:16" x14ac:dyDescent="0.25">
      <c r="E1039" s="124"/>
      <c r="G1039" s="124"/>
      <c r="H1039" s="124" t="s">
        <v>2005</v>
      </c>
      <c r="I1039" s="143">
        <v>-99.97999999999999</v>
      </c>
      <c r="J1039" s="125"/>
      <c r="K1039" s="125"/>
      <c r="L1039" s="125">
        <v>46052</v>
      </c>
      <c r="M1039" s="122">
        <v>20013</v>
      </c>
      <c r="N1039" s="122" t="s">
        <v>1966</v>
      </c>
      <c r="O1039" s="122" t="s">
        <v>1966</v>
      </c>
      <c r="P1039" s="122" t="s">
        <v>129</v>
      </c>
    </row>
    <row r="1040" spans="1:16" x14ac:dyDescent="0.25">
      <c r="E1040" s="124"/>
      <c r="G1040" s="124"/>
      <c r="H1040" s="124" t="s">
        <v>2005</v>
      </c>
      <c r="I1040" s="143">
        <v>-50</v>
      </c>
      <c r="J1040" s="125"/>
      <c r="K1040" s="125"/>
      <c r="L1040" s="125">
        <v>46052</v>
      </c>
      <c r="M1040" s="122">
        <v>20015</v>
      </c>
      <c r="N1040" s="122" t="s">
        <v>1966</v>
      </c>
      <c r="O1040" s="122" t="s">
        <v>1966</v>
      </c>
      <c r="P1040" s="122" t="s">
        <v>129</v>
      </c>
    </row>
    <row r="1041" spans="1:16" x14ac:dyDescent="0.25">
      <c r="E1041" s="124"/>
      <c r="G1041" s="124"/>
      <c r="H1041" s="124" t="s">
        <v>2005</v>
      </c>
      <c r="I1041" s="143">
        <v>-151</v>
      </c>
      <c r="J1041" s="125"/>
      <c r="K1041" s="125"/>
      <c r="L1041" s="125">
        <v>46052</v>
      </c>
      <c r="M1041" s="122">
        <v>20017</v>
      </c>
      <c r="N1041" s="122" t="s">
        <v>1966</v>
      </c>
      <c r="O1041" s="122" t="s">
        <v>1966</v>
      </c>
      <c r="P1041" s="122" t="s">
        <v>129</v>
      </c>
    </row>
    <row r="1042" spans="1:16" x14ac:dyDescent="0.25">
      <c r="E1042" s="124"/>
      <c r="G1042" s="124"/>
      <c r="H1042" s="124" t="s">
        <v>2005</v>
      </c>
      <c r="I1042" s="143">
        <v>-50</v>
      </c>
      <c r="J1042" s="125"/>
      <c r="K1042" s="125"/>
      <c r="L1042" s="125">
        <v>46052</v>
      </c>
      <c r="M1042" s="122">
        <v>20020</v>
      </c>
      <c r="N1042" s="122" t="s">
        <v>1966</v>
      </c>
      <c r="O1042" s="122" t="s">
        <v>1966</v>
      </c>
      <c r="P1042" s="122" t="s">
        <v>129</v>
      </c>
    </row>
    <row r="1043" spans="1:16" x14ac:dyDescent="0.25">
      <c r="E1043" s="124"/>
      <c r="G1043" s="124"/>
      <c r="H1043" s="124" t="s">
        <v>2005</v>
      </c>
      <c r="I1043" s="143">
        <v>-160</v>
      </c>
      <c r="J1043" s="125"/>
      <c r="K1043" s="125"/>
      <c r="L1043" s="125">
        <v>46052</v>
      </c>
      <c r="M1043" s="122">
        <v>20023</v>
      </c>
      <c r="N1043" s="122" t="s">
        <v>1966</v>
      </c>
      <c r="O1043" s="122" t="s">
        <v>1966</v>
      </c>
      <c r="P1043" s="122" t="s">
        <v>129</v>
      </c>
    </row>
    <row r="1044" spans="1:16" x14ac:dyDescent="0.25">
      <c r="E1044" s="124"/>
      <c r="G1044" s="124"/>
      <c r="H1044" s="124" t="s">
        <v>2005</v>
      </c>
      <c r="I1044" s="143">
        <v>-50</v>
      </c>
      <c r="J1044" s="125"/>
      <c r="K1044" s="125"/>
      <c r="L1044" s="125">
        <v>46052</v>
      </c>
      <c r="M1044" s="122">
        <v>20024</v>
      </c>
      <c r="N1044" s="122" t="s">
        <v>1966</v>
      </c>
      <c r="O1044" s="122" t="s">
        <v>1966</v>
      </c>
      <c r="P1044" s="122" t="s">
        <v>129</v>
      </c>
    </row>
    <row r="1045" spans="1:16" x14ac:dyDescent="0.25">
      <c r="E1045" s="124"/>
      <c r="G1045" s="124"/>
      <c r="H1045" s="124" t="s">
        <v>2005</v>
      </c>
      <c r="I1045" s="143">
        <v>-208.54000000000002</v>
      </c>
      <c r="J1045" s="125"/>
      <c r="K1045" s="125"/>
      <c r="L1045" s="125">
        <v>46052</v>
      </c>
      <c r="M1045" s="122">
        <v>20099</v>
      </c>
      <c r="N1045" s="122" t="s">
        <v>1966</v>
      </c>
      <c r="O1045" s="122" t="s">
        <v>1966</v>
      </c>
      <c r="P1045" s="122" t="s">
        <v>129</v>
      </c>
    </row>
    <row r="1046" spans="1:16" x14ac:dyDescent="0.25">
      <c r="E1046" s="124"/>
      <c r="G1046" s="124"/>
      <c r="H1046" s="124" t="s">
        <v>2005</v>
      </c>
      <c r="I1046" s="143">
        <v>-141.65</v>
      </c>
      <c r="J1046" s="125"/>
      <c r="K1046" s="125"/>
      <c r="L1046" s="125">
        <v>46052</v>
      </c>
      <c r="M1046" s="122">
        <v>20104</v>
      </c>
      <c r="N1046" s="122" t="s">
        <v>1966</v>
      </c>
      <c r="O1046" s="122" t="s">
        <v>1966</v>
      </c>
      <c r="P1046" s="122" t="s">
        <v>129</v>
      </c>
    </row>
    <row r="1047" spans="1:16" x14ac:dyDescent="0.25">
      <c r="E1047" s="124"/>
      <c r="G1047" s="124"/>
      <c r="H1047" s="124" t="s">
        <v>2005</v>
      </c>
      <c r="I1047" s="143">
        <v>-100</v>
      </c>
      <c r="J1047" s="125"/>
      <c r="K1047" s="125"/>
      <c r="L1047" s="125">
        <v>46052</v>
      </c>
      <c r="M1047" s="122">
        <v>20107</v>
      </c>
      <c r="N1047" s="122" t="s">
        <v>1966</v>
      </c>
      <c r="O1047" s="122" t="s">
        <v>1966</v>
      </c>
      <c r="P1047" s="122" t="s">
        <v>129</v>
      </c>
    </row>
    <row r="1048" spans="1:16" x14ac:dyDescent="0.25">
      <c r="E1048" s="124"/>
      <c r="G1048" s="124"/>
      <c r="H1048" s="124" t="s">
        <v>2005</v>
      </c>
      <c r="I1048" s="143">
        <v>-150</v>
      </c>
      <c r="J1048" s="125"/>
      <c r="K1048" s="125"/>
      <c r="L1048" s="125">
        <v>46052</v>
      </c>
      <c r="M1048" s="122">
        <v>20108</v>
      </c>
      <c r="N1048" s="122" t="s">
        <v>1966</v>
      </c>
      <c r="O1048" s="122" t="s">
        <v>1966</v>
      </c>
      <c r="P1048" s="122" t="s">
        <v>129</v>
      </c>
    </row>
    <row r="1049" spans="1:16" x14ac:dyDescent="0.25">
      <c r="E1049" s="124"/>
      <c r="G1049" s="124"/>
      <c r="H1049" s="124" t="s">
        <v>2005</v>
      </c>
      <c r="I1049" s="143">
        <v>-201.11</v>
      </c>
      <c r="J1049" s="125"/>
      <c r="K1049" s="125"/>
      <c r="L1049" s="125">
        <v>46052</v>
      </c>
      <c r="M1049" s="122">
        <v>30001</v>
      </c>
      <c r="N1049" s="122" t="s">
        <v>1966</v>
      </c>
      <c r="O1049" s="122" t="s">
        <v>1966</v>
      </c>
      <c r="P1049" s="122" t="s">
        <v>129</v>
      </c>
    </row>
    <row r="1050" spans="1:16" x14ac:dyDescent="0.25">
      <c r="E1050" s="124"/>
      <c r="G1050" s="124"/>
      <c r="H1050" s="124" t="s">
        <v>2005</v>
      </c>
      <c r="I1050" s="143">
        <v>-50</v>
      </c>
      <c r="J1050" s="125"/>
      <c r="K1050" s="125"/>
      <c r="L1050" s="125">
        <v>46052</v>
      </c>
      <c r="M1050" s="122">
        <v>30002</v>
      </c>
      <c r="N1050" s="122" t="s">
        <v>1966</v>
      </c>
      <c r="O1050" s="122" t="s">
        <v>1966</v>
      </c>
      <c r="P1050" s="122" t="s">
        <v>129</v>
      </c>
    </row>
    <row r="1051" spans="1:16" x14ac:dyDescent="0.25">
      <c r="E1051" s="124"/>
      <c r="G1051" s="124"/>
      <c r="H1051" s="124" t="s">
        <v>2005</v>
      </c>
      <c r="I1051" s="143">
        <v>-96.37</v>
      </c>
      <c r="J1051" s="125"/>
      <c r="K1051" s="125"/>
      <c r="L1051" s="125">
        <v>46052</v>
      </c>
      <c r="M1051" s="122">
        <v>30003</v>
      </c>
      <c r="N1051" s="122" t="s">
        <v>1966</v>
      </c>
      <c r="O1051" s="122" t="s">
        <v>1966</v>
      </c>
      <c r="P1051" s="122" t="s">
        <v>129</v>
      </c>
    </row>
    <row r="1052" spans="1:16" x14ac:dyDescent="0.25">
      <c r="E1052" s="124"/>
      <c r="G1052" s="124"/>
      <c r="H1052" s="124" t="s">
        <v>2005</v>
      </c>
      <c r="I1052" s="143">
        <v>-528.46</v>
      </c>
      <c r="J1052" s="125"/>
      <c r="K1052" s="125"/>
      <c r="L1052" s="125">
        <v>46052</v>
      </c>
      <c r="M1052" s="122">
        <v>30258</v>
      </c>
      <c r="N1052" s="122" t="s">
        <v>1966</v>
      </c>
      <c r="O1052" s="122" t="s">
        <v>1966</v>
      </c>
      <c r="P1052" s="122" t="s">
        <v>129</v>
      </c>
    </row>
    <row r="1053" spans="1:16" x14ac:dyDescent="0.25">
      <c r="A1053" s="126"/>
      <c r="B1053" s="126"/>
      <c r="C1053" s="126"/>
      <c r="D1053" s="126"/>
      <c r="E1053" s="126"/>
      <c r="F1053" s="126"/>
      <c r="G1053" s="126"/>
      <c r="H1053" s="126" t="s">
        <v>2005</v>
      </c>
      <c r="I1053" s="143">
        <v>-100</v>
      </c>
      <c r="J1053" s="125"/>
      <c r="K1053" s="125"/>
      <c r="L1053" s="125">
        <v>46052</v>
      </c>
      <c r="M1053" s="122">
        <v>31001</v>
      </c>
      <c r="N1053" s="122" t="s">
        <v>1966</v>
      </c>
      <c r="O1053" s="122" t="s">
        <v>1966</v>
      </c>
      <c r="P1053" s="122" t="s">
        <v>129</v>
      </c>
    </row>
    <row r="1054" spans="1:16" s="126" customFormat="1" x14ac:dyDescent="0.25">
      <c r="H1054" s="126" t="s">
        <v>2005</v>
      </c>
      <c r="I1054" s="143">
        <v>-17.850000000000001</v>
      </c>
      <c r="J1054" s="125"/>
      <c r="K1054" s="125"/>
      <c r="L1054" s="125">
        <v>46052</v>
      </c>
      <c r="M1054" s="122">
        <v>10257</v>
      </c>
      <c r="N1054" s="122" t="s">
        <v>1966</v>
      </c>
      <c r="O1054" s="122" t="s">
        <v>1966</v>
      </c>
      <c r="P1054" s="122" t="s">
        <v>129</v>
      </c>
    </row>
    <row r="1055" spans="1:16" s="126" customFormat="1" x14ac:dyDescent="0.25">
      <c r="A1055" s="130"/>
      <c r="B1055" s="122"/>
      <c r="C1055" s="122"/>
      <c r="D1055" s="122"/>
      <c r="E1055" s="122"/>
      <c r="F1055" s="122"/>
      <c r="G1055" s="122"/>
      <c r="H1055" s="122" t="s">
        <v>2005</v>
      </c>
      <c r="I1055" s="143">
        <v>-74.289999999999992</v>
      </c>
      <c r="J1055" s="125"/>
      <c r="K1055" s="125"/>
      <c r="L1055" s="125">
        <v>46052</v>
      </c>
      <c r="M1055" s="122">
        <v>20029</v>
      </c>
      <c r="N1055" s="122" t="s">
        <v>1966</v>
      </c>
      <c r="O1055" s="122" t="s">
        <v>1966</v>
      </c>
      <c r="P1055" s="122" t="s">
        <v>129</v>
      </c>
    </row>
    <row r="1056" spans="1:16" x14ac:dyDescent="0.25">
      <c r="A1056" s="130"/>
      <c r="B1056" s="122"/>
      <c r="C1056" s="122"/>
      <c r="D1056" s="122"/>
      <c r="E1056" s="122"/>
      <c r="F1056" s="122"/>
      <c r="G1056" s="122"/>
      <c r="H1056" s="122" t="s">
        <v>2006</v>
      </c>
      <c r="I1056" s="143">
        <v>-76514.649999999994</v>
      </c>
      <c r="J1056" s="125"/>
      <c r="K1056" s="125"/>
      <c r="L1056" s="125">
        <v>46052</v>
      </c>
      <c r="M1056" s="122">
        <v>20001</v>
      </c>
      <c r="N1056" s="122" t="s">
        <v>2006</v>
      </c>
      <c r="O1056" s="122" t="s">
        <v>246</v>
      </c>
      <c r="P1056" s="122" t="s">
        <v>246</v>
      </c>
    </row>
    <row r="1057" spans="1:16" x14ac:dyDescent="0.25">
      <c r="A1057" s="130"/>
      <c r="B1057" s="122"/>
      <c r="C1057" s="122"/>
      <c r="D1057" s="122"/>
      <c r="E1057" s="122"/>
      <c r="F1057" s="122"/>
      <c r="G1057" s="122"/>
      <c r="H1057" s="122" t="s">
        <v>1740</v>
      </c>
      <c r="I1057" s="143">
        <v>-230</v>
      </c>
      <c r="J1057" s="125"/>
      <c r="K1057" s="125"/>
      <c r="L1057" s="125">
        <v>46052</v>
      </c>
      <c r="M1057" s="122">
        <v>20001</v>
      </c>
      <c r="N1057" s="122" t="s">
        <v>128</v>
      </c>
      <c r="O1057" s="122" t="s">
        <v>79</v>
      </c>
      <c r="P1057" s="122" t="s">
        <v>129</v>
      </c>
    </row>
    <row r="1058" spans="1:16" x14ac:dyDescent="0.25">
      <c r="A1058" s="130"/>
      <c r="B1058" s="122"/>
      <c r="C1058" s="122"/>
      <c r="D1058" s="122"/>
      <c r="E1058" s="122"/>
      <c r="F1058" s="122"/>
      <c r="G1058" s="122"/>
      <c r="H1058" s="122" t="s">
        <v>29</v>
      </c>
      <c r="I1058" s="143">
        <v>-5018036.93</v>
      </c>
      <c r="J1058" s="125"/>
      <c r="K1058" s="125"/>
      <c r="L1058" s="125">
        <v>46052</v>
      </c>
      <c r="M1058" s="122" t="s">
        <v>8609</v>
      </c>
      <c r="N1058" s="122" t="s">
        <v>29</v>
      </c>
      <c r="O1058" s="122" t="s">
        <v>29</v>
      </c>
      <c r="P1058" s="122" t="s">
        <v>60</v>
      </c>
    </row>
    <row r="1059" spans="1:16" x14ac:dyDescent="0.25">
      <c r="A1059" s="130"/>
      <c r="B1059" s="122"/>
      <c r="C1059" s="122"/>
      <c r="D1059" s="122"/>
      <c r="E1059" s="122"/>
      <c r="F1059" s="122"/>
      <c r="G1059" s="122"/>
      <c r="H1059" s="122" t="s">
        <v>644</v>
      </c>
      <c r="I1059" s="143">
        <v>-20000</v>
      </c>
      <c r="J1059" s="125"/>
      <c r="K1059" s="125"/>
      <c r="L1059" s="125">
        <v>46052</v>
      </c>
      <c r="M1059" s="122" t="s">
        <v>8609</v>
      </c>
      <c r="N1059" s="122" t="s">
        <v>644</v>
      </c>
      <c r="O1059" s="122" t="s">
        <v>28</v>
      </c>
      <c r="P1059" s="122" t="s">
        <v>60</v>
      </c>
    </row>
    <row r="1060" spans="1:16" x14ac:dyDescent="0.25">
      <c r="A1060" s="130" t="s">
        <v>51</v>
      </c>
      <c r="B1060" s="122" t="s">
        <v>51</v>
      </c>
      <c r="C1060" s="122" t="s">
        <v>52</v>
      </c>
      <c r="D1060" s="122" t="s">
        <v>2007</v>
      </c>
      <c r="E1060" s="122" t="s">
        <v>2008</v>
      </c>
      <c r="F1060" s="122" t="s">
        <v>55</v>
      </c>
      <c r="G1060" s="122" t="s">
        <v>2009</v>
      </c>
      <c r="H1060" s="122" t="s">
        <v>2010</v>
      </c>
      <c r="I1060" s="143">
        <v>-37099.5</v>
      </c>
      <c r="J1060" s="125">
        <v>45992</v>
      </c>
      <c r="K1060" s="125">
        <v>46007</v>
      </c>
      <c r="L1060" s="125">
        <v>46052</v>
      </c>
      <c r="M1060" s="122">
        <v>10258</v>
      </c>
      <c r="N1060" s="122" t="s">
        <v>66</v>
      </c>
      <c r="O1060" s="122" t="s">
        <v>67</v>
      </c>
      <c r="P1060" s="122" t="s">
        <v>60</v>
      </c>
    </row>
    <row r="1061" spans="1:16" x14ac:dyDescent="0.25">
      <c r="A1061" s="130" t="s">
        <v>51</v>
      </c>
      <c r="B1061" s="122" t="s">
        <v>51</v>
      </c>
      <c r="C1061" s="122" t="s">
        <v>52</v>
      </c>
      <c r="D1061" s="122" t="s">
        <v>2011</v>
      </c>
      <c r="E1061" s="122" t="s">
        <v>2012</v>
      </c>
      <c r="F1061" s="122" t="s">
        <v>55</v>
      </c>
      <c r="G1061" s="122" t="s">
        <v>2009</v>
      </c>
      <c r="H1061" s="122" t="s">
        <v>2010</v>
      </c>
      <c r="I1061" s="143">
        <v>-4700</v>
      </c>
      <c r="J1061" s="125">
        <v>45992</v>
      </c>
      <c r="K1061" s="125">
        <v>46007</v>
      </c>
      <c r="L1061" s="125">
        <v>46052</v>
      </c>
      <c r="M1061" s="122">
        <v>10258</v>
      </c>
      <c r="N1061" s="122" t="s">
        <v>66</v>
      </c>
      <c r="O1061" s="122" t="s">
        <v>67</v>
      </c>
      <c r="P1061" s="122" t="s">
        <v>60</v>
      </c>
    </row>
    <row r="1062" spans="1:16" x14ac:dyDescent="0.25">
      <c r="A1062" s="130" t="s">
        <v>51</v>
      </c>
      <c r="B1062" s="122" t="s">
        <v>51</v>
      </c>
      <c r="C1062" s="122" t="s">
        <v>52</v>
      </c>
      <c r="D1062" s="122" t="s">
        <v>2013</v>
      </c>
      <c r="E1062" s="122" t="s">
        <v>2014</v>
      </c>
      <c r="F1062" s="122" t="s">
        <v>55</v>
      </c>
      <c r="G1062" s="122" t="s">
        <v>2015</v>
      </c>
      <c r="H1062" s="122" t="s">
        <v>2016</v>
      </c>
      <c r="I1062" s="143">
        <v>-4080.46</v>
      </c>
      <c r="J1062" s="125">
        <v>46007</v>
      </c>
      <c r="K1062" s="125">
        <v>46010</v>
      </c>
      <c r="L1062" s="125">
        <v>46052</v>
      </c>
      <c r="M1062" s="122">
        <v>10258</v>
      </c>
      <c r="N1062" s="122" t="s">
        <v>66</v>
      </c>
      <c r="O1062" s="122" t="s">
        <v>67</v>
      </c>
      <c r="P1062" s="122" t="s">
        <v>60</v>
      </c>
    </row>
    <row r="1063" spans="1:16" x14ac:dyDescent="0.25">
      <c r="A1063" s="130" t="s">
        <v>51</v>
      </c>
      <c r="B1063" s="122" t="s">
        <v>51</v>
      </c>
      <c r="C1063" s="122" t="s">
        <v>156</v>
      </c>
      <c r="D1063" s="122" t="s">
        <v>2017</v>
      </c>
      <c r="E1063" s="122" t="s">
        <v>2018</v>
      </c>
      <c r="F1063" s="122" t="s">
        <v>55</v>
      </c>
      <c r="G1063" s="122" t="s">
        <v>2019</v>
      </c>
      <c r="H1063" s="122" t="s">
        <v>2020</v>
      </c>
      <c r="I1063" s="143">
        <v>-78266.37</v>
      </c>
      <c r="J1063" s="125">
        <v>45756</v>
      </c>
      <c r="K1063" s="125">
        <v>45756</v>
      </c>
      <c r="L1063" s="125">
        <v>46052</v>
      </c>
      <c r="M1063" s="122" t="s">
        <v>8609</v>
      </c>
      <c r="N1063" s="122" t="s">
        <v>2021</v>
      </c>
      <c r="O1063" s="122" t="s">
        <v>1992</v>
      </c>
      <c r="P1063" s="122" t="s">
        <v>155</v>
      </c>
    </row>
    <row r="1064" spans="1:16" x14ac:dyDescent="0.25">
      <c r="A1064" s="130" t="s">
        <v>51</v>
      </c>
      <c r="B1064" s="122" t="s">
        <v>51</v>
      </c>
      <c r="C1064" s="122" t="s">
        <v>156</v>
      </c>
      <c r="D1064" s="122" t="s">
        <v>2022</v>
      </c>
      <c r="E1064" s="122" t="s">
        <v>2023</v>
      </c>
      <c r="F1064" s="122" t="s">
        <v>55</v>
      </c>
      <c r="G1064" s="122" t="s">
        <v>2024</v>
      </c>
      <c r="H1064" s="122" t="s">
        <v>2025</v>
      </c>
      <c r="I1064" s="143">
        <v>-11053.44</v>
      </c>
      <c r="J1064" s="125">
        <v>45807</v>
      </c>
      <c r="K1064" s="125">
        <v>45807</v>
      </c>
      <c r="L1064" s="125">
        <v>46052</v>
      </c>
      <c r="M1064" s="122" t="s">
        <v>8609</v>
      </c>
      <c r="N1064" s="122" t="s">
        <v>2026</v>
      </c>
      <c r="O1064" s="122" t="s">
        <v>1992</v>
      </c>
      <c r="P1064" s="122" t="s">
        <v>155</v>
      </c>
    </row>
    <row r="1065" spans="1:16" x14ac:dyDescent="0.25">
      <c r="A1065" s="130" t="s">
        <v>51</v>
      </c>
      <c r="B1065" s="122" t="s">
        <v>51</v>
      </c>
      <c r="C1065" s="122" t="s">
        <v>85</v>
      </c>
      <c r="D1065" s="122" t="s">
        <v>2027</v>
      </c>
      <c r="E1065" s="122" t="s">
        <v>2028</v>
      </c>
      <c r="F1065" s="122" t="s">
        <v>55</v>
      </c>
      <c r="G1065" s="122" t="s">
        <v>2029</v>
      </c>
      <c r="H1065" s="122" t="s">
        <v>2030</v>
      </c>
      <c r="I1065" s="143">
        <v>-122328.78</v>
      </c>
      <c r="J1065" s="125">
        <v>45439</v>
      </c>
      <c r="K1065" s="125">
        <v>45439</v>
      </c>
      <c r="L1065" s="125">
        <v>46052</v>
      </c>
      <c r="M1065" s="122" t="s">
        <v>8609</v>
      </c>
      <c r="N1065" s="122" t="s">
        <v>91</v>
      </c>
      <c r="O1065" s="122" t="s">
        <v>1992</v>
      </c>
      <c r="P1065" s="122" t="s">
        <v>155</v>
      </c>
    </row>
    <row r="1066" spans="1:16" x14ac:dyDescent="0.25">
      <c r="A1066" s="130" t="s">
        <v>51</v>
      </c>
      <c r="B1066" s="122" t="s">
        <v>51</v>
      </c>
      <c r="C1066" s="122" t="s">
        <v>156</v>
      </c>
      <c r="D1066" s="122" t="s">
        <v>2031</v>
      </c>
      <c r="E1066" s="122" t="s">
        <v>2032</v>
      </c>
      <c r="F1066" s="122" t="s">
        <v>55</v>
      </c>
      <c r="G1066" s="122" t="s">
        <v>2033</v>
      </c>
      <c r="H1066" s="122" t="s">
        <v>2034</v>
      </c>
      <c r="I1066" s="143">
        <v>-29111.42</v>
      </c>
      <c r="J1066" s="125">
        <v>45807</v>
      </c>
      <c r="K1066" s="125">
        <v>45807</v>
      </c>
      <c r="L1066" s="125">
        <v>46052</v>
      </c>
      <c r="M1066" s="122" t="s">
        <v>8609</v>
      </c>
      <c r="N1066" s="122" t="s">
        <v>2035</v>
      </c>
      <c r="O1066" s="122" t="s">
        <v>1992</v>
      </c>
      <c r="P1066" s="122" t="s">
        <v>155</v>
      </c>
    </row>
    <row r="1067" spans="1:16" x14ac:dyDescent="0.25">
      <c r="A1067" s="130" t="s">
        <v>51</v>
      </c>
      <c r="B1067" s="122" t="s">
        <v>51</v>
      </c>
      <c r="C1067" s="122" t="s">
        <v>156</v>
      </c>
      <c r="D1067" s="122" t="s">
        <v>2036</v>
      </c>
      <c r="E1067" s="122" t="s">
        <v>2037</v>
      </c>
      <c r="F1067" s="122" t="s">
        <v>55</v>
      </c>
      <c r="G1067" s="122" t="s">
        <v>2038</v>
      </c>
      <c r="H1067" s="122" t="s">
        <v>2039</v>
      </c>
      <c r="I1067" s="143">
        <v>-61161.38</v>
      </c>
      <c r="J1067" s="125">
        <v>45848</v>
      </c>
      <c r="K1067" s="125">
        <v>45848</v>
      </c>
      <c r="L1067" s="125">
        <v>46052</v>
      </c>
      <c r="M1067" s="122" t="s">
        <v>8609</v>
      </c>
      <c r="N1067" s="122" t="s">
        <v>2040</v>
      </c>
      <c r="O1067" s="122" t="s">
        <v>1992</v>
      </c>
      <c r="P1067" s="122" t="s">
        <v>155</v>
      </c>
    </row>
    <row r="1068" spans="1:16" x14ac:dyDescent="0.25">
      <c r="A1068" s="130" t="s">
        <v>51</v>
      </c>
      <c r="B1068" s="122" t="s">
        <v>51</v>
      </c>
      <c r="C1068" s="122" t="s">
        <v>85</v>
      </c>
      <c r="D1068" s="122" t="s">
        <v>696</v>
      </c>
      <c r="E1068" s="122" t="s">
        <v>2041</v>
      </c>
      <c r="F1068" s="122" t="s">
        <v>55</v>
      </c>
      <c r="G1068" s="122" t="s">
        <v>2042</v>
      </c>
      <c r="H1068" s="122" t="s">
        <v>2043</v>
      </c>
      <c r="I1068" s="143">
        <v>-176043.4</v>
      </c>
      <c r="J1068" s="125">
        <v>45660</v>
      </c>
      <c r="K1068" s="125">
        <v>45660</v>
      </c>
      <c r="L1068" s="125">
        <v>46052</v>
      </c>
      <c r="M1068" s="122" t="s">
        <v>8609</v>
      </c>
      <c r="N1068" s="122" t="s">
        <v>91</v>
      </c>
      <c r="O1068" s="122" t="s">
        <v>1992</v>
      </c>
      <c r="P1068" s="122" t="s">
        <v>155</v>
      </c>
    </row>
    <row r="1069" spans="1:16" x14ac:dyDescent="0.25">
      <c r="A1069" s="130" t="s">
        <v>51</v>
      </c>
      <c r="B1069" s="122" t="s">
        <v>51</v>
      </c>
      <c r="C1069" s="122" t="s">
        <v>156</v>
      </c>
      <c r="D1069" s="122" t="s">
        <v>2044</v>
      </c>
      <c r="E1069" s="122" t="s">
        <v>2045</v>
      </c>
      <c r="F1069" s="122" t="s">
        <v>55</v>
      </c>
      <c r="G1069" s="122" t="s">
        <v>2046</v>
      </c>
      <c r="H1069" s="122" t="s">
        <v>2047</v>
      </c>
      <c r="I1069" s="143">
        <v>-25546.91</v>
      </c>
      <c r="J1069" s="125">
        <v>45838</v>
      </c>
      <c r="K1069" s="125">
        <v>45838</v>
      </c>
      <c r="L1069" s="125">
        <v>46052</v>
      </c>
      <c r="M1069" s="122" t="s">
        <v>8609</v>
      </c>
      <c r="N1069" s="122" t="s">
        <v>2045</v>
      </c>
      <c r="O1069" s="122" t="s">
        <v>1992</v>
      </c>
      <c r="P1069" s="122" t="s">
        <v>155</v>
      </c>
    </row>
    <row r="1070" spans="1:16" x14ac:dyDescent="0.25">
      <c r="A1070" s="130" t="s">
        <v>51</v>
      </c>
      <c r="B1070" s="122" t="s">
        <v>51</v>
      </c>
      <c r="C1070" s="122" t="s">
        <v>85</v>
      </c>
      <c r="D1070" s="122" t="s">
        <v>2048</v>
      </c>
      <c r="E1070" s="122" t="s">
        <v>2049</v>
      </c>
      <c r="F1070" s="122" t="s">
        <v>55</v>
      </c>
      <c r="G1070" s="122" t="s">
        <v>2050</v>
      </c>
      <c r="H1070" s="122" t="s">
        <v>2051</v>
      </c>
      <c r="I1070" s="143">
        <v>-10880.88</v>
      </c>
      <c r="J1070" s="125">
        <v>45869</v>
      </c>
      <c r="K1070" s="125">
        <v>45869</v>
      </c>
      <c r="L1070" s="125">
        <v>46052</v>
      </c>
      <c r="M1070" s="122" t="s">
        <v>8609</v>
      </c>
      <c r="N1070" s="122" t="s">
        <v>91</v>
      </c>
      <c r="O1070" s="122" t="s">
        <v>1992</v>
      </c>
      <c r="P1070" s="122" t="s">
        <v>155</v>
      </c>
    </row>
    <row r="1071" spans="1:16" x14ac:dyDescent="0.25">
      <c r="A1071" s="124" t="s">
        <v>51</v>
      </c>
      <c r="B1071" s="124" t="s">
        <v>51</v>
      </c>
      <c r="C1071" s="124" t="s">
        <v>85</v>
      </c>
      <c r="D1071" s="124" t="s">
        <v>2052</v>
      </c>
      <c r="E1071" s="124" t="s">
        <v>2049</v>
      </c>
      <c r="F1071" s="124" t="s">
        <v>55</v>
      </c>
      <c r="G1071" s="124" t="s">
        <v>2053</v>
      </c>
      <c r="H1071" s="124" t="s">
        <v>2054</v>
      </c>
      <c r="I1071" s="143">
        <v>-196554</v>
      </c>
      <c r="J1071" s="125">
        <v>45351</v>
      </c>
      <c r="K1071" s="125">
        <v>45351</v>
      </c>
      <c r="L1071" s="125">
        <v>46052</v>
      </c>
      <c r="M1071" s="122" t="s">
        <v>8609</v>
      </c>
      <c r="N1071" s="122" t="s">
        <v>91</v>
      </c>
      <c r="O1071" s="122" t="s">
        <v>1992</v>
      </c>
      <c r="P1071" s="122" t="s">
        <v>155</v>
      </c>
    </row>
    <row r="1072" spans="1:16" x14ac:dyDescent="0.25">
      <c r="A1072" s="130" t="s">
        <v>51</v>
      </c>
      <c r="B1072" s="122" t="s">
        <v>51</v>
      </c>
      <c r="C1072" s="122" t="s">
        <v>2055</v>
      </c>
      <c r="D1072" s="122" t="s">
        <v>2056</v>
      </c>
      <c r="E1072" s="122" t="s">
        <v>2057</v>
      </c>
      <c r="F1072" s="122" t="s">
        <v>55</v>
      </c>
      <c r="G1072" s="122" t="s">
        <v>2053</v>
      </c>
      <c r="H1072" s="122" t="s">
        <v>2054</v>
      </c>
      <c r="I1072" s="143">
        <v>-156857.73000000001</v>
      </c>
      <c r="J1072" s="125">
        <v>45322</v>
      </c>
      <c r="K1072" s="125">
        <v>45322</v>
      </c>
      <c r="L1072" s="125">
        <v>46052</v>
      </c>
      <c r="M1072" s="122" t="s">
        <v>8609</v>
      </c>
      <c r="N1072" s="122" t="s">
        <v>51</v>
      </c>
      <c r="O1072" s="122" t="s">
        <v>1992</v>
      </c>
      <c r="P1072" s="122" t="s">
        <v>155</v>
      </c>
    </row>
    <row r="1073" spans="1:16" x14ac:dyDescent="0.25">
      <c r="A1073" s="130" t="s">
        <v>51</v>
      </c>
      <c r="B1073" s="122" t="s">
        <v>51</v>
      </c>
      <c r="C1073" s="122" t="s">
        <v>156</v>
      </c>
      <c r="D1073" s="122" t="s">
        <v>2058</v>
      </c>
      <c r="E1073" s="122" t="s">
        <v>2059</v>
      </c>
      <c r="F1073" s="122" t="s">
        <v>55</v>
      </c>
      <c r="G1073" s="122" t="s">
        <v>2060</v>
      </c>
      <c r="H1073" s="122" t="s">
        <v>2061</v>
      </c>
      <c r="I1073" s="143">
        <v>-13362.35</v>
      </c>
      <c r="J1073" s="125">
        <v>45751</v>
      </c>
      <c r="K1073" s="125">
        <v>45751</v>
      </c>
      <c r="L1073" s="125">
        <v>46052</v>
      </c>
      <c r="M1073" s="122" t="s">
        <v>8609</v>
      </c>
      <c r="N1073" s="122" t="s">
        <v>2059</v>
      </c>
      <c r="O1073" s="122" t="s">
        <v>1992</v>
      </c>
      <c r="P1073" s="122" t="s">
        <v>155</v>
      </c>
    </row>
    <row r="1074" spans="1:16" x14ac:dyDescent="0.25">
      <c r="A1074" s="130" t="s">
        <v>51</v>
      </c>
      <c r="B1074" s="122" t="s">
        <v>51</v>
      </c>
      <c r="C1074" s="122" t="s">
        <v>85</v>
      </c>
      <c r="D1074" s="122" t="s">
        <v>2062</v>
      </c>
      <c r="E1074" s="122" t="s">
        <v>2049</v>
      </c>
      <c r="F1074" s="122" t="s">
        <v>55</v>
      </c>
      <c r="G1074" s="122" t="s">
        <v>2063</v>
      </c>
      <c r="H1074" s="122" t="s">
        <v>2064</v>
      </c>
      <c r="I1074" s="143">
        <v>-42252.35</v>
      </c>
      <c r="J1074" s="125">
        <v>45439</v>
      </c>
      <c r="K1074" s="125">
        <v>45439</v>
      </c>
      <c r="L1074" s="125">
        <v>46052</v>
      </c>
      <c r="M1074" s="122" t="s">
        <v>8609</v>
      </c>
      <c r="N1074" s="122" t="s">
        <v>91</v>
      </c>
      <c r="O1074" s="122" t="s">
        <v>1992</v>
      </c>
      <c r="P1074" s="122" t="s">
        <v>155</v>
      </c>
    </row>
    <row r="1075" spans="1:16" x14ac:dyDescent="0.25">
      <c r="A1075" s="130" t="s">
        <v>51</v>
      </c>
      <c r="B1075" s="122" t="s">
        <v>51</v>
      </c>
      <c r="C1075" s="122" t="s">
        <v>156</v>
      </c>
      <c r="D1075" s="122" t="s">
        <v>2065</v>
      </c>
      <c r="E1075" s="122" t="s">
        <v>2066</v>
      </c>
      <c r="F1075" s="122" t="s">
        <v>55</v>
      </c>
      <c r="G1075" s="122" t="s">
        <v>2067</v>
      </c>
      <c r="H1075" s="122" t="s">
        <v>2068</v>
      </c>
      <c r="I1075" s="143">
        <v>-45986.57</v>
      </c>
      <c r="J1075" s="125">
        <v>45777</v>
      </c>
      <c r="K1075" s="125">
        <v>45777</v>
      </c>
      <c r="L1075" s="125">
        <v>46052</v>
      </c>
      <c r="M1075" s="122" t="s">
        <v>8609</v>
      </c>
      <c r="N1075" s="122" t="s">
        <v>2066</v>
      </c>
      <c r="O1075" s="122" t="s">
        <v>1992</v>
      </c>
      <c r="P1075" s="122" t="s">
        <v>155</v>
      </c>
    </row>
    <row r="1076" spans="1:16" x14ac:dyDescent="0.25">
      <c r="A1076" s="130"/>
      <c r="B1076" s="122"/>
      <c r="C1076" s="122"/>
      <c r="D1076" s="122"/>
      <c r="E1076" s="122"/>
      <c r="F1076" s="122"/>
      <c r="G1076" s="122"/>
      <c r="H1076" s="122" t="s">
        <v>645</v>
      </c>
      <c r="I1076" s="143">
        <v>-804.74</v>
      </c>
      <c r="J1076" s="125"/>
      <c r="K1076" s="125"/>
      <c r="L1076" s="125">
        <v>46052</v>
      </c>
      <c r="M1076" s="122">
        <v>10258</v>
      </c>
      <c r="N1076" s="122" t="s">
        <v>646</v>
      </c>
      <c r="O1076" s="122" t="s">
        <v>646</v>
      </c>
      <c r="P1076" s="122" t="s">
        <v>246</v>
      </c>
    </row>
    <row r="1077" spans="1:16" s="117" customFormat="1" x14ac:dyDescent="0.2">
      <c r="A1077" s="130" t="s">
        <v>51</v>
      </c>
      <c r="B1077" s="122" t="s">
        <v>51</v>
      </c>
      <c r="C1077" s="122" t="s">
        <v>52</v>
      </c>
      <c r="D1077" s="122" t="s">
        <v>2069</v>
      </c>
      <c r="E1077" s="122" t="s">
        <v>2070</v>
      </c>
      <c r="F1077" s="122" t="s">
        <v>55</v>
      </c>
      <c r="G1077" s="122" t="s">
        <v>485</v>
      </c>
      <c r="H1077" s="122" t="s">
        <v>486</v>
      </c>
      <c r="I1077" s="143">
        <v>-389.45</v>
      </c>
      <c r="J1077" s="125">
        <v>46007</v>
      </c>
      <c r="K1077" s="125">
        <v>46013</v>
      </c>
      <c r="L1077" s="125">
        <v>46052</v>
      </c>
      <c r="M1077" s="122">
        <v>10258</v>
      </c>
      <c r="N1077" s="122" t="s">
        <v>66</v>
      </c>
      <c r="O1077" s="122" t="s">
        <v>67</v>
      </c>
      <c r="P1077" s="122" t="s">
        <v>60</v>
      </c>
    </row>
    <row r="1078" spans="1:16" s="117" customFormat="1" x14ac:dyDescent="0.2">
      <c r="A1078" s="130" t="s">
        <v>51</v>
      </c>
      <c r="B1078" s="122" t="s">
        <v>51</v>
      </c>
      <c r="C1078" s="122" t="s">
        <v>72</v>
      </c>
      <c r="D1078" s="122" t="s">
        <v>2071</v>
      </c>
      <c r="E1078" s="122" t="s">
        <v>2072</v>
      </c>
      <c r="F1078" s="122" t="s">
        <v>55</v>
      </c>
      <c r="G1078" s="122" t="s">
        <v>2073</v>
      </c>
      <c r="H1078" s="122" t="s">
        <v>2074</v>
      </c>
      <c r="I1078" s="143">
        <v>-9026.0499999999993</v>
      </c>
      <c r="J1078" s="125">
        <v>46045</v>
      </c>
      <c r="K1078" s="125">
        <v>46048</v>
      </c>
      <c r="L1078" s="125">
        <v>46052</v>
      </c>
      <c r="M1078" s="122">
        <v>20001</v>
      </c>
      <c r="N1078" s="122" t="s">
        <v>189</v>
      </c>
      <c r="O1078" s="122" t="s">
        <v>155</v>
      </c>
      <c r="P1078" s="122" t="s">
        <v>129</v>
      </c>
    </row>
    <row r="1079" spans="1:16" s="117" customFormat="1" x14ac:dyDescent="0.2">
      <c r="A1079" s="130" t="s">
        <v>51</v>
      </c>
      <c r="B1079" s="122" t="s">
        <v>51</v>
      </c>
      <c r="C1079" s="122" t="s">
        <v>72</v>
      </c>
      <c r="D1079" s="122" t="s">
        <v>2075</v>
      </c>
      <c r="E1079" s="122" t="s">
        <v>2076</v>
      </c>
      <c r="F1079" s="122" t="s">
        <v>55</v>
      </c>
      <c r="G1079" s="122" t="s">
        <v>2073</v>
      </c>
      <c r="H1079" s="122" t="s">
        <v>2074</v>
      </c>
      <c r="I1079" s="143">
        <v>-7913.01</v>
      </c>
      <c r="J1079" s="125">
        <v>46027</v>
      </c>
      <c r="K1079" s="125">
        <v>46048</v>
      </c>
      <c r="L1079" s="125">
        <v>46052</v>
      </c>
      <c r="M1079" s="122">
        <v>20001</v>
      </c>
      <c r="N1079" s="122" t="s">
        <v>189</v>
      </c>
      <c r="O1079" s="122" t="s">
        <v>155</v>
      </c>
      <c r="P1079" s="122" t="s">
        <v>129</v>
      </c>
    </row>
    <row r="1080" spans="1:16" s="117" customFormat="1" x14ac:dyDescent="0.2">
      <c r="A1080" s="130" t="s">
        <v>51</v>
      </c>
      <c r="B1080" s="122" t="s">
        <v>51</v>
      </c>
      <c r="C1080" s="122" t="s">
        <v>72</v>
      </c>
      <c r="D1080" s="122" t="s">
        <v>2077</v>
      </c>
      <c r="E1080" s="122" t="s">
        <v>2078</v>
      </c>
      <c r="F1080" s="122" t="s">
        <v>55</v>
      </c>
      <c r="G1080" s="122" t="s">
        <v>2073</v>
      </c>
      <c r="H1080" s="122" t="s">
        <v>2074</v>
      </c>
      <c r="I1080" s="143">
        <v>-294.73</v>
      </c>
      <c r="J1080" s="125">
        <v>46027</v>
      </c>
      <c r="K1080" s="125">
        <v>46048</v>
      </c>
      <c r="L1080" s="125">
        <v>46052</v>
      </c>
      <c r="M1080" s="122">
        <v>20001</v>
      </c>
      <c r="N1080" s="122" t="s">
        <v>189</v>
      </c>
      <c r="O1080" s="122" t="s">
        <v>155</v>
      </c>
      <c r="P1080" s="122" t="s">
        <v>129</v>
      </c>
    </row>
    <row r="1081" spans="1:16" s="117" customFormat="1" x14ac:dyDescent="0.2">
      <c r="A1081" s="130" t="s">
        <v>51</v>
      </c>
      <c r="B1081" s="122" t="s">
        <v>51</v>
      </c>
      <c r="C1081" s="122" t="s">
        <v>72</v>
      </c>
      <c r="D1081" s="122" t="s">
        <v>2079</v>
      </c>
      <c r="E1081" s="122" t="s">
        <v>2080</v>
      </c>
      <c r="F1081" s="122" t="s">
        <v>55</v>
      </c>
      <c r="G1081" s="122" t="s">
        <v>2073</v>
      </c>
      <c r="H1081" s="122" t="s">
        <v>2074</v>
      </c>
      <c r="I1081" s="143">
        <v>-4212.8599999999997</v>
      </c>
      <c r="J1081" s="125">
        <v>46027</v>
      </c>
      <c r="K1081" s="125">
        <v>46048</v>
      </c>
      <c r="L1081" s="125">
        <v>46052</v>
      </c>
      <c r="M1081" s="122">
        <v>20003</v>
      </c>
      <c r="N1081" s="122" t="s">
        <v>892</v>
      </c>
      <c r="O1081" s="122" t="s">
        <v>155</v>
      </c>
      <c r="P1081" s="122" t="s">
        <v>129</v>
      </c>
    </row>
    <row r="1082" spans="1:16" x14ac:dyDescent="0.25">
      <c r="A1082" s="130" t="s">
        <v>51</v>
      </c>
      <c r="B1082" s="122" t="s">
        <v>51</v>
      </c>
      <c r="C1082" s="122" t="s">
        <v>72</v>
      </c>
      <c r="D1082" s="122" t="s">
        <v>2081</v>
      </c>
      <c r="E1082" s="122" t="s">
        <v>2082</v>
      </c>
      <c r="F1082" s="122" t="s">
        <v>55</v>
      </c>
      <c r="G1082" s="122" t="s">
        <v>2073</v>
      </c>
      <c r="H1082" s="122" t="s">
        <v>2074</v>
      </c>
      <c r="I1082" s="143">
        <v>-123265.97</v>
      </c>
      <c r="J1082" s="125">
        <v>46045</v>
      </c>
      <c r="K1082" s="125">
        <v>46048</v>
      </c>
      <c r="L1082" s="125">
        <v>46052</v>
      </c>
      <c r="M1082" s="122">
        <v>20099</v>
      </c>
      <c r="N1082" s="122" t="s">
        <v>78</v>
      </c>
      <c r="O1082" s="122" t="s">
        <v>155</v>
      </c>
      <c r="P1082" s="122" t="s">
        <v>129</v>
      </c>
    </row>
    <row r="1083" spans="1:16" x14ac:dyDescent="0.25">
      <c r="A1083" s="130" t="s">
        <v>51</v>
      </c>
      <c r="B1083" s="122" t="s">
        <v>51</v>
      </c>
      <c r="C1083" s="122" t="s">
        <v>72</v>
      </c>
      <c r="D1083" s="122" t="s">
        <v>2083</v>
      </c>
      <c r="E1083" s="122" t="s">
        <v>2084</v>
      </c>
      <c r="F1083" s="122" t="s">
        <v>55</v>
      </c>
      <c r="G1083" s="122" t="s">
        <v>2073</v>
      </c>
      <c r="H1083" s="122" t="s">
        <v>2074</v>
      </c>
      <c r="I1083" s="143">
        <v>-123.88</v>
      </c>
      <c r="J1083" s="125">
        <v>46045</v>
      </c>
      <c r="K1083" s="125">
        <v>46048</v>
      </c>
      <c r="L1083" s="125">
        <v>46052</v>
      </c>
      <c r="M1083" s="122">
        <v>20005</v>
      </c>
      <c r="N1083" s="122" t="s">
        <v>292</v>
      </c>
      <c r="O1083" s="122" t="s">
        <v>155</v>
      </c>
      <c r="P1083" s="122" t="s">
        <v>129</v>
      </c>
    </row>
    <row r="1084" spans="1:16" x14ac:dyDescent="0.25">
      <c r="A1084" s="124" t="s">
        <v>51</v>
      </c>
      <c r="B1084" s="124" t="s">
        <v>51</v>
      </c>
      <c r="C1084" s="124" t="s">
        <v>72</v>
      </c>
      <c r="D1084" s="124" t="s">
        <v>2085</v>
      </c>
      <c r="E1084" s="124" t="s">
        <v>2086</v>
      </c>
      <c r="F1084" s="124" t="s">
        <v>55</v>
      </c>
      <c r="G1084" s="124" t="s">
        <v>2073</v>
      </c>
      <c r="H1084" s="124" t="s">
        <v>2074</v>
      </c>
      <c r="I1084" s="143">
        <v>-5395.64</v>
      </c>
      <c r="J1084" s="125">
        <v>46045</v>
      </c>
      <c r="K1084" s="125">
        <v>46048</v>
      </c>
      <c r="L1084" s="125">
        <v>46052</v>
      </c>
      <c r="M1084" s="122">
        <v>20005</v>
      </c>
      <c r="N1084" s="122" t="s">
        <v>292</v>
      </c>
      <c r="O1084" s="122" t="s">
        <v>155</v>
      </c>
      <c r="P1084" s="122" t="s">
        <v>129</v>
      </c>
    </row>
    <row r="1085" spans="1:16" x14ac:dyDescent="0.25">
      <c r="A1085" s="124" t="s">
        <v>51</v>
      </c>
      <c r="B1085" s="124" t="s">
        <v>51</v>
      </c>
      <c r="C1085" s="124" t="s">
        <v>72</v>
      </c>
      <c r="D1085" s="124" t="s">
        <v>2087</v>
      </c>
      <c r="E1085" s="124" t="s">
        <v>2088</v>
      </c>
      <c r="F1085" s="124" t="s">
        <v>55</v>
      </c>
      <c r="G1085" s="124" t="s">
        <v>2073</v>
      </c>
      <c r="H1085" s="124" t="s">
        <v>2074</v>
      </c>
      <c r="I1085" s="143">
        <v>-8941.4</v>
      </c>
      <c r="J1085" s="125">
        <v>46045</v>
      </c>
      <c r="K1085" s="125">
        <v>46048</v>
      </c>
      <c r="L1085" s="125">
        <v>46052</v>
      </c>
      <c r="M1085" s="122">
        <v>20001</v>
      </c>
      <c r="N1085" s="122" t="s">
        <v>189</v>
      </c>
      <c r="O1085" s="122" t="s">
        <v>155</v>
      </c>
      <c r="P1085" s="122" t="s">
        <v>129</v>
      </c>
    </row>
    <row r="1086" spans="1:16" x14ac:dyDescent="0.25">
      <c r="A1086" s="130" t="s">
        <v>51</v>
      </c>
      <c r="B1086" s="122"/>
      <c r="C1086" s="122" t="s">
        <v>72</v>
      </c>
      <c r="D1086" s="122" t="s">
        <v>2089</v>
      </c>
      <c r="E1086" s="122" t="s">
        <v>2090</v>
      </c>
      <c r="F1086" s="122" t="s">
        <v>55</v>
      </c>
      <c r="G1086" s="122" t="s">
        <v>2073</v>
      </c>
      <c r="H1086" s="122" t="s">
        <v>2074</v>
      </c>
      <c r="I1086" s="143">
        <v>-8403.25</v>
      </c>
      <c r="J1086" s="125">
        <v>46049</v>
      </c>
      <c r="K1086" s="125">
        <v>46049</v>
      </c>
      <c r="L1086" s="125">
        <v>46052</v>
      </c>
      <c r="M1086" s="122">
        <v>30099</v>
      </c>
      <c r="N1086" s="122" t="s">
        <v>58</v>
      </c>
      <c r="O1086" s="122" t="s">
        <v>155</v>
      </c>
      <c r="P1086" s="122" t="s">
        <v>129</v>
      </c>
    </row>
    <row r="1087" spans="1:16" x14ac:dyDescent="0.25">
      <c r="A1087" s="124" t="s">
        <v>51</v>
      </c>
      <c r="C1087" s="124" t="s">
        <v>72</v>
      </c>
      <c r="D1087" s="124" t="s">
        <v>2091</v>
      </c>
      <c r="E1087" s="124" t="s">
        <v>2092</v>
      </c>
      <c r="F1087" s="124" t="s">
        <v>55</v>
      </c>
      <c r="G1087" s="124" t="s">
        <v>2073</v>
      </c>
      <c r="H1087" s="124" t="s">
        <v>2074</v>
      </c>
      <c r="I1087" s="143">
        <v>-23704</v>
      </c>
      <c r="J1087" s="125">
        <v>46049</v>
      </c>
      <c r="K1087" s="125">
        <v>46049</v>
      </c>
      <c r="L1087" s="125">
        <v>46052</v>
      </c>
      <c r="M1087" s="122">
        <v>30099</v>
      </c>
      <c r="N1087" s="122" t="s">
        <v>58</v>
      </c>
      <c r="O1087" s="122" t="s">
        <v>155</v>
      </c>
      <c r="P1087" s="122" t="s">
        <v>129</v>
      </c>
    </row>
    <row r="1088" spans="1:16" x14ac:dyDescent="0.25">
      <c r="A1088" s="130" t="s">
        <v>51</v>
      </c>
      <c r="B1088" s="122" t="s">
        <v>51</v>
      </c>
      <c r="C1088" s="122" t="s">
        <v>52</v>
      </c>
      <c r="D1088" s="122" t="s">
        <v>2093</v>
      </c>
      <c r="E1088" s="122" t="s">
        <v>286</v>
      </c>
      <c r="F1088" s="122" t="s">
        <v>55</v>
      </c>
      <c r="G1088" s="122" t="s">
        <v>489</v>
      </c>
      <c r="H1088" s="122" t="s">
        <v>490</v>
      </c>
      <c r="I1088" s="143">
        <v>-355</v>
      </c>
      <c r="J1088" s="125">
        <v>46036</v>
      </c>
      <c r="K1088" s="125">
        <v>46041</v>
      </c>
      <c r="L1088" s="125">
        <v>46052</v>
      </c>
      <c r="M1088" s="122">
        <v>20008</v>
      </c>
      <c r="N1088" s="122" t="s">
        <v>161</v>
      </c>
      <c r="O1088" s="122" t="s">
        <v>138</v>
      </c>
      <c r="P1088" s="122" t="s">
        <v>60</v>
      </c>
    </row>
    <row r="1089" spans="1:16" x14ac:dyDescent="0.25">
      <c r="E1089" s="124"/>
      <c r="G1089" s="124"/>
      <c r="H1089" s="124" t="s">
        <v>1590</v>
      </c>
      <c r="I1089" s="143">
        <v>-2940</v>
      </c>
      <c r="J1089" s="125"/>
      <c r="K1089" s="125"/>
      <c r="L1089" s="125">
        <v>46052</v>
      </c>
      <c r="M1089" s="122">
        <v>20023</v>
      </c>
      <c r="N1089" s="122" t="s">
        <v>2094</v>
      </c>
      <c r="O1089" s="122" t="s">
        <v>79</v>
      </c>
      <c r="P1089" s="122" t="s">
        <v>129</v>
      </c>
    </row>
    <row r="1090" spans="1:16" x14ac:dyDescent="0.25">
      <c r="E1090" s="124"/>
      <c r="G1090" s="124"/>
      <c r="H1090" s="124" t="s">
        <v>245</v>
      </c>
      <c r="I1090" s="143">
        <v>-308257.17</v>
      </c>
      <c r="J1090" s="125"/>
      <c r="K1090" s="125"/>
      <c r="L1090" s="125">
        <v>46052</v>
      </c>
      <c r="M1090" s="122">
        <v>10258</v>
      </c>
      <c r="N1090" s="122" t="s">
        <v>245</v>
      </c>
      <c r="O1090" s="122" t="s">
        <v>245</v>
      </c>
      <c r="P1090" s="122" t="s">
        <v>246</v>
      </c>
    </row>
    <row r="1091" spans="1:16" x14ac:dyDescent="0.25">
      <c r="A1091" s="124" t="s">
        <v>51</v>
      </c>
      <c r="B1091" s="124" t="s">
        <v>51</v>
      </c>
      <c r="C1091" s="124" t="s">
        <v>52</v>
      </c>
      <c r="D1091" s="124" t="s">
        <v>2095</v>
      </c>
      <c r="E1091" s="124" t="s">
        <v>2096</v>
      </c>
      <c r="F1091" s="124" t="s">
        <v>55</v>
      </c>
      <c r="G1091" s="124" t="s">
        <v>2097</v>
      </c>
      <c r="H1091" s="124" t="s">
        <v>2098</v>
      </c>
      <c r="I1091" s="143">
        <v>-43230</v>
      </c>
      <c r="J1091" s="125">
        <v>45993</v>
      </c>
      <c r="K1091" s="125">
        <v>46002</v>
      </c>
      <c r="L1091" s="125">
        <v>46052</v>
      </c>
      <c r="M1091" s="122">
        <v>10258</v>
      </c>
      <c r="N1091" s="122" t="s">
        <v>66</v>
      </c>
      <c r="O1091" s="122" t="s">
        <v>67</v>
      </c>
      <c r="P1091" s="122" t="s">
        <v>60</v>
      </c>
    </row>
    <row r="1092" spans="1:16" x14ac:dyDescent="0.25">
      <c r="A1092" s="130"/>
      <c r="B1092" s="122"/>
      <c r="C1092" s="122"/>
      <c r="D1092" s="122"/>
      <c r="E1092" s="122"/>
      <c r="F1092" s="122"/>
      <c r="G1092" s="122"/>
      <c r="H1092" s="122" t="s">
        <v>592</v>
      </c>
      <c r="I1092" s="143">
        <v>-230</v>
      </c>
      <c r="J1092" s="125"/>
      <c r="K1092" s="125"/>
      <c r="L1092" s="125">
        <v>46052</v>
      </c>
      <c r="M1092" s="122">
        <v>20003</v>
      </c>
      <c r="N1092" s="122" t="s">
        <v>128</v>
      </c>
      <c r="O1092" s="122" t="s">
        <v>594</v>
      </c>
      <c r="P1092" s="122" t="s">
        <v>129</v>
      </c>
    </row>
    <row r="1093" spans="1:16" s="126" customFormat="1" x14ac:dyDescent="0.25">
      <c r="A1093" s="126" t="s">
        <v>51</v>
      </c>
      <c r="C1093" s="126" t="s">
        <v>72</v>
      </c>
      <c r="D1093" s="126" t="s">
        <v>2099</v>
      </c>
      <c r="E1093" s="126" t="s">
        <v>2100</v>
      </c>
      <c r="F1093" s="126" t="s">
        <v>55</v>
      </c>
      <c r="G1093" s="126" t="s">
        <v>2101</v>
      </c>
      <c r="H1093" s="126" t="s">
        <v>2102</v>
      </c>
      <c r="I1093" s="143">
        <v>-2778</v>
      </c>
      <c r="J1093" s="125">
        <v>46035</v>
      </c>
      <c r="K1093" s="125">
        <v>46050</v>
      </c>
      <c r="L1093" s="125">
        <v>46052</v>
      </c>
      <c r="M1093" s="122">
        <v>20004</v>
      </c>
      <c r="N1093" s="122" t="s">
        <v>143</v>
      </c>
      <c r="O1093" s="122" t="s">
        <v>1966</v>
      </c>
      <c r="P1093" s="122" t="s">
        <v>129</v>
      </c>
    </row>
    <row r="1094" spans="1:16" s="126" customFormat="1" x14ac:dyDescent="0.25">
      <c r="E1094" s="126">
        <v>19</v>
      </c>
      <c r="H1094" s="126" t="s">
        <v>2103</v>
      </c>
      <c r="I1094" s="143">
        <v>-250</v>
      </c>
      <c r="J1094" s="125"/>
      <c r="K1094" s="125"/>
      <c r="L1094" s="125">
        <v>46052</v>
      </c>
      <c r="M1094" s="122">
        <v>20099</v>
      </c>
      <c r="N1094" s="122" t="s">
        <v>78</v>
      </c>
      <c r="O1094" s="122" t="s">
        <v>79</v>
      </c>
      <c r="P1094" s="122" t="s">
        <v>129</v>
      </c>
    </row>
    <row r="1095" spans="1:16" s="126" customFormat="1" x14ac:dyDescent="0.25">
      <c r="E1095" s="126">
        <v>19</v>
      </c>
      <c r="H1095" s="126" t="s">
        <v>2103</v>
      </c>
      <c r="I1095" s="143">
        <v>-250</v>
      </c>
      <c r="J1095" s="125"/>
      <c r="K1095" s="125"/>
      <c r="L1095" s="125">
        <v>46052</v>
      </c>
      <c r="M1095" s="122">
        <v>20099</v>
      </c>
      <c r="N1095" s="122" t="s">
        <v>78</v>
      </c>
      <c r="O1095" s="122" t="s">
        <v>79</v>
      </c>
      <c r="P1095" s="122" t="s">
        <v>129</v>
      </c>
    </row>
    <row r="1096" spans="1:16" s="126" customFormat="1" x14ac:dyDescent="0.25">
      <c r="H1096" s="126" t="s">
        <v>276</v>
      </c>
      <c r="I1096" s="143">
        <v>-48.11</v>
      </c>
      <c r="J1096" s="125"/>
      <c r="K1096" s="125"/>
      <c r="L1096" s="125">
        <v>46052</v>
      </c>
      <c r="M1096" s="122">
        <v>40001</v>
      </c>
      <c r="N1096" s="122" t="s">
        <v>276</v>
      </c>
      <c r="O1096" s="122" t="s">
        <v>79</v>
      </c>
      <c r="P1096" s="122" t="s">
        <v>129</v>
      </c>
    </row>
    <row r="1097" spans="1:16" s="126" customFormat="1" x14ac:dyDescent="0.25">
      <c r="A1097" s="126" t="s">
        <v>51</v>
      </c>
      <c r="B1097" s="126" t="s">
        <v>51</v>
      </c>
      <c r="C1097" s="126" t="s">
        <v>52</v>
      </c>
      <c r="D1097" s="126" t="s">
        <v>2104</v>
      </c>
      <c r="E1097" s="126" t="s">
        <v>2105</v>
      </c>
      <c r="F1097" s="126" t="s">
        <v>55</v>
      </c>
      <c r="G1097" s="126" t="s">
        <v>521</v>
      </c>
      <c r="H1097" s="126" t="s">
        <v>522</v>
      </c>
      <c r="I1097" s="143">
        <v>-8700</v>
      </c>
      <c r="J1097" s="125">
        <v>45992</v>
      </c>
      <c r="K1097" s="125">
        <v>46002</v>
      </c>
      <c r="L1097" s="125">
        <v>46052</v>
      </c>
      <c r="M1097" s="122">
        <v>10258</v>
      </c>
      <c r="N1097" s="122" t="s">
        <v>66</v>
      </c>
      <c r="O1097" s="122" t="s">
        <v>67</v>
      </c>
      <c r="P1097" s="122" t="s">
        <v>60</v>
      </c>
    </row>
    <row r="1098" spans="1:16" s="126" customFormat="1" x14ac:dyDescent="0.25">
      <c r="H1098" s="126" t="s">
        <v>280</v>
      </c>
      <c r="I1098" s="143">
        <v>-711.44</v>
      </c>
      <c r="J1098" s="125"/>
      <c r="K1098" s="125"/>
      <c r="L1098" s="125">
        <v>46052</v>
      </c>
      <c r="M1098" s="122">
        <v>10260</v>
      </c>
      <c r="N1098" s="122" t="s">
        <v>1282</v>
      </c>
      <c r="O1098" s="122" t="s">
        <v>150</v>
      </c>
      <c r="P1098" s="122" t="s">
        <v>129</v>
      </c>
    </row>
    <row r="1099" spans="1:16" s="126" customFormat="1" x14ac:dyDescent="0.25">
      <c r="H1099" s="126" t="s">
        <v>280</v>
      </c>
      <c r="I1099" s="143">
        <v>-889.30000000000007</v>
      </c>
      <c r="J1099" s="125"/>
      <c r="K1099" s="125"/>
      <c r="L1099" s="125">
        <v>46052</v>
      </c>
      <c r="M1099" s="122">
        <v>20001</v>
      </c>
      <c r="N1099" s="122" t="s">
        <v>189</v>
      </c>
      <c r="O1099" s="122" t="s">
        <v>150</v>
      </c>
      <c r="P1099" s="122" t="s">
        <v>129</v>
      </c>
    </row>
    <row r="1100" spans="1:16" s="126" customFormat="1" x14ac:dyDescent="0.25">
      <c r="H1100" s="126" t="s">
        <v>280</v>
      </c>
      <c r="I1100" s="143">
        <v>-177.86</v>
      </c>
      <c r="J1100" s="125"/>
      <c r="K1100" s="125"/>
      <c r="L1100" s="125">
        <v>46052</v>
      </c>
      <c r="M1100" s="122">
        <v>20002</v>
      </c>
      <c r="N1100" s="122" t="s">
        <v>347</v>
      </c>
      <c r="O1100" s="122" t="s">
        <v>150</v>
      </c>
      <c r="P1100" s="122" t="s">
        <v>129</v>
      </c>
    </row>
    <row r="1101" spans="1:16" s="126" customFormat="1" x14ac:dyDescent="0.25">
      <c r="H1101" s="126" t="s">
        <v>280</v>
      </c>
      <c r="I1101" s="143">
        <v>-177.86</v>
      </c>
      <c r="J1101" s="125"/>
      <c r="K1101" s="125"/>
      <c r="L1101" s="125">
        <v>46052</v>
      </c>
      <c r="M1101" s="122">
        <v>20003</v>
      </c>
      <c r="N1101" s="122" t="s">
        <v>892</v>
      </c>
      <c r="O1101" s="122" t="s">
        <v>150</v>
      </c>
      <c r="P1101" s="122" t="s">
        <v>129</v>
      </c>
    </row>
    <row r="1102" spans="1:16" s="126" customFormat="1" x14ac:dyDescent="0.25">
      <c r="H1102" s="126" t="s">
        <v>280</v>
      </c>
      <c r="I1102" s="143">
        <v>-881.5</v>
      </c>
      <c r="J1102" s="125"/>
      <c r="K1102" s="125"/>
      <c r="L1102" s="125">
        <v>46052</v>
      </c>
      <c r="M1102" s="122">
        <v>20004</v>
      </c>
      <c r="N1102" s="122" t="s">
        <v>143</v>
      </c>
      <c r="O1102" s="122" t="s">
        <v>150</v>
      </c>
      <c r="P1102" s="122" t="s">
        <v>129</v>
      </c>
    </row>
    <row r="1103" spans="1:16" s="126" customFormat="1" x14ac:dyDescent="0.25">
      <c r="H1103" s="126" t="s">
        <v>280</v>
      </c>
      <c r="I1103" s="143">
        <v>-177.86</v>
      </c>
      <c r="J1103" s="125"/>
      <c r="K1103" s="125"/>
      <c r="L1103" s="125">
        <v>46052</v>
      </c>
      <c r="M1103" s="122">
        <v>20005</v>
      </c>
      <c r="N1103" s="122" t="s">
        <v>292</v>
      </c>
      <c r="O1103" s="122" t="s">
        <v>150</v>
      </c>
      <c r="P1103" s="122" t="s">
        <v>129</v>
      </c>
    </row>
    <row r="1104" spans="1:16" s="126" customFormat="1" x14ac:dyDescent="0.25">
      <c r="H1104" s="126" t="s">
        <v>280</v>
      </c>
      <c r="I1104" s="143">
        <v>-177.86</v>
      </c>
      <c r="J1104" s="125"/>
      <c r="K1104" s="125"/>
      <c r="L1104" s="125">
        <v>46052</v>
      </c>
      <c r="M1104" s="122">
        <v>20008</v>
      </c>
      <c r="N1104" s="122" t="s">
        <v>161</v>
      </c>
      <c r="O1104" s="122" t="s">
        <v>150</v>
      </c>
      <c r="P1104" s="122" t="s">
        <v>129</v>
      </c>
    </row>
    <row r="1105" spans="1:16" s="126" customFormat="1" x14ac:dyDescent="0.25">
      <c r="H1105" s="126" t="s">
        <v>280</v>
      </c>
      <c r="I1105" s="143">
        <v>-177.86</v>
      </c>
      <c r="J1105" s="125"/>
      <c r="K1105" s="125"/>
      <c r="L1105" s="125">
        <v>46052</v>
      </c>
      <c r="M1105" s="122">
        <v>20009</v>
      </c>
      <c r="N1105" s="122" t="s">
        <v>1107</v>
      </c>
      <c r="O1105" s="122" t="s">
        <v>150</v>
      </c>
      <c r="P1105" s="122" t="s">
        <v>129</v>
      </c>
    </row>
    <row r="1106" spans="1:16" s="126" customFormat="1" x14ac:dyDescent="0.25">
      <c r="H1106" s="126" t="s">
        <v>280</v>
      </c>
      <c r="I1106" s="143">
        <v>-177.86</v>
      </c>
      <c r="J1106" s="125"/>
      <c r="K1106" s="125"/>
      <c r="L1106" s="125">
        <v>46052</v>
      </c>
      <c r="M1106" s="122">
        <v>20013</v>
      </c>
      <c r="N1106" s="122" t="s">
        <v>573</v>
      </c>
      <c r="O1106" s="122" t="s">
        <v>150</v>
      </c>
      <c r="P1106" s="122" t="s">
        <v>129</v>
      </c>
    </row>
    <row r="1107" spans="1:16" s="126" customFormat="1" x14ac:dyDescent="0.25">
      <c r="H1107" s="126" t="s">
        <v>280</v>
      </c>
      <c r="I1107" s="143">
        <v>-177.86</v>
      </c>
      <c r="J1107" s="125"/>
      <c r="K1107" s="125"/>
      <c r="L1107" s="125">
        <v>46052</v>
      </c>
      <c r="M1107" s="122">
        <v>20015</v>
      </c>
      <c r="N1107" s="122" t="s">
        <v>280</v>
      </c>
      <c r="O1107" s="122" t="s">
        <v>150</v>
      </c>
      <c r="P1107" s="122" t="s">
        <v>129</v>
      </c>
    </row>
    <row r="1108" spans="1:16" s="126" customFormat="1" x14ac:dyDescent="0.25">
      <c r="H1108" s="126" t="s">
        <v>280</v>
      </c>
      <c r="I1108" s="143">
        <v>-177.86</v>
      </c>
      <c r="J1108" s="125"/>
      <c r="K1108" s="125"/>
      <c r="L1108" s="125">
        <v>46052</v>
      </c>
      <c r="M1108" s="122">
        <v>20021</v>
      </c>
      <c r="N1108" s="122" t="s">
        <v>200</v>
      </c>
      <c r="O1108" s="122" t="s">
        <v>150</v>
      </c>
      <c r="P1108" s="122" t="s">
        <v>129</v>
      </c>
    </row>
    <row r="1109" spans="1:16" s="126" customFormat="1" x14ac:dyDescent="0.25">
      <c r="H1109" s="126" t="s">
        <v>280</v>
      </c>
      <c r="I1109" s="143">
        <v>-177.86</v>
      </c>
      <c r="J1109" s="125"/>
      <c r="K1109" s="125"/>
      <c r="L1109" s="125">
        <v>46052</v>
      </c>
      <c r="M1109" s="122">
        <v>20023</v>
      </c>
      <c r="N1109" s="122" t="s">
        <v>84</v>
      </c>
      <c r="O1109" s="122" t="s">
        <v>150</v>
      </c>
      <c r="P1109" s="122" t="s">
        <v>129</v>
      </c>
    </row>
    <row r="1110" spans="1:16" s="126" customFormat="1" x14ac:dyDescent="0.25">
      <c r="H1110" s="126" t="s">
        <v>280</v>
      </c>
      <c r="I1110" s="143">
        <v>-177.86</v>
      </c>
      <c r="J1110" s="125"/>
      <c r="K1110" s="125"/>
      <c r="L1110" s="125">
        <v>46052</v>
      </c>
      <c r="M1110" s="122">
        <v>20024</v>
      </c>
      <c r="N1110" s="122" t="s">
        <v>717</v>
      </c>
      <c r="O1110" s="122" t="s">
        <v>150</v>
      </c>
      <c r="P1110" s="122" t="s">
        <v>129</v>
      </c>
    </row>
    <row r="1111" spans="1:16" s="126" customFormat="1" x14ac:dyDescent="0.25">
      <c r="A1111" s="137"/>
      <c r="H1111" s="126" t="s">
        <v>280</v>
      </c>
      <c r="I1111" s="143">
        <v>-355.72</v>
      </c>
      <c r="J1111" s="125"/>
      <c r="K1111" s="125"/>
      <c r="L1111" s="125">
        <v>46052</v>
      </c>
      <c r="M1111" s="122">
        <v>20104</v>
      </c>
      <c r="N1111" s="122" t="s">
        <v>352</v>
      </c>
      <c r="O1111" s="122" t="s">
        <v>150</v>
      </c>
      <c r="P1111" s="122" t="s">
        <v>129</v>
      </c>
    </row>
    <row r="1112" spans="1:16" s="126" customFormat="1" x14ac:dyDescent="0.25">
      <c r="A1112" s="137"/>
      <c r="H1112" s="126" t="s">
        <v>280</v>
      </c>
      <c r="I1112" s="143">
        <v>-177.86</v>
      </c>
      <c r="J1112" s="125"/>
      <c r="K1112" s="125"/>
      <c r="L1112" s="125">
        <v>46052</v>
      </c>
      <c r="M1112" s="122">
        <v>20107</v>
      </c>
      <c r="N1112" s="122" t="s">
        <v>280</v>
      </c>
      <c r="O1112" s="122" t="s">
        <v>150</v>
      </c>
      <c r="P1112" s="122" t="s">
        <v>129</v>
      </c>
    </row>
    <row r="1113" spans="1:16" s="126" customFormat="1" x14ac:dyDescent="0.25">
      <c r="A1113" s="137"/>
      <c r="H1113" s="126" t="s">
        <v>280</v>
      </c>
      <c r="I1113" s="143">
        <v>-711.44</v>
      </c>
      <c r="J1113" s="125"/>
      <c r="K1113" s="125"/>
      <c r="L1113" s="125">
        <v>46052</v>
      </c>
      <c r="M1113" s="122">
        <v>20108</v>
      </c>
      <c r="N1113" s="122" t="s">
        <v>911</v>
      </c>
      <c r="O1113" s="122" t="s">
        <v>150</v>
      </c>
      <c r="P1113" s="122" t="s">
        <v>129</v>
      </c>
    </row>
    <row r="1114" spans="1:16" s="126" customFormat="1" x14ac:dyDescent="0.25">
      <c r="A1114" s="137"/>
      <c r="H1114" s="126" t="s">
        <v>280</v>
      </c>
      <c r="I1114" s="143">
        <v>-355.72</v>
      </c>
      <c r="J1114" s="125"/>
      <c r="K1114" s="125"/>
      <c r="L1114" s="125">
        <v>46052</v>
      </c>
      <c r="M1114" s="122">
        <v>30001</v>
      </c>
      <c r="N1114" s="122" t="s">
        <v>431</v>
      </c>
      <c r="O1114" s="122" t="s">
        <v>150</v>
      </c>
      <c r="P1114" s="122" t="s">
        <v>129</v>
      </c>
    </row>
    <row r="1115" spans="1:16" s="126" customFormat="1" x14ac:dyDescent="0.25">
      <c r="A1115" s="137"/>
      <c r="H1115" s="126" t="s">
        <v>280</v>
      </c>
      <c r="I1115" s="143">
        <v>-177.86</v>
      </c>
      <c r="J1115" s="125"/>
      <c r="K1115" s="125"/>
      <c r="L1115" s="125">
        <v>46052</v>
      </c>
      <c r="M1115" s="122">
        <v>30002</v>
      </c>
      <c r="N1115" s="122" t="s">
        <v>205</v>
      </c>
      <c r="O1115" s="122" t="s">
        <v>150</v>
      </c>
      <c r="P1115" s="122" t="s">
        <v>129</v>
      </c>
    </row>
    <row r="1116" spans="1:16" s="126" customFormat="1" x14ac:dyDescent="0.25">
      <c r="A1116" s="137" t="s">
        <v>51</v>
      </c>
      <c r="B1116" s="126" t="s">
        <v>51</v>
      </c>
      <c r="C1116" s="126" t="s">
        <v>72</v>
      </c>
      <c r="D1116" s="126" t="s">
        <v>2106</v>
      </c>
      <c r="E1116" s="126" t="s">
        <v>2107</v>
      </c>
      <c r="F1116" s="126" t="s">
        <v>55</v>
      </c>
      <c r="G1116" s="126" t="s">
        <v>279</v>
      </c>
      <c r="H1116" s="126" t="s">
        <v>280</v>
      </c>
      <c r="I1116" s="143">
        <v>-72.69</v>
      </c>
      <c r="J1116" s="125">
        <v>46025</v>
      </c>
      <c r="K1116" s="125">
        <v>46038</v>
      </c>
      <c r="L1116" s="125">
        <v>46052</v>
      </c>
      <c r="M1116" s="122">
        <v>10253</v>
      </c>
      <c r="N1116" s="122" t="s">
        <v>2108</v>
      </c>
      <c r="O1116" s="122" t="s">
        <v>2109</v>
      </c>
      <c r="P1116" s="122" t="s">
        <v>129</v>
      </c>
    </row>
    <row r="1117" spans="1:16" s="126" customFormat="1" x14ac:dyDescent="0.25">
      <c r="A1117" s="137" t="s">
        <v>51</v>
      </c>
      <c r="B1117" s="126" t="s">
        <v>51</v>
      </c>
      <c r="C1117" s="126" t="s">
        <v>72</v>
      </c>
      <c r="D1117" s="126" t="s">
        <v>2110</v>
      </c>
      <c r="E1117" s="126" t="s">
        <v>2111</v>
      </c>
      <c r="F1117" s="126" t="s">
        <v>55</v>
      </c>
      <c r="G1117" s="126" t="s">
        <v>279</v>
      </c>
      <c r="H1117" s="126" t="s">
        <v>280</v>
      </c>
      <c r="I1117" s="143">
        <v>-41.56</v>
      </c>
      <c r="J1117" s="125">
        <v>46025</v>
      </c>
      <c r="K1117" s="125">
        <v>46038</v>
      </c>
      <c r="L1117" s="125">
        <v>46052</v>
      </c>
      <c r="M1117" s="122">
        <v>20100</v>
      </c>
      <c r="N1117" s="122" t="s">
        <v>679</v>
      </c>
      <c r="O1117" s="122" t="s">
        <v>150</v>
      </c>
      <c r="P1117" s="122" t="s">
        <v>129</v>
      </c>
    </row>
    <row r="1118" spans="1:16" s="126" customFormat="1" x14ac:dyDescent="0.25">
      <c r="A1118" s="137" t="s">
        <v>51</v>
      </c>
      <c r="C1118" s="126" t="s">
        <v>72</v>
      </c>
      <c r="D1118" s="126" t="s">
        <v>2112</v>
      </c>
      <c r="E1118" s="126" t="s">
        <v>2113</v>
      </c>
      <c r="F1118" s="126" t="s">
        <v>55</v>
      </c>
      <c r="G1118" s="126" t="s">
        <v>279</v>
      </c>
      <c r="H1118" s="126" t="s">
        <v>280</v>
      </c>
      <c r="I1118" s="143">
        <v>-24.23</v>
      </c>
      <c r="J1118" s="125">
        <v>46035</v>
      </c>
      <c r="K1118" s="125">
        <v>46038</v>
      </c>
      <c r="L1118" s="125">
        <v>46052</v>
      </c>
      <c r="M1118" s="122">
        <v>10255</v>
      </c>
      <c r="N1118" s="122" t="s">
        <v>115</v>
      </c>
      <c r="O1118" s="122" t="s">
        <v>150</v>
      </c>
      <c r="P1118" s="122" t="s">
        <v>129</v>
      </c>
    </row>
    <row r="1119" spans="1:16" s="126" customFormat="1" x14ac:dyDescent="0.25">
      <c r="A1119" s="137" t="s">
        <v>51</v>
      </c>
      <c r="C1119" s="126" t="s">
        <v>72</v>
      </c>
      <c r="D1119" s="126" t="s">
        <v>2112</v>
      </c>
      <c r="E1119" s="126" t="s">
        <v>2113</v>
      </c>
      <c r="F1119" s="126" t="s">
        <v>55</v>
      </c>
      <c r="G1119" s="126" t="s">
        <v>279</v>
      </c>
      <c r="H1119" s="126" t="s">
        <v>280</v>
      </c>
      <c r="I1119" s="143">
        <v>-24.23</v>
      </c>
      <c r="J1119" s="125">
        <v>46035</v>
      </c>
      <c r="K1119" s="125">
        <v>46038</v>
      </c>
      <c r="L1119" s="125">
        <v>46052</v>
      </c>
      <c r="M1119" s="122">
        <v>10257</v>
      </c>
      <c r="N1119" s="122" t="s">
        <v>297</v>
      </c>
      <c r="O1119" s="122" t="s">
        <v>150</v>
      </c>
      <c r="P1119" s="122" t="s">
        <v>129</v>
      </c>
    </row>
    <row r="1120" spans="1:16" s="126" customFormat="1" x14ac:dyDescent="0.25">
      <c r="A1120" s="137" t="s">
        <v>51</v>
      </c>
      <c r="C1120" s="126" t="s">
        <v>72</v>
      </c>
      <c r="D1120" s="126" t="s">
        <v>2112</v>
      </c>
      <c r="E1120" s="126" t="s">
        <v>2113</v>
      </c>
      <c r="F1120" s="126" t="s">
        <v>55</v>
      </c>
      <c r="G1120" s="126" t="s">
        <v>279</v>
      </c>
      <c r="H1120" s="126" t="s">
        <v>280</v>
      </c>
      <c r="I1120" s="143">
        <v>-7632.45</v>
      </c>
      <c r="J1120" s="125">
        <v>46035</v>
      </c>
      <c r="K1120" s="125">
        <v>46038</v>
      </c>
      <c r="L1120" s="125">
        <v>46052</v>
      </c>
      <c r="M1120" s="122">
        <v>10258</v>
      </c>
      <c r="N1120" s="122" t="s">
        <v>66</v>
      </c>
      <c r="O1120" s="122" t="s">
        <v>150</v>
      </c>
      <c r="P1120" s="122" t="s">
        <v>129</v>
      </c>
    </row>
    <row r="1121" spans="1:16" s="126" customFormat="1" x14ac:dyDescent="0.25">
      <c r="A1121" s="137" t="s">
        <v>51</v>
      </c>
      <c r="C1121" s="126" t="s">
        <v>72</v>
      </c>
      <c r="D1121" s="126" t="s">
        <v>2112</v>
      </c>
      <c r="E1121" s="126" t="s">
        <v>2113</v>
      </c>
      <c r="F1121" s="126" t="s">
        <v>55</v>
      </c>
      <c r="G1121" s="126" t="s">
        <v>279</v>
      </c>
      <c r="H1121" s="126" t="s">
        <v>280</v>
      </c>
      <c r="I1121" s="143">
        <v>-218.06999999999996</v>
      </c>
      <c r="J1121" s="125">
        <v>46035</v>
      </c>
      <c r="K1121" s="125">
        <v>46038</v>
      </c>
      <c r="L1121" s="125">
        <v>46052</v>
      </c>
      <c r="M1121" s="122">
        <v>10260</v>
      </c>
      <c r="N1121" s="122" t="s">
        <v>1282</v>
      </c>
      <c r="O1121" s="122" t="s">
        <v>150</v>
      </c>
      <c r="P1121" s="122" t="s">
        <v>129</v>
      </c>
    </row>
    <row r="1122" spans="1:16" s="126" customFormat="1" x14ac:dyDescent="0.25">
      <c r="A1122" s="137" t="s">
        <v>51</v>
      </c>
      <c r="C1122" s="126" t="s">
        <v>72</v>
      </c>
      <c r="D1122" s="126" t="s">
        <v>2112</v>
      </c>
      <c r="E1122" s="126" t="s">
        <v>2113</v>
      </c>
      <c r="F1122" s="126" t="s">
        <v>55</v>
      </c>
      <c r="G1122" s="126" t="s">
        <v>279</v>
      </c>
      <c r="H1122" s="126" t="s">
        <v>280</v>
      </c>
      <c r="I1122" s="143">
        <v>-24.23</v>
      </c>
      <c r="J1122" s="125">
        <v>46035</v>
      </c>
      <c r="K1122" s="125">
        <v>46038</v>
      </c>
      <c r="L1122" s="125">
        <v>46052</v>
      </c>
      <c r="M1122" s="122">
        <v>20001</v>
      </c>
      <c r="N1122" s="122" t="s">
        <v>189</v>
      </c>
      <c r="O1122" s="122" t="s">
        <v>150</v>
      </c>
      <c r="P1122" s="122" t="s">
        <v>129</v>
      </c>
    </row>
    <row r="1123" spans="1:16" s="126" customFormat="1" x14ac:dyDescent="0.25">
      <c r="A1123" s="137" t="s">
        <v>51</v>
      </c>
      <c r="C1123" s="126" t="s">
        <v>72</v>
      </c>
      <c r="D1123" s="126" t="s">
        <v>2112</v>
      </c>
      <c r="E1123" s="126" t="s">
        <v>2113</v>
      </c>
      <c r="F1123" s="126" t="s">
        <v>55</v>
      </c>
      <c r="G1123" s="126" t="s">
        <v>279</v>
      </c>
      <c r="H1123" s="126" t="s">
        <v>280</v>
      </c>
      <c r="I1123" s="143">
        <v>-266.52999999999997</v>
      </c>
      <c r="J1123" s="125">
        <v>46035</v>
      </c>
      <c r="K1123" s="125">
        <v>46038</v>
      </c>
      <c r="L1123" s="125">
        <v>46052</v>
      </c>
      <c r="M1123" s="122">
        <v>20002</v>
      </c>
      <c r="N1123" s="122" t="s">
        <v>347</v>
      </c>
      <c r="O1123" s="122" t="s">
        <v>150</v>
      </c>
      <c r="P1123" s="122" t="s">
        <v>129</v>
      </c>
    </row>
    <row r="1124" spans="1:16" s="126" customFormat="1" x14ac:dyDescent="0.25">
      <c r="A1124" s="137" t="s">
        <v>51</v>
      </c>
      <c r="C1124" s="126" t="s">
        <v>72</v>
      </c>
      <c r="D1124" s="126" t="s">
        <v>2112</v>
      </c>
      <c r="E1124" s="126" t="s">
        <v>2113</v>
      </c>
      <c r="F1124" s="126" t="s">
        <v>55</v>
      </c>
      <c r="G1124" s="126" t="s">
        <v>279</v>
      </c>
      <c r="H1124" s="126" t="s">
        <v>280</v>
      </c>
      <c r="I1124" s="143">
        <v>-72.69</v>
      </c>
      <c r="J1124" s="125">
        <v>46035</v>
      </c>
      <c r="K1124" s="125">
        <v>46038</v>
      </c>
      <c r="L1124" s="125">
        <v>46052</v>
      </c>
      <c r="M1124" s="122">
        <v>20003</v>
      </c>
      <c r="N1124" s="122" t="s">
        <v>892</v>
      </c>
      <c r="O1124" s="122" t="s">
        <v>150</v>
      </c>
      <c r="P1124" s="122" t="s">
        <v>129</v>
      </c>
    </row>
    <row r="1125" spans="1:16" s="126" customFormat="1" x14ac:dyDescent="0.25">
      <c r="A1125" s="137" t="s">
        <v>51</v>
      </c>
      <c r="C1125" s="126" t="s">
        <v>72</v>
      </c>
      <c r="D1125" s="126" t="s">
        <v>2112</v>
      </c>
      <c r="E1125" s="126" t="s">
        <v>2113</v>
      </c>
      <c r="F1125" s="126" t="s">
        <v>55</v>
      </c>
      <c r="G1125" s="126" t="s">
        <v>279</v>
      </c>
      <c r="H1125" s="126" t="s">
        <v>280</v>
      </c>
      <c r="I1125" s="143">
        <v>-193.83999999999997</v>
      </c>
      <c r="J1125" s="125">
        <v>46035</v>
      </c>
      <c r="K1125" s="125">
        <v>46038</v>
      </c>
      <c r="L1125" s="125">
        <v>46052</v>
      </c>
      <c r="M1125" s="122">
        <v>20004</v>
      </c>
      <c r="N1125" s="122" t="s">
        <v>143</v>
      </c>
      <c r="O1125" s="122" t="s">
        <v>150</v>
      </c>
      <c r="P1125" s="122" t="s">
        <v>129</v>
      </c>
    </row>
    <row r="1126" spans="1:16" s="126" customFormat="1" x14ac:dyDescent="0.25">
      <c r="A1126" s="137" t="s">
        <v>51</v>
      </c>
      <c r="C1126" s="126" t="s">
        <v>72</v>
      </c>
      <c r="D1126" s="126" t="s">
        <v>2112</v>
      </c>
      <c r="E1126" s="126" t="s">
        <v>2113</v>
      </c>
      <c r="F1126" s="126" t="s">
        <v>55</v>
      </c>
      <c r="G1126" s="126" t="s">
        <v>279</v>
      </c>
      <c r="H1126" s="126" t="s">
        <v>280</v>
      </c>
      <c r="I1126" s="143">
        <v>-290.76</v>
      </c>
      <c r="J1126" s="125">
        <v>46035</v>
      </c>
      <c r="K1126" s="125">
        <v>46038</v>
      </c>
      <c r="L1126" s="125">
        <v>46052</v>
      </c>
      <c r="M1126" s="122">
        <v>20005</v>
      </c>
      <c r="N1126" s="122" t="s">
        <v>292</v>
      </c>
      <c r="O1126" s="122" t="s">
        <v>150</v>
      </c>
      <c r="P1126" s="122" t="s">
        <v>129</v>
      </c>
    </row>
    <row r="1127" spans="1:16" s="126" customFormat="1" x14ac:dyDescent="0.25">
      <c r="A1127" s="137" t="s">
        <v>51</v>
      </c>
      <c r="C1127" s="126" t="s">
        <v>72</v>
      </c>
      <c r="D1127" s="126" t="s">
        <v>2112</v>
      </c>
      <c r="E1127" s="126" t="s">
        <v>2113</v>
      </c>
      <c r="F1127" s="126" t="s">
        <v>55</v>
      </c>
      <c r="G1127" s="126" t="s">
        <v>279</v>
      </c>
      <c r="H1127" s="126" t="s">
        <v>280</v>
      </c>
      <c r="I1127" s="143">
        <v>-72.69</v>
      </c>
      <c r="J1127" s="125">
        <v>46035</v>
      </c>
      <c r="K1127" s="125">
        <v>46038</v>
      </c>
      <c r="L1127" s="125">
        <v>46052</v>
      </c>
      <c r="M1127" s="122">
        <v>20006</v>
      </c>
      <c r="N1127" s="122" t="s">
        <v>280</v>
      </c>
      <c r="O1127" s="122" t="s">
        <v>150</v>
      </c>
      <c r="P1127" s="122" t="s">
        <v>129</v>
      </c>
    </row>
    <row r="1128" spans="1:16" s="126" customFormat="1" x14ac:dyDescent="0.25">
      <c r="A1128" s="137" t="s">
        <v>51</v>
      </c>
      <c r="C1128" s="126" t="s">
        <v>72</v>
      </c>
      <c r="D1128" s="126" t="s">
        <v>2112</v>
      </c>
      <c r="E1128" s="126" t="s">
        <v>2113</v>
      </c>
      <c r="F1128" s="126" t="s">
        <v>55</v>
      </c>
      <c r="G1128" s="126" t="s">
        <v>279</v>
      </c>
      <c r="H1128" s="126" t="s">
        <v>280</v>
      </c>
      <c r="I1128" s="143">
        <v>-121.15</v>
      </c>
      <c r="J1128" s="125">
        <v>46035</v>
      </c>
      <c r="K1128" s="125">
        <v>46038</v>
      </c>
      <c r="L1128" s="125">
        <v>46052</v>
      </c>
      <c r="M1128" s="122">
        <v>20008</v>
      </c>
      <c r="N1128" s="122" t="s">
        <v>161</v>
      </c>
      <c r="O1128" s="122" t="s">
        <v>150</v>
      </c>
      <c r="P1128" s="122" t="s">
        <v>129</v>
      </c>
    </row>
    <row r="1129" spans="1:16" s="126" customFormat="1" x14ac:dyDescent="0.25">
      <c r="A1129" s="137" t="s">
        <v>51</v>
      </c>
      <c r="C1129" s="126" t="s">
        <v>72</v>
      </c>
      <c r="D1129" s="126" t="s">
        <v>2112</v>
      </c>
      <c r="E1129" s="126" t="s">
        <v>2113</v>
      </c>
      <c r="F1129" s="126" t="s">
        <v>55</v>
      </c>
      <c r="G1129" s="126" t="s">
        <v>279</v>
      </c>
      <c r="H1129" s="126" t="s">
        <v>280</v>
      </c>
      <c r="I1129" s="143">
        <v>-145.38</v>
      </c>
      <c r="J1129" s="125">
        <v>46035</v>
      </c>
      <c r="K1129" s="125">
        <v>46038</v>
      </c>
      <c r="L1129" s="125">
        <v>46052</v>
      </c>
      <c r="M1129" s="122">
        <v>20009</v>
      </c>
      <c r="N1129" s="122" t="s">
        <v>1107</v>
      </c>
      <c r="O1129" s="122" t="s">
        <v>150</v>
      </c>
      <c r="P1129" s="122" t="s">
        <v>129</v>
      </c>
    </row>
    <row r="1130" spans="1:16" s="126" customFormat="1" x14ac:dyDescent="0.25">
      <c r="A1130" s="137" t="s">
        <v>51</v>
      </c>
      <c r="C1130" s="126" t="s">
        <v>72</v>
      </c>
      <c r="D1130" s="126" t="s">
        <v>2112</v>
      </c>
      <c r="E1130" s="126" t="s">
        <v>2113</v>
      </c>
      <c r="F1130" s="126" t="s">
        <v>55</v>
      </c>
      <c r="G1130" s="126" t="s">
        <v>279</v>
      </c>
      <c r="H1130" s="126" t="s">
        <v>280</v>
      </c>
      <c r="I1130" s="143">
        <v>-121.15</v>
      </c>
      <c r="J1130" s="125">
        <v>46035</v>
      </c>
      <c r="K1130" s="125">
        <v>46038</v>
      </c>
      <c r="L1130" s="125">
        <v>46052</v>
      </c>
      <c r="M1130" s="122">
        <v>20010</v>
      </c>
      <c r="N1130" s="122" t="s">
        <v>175</v>
      </c>
      <c r="O1130" s="122" t="s">
        <v>150</v>
      </c>
      <c r="P1130" s="122" t="s">
        <v>129</v>
      </c>
    </row>
    <row r="1131" spans="1:16" s="126" customFormat="1" x14ac:dyDescent="0.25">
      <c r="A1131" s="137" t="s">
        <v>51</v>
      </c>
      <c r="C1131" s="126" t="s">
        <v>72</v>
      </c>
      <c r="D1131" s="126" t="s">
        <v>2112</v>
      </c>
      <c r="E1131" s="126" t="s">
        <v>2113</v>
      </c>
      <c r="F1131" s="126" t="s">
        <v>55</v>
      </c>
      <c r="G1131" s="126" t="s">
        <v>279</v>
      </c>
      <c r="H1131" s="126" t="s">
        <v>280</v>
      </c>
      <c r="I1131" s="143">
        <v>-24.23</v>
      </c>
      <c r="J1131" s="125">
        <v>46035</v>
      </c>
      <c r="K1131" s="125">
        <v>46038</v>
      </c>
      <c r="L1131" s="125">
        <v>46052</v>
      </c>
      <c r="M1131" s="122">
        <v>20013</v>
      </c>
      <c r="N1131" s="122" t="s">
        <v>573</v>
      </c>
      <c r="O1131" s="122" t="s">
        <v>150</v>
      </c>
      <c r="P1131" s="122" t="s">
        <v>129</v>
      </c>
    </row>
    <row r="1132" spans="1:16" s="126" customFormat="1" x14ac:dyDescent="0.25">
      <c r="A1132" s="137" t="s">
        <v>51</v>
      </c>
      <c r="C1132" s="126" t="s">
        <v>72</v>
      </c>
      <c r="D1132" s="126" t="s">
        <v>2112</v>
      </c>
      <c r="E1132" s="126" t="s">
        <v>2113</v>
      </c>
      <c r="F1132" s="126" t="s">
        <v>55</v>
      </c>
      <c r="G1132" s="126" t="s">
        <v>279</v>
      </c>
      <c r="H1132" s="126" t="s">
        <v>280</v>
      </c>
      <c r="I1132" s="143">
        <v>-96.92</v>
      </c>
      <c r="J1132" s="125">
        <v>46035</v>
      </c>
      <c r="K1132" s="125">
        <v>46038</v>
      </c>
      <c r="L1132" s="125">
        <v>46052</v>
      </c>
      <c r="M1132" s="122">
        <v>20017</v>
      </c>
      <c r="N1132" s="122" t="s">
        <v>280</v>
      </c>
      <c r="O1132" s="122" t="s">
        <v>150</v>
      </c>
      <c r="P1132" s="122" t="s">
        <v>129</v>
      </c>
    </row>
    <row r="1133" spans="1:16" s="126" customFormat="1" x14ac:dyDescent="0.25">
      <c r="A1133" s="137" t="s">
        <v>51</v>
      </c>
      <c r="C1133" s="126" t="s">
        <v>72</v>
      </c>
      <c r="D1133" s="126" t="s">
        <v>2112</v>
      </c>
      <c r="E1133" s="126" t="s">
        <v>2113</v>
      </c>
      <c r="F1133" s="126" t="s">
        <v>55</v>
      </c>
      <c r="G1133" s="126" t="s">
        <v>279</v>
      </c>
      <c r="H1133" s="126" t="s">
        <v>280</v>
      </c>
      <c r="I1133" s="143">
        <v>-48.46</v>
      </c>
      <c r="J1133" s="125">
        <v>46035</v>
      </c>
      <c r="K1133" s="125">
        <v>46038</v>
      </c>
      <c r="L1133" s="125">
        <v>46052</v>
      </c>
      <c r="M1133" s="122">
        <v>20023</v>
      </c>
      <c r="N1133" s="122" t="s">
        <v>84</v>
      </c>
      <c r="O1133" s="122" t="s">
        <v>150</v>
      </c>
      <c r="P1133" s="122" t="s">
        <v>129</v>
      </c>
    </row>
    <row r="1134" spans="1:16" s="126" customFormat="1" x14ac:dyDescent="0.25">
      <c r="A1134" s="137" t="s">
        <v>51</v>
      </c>
      <c r="C1134" s="126" t="s">
        <v>72</v>
      </c>
      <c r="D1134" s="126" t="s">
        <v>2112</v>
      </c>
      <c r="E1134" s="126" t="s">
        <v>2113</v>
      </c>
      <c r="F1134" s="126" t="s">
        <v>55</v>
      </c>
      <c r="G1134" s="126" t="s">
        <v>279</v>
      </c>
      <c r="H1134" s="126" t="s">
        <v>280</v>
      </c>
      <c r="I1134" s="143">
        <v>-48.46</v>
      </c>
      <c r="J1134" s="125">
        <v>46035</v>
      </c>
      <c r="K1134" s="125">
        <v>46038</v>
      </c>
      <c r="L1134" s="125">
        <v>46052</v>
      </c>
      <c r="M1134" s="122">
        <v>20024</v>
      </c>
      <c r="N1134" s="122" t="s">
        <v>717</v>
      </c>
      <c r="O1134" s="122" t="s">
        <v>150</v>
      </c>
      <c r="P1134" s="122" t="s">
        <v>129</v>
      </c>
    </row>
    <row r="1135" spans="1:16" s="126" customFormat="1" x14ac:dyDescent="0.25">
      <c r="A1135" s="137" t="s">
        <v>51</v>
      </c>
      <c r="C1135" s="126" t="s">
        <v>72</v>
      </c>
      <c r="D1135" s="126" t="s">
        <v>2112</v>
      </c>
      <c r="E1135" s="126" t="s">
        <v>2113</v>
      </c>
      <c r="F1135" s="126" t="s">
        <v>55</v>
      </c>
      <c r="G1135" s="126" t="s">
        <v>279</v>
      </c>
      <c r="H1135" s="126" t="s">
        <v>280</v>
      </c>
      <c r="I1135" s="143">
        <v>-48.46</v>
      </c>
      <c r="J1135" s="125">
        <v>46035</v>
      </c>
      <c r="K1135" s="125">
        <v>46038</v>
      </c>
      <c r="L1135" s="125">
        <v>46052</v>
      </c>
      <c r="M1135" s="122">
        <v>20029</v>
      </c>
      <c r="N1135" s="122" t="s">
        <v>131</v>
      </c>
      <c r="O1135" s="122" t="s">
        <v>150</v>
      </c>
      <c r="P1135" s="122" t="s">
        <v>129</v>
      </c>
    </row>
    <row r="1136" spans="1:16" s="126" customFormat="1" x14ac:dyDescent="0.25">
      <c r="A1136" s="137" t="s">
        <v>51</v>
      </c>
      <c r="C1136" s="126" t="s">
        <v>72</v>
      </c>
      <c r="D1136" s="126" t="s">
        <v>2112</v>
      </c>
      <c r="E1136" s="126" t="s">
        <v>2113</v>
      </c>
      <c r="F1136" s="126" t="s">
        <v>55</v>
      </c>
      <c r="G1136" s="126" t="s">
        <v>279</v>
      </c>
      <c r="H1136" s="126" t="s">
        <v>280</v>
      </c>
      <c r="I1136" s="143">
        <v>-314.99</v>
      </c>
      <c r="J1136" s="125">
        <v>46035</v>
      </c>
      <c r="K1136" s="125">
        <v>46038</v>
      </c>
      <c r="L1136" s="125">
        <v>46052</v>
      </c>
      <c r="M1136" s="122">
        <v>20099</v>
      </c>
      <c r="N1136" s="122" t="s">
        <v>78</v>
      </c>
      <c r="O1136" s="122" t="s">
        <v>150</v>
      </c>
      <c r="P1136" s="122" t="s">
        <v>129</v>
      </c>
    </row>
    <row r="1137" spans="1:16" s="126" customFormat="1" x14ac:dyDescent="0.25">
      <c r="A1137" s="137" t="s">
        <v>51</v>
      </c>
      <c r="C1137" s="126" t="s">
        <v>72</v>
      </c>
      <c r="D1137" s="126" t="s">
        <v>2112</v>
      </c>
      <c r="E1137" s="126" t="s">
        <v>2113</v>
      </c>
      <c r="F1137" s="126" t="s">
        <v>55</v>
      </c>
      <c r="G1137" s="126" t="s">
        <v>279</v>
      </c>
      <c r="H1137" s="126" t="s">
        <v>280</v>
      </c>
      <c r="I1137" s="143">
        <v>-1187.2700000000007</v>
      </c>
      <c r="J1137" s="125">
        <v>46035</v>
      </c>
      <c r="K1137" s="125">
        <v>46038</v>
      </c>
      <c r="L1137" s="125">
        <v>46052</v>
      </c>
      <c r="M1137" s="122">
        <v>20100</v>
      </c>
      <c r="N1137" s="122" t="s">
        <v>679</v>
      </c>
      <c r="O1137" s="122" t="s">
        <v>150</v>
      </c>
      <c r="P1137" s="122" t="s">
        <v>129</v>
      </c>
    </row>
    <row r="1138" spans="1:16" s="126" customFormat="1" x14ac:dyDescent="0.25">
      <c r="A1138" s="137" t="s">
        <v>51</v>
      </c>
      <c r="C1138" s="126" t="s">
        <v>72</v>
      </c>
      <c r="D1138" s="126" t="s">
        <v>2112</v>
      </c>
      <c r="E1138" s="126" t="s">
        <v>2113</v>
      </c>
      <c r="F1138" s="126" t="s">
        <v>55</v>
      </c>
      <c r="G1138" s="126" t="s">
        <v>279</v>
      </c>
      <c r="H1138" s="126" t="s">
        <v>280</v>
      </c>
      <c r="I1138" s="143">
        <v>-314.99</v>
      </c>
      <c r="J1138" s="125">
        <v>46035</v>
      </c>
      <c r="K1138" s="125">
        <v>46038</v>
      </c>
      <c r="L1138" s="125">
        <v>46052</v>
      </c>
      <c r="M1138" s="122">
        <v>20104</v>
      </c>
      <c r="N1138" s="122" t="s">
        <v>352</v>
      </c>
      <c r="O1138" s="122" t="s">
        <v>150</v>
      </c>
      <c r="P1138" s="122" t="s">
        <v>129</v>
      </c>
    </row>
    <row r="1139" spans="1:16" s="126" customFormat="1" x14ac:dyDescent="0.25">
      <c r="A1139" s="137" t="s">
        <v>51</v>
      </c>
      <c r="C1139" s="126" t="s">
        <v>72</v>
      </c>
      <c r="D1139" s="126" t="s">
        <v>2112</v>
      </c>
      <c r="E1139" s="126" t="s">
        <v>2113</v>
      </c>
      <c r="F1139" s="126" t="s">
        <v>55</v>
      </c>
      <c r="G1139" s="126" t="s">
        <v>279</v>
      </c>
      <c r="H1139" s="126" t="s">
        <v>280</v>
      </c>
      <c r="I1139" s="143">
        <v>-24.23</v>
      </c>
      <c r="J1139" s="125">
        <v>46035</v>
      </c>
      <c r="K1139" s="125">
        <v>46038</v>
      </c>
      <c r="L1139" s="125">
        <v>46052</v>
      </c>
      <c r="M1139" s="122">
        <v>20107</v>
      </c>
      <c r="N1139" s="122" t="s">
        <v>280</v>
      </c>
      <c r="O1139" s="122" t="s">
        <v>150</v>
      </c>
      <c r="P1139" s="122" t="s">
        <v>129</v>
      </c>
    </row>
    <row r="1140" spans="1:16" s="126" customFormat="1" x14ac:dyDescent="0.25">
      <c r="A1140" s="137" t="s">
        <v>51</v>
      </c>
      <c r="C1140" s="126" t="s">
        <v>72</v>
      </c>
      <c r="D1140" s="126" t="s">
        <v>2112</v>
      </c>
      <c r="E1140" s="126" t="s">
        <v>2113</v>
      </c>
      <c r="F1140" s="126" t="s">
        <v>55</v>
      </c>
      <c r="G1140" s="126" t="s">
        <v>279</v>
      </c>
      <c r="H1140" s="126" t="s">
        <v>280</v>
      </c>
      <c r="I1140" s="143">
        <v>-24.23</v>
      </c>
      <c r="J1140" s="125">
        <v>46035</v>
      </c>
      <c r="K1140" s="125">
        <v>46038</v>
      </c>
      <c r="L1140" s="125">
        <v>46052</v>
      </c>
      <c r="M1140" s="122">
        <v>20111</v>
      </c>
      <c r="N1140" s="122" t="s">
        <v>280</v>
      </c>
      <c r="O1140" s="122" t="s">
        <v>150</v>
      </c>
      <c r="P1140" s="122" t="s">
        <v>129</v>
      </c>
    </row>
    <row r="1141" spans="1:16" s="129" customFormat="1" x14ac:dyDescent="0.25">
      <c r="A1141" s="137" t="s">
        <v>51</v>
      </c>
      <c r="B1141" s="126"/>
      <c r="C1141" s="126" t="s">
        <v>72</v>
      </c>
      <c r="D1141" s="126" t="s">
        <v>2112</v>
      </c>
      <c r="E1141" s="126" t="s">
        <v>2113</v>
      </c>
      <c r="F1141" s="126" t="s">
        <v>55</v>
      </c>
      <c r="G1141" s="126" t="s">
        <v>279</v>
      </c>
      <c r="H1141" s="126" t="s">
        <v>280</v>
      </c>
      <c r="I1141" s="143">
        <v>-436.1400000000001</v>
      </c>
      <c r="J1141" s="125">
        <v>46035</v>
      </c>
      <c r="K1141" s="125">
        <v>46038</v>
      </c>
      <c r="L1141" s="125">
        <v>46052</v>
      </c>
      <c r="M1141" s="122">
        <v>30001</v>
      </c>
      <c r="N1141" s="122" t="s">
        <v>431</v>
      </c>
      <c r="O1141" s="122" t="s">
        <v>150</v>
      </c>
      <c r="P1141" s="122" t="s">
        <v>129</v>
      </c>
    </row>
    <row r="1142" spans="1:16" x14ac:dyDescent="0.25">
      <c r="A1142" s="130" t="s">
        <v>51</v>
      </c>
      <c r="B1142" s="122"/>
      <c r="C1142" s="122" t="s">
        <v>72</v>
      </c>
      <c r="D1142" s="122" t="s">
        <v>2112</v>
      </c>
      <c r="E1142" s="122" t="s">
        <v>2113</v>
      </c>
      <c r="F1142" s="122" t="s">
        <v>55</v>
      </c>
      <c r="G1142" s="122" t="s">
        <v>279</v>
      </c>
      <c r="H1142" s="122" t="s">
        <v>280</v>
      </c>
      <c r="I1142" s="143">
        <v>-169.60999999999999</v>
      </c>
      <c r="J1142" s="125">
        <v>46035</v>
      </c>
      <c r="K1142" s="125">
        <v>46038</v>
      </c>
      <c r="L1142" s="125">
        <v>46052</v>
      </c>
      <c r="M1142" s="122">
        <v>30002</v>
      </c>
      <c r="N1142" s="122" t="s">
        <v>205</v>
      </c>
      <c r="O1142" s="122" t="s">
        <v>150</v>
      </c>
      <c r="P1142" s="122" t="s">
        <v>129</v>
      </c>
    </row>
    <row r="1143" spans="1:16" x14ac:dyDescent="0.25">
      <c r="A1143" s="130" t="s">
        <v>51</v>
      </c>
      <c r="B1143" s="122"/>
      <c r="C1143" s="122" t="s">
        <v>72</v>
      </c>
      <c r="D1143" s="122" t="s">
        <v>2112</v>
      </c>
      <c r="E1143" s="122" t="s">
        <v>2113</v>
      </c>
      <c r="F1143" s="122" t="s">
        <v>55</v>
      </c>
      <c r="G1143" s="122" t="s">
        <v>279</v>
      </c>
      <c r="H1143" s="122" t="s">
        <v>280</v>
      </c>
      <c r="I1143" s="143">
        <v>-193.83999999999997</v>
      </c>
      <c r="J1143" s="125">
        <v>46035</v>
      </c>
      <c r="K1143" s="125">
        <v>46038</v>
      </c>
      <c r="L1143" s="125">
        <v>46052</v>
      </c>
      <c r="M1143" s="122">
        <v>30003</v>
      </c>
      <c r="N1143" s="122" t="s">
        <v>275</v>
      </c>
      <c r="O1143" s="122" t="s">
        <v>150</v>
      </c>
      <c r="P1143" s="122" t="s">
        <v>129</v>
      </c>
    </row>
    <row r="1144" spans="1:16" x14ac:dyDescent="0.25">
      <c r="A1144" s="130" t="s">
        <v>51</v>
      </c>
      <c r="B1144" s="122"/>
      <c r="C1144" s="122" t="s">
        <v>72</v>
      </c>
      <c r="D1144" s="122" t="s">
        <v>2112</v>
      </c>
      <c r="E1144" s="122" t="s">
        <v>2113</v>
      </c>
      <c r="F1144" s="122" t="s">
        <v>55</v>
      </c>
      <c r="G1144" s="122" t="s">
        <v>279</v>
      </c>
      <c r="H1144" s="122" t="s">
        <v>280</v>
      </c>
      <c r="I1144" s="143">
        <v>-24.23</v>
      </c>
      <c r="J1144" s="125">
        <v>46035</v>
      </c>
      <c r="K1144" s="125">
        <v>46038</v>
      </c>
      <c r="L1144" s="125">
        <v>46052</v>
      </c>
      <c r="M1144" s="122">
        <v>30099</v>
      </c>
      <c r="N1144" s="122" t="s">
        <v>58</v>
      </c>
      <c r="O1144" s="122" t="s">
        <v>155</v>
      </c>
      <c r="P1144" s="122" t="s">
        <v>129</v>
      </c>
    </row>
    <row r="1145" spans="1:16" x14ac:dyDescent="0.25">
      <c r="A1145" s="130" t="s">
        <v>51</v>
      </c>
      <c r="B1145" s="122"/>
      <c r="C1145" s="122" t="s">
        <v>72</v>
      </c>
      <c r="D1145" s="122" t="s">
        <v>2112</v>
      </c>
      <c r="E1145" s="122" t="s">
        <v>2113</v>
      </c>
      <c r="F1145" s="122" t="s">
        <v>55</v>
      </c>
      <c r="G1145" s="122" t="s">
        <v>279</v>
      </c>
      <c r="H1145" s="122" t="s">
        <v>280</v>
      </c>
      <c r="I1145" s="143">
        <v>-508.83000000000015</v>
      </c>
      <c r="J1145" s="125">
        <v>46035</v>
      </c>
      <c r="K1145" s="125">
        <v>46038</v>
      </c>
      <c r="L1145" s="125">
        <v>46052</v>
      </c>
      <c r="M1145" s="122">
        <v>30258</v>
      </c>
      <c r="N1145" s="122" t="s">
        <v>1493</v>
      </c>
      <c r="O1145" s="122" t="s">
        <v>59</v>
      </c>
      <c r="P1145" s="122" t="s">
        <v>129</v>
      </c>
    </row>
    <row r="1146" spans="1:16" x14ac:dyDescent="0.25">
      <c r="A1146" s="130" t="s">
        <v>51</v>
      </c>
      <c r="B1146" s="122"/>
      <c r="C1146" s="122" t="s">
        <v>72</v>
      </c>
      <c r="D1146" s="122" t="s">
        <v>2112</v>
      </c>
      <c r="E1146" s="122" t="s">
        <v>2113</v>
      </c>
      <c r="F1146" s="122" t="s">
        <v>55</v>
      </c>
      <c r="G1146" s="122" t="s">
        <v>279</v>
      </c>
      <c r="H1146" s="122" t="s">
        <v>280</v>
      </c>
      <c r="I1146" s="143">
        <v>-72.69</v>
      </c>
      <c r="J1146" s="125">
        <v>46035</v>
      </c>
      <c r="K1146" s="125">
        <v>46038</v>
      </c>
      <c r="L1146" s="125">
        <v>46052</v>
      </c>
      <c r="M1146" s="122">
        <v>31001</v>
      </c>
      <c r="N1146" s="122" t="s">
        <v>115</v>
      </c>
      <c r="O1146" s="122" t="s">
        <v>150</v>
      </c>
      <c r="P1146" s="122" t="s">
        <v>129</v>
      </c>
    </row>
    <row r="1147" spans="1:16" x14ac:dyDescent="0.25">
      <c r="A1147" s="124" t="s">
        <v>51</v>
      </c>
      <c r="B1147" s="124" t="s">
        <v>51</v>
      </c>
      <c r="C1147" s="124" t="s">
        <v>52</v>
      </c>
      <c r="D1147" s="124" t="s">
        <v>2114</v>
      </c>
      <c r="E1147" s="124" t="s">
        <v>2115</v>
      </c>
      <c r="F1147" s="124" t="s">
        <v>55</v>
      </c>
      <c r="G1147" s="124" t="s">
        <v>2116</v>
      </c>
      <c r="H1147" s="124" t="s">
        <v>526</v>
      </c>
      <c r="I1147" s="143">
        <v>-3695.38</v>
      </c>
      <c r="J1147" s="125">
        <v>45992</v>
      </c>
      <c r="K1147" s="125">
        <v>46002</v>
      </c>
      <c r="L1147" s="125">
        <v>46052</v>
      </c>
      <c r="M1147" s="122">
        <v>10258</v>
      </c>
      <c r="N1147" s="122" t="s">
        <v>66</v>
      </c>
      <c r="O1147" s="122" t="s">
        <v>67</v>
      </c>
      <c r="P1147" s="122" t="s">
        <v>60</v>
      </c>
    </row>
    <row r="1148" spans="1:16" x14ac:dyDescent="0.25">
      <c r="A1148" s="124" t="s">
        <v>51</v>
      </c>
      <c r="C1148" s="124" t="s">
        <v>72</v>
      </c>
      <c r="D1148" s="124" t="s">
        <v>2117</v>
      </c>
      <c r="E1148" s="124" t="s">
        <v>2118</v>
      </c>
      <c r="F1148" s="124" t="s">
        <v>55</v>
      </c>
      <c r="G1148" s="124" t="s">
        <v>2119</v>
      </c>
      <c r="H1148" s="124" t="s">
        <v>2120</v>
      </c>
      <c r="I1148" s="143">
        <v>-1889.61</v>
      </c>
      <c r="J1148" s="125">
        <v>46042</v>
      </c>
      <c r="K1148" s="125">
        <v>46042</v>
      </c>
      <c r="L1148" s="125">
        <v>46052</v>
      </c>
      <c r="M1148" s="122">
        <v>30001</v>
      </c>
      <c r="N1148" s="122" t="s">
        <v>431</v>
      </c>
      <c r="O1148" s="122" t="s">
        <v>59</v>
      </c>
      <c r="P1148" s="122" t="s">
        <v>60</v>
      </c>
    </row>
    <row r="1149" spans="1:16" x14ac:dyDescent="0.25">
      <c r="A1149" s="124" t="s">
        <v>51</v>
      </c>
      <c r="B1149" s="124" t="s">
        <v>51</v>
      </c>
      <c r="C1149" s="124" t="s">
        <v>72</v>
      </c>
      <c r="D1149" s="124" t="s">
        <v>2121</v>
      </c>
      <c r="E1149" s="124" t="s">
        <v>2122</v>
      </c>
      <c r="F1149" s="124" t="s">
        <v>55</v>
      </c>
      <c r="G1149" s="124" t="s">
        <v>2123</v>
      </c>
      <c r="H1149" s="124" t="s">
        <v>2124</v>
      </c>
      <c r="I1149" s="143">
        <v>-659.4</v>
      </c>
      <c r="J1149" s="125">
        <v>46023</v>
      </c>
      <c r="K1149" s="125">
        <v>46029</v>
      </c>
      <c r="L1149" s="125">
        <v>46052</v>
      </c>
      <c r="M1149" s="122">
        <v>20099</v>
      </c>
      <c r="N1149" s="122" t="s">
        <v>78</v>
      </c>
      <c r="O1149" s="122" t="s">
        <v>79</v>
      </c>
      <c r="P1149" s="122" t="s">
        <v>60</v>
      </c>
    </row>
    <row r="1150" spans="1:16" x14ac:dyDescent="0.25">
      <c r="A1150" s="130" t="s">
        <v>51</v>
      </c>
      <c r="B1150" s="122" t="s">
        <v>51</v>
      </c>
      <c r="C1150" s="122" t="s">
        <v>52</v>
      </c>
      <c r="D1150" s="122" t="s">
        <v>2125</v>
      </c>
      <c r="E1150" s="122" t="s">
        <v>2126</v>
      </c>
      <c r="F1150" s="122" t="s">
        <v>55</v>
      </c>
      <c r="G1150" s="122" t="s">
        <v>301</v>
      </c>
      <c r="H1150" s="122" t="s">
        <v>302</v>
      </c>
      <c r="I1150" s="143">
        <v>-411</v>
      </c>
      <c r="J1150" s="125">
        <v>46024</v>
      </c>
      <c r="K1150" s="125">
        <v>46031</v>
      </c>
      <c r="L1150" s="125">
        <v>46052</v>
      </c>
      <c r="M1150" s="122">
        <v>10258</v>
      </c>
      <c r="N1150" s="122" t="s">
        <v>51</v>
      </c>
      <c r="O1150" s="122" t="s">
        <v>67</v>
      </c>
      <c r="P1150" s="122" t="s">
        <v>60</v>
      </c>
    </row>
    <row r="1151" spans="1:16" x14ac:dyDescent="0.25">
      <c r="A1151" s="130" t="s">
        <v>51</v>
      </c>
      <c r="B1151" s="122" t="s">
        <v>51</v>
      </c>
      <c r="C1151" s="122" t="s">
        <v>52</v>
      </c>
      <c r="D1151" s="122" t="s">
        <v>2127</v>
      </c>
      <c r="E1151" s="122" t="s">
        <v>2128</v>
      </c>
      <c r="F1151" s="122" t="s">
        <v>55</v>
      </c>
      <c r="G1151" s="122" t="s">
        <v>301</v>
      </c>
      <c r="H1151" s="122" t="s">
        <v>302</v>
      </c>
      <c r="I1151" s="143">
        <v>-750</v>
      </c>
      <c r="J1151" s="125">
        <v>46024</v>
      </c>
      <c r="K1151" s="125">
        <v>46031</v>
      </c>
      <c r="L1151" s="125">
        <v>46052</v>
      </c>
      <c r="M1151" s="122">
        <v>10258</v>
      </c>
      <c r="N1151" s="122" t="s">
        <v>51</v>
      </c>
      <c r="O1151" s="122" t="s">
        <v>67</v>
      </c>
      <c r="P1151" s="122" t="s">
        <v>60</v>
      </c>
    </row>
    <row r="1152" spans="1:16" s="28" customFormat="1" ht="15" x14ac:dyDescent="0.25">
      <c r="A1152" s="34"/>
      <c r="B1152" s="26"/>
      <c r="C1152" s="26"/>
      <c r="D1152" s="26"/>
      <c r="E1152" s="26"/>
      <c r="F1152" s="26"/>
      <c r="G1152" s="26"/>
      <c r="H1152" s="26" t="s">
        <v>601</v>
      </c>
      <c r="I1152" s="143">
        <v>-12550</v>
      </c>
      <c r="J1152" s="125"/>
      <c r="K1152" s="125"/>
      <c r="L1152" s="125">
        <v>46055</v>
      </c>
      <c r="M1152" s="122">
        <v>10248</v>
      </c>
      <c r="N1152" s="122" t="s">
        <v>601</v>
      </c>
      <c r="O1152" s="122" t="s">
        <v>601</v>
      </c>
      <c r="P1152" s="122" t="s">
        <v>129</v>
      </c>
    </row>
    <row r="1153" spans="1:16" s="28" customFormat="1" ht="15" x14ac:dyDescent="0.25">
      <c r="A1153" s="34"/>
      <c r="B1153" s="26"/>
      <c r="C1153" s="26"/>
      <c r="D1153" s="26"/>
      <c r="E1153" s="26"/>
      <c r="F1153" s="26"/>
      <c r="G1153" s="26"/>
      <c r="H1153" s="26" t="s">
        <v>601</v>
      </c>
      <c r="I1153" s="143">
        <v>-1539.12</v>
      </c>
      <c r="J1153" s="125"/>
      <c r="K1153" s="125"/>
      <c r="L1153" s="125">
        <v>46055</v>
      </c>
      <c r="M1153" s="122">
        <v>10258</v>
      </c>
      <c r="N1153" s="122" t="s">
        <v>601</v>
      </c>
      <c r="O1153" s="122" t="s">
        <v>601</v>
      </c>
      <c r="P1153" s="122" t="s">
        <v>129</v>
      </c>
    </row>
    <row r="1154" spans="1:16" x14ac:dyDescent="0.25">
      <c r="A1154" s="130"/>
      <c r="B1154" s="122"/>
      <c r="C1154" s="122"/>
      <c r="D1154" s="122"/>
      <c r="E1154" s="122"/>
      <c r="F1154" s="122"/>
      <c r="G1154" s="122"/>
      <c r="H1154" s="122" t="s">
        <v>601</v>
      </c>
      <c r="I1154" s="143">
        <v>-5.32</v>
      </c>
      <c r="J1154" s="125"/>
      <c r="K1154" s="125"/>
      <c r="L1154" s="125">
        <v>46055</v>
      </c>
      <c r="M1154" s="122">
        <v>20001</v>
      </c>
      <c r="N1154" s="122" t="s">
        <v>601</v>
      </c>
      <c r="O1154" s="122" t="s">
        <v>601</v>
      </c>
      <c r="P1154" s="122" t="s">
        <v>129</v>
      </c>
    </row>
    <row r="1155" spans="1:16" x14ac:dyDescent="0.25">
      <c r="A1155" s="124" t="s">
        <v>51</v>
      </c>
      <c r="B1155" s="124" t="s">
        <v>51</v>
      </c>
      <c r="C1155" s="124" t="s">
        <v>52</v>
      </c>
      <c r="D1155" s="124" t="s">
        <v>2129</v>
      </c>
      <c r="E1155" s="124" t="s">
        <v>2130</v>
      </c>
      <c r="F1155" s="124" t="s">
        <v>55</v>
      </c>
      <c r="G1155" s="124" t="s">
        <v>2131</v>
      </c>
      <c r="H1155" s="124" t="s">
        <v>2132</v>
      </c>
      <c r="I1155" s="143">
        <v>-10380</v>
      </c>
      <c r="J1155" s="125">
        <v>45993</v>
      </c>
      <c r="K1155" s="125">
        <v>46001</v>
      </c>
      <c r="L1155" s="125">
        <v>46055</v>
      </c>
      <c r="M1155" s="122">
        <v>10258</v>
      </c>
      <c r="N1155" s="122" t="s">
        <v>66</v>
      </c>
      <c r="O1155" s="122" t="s">
        <v>67</v>
      </c>
      <c r="P1155" s="122" t="s">
        <v>60</v>
      </c>
    </row>
    <row r="1156" spans="1:16" x14ac:dyDescent="0.25">
      <c r="A1156" s="124" t="s">
        <v>51</v>
      </c>
      <c r="C1156" s="124" t="s">
        <v>72</v>
      </c>
      <c r="D1156" s="124" t="s">
        <v>2133</v>
      </c>
      <c r="E1156" s="124" t="s">
        <v>2134</v>
      </c>
      <c r="F1156" s="124" t="s">
        <v>55</v>
      </c>
      <c r="G1156" s="124" t="s">
        <v>75</v>
      </c>
      <c r="H1156" s="124" t="s">
        <v>76</v>
      </c>
      <c r="I1156" s="143">
        <v>-42356.25</v>
      </c>
      <c r="J1156" s="125">
        <v>46054</v>
      </c>
      <c r="K1156" s="125">
        <v>46055</v>
      </c>
      <c r="L1156" s="125">
        <v>46055</v>
      </c>
      <c r="M1156" s="122">
        <v>20099</v>
      </c>
      <c r="N1156" s="122" t="s">
        <v>78</v>
      </c>
      <c r="O1156" s="122" t="s">
        <v>79</v>
      </c>
      <c r="P1156" s="122" t="s">
        <v>60</v>
      </c>
    </row>
    <row r="1157" spans="1:16" x14ac:dyDescent="0.25">
      <c r="A1157" s="130" t="s">
        <v>51</v>
      </c>
      <c r="B1157" s="122" t="s">
        <v>51</v>
      </c>
      <c r="C1157" s="122" t="s">
        <v>85</v>
      </c>
      <c r="D1157" s="122" t="s">
        <v>86</v>
      </c>
      <c r="E1157" s="122" t="s">
        <v>87</v>
      </c>
      <c r="F1157" s="122" t="s">
        <v>55</v>
      </c>
      <c r="G1157" s="122" t="s">
        <v>88</v>
      </c>
      <c r="H1157" s="122" t="s">
        <v>89</v>
      </c>
      <c r="I1157" s="143">
        <v>-404225.64</v>
      </c>
      <c r="J1157" s="125">
        <v>45849</v>
      </c>
      <c r="K1157" s="125">
        <v>45849</v>
      </c>
      <c r="L1157" s="125">
        <v>46055</v>
      </c>
      <c r="M1157" s="122">
        <v>40001</v>
      </c>
      <c r="N1157" s="122" t="s">
        <v>91</v>
      </c>
      <c r="O1157" s="122" t="s">
        <v>2135</v>
      </c>
      <c r="P1157" s="122" t="s">
        <v>93</v>
      </c>
    </row>
    <row r="1158" spans="1:16" x14ac:dyDescent="0.25">
      <c r="A1158" s="130" t="s">
        <v>51</v>
      </c>
      <c r="B1158" s="122" t="s">
        <v>51</v>
      </c>
      <c r="C1158" s="122" t="s">
        <v>85</v>
      </c>
      <c r="D1158" s="122" t="s">
        <v>94</v>
      </c>
      <c r="E1158" s="122" t="s">
        <v>95</v>
      </c>
      <c r="F1158" s="122" t="s">
        <v>55</v>
      </c>
      <c r="G1158" s="122" t="s">
        <v>88</v>
      </c>
      <c r="H1158" s="122" t="s">
        <v>89</v>
      </c>
      <c r="I1158" s="143">
        <v>-659650.65</v>
      </c>
      <c r="J1158" s="125">
        <v>45849</v>
      </c>
      <c r="K1158" s="125">
        <v>45849</v>
      </c>
      <c r="L1158" s="125">
        <v>46055</v>
      </c>
      <c r="M1158" s="122">
        <v>40001</v>
      </c>
      <c r="N1158" s="122" t="s">
        <v>91</v>
      </c>
      <c r="O1158" s="122" t="s">
        <v>2135</v>
      </c>
      <c r="P1158" s="122" t="s">
        <v>93</v>
      </c>
    </row>
    <row r="1159" spans="1:16" x14ac:dyDescent="0.25">
      <c r="A1159" s="124" t="s">
        <v>51</v>
      </c>
      <c r="B1159" s="124" t="s">
        <v>51</v>
      </c>
      <c r="C1159" s="124" t="s">
        <v>52</v>
      </c>
      <c r="D1159" s="124" t="s">
        <v>2136</v>
      </c>
      <c r="E1159" s="124" t="s">
        <v>2137</v>
      </c>
      <c r="F1159" s="124" t="s">
        <v>55</v>
      </c>
      <c r="G1159" s="124" t="s">
        <v>2138</v>
      </c>
      <c r="H1159" s="124" t="s">
        <v>2139</v>
      </c>
      <c r="I1159" s="143">
        <v>-1490</v>
      </c>
      <c r="J1159" s="125">
        <v>46027</v>
      </c>
      <c r="K1159" s="125">
        <v>46038</v>
      </c>
      <c r="L1159" s="125">
        <v>46055</v>
      </c>
      <c r="M1159" s="122">
        <v>20008</v>
      </c>
      <c r="N1159" s="122" t="s">
        <v>161</v>
      </c>
      <c r="O1159" s="122" t="s">
        <v>138</v>
      </c>
      <c r="P1159" s="122" t="s">
        <v>60</v>
      </c>
    </row>
    <row r="1160" spans="1:16" x14ac:dyDescent="0.25">
      <c r="A1160" s="124" t="s">
        <v>51</v>
      </c>
      <c r="B1160" s="124" t="s">
        <v>51</v>
      </c>
      <c r="C1160" s="124" t="s">
        <v>52</v>
      </c>
      <c r="D1160" s="124" t="s">
        <v>2140</v>
      </c>
      <c r="E1160" s="124" t="s">
        <v>2141</v>
      </c>
      <c r="F1160" s="124" t="s">
        <v>55</v>
      </c>
      <c r="G1160" s="124" t="s">
        <v>901</v>
      </c>
      <c r="H1160" s="124" t="s">
        <v>902</v>
      </c>
      <c r="I1160" s="143">
        <v>-505.56</v>
      </c>
      <c r="J1160" s="125">
        <v>46041</v>
      </c>
      <c r="K1160" s="125">
        <v>46053</v>
      </c>
      <c r="L1160" s="125">
        <v>46055</v>
      </c>
      <c r="M1160" s="122">
        <v>10258</v>
      </c>
      <c r="N1160" s="122" t="s">
        <v>66</v>
      </c>
      <c r="O1160" s="122" t="s">
        <v>67</v>
      </c>
      <c r="P1160" s="122" t="s">
        <v>60</v>
      </c>
    </row>
    <row r="1161" spans="1:16" x14ac:dyDescent="0.25">
      <c r="A1161" s="130" t="s">
        <v>51</v>
      </c>
      <c r="B1161" s="122" t="s">
        <v>51</v>
      </c>
      <c r="C1161" s="122" t="s">
        <v>52</v>
      </c>
      <c r="D1161" s="122" t="s">
        <v>2142</v>
      </c>
      <c r="E1161" s="122" t="s">
        <v>1612</v>
      </c>
      <c r="F1161" s="122" t="s">
        <v>55</v>
      </c>
      <c r="G1161" s="122" t="s">
        <v>901</v>
      </c>
      <c r="H1161" s="122" t="s">
        <v>902</v>
      </c>
      <c r="I1161" s="143">
        <v>-219.08</v>
      </c>
      <c r="J1161" s="125">
        <v>46042</v>
      </c>
      <c r="K1161" s="125">
        <v>46055</v>
      </c>
      <c r="L1161" s="125">
        <v>46055</v>
      </c>
      <c r="M1161" s="122">
        <v>20002</v>
      </c>
      <c r="N1161" s="122" t="s">
        <v>347</v>
      </c>
      <c r="O1161" s="122" t="s">
        <v>79</v>
      </c>
      <c r="P1161" s="122" t="s">
        <v>60</v>
      </c>
    </row>
    <row r="1162" spans="1:16" x14ac:dyDescent="0.25">
      <c r="A1162" s="130" t="s">
        <v>51</v>
      </c>
      <c r="B1162" s="122" t="s">
        <v>51</v>
      </c>
      <c r="C1162" s="122" t="s">
        <v>72</v>
      </c>
      <c r="D1162" s="122" t="s">
        <v>2143</v>
      </c>
      <c r="E1162" s="122" t="s">
        <v>2144</v>
      </c>
      <c r="F1162" s="122" t="s">
        <v>55</v>
      </c>
      <c r="G1162" s="122" t="s">
        <v>547</v>
      </c>
      <c r="H1162" s="122" t="s">
        <v>548</v>
      </c>
      <c r="I1162" s="143">
        <v>-164.05</v>
      </c>
      <c r="J1162" s="125">
        <v>46042</v>
      </c>
      <c r="K1162" s="125">
        <v>46043</v>
      </c>
      <c r="L1162" s="125">
        <v>46055</v>
      </c>
      <c r="M1162" s="122">
        <v>20029</v>
      </c>
      <c r="N1162" s="122" t="s">
        <v>131</v>
      </c>
      <c r="O1162" s="122" t="s">
        <v>132</v>
      </c>
      <c r="P1162" s="122" t="s">
        <v>60</v>
      </c>
    </row>
    <row r="1163" spans="1:16" x14ac:dyDescent="0.25">
      <c r="A1163" s="130" t="s">
        <v>51</v>
      </c>
      <c r="B1163" s="122" t="s">
        <v>51</v>
      </c>
      <c r="C1163" s="122" t="s">
        <v>72</v>
      </c>
      <c r="D1163" s="122" t="s">
        <v>2145</v>
      </c>
      <c r="E1163" s="122" t="s">
        <v>2146</v>
      </c>
      <c r="F1163" s="122" t="s">
        <v>55</v>
      </c>
      <c r="G1163" s="122" t="s">
        <v>2147</v>
      </c>
      <c r="H1163" s="122" t="s">
        <v>2148</v>
      </c>
      <c r="I1163" s="143">
        <v>-327.71</v>
      </c>
      <c r="J1163" s="125">
        <v>46038</v>
      </c>
      <c r="K1163" s="125">
        <v>46049</v>
      </c>
      <c r="L1163" s="125">
        <v>46055</v>
      </c>
      <c r="M1163" s="122">
        <v>10258</v>
      </c>
      <c r="N1163" s="122" t="s">
        <v>66</v>
      </c>
      <c r="O1163" s="122" t="s">
        <v>67</v>
      </c>
      <c r="P1163" s="122" t="s">
        <v>60</v>
      </c>
    </row>
    <row r="1164" spans="1:16" x14ac:dyDescent="0.25">
      <c r="A1164" s="130"/>
      <c r="B1164" s="122"/>
      <c r="C1164" s="122"/>
      <c r="D1164" s="122"/>
      <c r="E1164" s="122"/>
      <c r="F1164" s="122"/>
      <c r="G1164" s="122"/>
      <c r="H1164" s="122" t="s">
        <v>325</v>
      </c>
      <c r="I1164" s="143">
        <v>-6687.37</v>
      </c>
      <c r="J1164" s="125"/>
      <c r="K1164" s="125"/>
      <c r="L1164" s="125">
        <v>46055</v>
      </c>
      <c r="M1164" s="122">
        <v>10243</v>
      </c>
      <c r="N1164" s="122" t="s">
        <v>327</v>
      </c>
      <c r="O1164" s="122" t="s">
        <v>328</v>
      </c>
      <c r="P1164" s="122" t="s">
        <v>60</v>
      </c>
    </row>
    <row r="1165" spans="1:16" x14ac:dyDescent="0.25">
      <c r="A1165" s="130"/>
      <c r="B1165" s="122"/>
      <c r="C1165" s="122"/>
      <c r="D1165" s="122"/>
      <c r="E1165" s="122"/>
      <c r="F1165" s="122"/>
      <c r="G1165" s="122"/>
      <c r="H1165" s="122" t="s">
        <v>325</v>
      </c>
      <c r="I1165" s="143">
        <v>-1386220.46</v>
      </c>
      <c r="J1165" s="125"/>
      <c r="K1165" s="125"/>
      <c r="L1165" s="125">
        <v>46055</v>
      </c>
      <c r="M1165" s="122">
        <v>10243</v>
      </c>
      <c r="N1165" s="122" t="s">
        <v>325</v>
      </c>
      <c r="O1165" s="122" t="s">
        <v>328</v>
      </c>
      <c r="P1165" s="122" t="s">
        <v>60</v>
      </c>
    </row>
    <row r="1166" spans="1:16" x14ac:dyDescent="0.25">
      <c r="A1166" s="130" t="s">
        <v>51</v>
      </c>
      <c r="B1166" s="122" t="s">
        <v>51</v>
      </c>
      <c r="C1166" s="122" t="s">
        <v>52</v>
      </c>
      <c r="D1166" s="122" t="s">
        <v>2149</v>
      </c>
      <c r="E1166" s="122" t="s">
        <v>2150</v>
      </c>
      <c r="F1166" s="122" t="s">
        <v>55</v>
      </c>
      <c r="G1166" s="122" t="s">
        <v>2151</v>
      </c>
      <c r="H1166" s="122" t="s">
        <v>2152</v>
      </c>
      <c r="I1166" s="143">
        <v>-9850</v>
      </c>
      <c r="J1166" s="125">
        <v>46027</v>
      </c>
      <c r="K1166" s="125">
        <v>46038</v>
      </c>
      <c r="L1166" s="125">
        <v>46055</v>
      </c>
      <c r="M1166" s="122">
        <v>10258</v>
      </c>
      <c r="N1166" s="122" t="s">
        <v>66</v>
      </c>
      <c r="O1166" s="122" t="s">
        <v>67</v>
      </c>
      <c r="P1166" s="122" t="s">
        <v>60</v>
      </c>
    </row>
    <row r="1167" spans="1:16" x14ac:dyDescent="0.25">
      <c r="A1167" s="124" t="s">
        <v>51</v>
      </c>
      <c r="B1167" s="124" t="s">
        <v>51</v>
      </c>
      <c r="C1167" s="124" t="s">
        <v>72</v>
      </c>
      <c r="D1167" s="124" t="s">
        <v>2153</v>
      </c>
      <c r="E1167" s="124" t="s">
        <v>2154</v>
      </c>
      <c r="F1167" s="124" t="s">
        <v>55</v>
      </c>
      <c r="G1167" s="124" t="s">
        <v>1083</v>
      </c>
      <c r="H1167" s="124" t="s">
        <v>1084</v>
      </c>
      <c r="I1167" s="143">
        <v>-659.4</v>
      </c>
      <c r="J1167" s="125">
        <v>46049</v>
      </c>
      <c r="K1167" s="125">
        <v>46050</v>
      </c>
      <c r="L1167" s="125">
        <v>46055</v>
      </c>
      <c r="M1167" s="122">
        <v>20029</v>
      </c>
      <c r="N1167" s="122" t="s">
        <v>131</v>
      </c>
      <c r="O1167" s="122" t="s">
        <v>132</v>
      </c>
      <c r="P1167" s="122" t="s">
        <v>60</v>
      </c>
    </row>
    <row r="1168" spans="1:16" x14ac:dyDescent="0.25">
      <c r="A1168" s="130" t="s">
        <v>51</v>
      </c>
      <c r="B1168" s="122" t="s">
        <v>51</v>
      </c>
      <c r="C1168" s="122" t="s">
        <v>72</v>
      </c>
      <c r="D1168" s="122" t="s">
        <v>145</v>
      </c>
      <c r="E1168" s="122" t="s">
        <v>146</v>
      </c>
      <c r="F1168" s="122" t="s">
        <v>55</v>
      </c>
      <c r="G1168" s="122" t="s">
        <v>147</v>
      </c>
      <c r="H1168" s="122" t="s">
        <v>148</v>
      </c>
      <c r="I1168" s="143">
        <v>-98516.71</v>
      </c>
      <c r="J1168" s="125">
        <v>45902</v>
      </c>
      <c r="K1168" s="125">
        <v>45903</v>
      </c>
      <c r="L1168" s="125">
        <v>46055</v>
      </c>
      <c r="M1168" s="122">
        <v>10001</v>
      </c>
      <c r="N1168" s="122" t="s">
        <v>149</v>
      </c>
      <c r="O1168" s="122" t="s">
        <v>150</v>
      </c>
      <c r="P1168" s="122" t="s">
        <v>129</v>
      </c>
    </row>
    <row r="1169" spans="1:16" x14ac:dyDescent="0.25">
      <c r="A1169" s="124" t="s">
        <v>51</v>
      </c>
      <c r="B1169" s="124" t="s">
        <v>51</v>
      </c>
      <c r="C1169" s="124" t="s">
        <v>52</v>
      </c>
      <c r="D1169" s="124" t="s">
        <v>2155</v>
      </c>
      <c r="E1169" s="124" t="s">
        <v>2156</v>
      </c>
      <c r="F1169" s="124" t="s">
        <v>55</v>
      </c>
      <c r="G1169" s="124" t="s">
        <v>678</v>
      </c>
      <c r="H1169" s="124" t="s">
        <v>151</v>
      </c>
      <c r="I1169" s="143">
        <v>-225.72</v>
      </c>
      <c r="J1169" s="125">
        <v>46042</v>
      </c>
      <c r="K1169" s="125">
        <v>46053</v>
      </c>
      <c r="L1169" s="125">
        <v>46055</v>
      </c>
      <c r="M1169" s="122">
        <v>20104</v>
      </c>
      <c r="N1169" s="122" t="s">
        <v>352</v>
      </c>
      <c r="O1169" s="122" t="s">
        <v>219</v>
      </c>
      <c r="P1169" s="122" t="s">
        <v>60</v>
      </c>
    </row>
    <row r="1170" spans="1:16" x14ac:dyDescent="0.25">
      <c r="A1170" s="130" t="s">
        <v>51</v>
      </c>
      <c r="B1170" s="122" t="s">
        <v>51</v>
      </c>
      <c r="C1170" s="122" t="s">
        <v>52</v>
      </c>
      <c r="D1170" s="122" t="s">
        <v>2157</v>
      </c>
      <c r="E1170" s="122" t="s">
        <v>2158</v>
      </c>
      <c r="F1170" s="122" t="s">
        <v>55</v>
      </c>
      <c r="G1170" s="122" t="s">
        <v>678</v>
      </c>
      <c r="H1170" s="122" t="s">
        <v>151</v>
      </c>
      <c r="I1170" s="143">
        <v>-2166.85</v>
      </c>
      <c r="J1170" s="125">
        <v>46042</v>
      </c>
      <c r="K1170" s="125">
        <v>46053</v>
      </c>
      <c r="L1170" s="125">
        <v>46055</v>
      </c>
      <c r="M1170" s="122">
        <v>20104</v>
      </c>
      <c r="N1170" s="122" t="s">
        <v>352</v>
      </c>
      <c r="O1170" s="122" t="s">
        <v>219</v>
      </c>
      <c r="P1170" s="122" t="s">
        <v>60</v>
      </c>
    </row>
    <row r="1171" spans="1:16" x14ac:dyDescent="0.25">
      <c r="A1171" s="130" t="s">
        <v>51</v>
      </c>
      <c r="B1171" s="122" t="s">
        <v>51</v>
      </c>
      <c r="C1171" s="122" t="s">
        <v>52</v>
      </c>
      <c r="D1171" s="122" t="s">
        <v>2159</v>
      </c>
      <c r="E1171" s="122" t="s">
        <v>258</v>
      </c>
      <c r="F1171" s="122" t="s">
        <v>55</v>
      </c>
      <c r="G1171" s="122" t="s">
        <v>562</v>
      </c>
      <c r="H1171" s="122" t="s">
        <v>563</v>
      </c>
      <c r="I1171" s="143">
        <v>-63818</v>
      </c>
      <c r="J1171" s="125">
        <v>46037</v>
      </c>
      <c r="K1171" s="125">
        <v>46048</v>
      </c>
      <c r="L1171" s="125">
        <v>46055</v>
      </c>
      <c r="M1171" s="122">
        <v>20030</v>
      </c>
      <c r="N1171" s="122" t="s">
        <v>360</v>
      </c>
      <c r="O1171" s="122" t="s">
        <v>219</v>
      </c>
      <c r="P1171" s="122" t="s">
        <v>60</v>
      </c>
    </row>
    <row r="1172" spans="1:16" x14ac:dyDescent="0.25">
      <c r="A1172" s="130"/>
      <c r="B1172" s="122"/>
      <c r="C1172" s="122"/>
      <c r="D1172" s="122"/>
      <c r="E1172" s="122"/>
      <c r="F1172" s="122"/>
      <c r="G1172" s="122"/>
      <c r="H1172" s="122" t="s">
        <v>2160</v>
      </c>
      <c r="I1172" s="143">
        <v>-12276.43</v>
      </c>
      <c r="J1172" s="125"/>
      <c r="K1172" s="125"/>
      <c r="L1172" s="125">
        <v>46055</v>
      </c>
      <c r="M1172" s="122">
        <v>10258</v>
      </c>
      <c r="N1172" s="122" t="s">
        <v>2160</v>
      </c>
      <c r="O1172" s="122" t="s">
        <v>154</v>
      </c>
      <c r="P1172" s="122" t="s">
        <v>155</v>
      </c>
    </row>
    <row r="1173" spans="1:16" x14ac:dyDescent="0.25">
      <c r="A1173" s="130" t="s">
        <v>51</v>
      </c>
      <c r="B1173" s="122" t="s">
        <v>51</v>
      </c>
      <c r="C1173" s="122" t="s">
        <v>52</v>
      </c>
      <c r="D1173" s="122" t="s">
        <v>2161</v>
      </c>
      <c r="E1173" s="122" t="s">
        <v>252</v>
      </c>
      <c r="F1173" s="122" t="s">
        <v>55</v>
      </c>
      <c r="G1173" s="122" t="s">
        <v>367</v>
      </c>
      <c r="H1173" s="122" t="s">
        <v>368</v>
      </c>
      <c r="I1173" s="143">
        <v>-18000</v>
      </c>
      <c r="J1173" s="125">
        <v>46038</v>
      </c>
      <c r="K1173" s="125">
        <v>46043</v>
      </c>
      <c r="L1173" s="125">
        <v>46055</v>
      </c>
      <c r="M1173" s="122">
        <v>20030</v>
      </c>
      <c r="N1173" s="122" t="s">
        <v>360</v>
      </c>
      <c r="O1173" s="122" t="s">
        <v>219</v>
      </c>
      <c r="P1173" s="122" t="s">
        <v>60</v>
      </c>
    </row>
    <row r="1174" spans="1:16" x14ac:dyDescent="0.25">
      <c r="A1174" s="130"/>
      <c r="B1174" s="122"/>
      <c r="C1174" s="122"/>
      <c r="D1174" s="122"/>
      <c r="E1174" s="122"/>
      <c r="F1174" s="122"/>
      <c r="G1174" s="122"/>
      <c r="H1174" s="122" t="s">
        <v>2162</v>
      </c>
      <c r="I1174" s="143">
        <v>-1262</v>
      </c>
      <c r="J1174" s="125"/>
      <c r="K1174" s="125"/>
      <c r="L1174" s="125">
        <v>46055</v>
      </c>
      <c r="M1174" s="122">
        <v>20022</v>
      </c>
      <c r="N1174" s="122" t="s">
        <v>128</v>
      </c>
      <c r="O1174" s="122" t="s">
        <v>79</v>
      </c>
      <c r="P1174" s="122" t="s">
        <v>129</v>
      </c>
    </row>
    <row r="1175" spans="1:16" x14ac:dyDescent="0.25">
      <c r="A1175" s="130" t="s">
        <v>51</v>
      </c>
      <c r="B1175" s="122"/>
      <c r="C1175" s="122" t="s">
        <v>72</v>
      </c>
      <c r="D1175" s="122" t="s">
        <v>2163</v>
      </c>
      <c r="E1175" s="122" t="s">
        <v>2164</v>
      </c>
      <c r="F1175" s="122" t="s">
        <v>55</v>
      </c>
      <c r="G1175" s="122" t="s">
        <v>187</v>
      </c>
      <c r="H1175" s="122" t="s">
        <v>188</v>
      </c>
      <c r="I1175" s="143">
        <v>-8434.68</v>
      </c>
      <c r="J1175" s="125">
        <v>46055</v>
      </c>
      <c r="K1175" s="125">
        <v>46055</v>
      </c>
      <c r="L1175" s="125">
        <v>46055</v>
      </c>
      <c r="M1175" s="122">
        <v>20001</v>
      </c>
      <c r="N1175" s="122" t="s">
        <v>189</v>
      </c>
      <c r="O1175" s="122" t="s">
        <v>79</v>
      </c>
      <c r="P1175" s="122" t="s">
        <v>60</v>
      </c>
    </row>
    <row r="1176" spans="1:16" x14ac:dyDescent="0.25">
      <c r="A1176" s="130" t="s">
        <v>51</v>
      </c>
      <c r="B1176" s="122" t="s">
        <v>51</v>
      </c>
      <c r="C1176" s="122" t="s">
        <v>52</v>
      </c>
      <c r="D1176" s="122" t="s">
        <v>2165</v>
      </c>
      <c r="E1176" s="122" t="s">
        <v>207</v>
      </c>
      <c r="F1176" s="122" t="s">
        <v>55</v>
      </c>
      <c r="G1176" s="122" t="s">
        <v>1088</v>
      </c>
      <c r="H1176" s="122" t="s">
        <v>1089</v>
      </c>
      <c r="I1176" s="143">
        <v>-7350</v>
      </c>
      <c r="J1176" s="125">
        <v>46041</v>
      </c>
      <c r="K1176" s="125">
        <v>46049</v>
      </c>
      <c r="L1176" s="125">
        <v>46055</v>
      </c>
      <c r="M1176" s="122">
        <v>20030</v>
      </c>
      <c r="N1176" s="122" t="s">
        <v>360</v>
      </c>
      <c r="O1176" s="122" t="s">
        <v>219</v>
      </c>
      <c r="P1176" s="122" t="s">
        <v>60</v>
      </c>
    </row>
    <row r="1177" spans="1:16" x14ac:dyDescent="0.25">
      <c r="A1177" s="130" t="s">
        <v>51</v>
      </c>
      <c r="B1177" s="122" t="s">
        <v>51</v>
      </c>
      <c r="C1177" s="122" t="s">
        <v>52</v>
      </c>
      <c r="D1177" s="122" t="s">
        <v>2166</v>
      </c>
      <c r="E1177" s="122" t="s">
        <v>834</v>
      </c>
      <c r="F1177" s="122" t="s">
        <v>55</v>
      </c>
      <c r="G1177" s="122" t="s">
        <v>2167</v>
      </c>
      <c r="H1177" s="122" t="s">
        <v>2168</v>
      </c>
      <c r="I1177" s="143">
        <v>-65000</v>
      </c>
      <c r="J1177" s="125">
        <v>46042</v>
      </c>
      <c r="K1177" s="125">
        <v>46048</v>
      </c>
      <c r="L1177" s="125">
        <v>46055</v>
      </c>
      <c r="M1177" s="122">
        <v>20004</v>
      </c>
      <c r="N1177" s="122" t="s">
        <v>143</v>
      </c>
      <c r="O1177" s="122" t="s">
        <v>79</v>
      </c>
      <c r="P1177" s="122" t="s">
        <v>60</v>
      </c>
    </row>
    <row r="1178" spans="1:16" x14ac:dyDescent="0.25">
      <c r="A1178" s="130" t="s">
        <v>51</v>
      </c>
      <c r="B1178" s="122" t="s">
        <v>51</v>
      </c>
      <c r="C1178" s="122" t="s">
        <v>52</v>
      </c>
      <c r="D1178" s="122" t="s">
        <v>2169</v>
      </c>
      <c r="E1178" s="122" t="s">
        <v>2170</v>
      </c>
      <c r="F1178" s="122" t="s">
        <v>55</v>
      </c>
      <c r="G1178" s="122" t="s">
        <v>198</v>
      </c>
      <c r="H1178" s="122" t="s">
        <v>199</v>
      </c>
      <c r="I1178" s="143">
        <v>-20000</v>
      </c>
      <c r="J1178" s="125">
        <v>46024</v>
      </c>
      <c r="K1178" s="125">
        <v>46030</v>
      </c>
      <c r="L1178" s="125">
        <v>46055</v>
      </c>
      <c r="M1178" s="122">
        <v>20021</v>
      </c>
      <c r="N1178" s="122" t="s">
        <v>200</v>
      </c>
      <c r="O1178" s="122" t="s">
        <v>200</v>
      </c>
      <c r="P1178" s="122" t="s">
        <v>60</v>
      </c>
    </row>
    <row r="1179" spans="1:16" x14ac:dyDescent="0.25">
      <c r="A1179" s="130" t="s">
        <v>51</v>
      </c>
      <c r="B1179" s="122" t="s">
        <v>51</v>
      </c>
      <c r="C1179" s="122" t="s">
        <v>52</v>
      </c>
      <c r="D1179" s="122" t="s">
        <v>2171</v>
      </c>
      <c r="E1179" s="122" t="s">
        <v>2172</v>
      </c>
      <c r="F1179" s="122" t="s">
        <v>55</v>
      </c>
      <c r="G1179" s="122" t="s">
        <v>2173</v>
      </c>
      <c r="H1179" s="122" t="s">
        <v>2174</v>
      </c>
      <c r="I1179" s="143">
        <v>-70500</v>
      </c>
      <c r="J1179" s="125">
        <v>45993</v>
      </c>
      <c r="K1179" s="125">
        <v>46002</v>
      </c>
      <c r="L1179" s="125">
        <v>46055</v>
      </c>
      <c r="M1179" s="122">
        <v>10258</v>
      </c>
      <c r="N1179" s="122" t="s">
        <v>66</v>
      </c>
      <c r="O1179" s="122" t="s">
        <v>67</v>
      </c>
      <c r="P1179" s="122" t="s">
        <v>60</v>
      </c>
    </row>
    <row r="1180" spans="1:16" x14ac:dyDescent="0.25">
      <c r="A1180" s="130" t="s">
        <v>51</v>
      </c>
      <c r="B1180" s="122" t="s">
        <v>51</v>
      </c>
      <c r="C1180" s="122" t="s">
        <v>52</v>
      </c>
      <c r="D1180" s="122" t="s">
        <v>2175</v>
      </c>
      <c r="E1180" s="122" t="s">
        <v>2176</v>
      </c>
      <c r="F1180" s="122" t="s">
        <v>55</v>
      </c>
      <c r="G1180" s="122" t="s">
        <v>427</v>
      </c>
      <c r="H1180" s="122" t="s">
        <v>428</v>
      </c>
      <c r="I1180" s="143">
        <v>-38708.5</v>
      </c>
      <c r="J1180" s="125">
        <v>46038</v>
      </c>
      <c r="K1180" s="125">
        <v>46053</v>
      </c>
      <c r="L1180" s="125">
        <v>46055</v>
      </c>
      <c r="M1180" s="122">
        <v>20004</v>
      </c>
      <c r="N1180" s="122" t="s">
        <v>143</v>
      </c>
      <c r="O1180" s="122" t="s">
        <v>79</v>
      </c>
      <c r="P1180" s="122" t="s">
        <v>60</v>
      </c>
    </row>
    <row r="1181" spans="1:16" x14ac:dyDescent="0.25">
      <c r="A1181" s="130" t="s">
        <v>51</v>
      </c>
      <c r="B1181" s="122" t="s">
        <v>51</v>
      </c>
      <c r="C1181" s="122" t="s">
        <v>52</v>
      </c>
      <c r="D1181" s="122" t="s">
        <v>2177</v>
      </c>
      <c r="E1181" s="122" t="s">
        <v>2178</v>
      </c>
      <c r="F1181" s="122" t="s">
        <v>55</v>
      </c>
      <c r="G1181" s="122" t="s">
        <v>427</v>
      </c>
      <c r="H1181" s="122" t="s">
        <v>428</v>
      </c>
      <c r="I1181" s="143">
        <v>-85.51</v>
      </c>
      <c r="J1181" s="125">
        <v>46038</v>
      </c>
      <c r="K1181" s="125">
        <v>46053</v>
      </c>
      <c r="L1181" s="125">
        <v>46055</v>
      </c>
      <c r="M1181" s="122">
        <v>20004</v>
      </c>
      <c r="N1181" s="122" t="s">
        <v>143</v>
      </c>
      <c r="O1181" s="122" t="s">
        <v>79</v>
      </c>
      <c r="P1181" s="122" t="s">
        <v>60</v>
      </c>
    </row>
    <row r="1182" spans="1:16" x14ac:dyDescent="0.25">
      <c r="A1182" s="130" t="s">
        <v>51</v>
      </c>
      <c r="B1182" s="122" t="s">
        <v>51</v>
      </c>
      <c r="C1182" s="122" t="s">
        <v>52</v>
      </c>
      <c r="D1182" s="122" t="s">
        <v>2179</v>
      </c>
      <c r="E1182" s="122" t="s">
        <v>2180</v>
      </c>
      <c r="F1182" s="122" t="s">
        <v>55</v>
      </c>
      <c r="G1182" s="122" t="s">
        <v>427</v>
      </c>
      <c r="H1182" s="122" t="s">
        <v>428</v>
      </c>
      <c r="I1182" s="143">
        <v>-875.74</v>
      </c>
      <c r="J1182" s="125">
        <v>46038</v>
      </c>
      <c r="K1182" s="125">
        <v>46053</v>
      </c>
      <c r="L1182" s="125">
        <v>46055</v>
      </c>
      <c r="M1182" s="122">
        <v>30003</v>
      </c>
      <c r="N1182" s="122" t="s">
        <v>275</v>
      </c>
      <c r="O1182" s="122" t="s">
        <v>79</v>
      </c>
      <c r="P1182" s="122" t="s">
        <v>60</v>
      </c>
    </row>
    <row r="1183" spans="1:16" x14ac:dyDescent="0.25">
      <c r="A1183" s="124" t="s">
        <v>51</v>
      </c>
      <c r="B1183" s="124" t="s">
        <v>51</v>
      </c>
      <c r="C1183" s="124" t="s">
        <v>52</v>
      </c>
      <c r="D1183" s="124" t="s">
        <v>2181</v>
      </c>
      <c r="E1183" s="124" t="s">
        <v>2182</v>
      </c>
      <c r="F1183" s="124" t="s">
        <v>55</v>
      </c>
      <c r="G1183" s="124" t="s">
        <v>427</v>
      </c>
      <c r="H1183" s="124" t="s">
        <v>428</v>
      </c>
      <c r="I1183" s="143">
        <v>-301163.99</v>
      </c>
      <c r="J1183" s="125">
        <v>46038</v>
      </c>
      <c r="K1183" s="125">
        <v>46053</v>
      </c>
      <c r="L1183" s="125">
        <v>46055</v>
      </c>
      <c r="M1183" s="122">
        <v>20001</v>
      </c>
      <c r="N1183" s="122" t="s">
        <v>189</v>
      </c>
      <c r="O1183" s="122" t="s">
        <v>79</v>
      </c>
      <c r="P1183" s="122" t="s">
        <v>60</v>
      </c>
    </row>
    <row r="1184" spans="1:16" x14ac:dyDescent="0.25">
      <c r="A1184" s="130" t="s">
        <v>51</v>
      </c>
      <c r="B1184" s="122"/>
      <c r="C1184" s="122" t="s">
        <v>72</v>
      </c>
      <c r="D1184" s="122" t="s">
        <v>2183</v>
      </c>
      <c r="E1184" s="122" t="s">
        <v>2134</v>
      </c>
      <c r="F1184" s="122" t="s">
        <v>55</v>
      </c>
      <c r="G1184" s="122" t="s">
        <v>225</v>
      </c>
      <c r="H1184" s="122" t="s">
        <v>226</v>
      </c>
      <c r="I1184" s="143">
        <v>-42351.25</v>
      </c>
      <c r="J1184" s="125">
        <v>46054</v>
      </c>
      <c r="K1184" s="125">
        <v>46055</v>
      </c>
      <c r="L1184" s="125">
        <v>46055</v>
      </c>
      <c r="M1184" s="122">
        <v>20099</v>
      </c>
      <c r="N1184" s="122" t="s">
        <v>78</v>
      </c>
      <c r="O1184" s="122" t="s">
        <v>79</v>
      </c>
      <c r="P1184" s="122" t="s">
        <v>60</v>
      </c>
    </row>
    <row r="1185" spans="1:16" x14ac:dyDescent="0.25">
      <c r="A1185" s="130" t="s">
        <v>51</v>
      </c>
      <c r="B1185" s="122" t="s">
        <v>51</v>
      </c>
      <c r="C1185" s="122" t="s">
        <v>52</v>
      </c>
      <c r="D1185" s="122" t="s">
        <v>2184</v>
      </c>
      <c r="E1185" s="122" t="s">
        <v>252</v>
      </c>
      <c r="F1185" s="122" t="s">
        <v>55</v>
      </c>
      <c r="G1185" s="122" t="s">
        <v>438</v>
      </c>
      <c r="H1185" s="122" t="s">
        <v>439</v>
      </c>
      <c r="I1185" s="143">
        <v>-68000</v>
      </c>
      <c r="J1185" s="125">
        <v>46027</v>
      </c>
      <c r="K1185" s="125">
        <v>46048</v>
      </c>
      <c r="L1185" s="125">
        <v>46055</v>
      </c>
      <c r="M1185" s="122">
        <v>20104</v>
      </c>
      <c r="N1185" s="122" t="s">
        <v>352</v>
      </c>
      <c r="O1185" s="122" t="s">
        <v>219</v>
      </c>
      <c r="P1185" s="122" t="s">
        <v>60</v>
      </c>
    </row>
    <row r="1186" spans="1:16" x14ac:dyDescent="0.25">
      <c r="A1186" s="130" t="s">
        <v>51</v>
      </c>
      <c r="B1186" s="122" t="s">
        <v>51</v>
      </c>
      <c r="C1186" s="122" t="s">
        <v>52</v>
      </c>
      <c r="D1186" s="122" t="s">
        <v>2185</v>
      </c>
      <c r="E1186" s="122" t="s">
        <v>252</v>
      </c>
      <c r="F1186" s="122" t="s">
        <v>55</v>
      </c>
      <c r="G1186" s="122" t="s">
        <v>731</v>
      </c>
      <c r="H1186" s="122" t="s">
        <v>732</v>
      </c>
      <c r="I1186" s="143">
        <v>-32847.5</v>
      </c>
      <c r="J1186" s="125">
        <v>46028</v>
      </c>
      <c r="K1186" s="125">
        <v>46048</v>
      </c>
      <c r="L1186" s="125">
        <v>46055</v>
      </c>
      <c r="M1186" s="122">
        <v>20030</v>
      </c>
      <c r="N1186" s="122" t="s">
        <v>360</v>
      </c>
      <c r="O1186" s="122" t="s">
        <v>219</v>
      </c>
      <c r="P1186" s="122" t="s">
        <v>60</v>
      </c>
    </row>
    <row r="1187" spans="1:16" x14ac:dyDescent="0.25">
      <c r="A1187" s="130" t="s">
        <v>51</v>
      </c>
      <c r="B1187" s="122" t="s">
        <v>51</v>
      </c>
      <c r="C1187" s="122" t="s">
        <v>52</v>
      </c>
      <c r="D1187" s="122" t="s">
        <v>2186</v>
      </c>
      <c r="E1187" s="122" t="s">
        <v>252</v>
      </c>
      <c r="F1187" s="122" t="s">
        <v>55</v>
      </c>
      <c r="G1187" s="122" t="s">
        <v>1848</v>
      </c>
      <c r="H1187" s="122" t="s">
        <v>1849</v>
      </c>
      <c r="I1187" s="143">
        <v>-14560</v>
      </c>
      <c r="J1187" s="125">
        <v>46028</v>
      </c>
      <c r="K1187" s="125">
        <v>46049</v>
      </c>
      <c r="L1187" s="125">
        <v>46055</v>
      </c>
      <c r="M1187" s="122">
        <v>20030</v>
      </c>
      <c r="N1187" s="122" t="s">
        <v>360</v>
      </c>
      <c r="O1187" s="122" t="s">
        <v>219</v>
      </c>
      <c r="P1187" s="122" t="s">
        <v>60</v>
      </c>
    </row>
    <row r="1188" spans="1:16" x14ac:dyDescent="0.25">
      <c r="A1188" s="130"/>
      <c r="B1188" s="122"/>
      <c r="C1188" s="122"/>
      <c r="D1188" s="122"/>
      <c r="E1188" s="122"/>
      <c r="F1188" s="122"/>
      <c r="G1188" s="122"/>
      <c r="H1188" s="122" t="s">
        <v>2187</v>
      </c>
      <c r="I1188" s="143">
        <v>-39982.35</v>
      </c>
      <c r="J1188" s="125"/>
      <c r="K1188" s="125"/>
      <c r="L1188" s="125">
        <v>46055</v>
      </c>
      <c r="M1188" s="122">
        <v>10258</v>
      </c>
      <c r="N1188" s="122" t="s">
        <v>2187</v>
      </c>
      <c r="O1188" s="122" t="s">
        <v>2187</v>
      </c>
      <c r="P1188" s="122" t="s">
        <v>246</v>
      </c>
    </row>
    <row r="1189" spans="1:16" x14ac:dyDescent="0.25">
      <c r="A1189" s="124" t="s">
        <v>51</v>
      </c>
      <c r="B1189" s="124" t="s">
        <v>51</v>
      </c>
      <c r="C1189" s="124" t="s">
        <v>52</v>
      </c>
      <c r="D1189" s="124" t="s">
        <v>2188</v>
      </c>
      <c r="E1189" s="124" t="s">
        <v>2189</v>
      </c>
      <c r="F1189" s="124" t="s">
        <v>55</v>
      </c>
      <c r="G1189" s="124" t="s">
        <v>2190</v>
      </c>
      <c r="H1189" s="124" t="s">
        <v>2191</v>
      </c>
      <c r="I1189" s="143">
        <v>-1250</v>
      </c>
      <c r="J1189" s="125">
        <v>45992</v>
      </c>
      <c r="K1189" s="125">
        <v>46002</v>
      </c>
      <c r="L1189" s="125">
        <v>46055</v>
      </c>
      <c r="M1189" s="122">
        <v>10258</v>
      </c>
      <c r="N1189" s="122" t="s">
        <v>66</v>
      </c>
      <c r="O1189" s="122" t="s">
        <v>67</v>
      </c>
      <c r="P1189" s="122" t="s">
        <v>60</v>
      </c>
    </row>
    <row r="1190" spans="1:16" x14ac:dyDescent="0.25">
      <c r="A1190" s="130" t="s">
        <v>51</v>
      </c>
      <c r="B1190" s="122" t="s">
        <v>51</v>
      </c>
      <c r="C1190" s="122" t="s">
        <v>52</v>
      </c>
      <c r="D1190" s="122" t="s">
        <v>2192</v>
      </c>
      <c r="E1190" s="122" t="s">
        <v>2193</v>
      </c>
      <c r="F1190" s="122" t="s">
        <v>55</v>
      </c>
      <c r="G1190" s="122" t="s">
        <v>2194</v>
      </c>
      <c r="H1190" s="122" t="s">
        <v>2195</v>
      </c>
      <c r="I1190" s="143">
        <v>-31774.36</v>
      </c>
      <c r="J1190" s="125">
        <v>45945</v>
      </c>
      <c r="K1190" s="125">
        <v>46048</v>
      </c>
      <c r="L1190" s="125">
        <v>46055</v>
      </c>
      <c r="M1190" s="122">
        <v>20008</v>
      </c>
      <c r="N1190" s="122" t="s">
        <v>161</v>
      </c>
      <c r="O1190" s="122" t="s">
        <v>138</v>
      </c>
      <c r="P1190" s="122" t="s">
        <v>60</v>
      </c>
    </row>
    <row r="1191" spans="1:16" x14ac:dyDescent="0.25">
      <c r="A1191" s="130" t="s">
        <v>51</v>
      </c>
      <c r="B1191" s="122" t="s">
        <v>51</v>
      </c>
      <c r="C1191" s="122" t="s">
        <v>52</v>
      </c>
      <c r="D1191" s="122" t="s">
        <v>2196</v>
      </c>
      <c r="E1191" s="122" t="s">
        <v>2197</v>
      </c>
      <c r="F1191" s="122" t="s">
        <v>55</v>
      </c>
      <c r="G1191" s="122" t="s">
        <v>2194</v>
      </c>
      <c r="H1191" s="122" t="s">
        <v>2195</v>
      </c>
      <c r="I1191" s="143">
        <v>-28301.41</v>
      </c>
      <c r="J1191" s="125">
        <v>45999</v>
      </c>
      <c r="K1191" s="125">
        <v>46048</v>
      </c>
      <c r="L1191" s="125">
        <v>46055</v>
      </c>
      <c r="M1191" s="122">
        <v>20008</v>
      </c>
      <c r="N1191" s="122" t="s">
        <v>161</v>
      </c>
      <c r="O1191" s="122" t="s">
        <v>138</v>
      </c>
      <c r="P1191" s="122" t="s">
        <v>60</v>
      </c>
    </row>
    <row r="1192" spans="1:16" x14ac:dyDescent="0.25">
      <c r="A1192" s="130" t="s">
        <v>51</v>
      </c>
      <c r="B1192" s="122" t="s">
        <v>51</v>
      </c>
      <c r="C1192" s="122" t="s">
        <v>52</v>
      </c>
      <c r="D1192" s="122" t="s">
        <v>2198</v>
      </c>
      <c r="E1192" s="122" t="s">
        <v>2199</v>
      </c>
      <c r="F1192" s="122" t="s">
        <v>55</v>
      </c>
      <c r="G1192" s="122" t="s">
        <v>2200</v>
      </c>
      <c r="H1192" s="122" t="s">
        <v>2201</v>
      </c>
      <c r="I1192" s="143">
        <v>-800</v>
      </c>
      <c r="J1192" s="125">
        <v>46023</v>
      </c>
      <c r="K1192" s="125">
        <v>46049</v>
      </c>
      <c r="L1192" s="125">
        <v>46055</v>
      </c>
      <c r="M1192" s="122">
        <v>20008</v>
      </c>
      <c r="N1192" s="122" t="s">
        <v>161</v>
      </c>
      <c r="O1192" s="122" t="s">
        <v>138</v>
      </c>
      <c r="P1192" s="122" t="s">
        <v>60</v>
      </c>
    </row>
    <row r="1193" spans="1:16" x14ac:dyDescent="0.25">
      <c r="A1193" s="130" t="s">
        <v>51</v>
      </c>
      <c r="B1193" s="122" t="s">
        <v>51</v>
      </c>
      <c r="C1193" s="122" t="s">
        <v>52</v>
      </c>
      <c r="D1193" s="122" t="s">
        <v>2202</v>
      </c>
      <c r="E1193" s="122" t="s">
        <v>2203</v>
      </c>
      <c r="F1193" s="122" t="s">
        <v>55</v>
      </c>
      <c r="G1193" s="122" t="s">
        <v>2204</v>
      </c>
      <c r="H1193" s="122" t="s">
        <v>2205</v>
      </c>
      <c r="I1193" s="143">
        <v>-21615</v>
      </c>
      <c r="J1193" s="125">
        <v>45995</v>
      </c>
      <c r="K1193" s="125">
        <v>46002</v>
      </c>
      <c r="L1193" s="125">
        <v>46055</v>
      </c>
      <c r="M1193" s="122">
        <v>10258</v>
      </c>
      <c r="N1193" s="122" t="s">
        <v>66</v>
      </c>
      <c r="O1193" s="122" t="s">
        <v>67</v>
      </c>
      <c r="P1193" s="122" t="s">
        <v>60</v>
      </c>
    </row>
    <row r="1194" spans="1:16" x14ac:dyDescent="0.25">
      <c r="E1194" s="124"/>
      <c r="G1194" s="124"/>
      <c r="H1194" s="124" t="s">
        <v>741</v>
      </c>
      <c r="I1194" s="143">
        <v>-460</v>
      </c>
      <c r="J1194" s="125"/>
      <c r="K1194" s="125"/>
      <c r="L1194" s="125">
        <v>46055</v>
      </c>
      <c r="M1194" s="122">
        <v>20001</v>
      </c>
      <c r="N1194" s="122" t="s">
        <v>128</v>
      </c>
      <c r="O1194" s="122" t="s">
        <v>79</v>
      </c>
      <c r="P1194" s="122" t="s">
        <v>129</v>
      </c>
    </row>
    <row r="1195" spans="1:16" x14ac:dyDescent="0.25">
      <c r="A1195" s="130" t="s">
        <v>51</v>
      </c>
      <c r="B1195" s="122" t="s">
        <v>51</v>
      </c>
      <c r="C1195" s="122" t="s">
        <v>85</v>
      </c>
      <c r="D1195" s="122" t="s">
        <v>2206</v>
      </c>
      <c r="E1195" s="122" t="s">
        <v>2207</v>
      </c>
      <c r="F1195" s="122" t="s">
        <v>55</v>
      </c>
      <c r="G1195" s="122" t="s">
        <v>509</v>
      </c>
      <c r="H1195" s="122" t="s">
        <v>510</v>
      </c>
      <c r="I1195" s="143">
        <v>-12739.2</v>
      </c>
      <c r="J1195" s="125">
        <v>46009</v>
      </c>
      <c r="K1195" s="125">
        <v>46014</v>
      </c>
      <c r="L1195" s="125">
        <v>46055</v>
      </c>
      <c r="M1195" s="122">
        <v>10258</v>
      </c>
      <c r="N1195" s="122" t="s">
        <v>66</v>
      </c>
      <c r="O1195" s="122" t="s">
        <v>67</v>
      </c>
      <c r="P1195" s="122" t="s">
        <v>60</v>
      </c>
    </row>
    <row r="1196" spans="1:16" x14ac:dyDescent="0.25">
      <c r="A1196" s="124" t="s">
        <v>51</v>
      </c>
      <c r="B1196" s="124" t="s">
        <v>51</v>
      </c>
      <c r="C1196" s="124" t="s">
        <v>52</v>
      </c>
      <c r="D1196" s="124" t="s">
        <v>2208</v>
      </c>
      <c r="E1196" s="124" t="s">
        <v>2209</v>
      </c>
      <c r="F1196" s="124" t="s">
        <v>55</v>
      </c>
      <c r="G1196" s="124" t="s">
        <v>509</v>
      </c>
      <c r="H1196" s="124" t="s">
        <v>510</v>
      </c>
      <c r="I1196" s="143">
        <v>-1168.3499999999999</v>
      </c>
      <c r="J1196" s="125">
        <v>46009</v>
      </c>
      <c r="K1196" s="125">
        <v>46013</v>
      </c>
      <c r="L1196" s="125">
        <v>46055</v>
      </c>
      <c r="M1196" s="122">
        <v>10258</v>
      </c>
      <c r="N1196" s="122" t="s">
        <v>66</v>
      </c>
      <c r="O1196" s="122" t="s">
        <v>67</v>
      </c>
      <c r="P1196" s="122" t="s">
        <v>60</v>
      </c>
    </row>
    <row r="1197" spans="1:16" x14ac:dyDescent="0.25">
      <c r="A1197" s="130" t="s">
        <v>51</v>
      </c>
      <c r="B1197" s="122" t="s">
        <v>51</v>
      </c>
      <c r="C1197" s="122" t="s">
        <v>52</v>
      </c>
      <c r="D1197" s="122" t="s">
        <v>2210</v>
      </c>
      <c r="E1197" s="122" t="s">
        <v>2211</v>
      </c>
      <c r="F1197" s="122" t="s">
        <v>55</v>
      </c>
      <c r="G1197" s="122" t="s">
        <v>509</v>
      </c>
      <c r="H1197" s="122" t="s">
        <v>510</v>
      </c>
      <c r="I1197" s="143">
        <v>-29086.87</v>
      </c>
      <c r="J1197" s="125">
        <v>46009</v>
      </c>
      <c r="K1197" s="125">
        <v>46014</v>
      </c>
      <c r="L1197" s="125">
        <v>46055</v>
      </c>
      <c r="M1197" s="122">
        <v>10258</v>
      </c>
      <c r="N1197" s="122" t="s">
        <v>66</v>
      </c>
      <c r="O1197" s="122" t="s">
        <v>67</v>
      </c>
      <c r="P1197" s="122" t="s">
        <v>60</v>
      </c>
    </row>
    <row r="1198" spans="1:16" x14ac:dyDescent="0.25">
      <c r="A1198" s="130" t="s">
        <v>51</v>
      </c>
      <c r="B1198" s="122" t="s">
        <v>51</v>
      </c>
      <c r="C1198" s="122" t="s">
        <v>52</v>
      </c>
      <c r="D1198" s="122" t="s">
        <v>2212</v>
      </c>
      <c r="E1198" s="122" t="s">
        <v>2213</v>
      </c>
      <c r="F1198" s="122" t="s">
        <v>55</v>
      </c>
      <c r="G1198" s="122" t="s">
        <v>2214</v>
      </c>
      <c r="H1198" s="122" t="s">
        <v>2215</v>
      </c>
      <c r="I1198" s="143">
        <v>-110</v>
      </c>
      <c r="J1198" s="125">
        <v>46027</v>
      </c>
      <c r="K1198" s="125">
        <v>46029</v>
      </c>
      <c r="L1198" s="125">
        <v>46055</v>
      </c>
      <c r="M1198" s="122">
        <v>10258</v>
      </c>
      <c r="N1198" s="122" t="s">
        <v>51</v>
      </c>
      <c r="O1198" s="122" t="s">
        <v>67</v>
      </c>
      <c r="P1198" s="122" t="s">
        <v>60</v>
      </c>
    </row>
    <row r="1199" spans="1:16" x14ac:dyDescent="0.25">
      <c r="A1199" s="130"/>
      <c r="B1199" s="122"/>
      <c r="C1199" s="122"/>
      <c r="D1199" s="122"/>
      <c r="E1199" s="122"/>
      <c r="F1199" s="122"/>
      <c r="G1199" s="122"/>
      <c r="H1199" s="122" t="s">
        <v>2216</v>
      </c>
      <c r="I1199" s="143">
        <v>-999.86999999999989</v>
      </c>
      <c r="J1199" s="125"/>
      <c r="K1199" s="125"/>
      <c r="L1199" s="125">
        <v>46055</v>
      </c>
      <c r="M1199" s="122">
        <v>40001</v>
      </c>
      <c r="N1199" s="122" t="s">
        <v>2216</v>
      </c>
      <c r="O1199" s="122" t="s">
        <v>79</v>
      </c>
      <c r="P1199" s="122" t="s">
        <v>129</v>
      </c>
    </row>
    <row r="1200" spans="1:16" x14ac:dyDescent="0.25">
      <c r="A1200" s="124" t="s">
        <v>51</v>
      </c>
      <c r="B1200" s="124" t="s">
        <v>51</v>
      </c>
      <c r="C1200" s="124" t="s">
        <v>156</v>
      </c>
      <c r="D1200" s="124" t="s">
        <v>277</v>
      </c>
      <c r="E1200" s="124" t="s">
        <v>278</v>
      </c>
      <c r="F1200" s="124" t="s">
        <v>55</v>
      </c>
      <c r="G1200" s="124" t="s">
        <v>279</v>
      </c>
      <c r="H1200" s="124" t="s">
        <v>280</v>
      </c>
      <c r="I1200" s="143">
        <v>-22399.3</v>
      </c>
      <c r="J1200" s="125">
        <v>45933</v>
      </c>
      <c r="K1200" s="125">
        <v>45933</v>
      </c>
      <c r="L1200" s="125">
        <v>46055</v>
      </c>
      <c r="M1200" s="122">
        <v>30002</v>
      </c>
      <c r="N1200" s="122" t="s">
        <v>205</v>
      </c>
      <c r="O1200" s="122" t="s">
        <v>150</v>
      </c>
      <c r="P1200" s="122" t="s">
        <v>129</v>
      </c>
    </row>
    <row r="1201" spans="1:16" x14ac:dyDescent="0.25">
      <c r="E1201" s="124"/>
      <c r="G1201" s="124"/>
      <c r="H1201" s="124" t="s">
        <v>287</v>
      </c>
      <c r="I1201" s="143">
        <v>-270000</v>
      </c>
      <c r="J1201" s="125"/>
      <c r="K1201" s="125"/>
      <c r="L1201" s="125">
        <v>46055</v>
      </c>
      <c r="M1201" s="122">
        <v>20001</v>
      </c>
      <c r="N1201" s="122" t="s">
        <v>189</v>
      </c>
      <c r="O1201" s="122" t="s">
        <v>79</v>
      </c>
      <c r="P1201" s="122" t="s">
        <v>60</v>
      </c>
    </row>
    <row r="1202" spans="1:16" x14ac:dyDescent="0.25">
      <c r="A1202" s="130" t="s">
        <v>51</v>
      </c>
      <c r="B1202" s="122" t="s">
        <v>51</v>
      </c>
      <c r="C1202" s="122" t="s">
        <v>52</v>
      </c>
      <c r="D1202" s="122" t="s">
        <v>2217</v>
      </c>
      <c r="E1202" s="122" t="s">
        <v>2218</v>
      </c>
      <c r="F1202" s="122" t="s">
        <v>55</v>
      </c>
      <c r="G1202" s="122" t="s">
        <v>290</v>
      </c>
      <c r="H1202" s="122" t="s">
        <v>291</v>
      </c>
      <c r="I1202" s="143">
        <v>-1690.31</v>
      </c>
      <c r="J1202" s="125">
        <v>46041</v>
      </c>
      <c r="K1202" s="125">
        <v>46052</v>
      </c>
      <c r="L1202" s="125">
        <v>46055</v>
      </c>
      <c r="M1202" s="122">
        <v>20005</v>
      </c>
      <c r="N1202" s="122" t="s">
        <v>292</v>
      </c>
      <c r="O1202" s="122" t="s">
        <v>79</v>
      </c>
      <c r="P1202" s="122" t="s">
        <v>60</v>
      </c>
    </row>
    <row r="1203" spans="1:16" x14ac:dyDescent="0.25">
      <c r="A1203" s="124" t="s">
        <v>51</v>
      </c>
      <c r="B1203" s="124" t="s">
        <v>51</v>
      </c>
      <c r="C1203" s="124" t="s">
        <v>52</v>
      </c>
      <c r="D1203" s="124" t="s">
        <v>2219</v>
      </c>
      <c r="E1203" s="124" t="s">
        <v>2220</v>
      </c>
      <c r="F1203" s="124" t="s">
        <v>55</v>
      </c>
      <c r="G1203" s="124" t="s">
        <v>2221</v>
      </c>
      <c r="H1203" s="124" t="s">
        <v>2222</v>
      </c>
      <c r="I1203" s="143">
        <v>-18945.78</v>
      </c>
      <c r="J1203" s="125">
        <v>45994</v>
      </c>
      <c r="K1203" s="125">
        <v>46002</v>
      </c>
      <c r="L1203" s="125">
        <v>46055</v>
      </c>
      <c r="M1203" s="122">
        <v>10258</v>
      </c>
      <c r="N1203" s="122" t="s">
        <v>66</v>
      </c>
      <c r="O1203" s="122" t="s">
        <v>67</v>
      </c>
      <c r="P1203" s="122" t="s">
        <v>60</v>
      </c>
    </row>
    <row r="1204" spans="1:16" x14ac:dyDescent="0.25">
      <c r="A1204" s="130" t="s">
        <v>51</v>
      </c>
      <c r="B1204" s="122" t="s">
        <v>51</v>
      </c>
      <c r="C1204" s="122" t="s">
        <v>72</v>
      </c>
      <c r="D1204" s="122" t="s">
        <v>2223</v>
      </c>
      <c r="E1204" s="122" t="s">
        <v>2224</v>
      </c>
      <c r="F1204" s="122" t="s">
        <v>55</v>
      </c>
      <c r="G1204" s="122" t="s">
        <v>307</v>
      </c>
      <c r="H1204" s="122" t="s">
        <v>308</v>
      </c>
      <c r="I1204" s="143">
        <v>-1209</v>
      </c>
      <c r="J1204" s="125">
        <v>46043</v>
      </c>
      <c r="K1204" s="125">
        <v>46044</v>
      </c>
      <c r="L1204" s="125">
        <v>46056</v>
      </c>
      <c r="M1204" s="122">
        <v>20004</v>
      </c>
      <c r="N1204" s="122" t="s">
        <v>143</v>
      </c>
      <c r="O1204" s="122" t="s">
        <v>79</v>
      </c>
      <c r="P1204" s="122" t="s">
        <v>60</v>
      </c>
    </row>
    <row r="1205" spans="1:16" x14ac:dyDescent="0.25">
      <c r="A1205" s="130"/>
      <c r="B1205" s="122"/>
      <c r="C1205" s="122"/>
      <c r="D1205" s="122"/>
      <c r="E1205" s="122"/>
      <c r="F1205" s="122"/>
      <c r="G1205" s="122"/>
      <c r="H1205" s="122" t="s">
        <v>2225</v>
      </c>
      <c r="I1205" s="143">
        <v>-250</v>
      </c>
      <c r="J1205" s="125"/>
      <c r="K1205" s="125"/>
      <c r="L1205" s="125">
        <v>46056</v>
      </c>
      <c r="M1205" s="122">
        <v>20002</v>
      </c>
      <c r="N1205" s="122" t="s">
        <v>128</v>
      </c>
      <c r="O1205" s="122" t="s">
        <v>79</v>
      </c>
      <c r="P1205" s="122" t="s">
        <v>129</v>
      </c>
    </row>
    <row r="1206" spans="1:16" x14ac:dyDescent="0.25">
      <c r="E1206" s="124"/>
      <c r="G1206" s="124"/>
      <c r="H1206" s="124" t="s">
        <v>661</v>
      </c>
      <c r="I1206" s="143">
        <v>-438.34</v>
      </c>
      <c r="J1206" s="125"/>
      <c r="K1206" s="125"/>
      <c r="L1206" s="125">
        <v>46056</v>
      </c>
      <c r="M1206" s="122">
        <v>20009</v>
      </c>
      <c r="N1206" s="122" t="s">
        <v>128</v>
      </c>
      <c r="O1206" s="122" t="s">
        <v>79</v>
      </c>
      <c r="P1206" s="122" t="s">
        <v>129</v>
      </c>
    </row>
    <row r="1207" spans="1:16" x14ac:dyDescent="0.25">
      <c r="A1207" s="130" t="s">
        <v>51</v>
      </c>
      <c r="B1207" s="122" t="s">
        <v>51</v>
      </c>
      <c r="C1207" s="122" t="s">
        <v>52</v>
      </c>
      <c r="D1207" s="122" t="s">
        <v>2226</v>
      </c>
      <c r="E1207" s="122" t="s">
        <v>2227</v>
      </c>
      <c r="F1207" s="122" t="s">
        <v>55</v>
      </c>
      <c r="G1207" s="122" t="s">
        <v>872</v>
      </c>
      <c r="H1207" s="122" t="s">
        <v>873</v>
      </c>
      <c r="I1207" s="143">
        <v>-11758.8</v>
      </c>
      <c r="J1207" s="125">
        <v>46031</v>
      </c>
      <c r="K1207" s="125">
        <v>46049</v>
      </c>
      <c r="L1207" s="125">
        <v>46056</v>
      </c>
      <c r="M1207" s="122">
        <v>20008</v>
      </c>
      <c r="N1207" s="122" t="s">
        <v>161</v>
      </c>
      <c r="O1207" s="122" t="s">
        <v>138</v>
      </c>
      <c r="P1207" s="122" t="s">
        <v>60</v>
      </c>
    </row>
    <row r="1208" spans="1:16" x14ac:dyDescent="0.25">
      <c r="A1208" s="130"/>
      <c r="B1208" s="122"/>
      <c r="C1208" s="122"/>
      <c r="D1208" s="122"/>
      <c r="E1208" s="122"/>
      <c r="F1208" s="122"/>
      <c r="G1208" s="122"/>
      <c r="H1208" s="122" t="s">
        <v>542</v>
      </c>
      <c r="I1208" s="143">
        <v>-9431.2800000000007</v>
      </c>
      <c r="J1208" s="125"/>
      <c r="K1208" s="125"/>
      <c r="L1208" s="125">
        <v>46056</v>
      </c>
      <c r="M1208" s="122">
        <v>40001</v>
      </c>
      <c r="N1208" s="122" t="s">
        <v>2228</v>
      </c>
      <c r="O1208" s="122" t="s">
        <v>79</v>
      </c>
      <c r="P1208" s="122" t="s">
        <v>129</v>
      </c>
    </row>
    <row r="1209" spans="1:16" x14ac:dyDescent="0.25">
      <c r="A1209" s="130" t="s">
        <v>51</v>
      </c>
      <c r="B1209" s="122" t="s">
        <v>51</v>
      </c>
      <c r="C1209" s="122" t="s">
        <v>52</v>
      </c>
      <c r="D1209" s="122" t="s">
        <v>2229</v>
      </c>
      <c r="E1209" s="122" t="s">
        <v>2230</v>
      </c>
      <c r="F1209" s="122" t="s">
        <v>55</v>
      </c>
      <c r="G1209" s="122" t="s">
        <v>2231</v>
      </c>
      <c r="H1209" s="122" t="s">
        <v>2232</v>
      </c>
      <c r="I1209" s="143">
        <v>-795</v>
      </c>
      <c r="J1209" s="125">
        <v>46030</v>
      </c>
      <c r="K1209" s="125">
        <v>46052</v>
      </c>
      <c r="L1209" s="125">
        <v>46056</v>
      </c>
      <c r="M1209" s="122">
        <v>20099</v>
      </c>
      <c r="N1209" s="122" t="s">
        <v>78</v>
      </c>
      <c r="O1209" s="122" t="s">
        <v>79</v>
      </c>
      <c r="P1209" s="122" t="s">
        <v>60</v>
      </c>
    </row>
    <row r="1210" spans="1:16" x14ac:dyDescent="0.25">
      <c r="A1210" s="130" t="s">
        <v>51</v>
      </c>
      <c r="B1210" s="122"/>
      <c r="C1210" s="122" t="s">
        <v>72</v>
      </c>
      <c r="D1210" s="122" t="s">
        <v>2233</v>
      </c>
      <c r="E1210" s="122" t="s">
        <v>2234</v>
      </c>
      <c r="F1210" s="122" t="s">
        <v>55</v>
      </c>
      <c r="G1210" s="122" t="s">
        <v>315</v>
      </c>
      <c r="H1210" s="122" t="s">
        <v>316</v>
      </c>
      <c r="I1210" s="143">
        <v>-547.99</v>
      </c>
      <c r="J1210" s="125">
        <v>46042</v>
      </c>
      <c r="K1210" s="125">
        <v>46048</v>
      </c>
      <c r="L1210" s="125">
        <v>46056</v>
      </c>
      <c r="M1210" s="122">
        <v>30002</v>
      </c>
      <c r="N1210" s="122" t="s">
        <v>205</v>
      </c>
      <c r="O1210" s="122" t="s">
        <v>2235</v>
      </c>
      <c r="P1210" s="122" t="s">
        <v>60</v>
      </c>
    </row>
    <row r="1211" spans="1:16" x14ac:dyDescent="0.25">
      <c r="A1211" s="130"/>
      <c r="B1211" s="122"/>
      <c r="C1211" s="122"/>
      <c r="D1211" s="122"/>
      <c r="E1211" s="122"/>
      <c r="F1211" s="122"/>
      <c r="G1211" s="122"/>
      <c r="H1211" s="122" t="s">
        <v>325</v>
      </c>
      <c r="I1211" s="143">
        <v>-77622.429999999993</v>
      </c>
      <c r="J1211" s="125"/>
      <c r="K1211" s="125"/>
      <c r="L1211" s="125">
        <v>46056</v>
      </c>
      <c r="M1211" s="122">
        <v>10243</v>
      </c>
      <c r="N1211" s="122" t="s">
        <v>325</v>
      </c>
      <c r="O1211" s="122" t="s">
        <v>328</v>
      </c>
      <c r="P1211" s="122" t="s">
        <v>60</v>
      </c>
    </row>
    <row r="1212" spans="1:16" x14ac:dyDescent="0.25">
      <c r="A1212" s="124" t="s">
        <v>51</v>
      </c>
      <c r="B1212" s="124" t="s">
        <v>51</v>
      </c>
      <c r="C1212" s="124" t="s">
        <v>52</v>
      </c>
      <c r="D1212" s="124" t="s">
        <v>2236</v>
      </c>
      <c r="E1212" s="124" t="s">
        <v>2237</v>
      </c>
      <c r="F1212" s="124" t="s">
        <v>55</v>
      </c>
      <c r="G1212" s="124" t="s">
        <v>2238</v>
      </c>
      <c r="H1212" s="124" t="s">
        <v>2239</v>
      </c>
      <c r="I1212" s="143">
        <v>-596.63</v>
      </c>
      <c r="J1212" s="125">
        <v>46054</v>
      </c>
      <c r="K1212" s="125">
        <v>46055</v>
      </c>
      <c r="L1212" s="125">
        <v>46056</v>
      </c>
      <c r="M1212" s="122">
        <v>20002</v>
      </c>
      <c r="N1212" s="122" t="s">
        <v>347</v>
      </c>
      <c r="O1212" s="122" t="s">
        <v>79</v>
      </c>
      <c r="P1212" s="122" t="s">
        <v>60</v>
      </c>
    </row>
    <row r="1213" spans="1:16" x14ac:dyDescent="0.25">
      <c r="A1213" s="124" t="s">
        <v>51</v>
      </c>
      <c r="B1213" s="124" t="s">
        <v>51</v>
      </c>
      <c r="C1213" s="124" t="s">
        <v>72</v>
      </c>
      <c r="D1213" s="124" t="s">
        <v>2240</v>
      </c>
      <c r="E1213" s="124" t="s">
        <v>2241</v>
      </c>
      <c r="F1213" s="124" t="s">
        <v>55</v>
      </c>
      <c r="G1213" s="124" t="s">
        <v>558</v>
      </c>
      <c r="H1213" s="124" t="s">
        <v>559</v>
      </c>
      <c r="I1213" s="143">
        <v>-22.56</v>
      </c>
      <c r="J1213" s="125">
        <v>46045</v>
      </c>
      <c r="K1213" s="125">
        <v>46045</v>
      </c>
      <c r="L1213" s="125">
        <v>46056</v>
      </c>
      <c r="M1213" s="122">
        <v>20029</v>
      </c>
      <c r="N1213" s="122" t="s">
        <v>131</v>
      </c>
      <c r="O1213" s="122" t="s">
        <v>132</v>
      </c>
      <c r="P1213" s="122" t="s">
        <v>60</v>
      </c>
    </row>
    <row r="1214" spans="1:16" x14ac:dyDescent="0.25">
      <c r="A1214" s="130" t="s">
        <v>51</v>
      </c>
      <c r="B1214" s="122" t="s">
        <v>51</v>
      </c>
      <c r="C1214" s="122" t="s">
        <v>72</v>
      </c>
      <c r="D1214" s="122" t="s">
        <v>2242</v>
      </c>
      <c r="E1214" s="122" t="s">
        <v>2243</v>
      </c>
      <c r="F1214" s="122" t="s">
        <v>55</v>
      </c>
      <c r="G1214" s="122" t="s">
        <v>1551</v>
      </c>
      <c r="H1214" s="122" t="s">
        <v>1552</v>
      </c>
      <c r="I1214" s="143">
        <v>-1917.72</v>
      </c>
      <c r="J1214" s="125">
        <v>46037</v>
      </c>
      <c r="K1214" s="125">
        <v>46037</v>
      </c>
      <c r="L1214" s="125">
        <v>46056</v>
      </c>
      <c r="M1214" s="122">
        <v>10258</v>
      </c>
      <c r="N1214" s="122" t="s">
        <v>66</v>
      </c>
      <c r="O1214" s="122" t="s">
        <v>67</v>
      </c>
      <c r="P1214" s="122" t="s">
        <v>60</v>
      </c>
    </row>
    <row r="1215" spans="1:16" x14ac:dyDescent="0.25">
      <c r="A1215" s="124" t="s">
        <v>51</v>
      </c>
      <c r="B1215" s="124" t="s">
        <v>51</v>
      </c>
      <c r="C1215" s="124" t="s">
        <v>52</v>
      </c>
      <c r="D1215" s="124" t="s">
        <v>2244</v>
      </c>
      <c r="E1215" s="124" t="s">
        <v>2245</v>
      </c>
      <c r="F1215" s="124" t="s">
        <v>55</v>
      </c>
      <c r="G1215" s="124" t="s">
        <v>567</v>
      </c>
      <c r="H1215" s="124" t="s">
        <v>568</v>
      </c>
      <c r="I1215" s="143">
        <v>-9186</v>
      </c>
      <c r="J1215" s="125">
        <v>46036</v>
      </c>
      <c r="K1215" s="125">
        <v>46050</v>
      </c>
      <c r="L1215" s="125">
        <v>46056</v>
      </c>
      <c r="M1215" s="122">
        <v>30002</v>
      </c>
      <c r="N1215" s="122" t="s">
        <v>205</v>
      </c>
      <c r="O1215" s="122" t="s">
        <v>2235</v>
      </c>
      <c r="P1215" s="122" t="s">
        <v>60</v>
      </c>
    </row>
    <row r="1216" spans="1:16" x14ac:dyDescent="0.25">
      <c r="A1216" s="130" t="s">
        <v>51</v>
      </c>
      <c r="B1216" s="122" t="s">
        <v>51</v>
      </c>
      <c r="C1216" s="122" t="s">
        <v>52</v>
      </c>
      <c r="D1216" s="122" t="s">
        <v>2246</v>
      </c>
      <c r="E1216" s="122" t="s">
        <v>2227</v>
      </c>
      <c r="F1216" s="122" t="s">
        <v>55</v>
      </c>
      <c r="G1216" s="122" t="s">
        <v>2247</v>
      </c>
      <c r="H1216" s="122" t="s">
        <v>2248</v>
      </c>
      <c r="I1216" s="143">
        <v>-2840</v>
      </c>
      <c r="J1216" s="125">
        <v>46009</v>
      </c>
      <c r="K1216" s="125">
        <v>46049</v>
      </c>
      <c r="L1216" s="125">
        <v>46056</v>
      </c>
      <c r="M1216" s="122">
        <v>20030</v>
      </c>
      <c r="N1216" s="122" t="s">
        <v>360</v>
      </c>
      <c r="O1216" s="122" t="s">
        <v>219</v>
      </c>
      <c r="P1216" s="122" t="s">
        <v>60</v>
      </c>
    </row>
    <row r="1217" spans="1:16" x14ac:dyDescent="0.25">
      <c r="A1217" s="130"/>
      <c r="B1217" s="122"/>
      <c r="C1217" s="122"/>
      <c r="D1217" s="122"/>
      <c r="E1217" s="122"/>
      <c r="F1217" s="122"/>
      <c r="G1217" s="122"/>
      <c r="H1217" s="122" t="s">
        <v>176</v>
      </c>
      <c r="I1217" s="143">
        <v>-24626.36</v>
      </c>
      <c r="J1217" s="125"/>
      <c r="K1217" s="125"/>
      <c r="L1217" s="125">
        <v>46056</v>
      </c>
      <c r="M1217" s="122">
        <v>40001</v>
      </c>
      <c r="N1217" s="122" t="s">
        <v>176</v>
      </c>
      <c r="O1217" s="122" t="s">
        <v>155</v>
      </c>
      <c r="P1217" s="122" t="s">
        <v>155</v>
      </c>
    </row>
    <row r="1218" spans="1:16" x14ac:dyDescent="0.25">
      <c r="A1218" s="130"/>
      <c r="B1218" s="122"/>
      <c r="C1218" s="122"/>
      <c r="D1218" s="122"/>
      <c r="E1218" s="122"/>
      <c r="F1218" s="122"/>
      <c r="G1218" s="122"/>
      <c r="H1218" s="122" t="s">
        <v>2249</v>
      </c>
      <c r="I1218" s="143">
        <v>-4125.34</v>
      </c>
      <c r="J1218" s="125"/>
      <c r="K1218" s="125"/>
      <c r="L1218" s="125">
        <v>46056</v>
      </c>
      <c r="M1218" s="122">
        <v>20030</v>
      </c>
      <c r="N1218" s="122" t="s">
        <v>128</v>
      </c>
      <c r="O1218" s="122" t="s">
        <v>79</v>
      </c>
      <c r="P1218" s="122" t="s">
        <v>129</v>
      </c>
    </row>
    <row r="1219" spans="1:16" x14ac:dyDescent="0.25">
      <c r="A1219" s="124" t="s">
        <v>51</v>
      </c>
      <c r="B1219" s="124" t="s">
        <v>51</v>
      </c>
      <c r="C1219" s="124" t="s">
        <v>52</v>
      </c>
      <c r="D1219" s="124" t="s">
        <v>1494</v>
      </c>
      <c r="E1219" s="124" t="s">
        <v>1495</v>
      </c>
      <c r="F1219" s="124" t="s">
        <v>55</v>
      </c>
      <c r="G1219" s="124" t="s">
        <v>1496</v>
      </c>
      <c r="H1219" s="124" t="s">
        <v>1497</v>
      </c>
      <c r="I1219" s="143">
        <v>-8572.66</v>
      </c>
      <c r="J1219" s="125">
        <v>45996</v>
      </c>
      <c r="K1219" s="125">
        <v>46030</v>
      </c>
      <c r="L1219" s="125">
        <v>46056</v>
      </c>
      <c r="M1219" s="122">
        <v>20008</v>
      </c>
      <c r="N1219" s="122" t="s">
        <v>161</v>
      </c>
      <c r="O1219" s="122" t="s">
        <v>138</v>
      </c>
      <c r="P1219" s="122" t="s">
        <v>60</v>
      </c>
    </row>
    <row r="1220" spans="1:16" s="28" customFormat="1" ht="15" x14ac:dyDescent="0.25">
      <c r="H1220" s="28" t="s">
        <v>2250</v>
      </c>
      <c r="I1220" s="143">
        <v>-1206.74</v>
      </c>
      <c r="J1220" s="125"/>
      <c r="K1220" s="125"/>
      <c r="L1220" s="125">
        <v>46056</v>
      </c>
      <c r="M1220" s="122">
        <v>30002</v>
      </c>
      <c r="N1220" s="122" t="s">
        <v>128</v>
      </c>
      <c r="O1220" s="122" t="s">
        <v>79</v>
      </c>
      <c r="P1220" s="122" t="s">
        <v>129</v>
      </c>
    </row>
    <row r="1221" spans="1:16" x14ac:dyDescent="0.25">
      <c r="A1221" s="124" t="s">
        <v>51</v>
      </c>
      <c r="B1221" s="124" t="s">
        <v>51</v>
      </c>
      <c r="C1221" s="124" t="s">
        <v>52</v>
      </c>
      <c r="D1221" s="124" t="s">
        <v>2251</v>
      </c>
      <c r="E1221" s="124" t="s">
        <v>2252</v>
      </c>
      <c r="F1221" s="124" t="s">
        <v>55</v>
      </c>
      <c r="G1221" s="124" t="s">
        <v>1095</v>
      </c>
      <c r="H1221" s="124" t="s">
        <v>1096</v>
      </c>
      <c r="I1221" s="143">
        <v>-1135.28</v>
      </c>
      <c r="J1221" s="125">
        <v>45996</v>
      </c>
      <c r="K1221" s="125">
        <v>46008</v>
      </c>
      <c r="L1221" s="125">
        <v>46056</v>
      </c>
      <c r="M1221" s="122">
        <v>10258</v>
      </c>
      <c r="N1221" s="122" t="s">
        <v>66</v>
      </c>
      <c r="O1221" s="122" t="s">
        <v>67</v>
      </c>
      <c r="P1221" s="122" t="s">
        <v>60</v>
      </c>
    </row>
    <row r="1222" spans="1:16" x14ac:dyDescent="0.25">
      <c r="A1222" s="124" t="s">
        <v>51</v>
      </c>
      <c r="B1222" s="124" t="s">
        <v>51</v>
      </c>
      <c r="C1222" s="124" t="s">
        <v>52</v>
      </c>
      <c r="D1222" s="124" t="s">
        <v>2253</v>
      </c>
      <c r="E1222" s="124" t="s">
        <v>2254</v>
      </c>
      <c r="F1222" s="124" t="s">
        <v>55</v>
      </c>
      <c r="G1222" s="124" t="s">
        <v>1103</v>
      </c>
      <c r="H1222" s="124" t="s">
        <v>1104</v>
      </c>
      <c r="I1222" s="143">
        <v>-1758.9</v>
      </c>
      <c r="J1222" s="125">
        <v>45996</v>
      </c>
      <c r="K1222" s="125">
        <v>46008</v>
      </c>
      <c r="L1222" s="125">
        <v>46056</v>
      </c>
      <c r="M1222" s="122">
        <v>30002</v>
      </c>
      <c r="N1222" s="122" t="s">
        <v>205</v>
      </c>
      <c r="O1222" s="122" t="s">
        <v>2235</v>
      </c>
      <c r="P1222" s="122" t="s">
        <v>60</v>
      </c>
    </row>
    <row r="1223" spans="1:16" x14ac:dyDescent="0.25">
      <c r="A1223" s="124" t="s">
        <v>51</v>
      </c>
      <c r="B1223" s="124" t="s">
        <v>51</v>
      </c>
      <c r="C1223" s="124" t="s">
        <v>52</v>
      </c>
      <c r="D1223" s="124" t="s">
        <v>2255</v>
      </c>
      <c r="E1223" s="124" t="s">
        <v>2256</v>
      </c>
      <c r="F1223" s="124" t="s">
        <v>55</v>
      </c>
      <c r="G1223" s="124" t="s">
        <v>1103</v>
      </c>
      <c r="H1223" s="124" t="s">
        <v>1104</v>
      </c>
      <c r="I1223" s="143">
        <v>-902.8</v>
      </c>
      <c r="J1223" s="125">
        <v>45996</v>
      </c>
      <c r="K1223" s="125">
        <v>46013</v>
      </c>
      <c r="L1223" s="125">
        <v>46056</v>
      </c>
      <c r="M1223" s="122">
        <v>31001</v>
      </c>
      <c r="N1223" s="122" t="s">
        <v>115</v>
      </c>
      <c r="O1223" s="122" t="s">
        <v>2235</v>
      </c>
      <c r="P1223" s="122" t="s">
        <v>60</v>
      </c>
    </row>
    <row r="1224" spans="1:16" x14ac:dyDescent="0.25">
      <c r="E1224" s="124"/>
      <c r="G1224" s="124"/>
      <c r="H1224" s="124" t="s">
        <v>2216</v>
      </c>
      <c r="I1224" s="143">
        <v>-1057.1199999999999</v>
      </c>
      <c r="J1224" s="125"/>
      <c r="K1224" s="125"/>
      <c r="L1224" s="125">
        <v>46056</v>
      </c>
      <c r="M1224" s="122">
        <v>40001</v>
      </c>
      <c r="N1224" s="122" t="s">
        <v>2216</v>
      </c>
      <c r="O1224" s="122" t="s">
        <v>79</v>
      </c>
      <c r="P1224" s="122" t="s">
        <v>129</v>
      </c>
    </row>
    <row r="1225" spans="1:16" x14ac:dyDescent="0.25">
      <c r="E1225" s="124"/>
      <c r="G1225" s="124"/>
      <c r="H1225" s="124" t="s">
        <v>2257</v>
      </c>
      <c r="I1225" s="143">
        <v>-4479.8599999999997</v>
      </c>
      <c r="J1225" s="125"/>
      <c r="K1225" s="125"/>
      <c r="L1225" s="125">
        <v>46056</v>
      </c>
      <c r="M1225" s="122">
        <v>40001</v>
      </c>
      <c r="N1225" s="122" t="s">
        <v>2258</v>
      </c>
      <c r="O1225" s="122" t="s">
        <v>1153</v>
      </c>
      <c r="P1225" s="122" t="s">
        <v>93</v>
      </c>
    </row>
    <row r="1226" spans="1:16" x14ac:dyDescent="0.25">
      <c r="E1226" s="124"/>
      <c r="G1226" s="124"/>
      <c r="H1226" s="124" t="s">
        <v>2259</v>
      </c>
      <c r="I1226" s="143">
        <v>-2041.45</v>
      </c>
      <c r="J1226" s="125"/>
      <c r="K1226" s="125"/>
      <c r="L1226" s="125">
        <v>46056</v>
      </c>
      <c r="M1226" s="122">
        <v>20009</v>
      </c>
      <c r="N1226" s="122" t="s">
        <v>128</v>
      </c>
      <c r="O1226" s="122" t="s">
        <v>79</v>
      </c>
      <c r="P1226" s="122" t="s">
        <v>129</v>
      </c>
    </row>
    <row r="1227" spans="1:16" x14ac:dyDescent="0.25">
      <c r="E1227" s="124"/>
      <c r="G1227" s="124"/>
      <c r="H1227" s="124" t="s">
        <v>2260</v>
      </c>
      <c r="I1227" s="143">
        <v>-19125.039999999997</v>
      </c>
      <c r="J1227" s="125"/>
      <c r="K1227" s="125"/>
      <c r="L1227" s="125">
        <v>46057</v>
      </c>
      <c r="M1227" s="122">
        <v>20001</v>
      </c>
      <c r="N1227" s="122" t="s">
        <v>2260</v>
      </c>
      <c r="O1227" s="122" t="s">
        <v>840</v>
      </c>
      <c r="P1227" s="122" t="s">
        <v>129</v>
      </c>
    </row>
    <row r="1228" spans="1:16" x14ac:dyDescent="0.25">
      <c r="E1228" s="124"/>
      <c r="G1228" s="124"/>
      <c r="H1228" s="124" t="s">
        <v>2260</v>
      </c>
      <c r="I1228" s="143">
        <v>-1757.4620000000002</v>
      </c>
      <c r="J1228" s="125"/>
      <c r="K1228" s="125"/>
      <c r="L1228" s="125">
        <v>46057</v>
      </c>
      <c r="M1228" s="122">
        <v>20002</v>
      </c>
      <c r="N1228" s="122" t="s">
        <v>2260</v>
      </c>
      <c r="O1228" s="122" t="s">
        <v>840</v>
      </c>
      <c r="P1228" s="122" t="s">
        <v>129</v>
      </c>
    </row>
    <row r="1229" spans="1:16" x14ac:dyDescent="0.25">
      <c r="A1229" s="130"/>
      <c r="B1229" s="122"/>
      <c r="C1229" s="122"/>
      <c r="D1229" s="122"/>
      <c r="E1229" s="122"/>
      <c r="F1229" s="122"/>
      <c r="G1229" s="122"/>
      <c r="H1229" s="122" t="s">
        <v>2260</v>
      </c>
      <c r="I1229" s="143">
        <v>-3007.462</v>
      </c>
      <c r="J1229" s="125"/>
      <c r="K1229" s="125"/>
      <c r="L1229" s="125">
        <v>46057</v>
      </c>
      <c r="M1229" s="122">
        <v>20003</v>
      </c>
      <c r="N1229" s="122" t="s">
        <v>2260</v>
      </c>
      <c r="O1229" s="122" t="s">
        <v>840</v>
      </c>
      <c r="P1229" s="122" t="s">
        <v>129</v>
      </c>
    </row>
    <row r="1230" spans="1:16" x14ac:dyDescent="0.25">
      <c r="A1230" s="130"/>
      <c r="B1230" s="122"/>
      <c r="C1230" s="122"/>
      <c r="D1230" s="122"/>
      <c r="E1230" s="122"/>
      <c r="F1230" s="122"/>
      <c r="G1230" s="122"/>
      <c r="H1230" s="122" t="s">
        <v>2260</v>
      </c>
      <c r="I1230" s="143">
        <v>-3007.462</v>
      </c>
      <c r="J1230" s="125"/>
      <c r="K1230" s="125"/>
      <c r="L1230" s="125">
        <v>46057</v>
      </c>
      <c r="M1230" s="122">
        <v>20021</v>
      </c>
      <c r="N1230" s="122" t="s">
        <v>2260</v>
      </c>
      <c r="O1230" s="122" t="s">
        <v>840</v>
      </c>
      <c r="P1230" s="122" t="s">
        <v>129</v>
      </c>
    </row>
    <row r="1231" spans="1:16" x14ac:dyDescent="0.25">
      <c r="E1231" s="124"/>
      <c r="G1231" s="124"/>
      <c r="H1231" s="124" t="s">
        <v>2260</v>
      </c>
      <c r="I1231" s="143">
        <v>-3007.462</v>
      </c>
      <c r="J1231" s="125"/>
      <c r="K1231" s="125"/>
      <c r="L1231" s="125">
        <v>46057</v>
      </c>
      <c r="M1231" s="122">
        <v>20023</v>
      </c>
      <c r="N1231" s="122" t="s">
        <v>2260</v>
      </c>
      <c r="O1231" s="122" t="s">
        <v>840</v>
      </c>
      <c r="P1231" s="122" t="s">
        <v>129</v>
      </c>
    </row>
    <row r="1232" spans="1:16" x14ac:dyDescent="0.25">
      <c r="A1232" s="130"/>
      <c r="B1232" s="122"/>
      <c r="C1232" s="122"/>
      <c r="D1232" s="122"/>
      <c r="E1232" s="122"/>
      <c r="F1232" s="122"/>
      <c r="G1232" s="122"/>
      <c r="H1232" s="122" t="s">
        <v>2260</v>
      </c>
      <c r="I1232" s="143">
        <v>-3007.462</v>
      </c>
      <c r="J1232" s="125"/>
      <c r="K1232" s="125"/>
      <c r="L1232" s="125">
        <v>46057</v>
      </c>
      <c r="M1232" s="122">
        <v>20109</v>
      </c>
      <c r="N1232" s="122" t="s">
        <v>2260</v>
      </c>
      <c r="O1232" s="122" t="s">
        <v>840</v>
      </c>
      <c r="P1232" s="122" t="s">
        <v>129</v>
      </c>
    </row>
    <row r="1233" spans="1:16" x14ac:dyDescent="0.25">
      <c r="A1233" s="130"/>
      <c r="B1233" s="122"/>
      <c r="C1233" s="122"/>
      <c r="D1233" s="122"/>
      <c r="E1233" s="122"/>
      <c r="F1233" s="122"/>
      <c r="G1233" s="122"/>
      <c r="H1233" s="122" t="s">
        <v>744</v>
      </c>
      <c r="I1233" s="143">
        <v>-675</v>
      </c>
      <c r="J1233" s="125"/>
      <c r="K1233" s="125"/>
      <c r="L1233" s="125">
        <v>46057</v>
      </c>
      <c r="M1233" s="122">
        <v>20108</v>
      </c>
      <c r="N1233" s="122" t="s">
        <v>128</v>
      </c>
      <c r="O1233" s="122" t="s">
        <v>79</v>
      </c>
      <c r="P1233" s="122" t="s">
        <v>129</v>
      </c>
    </row>
    <row r="1234" spans="1:16" x14ac:dyDescent="0.25">
      <c r="A1234" s="130" t="s">
        <v>51</v>
      </c>
      <c r="B1234" s="122" t="s">
        <v>51</v>
      </c>
      <c r="C1234" s="122" t="s">
        <v>52</v>
      </c>
      <c r="D1234" s="122" t="s">
        <v>2261</v>
      </c>
      <c r="E1234" s="122" t="s">
        <v>2262</v>
      </c>
      <c r="F1234" s="122" t="s">
        <v>55</v>
      </c>
      <c r="G1234" s="122" t="s">
        <v>2263</v>
      </c>
      <c r="H1234" s="122" t="s">
        <v>2264</v>
      </c>
      <c r="I1234" s="143">
        <v>-816.25</v>
      </c>
      <c r="J1234" s="125">
        <v>46027</v>
      </c>
      <c r="K1234" s="125">
        <v>46030</v>
      </c>
      <c r="L1234" s="125">
        <v>46057</v>
      </c>
      <c r="M1234" s="122">
        <v>10258</v>
      </c>
      <c r="N1234" s="122" t="s">
        <v>51</v>
      </c>
      <c r="O1234" s="122" t="s">
        <v>67</v>
      </c>
      <c r="P1234" s="122" t="s">
        <v>60</v>
      </c>
    </row>
    <row r="1235" spans="1:16" x14ac:dyDescent="0.25">
      <c r="A1235" s="124" t="s">
        <v>51</v>
      </c>
      <c r="B1235" s="124" t="s">
        <v>51</v>
      </c>
      <c r="C1235" s="124" t="s">
        <v>52</v>
      </c>
      <c r="D1235" s="124" t="s">
        <v>2265</v>
      </c>
      <c r="E1235" s="124" t="s">
        <v>2266</v>
      </c>
      <c r="F1235" s="124" t="s">
        <v>55</v>
      </c>
      <c r="G1235" s="124" t="s">
        <v>118</v>
      </c>
      <c r="H1235" s="124" t="s">
        <v>119</v>
      </c>
      <c r="I1235" s="143">
        <v>-488</v>
      </c>
      <c r="J1235" s="125">
        <v>46027</v>
      </c>
      <c r="K1235" s="125">
        <v>46030</v>
      </c>
      <c r="L1235" s="125">
        <v>46057</v>
      </c>
      <c r="M1235" s="122">
        <v>10258</v>
      </c>
      <c r="N1235" s="122" t="s">
        <v>51</v>
      </c>
      <c r="O1235" s="122" t="s">
        <v>67</v>
      </c>
      <c r="P1235" s="122" t="s">
        <v>60</v>
      </c>
    </row>
    <row r="1236" spans="1:16" x14ac:dyDescent="0.25">
      <c r="A1236" s="130"/>
      <c r="B1236" s="122"/>
      <c r="C1236" s="122"/>
      <c r="D1236" s="122"/>
      <c r="E1236" s="122"/>
      <c r="F1236" s="122"/>
      <c r="G1236" s="122"/>
      <c r="H1236" s="122" t="s">
        <v>325</v>
      </c>
      <c r="I1236" s="143">
        <v>-30682.23</v>
      </c>
      <c r="J1236" s="125"/>
      <c r="K1236" s="125"/>
      <c r="L1236" s="125">
        <v>46057</v>
      </c>
      <c r="M1236" s="122">
        <v>10243</v>
      </c>
      <c r="N1236" s="122" t="s">
        <v>325</v>
      </c>
      <c r="O1236" s="122" t="s">
        <v>328</v>
      </c>
      <c r="P1236" s="122" t="s">
        <v>60</v>
      </c>
    </row>
    <row r="1237" spans="1:16" x14ac:dyDescent="0.25">
      <c r="A1237" s="124" t="s">
        <v>51</v>
      </c>
      <c r="B1237" s="124" t="s">
        <v>51</v>
      </c>
      <c r="C1237" s="124" t="s">
        <v>52</v>
      </c>
      <c r="D1237" s="124" t="s">
        <v>2267</v>
      </c>
      <c r="E1237" s="124" t="s">
        <v>2268</v>
      </c>
      <c r="F1237" s="124" t="s">
        <v>55</v>
      </c>
      <c r="G1237" s="124" t="s">
        <v>674</v>
      </c>
      <c r="H1237" s="124" t="s">
        <v>675</v>
      </c>
      <c r="I1237" s="143">
        <v>-3281.3</v>
      </c>
      <c r="J1237" s="125">
        <v>46027</v>
      </c>
      <c r="K1237" s="125">
        <v>46030</v>
      </c>
      <c r="L1237" s="125">
        <v>46057</v>
      </c>
      <c r="M1237" s="122">
        <v>10258</v>
      </c>
      <c r="N1237" s="122" t="s">
        <v>51</v>
      </c>
      <c r="O1237" s="122" t="s">
        <v>67</v>
      </c>
      <c r="P1237" s="122" t="s">
        <v>60</v>
      </c>
    </row>
    <row r="1238" spans="1:16" x14ac:dyDescent="0.25">
      <c r="A1238" s="130" t="s">
        <v>51</v>
      </c>
      <c r="B1238" s="122" t="s">
        <v>51</v>
      </c>
      <c r="C1238" s="122" t="s">
        <v>52</v>
      </c>
      <c r="D1238" s="122" t="s">
        <v>2269</v>
      </c>
      <c r="E1238" s="122" t="s">
        <v>2270</v>
      </c>
      <c r="F1238" s="122" t="s">
        <v>55</v>
      </c>
      <c r="G1238" s="122" t="s">
        <v>141</v>
      </c>
      <c r="H1238" s="122" t="s">
        <v>142</v>
      </c>
      <c r="I1238" s="143">
        <v>-4729.04</v>
      </c>
      <c r="J1238" s="125">
        <v>46027</v>
      </c>
      <c r="K1238" s="125">
        <v>46036</v>
      </c>
      <c r="L1238" s="125">
        <v>46057</v>
      </c>
      <c r="M1238" s="122">
        <v>20004</v>
      </c>
      <c r="N1238" s="122" t="s">
        <v>143</v>
      </c>
      <c r="O1238" s="122" t="s">
        <v>79</v>
      </c>
      <c r="P1238" s="122" t="s">
        <v>60</v>
      </c>
    </row>
    <row r="1239" spans="1:16" x14ac:dyDescent="0.25">
      <c r="A1239" s="130" t="s">
        <v>51</v>
      </c>
      <c r="B1239" s="122" t="s">
        <v>51</v>
      </c>
      <c r="C1239" s="122" t="s">
        <v>52</v>
      </c>
      <c r="D1239" s="122" t="s">
        <v>2271</v>
      </c>
      <c r="E1239" s="122" t="s">
        <v>2272</v>
      </c>
      <c r="F1239" s="122" t="s">
        <v>55</v>
      </c>
      <c r="G1239" s="122" t="s">
        <v>2273</v>
      </c>
      <c r="H1239" s="122" t="s">
        <v>2274</v>
      </c>
      <c r="I1239" s="143">
        <v>-45000</v>
      </c>
      <c r="J1239" s="125">
        <v>46042</v>
      </c>
      <c r="K1239" s="125">
        <v>46043</v>
      </c>
      <c r="L1239" s="125">
        <v>46057</v>
      </c>
      <c r="M1239" s="122">
        <v>20004</v>
      </c>
      <c r="N1239" s="122" t="s">
        <v>143</v>
      </c>
      <c r="O1239" s="122" t="s">
        <v>79</v>
      </c>
      <c r="P1239" s="122" t="s">
        <v>60</v>
      </c>
    </row>
    <row r="1240" spans="1:16" x14ac:dyDescent="0.25">
      <c r="A1240" s="130"/>
      <c r="B1240" s="122"/>
      <c r="C1240" s="122"/>
      <c r="D1240" s="122"/>
      <c r="E1240" s="122"/>
      <c r="F1240" s="122"/>
      <c r="G1240" s="122"/>
      <c r="H1240" s="122" t="s">
        <v>2275</v>
      </c>
      <c r="I1240" s="143">
        <v>-615.97</v>
      </c>
      <c r="J1240" s="125"/>
      <c r="K1240" s="125"/>
      <c r="L1240" s="125">
        <v>46057</v>
      </c>
      <c r="M1240" s="122">
        <v>10260</v>
      </c>
      <c r="N1240" s="122" t="s">
        <v>128</v>
      </c>
      <c r="O1240" s="122" t="s">
        <v>79</v>
      </c>
      <c r="P1240" s="122" t="s">
        <v>129</v>
      </c>
    </row>
    <row r="1241" spans="1:16" x14ac:dyDescent="0.25">
      <c r="A1241" s="130" t="s">
        <v>51</v>
      </c>
      <c r="B1241" s="122" t="s">
        <v>51</v>
      </c>
      <c r="C1241" s="122" t="s">
        <v>52</v>
      </c>
      <c r="D1241" s="122" t="s">
        <v>2276</v>
      </c>
      <c r="E1241" s="122" t="s">
        <v>171</v>
      </c>
      <c r="F1241" s="122" t="s">
        <v>55</v>
      </c>
      <c r="G1241" s="122" t="s">
        <v>172</v>
      </c>
      <c r="H1241" s="122" t="s">
        <v>173</v>
      </c>
      <c r="I1241" s="143">
        <v>-1770</v>
      </c>
      <c r="J1241" s="125">
        <v>46027</v>
      </c>
      <c r="K1241" s="125">
        <v>46052</v>
      </c>
      <c r="L1241" s="125">
        <v>46057</v>
      </c>
      <c r="M1241" s="122">
        <v>20010</v>
      </c>
      <c r="N1241" s="122" t="s">
        <v>174</v>
      </c>
      <c r="O1241" s="122" t="s">
        <v>174</v>
      </c>
      <c r="P1241" s="122" t="s">
        <v>60</v>
      </c>
    </row>
    <row r="1242" spans="1:16" x14ac:dyDescent="0.25">
      <c r="A1242" s="130"/>
      <c r="B1242" s="122"/>
      <c r="C1242" s="122"/>
      <c r="D1242" s="122"/>
      <c r="E1242" s="122"/>
      <c r="F1242" s="122"/>
      <c r="G1242" s="122"/>
      <c r="H1242" s="122" t="s">
        <v>176</v>
      </c>
      <c r="I1242" s="143">
        <v>-798.3</v>
      </c>
      <c r="J1242" s="125"/>
      <c r="K1242" s="125"/>
      <c r="L1242" s="125">
        <v>46057</v>
      </c>
      <c r="M1242" s="122">
        <v>40001</v>
      </c>
      <c r="N1242" s="122" t="s">
        <v>176</v>
      </c>
      <c r="O1242" s="122" t="s">
        <v>155</v>
      </c>
      <c r="P1242" s="122" t="s">
        <v>155</v>
      </c>
    </row>
    <row r="1243" spans="1:16" x14ac:dyDescent="0.25">
      <c r="A1243" s="130" t="s">
        <v>51</v>
      </c>
      <c r="B1243" s="122" t="s">
        <v>51</v>
      </c>
      <c r="C1243" s="122" t="s">
        <v>52</v>
      </c>
      <c r="D1243" s="122" t="s">
        <v>2277</v>
      </c>
      <c r="E1243" s="122" t="s">
        <v>2278</v>
      </c>
      <c r="F1243" s="122" t="s">
        <v>55</v>
      </c>
      <c r="G1243" s="122" t="s">
        <v>391</v>
      </c>
      <c r="H1243" s="122" t="s">
        <v>392</v>
      </c>
      <c r="I1243" s="143">
        <v>-2398.6999999999998</v>
      </c>
      <c r="J1243" s="125">
        <v>46027</v>
      </c>
      <c r="K1243" s="125">
        <v>46031</v>
      </c>
      <c r="L1243" s="125">
        <v>46057</v>
      </c>
      <c r="M1243" s="122">
        <v>30002</v>
      </c>
      <c r="N1243" s="122" t="s">
        <v>205</v>
      </c>
      <c r="O1243" s="122" t="s">
        <v>2235</v>
      </c>
      <c r="P1243" s="122" t="s">
        <v>60</v>
      </c>
    </row>
    <row r="1244" spans="1:16" x14ac:dyDescent="0.25">
      <c r="A1244" s="130" t="s">
        <v>51</v>
      </c>
      <c r="B1244" s="122" t="s">
        <v>51</v>
      </c>
      <c r="C1244" s="122" t="s">
        <v>52</v>
      </c>
      <c r="D1244" s="122" t="s">
        <v>2279</v>
      </c>
      <c r="E1244" s="122" t="s">
        <v>2280</v>
      </c>
      <c r="F1244" s="122" t="s">
        <v>55</v>
      </c>
      <c r="G1244" s="122" t="s">
        <v>391</v>
      </c>
      <c r="H1244" s="122" t="s">
        <v>392</v>
      </c>
      <c r="I1244" s="143">
        <v>-3550.85</v>
      </c>
      <c r="J1244" s="125">
        <v>46027</v>
      </c>
      <c r="K1244" s="125">
        <v>46031</v>
      </c>
      <c r="L1244" s="125">
        <v>46057</v>
      </c>
      <c r="M1244" s="122">
        <v>30002</v>
      </c>
      <c r="N1244" s="122" t="s">
        <v>205</v>
      </c>
      <c r="O1244" s="122" t="s">
        <v>2235</v>
      </c>
      <c r="P1244" s="122" t="s">
        <v>60</v>
      </c>
    </row>
    <row r="1245" spans="1:16" x14ac:dyDescent="0.25">
      <c r="A1245" s="130" t="s">
        <v>51</v>
      </c>
      <c r="B1245" s="122" t="s">
        <v>51</v>
      </c>
      <c r="C1245" s="122" t="s">
        <v>52</v>
      </c>
      <c r="D1245" s="122" t="s">
        <v>2281</v>
      </c>
      <c r="E1245" s="122" t="s">
        <v>2282</v>
      </c>
      <c r="F1245" s="122" t="s">
        <v>55</v>
      </c>
      <c r="G1245" s="122" t="s">
        <v>391</v>
      </c>
      <c r="H1245" s="122" t="s">
        <v>392</v>
      </c>
      <c r="I1245" s="143">
        <v>-2693.04</v>
      </c>
      <c r="J1245" s="125">
        <v>46027</v>
      </c>
      <c r="K1245" s="125">
        <v>46031</v>
      </c>
      <c r="L1245" s="125">
        <v>46057</v>
      </c>
      <c r="M1245" s="122">
        <v>30002</v>
      </c>
      <c r="N1245" s="122" t="s">
        <v>205</v>
      </c>
      <c r="O1245" s="122" t="s">
        <v>2235</v>
      </c>
      <c r="P1245" s="122" t="s">
        <v>60</v>
      </c>
    </row>
    <row r="1246" spans="1:16" x14ac:dyDescent="0.25">
      <c r="A1246" s="130" t="s">
        <v>51</v>
      </c>
      <c r="B1246" s="122" t="s">
        <v>51</v>
      </c>
      <c r="C1246" s="122" t="s">
        <v>52</v>
      </c>
      <c r="D1246" s="122" t="s">
        <v>2283</v>
      </c>
      <c r="E1246" s="122" t="s">
        <v>2284</v>
      </c>
      <c r="F1246" s="122" t="s">
        <v>55</v>
      </c>
      <c r="G1246" s="122" t="s">
        <v>391</v>
      </c>
      <c r="H1246" s="122" t="s">
        <v>392</v>
      </c>
      <c r="I1246" s="143">
        <v>-8893.58</v>
      </c>
      <c r="J1246" s="125">
        <v>46027</v>
      </c>
      <c r="K1246" s="125">
        <v>46031</v>
      </c>
      <c r="L1246" s="125">
        <v>46057</v>
      </c>
      <c r="M1246" s="122">
        <v>30002</v>
      </c>
      <c r="N1246" s="122" t="s">
        <v>205</v>
      </c>
      <c r="O1246" s="122" t="s">
        <v>2235</v>
      </c>
      <c r="P1246" s="122" t="s">
        <v>60</v>
      </c>
    </row>
    <row r="1247" spans="1:16" x14ac:dyDescent="0.25">
      <c r="A1247" s="130" t="s">
        <v>51</v>
      </c>
      <c r="B1247" s="122" t="s">
        <v>51</v>
      </c>
      <c r="C1247" s="122" t="s">
        <v>52</v>
      </c>
      <c r="D1247" s="122" t="s">
        <v>2285</v>
      </c>
      <c r="E1247" s="122" t="s">
        <v>2286</v>
      </c>
      <c r="F1247" s="122" t="s">
        <v>55</v>
      </c>
      <c r="G1247" s="122" t="s">
        <v>391</v>
      </c>
      <c r="H1247" s="122" t="s">
        <v>392</v>
      </c>
      <c r="I1247" s="143">
        <v>-5644.13</v>
      </c>
      <c r="J1247" s="125">
        <v>46027</v>
      </c>
      <c r="K1247" s="125">
        <v>46031</v>
      </c>
      <c r="L1247" s="125">
        <v>46057</v>
      </c>
      <c r="M1247" s="122">
        <v>30002</v>
      </c>
      <c r="N1247" s="122" t="s">
        <v>205</v>
      </c>
      <c r="O1247" s="122" t="s">
        <v>2235</v>
      </c>
      <c r="P1247" s="122" t="s">
        <v>60</v>
      </c>
    </row>
    <row r="1248" spans="1:16" x14ac:dyDescent="0.25">
      <c r="A1248" s="130" t="s">
        <v>51</v>
      </c>
      <c r="B1248" s="122" t="s">
        <v>51</v>
      </c>
      <c r="C1248" s="122" t="s">
        <v>52</v>
      </c>
      <c r="D1248" s="122" t="s">
        <v>2287</v>
      </c>
      <c r="E1248" s="122" t="s">
        <v>2288</v>
      </c>
      <c r="F1248" s="122" t="s">
        <v>55</v>
      </c>
      <c r="G1248" s="122" t="s">
        <v>391</v>
      </c>
      <c r="H1248" s="122" t="s">
        <v>392</v>
      </c>
      <c r="I1248" s="143">
        <v>-6657.23</v>
      </c>
      <c r="J1248" s="125">
        <v>46027</v>
      </c>
      <c r="K1248" s="125">
        <v>46031</v>
      </c>
      <c r="L1248" s="125">
        <v>46057</v>
      </c>
      <c r="M1248" s="122">
        <v>30002</v>
      </c>
      <c r="N1248" s="122" t="s">
        <v>205</v>
      </c>
      <c r="O1248" s="122" t="s">
        <v>2235</v>
      </c>
      <c r="P1248" s="122" t="s">
        <v>60</v>
      </c>
    </row>
    <row r="1249" spans="1:16" x14ac:dyDescent="0.25">
      <c r="A1249" s="124" t="s">
        <v>51</v>
      </c>
      <c r="B1249" s="124" t="s">
        <v>51</v>
      </c>
      <c r="C1249" s="124" t="s">
        <v>52</v>
      </c>
      <c r="D1249" s="124" t="s">
        <v>2289</v>
      </c>
      <c r="E1249" s="124" t="s">
        <v>2290</v>
      </c>
      <c r="F1249" s="124" t="s">
        <v>55</v>
      </c>
      <c r="G1249" s="124" t="s">
        <v>391</v>
      </c>
      <c r="H1249" s="124" t="s">
        <v>392</v>
      </c>
      <c r="I1249" s="143">
        <v>-2885.23</v>
      </c>
      <c r="J1249" s="125">
        <v>46027</v>
      </c>
      <c r="K1249" s="125">
        <v>46031</v>
      </c>
      <c r="L1249" s="125">
        <v>46057</v>
      </c>
      <c r="M1249" s="122">
        <v>30002</v>
      </c>
      <c r="N1249" s="122" t="s">
        <v>205</v>
      </c>
      <c r="O1249" s="122" t="s">
        <v>2235</v>
      </c>
      <c r="P1249" s="122" t="s">
        <v>60</v>
      </c>
    </row>
    <row r="1250" spans="1:16" x14ac:dyDescent="0.25">
      <c r="A1250" s="130" t="s">
        <v>51</v>
      </c>
      <c r="B1250" s="122" t="s">
        <v>51</v>
      </c>
      <c r="C1250" s="122" t="s">
        <v>52</v>
      </c>
      <c r="D1250" s="122" t="s">
        <v>2291</v>
      </c>
      <c r="E1250" s="122" t="s">
        <v>2292</v>
      </c>
      <c r="F1250" s="122" t="s">
        <v>55</v>
      </c>
      <c r="G1250" s="122" t="s">
        <v>391</v>
      </c>
      <c r="H1250" s="122" t="s">
        <v>392</v>
      </c>
      <c r="I1250" s="143">
        <v>-6789.22</v>
      </c>
      <c r="J1250" s="125">
        <v>46027</v>
      </c>
      <c r="K1250" s="125">
        <v>46031</v>
      </c>
      <c r="L1250" s="125">
        <v>46057</v>
      </c>
      <c r="M1250" s="122">
        <v>30002</v>
      </c>
      <c r="N1250" s="122" t="s">
        <v>205</v>
      </c>
      <c r="O1250" s="122" t="s">
        <v>2235</v>
      </c>
      <c r="P1250" s="122" t="s">
        <v>60</v>
      </c>
    </row>
    <row r="1251" spans="1:16" x14ac:dyDescent="0.25">
      <c r="A1251" s="124" t="s">
        <v>51</v>
      </c>
      <c r="B1251" s="124" t="s">
        <v>51</v>
      </c>
      <c r="C1251" s="124" t="s">
        <v>52</v>
      </c>
      <c r="D1251" s="124" t="s">
        <v>2293</v>
      </c>
      <c r="E1251" s="124" t="s">
        <v>2294</v>
      </c>
      <c r="F1251" s="124" t="s">
        <v>55</v>
      </c>
      <c r="G1251" s="124" t="s">
        <v>216</v>
      </c>
      <c r="H1251" s="124" t="s">
        <v>217</v>
      </c>
      <c r="I1251" s="143">
        <v>-27</v>
      </c>
      <c r="J1251" s="125">
        <v>46027</v>
      </c>
      <c r="K1251" s="125">
        <v>46031</v>
      </c>
      <c r="L1251" s="125">
        <v>46057</v>
      </c>
      <c r="M1251" s="122">
        <v>10258</v>
      </c>
      <c r="N1251" s="122" t="s">
        <v>51</v>
      </c>
      <c r="O1251" s="122" t="s">
        <v>67</v>
      </c>
      <c r="P1251" s="122" t="s">
        <v>60</v>
      </c>
    </row>
    <row r="1252" spans="1:16" x14ac:dyDescent="0.25">
      <c r="A1252" s="130" t="s">
        <v>51</v>
      </c>
      <c r="B1252" s="122" t="s">
        <v>51</v>
      </c>
      <c r="C1252" s="122" t="s">
        <v>52</v>
      </c>
      <c r="D1252" s="122" t="s">
        <v>2295</v>
      </c>
      <c r="E1252" s="122" t="s">
        <v>2296</v>
      </c>
      <c r="F1252" s="122" t="s">
        <v>55</v>
      </c>
      <c r="G1252" s="122" t="s">
        <v>216</v>
      </c>
      <c r="H1252" s="122" t="s">
        <v>217</v>
      </c>
      <c r="I1252" s="143">
        <v>-699</v>
      </c>
      <c r="J1252" s="125">
        <v>46027</v>
      </c>
      <c r="K1252" s="125">
        <v>46031</v>
      </c>
      <c r="L1252" s="125">
        <v>46057</v>
      </c>
      <c r="M1252" s="122">
        <v>10258</v>
      </c>
      <c r="N1252" s="122" t="s">
        <v>51</v>
      </c>
      <c r="O1252" s="122" t="s">
        <v>67</v>
      </c>
      <c r="P1252" s="122" t="s">
        <v>60</v>
      </c>
    </row>
    <row r="1253" spans="1:16" x14ac:dyDescent="0.25">
      <c r="A1253" s="130" t="s">
        <v>51</v>
      </c>
      <c r="B1253" s="122" t="s">
        <v>51</v>
      </c>
      <c r="C1253" s="122" t="s">
        <v>52</v>
      </c>
      <c r="D1253" s="122" t="s">
        <v>2297</v>
      </c>
      <c r="E1253" s="122" t="s">
        <v>197</v>
      </c>
      <c r="F1253" s="122" t="s">
        <v>55</v>
      </c>
      <c r="G1253" s="122" t="s">
        <v>2298</v>
      </c>
      <c r="H1253" s="122" t="s">
        <v>2299</v>
      </c>
      <c r="I1253" s="143">
        <v>-40934</v>
      </c>
      <c r="J1253" s="125">
        <v>46042</v>
      </c>
      <c r="K1253" s="125">
        <v>46043</v>
      </c>
      <c r="L1253" s="125">
        <v>46057</v>
      </c>
      <c r="M1253" s="122">
        <v>20004</v>
      </c>
      <c r="N1253" s="122" t="s">
        <v>143</v>
      </c>
      <c r="O1253" s="122" t="s">
        <v>79</v>
      </c>
      <c r="P1253" s="122" t="s">
        <v>60</v>
      </c>
    </row>
    <row r="1254" spans="1:16" x14ac:dyDescent="0.25">
      <c r="A1254" s="130"/>
      <c r="B1254" s="122"/>
      <c r="C1254" s="122"/>
      <c r="D1254" s="122"/>
      <c r="E1254" s="122"/>
      <c r="F1254" s="122"/>
      <c r="G1254" s="122"/>
      <c r="H1254" s="122" t="s">
        <v>2300</v>
      </c>
      <c r="I1254" s="143">
        <v>-629.44000000000005</v>
      </c>
      <c r="J1254" s="125"/>
      <c r="K1254" s="125"/>
      <c r="L1254" s="125">
        <v>46057</v>
      </c>
      <c r="M1254" s="122">
        <v>10260</v>
      </c>
      <c r="N1254" s="122" t="s">
        <v>128</v>
      </c>
      <c r="O1254" s="122" t="s">
        <v>79</v>
      </c>
      <c r="P1254" s="122" t="s">
        <v>129</v>
      </c>
    </row>
    <row r="1255" spans="1:16" x14ac:dyDescent="0.25">
      <c r="A1255" s="124" t="s">
        <v>51</v>
      </c>
      <c r="B1255" s="124" t="s">
        <v>51</v>
      </c>
      <c r="C1255" s="124" t="s">
        <v>52</v>
      </c>
      <c r="D1255" s="124" t="s">
        <v>2301</v>
      </c>
      <c r="E1255" s="124" t="s">
        <v>2302</v>
      </c>
      <c r="F1255" s="124" t="s">
        <v>55</v>
      </c>
      <c r="G1255" s="124" t="s">
        <v>796</v>
      </c>
      <c r="H1255" s="124" t="s">
        <v>797</v>
      </c>
      <c r="I1255" s="143">
        <v>-2600</v>
      </c>
      <c r="J1255" s="125">
        <v>46027</v>
      </c>
      <c r="K1255" s="125">
        <v>46029</v>
      </c>
      <c r="L1255" s="125">
        <v>46057</v>
      </c>
      <c r="M1255" s="122">
        <v>10258</v>
      </c>
      <c r="N1255" s="122" t="s">
        <v>51</v>
      </c>
      <c r="O1255" s="122" t="s">
        <v>67</v>
      </c>
      <c r="P1255" s="122" t="s">
        <v>60</v>
      </c>
    </row>
    <row r="1256" spans="1:16" x14ac:dyDescent="0.25">
      <c r="E1256" s="124"/>
      <c r="G1256" s="124"/>
      <c r="H1256" s="124" t="s">
        <v>2303</v>
      </c>
      <c r="I1256" s="143">
        <v>-702.89</v>
      </c>
      <c r="J1256" s="125"/>
      <c r="K1256" s="125"/>
      <c r="L1256" s="125">
        <v>46057</v>
      </c>
      <c r="M1256" s="122">
        <v>20021</v>
      </c>
      <c r="N1256" s="122" t="s">
        <v>128</v>
      </c>
      <c r="O1256" s="122" t="s">
        <v>79</v>
      </c>
      <c r="P1256" s="122" t="s">
        <v>129</v>
      </c>
    </row>
    <row r="1257" spans="1:16" x14ac:dyDescent="0.25">
      <c r="A1257" s="130" t="s">
        <v>51</v>
      </c>
      <c r="B1257" s="122"/>
      <c r="C1257" s="122" t="s">
        <v>72</v>
      </c>
      <c r="D1257" s="122" t="s">
        <v>2304</v>
      </c>
      <c r="E1257" s="122" t="s">
        <v>2305</v>
      </c>
      <c r="F1257" s="122" t="s">
        <v>55</v>
      </c>
      <c r="G1257" s="122" t="s">
        <v>739</v>
      </c>
      <c r="H1257" s="122" t="s">
        <v>740</v>
      </c>
      <c r="I1257" s="143">
        <v>-487.68</v>
      </c>
      <c r="J1257" s="125">
        <v>46056</v>
      </c>
      <c r="K1257" s="125">
        <v>46057</v>
      </c>
      <c r="L1257" s="125">
        <v>46057</v>
      </c>
      <c r="M1257" s="122">
        <v>20001</v>
      </c>
      <c r="N1257" s="122" t="s">
        <v>189</v>
      </c>
      <c r="O1257" s="122" t="s">
        <v>79</v>
      </c>
      <c r="P1257" s="122" t="s">
        <v>60</v>
      </c>
    </row>
    <row r="1258" spans="1:16" x14ac:dyDescent="0.25">
      <c r="A1258" s="130" t="s">
        <v>51</v>
      </c>
      <c r="B1258" s="122" t="s">
        <v>51</v>
      </c>
      <c r="C1258" s="122" t="s">
        <v>52</v>
      </c>
      <c r="D1258" s="122" t="s">
        <v>2306</v>
      </c>
      <c r="E1258" s="122" t="s">
        <v>2307</v>
      </c>
      <c r="F1258" s="122" t="s">
        <v>55</v>
      </c>
      <c r="G1258" s="122" t="s">
        <v>1753</v>
      </c>
      <c r="H1258" s="122" t="s">
        <v>1754</v>
      </c>
      <c r="I1258" s="143">
        <v>-13000</v>
      </c>
      <c r="J1258" s="125">
        <v>46013</v>
      </c>
      <c r="K1258" s="125">
        <v>46022</v>
      </c>
      <c r="L1258" s="125">
        <v>46057</v>
      </c>
      <c r="M1258" s="122">
        <v>10258</v>
      </c>
      <c r="N1258" s="122" t="s">
        <v>66</v>
      </c>
      <c r="O1258" s="122" t="s">
        <v>67</v>
      </c>
      <c r="P1258" s="122" t="s">
        <v>60</v>
      </c>
    </row>
    <row r="1259" spans="1:16" x14ac:dyDescent="0.25">
      <c r="A1259" s="130" t="s">
        <v>51</v>
      </c>
      <c r="B1259" s="122" t="s">
        <v>51</v>
      </c>
      <c r="C1259" s="122" t="s">
        <v>52</v>
      </c>
      <c r="D1259" s="122" t="s">
        <v>2308</v>
      </c>
      <c r="E1259" s="122" t="s">
        <v>2309</v>
      </c>
      <c r="F1259" s="122" t="s">
        <v>55</v>
      </c>
      <c r="G1259" s="122" t="s">
        <v>263</v>
      </c>
      <c r="H1259" s="122" t="s">
        <v>264</v>
      </c>
      <c r="I1259" s="143">
        <v>-324.52</v>
      </c>
      <c r="J1259" s="125">
        <v>46027</v>
      </c>
      <c r="K1259" s="125">
        <v>46031</v>
      </c>
      <c r="L1259" s="125">
        <v>46057</v>
      </c>
      <c r="M1259" s="122">
        <v>10258</v>
      </c>
      <c r="N1259" s="122" t="s">
        <v>66</v>
      </c>
      <c r="O1259" s="122" t="s">
        <v>67</v>
      </c>
      <c r="P1259" s="122" t="s">
        <v>60</v>
      </c>
    </row>
    <row r="1260" spans="1:16" x14ac:dyDescent="0.25">
      <c r="E1260" s="124"/>
      <c r="G1260" s="124"/>
      <c r="H1260" s="124" t="s">
        <v>2216</v>
      </c>
      <c r="I1260" s="143">
        <v>-767.53</v>
      </c>
      <c r="J1260" s="125"/>
      <c r="K1260" s="125"/>
      <c r="L1260" s="125">
        <v>46057</v>
      </c>
      <c r="M1260" s="122">
        <v>40001</v>
      </c>
      <c r="N1260" s="122" t="s">
        <v>2216</v>
      </c>
      <c r="O1260" s="122" t="s">
        <v>79</v>
      </c>
      <c r="P1260" s="122" t="s">
        <v>129</v>
      </c>
    </row>
    <row r="1261" spans="1:16" x14ac:dyDescent="0.25">
      <c r="A1261" s="130"/>
      <c r="B1261" s="122"/>
      <c r="C1261" s="122"/>
      <c r="D1261" s="122"/>
      <c r="E1261" s="122"/>
      <c r="F1261" s="122"/>
      <c r="G1261" s="122"/>
      <c r="H1261" s="122" t="s">
        <v>2310</v>
      </c>
      <c r="I1261" s="143">
        <v>-2752.4</v>
      </c>
      <c r="J1261" s="125"/>
      <c r="K1261" s="125"/>
      <c r="L1261" s="125">
        <v>46057</v>
      </c>
      <c r="M1261" s="122">
        <v>20029</v>
      </c>
      <c r="N1261" s="122" t="s">
        <v>128</v>
      </c>
      <c r="O1261" s="122" t="s">
        <v>79</v>
      </c>
      <c r="P1261" s="122" t="s">
        <v>129</v>
      </c>
    </row>
    <row r="1262" spans="1:16" x14ac:dyDescent="0.25">
      <c r="A1262" s="130" t="s">
        <v>51</v>
      </c>
      <c r="B1262" s="122" t="s">
        <v>51</v>
      </c>
      <c r="C1262" s="122" t="s">
        <v>52</v>
      </c>
      <c r="D1262" s="122" t="s">
        <v>2311</v>
      </c>
      <c r="E1262" s="122" t="s">
        <v>2312</v>
      </c>
      <c r="F1262" s="122" t="s">
        <v>55</v>
      </c>
      <c r="G1262" s="122" t="s">
        <v>2313</v>
      </c>
      <c r="H1262" s="122" t="s">
        <v>2314</v>
      </c>
      <c r="I1262" s="143">
        <v>-218</v>
      </c>
      <c r="J1262" s="125">
        <v>46027</v>
      </c>
      <c r="K1262" s="125">
        <v>46030</v>
      </c>
      <c r="L1262" s="125">
        <v>46057</v>
      </c>
      <c r="M1262" s="122">
        <v>10258</v>
      </c>
      <c r="N1262" s="122" t="s">
        <v>51</v>
      </c>
      <c r="O1262" s="122" t="s">
        <v>67</v>
      </c>
      <c r="P1262" s="122" t="s">
        <v>60</v>
      </c>
    </row>
    <row r="1263" spans="1:16" x14ac:dyDescent="0.25">
      <c r="A1263" s="130" t="s">
        <v>51</v>
      </c>
      <c r="B1263" s="122" t="s">
        <v>51</v>
      </c>
      <c r="C1263" s="122" t="s">
        <v>52</v>
      </c>
      <c r="D1263" s="122" t="s">
        <v>2315</v>
      </c>
      <c r="E1263" s="122" t="s">
        <v>2316</v>
      </c>
      <c r="F1263" s="122" t="s">
        <v>55</v>
      </c>
      <c r="G1263" s="122" t="s">
        <v>2317</v>
      </c>
      <c r="H1263" s="122" t="s">
        <v>2318</v>
      </c>
      <c r="I1263" s="143">
        <v>-4153.84</v>
      </c>
      <c r="J1263" s="125">
        <v>45992</v>
      </c>
      <c r="K1263" s="125">
        <v>46049</v>
      </c>
      <c r="L1263" s="125">
        <v>46058</v>
      </c>
      <c r="M1263" s="122">
        <v>20008</v>
      </c>
      <c r="N1263" s="122" t="s">
        <v>161</v>
      </c>
      <c r="O1263" s="122" t="s">
        <v>138</v>
      </c>
      <c r="P1263" s="122" t="s">
        <v>60</v>
      </c>
    </row>
    <row r="1264" spans="1:16" x14ac:dyDescent="0.25">
      <c r="A1264" s="130" t="s">
        <v>51</v>
      </c>
      <c r="B1264" s="122" t="s">
        <v>51</v>
      </c>
      <c r="C1264" s="122" t="s">
        <v>52</v>
      </c>
      <c r="D1264" s="122" t="s">
        <v>2319</v>
      </c>
      <c r="E1264" s="122" t="s">
        <v>2320</v>
      </c>
      <c r="F1264" s="122" t="s">
        <v>55</v>
      </c>
      <c r="G1264" s="122" t="s">
        <v>2317</v>
      </c>
      <c r="H1264" s="122" t="s">
        <v>2318</v>
      </c>
      <c r="I1264" s="143">
        <v>-621.20000000000005</v>
      </c>
      <c r="J1264" s="125">
        <v>45993</v>
      </c>
      <c r="K1264" s="125">
        <v>46049</v>
      </c>
      <c r="L1264" s="125">
        <v>46058</v>
      </c>
      <c r="M1264" s="122">
        <v>20008</v>
      </c>
      <c r="N1264" s="122" t="s">
        <v>161</v>
      </c>
      <c r="O1264" s="122" t="s">
        <v>138</v>
      </c>
      <c r="P1264" s="122" t="s">
        <v>60</v>
      </c>
    </row>
    <row r="1265" spans="1:16" x14ac:dyDescent="0.25">
      <c r="A1265" s="130"/>
      <c r="B1265" s="122"/>
      <c r="C1265" s="122"/>
      <c r="D1265" s="122"/>
      <c r="E1265" s="122"/>
      <c r="F1265" s="122"/>
      <c r="G1265" s="122"/>
      <c r="H1265" s="122" t="s">
        <v>2321</v>
      </c>
      <c r="I1265" s="143">
        <v>-130.16</v>
      </c>
      <c r="J1265" s="125"/>
      <c r="K1265" s="125"/>
      <c r="L1265" s="125">
        <v>46058</v>
      </c>
      <c r="M1265" s="122">
        <v>10243</v>
      </c>
      <c r="N1265" s="122" t="s">
        <v>1341</v>
      </c>
      <c r="O1265" s="122" t="s">
        <v>79</v>
      </c>
      <c r="P1265" s="122" t="s">
        <v>129</v>
      </c>
    </row>
    <row r="1266" spans="1:16" x14ac:dyDescent="0.25">
      <c r="A1266" s="130" t="s">
        <v>51</v>
      </c>
      <c r="B1266" s="122" t="s">
        <v>51</v>
      </c>
      <c r="C1266" s="122" t="s">
        <v>52</v>
      </c>
      <c r="D1266" s="122" t="s">
        <v>2322</v>
      </c>
      <c r="E1266" s="122" t="s">
        <v>2323</v>
      </c>
      <c r="F1266" s="122" t="s">
        <v>55</v>
      </c>
      <c r="G1266" s="122" t="s">
        <v>1051</v>
      </c>
      <c r="H1266" s="122" t="s">
        <v>1052</v>
      </c>
      <c r="I1266" s="143">
        <v>-20430.57</v>
      </c>
      <c r="J1266" s="125">
        <v>46029</v>
      </c>
      <c r="K1266" s="125">
        <v>46035</v>
      </c>
      <c r="L1266" s="125">
        <v>46058</v>
      </c>
      <c r="M1266" s="122">
        <v>30099</v>
      </c>
      <c r="N1266" s="122" t="s">
        <v>58</v>
      </c>
      <c r="O1266" s="122" t="s">
        <v>2235</v>
      </c>
      <c r="P1266" s="122" t="s">
        <v>60</v>
      </c>
    </row>
    <row r="1267" spans="1:16" x14ac:dyDescent="0.25">
      <c r="A1267" s="130" t="s">
        <v>51</v>
      </c>
      <c r="B1267" s="122" t="s">
        <v>51</v>
      </c>
      <c r="C1267" s="122" t="s">
        <v>52</v>
      </c>
      <c r="D1267" s="122" t="s">
        <v>2324</v>
      </c>
      <c r="E1267" s="122" t="s">
        <v>834</v>
      </c>
      <c r="F1267" s="122" t="s">
        <v>55</v>
      </c>
      <c r="G1267" s="122" t="s">
        <v>536</v>
      </c>
      <c r="H1267" s="122" t="s">
        <v>537</v>
      </c>
      <c r="I1267" s="143">
        <v>-28185.81</v>
      </c>
      <c r="J1267" s="125">
        <v>46028</v>
      </c>
      <c r="K1267" s="125">
        <v>46037</v>
      </c>
      <c r="L1267" s="125">
        <v>46058</v>
      </c>
      <c r="M1267" s="122">
        <v>20010</v>
      </c>
      <c r="N1267" s="122" t="s">
        <v>174</v>
      </c>
      <c r="O1267" s="122" t="s">
        <v>174</v>
      </c>
      <c r="P1267" s="122" t="s">
        <v>60</v>
      </c>
    </row>
    <row r="1268" spans="1:16" ht="14.25" customHeight="1" x14ac:dyDescent="0.25">
      <c r="A1268" s="130" t="s">
        <v>51</v>
      </c>
      <c r="B1268" s="122" t="s">
        <v>51</v>
      </c>
      <c r="C1268" s="122" t="s">
        <v>52</v>
      </c>
      <c r="D1268" s="122" t="s">
        <v>2325</v>
      </c>
      <c r="E1268" s="122" t="s">
        <v>2326</v>
      </c>
      <c r="F1268" s="122" t="s">
        <v>55</v>
      </c>
      <c r="G1268" s="122" t="s">
        <v>2327</v>
      </c>
      <c r="H1268" s="122" t="s">
        <v>2328</v>
      </c>
      <c r="I1268" s="143">
        <v>-348.13</v>
      </c>
      <c r="J1268" s="125">
        <v>46043</v>
      </c>
      <c r="K1268" s="125">
        <v>46053</v>
      </c>
      <c r="L1268" s="125">
        <v>46058</v>
      </c>
      <c r="M1268" s="122">
        <v>10258</v>
      </c>
      <c r="N1268" s="122" t="s">
        <v>66</v>
      </c>
      <c r="O1268" s="122" t="s">
        <v>67</v>
      </c>
      <c r="P1268" s="122" t="s">
        <v>60</v>
      </c>
    </row>
    <row r="1269" spans="1:16" s="28" customFormat="1" ht="15" x14ac:dyDescent="0.25">
      <c r="A1269" s="28" t="s">
        <v>51</v>
      </c>
      <c r="B1269" s="28" t="s">
        <v>51</v>
      </c>
      <c r="C1269" s="28" t="s">
        <v>52</v>
      </c>
      <c r="D1269" s="28" t="s">
        <v>2329</v>
      </c>
      <c r="E1269" s="28" t="s">
        <v>2330</v>
      </c>
      <c r="F1269" s="28" t="s">
        <v>55</v>
      </c>
      <c r="G1269" s="28" t="s">
        <v>2327</v>
      </c>
      <c r="H1269" s="28" t="s">
        <v>2328</v>
      </c>
      <c r="I1269" s="143">
        <v>-348.13</v>
      </c>
      <c r="J1269" s="125">
        <v>46043</v>
      </c>
      <c r="K1269" s="125">
        <v>46053</v>
      </c>
      <c r="L1269" s="125">
        <v>46058</v>
      </c>
      <c r="M1269" s="122">
        <v>10258</v>
      </c>
      <c r="N1269" s="122" t="s">
        <v>66</v>
      </c>
      <c r="O1269" s="122" t="s">
        <v>67</v>
      </c>
      <c r="P1269" s="122" t="s">
        <v>60</v>
      </c>
    </row>
    <row r="1270" spans="1:16" x14ac:dyDescent="0.25">
      <c r="A1270" s="130" t="s">
        <v>51</v>
      </c>
      <c r="B1270" s="122" t="s">
        <v>51</v>
      </c>
      <c r="C1270" s="122" t="s">
        <v>52</v>
      </c>
      <c r="D1270" s="122" t="s">
        <v>2331</v>
      </c>
      <c r="E1270" s="122" t="s">
        <v>2332</v>
      </c>
      <c r="F1270" s="122" t="s">
        <v>55</v>
      </c>
      <c r="G1270" s="122" t="s">
        <v>2327</v>
      </c>
      <c r="H1270" s="122" t="s">
        <v>2328</v>
      </c>
      <c r="I1270" s="143">
        <v>-368.08</v>
      </c>
      <c r="J1270" s="125">
        <v>46043</v>
      </c>
      <c r="K1270" s="125">
        <v>46053</v>
      </c>
      <c r="L1270" s="125">
        <v>46058</v>
      </c>
      <c r="M1270" s="122">
        <v>20022</v>
      </c>
      <c r="N1270" s="122" t="s">
        <v>2333</v>
      </c>
      <c r="O1270" s="122" t="s">
        <v>79</v>
      </c>
      <c r="P1270" s="122" t="s">
        <v>60</v>
      </c>
    </row>
    <row r="1271" spans="1:16" x14ac:dyDescent="0.25">
      <c r="A1271" s="130" t="s">
        <v>51</v>
      </c>
      <c r="B1271" s="122" t="s">
        <v>51</v>
      </c>
      <c r="C1271" s="122" t="s">
        <v>52</v>
      </c>
      <c r="D1271" s="122" t="s">
        <v>2334</v>
      </c>
      <c r="E1271" s="122" t="s">
        <v>2335</v>
      </c>
      <c r="F1271" s="122" t="s">
        <v>55</v>
      </c>
      <c r="G1271" s="122" t="s">
        <v>2327</v>
      </c>
      <c r="H1271" s="122" t="s">
        <v>2328</v>
      </c>
      <c r="I1271" s="143">
        <v>-368.08</v>
      </c>
      <c r="J1271" s="125">
        <v>46043</v>
      </c>
      <c r="K1271" s="125">
        <v>46053</v>
      </c>
      <c r="L1271" s="125">
        <v>46058</v>
      </c>
      <c r="M1271" s="122">
        <v>20022</v>
      </c>
      <c r="N1271" s="122" t="s">
        <v>2333</v>
      </c>
      <c r="O1271" s="122" t="s">
        <v>79</v>
      </c>
      <c r="P1271" s="122" t="s">
        <v>60</v>
      </c>
    </row>
    <row r="1272" spans="1:16" x14ac:dyDescent="0.25">
      <c r="A1272" s="130" t="s">
        <v>51</v>
      </c>
      <c r="B1272" s="122" t="s">
        <v>51</v>
      </c>
      <c r="C1272" s="122" t="s">
        <v>52</v>
      </c>
      <c r="D1272" s="122" t="s">
        <v>2336</v>
      </c>
      <c r="E1272" s="122" t="s">
        <v>2337</v>
      </c>
      <c r="F1272" s="122" t="s">
        <v>55</v>
      </c>
      <c r="G1272" s="122" t="s">
        <v>2327</v>
      </c>
      <c r="H1272" s="122" t="s">
        <v>2328</v>
      </c>
      <c r="I1272" s="143">
        <v>-368.08</v>
      </c>
      <c r="J1272" s="125">
        <v>46043</v>
      </c>
      <c r="K1272" s="125">
        <v>46053</v>
      </c>
      <c r="L1272" s="125">
        <v>46058</v>
      </c>
      <c r="M1272" s="122">
        <v>10258</v>
      </c>
      <c r="N1272" s="122" t="s">
        <v>66</v>
      </c>
      <c r="O1272" s="122" t="s">
        <v>67</v>
      </c>
      <c r="P1272" s="122" t="s">
        <v>60</v>
      </c>
    </row>
    <row r="1273" spans="1:16" x14ac:dyDescent="0.25">
      <c r="A1273" s="130" t="s">
        <v>51</v>
      </c>
      <c r="B1273" s="122" t="s">
        <v>51</v>
      </c>
      <c r="C1273" s="122" t="s">
        <v>52</v>
      </c>
      <c r="D1273" s="122" t="s">
        <v>2338</v>
      </c>
      <c r="E1273" s="122" t="s">
        <v>2339</v>
      </c>
      <c r="F1273" s="122" t="s">
        <v>55</v>
      </c>
      <c r="G1273" s="122" t="s">
        <v>2263</v>
      </c>
      <c r="H1273" s="122" t="s">
        <v>2264</v>
      </c>
      <c r="I1273" s="143">
        <v>-230</v>
      </c>
      <c r="J1273" s="125">
        <v>46029</v>
      </c>
      <c r="K1273" s="125">
        <v>46031</v>
      </c>
      <c r="L1273" s="125">
        <v>46058</v>
      </c>
      <c r="M1273" s="122">
        <v>10258</v>
      </c>
      <c r="N1273" s="122" t="s">
        <v>51</v>
      </c>
      <c r="O1273" s="122" t="s">
        <v>67</v>
      </c>
      <c r="P1273" s="122" t="s">
        <v>60</v>
      </c>
    </row>
    <row r="1274" spans="1:16" x14ac:dyDescent="0.25">
      <c r="E1274" s="124"/>
      <c r="G1274" s="124"/>
      <c r="H1274" s="124" t="s">
        <v>104</v>
      </c>
      <c r="I1274" s="143">
        <v>-68028.12</v>
      </c>
      <c r="J1274" s="125"/>
      <c r="K1274" s="125"/>
      <c r="L1274" s="125">
        <v>46058</v>
      </c>
      <c r="M1274" s="122">
        <v>40001</v>
      </c>
      <c r="N1274" s="122" t="s">
        <v>105</v>
      </c>
      <c r="O1274" s="122" t="s">
        <v>2340</v>
      </c>
      <c r="P1274" s="122" t="s">
        <v>93</v>
      </c>
    </row>
    <row r="1275" spans="1:16" x14ac:dyDescent="0.25">
      <c r="A1275" s="124" t="s">
        <v>51</v>
      </c>
      <c r="B1275" s="124" t="s">
        <v>51</v>
      </c>
      <c r="C1275" s="124" t="s">
        <v>52</v>
      </c>
      <c r="D1275" s="124" t="s">
        <v>2341</v>
      </c>
      <c r="E1275" s="124" t="s">
        <v>2342</v>
      </c>
      <c r="F1275" s="124" t="s">
        <v>55</v>
      </c>
      <c r="G1275" s="124" t="s">
        <v>2343</v>
      </c>
      <c r="H1275" s="124" t="s">
        <v>2344</v>
      </c>
      <c r="I1275" s="143">
        <v>-14944.33</v>
      </c>
      <c r="J1275" s="125">
        <v>45916</v>
      </c>
      <c r="K1275" s="125">
        <v>46052</v>
      </c>
      <c r="L1275" s="125">
        <v>46058</v>
      </c>
      <c r="M1275" s="122">
        <v>10253</v>
      </c>
      <c r="N1275" s="122" t="s">
        <v>2108</v>
      </c>
      <c r="O1275" s="122" t="s">
        <v>2109</v>
      </c>
      <c r="P1275" s="122" t="s">
        <v>60</v>
      </c>
    </row>
    <row r="1276" spans="1:16" x14ac:dyDescent="0.25">
      <c r="A1276" s="124" t="s">
        <v>51</v>
      </c>
      <c r="B1276" s="124" t="s">
        <v>51</v>
      </c>
      <c r="C1276" s="124" t="s">
        <v>52</v>
      </c>
      <c r="D1276" s="124" t="s">
        <v>2345</v>
      </c>
      <c r="E1276" s="124" t="s">
        <v>2346</v>
      </c>
      <c r="F1276" s="124" t="s">
        <v>55</v>
      </c>
      <c r="G1276" s="124" t="s">
        <v>2343</v>
      </c>
      <c r="H1276" s="124" t="s">
        <v>2344</v>
      </c>
      <c r="I1276" s="143">
        <v>-1126.2</v>
      </c>
      <c r="J1276" s="125">
        <v>45950</v>
      </c>
      <c r="K1276" s="125">
        <v>46052</v>
      </c>
      <c r="L1276" s="125">
        <v>46058</v>
      </c>
      <c r="M1276" s="122">
        <v>10253</v>
      </c>
      <c r="N1276" s="122" t="s">
        <v>2108</v>
      </c>
      <c r="O1276" s="122" t="s">
        <v>2109</v>
      </c>
      <c r="P1276" s="122" t="s">
        <v>60</v>
      </c>
    </row>
    <row r="1277" spans="1:16" x14ac:dyDescent="0.25">
      <c r="A1277" s="124" t="s">
        <v>51</v>
      </c>
      <c r="B1277" s="124" t="s">
        <v>51</v>
      </c>
      <c r="C1277" s="124" t="s">
        <v>72</v>
      </c>
      <c r="D1277" s="124" t="s">
        <v>2347</v>
      </c>
      <c r="E1277" s="124" t="s">
        <v>2348</v>
      </c>
      <c r="F1277" s="124" t="s">
        <v>55</v>
      </c>
      <c r="G1277" s="124" t="s">
        <v>1073</v>
      </c>
      <c r="H1277" s="124" t="s">
        <v>1074</v>
      </c>
      <c r="I1277" s="143">
        <v>-1837.55</v>
      </c>
      <c r="J1277" s="125">
        <v>46049</v>
      </c>
      <c r="K1277" s="125">
        <v>46052</v>
      </c>
      <c r="L1277" s="125">
        <v>46058</v>
      </c>
      <c r="M1277" s="122">
        <v>20023</v>
      </c>
      <c r="N1277" s="122" t="s">
        <v>84</v>
      </c>
      <c r="O1277" s="122" t="s">
        <v>79</v>
      </c>
      <c r="P1277" s="122" t="s">
        <v>60</v>
      </c>
    </row>
    <row r="1278" spans="1:16" x14ac:dyDescent="0.25">
      <c r="A1278" s="124" t="s">
        <v>51</v>
      </c>
      <c r="B1278" s="124" t="s">
        <v>51</v>
      </c>
      <c r="C1278" s="124" t="s">
        <v>72</v>
      </c>
      <c r="D1278" s="124" t="s">
        <v>2349</v>
      </c>
      <c r="E1278" s="124" t="s">
        <v>2350</v>
      </c>
      <c r="F1278" s="124" t="s">
        <v>55</v>
      </c>
      <c r="G1278" s="124" t="s">
        <v>323</v>
      </c>
      <c r="H1278" s="124" t="s">
        <v>324</v>
      </c>
      <c r="I1278" s="143">
        <v>-16961.43</v>
      </c>
      <c r="J1278" s="125">
        <v>46043</v>
      </c>
      <c r="K1278" s="125">
        <v>46048</v>
      </c>
      <c r="L1278" s="125">
        <v>46058</v>
      </c>
      <c r="M1278" s="122">
        <v>20029</v>
      </c>
      <c r="N1278" s="122" t="s">
        <v>131</v>
      </c>
      <c r="O1278" s="122" t="s">
        <v>132</v>
      </c>
      <c r="P1278" s="122" t="s">
        <v>60</v>
      </c>
    </row>
    <row r="1279" spans="1:16" x14ac:dyDescent="0.25">
      <c r="A1279" s="130"/>
      <c r="B1279" s="122"/>
      <c r="C1279" s="122"/>
      <c r="D1279" s="122"/>
      <c r="E1279" s="122"/>
      <c r="F1279" s="122"/>
      <c r="G1279" s="122"/>
      <c r="H1279" s="122" t="s">
        <v>325</v>
      </c>
      <c r="I1279" s="143">
        <v>-17584.150000000001</v>
      </c>
      <c r="J1279" s="125"/>
      <c r="K1279" s="125"/>
      <c r="L1279" s="125">
        <v>46058</v>
      </c>
      <c r="M1279" s="122">
        <v>10243</v>
      </c>
      <c r="N1279" s="122" t="s">
        <v>325</v>
      </c>
      <c r="O1279" s="122" t="s">
        <v>328</v>
      </c>
      <c r="P1279" s="122" t="s">
        <v>60</v>
      </c>
    </row>
    <row r="1280" spans="1:16" x14ac:dyDescent="0.25">
      <c r="A1280" s="130"/>
      <c r="B1280" s="122"/>
      <c r="C1280" s="122"/>
      <c r="D1280" s="122"/>
      <c r="E1280" s="122"/>
      <c r="F1280" s="122"/>
      <c r="G1280" s="122"/>
      <c r="H1280" s="122" t="s">
        <v>2351</v>
      </c>
      <c r="I1280" s="143">
        <v>-1035.8499999999999</v>
      </c>
      <c r="J1280" s="125"/>
      <c r="K1280" s="125"/>
      <c r="L1280" s="125">
        <v>46058</v>
      </c>
      <c r="M1280" s="122">
        <v>10260</v>
      </c>
      <c r="N1280" s="122" t="s">
        <v>128</v>
      </c>
      <c r="O1280" s="122" t="s">
        <v>79</v>
      </c>
      <c r="P1280" s="122" t="s">
        <v>129</v>
      </c>
    </row>
    <row r="1281" spans="1:16" x14ac:dyDescent="0.25">
      <c r="A1281" s="130"/>
      <c r="B1281" s="122"/>
      <c r="C1281" s="122"/>
      <c r="D1281" s="122"/>
      <c r="E1281" s="122"/>
      <c r="F1281" s="122"/>
      <c r="G1281" s="122">
        <v>1205485</v>
      </c>
      <c r="H1281" s="122" t="s">
        <v>2352</v>
      </c>
      <c r="I1281" s="143">
        <v>-1697.01</v>
      </c>
      <c r="J1281" s="125"/>
      <c r="K1281" s="125"/>
      <c r="L1281" s="125">
        <v>46058</v>
      </c>
      <c r="M1281" s="122">
        <v>20021</v>
      </c>
      <c r="N1281" s="122" t="s">
        <v>2353</v>
      </c>
      <c r="O1281" s="122" t="s">
        <v>2353</v>
      </c>
      <c r="P1281" s="122" t="s">
        <v>60</v>
      </c>
    </row>
    <row r="1282" spans="1:16" x14ac:dyDescent="0.25">
      <c r="A1282" s="130"/>
      <c r="B1282" s="122"/>
      <c r="C1282" s="122"/>
      <c r="D1282" s="122"/>
      <c r="E1282" s="122"/>
      <c r="F1282" s="122"/>
      <c r="G1282" s="122"/>
      <c r="H1282" s="122" t="s">
        <v>374</v>
      </c>
      <c r="I1282" s="143">
        <v>-16790.25</v>
      </c>
      <c r="J1282" s="125"/>
      <c r="K1282" s="125"/>
      <c r="L1282" s="125">
        <v>46058</v>
      </c>
      <c r="M1282" s="122">
        <v>40001</v>
      </c>
      <c r="N1282" s="122" t="s">
        <v>374</v>
      </c>
      <c r="O1282" s="122" t="s">
        <v>155</v>
      </c>
      <c r="P1282" s="122" t="s">
        <v>155</v>
      </c>
    </row>
    <row r="1283" spans="1:16" x14ac:dyDescent="0.25">
      <c r="A1283" s="130"/>
      <c r="B1283" s="122"/>
      <c r="C1283" s="122"/>
      <c r="D1283" s="122"/>
      <c r="E1283" s="122"/>
      <c r="F1283" s="122"/>
      <c r="G1283" s="122"/>
      <c r="H1283" s="122" t="s">
        <v>1164</v>
      </c>
      <c r="I1283" s="143">
        <v>-250.77</v>
      </c>
      <c r="J1283" s="125"/>
      <c r="K1283" s="125"/>
      <c r="L1283" s="125">
        <v>46058</v>
      </c>
      <c r="M1283" s="122">
        <v>30001</v>
      </c>
      <c r="N1283" s="122" t="s">
        <v>128</v>
      </c>
      <c r="O1283" s="122" t="s">
        <v>79</v>
      </c>
      <c r="P1283" s="122" t="s">
        <v>129</v>
      </c>
    </row>
    <row r="1284" spans="1:16" x14ac:dyDescent="0.25">
      <c r="A1284" s="130" t="s">
        <v>51</v>
      </c>
      <c r="B1284" s="122" t="s">
        <v>51</v>
      </c>
      <c r="C1284" s="122" t="s">
        <v>72</v>
      </c>
      <c r="D1284" s="122" t="s">
        <v>2354</v>
      </c>
      <c r="E1284" s="122" t="s">
        <v>186</v>
      </c>
      <c r="F1284" s="122" t="s">
        <v>55</v>
      </c>
      <c r="G1284" s="122" t="s">
        <v>381</v>
      </c>
      <c r="H1284" s="122" t="s">
        <v>382</v>
      </c>
      <c r="I1284" s="143">
        <v>-22749.279999999999</v>
      </c>
      <c r="J1284" s="125">
        <v>46055</v>
      </c>
      <c r="K1284" s="125">
        <v>46055</v>
      </c>
      <c r="L1284" s="125">
        <v>46058</v>
      </c>
      <c r="M1284" s="122">
        <v>20029</v>
      </c>
      <c r="N1284" s="122" t="s">
        <v>131</v>
      </c>
      <c r="O1284" s="122" t="s">
        <v>132</v>
      </c>
      <c r="P1284" s="122" t="s">
        <v>60</v>
      </c>
    </row>
    <row r="1285" spans="1:16" x14ac:dyDescent="0.25">
      <c r="A1285" s="130" t="s">
        <v>51</v>
      </c>
      <c r="B1285" s="122" t="s">
        <v>51</v>
      </c>
      <c r="C1285" s="122" t="s">
        <v>72</v>
      </c>
      <c r="D1285" s="122" t="s">
        <v>2355</v>
      </c>
      <c r="E1285" s="122" t="s">
        <v>2164</v>
      </c>
      <c r="F1285" s="122" t="s">
        <v>55</v>
      </c>
      <c r="G1285" s="122" t="s">
        <v>381</v>
      </c>
      <c r="H1285" s="122" t="s">
        <v>382</v>
      </c>
      <c r="I1285" s="143">
        <v>-50829.18</v>
      </c>
      <c r="J1285" s="125">
        <v>46055</v>
      </c>
      <c r="K1285" s="125">
        <v>46055</v>
      </c>
      <c r="L1285" s="125">
        <v>46058</v>
      </c>
      <c r="M1285" s="122">
        <v>20029</v>
      </c>
      <c r="N1285" s="122" t="s">
        <v>131</v>
      </c>
      <c r="O1285" s="122" t="s">
        <v>132</v>
      </c>
      <c r="P1285" s="122" t="s">
        <v>60</v>
      </c>
    </row>
    <row r="1286" spans="1:16" x14ac:dyDescent="0.25">
      <c r="A1286" s="130" t="s">
        <v>51</v>
      </c>
      <c r="B1286" s="122" t="s">
        <v>51</v>
      </c>
      <c r="C1286" s="122" t="s">
        <v>52</v>
      </c>
      <c r="D1286" s="122" t="s">
        <v>2356</v>
      </c>
      <c r="E1286" s="122" t="s">
        <v>256</v>
      </c>
      <c r="F1286" s="122" t="s">
        <v>55</v>
      </c>
      <c r="G1286" s="122" t="s">
        <v>210</v>
      </c>
      <c r="H1286" s="122" t="s">
        <v>211</v>
      </c>
      <c r="I1286" s="143">
        <v>-276</v>
      </c>
      <c r="J1286" s="125">
        <v>46028</v>
      </c>
      <c r="K1286" s="125">
        <v>46041</v>
      </c>
      <c r="L1286" s="125">
        <v>46058</v>
      </c>
      <c r="M1286" s="122">
        <v>10258</v>
      </c>
      <c r="N1286" s="122" t="s">
        <v>66</v>
      </c>
      <c r="O1286" s="122" t="s">
        <v>67</v>
      </c>
      <c r="P1286" s="122" t="s">
        <v>60</v>
      </c>
    </row>
    <row r="1287" spans="1:16" x14ac:dyDescent="0.25">
      <c r="A1287" s="130" t="s">
        <v>51</v>
      </c>
      <c r="B1287" s="122" t="s">
        <v>51</v>
      </c>
      <c r="C1287" s="122" t="s">
        <v>52</v>
      </c>
      <c r="D1287" s="122" t="s">
        <v>2357</v>
      </c>
      <c r="E1287" s="122" t="s">
        <v>2358</v>
      </c>
      <c r="F1287" s="122" t="s">
        <v>55</v>
      </c>
      <c r="G1287" s="122" t="s">
        <v>216</v>
      </c>
      <c r="H1287" s="122" t="s">
        <v>217</v>
      </c>
      <c r="I1287" s="143">
        <v>-998</v>
      </c>
      <c r="J1287" s="125">
        <v>46028</v>
      </c>
      <c r="K1287" s="125">
        <v>46036</v>
      </c>
      <c r="L1287" s="125">
        <v>46058</v>
      </c>
      <c r="M1287" s="122">
        <v>10258</v>
      </c>
      <c r="N1287" s="122" t="s">
        <v>66</v>
      </c>
      <c r="O1287" s="122" t="s">
        <v>67</v>
      </c>
      <c r="P1287" s="122" t="s">
        <v>60</v>
      </c>
    </row>
    <row r="1288" spans="1:16" x14ac:dyDescent="0.25">
      <c r="A1288" s="124" t="s">
        <v>51</v>
      </c>
      <c r="B1288" s="124" t="s">
        <v>51</v>
      </c>
      <c r="C1288" s="124" t="s">
        <v>52</v>
      </c>
      <c r="D1288" s="124" t="s">
        <v>2359</v>
      </c>
      <c r="E1288" s="124" t="s">
        <v>1356</v>
      </c>
      <c r="F1288" s="124" t="s">
        <v>55</v>
      </c>
      <c r="G1288" s="124" t="s">
        <v>229</v>
      </c>
      <c r="H1288" s="132" t="s">
        <v>230</v>
      </c>
      <c r="I1288" s="143">
        <v>-100</v>
      </c>
      <c r="J1288" s="125">
        <v>46027</v>
      </c>
      <c r="K1288" s="125">
        <v>46037</v>
      </c>
      <c r="L1288" s="125">
        <v>46058</v>
      </c>
      <c r="M1288" s="122">
        <v>10258</v>
      </c>
      <c r="N1288" s="122" t="s">
        <v>66</v>
      </c>
      <c r="O1288" s="122" t="s">
        <v>67</v>
      </c>
      <c r="P1288" s="122" t="s">
        <v>60</v>
      </c>
    </row>
    <row r="1289" spans="1:16" x14ac:dyDescent="0.25">
      <c r="A1289" s="124" t="s">
        <v>51</v>
      </c>
      <c r="B1289" s="124" t="s">
        <v>51</v>
      </c>
      <c r="C1289" s="124" t="s">
        <v>52</v>
      </c>
      <c r="D1289" s="124" t="s">
        <v>2360</v>
      </c>
      <c r="E1289" s="124" t="s">
        <v>1128</v>
      </c>
      <c r="F1289" s="124" t="s">
        <v>55</v>
      </c>
      <c r="G1289" s="124" t="s">
        <v>229</v>
      </c>
      <c r="H1289" s="124" t="s">
        <v>230</v>
      </c>
      <c r="I1289" s="143">
        <v>-343</v>
      </c>
      <c r="J1289" s="125">
        <v>46028</v>
      </c>
      <c r="K1289" s="125">
        <v>46041</v>
      </c>
      <c r="L1289" s="125">
        <v>46058</v>
      </c>
      <c r="M1289" s="122">
        <v>10258</v>
      </c>
      <c r="N1289" s="122" t="s">
        <v>66</v>
      </c>
      <c r="O1289" s="122" t="s">
        <v>67</v>
      </c>
      <c r="P1289" s="122" t="s">
        <v>60</v>
      </c>
    </row>
    <row r="1290" spans="1:16" x14ac:dyDescent="0.25">
      <c r="A1290" s="130" t="s">
        <v>51</v>
      </c>
      <c r="B1290" s="122" t="s">
        <v>51</v>
      </c>
      <c r="C1290" s="122" t="s">
        <v>52</v>
      </c>
      <c r="D1290" s="122" t="s">
        <v>2361</v>
      </c>
      <c r="E1290" s="122" t="s">
        <v>2362</v>
      </c>
      <c r="F1290" s="122" t="s">
        <v>55</v>
      </c>
      <c r="G1290" s="122" t="s">
        <v>450</v>
      </c>
      <c r="H1290" s="122" t="s">
        <v>451</v>
      </c>
      <c r="I1290" s="143">
        <v>-23.7</v>
      </c>
      <c r="J1290" s="125">
        <v>46028</v>
      </c>
      <c r="K1290" s="125">
        <v>46029</v>
      </c>
      <c r="L1290" s="125">
        <v>46058</v>
      </c>
      <c r="M1290" s="122">
        <v>10258</v>
      </c>
      <c r="N1290" s="122" t="s">
        <v>66</v>
      </c>
      <c r="O1290" s="122" t="s">
        <v>67</v>
      </c>
      <c r="P1290" s="122" t="s">
        <v>60</v>
      </c>
    </row>
    <row r="1291" spans="1:16" x14ac:dyDescent="0.25">
      <c r="A1291" s="130" t="s">
        <v>51</v>
      </c>
      <c r="B1291" s="122" t="s">
        <v>51</v>
      </c>
      <c r="C1291" s="122" t="s">
        <v>72</v>
      </c>
      <c r="D1291" s="122" t="s">
        <v>2363</v>
      </c>
      <c r="E1291" s="122" t="s">
        <v>2364</v>
      </c>
      <c r="F1291" s="122" t="s">
        <v>55</v>
      </c>
      <c r="G1291" s="122" t="s">
        <v>2365</v>
      </c>
      <c r="H1291" s="124" t="s">
        <v>2366</v>
      </c>
      <c r="I1291" s="143">
        <v>-7.51</v>
      </c>
      <c r="J1291" s="125">
        <v>46051</v>
      </c>
      <c r="K1291" s="125">
        <v>46052</v>
      </c>
      <c r="L1291" s="125">
        <v>46058</v>
      </c>
      <c r="M1291" s="122">
        <v>10001</v>
      </c>
      <c r="N1291" s="122" t="s">
        <v>149</v>
      </c>
      <c r="O1291" s="122" t="s">
        <v>79</v>
      </c>
      <c r="P1291" s="122" t="s">
        <v>60</v>
      </c>
    </row>
    <row r="1292" spans="1:16" x14ac:dyDescent="0.25">
      <c r="A1292" s="130" t="s">
        <v>51</v>
      </c>
      <c r="B1292" s="122" t="s">
        <v>51</v>
      </c>
      <c r="C1292" s="122" t="s">
        <v>52</v>
      </c>
      <c r="D1292" s="122" t="s">
        <v>2367</v>
      </c>
      <c r="E1292" s="122" t="s">
        <v>2368</v>
      </c>
      <c r="F1292" s="122" t="s">
        <v>55</v>
      </c>
      <c r="G1292" s="122" t="s">
        <v>2015</v>
      </c>
      <c r="H1292" s="124" t="s">
        <v>2016</v>
      </c>
      <c r="I1292" s="143">
        <v>-3504.12</v>
      </c>
      <c r="J1292" s="125">
        <v>46013</v>
      </c>
      <c r="K1292" s="125">
        <v>46022</v>
      </c>
      <c r="L1292" s="125">
        <v>46058</v>
      </c>
      <c r="M1292" s="122">
        <v>10258</v>
      </c>
      <c r="N1292" s="122" t="s">
        <v>66</v>
      </c>
      <c r="O1292" s="122" t="s">
        <v>67</v>
      </c>
      <c r="P1292" s="122" t="s">
        <v>60</v>
      </c>
    </row>
    <row r="1293" spans="1:16" x14ac:dyDescent="0.25">
      <c r="A1293" s="130"/>
      <c r="B1293" s="122"/>
      <c r="C1293" s="122"/>
      <c r="D1293" s="122"/>
      <c r="E1293" s="122"/>
      <c r="F1293" s="122"/>
      <c r="G1293" s="122"/>
      <c r="H1293" s="124" t="s">
        <v>1749</v>
      </c>
      <c r="I1293" s="143">
        <v>-4898.88</v>
      </c>
      <c r="J1293" s="125"/>
      <c r="K1293" s="125"/>
      <c r="L1293" s="125">
        <v>46058</v>
      </c>
      <c r="M1293" s="122">
        <v>10258</v>
      </c>
      <c r="N1293" s="122" t="s">
        <v>1750</v>
      </c>
      <c r="O1293" s="122" t="s">
        <v>67</v>
      </c>
      <c r="P1293" s="122" t="s">
        <v>60</v>
      </c>
    </row>
    <row r="1294" spans="1:16" x14ac:dyDescent="0.25">
      <c r="A1294" s="130"/>
      <c r="B1294" s="122"/>
      <c r="C1294" s="122"/>
      <c r="D1294" s="122"/>
      <c r="E1294" s="122"/>
      <c r="F1294" s="122"/>
      <c r="G1294" s="122"/>
      <c r="H1294" s="124" t="s">
        <v>2369</v>
      </c>
      <c r="I1294" s="143">
        <v>-435.39</v>
      </c>
      <c r="J1294" s="125"/>
      <c r="K1294" s="125"/>
      <c r="L1294" s="125">
        <v>46058</v>
      </c>
      <c r="M1294" s="122">
        <v>20004</v>
      </c>
      <c r="N1294" s="122" t="s">
        <v>128</v>
      </c>
      <c r="O1294" s="122" t="s">
        <v>79</v>
      </c>
      <c r="P1294" s="122" t="s">
        <v>129</v>
      </c>
    </row>
    <row r="1295" spans="1:16" x14ac:dyDescent="0.25">
      <c r="A1295" s="130" t="s">
        <v>51</v>
      </c>
      <c r="B1295" s="122" t="s">
        <v>51</v>
      </c>
      <c r="C1295" s="122" t="s">
        <v>52</v>
      </c>
      <c r="D1295" s="122" t="s">
        <v>2370</v>
      </c>
      <c r="E1295" s="122" t="s">
        <v>1748</v>
      </c>
      <c r="F1295" s="122" t="s">
        <v>55</v>
      </c>
      <c r="G1295" s="122" t="s">
        <v>2371</v>
      </c>
      <c r="H1295" s="124" t="s">
        <v>2372</v>
      </c>
      <c r="I1295" s="143">
        <v>-476.75</v>
      </c>
      <c r="J1295" s="125">
        <v>46028</v>
      </c>
      <c r="K1295" s="125">
        <v>46048</v>
      </c>
      <c r="L1295" s="125">
        <v>46058</v>
      </c>
      <c r="M1295" s="122">
        <v>10001</v>
      </c>
      <c r="N1295" s="122" t="s">
        <v>149</v>
      </c>
      <c r="O1295" s="122" t="s">
        <v>79</v>
      </c>
      <c r="P1295" s="122" t="s">
        <v>60</v>
      </c>
    </row>
    <row r="1296" spans="1:16" x14ac:dyDescent="0.25">
      <c r="E1296" s="124"/>
      <c r="G1296" s="124"/>
      <c r="H1296" s="124" t="s">
        <v>956</v>
      </c>
      <c r="I1296" s="143">
        <v>-35455.800000000003</v>
      </c>
      <c r="J1296" s="125"/>
      <c r="K1296" s="125"/>
      <c r="L1296" s="125">
        <v>46058</v>
      </c>
      <c r="M1296" s="122">
        <v>20003</v>
      </c>
      <c r="N1296" s="122" t="s">
        <v>956</v>
      </c>
      <c r="O1296" s="122" t="s">
        <v>956</v>
      </c>
      <c r="P1296" s="122" t="s">
        <v>246</v>
      </c>
    </row>
    <row r="1297" spans="1:16" x14ac:dyDescent="0.25">
      <c r="E1297" s="124"/>
      <c r="G1297" s="124"/>
      <c r="H1297" s="124" t="s">
        <v>956</v>
      </c>
      <c r="I1297" s="143">
        <v>-309526.84999999998</v>
      </c>
      <c r="J1297" s="125"/>
      <c r="K1297" s="125"/>
      <c r="L1297" s="125">
        <v>46058</v>
      </c>
      <c r="M1297" s="122">
        <v>20001</v>
      </c>
      <c r="N1297" s="122" t="s">
        <v>956</v>
      </c>
      <c r="O1297" s="122" t="s">
        <v>956</v>
      </c>
      <c r="P1297" s="122" t="s">
        <v>246</v>
      </c>
    </row>
    <row r="1298" spans="1:16" x14ac:dyDescent="0.25">
      <c r="E1298" s="124"/>
      <c r="G1298" s="124"/>
      <c r="H1298" s="124" t="s">
        <v>956</v>
      </c>
      <c r="I1298" s="143">
        <v>-62119.39</v>
      </c>
      <c r="J1298" s="125"/>
      <c r="K1298" s="125"/>
      <c r="L1298" s="125">
        <v>46058</v>
      </c>
      <c r="M1298" s="122">
        <v>20108</v>
      </c>
      <c r="N1298" s="122" t="s">
        <v>956</v>
      </c>
      <c r="O1298" s="122" t="s">
        <v>956</v>
      </c>
      <c r="P1298" s="122" t="s">
        <v>246</v>
      </c>
    </row>
    <row r="1299" spans="1:16" x14ac:dyDescent="0.25">
      <c r="E1299" s="124"/>
      <c r="G1299" s="124"/>
      <c r="H1299" s="124" t="s">
        <v>956</v>
      </c>
      <c r="I1299" s="143">
        <v>-33008.92</v>
      </c>
      <c r="J1299" s="125"/>
      <c r="K1299" s="125"/>
      <c r="L1299" s="125">
        <v>46058</v>
      </c>
      <c r="M1299" s="122">
        <v>20024</v>
      </c>
      <c r="N1299" s="122" t="s">
        <v>956</v>
      </c>
      <c r="O1299" s="122" t="s">
        <v>956</v>
      </c>
      <c r="P1299" s="122" t="s">
        <v>246</v>
      </c>
    </row>
    <row r="1300" spans="1:16" x14ac:dyDescent="0.25">
      <c r="A1300" s="130"/>
      <c r="B1300" s="122"/>
      <c r="C1300" s="122"/>
      <c r="D1300" s="122"/>
      <c r="E1300" s="122"/>
      <c r="F1300" s="122"/>
      <c r="G1300" s="122"/>
      <c r="H1300" s="122" t="s">
        <v>956</v>
      </c>
      <c r="I1300" s="143">
        <v>-39610.699999999997</v>
      </c>
      <c r="J1300" s="125"/>
      <c r="K1300" s="125"/>
      <c r="L1300" s="125">
        <v>46058</v>
      </c>
      <c r="M1300" s="122">
        <v>20023</v>
      </c>
      <c r="N1300" s="122" t="s">
        <v>956</v>
      </c>
      <c r="O1300" s="122" t="s">
        <v>956</v>
      </c>
      <c r="P1300" s="122" t="s">
        <v>246</v>
      </c>
    </row>
    <row r="1301" spans="1:16" x14ac:dyDescent="0.25">
      <c r="A1301" s="130"/>
      <c r="B1301" s="122"/>
      <c r="C1301" s="122"/>
      <c r="D1301" s="122"/>
      <c r="E1301" s="122"/>
      <c r="F1301" s="122"/>
      <c r="G1301" s="122"/>
      <c r="H1301" s="122" t="s">
        <v>2216</v>
      </c>
      <c r="I1301" s="143">
        <v>-1122.3</v>
      </c>
      <c r="J1301" s="125"/>
      <c r="K1301" s="125"/>
      <c r="L1301" s="125">
        <v>46058</v>
      </c>
      <c r="M1301" s="122">
        <v>40001</v>
      </c>
      <c r="N1301" s="122" t="s">
        <v>2216</v>
      </c>
      <c r="O1301" s="122" t="s">
        <v>79</v>
      </c>
      <c r="P1301" s="122" t="s">
        <v>129</v>
      </c>
    </row>
    <row r="1302" spans="1:16" x14ac:dyDescent="0.25">
      <c r="A1302" s="130"/>
      <c r="B1302" s="122"/>
      <c r="C1302" s="122"/>
      <c r="D1302" s="122"/>
      <c r="E1302" s="122"/>
      <c r="F1302" s="122"/>
      <c r="G1302" s="122"/>
      <c r="H1302" s="122" t="s">
        <v>2373</v>
      </c>
      <c r="I1302" s="143">
        <v>-590</v>
      </c>
      <c r="J1302" s="125"/>
      <c r="K1302" s="125"/>
      <c r="L1302" s="125">
        <v>46058</v>
      </c>
      <c r="M1302" s="122">
        <v>30099</v>
      </c>
      <c r="N1302" s="122" t="s">
        <v>128</v>
      </c>
      <c r="O1302" s="122" t="s">
        <v>79</v>
      </c>
      <c r="P1302" s="122" t="s">
        <v>129</v>
      </c>
    </row>
    <row r="1303" spans="1:16" x14ac:dyDescent="0.25">
      <c r="A1303" s="130"/>
      <c r="B1303" s="122"/>
      <c r="C1303" s="122"/>
      <c r="D1303" s="122"/>
      <c r="E1303" s="122"/>
      <c r="F1303" s="122"/>
      <c r="G1303" s="122"/>
      <c r="H1303" s="122" t="s">
        <v>601</v>
      </c>
      <c r="I1303" s="143">
        <v>-11914.97</v>
      </c>
      <c r="J1303" s="125"/>
      <c r="K1303" s="125"/>
      <c r="L1303" s="125">
        <v>46059</v>
      </c>
      <c r="M1303" s="122">
        <v>10001</v>
      </c>
      <c r="N1303" s="122" t="s">
        <v>601</v>
      </c>
      <c r="O1303" s="122" t="s">
        <v>601</v>
      </c>
      <c r="P1303" s="122" t="s">
        <v>129</v>
      </c>
    </row>
    <row r="1304" spans="1:16" x14ac:dyDescent="0.25">
      <c r="A1304" s="130"/>
      <c r="B1304" s="122"/>
      <c r="C1304" s="122"/>
      <c r="D1304" s="122"/>
      <c r="E1304" s="122"/>
      <c r="F1304" s="122"/>
      <c r="G1304" s="122"/>
      <c r="H1304" s="122" t="s">
        <v>601</v>
      </c>
      <c r="I1304" s="143">
        <v>-35744.9</v>
      </c>
      <c r="J1304" s="125"/>
      <c r="K1304" s="125"/>
      <c r="L1304" s="125">
        <v>46059</v>
      </c>
      <c r="M1304" s="122">
        <v>10001</v>
      </c>
      <c r="N1304" s="122" t="s">
        <v>601</v>
      </c>
      <c r="O1304" s="122" t="s">
        <v>601</v>
      </c>
      <c r="P1304" s="122" t="s">
        <v>129</v>
      </c>
    </row>
    <row r="1305" spans="1:16" x14ac:dyDescent="0.25">
      <c r="A1305" s="124" t="s">
        <v>51</v>
      </c>
      <c r="B1305" s="124" t="s">
        <v>51</v>
      </c>
      <c r="C1305" s="124" t="s">
        <v>52</v>
      </c>
      <c r="D1305" s="124" t="s">
        <v>2374</v>
      </c>
      <c r="E1305" s="124" t="s">
        <v>2375</v>
      </c>
      <c r="F1305" s="124" t="s">
        <v>55</v>
      </c>
      <c r="G1305" s="124" t="s">
        <v>1051</v>
      </c>
      <c r="H1305" s="124" t="s">
        <v>1052</v>
      </c>
      <c r="I1305" s="143">
        <v>-8131.58</v>
      </c>
      <c r="J1305" s="125">
        <v>46029</v>
      </c>
      <c r="K1305" s="125">
        <v>46031</v>
      </c>
      <c r="L1305" s="125">
        <v>46059</v>
      </c>
      <c r="M1305" s="122">
        <v>30099</v>
      </c>
      <c r="N1305" s="122" t="s">
        <v>58</v>
      </c>
      <c r="O1305" s="122" t="s">
        <v>2235</v>
      </c>
      <c r="P1305" s="122" t="s">
        <v>60</v>
      </c>
    </row>
    <row r="1306" spans="1:16" x14ac:dyDescent="0.25">
      <c r="A1306" s="130" t="s">
        <v>51</v>
      </c>
      <c r="B1306" s="122" t="s">
        <v>51</v>
      </c>
      <c r="C1306" s="122" t="s">
        <v>52</v>
      </c>
      <c r="D1306" s="122" t="s">
        <v>2376</v>
      </c>
      <c r="E1306" s="122" t="s">
        <v>108</v>
      </c>
      <c r="F1306" s="122" t="s">
        <v>55</v>
      </c>
      <c r="G1306" s="122" t="s">
        <v>1129</v>
      </c>
      <c r="H1306" s="122" t="s">
        <v>1130</v>
      </c>
      <c r="I1306" s="143">
        <v>-25209.45</v>
      </c>
      <c r="J1306" s="125">
        <v>46055</v>
      </c>
      <c r="K1306" s="125">
        <v>46057</v>
      </c>
      <c r="L1306" s="125">
        <v>46059</v>
      </c>
      <c r="M1306" s="122">
        <v>20030</v>
      </c>
      <c r="N1306" s="122" t="s">
        <v>360</v>
      </c>
      <c r="O1306" s="122" t="s">
        <v>219</v>
      </c>
      <c r="P1306" s="122" t="s">
        <v>60</v>
      </c>
    </row>
    <row r="1307" spans="1:16" x14ac:dyDescent="0.25">
      <c r="A1307" s="130" t="s">
        <v>51</v>
      </c>
      <c r="B1307" s="122" t="s">
        <v>51</v>
      </c>
      <c r="C1307" s="122" t="s">
        <v>52</v>
      </c>
      <c r="D1307" s="122" t="s">
        <v>2377</v>
      </c>
      <c r="E1307" s="122" t="s">
        <v>2378</v>
      </c>
      <c r="F1307" s="122" t="s">
        <v>55</v>
      </c>
      <c r="G1307" s="122" t="s">
        <v>747</v>
      </c>
      <c r="H1307" s="122" t="s">
        <v>748</v>
      </c>
      <c r="I1307" s="143">
        <v>-48000</v>
      </c>
      <c r="J1307" s="125">
        <v>46055</v>
      </c>
      <c r="K1307" s="125">
        <v>46057</v>
      </c>
      <c r="L1307" s="125">
        <v>46059</v>
      </c>
      <c r="M1307" s="122">
        <v>20030</v>
      </c>
      <c r="N1307" s="122" t="s">
        <v>360</v>
      </c>
      <c r="O1307" s="122" t="s">
        <v>219</v>
      </c>
      <c r="P1307" s="122" t="s">
        <v>60</v>
      </c>
    </row>
    <row r="1308" spans="1:16" x14ac:dyDescent="0.25">
      <c r="A1308" s="130" t="s">
        <v>51</v>
      </c>
      <c r="B1308" s="122" t="s">
        <v>51</v>
      </c>
      <c r="C1308" s="122" t="s">
        <v>72</v>
      </c>
      <c r="D1308" s="122" t="s">
        <v>2379</v>
      </c>
      <c r="E1308" s="122" t="s">
        <v>2380</v>
      </c>
      <c r="F1308" s="122" t="s">
        <v>55</v>
      </c>
      <c r="G1308" s="122" t="s">
        <v>2381</v>
      </c>
      <c r="H1308" s="122" t="s">
        <v>2382</v>
      </c>
      <c r="I1308" s="143">
        <v>-25000</v>
      </c>
      <c r="J1308" s="125">
        <v>46045</v>
      </c>
      <c r="K1308" s="125">
        <v>46056</v>
      </c>
      <c r="L1308" s="125">
        <v>46059</v>
      </c>
      <c r="M1308" s="122">
        <v>10001</v>
      </c>
      <c r="N1308" s="122" t="s">
        <v>149</v>
      </c>
      <c r="O1308" s="122" t="s">
        <v>79</v>
      </c>
      <c r="P1308" s="122" t="s">
        <v>60</v>
      </c>
    </row>
    <row r="1309" spans="1:16" x14ac:dyDescent="0.25">
      <c r="A1309" s="130" t="s">
        <v>51</v>
      </c>
      <c r="B1309" s="122" t="s">
        <v>51</v>
      </c>
      <c r="C1309" s="122" t="s">
        <v>72</v>
      </c>
      <c r="D1309" s="122" t="s">
        <v>2383</v>
      </c>
      <c r="E1309" s="122" t="s">
        <v>2384</v>
      </c>
      <c r="F1309" s="122" t="s">
        <v>55</v>
      </c>
      <c r="G1309" s="122" t="s">
        <v>315</v>
      </c>
      <c r="H1309" s="122" t="s">
        <v>316</v>
      </c>
      <c r="I1309" s="143">
        <v>-63.77</v>
      </c>
      <c r="J1309" s="125">
        <v>46034</v>
      </c>
      <c r="K1309" s="125">
        <v>46048</v>
      </c>
      <c r="L1309" s="125">
        <v>46059</v>
      </c>
      <c r="M1309" s="122">
        <v>20004</v>
      </c>
      <c r="N1309" s="122" t="s">
        <v>143</v>
      </c>
      <c r="O1309" s="122" t="s">
        <v>79</v>
      </c>
      <c r="P1309" s="122" t="s">
        <v>60</v>
      </c>
    </row>
    <row r="1310" spans="1:16" x14ac:dyDescent="0.25">
      <c r="A1310" s="130"/>
      <c r="B1310" s="122"/>
      <c r="C1310" s="122"/>
      <c r="D1310" s="122"/>
      <c r="E1310" s="122"/>
      <c r="F1310" s="122"/>
      <c r="G1310" s="122"/>
      <c r="H1310" s="122" t="s">
        <v>325</v>
      </c>
      <c r="I1310" s="143">
        <v>-600159.11</v>
      </c>
      <c r="J1310" s="125"/>
      <c r="K1310" s="125"/>
      <c r="L1310" s="125">
        <v>46059</v>
      </c>
      <c r="M1310" s="122">
        <v>10243</v>
      </c>
      <c r="N1310" s="122" t="s">
        <v>325</v>
      </c>
      <c r="O1310" s="122" t="s">
        <v>328</v>
      </c>
      <c r="P1310" s="122" t="s">
        <v>60</v>
      </c>
    </row>
    <row r="1311" spans="1:16" x14ac:dyDescent="0.25">
      <c r="A1311" s="130" t="s">
        <v>51</v>
      </c>
      <c r="B1311" s="122" t="s">
        <v>51</v>
      </c>
      <c r="C1311" s="122" t="s">
        <v>52</v>
      </c>
      <c r="D1311" s="122" t="s">
        <v>2385</v>
      </c>
      <c r="E1311" s="122" t="s">
        <v>2386</v>
      </c>
      <c r="F1311" s="122" t="s">
        <v>55</v>
      </c>
      <c r="G1311" s="122" t="s">
        <v>344</v>
      </c>
      <c r="H1311" s="122" t="s">
        <v>345</v>
      </c>
      <c r="I1311" s="143">
        <v>-7497.66</v>
      </c>
      <c r="J1311" s="125">
        <v>46029</v>
      </c>
      <c r="K1311" s="125">
        <v>46043</v>
      </c>
      <c r="L1311" s="125">
        <v>46059</v>
      </c>
      <c r="M1311" s="122">
        <v>10258</v>
      </c>
      <c r="N1311" s="122" t="s">
        <v>66</v>
      </c>
      <c r="O1311" s="122" t="s">
        <v>67</v>
      </c>
      <c r="P1311" s="122" t="s">
        <v>60</v>
      </c>
    </row>
    <row r="1312" spans="1:16" x14ac:dyDescent="0.25">
      <c r="A1312" s="124" t="s">
        <v>51</v>
      </c>
      <c r="B1312" s="124" t="s">
        <v>51</v>
      </c>
      <c r="C1312" s="124" t="s">
        <v>156</v>
      </c>
      <c r="D1312" s="124" t="s">
        <v>616</v>
      </c>
      <c r="E1312" s="124" t="s">
        <v>617</v>
      </c>
      <c r="F1312" s="124" t="s">
        <v>55</v>
      </c>
      <c r="G1312" s="124" t="s">
        <v>618</v>
      </c>
      <c r="H1312" s="124" t="s">
        <v>615</v>
      </c>
      <c r="I1312" s="143">
        <v>-10058.129999999999</v>
      </c>
      <c r="J1312" s="125">
        <v>45971</v>
      </c>
      <c r="K1312" s="125">
        <v>45971</v>
      </c>
      <c r="L1312" s="125">
        <v>46059</v>
      </c>
      <c r="M1312" s="122">
        <v>20008</v>
      </c>
      <c r="N1312" s="122" t="s">
        <v>161</v>
      </c>
      <c r="O1312" s="122" t="s">
        <v>138</v>
      </c>
      <c r="P1312" s="122" t="s">
        <v>60</v>
      </c>
    </row>
    <row r="1313" spans="1:16" x14ac:dyDescent="0.25">
      <c r="A1313" s="124" t="s">
        <v>51</v>
      </c>
      <c r="B1313" s="124" t="s">
        <v>51</v>
      </c>
      <c r="C1313" s="124" t="s">
        <v>156</v>
      </c>
      <c r="D1313" s="124" t="s">
        <v>619</v>
      </c>
      <c r="E1313" s="124" t="s">
        <v>620</v>
      </c>
      <c r="F1313" s="124" t="s">
        <v>55</v>
      </c>
      <c r="G1313" s="124" t="s">
        <v>618</v>
      </c>
      <c r="H1313" s="124" t="s">
        <v>615</v>
      </c>
      <c r="I1313" s="143">
        <v>-7087.5</v>
      </c>
      <c r="J1313" s="125">
        <v>46020</v>
      </c>
      <c r="K1313" s="125">
        <v>46020</v>
      </c>
      <c r="L1313" s="125">
        <v>46059</v>
      </c>
      <c r="M1313" s="122">
        <v>20008</v>
      </c>
      <c r="N1313" s="122" t="s">
        <v>161</v>
      </c>
      <c r="O1313" s="122" t="s">
        <v>138</v>
      </c>
      <c r="P1313" s="122" t="s">
        <v>60</v>
      </c>
    </row>
    <row r="1314" spans="1:16" x14ac:dyDescent="0.25">
      <c r="A1314" s="124" t="s">
        <v>51</v>
      </c>
      <c r="B1314" s="124" t="s">
        <v>51</v>
      </c>
      <c r="C1314" s="124" t="s">
        <v>156</v>
      </c>
      <c r="D1314" s="124" t="s">
        <v>2387</v>
      </c>
      <c r="E1314" s="124" t="s">
        <v>2388</v>
      </c>
      <c r="F1314" s="124" t="s">
        <v>55</v>
      </c>
      <c r="G1314" s="124" t="s">
        <v>618</v>
      </c>
      <c r="H1314" s="124" t="s">
        <v>615</v>
      </c>
      <c r="I1314" s="143">
        <v>-31109.95</v>
      </c>
      <c r="J1314" s="125">
        <v>46059</v>
      </c>
      <c r="K1314" s="125">
        <v>46059</v>
      </c>
      <c r="L1314" s="125">
        <v>46059</v>
      </c>
      <c r="M1314" s="122">
        <v>20008</v>
      </c>
      <c r="N1314" s="122" t="s">
        <v>161</v>
      </c>
      <c r="O1314" s="122" t="s">
        <v>138</v>
      </c>
      <c r="P1314" s="122" t="s">
        <v>60</v>
      </c>
    </row>
    <row r="1315" spans="1:16" x14ac:dyDescent="0.25">
      <c r="A1315" s="124" t="s">
        <v>51</v>
      </c>
      <c r="B1315" s="124" t="s">
        <v>51</v>
      </c>
      <c r="C1315" s="124" t="s">
        <v>72</v>
      </c>
      <c r="D1315" s="124" t="s">
        <v>2389</v>
      </c>
      <c r="E1315" s="124" t="s">
        <v>2390</v>
      </c>
      <c r="F1315" s="124" t="s">
        <v>55</v>
      </c>
      <c r="G1315" s="124" t="s">
        <v>558</v>
      </c>
      <c r="H1315" s="124" t="s">
        <v>559</v>
      </c>
      <c r="I1315" s="143">
        <v>-212.78</v>
      </c>
      <c r="J1315" s="125">
        <v>46042</v>
      </c>
      <c r="K1315" s="125">
        <v>46043</v>
      </c>
      <c r="L1315" s="125">
        <v>46059</v>
      </c>
      <c r="M1315" s="122">
        <v>20029</v>
      </c>
      <c r="N1315" s="122" t="s">
        <v>131</v>
      </c>
      <c r="O1315" s="122" t="s">
        <v>132</v>
      </c>
      <c r="P1315" s="122" t="s">
        <v>60</v>
      </c>
    </row>
    <row r="1316" spans="1:16" x14ac:dyDescent="0.25">
      <c r="A1316" s="124" t="s">
        <v>51</v>
      </c>
      <c r="C1316" s="124" t="s">
        <v>72</v>
      </c>
      <c r="D1316" s="124" t="s">
        <v>2391</v>
      </c>
      <c r="E1316" s="124" t="s">
        <v>2392</v>
      </c>
      <c r="F1316" s="124" t="s">
        <v>55</v>
      </c>
      <c r="G1316" s="124" t="s">
        <v>558</v>
      </c>
      <c r="H1316" s="124" t="s">
        <v>559</v>
      </c>
      <c r="I1316" s="143">
        <v>-163.80000000000001</v>
      </c>
      <c r="J1316" s="125">
        <v>46050</v>
      </c>
      <c r="K1316" s="125">
        <v>46059</v>
      </c>
      <c r="L1316" s="125">
        <v>46059</v>
      </c>
      <c r="M1316" s="122">
        <v>20023</v>
      </c>
      <c r="N1316" s="122" t="s">
        <v>84</v>
      </c>
      <c r="O1316" s="122" t="s">
        <v>79</v>
      </c>
      <c r="P1316" s="122" t="s">
        <v>60</v>
      </c>
    </row>
    <row r="1317" spans="1:16" x14ac:dyDescent="0.25">
      <c r="A1317" s="130"/>
      <c r="B1317" s="122"/>
      <c r="C1317" s="122"/>
      <c r="D1317" s="122"/>
      <c r="E1317" s="122"/>
      <c r="F1317" s="122"/>
      <c r="G1317" s="122"/>
      <c r="H1317" s="122" t="s">
        <v>137</v>
      </c>
      <c r="I1317" s="143">
        <v>-270</v>
      </c>
      <c r="J1317" s="125"/>
      <c r="K1317" s="125"/>
      <c r="L1317" s="125">
        <v>46059</v>
      </c>
      <c r="M1317" s="122">
        <v>20001</v>
      </c>
      <c r="N1317" s="122" t="s">
        <v>2393</v>
      </c>
      <c r="O1317" s="122" t="s">
        <v>79</v>
      </c>
      <c r="P1317" s="122" t="s">
        <v>129</v>
      </c>
    </row>
    <row r="1318" spans="1:16" x14ac:dyDescent="0.25">
      <c r="E1318" s="124"/>
      <c r="G1318" s="124"/>
      <c r="H1318" s="124" t="s">
        <v>137</v>
      </c>
      <c r="I1318" s="143">
        <v>-540</v>
      </c>
      <c r="J1318" s="125"/>
      <c r="K1318" s="125"/>
      <c r="L1318" s="125">
        <v>46059</v>
      </c>
      <c r="M1318" s="122">
        <v>20008</v>
      </c>
      <c r="N1318" s="122" t="s">
        <v>2393</v>
      </c>
      <c r="O1318" s="122" t="s">
        <v>79</v>
      </c>
      <c r="P1318" s="122" t="s">
        <v>129</v>
      </c>
    </row>
    <row r="1319" spans="1:16" x14ac:dyDescent="0.25">
      <c r="E1319" s="124"/>
      <c r="G1319" s="124"/>
      <c r="H1319" s="124" t="s">
        <v>137</v>
      </c>
      <c r="I1319" s="143">
        <v>-270</v>
      </c>
      <c r="J1319" s="125"/>
      <c r="K1319" s="125"/>
      <c r="L1319" s="125">
        <v>46059</v>
      </c>
      <c r="M1319" s="122">
        <v>20009</v>
      </c>
      <c r="N1319" s="122" t="s">
        <v>2393</v>
      </c>
      <c r="O1319" s="122" t="s">
        <v>79</v>
      </c>
      <c r="P1319" s="122" t="s">
        <v>129</v>
      </c>
    </row>
    <row r="1320" spans="1:16" x14ac:dyDescent="0.25">
      <c r="A1320" s="130"/>
      <c r="B1320" s="122"/>
      <c r="C1320" s="122"/>
      <c r="D1320" s="122"/>
      <c r="E1320" s="122"/>
      <c r="F1320" s="122"/>
      <c r="G1320" s="122"/>
      <c r="H1320" s="122" t="s">
        <v>1912</v>
      </c>
      <c r="I1320" s="143">
        <v>-89</v>
      </c>
      <c r="J1320" s="125"/>
      <c r="K1320" s="125"/>
      <c r="L1320" s="125">
        <v>46059</v>
      </c>
      <c r="M1320" s="122">
        <v>20099</v>
      </c>
      <c r="N1320" s="122" t="s">
        <v>128</v>
      </c>
      <c r="O1320" s="122" t="s">
        <v>79</v>
      </c>
      <c r="P1320" s="122" t="s">
        <v>129</v>
      </c>
    </row>
    <row r="1321" spans="1:16" x14ac:dyDescent="0.25">
      <c r="A1321" s="130"/>
      <c r="B1321" s="122"/>
      <c r="C1321" s="122"/>
      <c r="D1321" s="122"/>
      <c r="E1321" s="122"/>
      <c r="F1321" s="122"/>
      <c r="G1321" s="122"/>
      <c r="H1321" s="122" t="s">
        <v>1912</v>
      </c>
      <c r="I1321" s="143">
        <v>-35</v>
      </c>
      <c r="J1321" s="125"/>
      <c r="K1321" s="125"/>
      <c r="L1321" s="125">
        <v>46059</v>
      </c>
      <c r="M1321" s="122">
        <v>20001</v>
      </c>
      <c r="N1321" s="122" t="s">
        <v>128</v>
      </c>
      <c r="O1321" s="122" t="s">
        <v>79</v>
      </c>
      <c r="P1321" s="122" t="s">
        <v>129</v>
      </c>
    </row>
    <row r="1322" spans="1:16" x14ac:dyDescent="0.25">
      <c r="A1322" s="124" t="s">
        <v>51</v>
      </c>
      <c r="B1322" s="124" t="s">
        <v>51</v>
      </c>
      <c r="C1322" s="124" t="s">
        <v>52</v>
      </c>
      <c r="D1322" s="124" t="s">
        <v>2394</v>
      </c>
      <c r="E1322" s="124" t="s">
        <v>252</v>
      </c>
      <c r="F1322" s="124" t="s">
        <v>55</v>
      </c>
      <c r="G1322" s="124" t="s">
        <v>350</v>
      </c>
      <c r="H1322" s="124" t="s">
        <v>351</v>
      </c>
      <c r="I1322" s="143">
        <v>-49250</v>
      </c>
      <c r="J1322" s="125">
        <v>46049</v>
      </c>
      <c r="K1322" s="125">
        <v>46052</v>
      </c>
      <c r="L1322" s="125">
        <v>46059</v>
      </c>
      <c r="M1322" s="122">
        <v>20104</v>
      </c>
      <c r="N1322" s="122" t="s">
        <v>352</v>
      </c>
      <c r="O1322" s="122" t="s">
        <v>219</v>
      </c>
      <c r="P1322" s="122" t="s">
        <v>60</v>
      </c>
    </row>
    <row r="1323" spans="1:16" x14ac:dyDescent="0.25">
      <c r="A1323" s="130"/>
      <c r="B1323" s="122"/>
      <c r="C1323" s="122"/>
      <c r="D1323" s="122"/>
      <c r="E1323" s="122"/>
      <c r="F1323" s="122"/>
      <c r="G1323" s="122"/>
      <c r="H1323" s="122" t="s">
        <v>621</v>
      </c>
      <c r="I1323" s="143">
        <v>-14949.76</v>
      </c>
      <c r="J1323" s="125"/>
      <c r="K1323" s="125"/>
      <c r="L1323" s="125">
        <v>46059</v>
      </c>
      <c r="M1323" s="122">
        <v>20099</v>
      </c>
      <c r="N1323" s="122" t="s">
        <v>621</v>
      </c>
      <c r="O1323" s="122" t="s">
        <v>621</v>
      </c>
      <c r="P1323" s="122" t="s">
        <v>155</v>
      </c>
    </row>
    <row r="1324" spans="1:16" x14ac:dyDescent="0.25">
      <c r="A1324" s="130"/>
      <c r="B1324" s="122"/>
      <c r="C1324" s="122"/>
      <c r="D1324" s="122"/>
      <c r="E1324" s="122"/>
      <c r="F1324" s="122"/>
      <c r="G1324" s="122"/>
      <c r="H1324" s="122" t="s">
        <v>2160</v>
      </c>
      <c r="I1324" s="143">
        <v>-17908.71</v>
      </c>
      <c r="J1324" s="125"/>
      <c r="K1324" s="125"/>
      <c r="L1324" s="125">
        <v>46059</v>
      </c>
      <c r="M1324" s="122">
        <v>10258</v>
      </c>
      <c r="N1324" s="122" t="s">
        <v>2160</v>
      </c>
      <c r="O1324" s="122" t="s">
        <v>154</v>
      </c>
      <c r="P1324" s="122" t="s">
        <v>155</v>
      </c>
    </row>
    <row r="1325" spans="1:16" s="28" customFormat="1" ht="15" x14ac:dyDescent="0.25">
      <c r="A1325" s="34" t="s">
        <v>51</v>
      </c>
      <c r="B1325" s="26" t="s">
        <v>51</v>
      </c>
      <c r="C1325" s="26" t="s">
        <v>52</v>
      </c>
      <c r="D1325" s="26" t="s">
        <v>2395</v>
      </c>
      <c r="E1325" s="26" t="s">
        <v>2396</v>
      </c>
      <c r="F1325" s="26" t="s">
        <v>55</v>
      </c>
      <c r="G1325" s="26" t="s">
        <v>1729</v>
      </c>
      <c r="H1325" s="26" t="s">
        <v>1730</v>
      </c>
      <c r="I1325" s="143">
        <v>-79900</v>
      </c>
      <c r="J1325" s="125">
        <v>46014</v>
      </c>
      <c r="K1325" s="125">
        <v>46022</v>
      </c>
      <c r="L1325" s="125">
        <v>46059</v>
      </c>
      <c r="M1325" s="122">
        <v>10258</v>
      </c>
      <c r="N1325" s="122" t="s">
        <v>66</v>
      </c>
      <c r="O1325" s="122" t="s">
        <v>67</v>
      </c>
      <c r="P1325" s="122" t="s">
        <v>60</v>
      </c>
    </row>
    <row r="1326" spans="1:16" x14ac:dyDescent="0.25">
      <c r="A1326" s="130" t="s">
        <v>51</v>
      </c>
      <c r="B1326" s="122" t="s">
        <v>51</v>
      </c>
      <c r="C1326" s="122" t="s">
        <v>52</v>
      </c>
      <c r="D1326" s="122" t="s">
        <v>2397</v>
      </c>
      <c r="E1326" s="122" t="s">
        <v>2398</v>
      </c>
      <c r="F1326" s="122" t="s">
        <v>55</v>
      </c>
      <c r="G1326" s="122" t="s">
        <v>1729</v>
      </c>
      <c r="H1326" s="122" t="s">
        <v>1730</v>
      </c>
      <c r="I1326" s="143">
        <v>-1290</v>
      </c>
      <c r="J1326" s="125">
        <v>46014</v>
      </c>
      <c r="K1326" s="125">
        <v>46022</v>
      </c>
      <c r="L1326" s="125">
        <v>46059</v>
      </c>
      <c r="M1326" s="122">
        <v>10258</v>
      </c>
      <c r="N1326" s="122" t="s">
        <v>66</v>
      </c>
      <c r="O1326" s="122" t="s">
        <v>67</v>
      </c>
      <c r="P1326" s="122" t="s">
        <v>60</v>
      </c>
    </row>
    <row r="1327" spans="1:16" x14ac:dyDescent="0.25">
      <c r="E1327" s="124"/>
      <c r="G1327" s="124"/>
      <c r="H1327" s="124" t="s">
        <v>2399</v>
      </c>
      <c r="I1327" s="143">
        <v>-5067.54</v>
      </c>
      <c r="J1327" s="125"/>
      <c r="K1327" s="125"/>
      <c r="L1327" s="125">
        <v>46059</v>
      </c>
      <c r="M1327" s="122">
        <v>20004</v>
      </c>
      <c r="N1327" s="122" t="s">
        <v>128</v>
      </c>
      <c r="O1327" s="122" t="s">
        <v>79</v>
      </c>
      <c r="P1327" s="122" t="s">
        <v>129</v>
      </c>
    </row>
    <row r="1328" spans="1:16" x14ac:dyDescent="0.25">
      <c r="A1328" s="130" t="s">
        <v>51</v>
      </c>
      <c r="B1328" s="122" t="s">
        <v>51</v>
      </c>
      <c r="C1328" s="122" t="s">
        <v>52</v>
      </c>
      <c r="D1328" s="122" t="s">
        <v>2400</v>
      </c>
      <c r="E1328" s="122" t="s">
        <v>207</v>
      </c>
      <c r="F1328" s="122" t="s">
        <v>55</v>
      </c>
      <c r="G1328" s="122" t="s">
        <v>688</v>
      </c>
      <c r="H1328" s="122" t="s">
        <v>689</v>
      </c>
      <c r="I1328" s="143">
        <v>-15000</v>
      </c>
      <c r="J1328" s="125">
        <v>46055</v>
      </c>
      <c r="K1328" s="125">
        <v>46057</v>
      </c>
      <c r="L1328" s="125">
        <v>46059</v>
      </c>
      <c r="M1328" s="122">
        <v>20030</v>
      </c>
      <c r="N1328" s="122" t="s">
        <v>360</v>
      </c>
      <c r="O1328" s="122" t="s">
        <v>219</v>
      </c>
      <c r="P1328" s="122" t="s">
        <v>60</v>
      </c>
    </row>
    <row r="1329" spans="1:16" x14ac:dyDescent="0.25">
      <c r="A1329" s="130" t="s">
        <v>51</v>
      </c>
      <c r="B1329" s="122" t="s">
        <v>51</v>
      </c>
      <c r="C1329" s="122" t="s">
        <v>52</v>
      </c>
      <c r="D1329" s="122" t="s">
        <v>2401</v>
      </c>
      <c r="E1329" s="122" t="s">
        <v>2402</v>
      </c>
      <c r="F1329" s="122" t="s">
        <v>55</v>
      </c>
      <c r="G1329" s="122" t="s">
        <v>164</v>
      </c>
      <c r="H1329" s="124" t="s">
        <v>165</v>
      </c>
      <c r="I1329" s="143">
        <v>-499.34</v>
      </c>
      <c r="J1329" s="125">
        <v>45999</v>
      </c>
      <c r="K1329" s="125">
        <v>46008</v>
      </c>
      <c r="L1329" s="125">
        <v>46059</v>
      </c>
      <c r="M1329" s="122">
        <v>10258</v>
      </c>
      <c r="N1329" s="122" t="s">
        <v>66</v>
      </c>
      <c r="O1329" s="122" t="s">
        <v>67</v>
      </c>
      <c r="P1329" s="122" t="s">
        <v>60</v>
      </c>
    </row>
    <row r="1330" spans="1:16" x14ac:dyDescent="0.25">
      <c r="A1330" s="124" t="s">
        <v>51</v>
      </c>
      <c r="B1330" s="124" t="s">
        <v>51</v>
      </c>
      <c r="C1330" s="124" t="s">
        <v>156</v>
      </c>
      <c r="D1330" s="124" t="s">
        <v>2403</v>
      </c>
      <c r="E1330" s="124" t="s">
        <v>579</v>
      </c>
      <c r="F1330" s="124" t="s">
        <v>55</v>
      </c>
      <c r="G1330" s="124" t="s">
        <v>580</v>
      </c>
      <c r="H1330" s="124" t="s">
        <v>581</v>
      </c>
      <c r="I1330" s="143">
        <v>-1785307.35</v>
      </c>
      <c r="J1330" s="125">
        <v>45390</v>
      </c>
      <c r="K1330" s="125">
        <v>45390</v>
      </c>
      <c r="L1330" s="125">
        <v>46059</v>
      </c>
      <c r="M1330" s="122">
        <v>40001</v>
      </c>
      <c r="N1330" s="122" t="s">
        <v>579</v>
      </c>
      <c r="O1330" s="122" t="s">
        <v>2404</v>
      </c>
      <c r="P1330" s="122" t="s">
        <v>93</v>
      </c>
    </row>
    <row r="1331" spans="1:16" x14ac:dyDescent="0.25">
      <c r="A1331" s="130" t="s">
        <v>51</v>
      </c>
      <c r="B1331" s="122" t="s">
        <v>51</v>
      </c>
      <c r="C1331" s="122" t="s">
        <v>52</v>
      </c>
      <c r="D1331" s="122" t="s">
        <v>2405</v>
      </c>
      <c r="E1331" s="122" t="s">
        <v>207</v>
      </c>
      <c r="F1331" s="122" t="s">
        <v>55</v>
      </c>
      <c r="G1331" s="122" t="s">
        <v>693</v>
      </c>
      <c r="H1331" s="122" t="s">
        <v>694</v>
      </c>
      <c r="I1331" s="143">
        <v>-50276.38</v>
      </c>
      <c r="J1331" s="125">
        <v>46055</v>
      </c>
      <c r="K1331" s="125">
        <v>46059</v>
      </c>
      <c r="L1331" s="125">
        <v>46059</v>
      </c>
      <c r="M1331" s="122">
        <v>20104</v>
      </c>
      <c r="N1331" s="122" t="s">
        <v>352</v>
      </c>
      <c r="O1331" s="122" t="s">
        <v>219</v>
      </c>
      <c r="P1331" s="122" t="s">
        <v>60</v>
      </c>
    </row>
    <row r="1332" spans="1:16" x14ac:dyDescent="0.25">
      <c r="A1332" s="130"/>
      <c r="B1332" s="122"/>
      <c r="C1332" s="122"/>
      <c r="D1332" s="122"/>
      <c r="E1332" s="122"/>
      <c r="F1332" s="122"/>
      <c r="G1332" s="122"/>
      <c r="H1332" s="122" t="s">
        <v>2406</v>
      </c>
      <c r="I1332" s="143">
        <v>-271.48</v>
      </c>
      <c r="J1332" s="125"/>
      <c r="K1332" s="125"/>
      <c r="L1332" s="125">
        <v>46059</v>
      </c>
      <c r="M1332" s="122">
        <v>10252</v>
      </c>
      <c r="N1332" s="122" t="s">
        <v>128</v>
      </c>
      <c r="O1332" s="122" t="s">
        <v>79</v>
      </c>
      <c r="P1332" s="122" t="s">
        <v>129</v>
      </c>
    </row>
    <row r="1333" spans="1:16" x14ac:dyDescent="0.25">
      <c r="A1333" s="130" t="s">
        <v>51</v>
      </c>
      <c r="B1333" s="122" t="s">
        <v>51</v>
      </c>
      <c r="C1333" s="122" t="s">
        <v>52</v>
      </c>
      <c r="D1333" s="122" t="s">
        <v>2407</v>
      </c>
      <c r="E1333" s="122" t="s">
        <v>207</v>
      </c>
      <c r="F1333" s="122" t="s">
        <v>55</v>
      </c>
      <c r="G1333" s="122" t="s">
        <v>768</v>
      </c>
      <c r="H1333" s="122" t="s">
        <v>769</v>
      </c>
      <c r="I1333" s="143">
        <v>-15000</v>
      </c>
      <c r="J1333" s="125">
        <v>46055</v>
      </c>
      <c r="K1333" s="125">
        <v>46057</v>
      </c>
      <c r="L1333" s="125">
        <v>46059</v>
      </c>
      <c r="M1333" s="122">
        <v>20030</v>
      </c>
      <c r="N1333" s="122" t="s">
        <v>360</v>
      </c>
      <c r="O1333" s="122" t="s">
        <v>219</v>
      </c>
      <c r="P1333" s="122" t="s">
        <v>60</v>
      </c>
    </row>
    <row r="1334" spans="1:16" x14ac:dyDescent="0.25">
      <c r="A1334" s="130"/>
      <c r="B1334" s="122"/>
      <c r="C1334" s="122"/>
      <c r="D1334" s="122"/>
      <c r="E1334" s="122"/>
      <c r="F1334" s="122"/>
      <c r="G1334" s="122"/>
      <c r="H1334" s="122" t="s">
        <v>2408</v>
      </c>
      <c r="I1334" s="143">
        <v>-1130</v>
      </c>
      <c r="J1334" s="125"/>
      <c r="K1334" s="125"/>
      <c r="L1334" s="125">
        <v>46059</v>
      </c>
      <c r="M1334" s="122">
        <v>30099</v>
      </c>
      <c r="N1334" s="122" t="s">
        <v>128</v>
      </c>
      <c r="O1334" s="122" t="s">
        <v>79</v>
      </c>
      <c r="P1334" s="122" t="s">
        <v>129</v>
      </c>
    </row>
    <row r="1335" spans="1:16" x14ac:dyDescent="0.25">
      <c r="E1335" s="124"/>
      <c r="G1335" s="124"/>
      <c r="H1335" s="124" t="s">
        <v>2408</v>
      </c>
      <c r="I1335" s="143">
        <v>-1700</v>
      </c>
      <c r="J1335" s="125"/>
      <c r="K1335" s="125"/>
      <c r="L1335" s="125">
        <v>46059</v>
      </c>
      <c r="M1335" s="122">
        <v>20099</v>
      </c>
      <c r="N1335" s="122" t="s">
        <v>128</v>
      </c>
      <c r="O1335" s="122" t="s">
        <v>79</v>
      </c>
      <c r="P1335" s="122" t="s">
        <v>129</v>
      </c>
    </row>
    <row r="1336" spans="1:16" x14ac:dyDescent="0.25">
      <c r="A1336" s="130" t="s">
        <v>51</v>
      </c>
      <c r="B1336" s="122" t="s">
        <v>51</v>
      </c>
      <c r="C1336" s="122" t="s">
        <v>52</v>
      </c>
      <c r="D1336" s="122" t="s">
        <v>2409</v>
      </c>
      <c r="E1336" s="122" t="s">
        <v>2410</v>
      </c>
      <c r="F1336" s="122" t="s">
        <v>55</v>
      </c>
      <c r="G1336" s="122" t="s">
        <v>702</v>
      </c>
      <c r="H1336" s="122" t="s">
        <v>703</v>
      </c>
      <c r="I1336" s="143">
        <v>-72000</v>
      </c>
      <c r="J1336" s="125">
        <v>46043</v>
      </c>
      <c r="K1336" s="125">
        <v>46052</v>
      </c>
      <c r="L1336" s="125">
        <v>46059</v>
      </c>
      <c r="M1336" s="122">
        <v>20104</v>
      </c>
      <c r="N1336" s="122" t="s">
        <v>352</v>
      </c>
      <c r="O1336" s="122" t="s">
        <v>219</v>
      </c>
      <c r="P1336" s="122" t="s">
        <v>60</v>
      </c>
    </row>
    <row r="1337" spans="1:16" x14ac:dyDescent="0.25">
      <c r="A1337" s="130" t="s">
        <v>51</v>
      </c>
      <c r="B1337" s="122" t="s">
        <v>51</v>
      </c>
      <c r="C1337" s="122" t="s">
        <v>52</v>
      </c>
      <c r="D1337" s="122" t="s">
        <v>2411</v>
      </c>
      <c r="E1337" s="122" t="s">
        <v>207</v>
      </c>
      <c r="F1337" s="122" t="s">
        <v>55</v>
      </c>
      <c r="G1337" s="122" t="s">
        <v>705</v>
      </c>
      <c r="H1337" s="122" t="s">
        <v>706</v>
      </c>
      <c r="I1337" s="143">
        <v>-32000</v>
      </c>
      <c r="J1337" s="125">
        <v>46055</v>
      </c>
      <c r="K1337" s="125">
        <v>46059</v>
      </c>
      <c r="L1337" s="125">
        <v>46059</v>
      </c>
      <c r="M1337" s="122">
        <v>20104</v>
      </c>
      <c r="N1337" s="122" t="s">
        <v>352</v>
      </c>
      <c r="O1337" s="122" t="s">
        <v>219</v>
      </c>
      <c r="P1337" s="122" t="s">
        <v>60</v>
      </c>
    </row>
    <row r="1338" spans="1:16" x14ac:dyDescent="0.25">
      <c r="A1338" s="130" t="s">
        <v>51</v>
      </c>
      <c r="B1338" s="122" t="s">
        <v>51</v>
      </c>
      <c r="C1338" s="122" t="s">
        <v>52</v>
      </c>
      <c r="D1338" s="122" t="s">
        <v>2412</v>
      </c>
      <c r="E1338" s="122" t="s">
        <v>207</v>
      </c>
      <c r="F1338" s="122" t="s">
        <v>55</v>
      </c>
      <c r="G1338" s="122" t="s">
        <v>438</v>
      </c>
      <c r="H1338" s="124" t="s">
        <v>439</v>
      </c>
      <c r="I1338" s="143">
        <v>-68000</v>
      </c>
      <c r="J1338" s="125">
        <v>46055</v>
      </c>
      <c r="K1338" s="125">
        <v>46059</v>
      </c>
      <c r="L1338" s="125">
        <v>46059</v>
      </c>
      <c r="M1338" s="122">
        <v>20104</v>
      </c>
      <c r="N1338" s="122" t="s">
        <v>352</v>
      </c>
      <c r="O1338" s="122" t="s">
        <v>219</v>
      </c>
      <c r="P1338" s="122" t="s">
        <v>60</v>
      </c>
    </row>
    <row r="1339" spans="1:16" x14ac:dyDescent="0.25">
      <c r="A1339" s="130" t="s">
        <v>51</v>
      </c>
      <c r="B1339" s="122" t="s">
        <v>51</v>
      </c>
      <c r="C1339" s="122" t="s">
        <v>52</v>
      </c>
      <c r="D1339" s="122" t="s">
        <v>2413</v>
      </c>
      <c r="E1339" s="122" t="s">
        <v>2414</v>
      </c>
      <c r="F1339" s="122" t="s">
        <v>55</v>
      </c>
      <c r="G1339" s="122" t="s">
        <v>1489</v>
      </c>
      <c r="H1339" s="124" t="s">
        <v>1490</v>
      </c>
      <c r="I1339" s="143">
        <v>-2387.5</v>
      </c>
      <c r="J1339" s="125">
        <v>46029</v>
      </c>
      <c r="K1339" s="125">
        <v>46030</v>
      </c>
      <c r="L1339" s="125">
        <v>46059</v>
      </c>
      <c r="M1339" s="122">
        <v>30099</v>
      </c>
      <c r="N1339" s="122" t="s">
        <v>51</v>
      </c>
      <c r="O1339" s="122" t="s">
        <v>2235</v>
      </c>
      <c r="P1339" s="122" t="s">
        <v>60</v>
      </c>
    </row>
    <row r="1340" spans="1:16" x14ac:dyDescent="0.25">
      <c r="A1340" s="130"/>
      <c r="B1340" s="122"/>
      <c r="C1340" s="122"/>
      <c r="D1340" s="122"/>
      <c r="E1340" s="122"/>
      <c r="F1340" s="122"/>
      <c r="G1340" s="122"/>
      <c r="H1340" s="124" t="s">
        <v>644</v>
      </c>
      <c r="I1340" s="143">
        <v>-340000</v>
      </c>
      <c r="J1340" s="125"/>
      <c r="K1340" s="125"/>
      <c r="L1340" s="125">
        <v>46059</v>
      </c>
      <c r="M1340" s="122" t="s">
        <v>8609</v>
      </c>
      <c r="N1340" s="122" t="s">
        <v>644</v>
      </c>
      <c r="O1340" s="122" t="s">
        <v>28</v>
      </c>
      <c r="P1340" s="122" t="s">
        <v>60</v>
      </c>
    </row>
    <row r="1341" spans="1:16" x14ac:dyDescent="0.25">
      <c r="A1341" s="130" t="s">
        <v>51</v>
      </c>
      <c r="B1341" s="122" t="s">
        <v>51</v>
      </c>
      <c r="C1341" s="122" t="s">
        <v>52</v>
      </c>
      <c r="D1341" s="122" t="s">
        <v>2415</v>
      </c>
      <c r="E1341" s="122" t="s">
        <v>2416</v>
      </c>
      <c r="F1341" s="122" t="s">
        <v>55</v>
      </c>
      <c r="G1341" s="122" t="s">
        <v>239</v>
      </c>
      <c r="H1341" s="124" t="s">
        <v>240</v>
      </c>
      <c r="I1341" s="143">
        <v>-476</v>
      </c>
      <c r="J1341" s="125">
        <v>46029</v>
      </c>
      <c r="K1341" s="125">
        <v>46035</v>
      </c>
      <c r="L1341" s="125">
        <v>46059</v>
      </c>
      <c r="M1341" s="122">
        <v>10258</v>
      </c>
      <c r="N1341" s="122" t="s">
        <v>66</v>
      </c>
      <c r="O1341" s="122" t="s">
        <v>67</v>
      </c>
      <c r="P1341" s="122" t="s">
        <v>60</v>
      </c>
    </row>
    <row r="1342" spans="1:16" x14ac:dyDescent="0.25">
      <c r="A1342" s="130" t="s">
        <v>51</v>
      </c>
      <c r="B1342" s="122" t="s">
        <v>51</v>
      </c>
      <c r="C1342" s="122" t="s">
        <v>52</v>
      </c>
      <c r="D1342" s="122" t="s">
        <v>2417</v>
      </c>
      <c r="E1342" s="122" t="s">
        <v>252</v>
      </c>
      <c r="F1342" s="122" t="s">
        <v>55</v>
      </c>
      <c r="G1342" s="122" t="s">
        <v>590</v>
      </c>
      <c r="H1342" s="124" t="s">
        <v>591</v>
      </c>
      <c r="I1342" s="143">
        <v>-63818</v>
      </c>
      <c r="J1342" s="125">
        <v>46051</v>
      </c>
      <c r="K1342" s="125">
        <v>46057</v>
      </c>
      <c r="L1342" s="125">
        <v>46059</v>
      </c>
      <c r="M1342" s="122">
        <v>20030</v>
      </c>
      <c r="N1342" s="122" t="s">
        <v>360</v>
      </c>
      <c r="O1342" s="122" t="s">
        <v>219</v>
      </c>
      <c r="P1342" s="122" t="s">
        <v>60</v>
      </c>
    </row>
    <row r="1343" spans="1:16" x14ac:dyDescent="0.25">
      <c r="A1343" s="130"/>
      <c r="B1343" s="122"/>
      <c r="C1343" s="122"/>
      <c r="D1343" s="122"/>
      <c r="E1343" s="122"/>
      <c r="F1343" s="122"/>
      <c r="G1343" s="122"/>
      <c r="H1343" s="124" t="s">
        <v>646</v>
      </c>
      <c r="I1343" s="143">
        <v>-648.4</v>
      </c>
      <c r="J1343" s="125"/>
      <c r="K1343" s="125"/>
      <c r="L1343" s="125">
        <v>46059</v>
      </c>
      <c r="M1343" s="122">
        <v>10250</v>
      </c>
      <c r="N1343" s="122" t="s">
        <v>646</v>
      </c>
      <c r="O1343" s="122" t="s">
        <v>646</v>
      </c>
      <c r="P1343" s="122" t="s">
        <v>246</v>
      </c>
    </row>
    <row r="1344" spans="1:16" x14ac:dyDescent="0.25">
      <c r="A1344" s="130"/>
      <c r="B1344" s="122"/>
      <c r="C1344" s="122"/>
      <c r="D1344" s="122"/>
      <c r="E1344" s="122"/>
      <c r="F1344" s="122"/>
      <c r="G1344" s="122"/>
      <c r="H1344" s="124" t="s">
        <v>646</v>
      </c>
      <c r="I1344" s="143">
        <v>-4863</v>
      </c>
      <c r="J1344" s="125"/>
      <c r="K1344" s="125"/>
      <c r="L1344" s="125">
        <v>46059</v>
      </c>
      <c r="M1344" s="122">
        <v>20102</v>
      </c>
      <c r="N1344" s="122" t="s">
        <v>646</v>
      </c>
      <c r="O1344" s="122" t="s">
        <v>646</v>
      </c>
      <c r="P1344" s="122" t="s">
        <v>246</v>
      </c>
    </row>
    <row r="1345" spans="1:16" x14ac:dyDescent="0.25">
      <c r="A1345" s="130"/>
      <c r="B1345" s="122"/>
      <c r="C1345" s="122"/>
      <c r="D1345" s="122"/>
      <c r="E1345" s="122"/>
      <c r="F1345" s="122"/>
      <c r="G1345" s="122"/>
      <c r="H1345" s="124" t="s">
        <v>646</v>
      </c>
      <c r="I1345" s="143">
        <v>-539.76</v>
      </c>
      <c r="J1345" s="125"/>
      <c r="K1345" s="125"/>
      <c r="L1345" s="125">
        <v>46059</v>
      </c>
      <c r="M1345" s="122">
        <v>31001</v>
      </c>
      <c r="N1345" s="122" t="s">
        <v>646</v>
      </c>
      <c r="O1345" s="122" t="s">
        <v>646</v>
      </c>
      <c r="P1345" s="122" t="s">
        <v>246</v>
      </c>
    </row>
    <row r="1346" spans="1:16" x14ac:dyDescent="0.25">
      <c r="A1346" s="130"/>
      <c r="B1346" s="122"/>
      <c r="C1346" s="122"/>
      <c r="D1346" s="122"/>
      <c r="E1346" s="122"/>
      <c r="F1346" s="122"/>
      <c r="G1346" s="122"/>
      <c r="H1346" s="122" t="s">
        <v>646</v>
      </c>
      <c r="I1346" s="143">
        <v>-848.95</v>
      </c>
      <c r="J1346" s="125"/>
      <c r="K1346" s="125"/>
      <c r="L1346" s="125">
        <v>46059</v>
      </c>
      <c r="M1346" s="122">
        <v>30001</v>
      </c>
      <c r="N1346" s="122" t="s">
        <v>646</v>
      </c>
      <c r="O1346" s="122" t="s">
        <v>646</v>
      </c>
      <c r="P1346" s="122" t="s">
        <v>246</v>
      </c>
    </row>
    <row r="1347" spans="1:16" x14ac:dyDescent="0.25">
      <c r="E1347" s="124"/>
      <c r="G1347" s="124"/>
      <c r="H1347" s="124" t="s">
        <v>646</v>
      </c>
      <c r="I1347" s="143">
        <v>-588.24</v>
      </c>
      <c r="J1347" s="125"/>
      <c r="K1347" s="125"/>
      <c r="L1347" s="125">
        <v>46059</v>
      </c>
      <c r="M1347" s="122">
        <v>30002</v>
      </c>
      <c r="N1347" s="122" t="s">
        <v>646</v>
      </c>
      <c r="O1347" s="122" t="s">
        <v>646</v>
      </c>
      <c r="P1347" s="122" t="s">
        <v>246</v>
      </c>
    </row>
    <row r="1348" spans="1:16" x14ac:dyDescent="0.25">
      <c r="A1348" s="130"/>
      <c r="B1348" s="122"/>
      <c r="C1348" s="122"/>
      <c r="D1348" s="122"/>
      <c r="E1348" s="122"/>
      <c r="F1348" s="122"/>
      <c r="G1348" s="122"/>
      <c r="H1348" s="122" t="s">
        <v>646</v>
      </c>
      <c r="I1348" s="143">
        <v>-225.12</v>
      </c>
      <c r="J1348" s="125"/>
      <c r="K1348" s="125"/>
      <c r="L1348" s="125">
        <v>46059</v>
      </c>
      <c r="M1348" s="122">
        <v>20104</v>
      </c>
      <c r="N1348" s="122" t="s">
        <v>646</v>
      </c>
      <c r="O1348" s="122" t="s">
        <v>646</v>
      </c>
      <c r="P1348" s="122" t="s">
        <v>246</v>
      </c>
    </row>
    <row r="1349" spans="1:16" x14ac:dyDescent="0.25">
      <c r="A1349" s="130"/>
      <c r="B1349" s="122"/>
      <c r="C1349" s="122"/>
      <c r="D1349" s="122"/>
      <c r="E1349" s="122"/>
      <c r="F1349" s="122"/>
      <c r="G1349" s="122"/>
      <c r="H1349" s="122" t="s">
        <v>646</v>
      </c>
      <c r="I1349" s="143">
        <v>-1109.74</v>
      </c>
      <c r="J1349" s="125"/>
      <c r="K1349" s="125"/>
      <c r="L1349" s="125">
        <v>46059</v>
      </c>
      <c r="M1349" s="122">
        <v>10258</v>
      </c>
      <c r="N1349" s="122" t="s">
        <v>646</v>
      </c>
      <c r="O1349" s="122" t="s">
        <v>646</v>
      </c>
      <c r="P1349" s="122" t="s">
        <v>246</v>
      </c>
    </row>
    <row r="1350" spans="1:16" x14ac:dyDescent="0.25">
      <c r="A1350" s="130"/>
      <c r="B1350" s="122"/>
      <c r="C1350" s="122"/>
      <c r="D1350" s="122"/>
      <c r="E1350" s="122"/>
      <c r="F1350" s="122"/>
      <c r="G1350" s="122"/>
      <c r="H1350" s="124" t="s">
        <v>646</v>
      </c>
      <c r="I1350" s="143">
        <v>-1289.82</v>
      </c>
      <c r="J1350" s="125"/>
      <c r="K1350" s="125"/>
      <c r="L1350" s="125">
        <v>46059</v>
      </c>
      <c r="M1350" s="122">
        <v>30099</v>
      </c>
      <c r="N1350" s="122" t="s">
        <v>646</v>
      </c>
      <c r="O1350" s="122" t="s">
        <v>646</v>
      </c>
      <c r="P1350" s="122" t="s">
        <v>246</v>
      </c>
    </row>
    <row r="1351" spans="1:16" x14ac:dyDescent="0.25">
      <c r="A1351" s="130" t="s">
        <v>51</v>
      </c>
      <c r="B1351" s="122" t="s">
        <v>51</v>
      </c>
      <c r="C1351" s="122" t="s">
        <v>52</v>
      </c>
      <c r="D1351" s="122" t="s">
        <v>2418</v>
      </c>
      <c r="E1351" s="122" t="s">
        <v>2419</v>
      </c>
      <c r="F1351" s="122" t="s">
        <v>55</v>
      </c>
      <c r="G1351" s="122" t="s">
        <v>485</v>
      </c>
      <c r="H1351" s="124" t="s">
        <v>486</v>
      </c>
      <c r="I1351" s="143">
        <v>-432.9</v>
      </c>
      <c r="J1351" s="125">
        <v>46029</v>
      </c>
      <c r="K1351" s="125">
        <v>46035</v>
      </c>
      <c r="L1351" s="125">
        <v>46059</v>
      </c>
      <c r="M1351" s="122">
        <v>10258</v>
      </c>
      <c r="N1351" s="122" t="s">
        <v>66</v>
      </c>
      <c r="O1351" s="122" t="s">
        <v>67</v>
      </c>
      <c r="P1351" s="122" t="s">
        <v>60</v>
      </c>
    </row>
    <row r="1352" spans="1:16" x14ac:dyDescent="0.25">
      <c r="A1352" s="130"/>
      <c r="B1352" s="122"/>
      <c r="C1352" s="122"/>
      <c r="D1352" s="122"/>
      <c r="E1352" s="122"/>
      <c r="F1352" s="122"/>
      <c r="G1352" s="122"/>
      <c r="H1352" s="124" t="s">
        <v>245</v>
      </c>
      <c r="I1352" s="143">
        <v>-45204.71</v>
      </c>
      <c r="J1352" s="125"/>
      <c r="K1352" s="125"/>
      <c r="L1352" s="125">
        <v>46059</v>
      </c>
      <c r="M1352" s="122">
        <v>10258</v>
      </c>
      <c r="N1352" s="122" t="s">
        <v>245</v>
      </c>
      <c r="O1352" s="122" t="s">
        <v>245</v>
      </c>
      <c r="P1352" s="122" t="s">
        <v>246</v>
      </c>
    </row>
    <row r="1353" spans="1:16" x14ac:dyDescent="0.25">
      <c r="A1353" s="130" t="s">
        <v>51</v>
      </c>
      <c r="B1353" s="122" t="s">
        <v>51</v>
      </c>
      <c r="C1353" s="122" t="s">
        <v>52</v>
      </c>
      <c r="D1353" s="122" t="s">
        <v>2420</v>
      </c>
      <c r="E1353" s="122" t="s">
        <v>256</v>
      </c>
      <c r="F1353" s="122" t="s">
        <v>55</v>
      </c>
      <c r="G1353" s="122" t="s">
        <v>811</v>
      </c>
      <c r="H1353" s="124" t="s">
        <v>812</v>
      </c>
      <c r="I1353" s="143">
        <v>-31558.85</v>
      </c>
      <c r="J1353" s="125">
        <v>46041</v>
      </c>
      <c r="K1353" s="125">
        <v>46052</v>
      </c>
      <c r="L1353" s="125">
        <v>46059</v>
      </c>
      <c r="M1353" s="122">
        <v>20104</v>
      </c>
      <c r="N1353" s="122" t="s">
        <v>352</v>
      </c>
      <c r="O1353" s="122" t="s">
        <v>219</v>
      </c>
      <c r="P1353" s="122" t="s">
        <v>60</v>
      </c>
    </row>
    <row r="1354" spans="1:16" x14ac:dyDescent="0.25">
      <c r="A1354" s="130" t="s">
        <v>51</v>
      </c>
      <c r="B1354" s="122" t="s">
        <v>51</v>
      </c>
      <c r="C1354" s="122" t="s">
        <v>52</v>
      </c>
      <c r="D1354" s="122" t="s">
        <v>2421</v>
      </c>
      <c r="E1354" s="122" t="s">
        <v>2422</v>
      </c>
      <c r="F1354" s="122" t="s">
        <v>55</v>
      </c>
      <c r="G1354" s="122" t="s">
        <v>821</v>
      </c>
      <c r="H1354" s="124" t="s">
        <v>822</v>
      </c>
      <c r="I1354" s="143">
        <v>-110624.7</v>
      </c>
      <c r="J1354" s="125">
        <v>46029</v>
      </c>
      <c r="K1354" s="125">
        <v>46030</v>
      </c>
      <c r="L1354" s="125">
        <v>46059</v>
      </c>
      <c r="M1354" s="122">
        <v>10258</v>
      </c>
      <c r="N1354" s="122" t="s">
        <v>66</v>
      </c>
      <c r="O1354" s="122" t="s">
        <v>67</v>
      </c>
      <c r="P1354" s="122" t="s">
        <v>60</v>
      </c>
    </row>
    <row r="1355" spans="1:16" x14ac:dyDescent="0.25">
      <c r="A1355" s="130"/>
      <c r="B1355" s="122"/>
      <c r="C1355" s="122"/>
      <c r="D1355" s="122"/>
      <c r="E1355" s="122"/>
      <c r="F1355" s="122"/>
      <c r="G1355" s="122"/>
      <c r="H1355" s="124" t="s">
        <v>956</v>
      </c>
      <c r="I1355" s="143">
        <v>-59656.840000000011</v>
      </c>
      <c r="J1355" s="125"/>
      <c r="K1355" s="125"/>
      <c r="L1355" s="125">
        <v>46059</v>
      </c>
      <c r="M1355" s="122">
        <v>10257</v>
      </c>
      <c r="N1355" s="122" t="s">
        <v>956</v>
      </c>
      <c r="O1355" s="122" t="s">
        <v>956</v>
      </c>
      <c r="P1355" s="122" t="s">
        <v>246</v>
      </c>
    </row>
    <row r="1356" spans="1:16" x14ac:dyDescent="0.25">
      <c r="A1356" s="130"/>
      <c r="B1356" s="122"/>
      <c r="C1356" s="122"/>
      <c r="D1356" s="122"/>
      <c r="E1356" s="122"/>
      <c r="F1356" s="122"/>
      <c r="G1356" s="122"/>
      <c r="H1356" s="124" t="s">
        <v>956</v>
      </c>
      <c r="I1356" s="143">
        <v>-643616.62999999989</v>
      </c>
      <c r="J1356" s="125"/>
      <c r="K1356" s="125"/>
      <c r="L1356" s="125">
        <v>46059</v>
      </c>
      <c r="M1356" s="122">
        <v>10258</v>
      </c>
      <c r="N1356" s="122" t="s">
        <v>956</v>
      </c>
      <c r="O1356" s="122" t="s">
        <v>956</v>
      </c>
      <c r="P1356" s="122" t="s">
        <v>246</v>
      </c>
    </row>
    <row r="1357" spans="1:16" x14ac:dyDescent="0.25">
      <c r="A1357" s="130"/>
      <c r="B1357" s="122"/>
      <c r="C1357" s="122"/>
      <c r="D1357" s="122"/>
      <c r="E1357" s="122"/>
      <c r="F1357" s="122"/>
      <c r="G1357" s="122"/>
      <c r="H1357" s="124" t="s">
        <v>956</v>
      </c>
      <c r="I1357" s="143">
        <v>-312047.75000000006</v>
      </c>
      <c r="J1357" s="125"/>
      <c r="K1357" s="125"/>
      <c r="L1357" s="125">
        <v>46059</v>
      </c>
      <c r="M1357" s="122">
        <v>10260</v>
      </c>
      <c r="N1357" s="122" t="s">
        <v>956</v>
      </c>
      <c r="O1357" s="122" t="s">
        <v>956</v>
      </c>
      <c r="P1357" s="122" t="s">
        <v>246</v>
      </c>
    </row>
    <row r="1358" spans="1:16" x14ac:dyDescent="0.25">
      <c r="A1358" s="130"/>
      <c r="B1358" s="122"/>
      <c r="C1358" s="122"/>
      <c r="D1358" s="122"/>
      <c r="E1358" s="122"/>
      <c r="F1358" s="122"/>
      <c r="G1358" s="122"/>
      <c r="H1358" s="124" t="s">
        <v>956</v>
      </c>
      <c r="I1358" s="143">
        <v>-1780.66</v>
      </c>
      <c r="J1358" s="125"/>
      <c r="K1358" s="125"/>
      <c r="L1358" s="125">
        <v>46059</v>
      </c>
      <c r="M1358" s="122">
        <v>20001</v>
      </c>
      <c r="N1358" s="122" t="s">
        <v>956</v>
      </c>
      <c r="O1358" s="122" t="s">
        <v>956</v>
      </c>
      <c r="P1358" s="122" t="s">
        <v>246</v>
      </c>
    </row>
    <row r="1359" spans="1:16" x14ac:dyDescent="0.25">
      <c r="A1359" s="130"/>
      <c r="B1359" s="122"/>
      <c r="C1359" s="122"/>
      <c r="D1359" s="122"/>
      <c r="E1359" s="122"/>
      <c r="F1359" s="122"/>
      <c r="G1359" s="122"/>
      <c r="H1359" s="124" t="s">
        <v>956</v>
      </c>
      <c r="I1359" s="143">
        <v>-92627.819999999978</v>
      </c>
      <c r="J1359" s="125"/>
      <c r="K1359" s="125"/>
      <c r="L1359" s="125">
        <v>46059</v>
      </c>
      <c r="M1359" s="122">
        <v>20002</v>
      </c>
      <c r="N1359" s="122" t="s">
        <v>956</v>
      </c>
      <c r="O1359" s="122" t="s">
        <v>956</v>
      </c>
      <c r="P1359" s="122" t="s">
        <v>246</v>
      </c>
    </row>
    <row r="1360" spans="1:16" x14ac:dyDescent="0.25">
      <c r="A1360" s="130"/>
      <c r="B1360" s="122"/>
      <c r="C1360" s="122"/>
      <c r="D1360" s="122"/>
      <c r="E1360" s="122"/>
      <c r="F1360" s="122"/>
      <c r="G1360" s="122"/>
      <c r="H1360" s="124" t="s">
        <v>956</v>
      </c>
      <c r="I1360" s="143">
        <v>-9675.81</v>
      </c>
      <c r="J1360" s="125"/>
      <c r="K1360" s="125"/>
      <c r="L1360" s="125">
        <v>46059</v>
      </c>
      <c r="M1360" s="122">
        <v>20003</v>
      </c>
      <c r="N1360" s="122" t="s">
        <v>956</v>
      </c>
      <c r="O1360" s="122" t="s">
        <v>956</v>
      </c>
      <c r="P1360" s="122" t="s">
        <v>246</v>
      </c>
    </row>
    <row r="1361" spans="1:16" x14ac:dyDescent="0.25">
      <c r="A1361" s="130"/>
      <c r="B1361" s="122"/>
      <c r="C1361" s="122"/>
      <c r="D1361" s="122"/>
      <c r="E1361" s="122"/>
      <c r="F1361" s="122"/>
      <c r="G1361" s="122"/>
      <c r="H1361" s="124" t="s">
        <v>956</v>
      </c>
      <c r="I1361" s="143">
        <v>-132936.51999999999</v>
      </c>
      <c r="J1361" s="125"/>
      <c r="K1361" s="125"/>
      <c r="L1361" s="125">
        <v>46059</v>
      </c>
      <c r="M1361" s="122">
        <v>20004</v>
      </c>
      <c r="N1361" s="122" t="s">
        <v>956</v>
      </c>
      <c r="O1361" s="122" t="s">
        <v>956</v>
      </c>
      <c r="P1361" s="122" t="s">
        <v>246</v>
      </c>
    </row>
    <row r="1362" spans="1:16" x14ac:dyDescent="0.25">
      <c r="A1362" s="130"/>
      <c r="B1362" s="122"/>
      <c r="C1362" s="122"/>
      <c r="D1362" s="122"/>
      <c r="E1362" s="122"/>
      <c r="F1362" s="122"/>
      <c r="G1362" s="122"/>
      <c r="H1362" s="124" t="s">
        <v>956</v>
      </c>
      <c r="I1362" s="143">
        <v>-77552.900000000009</v>
      </c>
      <c r="J1362" s="125"/>
      <c r="K1362" s="125"/>
      <c r="L1362" s="125">
        <v>46059</v>
      </c>
      <c r="M1362" s="122">
        <v>20005</v>
      </c>
      <c r="N1362" s="122" t="s">
        <v>956</v>
      </c>
      <c r="O1362" s="122" t="s">
        <v>956</v>
      </c>
      <c r="P1362" s="122" t="s">
        <v>246</v>
      </c>
    </row>
    <row r="1363" spans="1:16" x14ac:dyDescent="0.25">
      <c r="A1363" s="130"/>
      <c r="B1363" s="122"/>
      <c r="C1363" s="122"/>
      <c r="D1363" s="122"/>
      <c r="E1363" s="122"/>
      <c r="F1363" s="122"/>
      <c r="G1363" s="122"/>
      <c r="H1363" s="124" t="s">
        <v>956</v>
      </c>
      <c r="I1363" s="143">
        <v>-53167.74</v>
      </c>
      <c r="J1363" s="125"/>
      <c r="K1363" s="125"/>
      <c r="L1363" s="125">
        <v>46059</v>
      </c>
      <c r="M1363" s="122">
        <v>20006</v>
      </c>
      <c r="N1363" s="122" t="s">
        <v>956</v>
      </c>
      <c r="O1363" s="122" t="s">
        <v>956</v>
      </c>
      <c r="P1363" s="122" t="s">
        <v>246</v>
      </c>
    </row>
    <row r="1364" spans="1:16" x14ac:dyDescent="0.25">
      <c r="A1364" s="130"/>
      <c r="B1364" s="122"/>
      <c r="C1364" s="122"/>
      <c r="D1364" s="122"/>
      <c r="E1364" s="122"/>
      <c r="F1364" s="122"/>
      <c r="G1364" s="122"/>
      <c r="H1364" s="124" t="s">
        <v>956</v>
      </c>
      <c r="I1364" s="143">
        <v>-31869.289999999997</v>
      </c>
      <c r="J1364" s="125"/>
      <c r="K1364" s="125"/>
      <c r="L1364" s="125">
        <v>46059</v>
      </c>
      <c r="M1364" s="122">
        <v>20008</v>
      </c>
      <c r="N1364" s="122" t="s">
        <v>956</v>
      </c>
      <c r="O1364" s="122" t="s">
        <v>956</v>
      </c>
      <c r="P1364" s="122" t="s">
        <v>246</v>
      </c>
    </row>
    <row r="1365" spans="1:16" x14ac:dyDescent="0.25">
      <c r="A1365" s="130"/>
      <c r="B1365" s="122"/>
      <c r="C1365" s="122"/>
      <c r="D1365" s="122"/>
      <c r="E1365" s="122"/>
      <c r="F1365" s="122"/>
      <c r="G1365" s="122"/>
      <c r="H1365" s="124" t="s">
        <v>956</v>
      </c>
      <c r="I1365" s="143">
        <v>-34154.76</v>
      </c>
      <c r="J1365" s="125"/>
      <c r="K1365" s="125"/>
      <c r="L1365" s="125">
        <v>46059</v>
      </c>
      <c r="M1365" s="122">
        <v>20009</v>
      </c>
      <c r="N1365" s="122" t="s">
        <v>956</v>
      </c>
      <c r="O1365" s="122" t="s">
        <v>956</v>
      </c>
      <c r="P1365" s="122" t="s">
        <v>246</v>
      </c>
    </row>
    <row r="1366" spans="1:16" x14ac:dyDescent="0.25">
      <c r="A1366" s="130"/>
      <c r="B1366" s="122"/>
      <c r="C1366" s="122"/>
      <c r="D1366" s="122"/>
      <c r="E1366" s="122"/>
      <c r="F1366" s="122"/>
      <c r="G1366" s="122"/>
      <c r="H1366" s="124" t="s">
        <v>956</v>
      </c>
      <c r="I1366" s="143">
        <v>-55753.71</v>
      </c>
      <c r="J1366" s="125"/>
      <c r="K1366" s="125"/>
      <c r="L1366" s="125">
        <v>46059</v>
      </c>
      <c r="M1366" s="122">
        <v>20010</v>
      </c>
      <c r="N1366" s="122" t="s">
        <v>956</v>
      </c>
      <c r="O1366" s="122" t="s">
        <v>956</v>
      </c>
      <c r="P1366" s="122" t="s">
        <v>246</v>
      </c>
    </row>
    <row r="1367" spans="1:16" x14ac:dyDescent="0.25">
      <c r="A1367" s="130"/>
      <c r="B1367" s="122"/>
      <c r="C1367" s="122"/>
      <c r="D1367" s="122"/>
      <c r="E1367" s="122"/>
      <c r="F1367" s="122"/>
      <c r="G1367" s="122"/>
      <c r="H1367" s="124" t="s">
        <v>956</v>
      </c>
      <c r="I1367" s="143">
        <v>-23997.71</v>
      </c>
      <c r="J1367" s="125"/>
      <c r="K1367" s="125"/>
      <c r="L1367" s="125">
        <v>46059</v>
      </c>
      <c r="M1367" s="122">
        <v>20013</v>
      </c>
      <c r="N1367" s="122" t="s">
        <v>956</v>
      </c>
      <c r="O1367" s="122" t="s">
        <v>956</v>
      </c>
      <c r="P1367" s="122" t="s">
        <v>246</v>
      </c>
    </row>
    <row r="1368" spans="1:16" x14ac:dyDescent="0.25">
      <c r="A1368" s="130"/>
      <c r="B1368" s="122"/>
      <c r="C1368" s="122"/>
      <c r="D1368" s="122"/>
      <c r="E1368" s="122"/>
      <c r="F1368" s="122"/>
      <c r="G1368" s="122"/>
      <c r="H1368" s="124" t="s">
        <v>956</v>
      </c>
      <c r="I1368" s="143">
        <v>-9599.07</v>
      </c>
      <c r="J1368" s="125"/>
      <c r="K1368" s="125"/>
      <c r="L1368" s="125">
        <v>46059</v>
      </c>
      <c r="M1368" s="122">
        <v>20015</v>
      </c>
      <c r="N1368" s="122" t="s">
        <v>956</v>
      </c>
      <c r="O1368" s="122" t="s">
        <v>956</v>
      </c>
      <c r="P1368" s="122" t="s">
        <v>246</v>
      </c>
    </row>
    <row r="1369" spans="1:16" x14ac:dyDescent="0.25">
      <c r="A1369" s="130"/>
      <c r="B1369" s="122"/>
      <c r="C1369" s="122"/>
      <c r="D1369" s="122"/>
      <c r="E1369" s="122"/>
      <c r="F1369" s="122"/>
      <c r="G1369" s="122"/>
      <c r="H1369" s="124" t="s">
        <v>956</v>
      </c>
      <c r="I1369" s="143">
        <v>-8698.92</v>
      </c>
      <c r="J1369" s="125"/>
      <c r="K1369" s="125"/>
      <c r="L1369" s="125">
        <v>46059</v>
      </c>
      <c r="M1369" s="122">
        <v>20017</v>
      </c>
      <c r="N1369" s="122" t="s">
        <v>956</v>
      </c>
      <c r="O1369" s="122" t="s">
        <v>956</v>
      </c>
      <c r="P1369" s="122" t="s">
        <v>246</v>
      </c>
    </row>
    <row r="1370" spans="1:16" x14ac:dyDescent="0.25">
      <c r="A1370" s="130"/>
      <c r="B1370" s="122"/>
      <c r="C1370" s="122"/>
      <c r="D1370" s="122"/>
      <c r="E1370" s="122"/>
      <c r="F1370" s="122"/>
      <c r="G1370" s="122"/>
      <c r="H1370" s="124" t="s">
        <v>956</v>
      </c>
      <c r="I1370" s="143">
        <v>-16538.29</v>
      </c>
      <c r="J1370" s="125"/>
      <c r="K1370" s="125"/>
      <c r="L1370" s="125">
        <v>46059</v>
      </c>
      <c r="M1370" s="122">
        <v>20021</v>
      </c>
      <c r="N1370" s="122" t="s">
        <v>956</v>
      </c>
      <c r="O1370" s="122" t="s">
        <v>956</v>
      </c>
      <c r="P1370" s="122" t="s">
        <v>246</v>
      </c>
    </row>
    <row r="1371" spans="1:16" x14ac:dyDescent="0.25">
      <c r="A1371" s="130"/>
      <c r="B1371" s="122"/>
      <c r="C1371" s="122"/>
      <c r="D1371" s="122"/>
      <c r="E1371" s="122"/>
      <c r="F1371" s="122"/>
      <c r="G1371" s="122"/>
      <c r="H1371" s="124" t="s">
        <v>956</v>
      </c>
      <c r="I1371" s="143">
        <v>-25580.04</v>
      </c>
      <c r="J1371" s="125"/>
      <c r="K1371" s="125"/>
      <c r="L1371" s="125">
        <v>46059</v>
      </c>
      <c r="M1371" s="122">
        <v>20023</v>
      </c>
      <c r="N1371" s="122" t="s">
        <v>956</v>
      </c>
      <c r="O1371" s="122" t="s">
        <v>956</v>
      </c>
      <c r="P1371" s="122" t="s">
        <v>246</v>
      </c>
    </row>
    <row r="1372" spans="1:16" x14ac:dyDescent="0.25">
      <c r="A1372" s="130"/>
      <c r="B1372" s="122"/>
      <c r="C1372" s="122"/>
      <c r="D1372" s="122"/>
      <c r="E1372" s="122"/>
      <c r="F1372" s="122"/>
      <c r="G1372" s="122"/>
      <c r="H1372" s="124" t="s">
        <v>956</v>
      </c>
      <c r="I1372" s="143">
        <v>-17512.09</v>
      </c>
      <c r="J1372" s="125"/>
      <c r="K1372" s="125"/>
      <c r="L1372" s="125">
        <v>46059</v>
      </c>
      <c r="M1372" s="122">
        <v>20024</v>
      </c>
      <c r="N1372" s="122" t="s">
        <v>956</v>
      </c>
      <c r="O1372" s="122" t="s">
        <v>956</v>
      </c>
      <c r="P1372" s="122" t="s">
        <v>246</v>
      </c>
    </row>
    <row r="1373" spans="1:16" x14ac:dyDescent="0.25">
      <c r="A1373" s="130"/>
      <c r="B1373" s="122"/>
      <c r="C1373" s="122"/>
      <c r="D1373" s="122"/>
      <c r="E1373" s="122"/>
      <c r="F1373" s="122"/>
      <c r="G1373" s="122"/>
      <c r="H1373" s="124" t="s">
        <v>956</v>
      </c>
      <c r="I1373" s="143">
        <v>-7568.57</v>
      </c>
      <c r="J1373" s="125"/>
      <c r="K1373" s="125"/>
      <c r="L1373" s="125">
        <v>46059</v>
      </c>
      <c r="M1373" s="122">
        <v>20029</v>
      </c>
      <c r="N1373" s="122" t="s">
        <v>956</v>
      </c>
      <c r="O1373" s="122" t="s">
        <v>956</v>
      </c>
      <c r="P1373" s="122" t="s">
        <v>246</v>
      </c>
    </row>
    <row r="1374" spans="1:16" x14ac:dyDescent="0.25">
      <c r="A1374" s="130"/>
      <c r="B1374" s="122"/>
      <c r="C1374" s="122"/>
      <c r="D1374" s="122"/>
      <c r="E1374" s="122"/>
      <c r="F1374" s="122"/>
      <c r="G1374" s="122"/>
      <c r="H1374" s="124" t="s">
        <v>956</v>
      </c>
      <c r="I1374" s="143">
        <v>-15199.43</v>
      </c>
      <c r="J1374" s="125"/>
      <c r="K1374" s="125"/>
      <c r="L1374" s="125">
        <v>46059</v>
      </c>
      <c r="M1374" s="122">
        <v>20099</v>
      </c>
      <c r="N1374" s="122" t="s">
        <v>956</v>
      </c>
      <c r="O1374" s="122" t="s">
        <v>956</v>
      </c>
      <c r="P1374" s="122" t="s">
        <v>246</v>
      </c>
    </row>
    <row r="1375" spans="1:16" x14ac:dyDescent="0.25">
      <c r="A1375" s="130"/>
      <c r="B1375" s="122"/>
      <c r="C1375" s="122"/>
      <c r="D1375" s="122"/>
      <c r="E1375" s="122"/>
      <c r="F1375" s="122"/>
      <c r="G1375" s="122"/>
      <c r="H1375" s="124" t="s">
        <v>956</v>
      </c>
      <c r="I1375" s="143">
        <v>-105161.61000000002</v>
      </c>
      <c r="J1375" s="125"/>
      <c r="K1375" s="125"/>
      <c r="L1375" s="125">
        <v>46059</v>
      </c>
      <c r="M1375" s="122">
        <v>20104</v>
      </c>
      <c r="N1375" s="122" t="s">
        <v>956</v>
      </c>
      <c r="O1375" s="122" t="s">
        <v>956</v>
      </c>
      <c r="P1375" s="122" t="s">
        <v>246</v>
      </c>
    </row>
    <row r="1376" spans="1:16" x14ac:dyDescent="0.25">
      <c r="A1376" s="130"/>
      <c r="B1376" s="122"/>
      <c r="C1376" s="122"/>
      <c r="D1376" s="122"/>
      <c r="E1376" s="122"/>
      <c r="F1376" s="122"/>
      <c r="G1376" s="122"/>
      <c r="H1376" s="124" t="s">
        <v>956</v>
      </c>
      <c r="I1376" s="143">
        <v>-26002.82</v>
      </c>
      <c r="J1376" s="125"/>
      <c r="K1376" s="125"/>
      <c r="L1376" s="125">
        <v>46059</v>
      </c>
      <c r="M1376" s="122">
        <v>20107</v>
      </c>
      <c r="N1376" s="122" t="s">
        <v>956</v>
      </c>
      <c r="O1376" s="122" t="s">
        <v>956</v>
      </c>
      <c r="P1376" s="122" t="s">
        <v>246</v>
      </c>
    </row>
    <row r="1377" spans="1:16" x14ac:dyDescent="0.25">
      <c r="A1377" s="130"/>
      <c r="B1377" s="122"/>
      <c r="C1377" s="122"/>
      <c r="D1377" s="122"/>
      <c r="E1377" s="122"/>
      <c r="F1377" s="122"/>
      <c r="G1377" s="122"/>
      <c r="H1377" s="124" t="s">
        <v>956</v>
      </c>
      <c r="I1377" s="143">
        <v>-71330.28</v>
      </c>
      <c r="J1377" s="125"/>
      <c r="K1377" s="125"/>
      <c r="L1377" s="125">
        <v>46059</v>
      </c>
      <c r="M1377" s="122">
        <v>20108</v>
      </c>
      <c r="N1377" s="122" t="s">
        <v>956</v>
      </c>
      <c r="O1377" s="122" t="s">
        <v>956</v>
      </c>
      <c r="P1377" s="122" t="s">
        <v>246</v>
      </c>
    </row>
    <row r="1378" spans="1:16" x14ac:dyDescent="0.25">
      <c r="A1378" s="130"/>
      <c r="B1378" s="122"/>
      <c r="C1378" s="122"/>
      <c r="D1378" s="122"/>
      <c r="E1378" s="122"/>
      <c r="F1378" s="122"/>
      <c r="G1378" s="122"/>
      <c r="H1378" s="124" t="s">
        <v>956</v>
      </c>
      <c r="I1378" s="143">
        <v>-19671.830000000002</v>
      </c>
      <c r="J1378" s="125"/>
      <c r="K1378" s="125"/>
      <c r="L1378" s="125">
        <v>46059</v>
      </c>
      <c r="M1378" s="122">
        <v>20111</v>
      </c>
      <c r="N1378" s="122" t="s">
        <v>956</v>
      </c>
      <c r="O1378" s="122" t="s">
        <v>956</v>
      </c>
      <c r="P1378" s="122" t="s">
        <v>246</v>
      </c>
    </row>
    <row r="1379" spans="1:16" x14ac:dyDescent="0.25">
      <c r="A1379" s="130"/>
      <c r="B1379" s="122"/>
      <c r="C1379" s="122"/>
      <c r="D1379" s="122"/>
      <c r="E1379" s="122"/>
      <c r="F1379" s="122"/>
      <c r="G1379" s="122"/>
      <c r="H1379" s="124" t="s">
        <v>956</v>
      </c>
      <c r="I1379" s="143">
        <v>-93576.16</v>
      </c>
      <c r="J1379" s="125"/>
      <c r="K1379" s="125"/>
      <c r="L1379" s="125">
        <v>46059</v>
      </c>
      <c r="M1379" s="122">
        <v>30001</v>
      </c>
      <c r="N1379" s="122" t="s">
        <v>956</v>
      </c>
      <c r="O1379" s="122" t="s">
        <v>956</v>
      </c>
      <c r="P1379" s="122" t="s">
        <v>246</v>
      </c>
    </row>
    <row r="1380" spans="1:16" x14ac:dyDescent="0.25">
      <c r="E1380" s="124"/>
      <c r="G1380" s="124"/>
      <c r="H1380" s="124" t="s">
        <v>956</v>
      </c>
      <c r="I1380" s="143">
        <v>-40281.399999999994</v>
      </c>
      <c r="J1380" s="125"/>
      <c r="K1380" s="125"/>
      <c r="L1380" s="125">
        <v>46059</v>
      </c>
      <c r="M1380" s="122">
        <v>30002</v>
      </c>
      <c r="N1380" s="122" t="s">
        <v>956</v>
      </c>
      <c r="O1380" s="122" t="s">
        <v>956</v>
      </c>
      <c r="P1380" s="122" t="s">
        <v>246</v>
      </c>
    </row>
    <row r="1381" spans="1:16" x14ac:dyDescent="0.25">
      <c r="A1381" s="130"/>
      <c r="B1381" s="122"/>
      <c r="C1381" s="122"/>
      <c r="D1381" s="122"/>
      <c r="E1381" s="122"/>
      <c r="F1381" s="122"/>
      <c r="G1381" s="122"/>
      <c r="H1381" s="122" t="s">
        <v>956</v>
      </c>
      <c r="I1381" s="143">
        <v>-45408.57</v>
      </c>
      <c r="J1381" s="125"/>
      <c r="K1381" s="125"/>
      <c r="L1381" s="125">
        <v>46059</v>
      </c>
      <c r="M1381" s="122">
        <v>30003</v>
      </c>
      <c r="N1381" s="122" t="s">
        <v>956</v>
      </c>
      <c r="O1381" s="122" t="s">
        <v>956</v>
      </c>
      <c r="P1381" s="122" t="s">
        <v>246</v>
      </c>
    </row>
    <row r="1382" spans="1:16" x14ac:dyDescent="0.25">
      <c r="E1382" s="124"/>
      <c r="G1382" s="124"/>
      <c r="H1382" s="124" t="s">
        <v>956</v>
      </c>
      <c r="I1382" s="143">
        <v>-1137.78</v>
      </c>
      <c r="J1382" s="125"/>
      <c r="K1382" s="125"/>
      <c r="L1382" s="125">
        <v>46059</v>
      </c>
      <c r="M1382" s="122">
        <v>30099</v>
      </c>
      <c r="N1382" s="122" t="s">
        <v>956</v>
      </c>
      <c r="O1382" s="122" t="s">
        <v>956</v>
      </c>
      <c r="P1382" s="122" t="s">
        <v>246</v>
      </c>
    </row>
    <row r="1383" spans="1:16" x14ac:dyDescent="0.25">
      <c r="A1383" s="130"/>
      <c r="B1383" s="122"/>
      <c r="C1383" s="122"/>
      <c r="D1383" s="122"/>
      <c r="E1383" s="122"/>
      <c r="F1383" s="122"/>
      <c r="G1383" s="122"/>
      <c r="H1383" s="122" t="s">
        <v>956</v>
      </c>
      <c r="I1383" s="143">
        <v>-79333.680000000022</v>
      </c>
      <c r="J1383" s="125"/>
      <c r="K1383" s="125"/>
      <c r="L1383" s="125">
        <v>46059</v>
      </c>
      <c r="M1383" s="122">
        <v>30258</v>
      </c>
      <c r="N1383" s="122" t="s">
        <v>956</v>
      </c>
      <c r="O1383" s="122" t="s">
        <v>956</v>
      </c>
      <c r="P1383" s="122" t="s">
        <v>246</v>
      </c>
    </row>
    <row r="1384" spans="1:16" x14ac:dyDescent="0.25">
      <c r="A1384" s="130"/>
      <c r="B1384" s="122"/>
      <c r="C1384" s="122"/>
      <c r="D1384" s="122"/>
      <c r="E1384" s="122"/>
      <c r="F1384" s="122"/>
      <c r="G1384" s="122"/>
      <c r="H1384" s="122" t="s">
        <v>956</v>
      </c>
      <c r="I1384" s="143">
        <v>-14217.13</v>
      </c>
      <c r="J1384" s="125"/>
      <c r="K1384" s="125"/>
      <c r="L1384" s="125">
        <v>46059</v>
      </c>
      <c r="M1384" s="122">
        <v>31001</v>
      </c>
      <c r="N1384" s="122" t="s">
        <v>956</v>
      </c>
      <c r="O1384" s="122" t="s">
        <v>956</v>
      </c>
      <c r="P1384" s="122" t="s">
        <v>246</v>
      </c>
    </row>
    <row r="1385" spans="1:16" x14ac:dyDescent="0.25">
      <c r="A1385" s="130"/>
      <c r="B1385" s="122"/>
      <c r="C1385" s="122"/>
      <c r="D1385" s="122"/>
      <c r="E1385" s="122"/>
      <c r="F1385" s="122"/>
      <c r="G1385" s="122"/>
      <c r="H1385" s="122" t="s">
        <v>956</v>
      </c>
      <c r="I1385" s="143">
        <v>-5096.4799999999996</v>
      </c>
      <c r="J1385" s="125"/>
      <c r="K1385" s="125"/>
      <c r="L1385" s="125">
        <v>46059</v>
      </c>
      <c r="M1385" s="122">
        <v>20004</v>
      </c>
      <c r="N1385" s="122" t="s">
        <v>956</v>
      </c>
      <c r="O1385" s="122" t="s">
        <v>956</v>
      </c>
      <c r="P1385" s="122" t="s">
        <v>246</v>
      </c>
    </row>
    <row r="1386" spans="1:16" s="28" customFormat="1" ht="15" x14ac:dyDescent="0.25">
      <c r="A1386" s="28" t="s">
        <v>51</v>
      </c>
      <c r="B1386" s="28" t="s">
        <v>51</v>
      </c>
      <c r="C1386" s="28" t="s">
        <v>52</v>
      </c>
      <c r="D1386" s="28" t="s">
        <v>2423</v>
      </c>
      <c r="E1386" s="32" t="s">
        <v>2424</v>
      </c>
      <c r="F1386" s="28" t="s">
        <v>55</v>
      </c>
      <c r="G1386" s="32" t="s">
        <v>735</v>
      </c>
      <c r="H1386" s="32" t="s">
        <v>736</v>
      </c>
      <c r="I1386" s="143">
        <v>-43595.06</v>
      </c>
      <c r="J1386" s="125">
        <v>46045</v>
      </c>
      <c r="K1386" s="125">
        <v>46052</v>
      </c>
      <c r="L1386" s="125">
        <v>46059</v>
      </c>
      <c r="M1386" s="122">
        <v>20104</v>
      </c>
      <c r="N1386" s="122" t="s">
        <v>352</v>
      </c>
      <c r="O1386" s="122" t="s">
        <v>219</v>
      </c>
      <c r="P1386" s="122" t="s">
        <v>60</v>
      </c>
    </row>
    <row r="1387" spans="1:16" s="28" customFormat="1" ht="15" x14ac:dyDescent="0.25">
      <c r="E1387" s="32"/>
      <c r="G1387" s="32"/>
      <c r="H1387" s="32" t="s">
        <v>2216</v>
      </c>
      <c r="I1387" s="143">
        <v>-1175.56</v>
      </c>
      <c r="J1387" s="125"/>
      <c r="K1387" s="125"/>
      <c r="L1387" s="125">
        <v>46059</v>
      </c>
      <c r="M1387" s="122">
        <v>40001</v>
      </c>
      <c r="N1387" s="122" t="s">
        <v>2216</v>
      </c>
      <c r="O1387" s="122" t="s">
        <v>79</v>
      </c>
      <c r="P1387" s="122" t="s">
        <v>129</v>
      </c>
    </row>
    <row r="1388" spans="1:16" s="28" customFormat="1" ht="15" x14ac:dyDescent="0.25">
      <c r="A1388" s="28" t="s">
        <v>51</v>
      </c>
      <c r="B1388" s="28" t="s">
        <v>51</v>
      </c>
      <c r="C1388" s="28" t="s">
        <v>52</v>
      </c>
      <c r="D1388" s="28" t="s">
        <v>2425</v>
      </c>
      <c r="E1388" s="32" t="s">
        <v>2426</v>
      </c>
      <c r="F1388" s="28" t="s">
        <v>55</v>
      </c>
      <c r="G1388" s="32" t="s">
        <v>1883</v>
      </c>
      <c r="H1388" s="32" t="s">
        <v>1884</v>
      </c>
      <c r="I1388" s="143">
        <v>-1665</v>
      </c>
      <c r="J1388" s="125">
        <v>46029</v>
      </c>
      <c r="K1388" s="125">
        <v>46030</v>
      </c>
      <c r="L1388" s="125">
        <v>46059</v>
      </c>
      <c r="M1388" s="122">
        <v>10258</v>
      </c>
      <c r="N1388" s="122" t="s">
        <v>66</v>
      </c>
      <c r="O1388" s="122" t="s">
        <v>67</v>
      </c>
      <c r="P1388" s="122" t="s">
        <v>60</v>
      </c>
    </row>
    <row r="1389" spans="1:16" s="28" customFormat="1" ht="15" x14ac:dyDescent="0.25">
      <c r="A1389" s="28" t="s">
        <v>51</v>
      </c>
      <c r="B1389" s="28" t="s">
        <v>51</v>
      </c>
      <c r="C1389" s="28" t="s">
        <v>52</v>
      </c>
      <c r="D1389" s="28" t="s">
        <v>2427</v>
      </c>
      <c r="E1389" s="32" t="s">
        <v>2428</v>
      </c>
      <c r="F1389" s="28" t="s">
        <v>55</v>
      </c>
      <c r="G1389" s="32" t="s">
        <v>1114</v>
      </c>
      <c r="H1389" s="32" t="s">
        <v>1115</v>
      </c>
      <c r="I1389" s="143">
        <v>-4830</v>
      </c>
      <c r="J1389" s="125">
        <v>46030</v>
      </c>
      <c r="K1389" s="125">
        <v>46038</v>
      </c>
      <c r="L1389" s="125">
        <v>46059</v>
      </c>
      <c r="M1389" s="122">
        <v>20008</v>
      </c>
      <c r="N1389" s="122" t="s">
        <v>161</v>
      </c>
      <c r="O1389" s="122" t="s">
        <v>138</v>
      </c>
      <c r="P1389" s="122" t="s">
        <v>60</v>
      </c>
    </row>
    <row r="1390" spans="1:16" s="28" customFormat="1" ht="15" x14ac:dyDescent="0.25">
      <c r="A1390" s="28" t="s">
        <v>51</v>
      </c>
      <c r="B1390" s="28" t="s">
        <v>51</v>
      </c>
      <c r="C1390" s="28" t="s">
        <v>52</v>
      </c>
      <c r="D1390" s="28" t="s">
        <v>2429</v>
      </c>
      <c r="E1390" s="32" t="s">
        <v>2430</v>
      </c>
      <c r="F1390" s="28" t="s">
        <v>55</v>
      </c>
      <c r="G1390" s="32" t="s">
        <v>1317</v>
      </c>
      <c r="H1390" s="32" t="s">
        <v>1318</v>
      </c>
      <c r="I1390" s="143">
        <v>-10666.66</v>
      </c>
      <c r="J1390" s="125">
        <v>46014</v>
      </c>
      <c r="K1390" s="125">
        <v>46022</v>
      </c>
      <c r="L1390" s="125">
        <v>46059</v>
      </c>
      <c r="M1390" s="122">
        <v>10258</v>
      </c>
      <c r="N1390" s="122" t="s">
        <v>66</v>
      </c>
      <c r="O1390" s="122" t="s">
        <v>67</v>
      </c>
      <c r="P1390" s="122" t="s">
        <v>60</v>
      </c>
    </row>
    <row r="1391" spans="1:16" s="28" customFormat="1" ht="15" x14ac:dyDescent="0.25">
      <c r="A1391" s="28" t="s">
        <v>51</v>
      </c>
      <c r="B1391" s="28" t="s">
        <v>51</v>
      </c>
      <c r="C1391" s="28" t="s">
        <v>52</v>
      </c>
      <c r="D1391" s="28" t="s">
        <v>7737</v>
      </c>
      <c r="E1391" s="32" t="s">
        <v>7738</v>
      </c>
      <c r="F1391" s="28" t="s">
        <v>55</v>
      </c>
      <c r="G1391" s="32" t="s">
        <v>659</v>
      </c>
      <c r="H1391" s="32" t="s">
        <v>660</v>
      </c>
      <c r="I1391" s="143">
        <v>-469.32</v>
      </c>
      <c r="J1391" s="125">
        <v>46027</v>
      </c>
      <c r="K1391" s="125">
        <v>46052</v>
      </c>
      <c r="L1391" s="125">
        <v>46062</v>
      </c>
      <c r="M1391" s="122">
        <v>20008</v>
      </c>
      <c r="N1391" s="122" t="s">
        <v>161</v>
      </c>
      <c r="O1391" s="122" t="s">
        <v>138</v>
      </c>
      <c r="P1391" s="122" t="s">
        <v>60</v>
      </c>
    </row>
    <row r="1392" spans="1:16" s="28" customFormat="1" ht="15" x14ac:dyDescent="0.25">
      <c r="A1392" s="28" t="s">
        <v>51</v>
      </c>
      <c r="B1392" s="28" t="s">
        <v>51</v>
      </c>
      <c r="C1392" s="28" t="s">
        <v>52</v>
      </c>
      <c r="D1392" s="28" t="s">
        <v>7739</v>
      </c>
      <c r="E1392" s="32" t="s">
        <v>7740</v>
      </c>
      <c r="F1392" s="28" t="s">
        <v>55</v>
      </c>
      <c r="G1392" s="32" t="s">
        <v>7741</v>
      </c>
      <c r="H1392" s="32" t="s">
        <v>7742</v>
      </c>
      <c r="I1392" s="143">
        <v>-346.2</v>
      </c>
      <c r="J1392" s="125">
        <v>46044</v>
      </c>
      <c r="K1392" s="125">
        <v>46051</v>
      </c>
      <c r="L1392" s="125">
        <v>46062</v>
      </c>
      <c r="M1392" s="122">
        <v>30099</v>
      </c>
      <c r="N1392" s="122" t="s">
        <v>51</v>
      </c>
      <c r="O1392" s="122" t="s">
        <v>2235</v>
      </c>
      <c r="P1392" s="122" t="s">
        <v>60</v>
      </c>
    </row>
    <row r="1393" spans="1:16" s="28" customFormat="1" ht="15" x14ac:dyDescent="0.25">
      <c r="E1393" s="32"/>
      <c r="G1393" s="32"/>
      <c r="H1393" s="32" t="s">
        <v>601</v>
      </c>
      <c r="I1393" s="143">
        <v>-1149.1199999999999</v>
      </c>
      <c r="J1393" s="125"/>
      <c r="K1393" s="125"/>
      <c r="L1393" s="125">
        <v>46062</v>
      </c>
      <c r="M1393" s="122">
        <v>10250</v>
      </c>
      <c r="N1393" s="122" t="s">
        <v>601</v>
      </c>
      <c r="O1393" s="122" t="s">
        <v>601</v>
      </c>
      <c r="P1393" s="122" t="s">
        <v>129</v>
      </c>
    </row>
    <row r="1394" spans="1:16" s="28" customFormat="1" ht="15" x14ac:dyDescent="0.25">
      <c r="E1394" s="32"/>
      <c r="G1394" s="32"/>
      <c r="H1394" s="32" t="s">
        <v>601</v>
      </c>
      <c r="I1394" s="143">
        <v>-4530.55</v>
      </c>
      <c r="J1394" s="125"/>
      <c r="K1394" s="125"/>
      <c r="L1394" s="125">
        <v>46062</v>
      </c>
      <c r="M1394" s="122">
        <v>10001</v>
      </c>
      <c r="N1394" s="122" t="s">
        <v>601</v>
      </c>
      <c r="O1394" s="122" t="s">
        <v>601</v>
      </c>
      <c r="P1394" s="122" t="s">
        <v>129</v>
      </c>
    </row>
    <row r="1395" spans="1:16" s="28" customFormat="1" ht="15" x14ac:dyDescent="0.25">
      <c r="A1395" s="28" t="s">
        <v>51</v>
      </c>
      <c r="B1395" s="28" t="s">
        <v>7743</v>
      </c>
      <c r="C1395" s="28" t="s">
        <v>72</v>
      </c>
      <c r="D1395" s="28" t="s">
        <v>7744</v>
      </c>
      <c r="E1395" s="32" t="s">
        <v>5275</v>
      </c>
      <c r="F1395" s="28" t="s">
        <v>55</v>
      </c>
      <c r="G1395" s="32" t="s">
        <v>7745</v>
      </c>
      <c r="H1395" s="32" t="s">
        <v>7746</v>
      </c>
      <c r="I1395" s="143">
        <v>-25500</v>
      </c>
      <c r="J1395" s="125">
        <v>46062</v>
      </c>
      <c r="K1395" s="125">
        <v>46062</v>
      </c>
      <c r="L1395" s="125">
        <v>46062</v>
      </c>
      <c r="M1395" s="122">
        <v>20021</v>
      </c>
      <c r="N1395" s="122" t="s">
        <v>200</v>
      </c>
      <c r="O1395" s="122" t="s">
        <v>200</v>
      </c>
      <c r="P1395" s="122" t="s">
        <v>60</v>
      </c>
    </row>
    <row r="1396" spans="1:16" s="28" customFormat="1" ht="15" x14ac:dyDescent="0.25">
      <c r="E1396" s="32"/>
      <c r="G1396" s="32"/>
      <c r="H1396" s="32" t="s">
        <v>744</v>
      </c>
      <c r="I1396" s="143">
        <v>-666.48</v>
      </c>
      <c r="J1396" s="125"/>
      <c r="K1396" s="125"/>
      <c r="L1396" s="125">
        <v>46062</v>
      </c>
      <c r="M1396" s="122">
        <v>20108</v>
      </c>
      <c r="N1396" s="122" t="s">
        <v>128</v>
      </c>
      <c r="O1396" s="122" t="s">
        <v>79</v>
      </c>
      <c r="P1396" s="122" t="s">
        <v>129</v>
      </c>
    </row>
    <row r="1397" spans="1:16" s="28" customFormat="1" ht="15" x14ac:dyDescent="0.25">
      <c r="A1397" s="28" t="s">
        <v>51</v>
      </c>
      <c r="B1397" s="28" t="s">
        <v>51</v>
      </c>
      <c r="C1397" s="28" t="s">
        <v>52</v>
      </c>
      <c r="D1397" s="28" t="s">
        <v>7747</v>
      </c>
      <c r="E1397" s="32" t="s">
        <v>7748</v>
      </c>
      <c r="F1397" s="28" t="s">
        <v>55</v>
      </c>
      <c r="G1397" s="32" t="s">
        <v>6312</v>
      </c>
      <c r="H1397" s="32" t="s">
        <v>6313</v>
      </c>
      <c r="I1397" s="143">
        <v>-2092.98</v>
      </c>
      <c r="J1397" s="125">
        <v>46031</v>
      </c>
      <c r="K1397" s="125">
        <v>46041</v>
      </c>
      <c r="L1397" s="125">
        <v>46062</v>
      </c>
      <c r="M1397" s="122">
        <v>30001</v>
      </c>
      <c r="N1397" s="122" t="s">
        <v>431</v>
      </c>
      <c r="O1397" s="122" t="s">
        <v>2235</v>
      </c>
      <c r="P1397" s="122" t="s">
        <v>60</v>
      </c>
    </row>
    <row r="1398" spans="1:16" s="28" customFormat="1" ht="15" x14ac:dyDescent="0.25">
      <c r="E1398" s="32"/>
      <c r="G1398" s="32"/>
      <c r="H1398" s="32" t="s">
        <v>841</v>
      </c>
      <c r="I1398" s="143">
        <v>-8519.75</v>
      </c>
      <c r="J1398" s="125"/>
      <c r="K1398" s="125"/>
      <c r="L1398" s="125">
        <v>46062</v>
      </c>
      <c r="M1398" s="122">
        <v>20004</v>
      </c>
      <c r="N1398" s="122" t="s">
        <v>842</v>
      </c>
      <c r="O1398" s="122" t="s">
        <v>79</v>
      </c>
      <c r="P1398" s="122" t="s">
        <v>129</v>
      </c>
    </row>
    <row r="1399" spans="1:16" s="28" customFormat="1" ht="15" x14ac:dyDescent="0.25">
      <c r="A1399" s="28" t="s">
        <v>51</v>
      </c>
      <c r="B1399" s="28" t="s">
        <v>51</v>
      </c>
      <c r="C1399" s="28" t="s">
        <v>52</v>
      </c>
      <c r="D1399" s="28" t="s">
        <v>7749</v>
      </c>
      <c r="E1399" s="32" t="s">
        <v>7750</v>
      </c>
      <c r="F1399" s="28" t="s">
        <v>55</v>
      </c>
      <c r="G1399" s="32" t="s">
        <v>1708</v>
      </c>
      <c r="H1399" s="32" t="s">
        <v>1709</v>
      </c>
      <c r="I1399" s="143">
        <v>-3364.46</v>
      </c>
      <c r="J1399" s="125">
        <v>46002</v>
      </c>
      <c r="K1399" s="125">
        <v>46007</v>
      </c>
      <c r="L1399" s="125">
        <v>46062</v>
      </c>
      <c r="M1399" s="122">
        <v>10258</v>
      </c>
      <c r="N1399" s="122" t="s">
        <v>66</v>
      </c>
      <c r="O1399" s="122" t="s">
        <v>67</v>
      </c>
      <c r="P1399" s="122" t="s">
        <v>60</v>
      </c>
    </row>
    <row r="1400" spans="1:16" s="28" customFormat="1" ht="15" x14ac:dyDescent="0.25">
      <c r="A1400" s="28" t="s">
        <v>51</v>
      </c>
      <c r="B1400" s="28" t="s">
        <v>51</v>
      </c>
      <c r="C1400" s="28" t="s">
        <v>85</v>
      </c>
      <c r="D1400" s="28" t="s">
        <v>603</v>
      </c>
      <c r="E1400" s="32" t="s">
        <v>604</v>
      </c>
      <c r="F1400" s="28" t="s">
        <v>55</v>
      </c>
      <c r="G1400" s="32" t="s">
        <v>605</v>
      </c>
      <c r="H1400" s="32" t="s">
        <v>606</v>
      </c>
      <c r="I1400" s="143">
        <v>-449072.57</v>
      </c>
      <c r="J1400" s="125">
        <v>45419</v>
      </c>
      <c r="K1400" s="125">
        <v>45419</v>
      </c>
      <c r="L1400" s="125">
        <v>46062</v>
      </c>
      <c r="M1400" s="122">
        <v>40001</v>
      </c>
      <c r="N1400" s="122" t="s">
        <v>91</v>
      </c>
      <c r="O1400" s="122" t="s">
        <v>7751</v>
      </c>
      <c r="P1400" s="122" t="s">
        <v>93</v>
      </c>
    </row>
    <row r="1401" spans="1:16" s="28" customFormat="1" ht="15" x14ac:dyDescent="0.25">
      <c r="A1401" s="28" t="s">
        <v>51</v>
      </c>
      <c r="B1401" s="28" t="s">
        <v>51</v>
      </c>
      <c r="C1401" s="28" t="s">
        <v>52</v>
      </c>
      <c r="D1401" s="28" t="s">
        <v>7752</v>
      </c>
      <c r="E1401" s="32" t="s">
        <v>7753</v>
      </c>
      <c r="F1401" s="28" t="s">
        <v>55</v>
      </c>
      <c r="G1401" s="32" t="s">
        <v>82</v>
      </c>
      <c r="H1401" s="32" t="s">
        <v>83</v>
      </c>
      <c r="I1401" s="143">
        <v>-1146.5999999999999</v>
      </c>
      <c r="J1401" s="125">
        <v>46045</v>
      </c>
      <c r="K1401" s="125">
        <v>46062</v>
      </c>
      <c r="L1401" s="125">
        <v>46062</v>
      </c>
      <c r="M1401" s="122">
        <v>20009</v>
      </c>
      <c r="N1401" s="122" t="s">
        <v>1107</v>
      </c>
      <c r="O1401" s="122" t="s">
        <v>79</v>
      </c>
      <c r="P1401" s="122" t="s">
        <v>60</v>
      </c>
    </row>
    <row r="1402" spans="1:16" s="28" customFormat="1" ht="15" x14ac:dyDescent="0.25">
      <c r="A1402" s="28" t="s">
        <v>51</v>
      </c>
      <c r="B1402" s="28" t="s">
        <v>51</v>
      </c>
      <c r="C1402" s="28" t="s">
        <v>52</v>
      </c>
      <c r="D1402" s="28" t="s">
        <v>7754</v>
      </c>
      <c r="E1402" s="32" t="s">
        <v>7755</v>
      </c>
      <c r="F1402" s="28" t="s">
        <v>55</v>
      </c>
      <c r="G1402" s="32" t="s">
        <v>880</v>
      </c>
      <c r="H1402" s="32" t="s">
        <v>881</v>
      </c>
      <c r="I1402" s="143">
        <v>-1800</v>
      </c>
      <c r="J1402" s="125">
        <v>46054</v>
      </c>
      <c r="K1402" s="125">
        <v>46056</v>
      </c>
      <c r="L1402" s="125">
        <v>46062</v>
      </c>
      <c r="M1402" s="122">
        <v>20099</v>
      </c>
      <c r="N1402" s="122" t="s">
        <v>78</v>
      </c>
      <c r="O1402" s="122" t="s">
        <v>79</v>
      </c>
      <c r="P1402" s="122" t="s">
        <v>60</v>
      </c>
    </row>
    <row r="1403" spans="1:16" s="28" customFormat="1" ht="15" x14ac:dyDescent="0.25">
      <c r="A1403" s="28" t="s">
        <v>51</v>
      </c>
      <c r="B1403" s="28" t="s">
        <v>51</v>
      </c>
      <c r="C1403" s="28" t="s">
        <v>52</v>
      </c>
      <c r="D1403" s="28" t="s">
        <v>7756</v>
      </c>
      <c r="E1403" s="32" t="s">
        <v>7757</v>
      </c>
      <c r="F1403" s="28" t="s">
        <v>55</v>
      </c>
      <c r="G1403" s="32" t="s">
        <v>7758</v>
      </c>
      <c r="H1403" s="32" t="s">
        <v>7759</v>
      </c>
      <c r="I1403" s="143">
        <v>-101983.56</v>
      </c>
      <c r="J1403" s="125">
        <v>46000</v>
      </c>
      <c r="K1403" s="125">
        <v>46003</v>
      </c>
      <c r="L1403" s="125">
        <v>46062</v>
      </c>
      <c r="M1403" s="122">
        <v>10258</v>
      </c>
      <c r="N1403" s="122" t="s">
        <v>66</v>
      </c>
      <c r="O1403" s="122" t="s">
        <v>67</v>
      </c>
      <c r="P1403" s="122" t="s">
        <v>60</v>
      </c>
    </row>
    <row r="1404" spans="1:16" s="28" customFormat="1" ht="15" x14ac:dyDescent="0.25">
      <c r="E1404" s="32"/>
      <c r="G1404" s="32"/>
      <c r="H1404" s="32" t="s">
        <v>325</v>
      </c>
      <c r="I1404" s="143">
        <v>-5901.47</v>
      </c>
      <c r="J1404" s="125"/>
      <c r="K1404" s="125"/>
      <c r="L1404" s="125">
        <v>46062</v>
      </c>
      <c r="M1404" s="122">
        <v>10243</v>
      </c>
      <c r="N1404" s="122" t="s">
        <v>327</v>
      </c>
      <c r="O1404" s="122" t="s">
        <v>328</v>
      </c>
      <c r="P1404" s="122" t="s">
        <v>60</v>
      </c>
    </row>
    <row r="1405" spans="1:16" s="28" customFormat="1" ht="15" x14ac:dyDescent="0.25">
      <c r="E1405" s="32"/>
      <c r="G1405" s="32"/>
      <c r="H1405" s="32" t="s">
        <v>325</v>
      </c>
      <c r="I1405" s="143">
        <v>-5959150.5099999998</v>
      </c>
      <c r="J1405" s="125"/>
      <c r="K1405" s="125"/>
      <c r="L1405" s="125">
        <v>46062</v>
      </c>
      <c r="M1405" s="122">
        <v>10243</v>
      </c>
      <c r="N1405" s="122" t="s">
        <v>325</v>
      </c>
      <c r="O1405" s="122" t="s">
        <v>328</v>
      </c>
      <c r="P1405" s="122" t="s">
        <v>60</v>
      </c>
    </row>
    <row r="1406" spans="1:16" s="28" customFormat="1" ht="15" x14ac:dyDescent="0.25">
      <c r="A1406" s="28" t="s">
        <v>51</v>
      </c>
      <c r="B1406" s="28" t="s">
        <v>51</v>
      </c>
      <c r="C1406" s="28" t="s">
        <v>52</v>
      </c>
      <c r="D1406" s="28" t="s">
        <v>7760</v>
      </c>
      <c r="E1406" s="32" t="s">
        <v>7761</v>
      </c>
      <c r="F1406" s="28" t="s">
        <v>55</v>
      </c>
      <c r="G1406" s="32" t="s">
        <v>670</v>
      </c>
      <c r="H1406" s="32" t="s">
        <v>671</v>
      </c>
      <c r="I1406" s="143">
        <v>-1054.9000000000001</v>
      </c>
      <c r="J1406" s="125">
        <v>46042</v>
      </c>
      <c r="K1406" s="125">
        <v>46052</v>
      </c>
      <c r="L1406" s="125">
        <v>46062</v>
      </c>
      <c r="M1406" s="122">
        <v>20008</v>
      </c>
      <c r="N1406" s="122" t="s">
        <v>161</v>
      </c>
      <c r="O1406" s="122" t="s">
        <v>138</v>
      </c>
      <c r="P1406" s="122" t="s">
        <v>60</v>
      </c>
    </row>
    <row r="1407" spans="1:16" s="28" customFormat="1" ht="15" x14ac:dyDescent="0.25">
      <c r="A1407" s="28" t="s">
        <v>51</v>
      </c>
      <c r="B1407" s="28" t="s">
        <v>51</v>
      </c>
      <c r="C1407" s="28" t="s">
        <v>52</v>
      </c>
      <c r="D1407" s="28" t="s">
        <v>7762</v>
      </c>
      <c r="E1407" s="32" t="s">
        <v>7763</v>
      </c>
      <c r="F1407" s="28" t="s">
        <v>55</v>
      </c>
      <c r="G1407" s="32" t="s">
        <v>751</v>
      </c>
      <c r="H1407" s="32" t="s">
        <v>752</v>
      </c>
      <c r="I1407" s="143">
        <v>-540</v>
      </c>
      <c r="J1407" s="125">
        <v>46031</v>
      </c>
      <c r="K1407" s="125">
        <v>46035</v>
      </c>
      <c r="L1407" s="125">
        <v>46062</v>
      </c>
      <c r="M1407" s="122">
        <v>30001</v>
      </c>
      <c r="N1407" s="122" t="s">
        <v>51</v>
      </c>
      <c r="O1407" s="122" t="s">
        <v>2235</v>
      </c>
      <c r="P1407" s="122" t="s">
        <v>60</v>
      </c>
    </row>
    <row r="1408" spans="1:16" s="28" customFormat="1" ht="15" x14ac:dyDescent="0.25">
      <c r="A1408" s="28" t="s">
        <v>51</v>
      </c>
      <c r="B1408" s="28" t="s">
        <v>51</v>
      </c>
      <c r="C1408" s="28" t="s">
        <v>156</v>
      </c>
      <c r="D1408" s="28" t="s">
        <v>612</v>
      </c>
      <c r="E1408" s="32" t="s">
        <v>613</v>
      </c>
      <c r="F1408" s="28" t="s">
        <v>55</v>
      </c>
      <c r="G1408" s="32" t="s">
        <v>614</v>
      </c>
      <c r="H1408" s="32" t="s">
        <v>615</v>
      </c>
      <c r="I1408" s="143">
        <v>-1556.87</v>
      </c>
      <c r="J1408" s="125">
        <v>46029</v>
      </c>
      <c r="K1408" s="125">
        <v>46029</v>
      </c>
      <c r="L1408" s="125">
        <v>46062</v>
      </c>
      <c r="M1408" s="122">
        <v>20008</v>
      </c>
      <c r="N1408" s="122" t="s">
        <v>161</v>
      </c>
      <c r="O1408" s="122" t="s">
        <v>138</v>
      </c>
      <c r="P1408" s="122" t="s">
        <v>60</v>
      </c>
    </row>
    <row r="1409" spans="1:16" s="28" customFormat="1" ht="15" x14ac:dyDescent="0.25">
      <c r="A1409" s="28" t="s">
        <v>51</v>
      </c>
      <c r="B1409" s="28" t="s">
        <v>51</v>
      </c>
      <c r="C1409" s="28" t="s">
        <v>156</v>
      </c>
      <c r="D1409" s="28" t="s">
        <v>2387</v>
      </c>
      <c r="E1409" s="32" t="s">
        <v>2388</v>
      </c>
      <c r="F1409" s="28" t="s">
        <v>55</v>
      </c>
      <c r="G1409" s="32" t="s">
        <v>618</v>
      </c>
      <c r="H1409" s="32" t="s">
        <v>615</v>
      </c>
      <c r="I1409" s="143">
        <v>-32106.45</v>
      </c>
      <c r="J1409" s="125">
        <v>46059</v>
      </c>
      <c r="K1409" s="125">
        <v>46059</v>
      </c>
      <c r="L1409" s="125">
        <v>46062</v>
      </c>
      <c r="M1409" s="122">
        <v>20008</v>
      </c>
      <c r="N1409" s="122" t="s">
        <v>161</v>
      </c>
      <c r="O1409" s="122" t="s">
        <v>138</v>
      </c>
      <c r="P1409" s="122" t="s">
        <v>60</v>
      </c>
    </row>
    <row r="1410" spans="1:16" s="28" customFormat="1" ht="15" x14ac:dyDescent="0.25">
      <c r="A1410" s="28" t="s">
        <v>51</v>
      </c>
      <c r="B1410" s="28" t="s">
        <v>51</v>
      </c>
      <c r="C1410" s="28" t="s">
        <v>156</v>
      </c>
      <c r="D1410" s="28" t="s">
        <v>932</v>
      </c>
      <c r="E1410" s="32" t="s">
        <v>933</v>
      </c>
      <c r="F1410" s="28" t="s">
        <v>55</v>
      </c>
      <c r="G1410" s="32" t="s">
        <v>618</v>
      </c>
      <c r="H1410" s="32" t="s">
        <v>615</v>
      </c>
      <c r="I1410" s="143">
        <v>-17073.080000000002</v>
      </c>
      <c r="J1410" s="125">
        <v>45904</v>
      </c>
      <c r="K1410" s="125">
        <v>45904</v>
      </c>
      <c r="L1410" s="125">
        <v>46062</v>
      </c>
      <c r="M1410" s="122">
        <v>20008</v>
      </c>
      <c r="N1410" s="122" t="s">
        <v>161</v>
      </c>
      <c r="O1410" s="122" t="s">
        <v>138</v>
      </c>
      <c r="P1410" s="122" t="s">
        <v>60</v>
      </c>
    </row>
    <row r="1411" spans="1:16" s="28" customFormat="1" ht="15" x14ac:dyDescent="0.25">
      <c r="E1411" s="32"/>
      <c r="G1411" s="32"/>
      <c r="H1411" s="32" t="s">
        <v>7764</v>
      </c>
      <c r="I1411" s="143">
        <v>-3940.29</v>
      </c>
      <c r="J1411" s="125"/>
      <c r="K1411" s="125"/>
      <c r="L1411" s="125">
        <v>46062</v>
      </c>
      <c r="M1411" s="122">
        <v>40001</v>
      </c>
      <c r="N1411" s="122" t="s">
        <v>7764</v>
      </c>
      <c r="O1411" s="122" t="s">
        <v>2404</v>
      </c>
      <c r="P1411" s="122" t="s">
        <v>93</v>
      </c>
    </row>
    <row r="1412" spans="1:16" s="28" customFormat="1" ht="15" x14ac:dyDescent="0.25">
      <c r="A1412" s="28" t="s">
        <v>51</v>
      </c>
      <c r="B1412" s="28" t="s">
        <v>51</v>
      </c>
      <c r="C1412" s="28" t="s">
        <v>52</v>
      </c>
      <c r="D1412" s="28" t="s">
        <v>7765</v>
      </c>
      <c r="E1412" s="32" t="s">
        <v>7766</v>
      </c>
      <c r="F1412" s="28" t="s">
        <v>55</v>
      </c>
      <c r="G1412" s="32" t="s">
        <v>674</v>
      </c>
      <c r="H1412" s="32" t="s">
        <v>675</v>
      </c>
      <c r="I1412" s="143">
        <v>-1955.6</v>
      </c>
      <c r="J1412" s="125">
        <v>46031</v>
      </c>
      <c r="K1412" s="125">
        <v>46038</v>
      </c>
      <c r="L1412" s="125">
        <v>46062</v>
      </c>
      <c r="M1412" s="122">
        <v>10258</v>
      </c>
      <c r="N1412" s="122" t="s">
        <v>51</v>
      </c>
      <c r="O1412" s="122" t="s">
        <v>67</v>
      </c>
      <c r="P1412" s="122" t="s">
        <v>60</v>
      </c>
    </row>
    <row r="1413" spans="1:16" s="28" customFormat="1" ht="15" x14ac:dyDescent="0.25">
      <c r="A1413" s="28" t="s">
        <v>51</v>
      </c>
      <c r="B1413" s="28" t="s">
        <v>51</v>
      </c>
      <c r="C1413" s="28" t="s">
        <v>52</v>
      </c>
      <c r="D1413" s="28" t="s">
        <v>7767</v>
      </c>
      <c r="E1413" s="32" t="s">
        <v>7768</v>
      </c>
      <c r="F1413" s="28" t="s">
        <v>55</v>
      </c>
      <c r="G1413" s="32" t="s">
        <v>1424</v>
      </c>
      <c r="H1413" s="32" t="s">
        <v>1425</v>
      </c>
      <c r="I1413" s="143">
        <v>-4543.5200000000004</v>
      </c>
      <c r="J1413" s="125">
        <v>46030</v>
      </c>
      <c r="K1413" s="125">
        <v>46035</v>
      </c>
      <c r="L1413" s="125">
        <v>46062</v>
      </c>
      <c r="M1413" s="122">
        <v>10258</v>
      </c>
      <c r="N1413" s="122" t="s">
        <v>66</v>
      </c>
      <c r="O1413" s="122" t="s">
        <v>67</v>
      </c>
      <c r="P1413" s="122" t="s">
        <v>60</v>
      </c>
    </row>
    <row r="1414" spans="1:16" s="28" customFormat="1" ht="15" x14ac:dyDescent="0.25">
      <c r="E1414" s="32"/>
      <c r="G1414" s="32"/>
      <c r="H1414" s="32" t="s">
        <v>353</v>
      </c>
      <c r="I1414" s="143">
        <v>-9164.1299999999992</v>
      </c>
      <c r="J1414" s="125"/>
      <c r="K1414" s="125"/>
      <c r="L1414" s="125">
        <v>46062</v>
      </c>
      <c r="M1414" s="122">
        <v>31001</v>
      </c>
      <c r="N1414" s="122" t="s">
        <v>353</v>
      </c>
      <c r="O1414" s="122" t="s">
        <v>353</v>
      </c>
      <c r="P1414" s="122" t="s">
        <v>246</v>
      </c>
    </row>
    <row r="1415" spans="1:16" s="28" customFormat="1" ht="15" x14ac:dyDescent="0.25">
      <c r="E1415" s="32"/>
      <c r="G1415" s="32"/>
      <c r="H1415" s="32" t="s">
        <v>153</v>
      </c>
      <c r="I1415" s="143">
        <v>-315.89999999999998</v>
      </c>
      <c r="J1415" s="125"/>
      <c r="K1415" s="125"/>
      <c r="L1415" s="125">
        <v>46062</v>
      </c>
      <c r="M1415" s="122">
        <v>10248</v>
      </c>
      <c r="N1415" s="122" t="s">
        <v>7769</v>
      </c>
      <c r="O1415" s="122" t="s">
        <v>154</v>
      </c>
      <c r="P1415" s="122" t="s">
        <v>155</v>
      </c>
    </row>
    <row r="1416" spans="1:16" s="28" customFormat="1" ht="15" x14ac:dyDescent="0.25">
      <c r="E1416" s="32"/>
      <c r="G1416" s="32"/>
      <c r="H1416" s="32" t="s">
        <v>153</v>
      </c>
      <c r="I1416" s="143">
        <v>-1297.05</v>
      </c>
      <c r="J1416" s="125"/>
      <c r="K1416" s="125"/>
      <c r="L1416" s="125">
        <v>46062</v>
      </c>
      <c r="M1416" s="122">
        <v>10248</v>
      </c>
      <c r="N1416" s="122" t="s">
        <v>7769</v>
      </c>
      <c r="O1416" s="122" t="s">
        <v>154</v>
      </c>
      <c r="P1416" s="122" t="s">
        <v>155</v>
      </c>
    </row>
    <row r="1417" spans="1:16" s="28" customFormat="1" ht="15" x14ac:dyDescent="0.25">
      <c r="E1417" s="32"/>
      <c r="G1417" s="32"/>
      <c r="H1417" s="32" t="s">
        <v>7770</v>
      </c>
      <c r="I1417" s="143">
        <v>-66.010000000000005</v>
      </c>
      <c r="J1417" s="125"/>
      <c r="K1417" s="125"/>
      <c r="L1417" s="125">
        <v>46062</v>
      </c>
      <c r="M1417" s="122">
        <v>20008</v>
      </c>
      <c r="N1417" s="122" t="s">
        <v>128</v>
      </c>
      <c r="O1417" s="122" t="s">
        <v>79</v>
      </c>
      <c r="P1417" s="122" t="s">
        <v>129</v>
      </c>
    </row>
    <row r="1418" spans="1:16" s="28" customFormat="1" ht="15" x14ac:dyDescent="0.25">
      <c r="E1418" s="32"/>
      <c r="G1418" s="32"/>
      <c r="H1418" s="32" t="s">
        <v>955</v>
      </c>
      <c r="I1418" s="143">
        <v>-384.99</v>
      </c>
      <c r="J1418" s="125"/>
      <c r="K1418" s="125"/>
      <c r="L1418" s="125">
        <v>46062</v>
      </c>
      <c r="M1418" s="122">
        <v>20010</v>
      </c>
      <c r="N1418" s="122" t="s">
        <v>955</v>
      </c>
      <c r="O1418" s="122" t="s">
        <v>956</v>
      </c>
      <c r="P1418" s="122" t="s">
        <v>246</v>
      </c>
    </row>
    <row r="1419" spans="1:16" s="28" customFormat="1" ht="15" x14ac:dyDescent="0.25">
      <c r="E1419" s="32"/>
      <c r="G1419" s="32"/>
      <c r="H1419" s="32" t="s">
        <v>564</v>
      </c>
      <c r="I1419" s="143">
        <v>-45.67</v>
      </c>
      <c r="J1419" s="125"/>
      <c r="K1419" s="125"/>
      <c r="L1419" s="125">
        <v>46062</v>
      </c>
      <c r="M1419" s="122">
        <v>20008</v>
      </c>
      <c r="N1419" s="122" t="s">
        <v>128</v>
      </c>
      <c r="O1419" s="122" t="s">
        <v>79</v>
      </c>
      <c r="P1419" s="122" t="s">
        <v>129</v>
      </c>
    </row>
    <row r="1420" spans="1:16" s="28" customFormat="1" ht="15" x14ac:dyDescent="0.25">
      <c r="E1420" s="32"/>
      <c r="G1420" s="32"/>
      <c r="H1420" s="32" t="s">
        <v>7771</v>
      </c>
      <c r="I1420" s="143">
        <v>-822.1</v>
      </c>
      <c r="J1420" s="125"/>
      <c r="K1420" s="125"/>
      <c r="L1420" s="125">
        <v>46062</v>
      </c>
      <c r="M1420" s="122">
        <v>30099</v>
      </c>
      <c r="N1420" s="122" t="s">
        <v>128</v>
      </c>
      <c r="O1420" s="122" t="s">
        <v>79</v>
      </c>
      <c r="P1420" s="122" t="s">
        <v>129</v>
      </c>
    </row>
    <row r="1421" spans="1:16" s="28" customFormat="1" ht="15" x14ac:dyDescent="0.25">
      <c r="A1421" s="28" t="s">
        <v>51</v>
      </c>
      <c r="B1421" s="28" t="s">
        <v>51</v>
      </c>
      <c r="C1421" s="28" t="s">
        <v>52</v>
      </c>
      <c r="D1421" s="28" t="s">
        <v>7772</v>
      </c>
      <c r="E1421" s="32" t="s">
        <v>7773</v>
      </c>
      <c r="F1421" s="28" t="s">
        <v>55</v>
      </c>
      <c r="G1421" s="32" t="s">
        <v>7774</v>
      </c>
      <c r="H1421" s="32" t="s">
        <v>7775</v>
      </c>
      <c r="I1421" s="143">
        <v>-50000</v>
      </c>
      <c r="J1421" s="125">
        <v>46000</v>
      </c>
      <c r="K1421" s="125">
        <v>46003</v>
      </c>
      <c r="L1421" s="125">
        <v>46062</v>
      </c>
      <c r="M1421" s="122">
        <v>10258</v>
      </c>
      <c r="N1421" s="122" t="s">
        <v>66</v>
      </c>
      <c r="O1421" s="122" t="s">
        <v>67</v>
      </c>
      <c r="P1421" s="122" t="s">
        <v>60</v>
      </c>
    </row>
    <row r="1422" spans="1:16" s="28" customFormat="1" ht="15" x14ac:dyDescent="0.25">
      <c r="A1422" s="28" t="s">
        <v>51</v>
      </c>
      <c r="B1422" s="28" t="s">
        <v>51</v>
      </c>
      <c r="C1422" s="28" t="s">
        <v>52</v>
      </c>
      <c r="D1422" s="28" t="s">
        <v>7776</v>
      </c>
      <c r="E1422" s="32" t="s">
        <v>7777</v>
      </c>
      <c r="F1422" s="28" t="s">
        <v>55</v>
      </c>
      <c r="G1422" s="32" t="s">
        <v>7774</v>
      </c>
      <c r="H1422" s="32" t="s">
        <v>7775</v>
      </c>
      <c r="I1422" s="143">
        <v>-775.5</v>
      </c>
      <c r="J1422" s="125">
        <v>46001</v>
      </c>
      <c r="K1422" s="125">
        <v>46003</v>
      </c>
      <c r="L1422" s="125">
        <v>46062</v>
      </c>
      <c r="M1422" s="122">
        <v>10258</v>
      </c>
      <c r="N1422" s="122" t="s">
        <v>66</v>
      </c>
      <c r="O1422" s="122" t="s">
        <v>67</v>
      </c>
      <c r="P1422" s="122" t="s">
        <v>60</v>
      </c>
    </row>
    <row r="1423" spans="1:16" s="28" customFormat="1" ht="15" x14ac:dyDescent="0.25">
      <c r="A1423" s="28" t="s">
        <v>51</v>
      </c>
      <c r="B1423" s="28" t="s">
        <v>51</v>
      </c>
      <c r="C1423" s="28" t="s">
        <v>52</v>
      </c>
      <c r="D1423" s="28" t="s">
        <v>6409</v>
      </c>
      <c r="E1423" s="32" t="s">
        <v>171</v>
      </c>
      <c r="F1423" s="28" t="s">
        <v>55</v>
      </c>
      <c r="G1423" s="32" t="s">
        <v>1157</v>
      </c>
      <c r="H1423" s="32" t="s">
        <v>1158</v>
      </c>
      <c r="I1423" s="143">
        <v>-21900</v>
      </c>
      <c r="J1423" s="125">
        <v>46029</v>
      </c>
      <c r="K1423" s="125">
        <v>46031</v>
      </c>
      <c r="L1423" s="125">
        <v>46062</v>
      </c>
      <c r="M1423" s="122">
        <v>30002</v>
      </c>
      <c r="N1423" s="122" t="s">
        <v>205</v>
      </c>
      <c r="O1423" s="122" t="s">
        <v>2235</v>
      </c>
      <c r="P1423" s="122" t="s">
        <v>60</v>
      </c>
    </row>
    <row r="1424" spans="1:16" s="28" customFormat="1" ht="15" x14ac:dyDescent="0.25">
      <c r="A1424" s="28" t="s">
        <v>51</v>
      </c>
      <c r="B1424" s="28" t="s">
        <v>51</v>
      </c>
      <c r="C1424" s="28" t="s">
        <v>52</v>
      </c>
      <c r="D1424" s="28" t="s">
        <v>7778</v>
      </c>
      <c r="E1424" s="32" t="s">
        <v>2170</v>
      </c>
      <c r="F1424" s="28" t="s">
        <v>55</v>
      </c>
      <c r="G1424" s="32" t="s">
        <v>7779</v>
      </c>
      <c r="H1424" s="32" t="s">
        <v>7780</v>
      </c>
      <c r="I1424" s="143">
        <v>-19490.400000000001</v>
      </c>
      <c r="J1424" s="125">
        <v>46031</v>
      </c>
      <c r="K1424" s="125">
        <v>46036</v>
      </c>
      <c r="L1424" s="125">
        <v>46062</v>
      </c>
      <c r="M1424" s="122">
        <v>10258</v>
      </c>
      <c r="N1424" s="122" t="s">
        <v>66</v>
      </c>
      <c r="O1424" s="122" t="s">
        <v>67</v>
      </c>
      <c r="P1424" s="122" t="s">
        <v>60</v>
      </c>
    </row>
    <row r="1425" spans="1:16" s="28" customFormat="1" ht="15" x14ac:dyDescent="0.25">
      <c r="A1425" s="28" t="s">
        <v>51</v>
      </c>
      <c r="B1425" s="28" t="s">
        <v>51</v>
      </c>
      <c r="C1425" s="28" t="s">
        <v>52</v>
      </c>
      <c r="D1425" s="28" t="s">
        <v>7781</v>
      </c>
      <c r="E1425" s="32" t="s">
        <v>844</v>
      </c>
      <c r="F1425" s="28" t="s">
        <v>55</v>
      </c>
      <c r="G1425" s="32" t="s">
        <v>7779</v>
      </c>
      <c r="H1425" s="32" t="s">
        <v>7780</v>
      </c>
      <c r="I1425" s="143">
        <v>-2096.1</v>
      </c>
      <c r="J1425" s="125">
        <v>46031</v>
      </c>
      <c r="K1425" s="125">
        <v>46036</v>
      </c>
      <c r="L1425" s="125">
        <v>46062</v>
      </c>
      <c r="M1425" s="122">
        <v>10258</v>
      </c>
      <c r="N1425" s="122" t="s">
        <v>66</v>
      </c>
      <c r="O1425" s="122" t="s">
        <v>67</v>
      </c>
      <c r="P1425" s="122" t="s">
        <v>60</v>
      </c>
    </row>
    <row r="1426" spans="1:16" s="28" customFormat="1" ht="15" x14ac:dyDescent="0.25">
      <c r="E1426" s="32"/>
      <c r="G1426" s="32"/>
      <c r="H1426" s="32" t="s">
        <v>6700</v>
      </c>
      <c r="I1426" s="143">
        <v>-2395.0100000000002</v>
      </c>
      <c r="J1426" s="125"/>
      <c r="K1426" s="125"/>
      <c r="L1426" s="125">
        <v>46062</v>
      </c>
      <c r="M1426" s="122">
        <v>10248</v>
      </c>
      <c r="N1426" s="122" t="s">
        <v>7769</v>
      </c>
      <c r="O1426" s="122" t="s">
        <v>155</v>
      </c>
      <c r="P1426" s="122" t="s">
        <v>155</v>
      </c>
    </row>
    <row r="1427" spans="1:16" s="28" customFormat="1" ht="15" x14ac:dyDescent="0.25">
      <c r="E1427" s="32"/>
      <c r="G1427" s="32"/>
      <c r="H1427" s="28" t="s">
        <v>7782</v>
      </c>
      <c r="I1427" s="143">
        <v>-7620.28</v>
      </c>
      <c r="J1427" s="125"/>
      <c r="K1427" s="125"/>
      <c r="L1427" s="125">
        <v>46062</v>
      </c>
      <c r="M1427" s="122">
        <v>40001</v>
      </c>
      <c r="N1427" s="122" t="s">
        <v>7782</v>
      </c>
      <c r="O1427" s="122" t="s">
        <v>79</v>
      </c>
      <c r="P1427" s="122" t="s">
        <v>129</v>
      </c>
    </row>
    <row r="1428" spans="1:16" s="28" customFormat="1" ht="15" x14ac:dyDescent="0.25">
      <c r="E1428" s="32"/>
      <c r="G1428" s="32"/>
      <c r="H1428" s="32" t="s">
        <v>690</v>
      </c>
      <c r="I1428" s="143">
        <v>-11541.2</v>
      </c>
      <c r="J1428" s="125"/>
      <c r="K1428" s="125"/>
      <c r="L1428" s="125">
        <v>46062</v>
      </c>
      <c r="M1428" s="122" t="s">
        <v>8609</v>
      </c>
      <c r="N1428" s="122" t="s">
        <v>690</v>
      </c>
      <c r="O1428" s="122" t="s">
        <v>155</v>
      </c>
      <c r="P1428" s="122" t="s">
        <v>155</v>
      </c>
    </row>
    <row r="1429" spans="1:16" s="28" customFormat="1" ht="15" x14ac:dyDescent="0.25">
      <c r="E1429" s="32"/>
      <c r="G1429" s="32"/>
      <c r="H1429" s="32" t="s">
        <v>690</v>
      </c>
      <c r="I1429" s="143">
        <v>-3830.15</v>
      </c>
      <c r="J1429" s="125"/>
      <c r="K1429" s="125"/>
      <c r="L1429" s="125">
        <v>46062</v>
      </c>
      <c r="M1429" s="122" t="s">
        <v>8609</v>
      </c>
      <c r="N1429" s="122" t="s">
        <v>690</v>
      </c>
      <c r="O1429" s="122" t="s">
        <v>155</v>
      </c>
      <c r="P1429" s="122" t="s">
        <v>155</v>
      </c>
    </row>
    <row r="1430" spans="1:16" s="28" customFormat="1" ht="15" x14ac:dyDescent="0.25">
      <c r="E1430" s="32"/>
      <c r="G1430" s="32"/>
      <c r="H1430" s="32" t="s">
        <v>690</v>
      </c>
      <c r="I1430" s="143">
        <v>-201172.74</v>
      </c>
      <c r="J1430" s="125"/>
      <c r="K1430" s="125"/>
      <c r="L1430" s="125">
        <v>46062</v>
      </c>
      <c r="M1430" s="122" t="s">
        <v>8609</v>
      </c>
      <c r="N1430" s="122" t="s">
        <v>690</v>
      </c>
      <c r="O1430" s="122" t="s">
        <v>155</v>
      </c>
      <c r="P1430" s="122" t="s">
        <v>155</v>
      </c>
    </row>
    <row r="1431" spans="1:16" s="28" customFormat="1" ht="15" x14ac:dyDescent="0.25">
      <c r="E1431" s="32"/>
      <c r="G1431" s="32"/>
      <c r="H1431" s="32" t="s">
        <v>690</v>
      </c>
      <c r="I1431" s="143">
        <v>-856.98</v>
      </c>
      <c r="J1431" s="125"/>
      <c r="K1431" s="125"/>
      <c r="L1431" s="125">
        <v>46062</v>
      </c>
      <c r="M1431" s="122" t="s">
        <v>8609</v>
      </c>
      <c r="N1431" s="122" t="s">
        <v>690</v>
      </c>
      <c r="O1431" s="122" t="s">
        <v>155</v>
      </c>
      <c r="P1431" s="122" t="s">
        <v>155</v>
      </c>
    </row>
    <row r="1432" spans="1:16" s="28" customFormat="1" ht="15" x14ac:dyDescent="0.25">
      <c r="E1432" s="32"/>
      <c r="G1432" s="32"/>
      <c r="H1432" s="32" t="s">
        <v>1164</v>
      </c>
      <c r="I1432" s="143">
        <v>-1000</v>
      </c>
      <c r="J1432" s="125"/>
      <c r="K1432" s="125"/>
      <c r="L1432" s="125">
        <v>46062</v>
      </c>
      <c r="M1432" s="122">
        <v>30099</v>
      </c>
      <c r="N1432" s="122" t="s">
        <v>7783</v>
      </c>
      <c r="O1432" s="122" t="s">
        <v>79</v>
      </c>
      <c r="P1432" s="122" t="s">
        <v>129</v>
      </c>
    </row>
    <row r="1433" spans="1:16" s="28" customFormat="1" ht="15" x14ac:dyDescent="0.25">
      <c r="A1433" s="28" t="s">
        <v>51</v>
      </c>
      <c r="B1433" s="28" t="s">
        <v>51</v>
      </c>
      <c r="C1433" s="28" t="s">
        <v>52</v>
      </c>
      <c r="D1433" s="28" t="s">
        <v>7784</v>
      </c>
      <c r="E1433" s="32" t="s">
        <v>7785</v>
      </c>
      <c r="F1433" s="28" t="s">
        <v>55</v>
      </c>
      <c r="G1433" s="32" t="s">
        <v>7786</v>
      </c>
      <c r="H1433" s="32" t="s">
        <v>7787</v>
      </c>
      <c r="I1433" s="143">
        <v>-81568.509999999995</v>
      </c>
      <c r="J1433" s="125">
        <v>46000</v>
      </c>
      <c r="K1433" s="125">
        <v>46001</v>
      </c>
      <c r="L1433" s="125">
        <v>46062</v>
      </c>
      <c r="M1433" s="122">
        <v>10258</v>
      </c>
      <c r="N1433" s="122" t="s">
        <v>66</v>
      </c>
      <c r="O1433" s="122" t="s">
        <v>67</v>
      </c>
      <c r="P1433" s="122" t="s">
        <v>60</v>
      </c>
    </row>
    <row r="1434" spans="1:16" s="28" customFormat="1" ht="15" x14ac:dyDescent="0.25">
      <c r="E1434" s="32"/>
      <c r="G1434" s="32"/>
      <c r="H1434" s="28" t="s">
        <v>7788</v>
      </c>
      <c r="I1434" s="143">
        <v>-25742126.039999999</v>
      </c>
      <c r="J1434" s="125"/>
      <c r="K1434" s="125"/>
      <c r="L1434" s="125">
        <v>46062</v>
      </c>
      <c r="M1434" s="122">
        <v>40001</v>
      </c>
      <c r="N1434" s="122" t="s">
        <v>7789</v>
      </c>
      <c r="O1434" s="122" t="s">
        <v>7790</v>
      </c>
      <c r="P1434" s="122" t="s">
        <v>93</v>
      </c>
    </row>
    <row r="1435" spans="1:16" s="28" customFormat="1" ht="15" x14ac:dyDescent="0.25">
      <c r="A1435" s="28" t="s">
        <v>51</v>
      </c>
      <c r="B1435" s="28" t="s">
        <v>51</v>
      </c>
      <c r="C1435" s="28" t="s">
        <v>72</v>
      </c>
      <c r="D1435" s="28" t="s">
        <v>7791</v>
      </c>
      <c r="E1435" s="32" t="s">
        <v>7792</v>
      </c>
      <c r="F1435" s="28" t="s">
        <v>55</v>
      </c>
      <c r="G1435" s="32" t="s">
        <v>632</v>
      </c>
      <c r="H1435" s="32" t="s">
        <v>633</v>
      </c>
      <c r="I1435" s="143">
        <v>-259.77999999999997</v>
      </c>
      <c r="J1435" s="125">
        <v>46028</v>
      </c>
      <c r="K1435" s="125">
        <v>46030</v>
      </c>
      <c r="L1435" s="125">
        <v>46062</v>
      </c>
      <c r="M1435" s="122">
        <v>30002</v>
      </c>
      <c r="N1435" s="122" t="s">
        <v>205</v>
      </c>
      <c r="O1435" s="122" t="s">
        <v>2235</v>
      </c>
      <c r="P1435" s="122" t="s">
        <v>60</v>
      </c>
    </row>
    <row r="1436" spans="1:16" s="28" customFormat="1" ht="15" x14ac:dyDescent="0.25">
      <c r="A1436" s="28" t="s">
        <v>51</v>
      </c>
      <c r="B1436" s="28" t="s">
        <v>51</v>
      </c>
      <c r="C1436" s="28" t="s">
        <v>72</v>
      </c>
      <c r="D1436" s="28" t="s">
        <v>7793</v>
      </c>
      <c r="E1436" s="32" t="s">
        <v>7794</v>
      </c>
      <c r="F1436" s="28" t="s">
        <v>55</v>
      </c>
      <c r="G1436" s="32" t="s">
        <v>632</v>
      </c>
      <c r="H1436" s="32" t="s">
        <v>633</v>
      </c>
      <c r="I1436" s="143">
        <v>-129.13</v>
      </c>
      <c r="J1436" s="125">
        <v>46028</v>
      </c>
      <c r="K1436" s="125">
        <v>46030</v>
      </c>
      <c r="L1436" s="125">
        <v>46062</v>
      </c>
      <c r="M1436" s="122">
        <v>30002</v>
      </c>
      <c r="N1436" s="122" t="s">
        <v>205</v>
      </c>
      <c r="O1436" s="122" t="s">
        <v>2235</v>
      </c>
      <c r="P1436" s="122" t="s">
        <v>60</v>
      </c>
    </row>
    <row r="1437" spans="1:16" s="28" customFormat="1" ht="15" x14ac:dyDescent="0.25">
      <c r="A1437" s="28" t="s">
        <v>51</v>
      </c>
      <c r="B1437" s="28" t="s">
        <v>51</v>
      </c>
      <c r="C1437" s="28" t="s">
        <v>52</v>
      </c>
      <c r="D1437" s="28" t="s">
        <v>6372</v>
      </c>
      <c r="E1437" s="32" t="s">
        <v>7795</v>
      </c>
      <c r="F1437" s="28" t="s">
        <v>55</v>
      </c>
      <c r="G1437" s="32" t="s">
        <v>632</v>
      </c>
      <c r="H1437" s="32" t="s">
        <v>633</v>
      </c>
      <c r="I1437" s="143">
        <v>-842</v>
      </c>
      <c r="J1437" s="125">
        <v>46027</v>
      </c>
      <c r="K1437" s="125">
        <v>46031</v>
      </c>
      <c r="L1437" s="125">
        <v>46062</v>
      </c>
      <c r="M1437" s="122">
        <v>30002</v>
      </c>
      <c r="N1437" s="122" t="s">
        <v>205</v>
      </c>
      <c r="O1437" s="122" t="s">
        <v>2235</v>
      </c>
      <c r="P1437" s="122" t="s">
        <v>60</v>
      </c>
    </row>
    <row r="1438" spans="1:16" s="28" customFormat="1" ht="15" x14ac:dyDescent="0.25">
      <c r="A1438" s="28" t="s">
        <v>51</v>
      </c>
      <c r="B1438" s="28" t="s">
        <v>51</v>
      </c>
      <c r="C1438" s="28" t="s">
        <v>52</v>
      </c>
      <c r="D1438" s="28" t="s">
        <v>6374</v>
      </c>
      <c r="E1438" s="32" t="s">
        <v>7796</v>
      </c>
      <c r="F1438" s="28" t="s">
        <v>55</v>
      </c>
      <c r="G1438" s="32" t="s">
        <v>632</v>
      </c>
      <c r="H1438" s="32" t="s">
        <v>633</v>
      </c>
      <c r="I1438" s="143">
        <v>-1701</v>
      </c>
      <c r="J1438" s="125">
        <v>46023</v>
      </c>
      <c r="K1438" s="125">
        <v>46031</v>
      </c>
      <c r="L1438" s="125">
        <v>46062</v>
      </c>
      <c r="M1438" s="122">
        <v>30002</v>
      </c>
      <c r="N1438" s="122" t="s">
        <v>205</v>
      </c>
      <c r="O1438" s="122" t="s">
        <v>2235</v>
      </c>
      <c r="P1438" s="122" t="s">
        <v>60</v>
      </c>
    </row>
    <row r="1439" spans="1:16" s="28" customFormat="1" ht="15" x14ac:dyDescent="0.25">
      <c r="A1439" s="28" t="s">
        <v>51</v>
      </c>
      <c r="B1439" s="28" t="s">
        <v>51</v>
      </c>
      <c r="C1439" s="28" t="s">
        <v>52</v>
      </c>
      <c r="D1439" s="28" t="s">
        <v>6258</v>
      </c>
      <c r="E1439" s="32" t="s">
        <v>7797</v>
      </c>
      <c r="F1439" s="28" t="s">
        <v>55</v>
      </c>
      <c r="G1439" s="32" t="s">
        <v>632</v>
      </c>
      <c r="H1439" s="32" t="s">
        <v>633</v>
      </c>
      <c r="I1439" s="143">
        <v>-89916.160000000003</v>
      </c>
      <c r="J1439" s="125">
        <v>46028</v>
      </c>
      <c r="K1439" s="125">
        <v>46031</v>
      </c>
      <c r="L1439" s="125">
        <v>46062</v>
      </c>
      <c r="M1439" s="122">
        <v>30002</v>
      </c>
      <c r="N1439" s="122" t="s">
        <v>205</v>
      </c>
      <c r="O1439" s="122" t="s">
        <v>2235</v>
      </c>
      <c r="P1439" s="122" t="s">
        <v>60</v>
      </c>
    </row>
    <row r="1440" spans="1:16" s="28" customFormat="1" ht="15" x14ac:dyDescent="0.25">
      <c r="A1440" s="28" t="s">
        <v>51</v>
      </c>
      <c r="B1440" s="28" t="s">
        <v>51</v>
      </c>
      <c r="C1440" s="28" t="s">
        <v>52</v>
      </c>
      <c r="D1440" s="28" t="s">
        <v>7798</v>
      </c>
      <c r="E1440" s="32" t="s">
        <v>7799</v>
      </c>
      <c r="F1440" s="28" t="s">
        <v>55</v>
      </c>
      <c r="G1440" s="32" t="s">
        <v>632</v>
      </c>
      <c r="H1440" s="32" t="s">
        <v>633</v>
      </c>
      <c r="I1440" s="143">
        <v>-2587.96</v>
      </c>
      <c r="J1440" s="125">
        <v>46023</v>
      </c>
      <c r="K1440" s="125">
        <v>46031</v>
      </c>
      <c r="L1440" s="125">
        <v>46062</v>
      </c>
      <c r="M1440" s="122">
        <v>30002</v>
      </c>
      <c r="N1440" s="122" t="s">
        <v>205</v>
      </c>
      <c r="O1440" s="122" t="s">
        <v>2235</v>
      </c>
      <c r="P1440" s="122" t="s">
        <v>60</v>
      </c>
    </row>
    <row r="1441" spans="1:16" s="32" customFormat="1" ht="15" x14ac:dyDescent="0.25">
      <c r="A1441" s="32" t="s">
        <v>51</v>
      </c>
      <c r="B1441" s="32" t="s">
        <v>51</v>
      </c>
      <c r="C1441" s="32" t="s">
        <v>52</v>
      </c>
      <c r="D1441" s="32" t="s">
        <v>6287</v>
      </c>
      <c r="E1441" s="32" t="s">
        <v>7800</v>
      </c>
      <c r="F1441" s="28" t="s">
        <v>55</v>
      </c>
      <c r="G1441" s="32" t="s">
        <v>632</v>
      </c>
      <c r="H1441" s="32" t="s">
        <v>633</v>
      </c>
      <c r="I1441" s="143">
        <v>-805</v>
      </c>
      <c r="J1441" s="125">
        <v>46023</v>
      </c>
      <c r="K1441" s="125">
        <v>46031</v>
      </c>
      <c r="L1441" s="125">
        <v>46062</v>
      </c>
      <c r="M1441" s="122">
        <v>30002</v>
      </c>
      <c r="N1441" s="122" t="s">
        <v>205</v>
      </c>
      <c r="O1441" s="122" t="s">
        <v>2235</v>
      </c>
      <c r="P1441" s="122" t="s">
        <v>60</v>
      </c>
    </row>
    <row r="1442" spans="1:16" s="32" customFormat="1" ht="15" x14ac:dyDescent="0.25">
      <c r="A1442" s="32" t="s">
        <v>51</v>
      </c>
      <c r="B1442" s="32" t="s">
        <v>51</v>
      </c>
      <c r="C1442" s="32" t="s">
        <v>52</v>
      </c>
      <c r="D1442" s="32" t="s">
        <v>7801</v>
      </c>
      <c r="E1442" s="32" t="s">
        <v>7802</v>
      </c>
      <c r="F1442" s="28" t="s">
        <v>55</v>
      </c>
      <c r="G1442" s="32" t="s">
        <v>632</v>
      </c>
      <c r="H1442" s="32" t="s">
        <v>633</v>
      </c>
      <c r="I1442" s="143">
        <v>-618</v>
      </c>
      <c r="J1442" s="125">
        <v>46023</v>
      </c>
      <c r="K1442" s="125">
        <v>46031</v>
      </c>
      <c r="L1442" s="125">
        <v>46062</v>
      </c>
      <c r="M1442" s="122">
        <v>30002</v>
      </c>
      <c r="N1442" s="122" t="s">
        <v>205</v>
      </c>
      <c r="O1442" s="122" t="s">
        <v>2235</v>
      </c>
      <c r="P1442" s="122" t="s">
        <v>60</v>
      </c>
    </row>
    <row r="1443" spans="1:16" s="32" customFormat="1" ht="15" x14ac:dyDescent="0.25">
      <c r="A1443" s="32" t="s">
        <v>51</v>
      </c>
      <c r="B1443" s="32" t="s">
        <v>51</v>
      </c>
      <c r="C1443" s="32" t="s">
        <v>52</v>
      </c>
      <c r="D1443" s="32" t="s">
        <v>6417</v>
      </c>
      <c r="E1443" s="32" t="s">
        <v>7803</v>
      </c>
      <c r="F1443" s="28" t="s">
        <v>55</v>
      </c>
      <c r="G1443" s="32" t="s">
        <v>632</v>
      </c>
      <c r="H1443" s="32" t="s">
        <v>633</v>
      </c>
      <c r="I1443" s="143">
        <v>-410</v>
      </c>
      <c r="J1443" s="125">
        <v>46023</v>
      </c>
      <c r="K1443" s="125">
        <v>46031</v>
      </c>
      <c r="L1443" s="125">
        <v>46062</v>
      </c>
      <c r="M1443" s="122">
        <v>30002</v>
      </c>
      <c r="N1443" s="122" t="s">
        <v>205</v>
      </c>
      <c r="O1443" s="122" t="s">
        <v>2235</v>
      </c>
      <c r="P1443" s="122" t="s">
        <v>60</v>
      </c>
    </row>
    <row r="1444" spans="1:16" s="28" customFormat="1" ht="15" x14ac:dyDescent="0.25">
      <c r="A1444" s="28" t="s">
        <v>51</v>
      </c>
      <c r="B1444" s="28" t="s">
        <v>51</v>
      </c>
      <c r="C1444" s="28" t="s">
        <v>52</v>
      </c>
      <c r="D1444" s="28" t="s">
        <v>7804</v>
      </c>
      <c r="E1444" s="32" t="s">
        <v>7805</v>
      </c>
      <c r="F1444" s="28" t="s">
        <v>55</v>
      </c>
      <c r="G1444" s="32" t="s">
        <v>632</v>
      </c>
      <c r="H1444" s="32" t="s">
        <v>633</v>
      </c>
      <c r="I1444" s="143">
        <v>-117.04</v>
      </c>
      <c r="J1444" s="125">
        <v>46023</v>
      </c>
      <c r="K1444" s="125">
        <v>46031</v>
      </c>
      <c r="L1444" s="125">
        <v>46062</v>
      </c>
      <c r="M1444" s="122">
        <v>30002</v>
      </c>
      <c r="N1444" s="122" t="s">
        <v>205</v>
      </c>
      <c r="O1444" s="122" t="s">
        <v>2235</v>
      </c>
      <c r="P1444" s="122" t="s">
        <v>60</v>
      </c>
    </row>
    <row r="1445" spans="1:16" s="28" customFormat="1" ht="15" x14ac:dyDescent="0.25">
      <c r="A1445" s="28" t="s">
        <v>51</v>
      </c>
      <c r="B1445" s="28" t="s">
        <v>51</v>
      </c>
      <c r="C1445" s="28" t="s">
        <v>52</v>
      </c>
      <c r="D1445" s="28" t="s">
        <v>7806</v>
      </c>
      <c r="E1445" s="32" t="s">
        <v>7807</v>
      </c>
      <c r="F1445" s="28" t="s">
        <v>55</v>
      </c>
      <c r="G1445" s="32" t="s">
        <v>632</v>
      </c>
      <c r="H1445" s="32" t="s">
        <v>633</v>
      </c>
      <c r="I1445" s="143">
        <v>-149</v>
      </c>
      <c r="J1445" s="125">
        <v>46023</v>
      </c>
      <c r="K1445" s="125">
        <v>46031</v>
      </c>
      <c r="L1445" s="125">
        <v>46062</v>
      </c>
      <c r="M1445" s="122">
        <v>30002</v>
      </c>
      <c r="N1445" s="122" t="s">
        <v>205</v>
      </c>
      <c r="O1445" s="122" t="s">
        <v>2235</v>
      </c>
      <c r="P1445" s="122" t="s">
        <v>60</v>
      </c>
    </row>
    <row r="1446" spans="1:16" s="32" customFormat="1" ht="15" x14ac:dyDescent="0.25">
      <c r="F1446" s="28"/>
      <c r="H1446" s="32" t="s">
        <v>1740</v>
      </c>
      <c r="I1446" s="143">
        <v>-230</v>
      </c>
      <c r="J1446" s="125"/>
      <c r="K1446" s="125"/>
      <c r="L1446" s="125">
        <v>46062</v>
      </c>
      <c r="M1446" s="122">
        <v>20001</v>
      </c>
      <c r="N1446" s="122" t="s">
        <v>128</v>
      </c>
      <c r="O1446" s="122" t="s">
        <v>79</v>
      </c>
      <c r="P1446" s="122" t="s">
        <v>129</v>
      </c>
    </row>
    <row r="1447" spans="1:16" s="28" customFormat="1" ht="15" x14ac:dyDescent="0.25">
      <c r="A1447" s="28" t="s">
        <v>51</v>
      </c>
      <c r="B1447" s="28" t="s">
        <v>51</v>
      </c>
      <c r="C1447" s="28" t="s">
        <v>52</v>
      </c>
      <c r="D1447" s="28" t="s">
        <v>7808</v>
      </c>
      <c r="E1447" s="32" t="s">
        <v>7809</v>
      </c>
      <c r="F1447" s="28" t="s">
        <v>55</v>
      </c>
      <c r="G1447" s="32" t="s">
        <v>235</v>
      </c>
      <c r="H1447" s="32" t="s">
        <v>236</v>
      </c>
      <c r="I1447" s="143">
        <v>-340</v>
      </c>
      <c r="J1447" s="125">
        <v>46051</v>
      </c>
      <c r="K1447" s="125">
        <v>46051</v>
      </c>
      <c r="L1447" s="125">
        <v>46062</v>
      </c>
      <c r="M1447" s="122">
        <v>10258</v>
      </c>
      <c r="N1447" s="122" t="s">
        <v>51</v>
      </c>
      <c r="O1447" s="122" t="s">
        <v>67</v>
      </c>
      <c r="P1447" s="122" t="s">
        <v>60</v>
      </c>
    </row>
    <row r="1448" spans="1:16" s="28" customFormat="1" ht="15" x14ac:dyDescent="0.25">
      <c r="A1448" s="28" t="s">
        <v>51</v>
      </c>
      <c r="B1448" s="28" t="s">
        <v>51</v>
      </c>
      <c r="C1448" s="28" t="s">
        <v>52</v>
      </c>
      <c r="D1448" s="28" t="s">
        <v>7810</v>
      </c>
      <c r="E1448" s="32" t="s">
        <v>7811</v>
      </c>
      <c r="F1448" s="28" t="s">
        <v>55</v>
      </c>
      <c r="G1448" s="32" t="s">
        <v>460</v>
      </c>
      <c r="H1448" s="32" t="s">
        <v>461</v>
      </c>
      <c r="I1448" s="143">
        <v>-687.51</v>
      </c>
      <c r="J1448" s="125">
        <v>46042</v>
      </c>
      <c r="K1448" s="125">
        <v>46058</v>
      </c>
      <c r="L1448" s="125">
        <v>46062</v>
      </c>
      <c r="M1448" s="122">
        <v>20008</v>
      </c>
      <c r="N1448" s="122" t="s">
        <v>161</v>
      </c>
      <c r="O1448" s="122" t="s">
        <v>138</v>
      </c>
      <c r="P1448" s="122" t="s">
        <v>60</v>
      </c>
    </row>
    <row r="1449" spans="1:16" s="28" customFormat="1" ht="15" x14ac:dyDescent="0.25">
      <c r="A1449" s="28" t="s">
        <v>51</v>
      </c>
      <c r="B1449" s="28" t="s">
        <v>51</v>
      </c>
      <c r="C1449" s="28" t="s">
        <v>52</v>
      </c>
      <c r="D1449" s="28" t="s">
        <v>7812</v>
      </c>
      <c r="E1449" s="32" t="s">
        <v>7813</v>
      </c>
      <c r="F1449" s="28" t="s">
        <v>55</v>
      </c>
      <c r="G1449" s="32" t="s">
        <v>7814</v>
      </c>
      <c r="H1449" s="32" t="s">
        <v>7815</v>
      </c>
      <c r="I1449" s="143">
        <v>-438.2</v>
      </c>
      <c r="J1449" s="125">
        <v>46041</v>
      </c>
      <c r="K1449" s="125">
        <v>46045</v>
      </c>
      <c r="L1449" s="125">
        <v>46062</v>
      </c>
      <c r="M1449" s="122">
        <v>20008</v>
      </c>
      <c r="N1449" s="122" t="s">
        <v>161</v>
      </c>
      <c r="O1449" s="122" t="s">
        <v>138</v>
      </c>
      <c r="P1449" s="122" t="s">
        <v>60</v>
      </c>
    </row>
    <row r="1450" spans="1:16" s="28" customFormat="1" ht="15" x14ac:dyDescent="0.25">
      <c r="A1450" s="28" t="s">
        <v>51</v>
      </c>
      <c r="B1450" s="28" t="s">
        <v>51</v>
      </c>
      <c r="C1450" s="28" t="s">
        <v>52</v>
      </c>
      <c r="D1450" s="28" t="s">
        <v>7816</v>
      </c>
      <c r="E1450" s="32" t="s">
        <v>7817</v>
      </c>
      <c r="F1450" s="28" t="s">
        <v>55</v>
      </c>
      <c r="G1450" s="32" t="s">
        <v>7814</v>
      </c>
      <c r="H1450" s="32" t="s">
        <v>7815</v>
      </c>
      <c r="I1450" s="143">
        <v>-5476</v>
      </c>
      <c r="J1450" s="125">
        <v>46041</v>
      </c>
      <c r="K1450" s="125">
        <v>46058</v>
      </c>
      <c r="L1450" s="125">
        <v>46062</v>
      </c>
      <c r="M1450" s="122">
        <v>20008</v>
      </c>
      <c r="N1450" s="122" t="s">
        <v>161</v>
      </c>
      <c r="O1450" s="122" t="s">
        <v>138</v>
      </c>
      <c r="P1450" s="122" t="s">
        <v>60</v>
      </c>
    </row>
    <row r="1451" spans="1:16" s="28" customFormat="1" ht="15" x14ac:dyDescent="0.25">
      <c r="A1451" s="28" t="s">
        <v>51</v>
      </c>
      <c r="B1451" s="28" t="s">
        <v>51</v>
      </c>
      <c r="C1451" s="28" t="s">
        <v>52</v>
      </c>
      <c r="D1451" s="28" t="s">
        <v>7818</v>
      </c>
      <c r="E1451" s="32" t="s">
        <v>7819</v>
      </c>
      <c r="F1451" s="28" t="s">
        <v>55</v>
      </c>
      <c r="G1451" s="32" t="s">
        <v>470</v>
      </c>
      <c r="H1451" s="32" t="s">
        <v>471</v>
      </c>
      <c r="I1451" s="143">
        <v>-114792.29</v>
      </c>
      <c r="J1451" s="125">
        <v>46000</v>
      </c>
      <c r="K1451" s="125">
        <v>46003</v>
      </c>
      <c r="L1451" s="125">
        <v>46062</v>
      </c>
      <c r="M1451" s="122">
        <v>10258</v>
      </c>
      <c r="N1451" s="122" t="s">
        <v>66</v>
      </c>
      <c r="O1451" s="122" t="s">
        <v>67</v>
      </c>
      <c r="P1451" s="122" t="s">
        <v>60</v>
      </c>
    </row>
    <row r="1452" spans="1:16" s="32" customFormat="1" ht="15" x14ac:dyDescent="0.25">
      <c r="F1452" s="28"/>
      <c r="H1452" s="32" t="s">
        <v>646</v>
      </c>
      <c r="I1452" s="143">
        <v>-368.48</v>
      </c>
      <c r="J1452" s="125"/>
      <c r="K1452" s="125"/>
      <c r="L1452" s="125">
        <v>46062</v>
      </c>
      <c r="M1452" s="122">
        <v>31001</v>
      </c>
      <c r="N1452" s="122" t="s">
        <v>646</v>
      </c>
      <c r="O1452" s="122" t="s">
        <v>646</v>
      </c>
      <c r="P1452" s="122" t="s">
        <v>246</v>
      </c>
    </row>
    <row r="1453" spans="1:16" s="32" customFormat="1" ht="15" x14ac:dyDescent="0.25">
      <c r="F1453" s="28"/>
      <c r="H1453" s="32" t="s">
        <v>646</v>
      </c>
      <c r="I1453" s="143">
        <v>-1231.24</v>
      </c>
      <c r="J1453" s="125"/>
      <c r="K1453" s="125"/>
      <c r="L1453" s="125">
        <v>46062</v>
      </c>
      <c r="M1453" s="122">
        <v>30002</v>
      </c>
      <c r="N1453" s="122" t="s">
        <v>646</v>
      </c>
      <c r="O1453" s="122" t="s">
        <v>646</v>
      </c>
      <c r="P1453" s="122" t="s">
        <v>246</v>
      </c>
    </row>
    <row r="1454" spans="1:16" s="32" customFormat="1" ht="15" x14ac:dyDescent="0.25">
      <c r="F1454" s="28"/>
      <c r="H1454" s="32" t="s">
        <v>646</v>
      </c>
      <c r="I1454" s="143">
        <v>-1090.46</v>
      </c>
      <c r="J1454" s="125"/>
      <c r="K1454" s="125"/>
      <c r="L1454" s="125">
        <v>46062</v>
      </c>
      <c r="M1454" s="122">
        <v>20104</v>
      </c>
      <c r="N1454" s="122" t="s">
        <v>646</v>
      </c>
      <c r="O1454" s="122" t="s">
        <v>646</v>
      </c>
      <c r="P1454" s="122" t="s">
        <v>246</v>
      </c>
    </row>
    <row r="1455" spans="1:16" s="32" customFormat="1" ht="15" x14ac:dyDescent="0.25">
      <c r="A1455" s="32" t="s">
        <v>51</v>
      </c>
      <c r="B1455" s="32" t="s">
        <v>51</v>
      </c>
      <c r="C1455" s="32" t="s">
        <v>52</v>
      </c>
      <c r="D1455" s="32" t="s">
        <v>7820</v>
      </c>
      <c r="E1455" s="32" t="s">
        <v>7821</v>
      </c>
      <c r="F1455" s="28" t="s">
        <v>55</v>
      </c>
      <c r="G1455" s="32" t="s">
        <v>7822</v>
      </c>
      <c r="H1455" s="32" t="s">
        <v>7823</v>
      </c>
      <c r="I1455" s="143">
        <v>-488.44</v>
      </c>
      <c r="J1455" s="125">
        <v>46034</v>
      </c>
      <c r="K1455" s="125">
        <v>46035</v>
      </c>
      <c r="L1455" s="125">
        <v>46062</v>
      </c>
      <c r="M1455" s="122">
        <v>30099</v>
      </c>
      <c r="N1455" s="122" t="s">
        <v>58</v>
      </c>
      <c r="O1455" s="122" t="s">
        <v>2235</v>
      </c>
      <c r="P1455" s="122" t="s">
        <v>60</v>
      </c>
    </row>
    <row r="1456" spans="1:16" s="28" customFormat="1" ht="15" x14ac:dyDescent="0.25">
      <c r="A1456" s="28" t="s">
        <v>51</v>
      </c>
      <c r="B1456" s="28" t="s">
        <v>51</v>
      </c>
      <c r="C1456" s="28" t="s">
        <v>52</v>
      </c>
      <c r="D1456" s="28" t="s">
        <v>7824</v>
      </c>
      <c r="E1456" s="32" t="s">
        <v>7825</v>
      </c>
      <c r="F1456" s="28" t="s">
        <v>55</v>
      </c>
      <c r="G1456" s="32" t="s">
        <v>1357</v>
      </c>
      <c r="H1456" s="32" t="s">
        <v>1358</v>
      </c>
      <c r="I1456" s="143">
        <v>-789</v>
      </c>
      <c r="J1456" s="125">
        <v>45988</v>
      </c>
      <c r="K1456" s="125">
        <v>46053</v>
      </c>
      <c r="L1456" s="125">
        <v>46062</v>
      </c>
      <c r="M1456" s="122">
        <v>20099</v>
      </c>
      <c r="N1456" s="122" t="s">
        <v>78</v>
      </c>
      <c r="O1456" s="122" t="s">
        <v>79</v>
      </c>
      <c r="P1456" s="122" t="s">
        <v>60</v>
      </c>
    </row>
    <row r="1457" spans="1:16" s="28" customFormat="1" ht="15" x14ac:dyDescent="0.25">
      <c r="A1457" s="28" t="s">
        <v>51</v>
      </c>
      <c r="B1457" s="28" t="s">
        <v>51</v>
      </c>
      <c r="C1457" s="28" t="s">
        <v>52</v>
      </c>
      <c r="D1457" s="28" t="s">
        <v>6458</v>
      </c>
      <c r="E1457" s="32" t="s">
        <v>7826</v>
      </c>
      <c r="F1457" s="28" t="s">
        <v>55</v>
      </c>
      <c r="G1457" s="32" t="s">
        <v>485</v>
      </c>
      <c r="H1457" s="32" t="s">
        <v>486</v>
      </c>
      <c r="I1457" s="143">
        <v>-1667.2</v>
      </c>
      <c r="J1457" s="125">
        <v>46032</v>
      </c>
      <c r="K1457" s="125">
        <v>46036</v>
      </c>
      <c r="L1457" s="125">
        <v>46062</v>
      </c>
      <c r="M1457" s="122">
        <v>20008</v>
      </c>
      <c r="N1457" s="122" t="s">
        <v>161</v>
      </c>
      <c r="O1457" s="122" t="s">
        <v>138</v>
      </c>
      <c r="P1457" s="122" t="s">
        <v>60</v>
      </c>
    </row>
    <row r="1458" spans="1:16" s="28" customFormat="1" ht="15" x14ac:dyDescent="0.25">
      <c r="A1458" s="28" t="s">
        <v>51</v>
      </c>
      <c r="B1458" s="28" t="s">
        <v>51</v>
      </c>
      <c r="C1458" s="28" t="s">
        <v>52</v>
      </c>
      <c r="D1458" s="28" t="s">
        <v>7827</v>
      </c>
      <c r="E1458" s="32" t="s">
        <v>7828</v>
      </c>
      <c r="F1458" s="28" t="s">
        <v>55</v>
      </c>
      <c r="G1458" s="32" t="s">
        <v>485</v>
      </c>
      <c r="H1458" s="32" t="s">
        <v>486</v>
      </c>
      <c r="I1458" s="143">
        <v>-347.52</v>
      </c>
      <c r="J1458" s="125">
        <v>46031</v>
      </c>
      <c r="K1458" s="125">
        <v>46038</v>
      </c>
      <c r="L1458" s="125">
        <v>46062</v>
      </c>
      <c r="M1458" s="122">
        <v>10258</v>
      </c>
      <c r="N1458" s="122" t="s">
        <v>66</v>
      </c>
      <c r="O1458" s="122" t="s">
        <v>67</v>
      </c>
      <c r="P1458" s="122" t="s">
        <v>60</v>
      </c>
    </row>
    <row r="1459" spans="1:16" s="28" customFormat="1" ht="15" x14ac:dyDescent="0.25">
      <c r="A1459" s="28" t="s">
        <v>51</v>
      </c>
      <c r="B1459" s="28" t="s">
        <v>51</v>
      </c>
      <c r="C1459" s="28" t="s">
        <v>52</v>
      </c>
      <c r="D1459" s="28" t="s">
        <v>7829</v>
      </c>
      <c r="E1459" s="32" t="s">
        <v>7830</v>
      </c>
      <c r="F1459" s="28" t="s">
        <v>55</v>
      </c>
      <c r="G1459" s="32" t="s">
        <v>1103</v>
      </c>
      <c r="H1459" s="32" t="s">
        <v>1104</v>
      </c>
      <c r="I1459" s="143">
        <v>-681.6</v>
      </c>
      <c r="J1459" s="125">
        <v>46001</v>
      </c>
      <c r="K1459" s="125">
        <v>46008</v>
      </c>
      <c r="L1459" s="125">
        <v>46062</v>
      </c>
      <c r="M1459" s="122">
        <v>30002</v>
      </c>
      <c r="N1459" s="122" t="s">
        <v>205</v>
      </c>
      <c r="O1459" s="122" t="s">
        <v>2235</v>
      </c>
      <c r="P1459" s="122" t="s">
        <v>60</v>
      </c>
    </row>
    <row r="1460" spans="1:16" s="28" customFormat="1" ht="15" x14ac:dyDescent="0.25">
      <c r="A1460" s="28" t="s">
        <v>51</v>
      </c>
      <c r="B1460" s="28" t="s">
        <v>51</v>
      </c>
      <c r="C1460" s="28" t="s">
        <v>52</v>
      </c>
      <c r="D1460" s="28" t="s">
        <v>7831</v>
      </c>
      <c r="E1460" s="32" t="s">
        <v>7832</v>
      </c>
      <c r="F1460" s="28" t="s">
        <v>55</v>
      </c>
      <c r="G1460" s="32" t="s">
        <v>1103</v>
      </c>
      <c r="H1460" s="32" t="s">
        <v>1104</v>
      </c>
      <c r="I1460" s="143">
        <v>-255.6</v>
      </c>
      <c r="J1460" s="125">
        <v>46001</v>
      </c>
      <c r="K1460" s="125">
        <v>46010</v>
      </c>
      <c r="L1460" s="125">
        <v>46062</v>
      </c>
      <c r="M1460" s="122">
        <v>31001</v>
      </c>
      <c r="N1460" s="122" t="s">
        <v>115</v>
      </c>
      <c r="O1460" s="122" t="s">
        <v>2235</v>
      </c>
      <c r="P1460" s="122" t="s">
        <v>60</v>
      </c>
    </row>
    <row r="1461" spans="1:16" s="28" customFormat="1" ht="15" x14ac:dyDescent="0.25">
      <c r="A1461" s="28" t="s">
        <v>51</v>
      </c>
      <c r="B1461" s="28" t="s">
        <v>51</v>
      </c>
      <c r="C1461" s="28" t="s">
        <v>72</v>
      </c>
      <c r="D1461" s="28" t="s">
        <v>7833</v>
      </c>
      <c r="E1461" s="32" t="s">
        <v>7834</v>
      </c>
      <c r="F1461" s="28" t="s">
        <v>55</v>
      </c>
      <c r="G1461" s="32" t="s">
        <v>1018</v>
      </c>
      <c r="H1461" s="32" t="s">
        <v>1019</v>
      </c>
      <c r="I1461" s="143">
        <v>-11754</v>
      </c>
      <c r="J1461" s="125">
        <v>46054</v>
      </c>
      <c r="K1461" s="125">
        <v>46055</v>
      </c>
      <c r="L1461" s="125">
        <v>46062</v>
      </c>
      <c r="M1461" s="122">
        <v>20108</v>
      </c>
      <c r="N1461" s="122" t="s">
        <v>911</v>
      </c>
      <c r="O1461" s="122" t="s">
        <v>79</v>
      </c>
      <c r="P1461" s="122" t="s">
        <v>60</v>
      </c>
    </row>
    <row r="1462" spans="1:16" s="28" customFormat="1" ht="15" x14ac:dyDescent="0.25">
      <c r="A1462" s="28" t="s">
        <v>51</v>
      </c>
      <c r="B1462" s="28" t="s">
        <v>51</v>
      </c>
      <c r="C1462" s="28" t="s">
        <v>52</v>
      </c>
      <c r="D1462" s="28" t="s">
        <v>1020</v>
      </c>
      <c r="E1462" s="32" t="s">
        <v>1021</v>
      </c>
      <c r="F1462" s="28" t="s">
        <v>55</v>
      </c>
      <c r="G1462" s="32" t="s">
        <v>1022</v>
      </c>
      <c r="H1462" s="32" t="s">
        <v>1023</v>
      </c>
      <c r="I1462" s="143">
        <v>-11315.5</v>
      </c>
      <c r="J1462" s="125">
        <v>46002</v>
      </c>
      <c r="K1462" s="125">
        <v>46007</v>
      </c>
      <c r="L1462" s="125">
        <v>46062</v>
      </c>
      <c r="M1462" s="122">
        <v>20099</v>
      </c>
      <c r="N1462" s="122" t="s">
        <v>78</v>
      </c>
      <c r="O1462" s="122" t="s">
        <v>79</v>
      </c>
      <c r="P1462" s="122" t="s">
        <v>60</v>
      </c>
    </row>
    <row r="1463" spans="1:16" s="28" customFormat="1" ht="15" x14ac:dyDescent="0.25">
      <c r="E1463" s="32"/>
      <c r="G1463" s="32"/>
      <c r="H1463" s="32" t="s">
        <v>7835</v>
      </c>
      <c r="I1463" s="143">
        <v>-3145.79</v>
      </c>
      <c r="J1463" s="125"/>
      <c r="K1463" s="125"/>
      <c r="L1463" s="125">
        <v>46062</v>
      </c>
      <c r="M1463" s="122">
        <v>10248</v>
      </c>
      <c r="N1463" s="122" t="s">
        <v>7835</v>
      </c>
      <c r="O1463" s="122" t="s">
        <v>245</v>
      </c>
      <c r="P1463" s="122" t="s">
        <v>246</v>
      </c>
    </row>
    <row r="1464" spans="1:16" s="28" customFormat="1" ht="15" x14ac:dyDescent="0.25">
      <c r="A1464" s="28" t="s">
        <v>51</v>
      </c>
      <c r="B1464" s="28" t="s">
        <v>51</v>
      </c>
      <c r="C1464" s="28" t="s">
        <v>72</v>
      </c>
      <c r="D1464" s="28" t="s">
        <v>7836</v>
      </c>
      <c r="E1464" s="32" t="s">
        <v>7837</v>
      </c>
      <c r="F1464" s="28" t="s">
        <v>55</v>
      </c>
      <c r="G1464" s="32" t="s">
        <v>814</v>
      </c>
      <c r="H1464" s="32" t="s">
        <v>815</v>
      </c>
      <c r="I1464" s="143">
        <v>-4140</v>
      </c>
      <c r="J1464" s="125">
        <v>46001</v>
      </c>
      <c r="K1464" s="125">
        <v>46009</v>
      </c>
      <c r="L1464" s="125">
        <v>46062</v>
      </c>
      <c r="M1464" s="122">
        <v>20010</v>
      </c>
      <c r="N1464" s="122" t="s">
        <v>174</v>
      </c>
      <c r="O1464" s="122" t="s">
        <v>174</v>
      </c>
      <c r="P1464" s="122" t="s">
        <v>60</v>
      </c>
    </row>
    <row r="1465" spans="1:16" s="28" customFormat="1" ht="15" x14ac:dyDescent="0.25">
      <c r="A1465" s="28" t="s">
        <v>51</v>
      </c>
      <c r="B1465" s="28" t="s">
        <v>51</v>
      </c>
      <c r="C1465" s="28" t="s">
        <v>52</v>
      </c>
      <c r="D1465" s="28" t="s">
        <v>7838</v>
      </c>
      <c r="E1465" s="32" t="s">
        <v>7839</v>
      </c>
      <c r="F1465" s="28" t="s">
        <v>55</v>
      </c>
      <c r="G1465" s="32" t="s">
        <v>814</v>
      </c>
      <c r="H1465" s="32" t="s">
        <v>815</v>
      </c>
      <c r="I1465" s="143">
        <v>-2812.68</v>
      </c>
      <c r="J1465" s="125">
        <v>46028</v>
      </c>
      <c r="K1465" s="125">
        <v>46057</v>
      </c>
      <c r="L1465" s="125">
        <v>46062</v>
      </c>
      <c r="M1465" s="122">
        <v>20010</v>
      </c>
      <c r="N1465" s="122" t="s">
        <v>174</v>
      </c>
      <c r="O1465" s="122" t="s">
        <v>174</v>
      </c>
      <c r="P1465" s="122" t="s">
        <v>60</v>
      </c>
    </row>
    <row r="1466" spans="1:16" s="28" customFormat="1" ht="15" x14ac:dyDescent="0.25">
      <c r="E1466" s="32"/>
      <c r="G1466" s="32"/>
      <c r="H1466" s="32" t="s">
        <v>1365</v>
      </c>
      <c r="I1466" s="143">
        <v>-5531.36</v>
      </c>
      <c r="J1466" s="125"/>
      <c r="K1466" s="125"/>
      <c r="L1466" s="125">
        <v>46062</v>
      </c>
      <c r="M1466" s="122">
        <v>20003</v>
      </c>
      <c r="N1466" s="122" t="s">
        <v>593</v>
      </c>
      <c r="O1466" s="122" t="s">
        <v>79</v>
      </c>
      <c r="P1466" s="122" t="s">
        <v>129</v>
      </c>
    </row>
    <row r="1467" spans="1:16" s="28" customFormat="1" ht="15" x14ac:dyDescent="0.25">
      <c r="E1467" s="32"/>
      <c r="G1467" s="32"/>
      <c r="H1467" s="32" t="s">
        <v>1365</v>
      </c>
      <c r="I1467" s="143">
        <v>-1261.81</v>
      </c>
      <c r="J1467" s="125"/>
      <c r="K1467" s="125"/>
      <c r="L1467" s="125">
        <v>46062</v>
      </c>
      <c r="M1467" s="122">
        <v>20003</v>
      </c>
      <c r="N1467" s="122" t="s">
        <v>595</v>
      </c>
      <c r="O1467" s="122" t="s">
        <v>79</v>
      </c>
      <c r="P1467" s="122" t="s">
        <v>129</v>
      </c>
    </row>
    <row r="1468" spans="1:16" s="28" customFormat="1" ht="15" x14ac:dyDescent="0.25">
      <c r="E1468" s="32"/>
      <c r="G1468" s="32"/>
      <c r="H1468" s="32" t="s">
        <v>1365</v>
      </c>
      <c r="I1468" s="143">
        <v>-230</v>
      </c>
      <c r="J1468" s="125"/>
      <c r="K1468" s="125"/>
      <c r="L1468" s="125">
        <v>46062</v>
      </c>
      <c r="M1468" s="122">
        <v>20003</v>
      </c>
      <c r="N1468" s="122" t="s">
        <v>128</v>
      </c>
      <c r="O1468" s="122" t="s">
        <v>79</v>
      </c>
      <c r="P1468" s="122" t="s">
        <v>129</v>
      </c>
    </row>
    <row r="1469" spans="1:16" s="28" customFormat="1" ht="15" x14ac:dyDescent="0.25">
      <c r="A1469" s="28" t="s">
        <v>51</v>
      </c>
      <c r="B1469" s="28" t="s">
        <v>7743</v>
      </c>
      <c r="C1469" s="28" t="s">
        <v>72</v>
      </c>
      <c r="D1469" s="28" t="s">
        <v>7840</v>
      </c>
      <c r="E1469" s="32" t="s">
        <v>7841</v>
      </c>
      <c r="F1469" s="28" t="s">
        <v>55</v>
      </c>
      <c r="G1469" s="32" t="s">
        <v>739</v>
      </c>
      <c r="H1469" s="32" t="s">
        <v>740</v>
      </c>
      <c r="I1469" s="143">
        <v>-2626.07</v>
      </c>
      <c r="J1469" s="125">
        <v>46041</v>
      </c>
      <c r="K1469" s="125">
        <v>46042</v>
      </c>
      <c r="L1469" s="125">
        <v>46062</v>
      </c>
      <c r="M1469" s="122">
        <v>30002</v>
      </c>
      <c r="N1469" s="122" t="s">
        <v>205</v>
      </c>
      <c r="O1469" s="122" t="s">
        <v>155</v>
      </c>
      <c r="P1469" s="122" t="s">
        <v>155</v>
      </c>
    </row>
    <row r="1470" spans="1:16" s="28" customFormat="1" ht="15" x14ac:dyDescent="0.25">
      <c r="A1470" s="28" t="s">
        <v>51</v>
      </c>
      <c r="B1470" s="28" t="s">
        <v>7743</v>
      </c>
      <c r="C1470" s="28" t="s">
        <v>72</v>
      </c>
      <c r="D1470" s="28" t="s">
        <v>7842</v>
      </c>
      <c r="E1470" s="32" t="s">
        <v>7843</v>
      </c>
      <c r="F1470" s="28" t="s">
        <v>55</v>
      </c>
      <c r="G1470" s="32" t="s">
        <v>739</v>
      </c>
      <c r="H1470" s="32" t="s">
        <v>740</v>
      </c>
      <c r="I1470" s="143">
        <v>-2897.63</v>
      </c>
      <c r="J1470" s="125">
        <v>46041</v>
      </c>
      <c r="K1470" s="125">
        <v>46042</v>
      </c>
      <c r="L1470" s="125">
        <v>46062</v>
      </c>
      <c r="M1470" s="122">
        <v>30002</v>
      </c>
      <c r="N1470" s="122" t="s">
        <v>205</v>
      </c>
      <c r="O1470" s="122" t="s">
        <v>155</v>
      </c>
      <c r="P1470" s="122" t="s">
        <v>155</v>
      </c>
    </row>
    <row r="1471" spans="1:16" s="28" customFormat="1" ht="15" x14ac:dyDescent="0.25">
      <c r="A1471" s="28" t="s">
        <v>51</v>
      </c>
      <c r="B1471" s="28" t="s">
        <v>7743</v>
      </c>
      <c r="C1471" s="28" t="s">
        <v>72</v>
      </c>
      <c r="D1471" s="28" t="s">
        <v>7844</v>
      </c>
      <c r="E1471" s="32" t="s">
        <v>7845</v>
      </c>
      <c r="F1471" s="28" t="s">
        <v>55</v>
      </c>
      <c r="G1471" s="32" t="s">
        <v>739</v>
      </c>
      <c r="H1471" s="32" t="s">
        <v>740</v>
      </c>
      <c r="I1471" s="143">
        <v>-2683.6</v>
      </c>
      <c r="J1471" s="125">
        <v>46041</v>
      </c>
      <c r="K1471" s="125">
        <v>46042</v>
      </c>
      <c r="L1471" s="125">
        <v>46062</v>
      </c>
      <c r="M1471" s="122">
        <v>30002</v>
      </c>
      <c r="N1471" s="122" t="s">
        <v>205</v>
      </c>
      <c r="O1471" s="122" t="s">
        <v>155</v>
      </c>
      <c r="P1471" s="122" t="s">
        <v>155</v>
      </c>
    </row>
    <row r="1472" spans="1:16" s="28" customFormat="1" ht="15" x14ac:dyDescent="0.25">
      <c r="A1472" s="28" t="s">
        <v>51</v>
      </c>
      <c r="B1472" s="28" t="s">
        <v>7743</v>
      </c>
      <c r="C1472" s="28" t="s">
        <v>72</v>
      </c>
      <c r="D1472" s="28" t="s">
        <v>7846</v>
      </c>
      <c r="E1472" s="32" t="s">
        <v>7847</v>
      </c>
      <c r="F1472" s="28" t="s">
        <v>55</v>
      </c>
      <c r="G1472" s="32" t="s">
        <v>739</v>
      </c>
      <c r="H1472" s="32" t="s">
        <v>740</v>
      </c>
      <c r="I1472" s="143">
        <v>-2683.6</v>
      </c>
      <c r="J1472" s="125">
        <v>46041</v>
      </c>
      <c r="K1472" s="125">
        <v>46042</v>
      </c>
      <c r="L1472" s="125">
        <v>46062</v>
      </c>
      <c r="M1472" s="122">
        <v>30002</v>
      </c>
      <c r="N1472" s="122" t="s">
        <v>205</v>
      </c>
      <c r="O1472" s="122" t="s">
        <v>155</v>
      </c>
      <c r="P1472" s="122" t="s">
        <v>155</v>
      </c>
    </row>
    <row r="1473" spans="1:16" s="28" customFormat="1" ht="15" x14ac:dyDescent="0.25">
      <c r="A1473" s="28" t="s">
        <v>51</v>
      </c>
      <c r="B1473" s="28" t="s">
        <v>7743</v>
      </c>
      <c r="C1473" s="28" t="s">
        <v>72</v>
      </c>
      <c r="D1473" s="28" t="s">
        <v>7848</v>
      </c>
      <c r="E1473" s="32" t="s">
        <v>7849</v>
      </c>
      <c r="F1473" s="28" t="s">
        <v>55</v>
      </c>
      <c r="G1473" s="32" t="s">
        <v>739</v>
      </c>
      <c r="H1473" s="32" t="s">
        <v>740</v>
      </c>
      <c r="I1473" s="143">
        <v>-1874.39</v>
      </c>
      <c r="J1473" s="125">
        <v>46041</v>
      </c>
      <c r="K1473" s="125">
        <v>46042</v>
      </c>
      <c r="L1473" s="125">
        <v>46062</v>
      </c>
      <c r="M1473" s="122">
        <v>30002</v>
      </c>
      <c r="N1473" s="122" t="s">
        <v>205</v>
      </c>
      <c r="O1473" s="122" t="s">
        <v>155</v>
      </c>
      <c r="P1473" s="122" t="s">
        <v>155</v>
      </c>
    </row>
    <row r="1474" spans="1:16" s="28" customFormat="1" ht="15" x14ac:dyDescent="0.25">
      <c r="A1474" s="28" t="s">
        <v>51</v>
      </c>
      <c r="B1474" s="28" t="s">
        <v>7743</v>
      </c>
      <c r="C1474" s="28" t="s">
        <v>72</v>
      </c>
      <c r="D1474" s="28" t="s">
        <v>7850</v>
      </c>
      <c r="E1474" s="32" t="s">
        <v>7851</v>
      </c>
      <c r="F1474" s="28" t="s">
        <v>55</v>
      </c>
      <c r="G1474" s="32" t="s">
        <v>739</v>
      </c>
      <c r="H1474" s="32" t="s">
        <v>740</v>
      </c>
      <c r="I1474" s="143">
        <v>-2626.07</v>
      </c>
      <c r="J1474" s="125">
        <v>46041</v>
      </c>
      <c r="K1474" s="125">
        <v>46042</v>
      </c>
      <c r="L1474" s="125">
        <v>46062</v>
      </c>
      <c r="M1474" s="122">
        <v>30002</v>
      </c>
      <c r="N1474" s="122" t="s">
        <v>205</v>
      </c>
      <c r="O1474" s="122" t="s">
        <v>155</v>
      </c>
      <c r="P1474" s="122" t="s">
        <v>155</v>
      </c>
    </row>
    <row r="1475" spans="1:16" s="28" customFormat="1" ht="15" x14ac:dyDescent="0.25">
      <c r="A1475" s="28" t="s">
        <v>51</v>
      </c>
      <c r="B1475" s="28" t="s">
        <v>7743</v>
      </c>
      <c r="C1475" s="28" t="s">
        <v>72</v>
      </c>
      <c r="D1475" s="28" t="s">
        <v>7852</v>
      </c>
      <c r="E1475" s="32" t="s">
        <v>7853</v>
      </c>
      <c r="F1475" s="28" t="s">
        <v>55</v>
      </c>
      <c r="G1475" s="32" t="s">
        <v>739</v>
      </c>
      <c r="H1475" s="32" t="s">
        <v>740</v>
      </c>
      <c r="I1475" s="143">
        <v>-2626.07</v>
      </c>
      <c r="J1475" s="125">
        <v>46041</v>
      </c>
      <c r="K1475" s="125">
        <v>46042</v>
      </c>
      <c r="L1475" s="125">
        <v>46062</v>
      </c>
      <c r="M1475" s="122">
        <v>30002</v>
      </c>
      <c r="N1475" s="122" t="s">
        <v>205</v>
      </c>
      <c r="O1475" s="122" t="s">
        <v>155</v>
      </c>
      <c r="P1475" s="122" t="s">
        <v>155</v>
      </c>
    </row>
    <row r="1476" spans="1:16" s="28" customFormat="1" ht="15" x14ac:dyDescent="0.25">
      <c r="A1476" s="28" t="s">
        <v>51</v>
      </c>
      <c r="B1476" s="28" t="s">
        <v>7743</v>
      </c>
      <c r="C1476" s="28" t="s">
        <v>72</v>
      </c>
      <c r="D1476" s="28" t="s">
        <v>7854</v>
      </c>
      <c r="E1476" s="32" t="s">
        <v>7855</v>
      </c>
      <c r="F1476" s="28" t="s">
        <v>55</v>
      </c>
      <c r="G1476" s="32" t="s">
        <v>739</v>
      </c>
      <c r="H1476" s="32" t="s">
        <v>740</v>
      </c>
      <c r="I1476" s="143">
        <v>-2626.07</v>
      </c>
      <c r="J1476" s="125">
        <v>46041</v>
      </c>
      <c r="K1476" s="125">
        <v>46042</v>
      </c>
      <c r="L1476" s="125">
        <v>46062</v>
      </c>
      <c r="M1476" s="122">
        <v>30002</v>
      </c>
      <c r="N1476" s="122" t="s">
        <v>205</v>
      </c>
      <c r="O1476" s="122" t="s">
        <v>155</v>
      </c>
      <c r="P1476" s="122" t="s">
        <v>155</v>
      </c>
    </row>
    <row r="1477" spans="1:16" s="28" customFormat="1" ht="15" x14ac:dyDescent="0.25">
      <c r="A1477" s="28" t="s">
        <v>51</v>
      </c>
      <c r="B1477" s="28" t="s">
        <v>7743</v>
      </c>
      <c r="C1477" s="28" t="s">
        <v>72</v>
      </c>
      <c r="D1477" s="28" t="s">
        <v>7856</v>
      </c>
      <c r="E1477" s="32" t="s">
        <v>7857</v>
      </c>
      <c r="F1477" s="28" t="s">
        <v>55</v>
      </c>
      <c r="G1477" s="32" t="s">
        <v>739</v>
      </c>
      <c r="H1477" s="32" t="s">
        <v>740</v>
      </c>
      <c r="I1477" s="143">
        <v>-2626.07</v>
      </c>
      <c r="J1477" s="125">
        <v>46041</v>
      </c>
      <c r="K1477" s="125">
        <v>46042</v>
      </c>
      <c r="L1477" s="125">
        <v>46062</v>
      </c>
      <c r="M1477" s="122">
        <v>30002</v>
      </c>
      <c r="N1477" s="122" t="s">
        <v>205</v>
      </c>
      <c r="O1477" s="122" t="s">
        <v>155</v>
      </c>
      <c r="P1477" s="122" t="s">
        <v>155</v>
      </c>
    </row>
    <row r="1478" spans="1:16" s="28" customFormat="1" ht="15" x14ac:dyDescent="0.25">
      <c r="A1478" s="28" t="s">
        <v>51</v>
      </c>
      <c r="B1478" s="28" t="s">
        <v>7743</v>
      </c>
      <c r="C1478" s="28" t="s">
        <v>72</v>
      </c>
      <c r="D1478" s="28" t="s">
        <v>7858</v>
      </c>
      <c r="E1478" s="32" t="s">
        <v>7859</v>
      </c>
      <c r="F1478" s="28" t="s">
        <v>55</v>
      </c>
      <c r="G1478" s="32" t="s">
        <v>739</v>
      </c>
      <c r="H1478" s="32" t="s">
        <v>740</v>
      </c>
      <c r="I1478" s="143">
        <v>-2626.07</v>
      </c>
      <c r="J1478" s="125">
        <v>46041</v>
      </c>
      <c r="K1478" s="125">
        <v>46042</v>
      </c>
      <c r="L1478" s="125">
        <v>46062</v>
      </c>
      <c r="M1478" s="122">
        <v>30002</v>
      </c>
      <c r="N1478" s="122" t="s">
        <v>205</v>
      </c>
      <c r="O1478" s="122" t="s">
        <v>155</v>
      </c>
      <c r="P1478" s="122" t="s">
        <v>155</v>
      </c>
    </row>
    <row r="1479" spans="1:16" s="28" customFormat="1" ht="15" x14ac:dyDescent="0.25">
      <c r="A1479" s="28" t="s">
        <v>51</v>
      </c>
      <c r="B1479" s="28" t="s">
        <v>7743</v>
      </c>
      <c r="C1479" s="28" t="s">
        <v>72</v>
      </c>
      <c r="D1479" s="28" t="s">
        <v>7860</v>
      </c>
      <c r="E1479" s="32" t="s">
        <v>7861</v>
      </c>
      <c r="F1479" s="28" t="s">
        <v>55</v>
      </c>
      <c r="G1479" s="32" t="s">
        <v>739</v>
      </c>
      <c r="H1479" s="32" t="s">
        <v>740</v>
      </c>
      <c r="I1479" s="143">
        <v>-2683.6</v>
      </c>
      <c r="J1479" s="125">
        <v>46041</v>
      </c>
      <c r="K1479" s="125">
        <v>46042</v>
      </c>
      <c r="L1479" s="125">
        <v>46062</v>
      </c>
      <c r="M1479" s="122">
        <v>30002</v>
      </c>
      <c r="N1479" s="122" t="s">
        <v>205</v>
      </c>
      <c r="O1479" s="122" t="s">
        <v>155</v>
      </c>
      <c r="P1479" s="122" t="s">
        <v>155</v>
      </c>
    </row>
    <row r="1480" spans="1:16" s="28" customFormat="1" ht="15" x14ac:dyDescent="0.25">
      <c r="A1480" s="28" t="s">
        <v>51</v>
      </c>
      <c r="B1480" s="28" t="s">
        <v>7743</v>
      </c>
      <c r="C1480" s="28" t="s">
        <v>72</v>
      </c>
      <c r="D1480" s="28" t="s">
        <v>7862</v>
      </c>
      <c r="E1480" s="32" t="s">
        <v>7863</v>
      </c>
      <c r="F1480" s="28" t="s">
        <v>55</v>
      </c>
      <c r="G1480" s="32" t="s">
        <v>739</v>
      </c>
      <c r="H1480" s="32" t="s">
        <v>740</v>
      </c>
      <c r="I1480" s="143">
        <v>-1589.97</v>
      </c>
      <c r="J1480" s="125">
        <v>46041</v>
      </c>
      <c r="K1480" s="125">
        <v>46042</v>
      </c>
      <c r="L1480" s="125">
        <v>46062</v>
      </c>
      <c r="M1480" s="122">
        <v>30002</v>
      </c>
      <c r="N1480" s="122" t="s">
        <v>205</v>
      </c>
      <c r="O1480" s="122" t="s">
        <v>155</v>
      </c>
      <c r="P1480" s="122" t="s">
        <v>155</v>
      </c>
    </row>
    <row r="1481" spans="1:16" s="28" customFormat="1" ht="15" x14ac:dyDescent="0.25">
      <c r="A1481" s="28" t="s">
        <v>51</v>
      </c>
      <c r="B1481" s="28" t="s">
        <v>7743</v>
      </c>
      <c r="C1481" s="28" t="s">
        <v>72</v>
      </c>
      <c r="D1481" s="28" t="s">
        <v>7864</v>
      </c>
      <c r="E1481" s="32" t="s">
        <v>7865</v>
      </c>
      <c r="F1481" s="28" t="s">
        <v>55</v>
      </c>
      <c r="G1481" s="32" t="s">
        <v>739</v>
      </c>
      <c r="H1481" s="32" t="s">
        <v>740</v>
      </c>
      <c r="I1481" s="143">
        <v>-3043.77</v>
      </c>
      <c r="J1481" s="125">
        <v>46041</v>
      </c>
      <c r="K1481" s="125">
        <v>46042</v>
      </c>
      <c r="L1481" s="125">
        <v>46062</v>
      </c>
      <c r="M1481" s="122">
        <v>30002</v>
      </c>
      <c r="N1481" s="122" t="s">
        <v>205</v>
      </c>
      <c r="O1481" s="122" t="s">
        <v>155</v>
      </c>
      <c r="P1481" s="122" t="s">
        <v>155</v>
      </c>
    </row>
    <row r="1482" spans="1:16" s="28" customFormat="1" ht="15" x14ac:dyDescent="0.25">
      <c r="A1482" s="28" t="s">
        <v>51</v>
      </c>
      <c r="B1482" s="28" t="s">
        <v>7743</v>
      </c>
      <c r="C1482" s="28" t="s">
        <v>72</v>
      </c>
      <c r="D1482" s="28" t="s">
        <v>7866</v>
      </c>
      <c r="E1482" s="32" t="s">
        <v>7867</v>
      </c>
      <c r="F1482" s="28" t="s">
        <v>55</v>
      </c>
      <c r="G1482" s="32" t="s">
        <v>739</v>
      </c>
      <c r="H1482" s="32" t="s">
        <v>740</v>
      </c>
      <c r="I1482" s="143">
        <v>-2626.07</v>
      </c>
      <c r="J1482" s="125">
        <v>46041</v>
      </c>
      <c r="K1482" s="125">
        <v>46042</v>
      </c>
      <c r="L1482" s="125">
        <v>46062</v>
      </c>
      <c r="M1482" s="122">
        <v>30002</v>
      </c>
      <c r="N1482" s="122" t="s">
        <v>205</v>
      </c>
      <c r="O1482" s="122" t="s">
        <v>155</v>
      </c>
      <c r="P1482" s="122" t="s">
        <v>155</v>
      </c>
    </row>
    <row r="1483" spans="1:16" s="28" customFormat="1" ht="15" x14ac:dyDescent="0.25">
      <c r="A1483" s="28" t="s">
        <v>51</v>
      </c>
      <c r="B1483" s="28" t="s">
        <v>7743</v>
      </c>
      <c r="C1483" s="28" t="s">
        <v>72</v>
      </c>
      <c r="D1483" s="28" t="s">
        <v>7868</v>
      </c>
      <c r="E1483" s="32" t="s">
        <v>7869</v>
      </c>
      <c r="F1483" s="28" t="s">
        <v>55</v>
      </c>
      <c r="G1483" s="32" t="s">
        <v>739</v>
      </c>
      <c r="H1483" s="32" t="s">
        <v>740</v>
      </c>
      <c r="I1483" s="143">
        <v>-2626.07</v>
      </c>
      <c r="J1483" s="125">
        <v>46041</v>
      </c>
      <c r="K1483" s="125">
        <v>46042</v>
      </c>
      <c r="L1483" s="125">
        <v>46062</v>
      </c>
      <c r="M1483" s="122">
        <v>30002</v>
      </c>
      <c r="N1483" s="122" t="s">
        <v>205</v>
      </c>
      <c r="O1483" s="122" t="s">
        <v>155</v>
      </c>
      <c r="P1483" s="122" t="s">
        <v>155</v>
      </c>
    </row>
    <row r="1484" spans="1:16" x14ac:dyDescent="0.25">
      <c r="A1484" s="124" t="s">
        <v>51</v>
      </c>
      <c r="B1484" s="124" t="s">
        <v>51</v>
      </c>
      <c r="C1484" s="124" t="s">
        <v>52</v>
      </c>
      <c r="D1484" s="124" t="s">
        <v>7870</v>
      </c>
      <c r="E1484" s="127" t="s">
        <v>514</v>
      </c>
      <c r="F1484" s="124" t="s">
        <v>55</v>
      </c>
      <c r="G1484" s="127" t="s">
        <v>7871</v>
      </c>
      <c r="H1484" s="127" t="s">
        <v>7872</v>
      </c>
      <c r="I1484" s="143">
        <v>-22750</v>
      </c>
      <c r="J1484" s="125">
        <v>46001</v>
      </c>
      <c r="K1484" s="125">
        <v>46007</v>
      </c>
      <c r="L1484" s="125">
        <v>46062</v>
      </c>
      <c r="M1484" s="122">
        <v>10258</v>
      </c>
      <c r="N1484" s="122" t="s">
        <v>66</v>
      </c>
      <c r="O1484" s="122" t="s">
        <v>67</v>
      </c>
      <c r="P1484" s="122" t="s">
        <v>60</v>
      </c>
    </row>
    <row r="1485" spans="1:16" x14ac:dyDescent="0.25">
      <c r="H1485" s="127" t="s">
        <v>741</v>
      </c>
      <c r="I1485" s="143">
        <v>-230</v>
      </c>
      <c r="J1485" s="125"/>
      <c r="K1485" s="125"/>
      <c r="L1485" s="125">
        <v>46062</v>
      </c>
      <c r="M1485" s="122">
        <v>20001</v>
      </c>
      <c r="N1485" s="122" t="s">
        <v>128</v>
      </c>
      <c r="O1485" s="122" t="s">
        <v>79</v>
      </c>
      <c r="P1485" s="122" t="s">
        <v>129</v>
      </c>
    </row>
    <row r="1486" spans="1:16" x14ac:dyDescent="0.25">
      <c r="H1486" s="127" t="s">
        <v>276</v>
      </c>
      <c r="I1486" s="143">
        <v>-1843.71</v>
      </c>
      <c r="J1486" s="125"/>
      <c r="K1486" s="125"/>
      <c r="L1486" s="125">
        <v>46062</v>
      </c>
      <c r="M1486" s="122">
        <v>40001</v>
      </c>
      <c r="N1486" s="122" t="s">
        <v>276</v>
      </c>
      <c r="O1486" s="122" t="s">
        <v>79</v>
      </c>
      <c r="P1486" s="122" t="s">
        <v>129</v>
      </c>
    </row>
    <row r="1487" spans="1:16" x14ac:dyDescent="0.25">
      <c r="A1487" s="124" t="s">
        <v>51</v>
      </c>
      <c r="B1487" s="124" t="s">
        <v>51</v>
      </c>
      <c r="C1487" s="124" t="s">
        <v>52</v>
      </c>
      <c r="D1487" s="124" t="s">
        <v>7873</v>
      </c>
      <c r="E1487" s="127" t="s">
        <v>7874</v>
      </c>
      <c r="F1487" s="124" t="s">
        <v>55</v>
      </c>
      <c r="G1487" s="127" t="s">
        <v>7875</v>
      </c>
      <c r="H1487" s="127" t="s">
        <v>7876</v>
      </c>
      <c r="I1487" s="143">
        <v>-895</v>
      </c>
      <c r="J1487" s="125">
        <v>46030</v>
      </c>
      <c r="K1487" s="125">
        <v>46038</v>
      </c>
      <c r="L1487" s="125">
        <v>46062</v>
      </c>
      <c r="M1487" s="122">
        <v>10258</v>
      </c>
      <c r="N1487" s="122" t="s">
        <v>51</v>
      </c>
      <c r="O1487" s="122" t="s">
        <v>67</v>
      </c>
      <c r="P1487" s="122" t="s">
        <v>60</v>
      </c>
    </row>
    <row r="1488" spans="1:16" x14ac:dyDescent="0.25">
      <c r="A1488" s="124" t="s">
        <v>51</v>
      </c>
      <c r="B1488" s="124" t="s">
        <v>51</v>
      </c>
      <c r="C1488" s="124" t="s">
        <v>52</v>
      </c>
      <c r="D1488" s="124" t="s">
        <v>7877</v>
      </c>
      <c r="E1488" s="127" t="s">
        <v>7878</v>
      </c>
      <c r="F1488" s="124" t="s">
        <v>55</v>
      </c>
      <c r="G1488" s="127" t="s">
        <v>1047</v>
      </c>
      <c r="H1488" s="127" t="s">
        <v>1048</v>
      </c>
      <c r="I1488" s="143">
        <v>-109.06</v>
      </c>
      <c r="J1488" s="125">
        <v>46030</v>
      </c>
      <c r="K1488" s="125">
        <v>46062</v>
      </c>
      <c r="L1488" s="125">
        <v>46062</v>
      </c>
      <c r="M1488" s="122">
        <v>30001</v>
      </c>
      <c r="N1488" s="122" t="s">
        <v>51</v>
      </c>
      <c r="O1488" s="122" t="s">
        <v>2235</v>
      </c>
      <c r="P1488" s="122" t="s">
        <v>60</v>
      </c>
    </row>
    <row r="1489" spans="1:16" x14ac:dyDescent="0.25">
      <c r="A1489" s="124" t="s">
        <v>51</v>
      </c>
      <c r="B1489" s="124" t="s">
        <v>51</v>
      </c>
      <c r="C1489" s="124" t="s">
        <v>52</v>
      </c>
      <c r="D1489" s="124" t="s">
        <v>7879</v>
      </c>
      <c r="E1489" s="127" t="s">
        <v>7880</v>
      </c>
      <c r="F1489" s="124" t="s">
        <v>55</v>
      </c>
      <c r="G1489" s="127" t="s">
        <v>1047</v>
      </c>
      <c r="H1489" s="127" t="s">
        <v>1048</v>
      </c>
      <c r="I1489" s="143">
        <v>-109.06</v>
      </c>
      <c r="J1489" s="125">
        <v>46031</v>
      </c>
      <c r="K1489" s="125">
        <v>46062</v>
      </c>
      <c r="L1489" s="125">
        <v>46062</v>
      </c>
      <c r="M1489" s="122">
        <v>30001</v>
      </c>
      <c r="N1489" s="122" t="s">
        <v>51</v>
      </c>
      <c r="O1489" s="122" t="s">
        <v>2235</v>
      </c>
      <c r="P1489" s="122" t="s">
        <v>60</v>
      </c>
    </row>
    <row r="1490" spans="1:16" x14ac:dyDescent="0.25">
      <c r="A1490" s="124" t="s">
        <v>51</v>
      </c>
      <c r="B1490" s="124" t="s">
        <v>51</v>
      </c>
      <c r="C1490" s="124" t="s">
        <v>52</v>
      </c>
      <c r="D1490" s="124" t="s">
        <v>7881</v>
      </c>
      <c r="E1490" s="127" t="s">
        <v>7882</v>
      </c>
      <c r="F1490" s="124" t="s">
        <v>55</v>
      </c>
      <c r="G1490" s="127" t="s">
        <v>7883</v>
      </c>
      <c r="H1490" s="127" t="s">
        <v>7884</v>
      </c>
      <c r="I1490" s="143">
        <v>-231.25</v>
      </c>
      <c r="J1490" s="125">
        <v>46031</v>
      </c>
      <c r="K1490" s="125">
        <v>46041</v>
      </c>
      <c r="L1490" s="125">
        <v>46062</v>
      </c>
      <c r="M1490" s="122">
        <v>10258</v>
      </c>
      <c r="N1490" s="122" t="s">
        <v>51</v>
      </c>
      <c r="O1490" s="122" t="s">
        <v>67</v>
      </c>
      <c r="P1490" s="122" t="s">
        <v>60</v>
      </c>
    </row>
    <row r="1491" spans="1:16" x14ac:dyDescent="0.25">
      <c r="A1491" s="124" t="s">
        <v>51</v>
      </c>
      <c r="B1491" s="124" t="s">
        <v>51</v>
      </c>
      <c r="C1491" s="124" t="s">
        <v>52</v>
      </c>
      <c r="D1491" s="124" t="s">
        <v>7885</v>
      </c>
      <c r="E1491" s="127" t="s">
        <v>7886</v>
      </c>
      <c r="F1491" s="124" t="s">
        <v>55</v>
      </c>
      <c r="G1491" s="127" t="s">
        <v>525</v>
      </c>
      <c r="H1491" s="127" t="s">
        <v>526</v>
      </c>
      <c r="I1491" s="143">
        <v>-4800</v>
      </c>
      <c r="J1491" s="125">
        <v>46001</v>
      </c>
      <c r="K1491" s="125">
        <v>46003</v>
      </c>
      <c r="L1491" s="125">
        <v>46062</v>
      </c>
      <c r="M1491" s="122">
        <v>10258</v>
      </c>
      <c r="N1491" s="122" t="s">
        <v>66</v>
      </c>
      <c r="O1491" s="122" t="s">
        <v>67</v>
      </c>
      <c r="P1491" s="122" t="s">
        <v>60</v>
      </c>
    </row>
    <row r="1492" spans="1:16" x14ac:dyDescent="0.25">
      <c r="A1492" s="124" t="s">
        <v>51</v>
      </c>
      <c r="B1492" s="124" t="s">
        <v>51</v>
      </c>
      <c r="C1492" s="124" t="s">
        <v>52</v>
      </c>
      <c r="D1492" s="124" t="s">
        <v>7887</v>
      </c>
      <c r="E1492" s="127" t="s">
        <v>7888</v>
      </c>
      <c r="F1492" s="124" t="s">
        <v>55</v>
      </c>
      <c r="G1492" s="127" t="s">
        <v>7889</v>
      </c>
      <c r="H1492" s="127" t="s">
        <v>7890</v>
      </c>
      <c r="I1492" s="143">
        <v>-660</v>
      </c>
      <c r="J1492" s="125">
        <v>46045</v>
      </c>
      <c r="K1492" s="125">
        <v>46058</v>
      </c>
      <c r="L1492" s="125">
        <v>46062</v>
      </c>
      <c r="M1492" s="122">
        <v>30099</v>
      </c>
      <c r="N1492" s="122" t="s">
        <v>58</v>
      </c>
      <c r="O1492" s="122" t="s">
        <v>2235</v>
      </c>
      <c r="P1492" s="122" t="s">
        <v>60</v>
      </c>
    </row>
    <row r="1493" spans="1:16" x14ac:dyDescent="0.25">
      <c r="A1493" s="124" t="s">
        <v>51</v>
      </c>
      <c r="B1493" s="124" t="s">
        <v>51</v>
      </c>
      <c r="C1493" s="124" t="s">
        <v>52</v>
      </c>
      <c r="D1493" s="124" t="s">
        <v>7891</v>
      </c>
      <c r="E1493" s="127" t="s">
        <v>7892</v>
      </c>
      <c r="F1493" s="124" t="s">
        <v>55</v>
      </c>
      <c r="G1493" s="127" t="s">
        <v>7889</v>
      </c>
      <c r="H1493" s="127" t="s">
        <v>7890</v>
      </c>
      <c r="I1493" s="143">
        <v>-660</v>
      </c>
      <c r="J1493" s="125">
        <v>46045</v>
      </c>
      <c r="K1493" s="125">
        <v>46059</v>
      </c>
      <c r="L1493" s="125">
        <v>46062</v>
      </c>
      <c r="M1493" s="122">
        <v>10257</v>
      </c>
      <c r="N1493" s="122" t="s">
        <v>297</v>
      </c>
      <c r="O1493" s="122" t="s">
        <v>298</v>
      </c>
      <c r="P1493" s="122" t="s">
        <v>60</v>
      </c>
    </row>
    <row r="1494" spans="1:16" x14ac:dyDescent="0.25">
      <c r="A1494" s="124" t="s">
        <v>51</v>
      </c>
      <c r="B1494" s="124" t="s">
        <v>51</v>
      </c>
      <c r="C1494" s="124" t="s">
        <v>72</v>
      </c>
      <c r="D1494" s="124" t="s">
        <v>7893</v>
      </c>
      <c r="E1494" s="127" t="s">
        <v>7894</v>
      </c>
      <c r="F1494" s="124" t="s">
        <v>55</v>
      </c>
      <c r="G1494" s="127" t="s">
        <v>1538</v>
      </c>
      <c r="H1494" s="127" t="s">
        <v>1539</v>
      </c>
      <c r="I1494" s="143">
        <v>-125571.86</v>
      </c>
      <c r="J1494" s="125">
        <v>46043</v>
      </c>
      <c r="K1494" s="125">
        <v>46045</v>
      </c>
      <c r="L1494" s="125">
        <v>46062</v>
      </c>
      <c r="M1494" s="122">
        <v>20008</v>
      </c>
      <c r="N1494" s="122" t="s">
        <v>161</v>
      </c>
      <c r="O1494" s="122" t="s">
        <v>138</v>
      </c>
      <c r="P1494" s="122" t="s">
        <v>60</v>
      </c>
    </row>
    <row r="1495" spans="1:16" x14ac:dyDescent="0.25">
      <c r="A1495" s="124" t="s">
        <v>51</v>
      </c>
      <c r="B1495" s="124" t="s">
        <v>51</v>
      </c>
      <c r="C1495" s="124" t="s">
        <v>52</v>
      </c>
      <c r="D1495" s="124" t="s">
        <v>7895</v>
      </c>
      <c r="E1495" s="127" t="s">
        <v>1128</v>
      </c>
      <c r="F1495" s="124" t="s">
        <v>55</v>
      </c>
      <c r="G1495" s="127" t="s">
        <v>1969</v>
      </c>
      <c r="H1495" s="127" t="s">
        <v>1970</v>
      </c>
      <c r="I1495" s="143">
        <v>-1612.5</v>
      </c>
      <c r="J1495" s="125">
        <v>46047</v>
      </c>
      <c r="K1495" s="125">
        <v>46052</v>
      </c>
      <c r="L1495" s="125">
        <v>46062</v>
      </c>
      <c r="M1495" s="122">
        <v>20099</v>
      </c>
      <c r="N1495" s="122" t="s">
        <v>78</v>
      </c>
      <c r="O1495" s="122" t="s">
        <v>79</v>
      </c>
      <c r="P1495" s="122" t="s">
        <v>60</v>
      </c>
    </row>
    <row r="1496" spans="1:16" x14ac:dyDescent="0.25">
      <c r="A1496" s="124" t="s">
        <v>51</v>
      </c>
      <c r="B1496" s="124" t="s">
        <v>51</v>
      </c>
      <c r="C1496" s="124" t="s">
        <v>52</v>
      </c>
      <c r="D1496" s="124" t="s">
        <v>7895</v>
      </c>
      <c r="E1496" s="127" t="s">
        <v>1128</v>
      </c>
      <c r="F1496" s="124" t="s">
        <v>55</v>
      </c>
      <c r="G1496" s="127" t="s">
        <v>1969</v>
      </c>
      <c r="H1496" s="127" t="s">
        <v>1970</v>
      </c>
      <c r="I1496" s="143">
        <v>-1612.5</v>
      </c>
      <c r="J1496" s="125">
        <v>46047</v>
      </c>
      <c r="K1496" s="125">
        <v>46052</v>
      </c>
      <c r="L1496" s="125">
        <v>46062</v>
      </c>
      <c r="M1496" s="122">
        <v>20099</v>
      </c>
      <c r="N1496" s="122" t="s">
        <v>78</v>
      </c>
      <c r="O1496" s="122" t="s">
        <v>79</v>
      </c>
      <c r="P1496" s="122" t="s">
        <v>60</v>
      </c>
    </row>
    <row r="1497" spans="1:16" x14ac:dyDescent="0.25">
      <c r="A1497" s="124" t="s">
        <v>51</v>
      </c>
      <c r="B1497" s="124" t="s">
        <v>51</v>
      </c>
      <c r="C1497" s="124" t="s">
        <v>52</v>
      </c>
      <c r="D1497" s="124" t="s">
        <v>7896</v>
      </c>
      <c r="E1497" s="127" t="s">
        <v>7897</v>
      </c>
      <c r="F1497" s="124" t="s">
        <v>55</v>
      </c>
      <c r="G1497" s="127" t="s">
        <v>301</v>
      </c>
      <c r="H1497" s="127" t="s">
        <v>302</v>
      </c>
      <c r="I1497" s="143">
        <v>-140</v>
      </c>
      <c r="J1497" s="125">
        <v>46030</v>
      </c>
      <c r="K1497" s="125">
        <v>46037</v>
      </c>
      <c r="L1497" s="125">
        <v>46062</v>
      </c>
      <c r="M1497" s="122">
        <v>10258</v>
      </c>
      <c r="N1497" s="122" t="s">
        <v>51</v>
      </c>
      <c r="O1497" s="122" t="s">
        <v>67</v>
      </c>
      <c r="P1497" s="122" t="s">
        <v>60</v>
      </c>
    </row>
    <row r="1498" spans="1:16" x14ac:dyDescent="0.25">
      <c r="H1498" s="127" t="s">
        <v>601</v>
      </c>
      <c r="I1498" s="143">
        <v>-7864.27</v>
      </c>
      <c r="J1498" s="125"/>
      <c r="K1498" s="125"/>
      <c r="L1498" s="125">
        <v>46063</v>
      </c>
      <c r="M1498" s="122">
        <v>10001</v>
      </c>
      <c r="N1498" s="122" t="s">
        <v>601</v>
      </c>
      <c r="O1498" s="122" t="s">
        <v>601</v>
      </c>
      <c r="P1498" s="122" t="s">
        <v>129</v>
      </c>
    </row>
    <row r="1499" spans="1:16" x14ac:dyDescent="0.25">
      <c r="A1499" s="124" t="s">
        <v>51</v>
      </c>
      <c r="B1499" s="124" t="s">
        <v>51</v>
      </c>
      <c r="C1499" s="124" t="s">
        <v>72</v>
      </c>
      <c r="D1499" s="124" t="s">
        <v>7898</v>
      </c>
      <c r="E1499" s="127" t="s">
        <v>5942</v>
      </c>
      <c r="F1499" s="124" t="s">
        <v>55</v>
      </c>
      <c r="G1499" s="127" t="s">
        <v>1068</v>
      </c>
      <c r="H1499" s="127" t="s">
        <v>1069</v>
      </c>
      <c r="I1499" s="143">
        <v>-11000</v>
      </c>
      <c r="J1499" s="125">
        <v>46042</v>
      </c>
      <c r="K1499" s="125">
        <v>46057</v>
      </c>
      <c r="L1499" s="125">
        <v>46063</v>
      </c>
      <c r="M1499" s="122">
        <v>20023</v>
      </c>
      <c r="N1499" s="122" t="s">
        <v>84</v>
      </c>
      <c r="O1499" s="122" t="s">
        <v>79</v>
      </c>
      <c r="P1499" s="122" t="s">
        <v>60</v>
      </c>
    </row>
    <row r="1500" spans="1:16" x14ac:dyDescent="0.25">
      <c r="A1500" s="124" t="s">
        <v>51</v>
      </c>
      <c r="B1500" s="124" t="s">
        <v>51</v>
      </c>
      <c r="C1500" s="124" t="s">
        <v>52</v>
      </c>
      <c r="D1500" s="124" t="s">
        <v>7899</v>
      </c>
      <c r="E1500" s="127" t="s">
        <v>7900</v>
      </c>
      <c r="F1500" s="124" t="s">
        <v>55</v>
      </c>
      <c r="G1500" s="127" t="s">
        <v>7901</v>
      </c>
      <c r="H1500" s="127" t="s">
        <v>7902</v>
      </c>
      <c r="I1500" s="143">
        <v>-1529.23</v>
      </c>
      <c r="J1500" s="125">
        <v>46031</v>
      </c>
      <c r="K1500" s="125">
        <v>46045</v>
      </c>
      <c r="L1500" s="125">
        <v>46063</v>
      </c>
      <c r="M1500" s="122">
        <v>30001</v>
      </c>
      <c r="N1500" s="122" t="s">
        <v>51</v>
      </c>
      <c r="O1500" s="122" t="s">
        <v>2235</v>
      </c>
      <c r="P1500" s="122" t="s">
        <v>60</v>
      </c>
    </row>
    <row r="1501" spans="1:16" x14ac:dyDescent="0.25">
      <c r="A1501" s="124" t="s">
        <v>51</v>
      </c>
      <c r="B1501" s="124" t="s">
        <v>51</v>
      </c>
      <c r="C1501" s="124" t="s">
        <v>52</v>
      </c>
      <c r="D1501" s="124" t="s">
        <v>7903</v>
      </c>
      <c r="E1501" s="127" t="s">
        <v>1968</v>
      </c>
      <c r="F1501" s="124" t="s">
        <v>55</v>
      </c>
      <c r="G1501" s="127" t="s">
        <v>1394</v>
      </c>
      <c r="H1501" s="127" t="s">
        <v>1395</v>
      </c>
      <c r="I1501" s="143">
        <v>-6573.5</v>
      </c>
      <c r="J1501" s="125">
        <v>46034</v>
      </c>
      <c r="K1501" s="125">
        <v>46052</v>
      </c>
      <c r="L1501" s="125">
        <v>46063</v>
      </c>
      <c r="M1501" s="122">
        <v>20010</v>
      </c>
      <c r="N1501" s="122" t="s">
        <v>174</v>
      </c>
      <c r="O1501" s="122" t="s">
        <v>174</v>
      </c>
      <c r="P1501" s="122" t="s">
        <v>60</v>
      </c>
    </row>
    <row r="1502" spans="1:16" x14ac:dyDescent="0.25">
      <c r="A1502" s="124" t="s">
        <v>51</v>
      </c>
      <c r="B1502" s="124" t="s">
        <v>51</v>
      </c>
      <c r="C1502" s="124" t="s">
        <v>72</v>
      </c>
      <c r="D1502" s="124" t="s">
        <v>7904</v>
      </c>
      <c r="E1502" s="127" t="s">
        <v>7905</v>
      </c>
      <c r="F1502" s="124" t="s">
        <v>55</v>
      </c>
      <c r="G1502" s="127" t="s">
        <v>315</v>
      </c>
      <c r="H1502" s="127" t="s">
        <v>316</v>
      </c>
      <c r="I1502" s="143">
        <v>-153.32</v>
      </c>
      <c r="J1502" s="125">
        <v>46045</v>
      </c>
      <c r="K1502" s="125">
        <v>46050</v>
      </c>
      <c r="L1502" s="125">
        <v>46063</v>
      </c>
      <c r="M1502" s="122">
        <v>10258</v>
      </c>
      <c r="N1502" s="122" t="s">
        <v>66</v>
      </c>
      <c r="O1502" s="122" t="s">
        <v>67</v>
      </c>
      <c r="P1502" s="122" t="s">
        <v>60</v>
      </c>
    </row>
    <row r="1503" spans="1:16" x14ac:dyDescent="0.25">
      <c r="A1503" s="124" t="s">
        <v>51</v>
      </c>
      <c r="B1503" s="124" t="s">
        <v>51</v>
      </c>
      <c r="C1503" s="124" t="s">
        <v>72</v>
      </c>
      <c r="D1503" s="124" t="s">
        <v>7906</v>
      </c>
      <c r="E1503" s="127" t="s">
        <v>7907</v>
      </c>
      <c r="F1503" s="124" t="s">
        <v>55</v>
      </c>
      <c r="G1503" s="127" t="s">
        <v>1144</v>
      </c>
      <c r="H1503" s="127" t="s">
        <v>1145</v>
      </c>
      <c r="I1503" s="143">
        <v>-75646.5</v>
      </c>
      <c r="J1503" s="125">
        <v>46048</v>
      </c>
      <c r="K1503" s="125">
        <v>46051</v>
      </c>
      <c r="L1503" s="125">
        <v>46063</v>
      </c>
      <c r="M1503" s="122">
        <v>20030</v>
      </c>
      <c r="N1503" s="122" t="s">
        <v>360</v>
      </c>
      <c r="O1503" s="122" t="s">
        <v>219</v>
      </c>
      <c r="P1503" s="122" t="s">
        <v>60</v>
      </c>
    </row>
    <row r="1504" spans="1:16" x14ac:dyDescent="0.25">
      <c r="A1504" s="124" t="s">
        <v>51</v>
      </c>
      <c r="B1504" s="124" t="s">
        <v>51</v>
      </c>
      <c r="C1504" s="124" t="s">
        <v>72</v>
      </c>
      <c r="D1504" s="124" t="s">
        <v>7908</v>
      </c>
      <c r="E1504" s="127" t="s">
        <v>7909</v>
      </c>
      <c r="F1504" s="124" t="s">
        <v>55</v>
      </c>
      <c r="G1504" s="127" t="s">
        <v>907</v>
      </c>
      <c r="H1504" s="127" t="s">
        <v>908</v>
      </c>
      <c r="I1504" s="143">
        <v>-261.18</v>
      </c>
      <c r="J1504" s="125">
        <v>46046</v>
      </c>
      <c r="K1504" s="125">
        <v>46052</v>
      </c>
      <c r="L1504" s="125">
        <v>46063</v>
      </c>
      <c r="M1504" s="122">
        <v>20108</v>
      </c>
      <c r="N1504" s="122" t="s">
        <v>911</v>
      </c>
      <c r="O1504" s="122" t="s">
        <v>79</v>
      </c>
      <c r="P1504" s="122" t="s">
        <v>60</v>
      </c>
    </row>
    <row r="1505" spans="1:16" x14ac:dyDescent="0.25">
      <c r="A1505" s="124" t="s">
        <v>51</v>
      </c>
      <c r="B1505" s="124" t="s">
        <v>51</v>
      </c>
      <c r="C1505" s="124" t="s">
        <v>72</v>
      </c>
      <c r="D1505" s="124" t="s">
        <v>7910</v>
      </c>
      <c r="E1505" s="127" t="s">
        <v>7911</v>
      </c>
      <c r="F1505" s="124" t="s">
        <v>55</v>
      </c>
      <c r="G1505" s="127" t="s">
        <v>907</v>
      </c>
      <c r="H1505" s="127" t="s">
        <v>908</v>
      </c>
      <c r="I1505" s="143">
        <v>-258.25</v>
      </c>
      <c r="J1505" s="125">
        <v>46052</v>
      </c>
      <c r="K1505" s="125">
        <v>46058</v>
      </c>
      <c r="L1505" s="125">
        <v>46063</v>
      </c>
      <c r="M1505" s="122">
        <v>20003</v>
      </c>
      <c r="N1505" s="122" t="s">
        <v>892</v>
      </c>
      <c r="O1505" s="122" t="s">
        <v>79</v>
      </c>
      <c r="P1505" s="122" t="s">
        <v>60</v>
      </c>
    </row>
    <row r="1506" spans="1:16" x14ac:dyDescent="0.25">
      <c r="H1506" s="127" t="s">
        <v>1909</v>
      </c>
      <c r="I1506" s="143">
        <v>-29125.119999999999</v>
      </c>
      <c r="J1506" s="125"/>
      <c r="K1506" s="125"/>
      <c r="L1506" s="125">
        <v>46063</v>
      </c>
      <c r="M1506" s="122">
        <v>20030</v>
      </c>
      <c r="N1506" s="122" t="s">
        <v>1909</v>
      </c>
      <c r="O1506" s="122" t="s">
        <v>155</v>
      </c>
      <c r="P1506" s="122" t="s">
        <v>155</v>
      </c>
    </row>
    <row r="1507" spans="1:16" x14ac:dyDescent="0.25">
      <c r="A1507" s="124" t="s">
        <v>51</v>
      </c>
      <c r="B1507" s="124" t="s">
        <v>51</v>
      </c>
      <c r="C1507" s="124" t="s">
        <v>72</v>
      </c>
      <c r="D1507" s="124" t="s">
        <v>7912</v>
      </c>
      <c r="E1507" s="127" t="s">
        <v>7913</v>
      </c>
      <c r="F1507" s="124" t="s">
        <v>55</v>
      </c>
      <c r="G1507" s="127" t="s">
        <v>914</v>
      </c>
      <c r="H1507" s="127" t="s">
        <v>915</v>
      </c>
      <c r="I1507" s="143">
        <v>-69.14</v>
      </c>
      <c r="J1507" s="125">
        <v>46041</v>
      </c>
      <c r="K1507" s="125">
        <v>46049</v>
      </c>
      <c r="L1507" s="125">
        <v>46063</v>
      </c>
      <c r="M1507" s="122">
        <v>20108</v>
      </c>
      <c r="N1507" s="122" t="s">
        <v>911</v>
      </c>
      <c r="O1507" s="122" t="s">
        <v>79</v>
      </c>
      <c r="P1507" s="122" t="s">
        <v>60</v>
      </c>
    </row>
    <row r="1508" spans="1:16" x14ac:dyDescent="0.25">
      <c r="A1508" s="124" t="s">
        <v>51</v>
      </c>
      <c r="B1508" s="124" t="s">
        <v>51</v>
      </c>
      <c r="C1508" s="124" t="s">
        <v>72</v>
      </c>
      <c r="D1508" s="124" t="s">
        <v>7914</v>
      </c>
      <c r="E1508" s="127" t="s">
        <v>7915</v>
      </c>
      <c r="F1508" s="124" t="s">
        <v>55</v>
      </c>
      <c r="G1508" s="127" t="s">
        <v>918</v>
      </c>
      <c r="H1508" s="127" t="s">
        <v>919</v>
      </c>
      <c r="I1508" s="143">
        <v>-2234.73</v>
      </c>
      <c r="J1508" s="125">
        <v>46045</v>
      </c>
      <c r="K1508" s="125">
        <v>46052</v>
      </c>
      <c r="L1508" s="125">
        <v>46063</v>
      </c>
      <c r="M1508" s="122">
        <v>20001</v>
      </c>
      <c r="N1508" s="122" t="s">
        <v>189</v>
      </c>
      <c r="O1508" s="122" t="s">
        <v>79</v>
      </c>
      <c r="P1508" s="122" t="s">
        <v>60</v>
      </c>
    </row>
    <row r="1509" spans="1:16" x14ac:dyDescent="0.25">
      <c r="A1509" s="124" t="s">
        <v>51</v>
      </c>
      <c r="B1509" s="124" t="s">
        <v>51</v>
      </c>
      <c r="C1509" s="124" t="s">
        <v>72</v>
      </c>
      <c r="D1509" s="124" t="s">
        <v>7916</v>
      </c>
      <c r="E1509" s="127" t="s">
        <v>7917</v>
      </c>
      <c r="F1509" s="124" t="s">
        <v>55</v>
      </c>
      <c r="G1509" s="127" t="s">
        <v>922</v>
      </c>
      <c r="H1509" s="127" t="s">
        <v>923</v>
      </c>
      <c r="I1509" s="143">
        <v>-4191.55</v>
      </c>
      <c r="J1509" s="125">
        <v>46035</v>
      </c>
      <c r="K1509" s="125">
        <v>46050</v>
      </c>
      <c r="L1509" s="125">
        <v>46063</v>
      </c>
      <c r="M1509" s="122">
        <v>20104</v>
      </c>
      <c r="N1509" s="122" t="s">
        <v>352</v>
      </c>
      <c r="O1509" s="122" t="s">
        <v>219</v>
      </c>
      <c r="P1509" s="122" t="s">
        <v>60</v>
      </c>
    </row>
    <row r="1510" spans="1:16" x14ac:dyDescent="0.25">
      <c r="A1510" s="124" t="s">
        <v>51</v>
      </c>
      <c r="B1510" s="124" t="s">
        <v>51</v>
      </c>
      <c r="C1510" s="124" t="s">
        <v>72</v>
      </c>
      <c r="D1510" s="124" t="s">
        <v>7918</v>
      </c>
      <c r="E1510" s="127" t="s">
        <v>7919</v>
      </c>
      <c r="F1510" s="124" t="s">
        <v>55</v>
      </c>
      <c r="G1510" s="127" t="s">
        <v>922</v>
      </c>
      <c r="H1510" s="127" t="s">
        <v>923</v>
      </c>
      <c r="I1510" s="143">
        <v>-4164.05</v>
      </c>
      <c r="J1510" s="125">
        <v>46035</v>
      </c>
      <c r="K1510" s="125">
        <v>46050</v>
      </c>
      <c r="L1510" s="125">
        <v>46063</v>
      </c>
      <c r="M1510" s="122">
        <v>20104</v>
      </c>
      <c r="N1510" s="122" t="s">
        <v>352</v>
      </c>
      <c r="O1510" s="122" t="s">
        <v>219</v>
      </c>
      <c r="P1510" s="122" t="s">
        <v>60</v>
      </c>
    </row>
    <row r="1511" spans="1:16" x14ac:dyDescent="0.25">
      <c r="A1511" s="124" t="s">
        <v>51</v>
      </c>
      <c r="B1511" s="124" t="s">
        <v>51</v>
      </c>
      <c r="C1511" s="124" t="s">
        <v>72</v>
      </c>
      <c r="D1511" s="124" t="s">
        <v>7920</v>
      </c>
      <c r="E1511" s="127" t="s">
        <v>7921</v>
      </c>
      <c r="F1511" s="124" t="s">
        <v>55</v>
      </c>
      <c r="G1511" s="127" t="s">
        <v>922</v>
      </c>
      <c r="H1511" s="127" t="s">
        <v>923</v>
      </c>
      <c r="I1511" s="143">
        <v>-4515.1099999999997</v>
      </c>
      <c r="J1511" s="125">
        <v>46035</v>
      </c>
      <c r="K1511" s="125">
        <v>46050</v>
      </c>
      <c r="L1511" s="125">
        <v>46063</v>
      </c>
      <c r="M1511" s="122">
        <v>20104</v>
      </c>
      <c r="N1511" s="122" t="s">
        <v>352</v>
      </c>
      <c r="O1511" s="122" t="s">
        <v>219</v>
      </c>
      <c r="P1511" s="122" t="s">
        <v>60</v>
      </c>
    </row>
    <row r="1512" spans="1:16" x14ac:dyDescent="0.25">
      <c r="A1512" s="124" t="s">
        <v>51</v>
      </c>
      <c r="B1512" s="124" t="s">
        <v>51</v>
      </c>
      <c r="C1512" s="124" t="s">
        <v>72</v>
      </c>
      <c r="D1512" s="124" t="s">
        <v>7922</v>
      </c>
      <c r="E1512" s="127" t="s">
        <v>7923</v>
      </c>
      <c r="F1512" s="124" t="s">
        <v>55</v>
      </c>
      <c r="G1512" s="127" t="s">
        <v>922</v>
      </c>
      <c r="H1512" s="127" t="s">
        <v>923</v>
      </c>
      <c r="I1512" s="143">
        <v>-3747.6</v>
      </c>
      <c r="J1512" s="125">
        <v>46035</v>
      </c>
      <c r="K1512" s="125">
        <v>46050</v>
      </c>
      <c r="L1512" s="125">
        <v>46063</v>
      </c>
      <c r="M1512" s="122">
        <v>20030</v>
      </c>
      <c r="N1512" s="122" t="s">
        <v>360</v>
      </c>
      <c r="O1512" s="122" t="s">
        <v>219</v>
      </c>
      <c r="P1512" s="122" t="s">
        <v>60</v>
      </c>
    </row>
    <row r="1513" spans="1:16" x14ac:dyDescent="0.25">
      <c r="A1513" s="124" t="s">
        <v>51</v>
      </c>
      <c r="B1513" s="124" t="s">
        <v>51</v>
      </c>
      <c r="C1513" s="124" t="s">
        <v>72</v>
      </c>
      <c r="D1513" s="124" t="s">
        <v>7924</v>
      </c>
      <c r="E1513" s="127" t="s">
        <v>7925</v>
      </c>
      <c r="F1513" s="124" t="s">
        <v>55</v>
      </c>
      <c r="G1513" s="127" t="s">
        <v>926</v>
      </c>
      <c r="H1513" s="127" t="s">
        <v>927</v>
      </c>
      <c r="I1513" s="143">
        <v>-2236.56</v>
      </c>
      <c r="J1513" s="125">
        <v>46055</v>
      </c>
      <c r="K1513" s="125">
        <v>46056</v>
      </c>
      <c r="L1513" s="125">
        <v>46063</v>
      </c>
      <c r="M1513" s="122">
        <v>20001</v>
      </c>
      <c r="N1513" s="122" t="s">
        <v>189</v>
      </c>
      <c r="O1513" s="122" t="s">
        <v>79</v>
      </c>
      <c r="P1513" s="122" t="s">
        <v>60</v>
      </c>
    </row>
    <row r="1514" spans="1:16" x14ac:dyDescent="0.25">
      <c r="A1514" s="124" t="s">
        <v>51</v>
      </c>
      <c r="B1514" s="124" t="s">
        <v>51</v>
      </c>
      <c r="C1514" s="124" t="s">
        <v>72</v>
      </c>
      <c r="D1514" s="124" t="s">
        <v>7926</v>
      </c>
      <c r="E1514" s="127" t="s">
        <v>7927</v>
      </c>
      <c r="F1514" s="124" t="s">
        <v>55</v>
      </c>
      <c r="G1514" s="127" t="s">
        <v>930</v>
      </c>
      <c r="H1514" s="127" t="s">
        <v>931</v>
      </c>
      <c r="I1514" s="143">
        <v>-3233.44</v>
      </c>
      <c r="J1514" s="125">
        <v>46038</v>
      </c>
      <c r="K1514" s="125">
        <v>46043</v>
      </c>
      <c r="L1514" s="125">
        <v>46063</v>
      </c>
      <c r="M1514" s="122">
        <v>20029</v>
      </c>
      <c r="N1514" s="122" t="s">
        <v>131</v>
      </c>
      <c r="O1514" s="122" t="s">
        <v>132</v>
      </c>
      <c r="P1514" s="122" t="s">
        <v>60</v>
      </c>
    </row>
    <row r="1515" spans="1:16" x14ac:dyDescent="0.25">
      <c r="H1515" s="127" t="s">
        <v>325</v>
      </c>
      <c r="I1515" s="143">
        <v>-2780182.19</v>
      </c>
      <c r="J1515" s="125"/>
      <c r="K1515" s="125"/>
      <c r="L1515" s="125">
        <v>46063</v>
      </c>
      <c r="M1515" s="122">
        <v>10243</v>
      </c>
      <c r="N1515" s="122" t="s">
        <v>325</v>
      </c>
      <c r="O1515" s="122" t="s">
        <v>328</v>
      </c>
      <c r="P1515" s="122" t="s">
        <v>60</v>
      </c>
    </row>
    <row r="1516" spans="1:16" x14ac:dyDescent="0.25">
      <c r="A1516" s="124" t="s">
        <v>51</v>
      </c>
      <c r="B1516" s="124" t="s">
        <v>51</v>
      </c>
      <c r="C1516" s="124" t="s">
        <v>72</v>
      </c>
      <c r="D1516" s="124" t="s">
        <v>7928</v>
      </c>
      <c r="E1516" s="127" t="s">
        <v>384</v>
      </c>
      <c r="F1516" s="124" t="s">
        <v>55</v>
      </c>
      <c r="G1516" s="127" t="s">
        <v>1999</v>
      </c>
      <c r="H1516" s="127" t="s">
        <v>2000</v>
      </c>
      <c r="I1516" s="143">
        <v>-2550</v>
      </c>
      <c r="J1516" s="125">
        <v>46055</v>
      </c>
      <c r="K1516" s="125">
        <v>46057</v>
      </c>
      <c r="L1516" s="125">
        <v>46063</v>
      </c>
      <c r="M1516" s="122">
        <v>10257</v>
      </c>
      <c r="N1516" s="122" t="s">
        <v>297</v>
      </c>
      <c r="O1516" s="122" t="s">
        <v>298</v>
      </c>
      <c r="P1516" s="122" t="s">
        <v>60</v>
      </c>
    </row>
    <row r="1517" spans="1:16" x14ac:dyDescent="0.25">
      <c r="A1517" s="124" t="s">
        <v>51</v>
      </c>
      <c r="B1517" s="124" t="s">
        <v>51</v>
      </c>
      <c r="C1517" s="124" t="s">
        <v>156</v>
      </c>
      <c r="D1517" s="124" t="s">
        <v>934</v>
      </c>
      <c r="E1517" s="127" t="s">
        <v>935</v>
      </c>
      <c r="F1517" s="124" t="s">
        <v>55</v>
      </c>
      <c r="G1517" s="127" t="s">
        <v>614</v>
      </c>
      <c r="H1517" s="127" t="s">
        <v>615</v>
      </c>
      <c r="I1517" s="143">
        <v>-172.53</v>
      </c>
      <c r="J1517" s="125">
        <v>45968</v>
      </c>
      <c r="K1517" s="125">
        <v>45968</v>
      </c>
      <c r="L1517" s="125">
        <v>46063</v>
      </c>
      <c r="M1517" s="122">
        <v>20008</v>
      </c>
      <c r="N1517" s="122" t="s">
        <v>161</v>
      </c>
      <c r="O1517" s="122" t="s">
        <v>138</v>
      </c>
      <c r="P1517" s="122" t="s">
        <v>60</v>
      </c>
    </row>
    <row r="1518" spans="1:16" x14ac:dyDescent="0.25">
      <c r="A1518" s="124" t="s">
        <v>51</v>
      </c>
      <c r="B1518" s="124" t="s">
        <v>51</v>
      </c>
      <c r="C1518" s="124" t="s">
        <v>156</v>
      </c>
      <c r="D1518" s="124" t="s">
        <v>936</v>
      </c>
      <c r="E1518" s="127" t="s">
        <v>937</v>
      </c>
      <c r="F1518" s="124" t="s">
        <v>55</v>
      </c>
      <c r="G1518" s="127" t="s">
        <v>614</v>
      </c>
      <c r="H1518" s="127" t="s">
        <v>615</v>
      </c>
      <c r="I1518" s="143">
        <v>-2312.58</v>
      </c>
      <c r="J1518" s="125">
        <v>45971</v>
      </c>
      <c r="K1518" s="125">
        <v>45971</v>
      </c>
      <c r="L1518" s="125">
        <v>46063</v>
      </c>
      <c r="M1518" s="122">
        <v>20008</v>
      </c>
      <c r="N1518" s="122" t="s">
        <v>161</v>
      </c>
      <c r="O1518" s="122" t="s">
        <v>138</v>
      </c>
      <c r="P1518" s="122" t="s">
        <v>60</v>
      </c>
    </row>
    <row r="1519" spans="1:16" x14ac:dyDescent="0.25">
      <c r="A1519" s="124" t="s">
        <v>51</v>
      </c>
      <c r="B1519" s="124" t="s">
        <v>51</v>
      </c>
      <c r="C1519" s="124" t="s">
        <v>156</v>
      </c>
      <c r="D1519" s="124" t="s">
        <v>938</v>
      </c>
      <c r="E1519" s="127" t="s">
        <v>939</v>
      </c>
      <c r="F1519" s="124" t="s">
        <v>55</v>
      </c>
      <c r="G1519" s="127" t="s">
        <v>618</v>
      </c>
      <c r="H1519" s="127" t="s">
        <v>615</v>
      </c>
      <c r="I1519" s="143">
        <v>-42406.69</v>
      </c>
      <c r="J1519" s="125">
        <v>45971</v>
      </c>
      <c r="K1519" s="125">
        <v>45971</v>
      </c>
      <c r="L1519" s="125">
        <v>46063</v>
      </c>
      <c r="M1519" s="122">
        <v>20008</v>
      </c>
      <c r="N1519" s="122" t="s">
        <v>161</v>
      </c>
      <c r="O1519" s="122" t="s">
        <v>138</v>
      </c>
      <c r="P1519" s="122" t="s">
        <v>60</v>
      </c>
    </row>
    <row r="1520" spans="1:16" x14ac:dyDescent="0.25">
      <c r="A1520" s="124" t="s">
        <v>51</v>
      </c>
      <c r="B1520" s="124" t="s">
        <v>51</v>
      </c>
      <c r="C1520" s="124" t="s">
        <v>156</v>
      </c>
      <c r="D1520" s="124" t="s">
        <v>940</v>
      </c>
      <c r="E1520" s="127" t="s">
        <v>941</v>
      </c>
      <c r="F1520" s="124" t="s">
        <v>55</v>
      </c>
      <c r="G1520" s="127" t="s">
        <v>618</v>
      </c>
      <c r="H1520" s="127" t="s">
        <v>615</v>
      </c>
      <c r="I1520" s="143">
        <v>-5720.2</v>
      </c>
      <c r="J1520" s="125">
        <v>45971</v>
      </c>
      <c r="K1520" s="125">
        <v>45971</v>
      </c>
      <c r="L1520" s="125">
        <v>46063</v>
      </c>
      <c r="M1520" s="122">
        <v>20008</v>
      </c>
      <c r="N1520" s="122" t="s">
        <v>161</v>
      </c>
      <c r="O1520" s="122" t="s">
        <v>138</v>
      </c>
      <c r="P1520" s="122" t="s">
        <v>60</v>
      </c>
    </row>
    <row r="1521" spans="1:16" x14ac:dyDescent="0.25">
      <c r="A1521" s="124" t="s">
        <v>51</v>
      </c>
      <c r="B1521" s="124" t="s">
        <v>51</v>
      </c>
      <c r="C1521" s="124" t="s">
        <v>72</v>
      </c>
      <c r="D1521" s="124" t="s">
        <v>7929</v>
      </c>
      <c r="E1521" s="127" t="s">
        <v>5942</v>
      </c>
      <c r="F1521" s="124" t="s">
        <v>55</v>
      </c>
      <c r="G1521" s="127" t="s">
        <v>946</v>
      </c>
      <c r="H1521" s="127" t="s">
        <v>947</v>
      </c>
      <c r="I1521" s="143">
        <v>-11418.35</v>
      </c>
      <c r="J1521" s="125">
        <v>46034</v>
      </c>
      <c r="K1521" s="125">
        <v>46057</v>
      </c>
      <c r="L1521" s="125">
        <v>46063</v>
      </c>
      <c r="M1521" s="122">
        <v>20021</v>
      </c>
      <c r="N1521" s="122" t="s">
        <v>200</v>
      </c>
      <c r="O1521" s="122" t="s">
        <v>200</v>
      </c>
      <c r="P1521" s="122" t="s">
        <v>60</v>
      </c>
    </row>
    <row r="1522" spans="1:16" x14ac:dyDescent="0.25">
      <c r="A1522" s="124" t="s">
        <v>51</v>
      </c>
      <c r="B1522" s="124" t="s">
        <v>51</v>
      </c>
      <c r="C1522" s="124" t="s">
        <v>72</v>
      </c>
      <c r="D1522" s="124" t="s">
        <v>7930</v>
      </c>
      <c r="E1522" s="127" t="s">
        <v>380</v>
      </c>
      <c r="F1522" s="124" t="s">
        <v>55</v>
      </c>
      <c r="G1522" s="127" t="s">
        <v>953</v>
      </c>
      <c r="H1522" s="127" t="s">
        <v>954</v>
      </c>
      <c r="I1522" s="143">
        <v>-34042.57</v>
      </c>
      <c r="J1522" s="125">
        <v>46055</v>
      </c>
      <c r="K1522" s="125">
        <v>46057</v>
      </c>
      <c r="L1522" s="125">
        <v>46063</v>
      </c>
      <c r="M1522" s="122">
        <v>10257</v>
      </c>
      <c r="N1522" s="122" t="s">
        <v>297</v>
      </c>
      <c r="O1522" s="122" t="s">
        <v>298</v>
      </c>
      <c r="P1522" s="122" t="s">
        <v>60</v>
      </c>
    </row>
    <row r="1523" spans="1:16" x14ac:dyDescent="0.25">
      <c r="H1523" s="127" t="s">
        <v>955</v>
      </c>
      <c r="I1523" s="143">
        <v>-1200</v>
      </c>
      <c r="J1523" s="125"/>
      <c r="K1523" s="125"/>
      <c r="L1523" s="125">
        <v>46063</v>
      </c>
      <c r="M1523" s="122">
        <v>20010</v>
      </c>
      <c r="N1523" s="122" t="s">
        <v>955</v>
      </c>
      <c r="O1523" s="122" t="s">
        <v>956</v>
      </c>
      <c r="P1523" s="122" t="s">
        <v>246</v>
      </c>
    </row>
    <row r="1524" spans="1:16" x14ac:dyDescent="0.25">
      <c r="A1524" s="124" t="s">
        <v>51</v>
      </c>
      <c r="B1524" s="124" t="s">
        <v>51</v>
      </c>
      <c r="C1524" s="124" t="s">
        <v>72</v>
      </c>
      <c r="D1524" s="124" t="s">
        <v>7931</v>
      </c>
      <c r="E1524" s="127" t="s">
        <v>714</v>
      </c>
      <c r="F1524" s="124" t="s">
        <v>55</v>
      </c>
      <c r="G1524" s="127" t="s">
        <v>356</v>
      </c>
      <c r="H1524" s="127" t="s">
        <v>357</v>
      </c>
      <c r="I1524" s="143">
        <v>-9738.48</v>
      </c>
      <c r="J1524" s="125">
        <v>46054</v>
      </c>
      <c r="K1524" s="125">
        <v>46055</v>
      </c>
      <c r="L1524" s="125">
        <v>46063</v>
      </c>
      <c r="M1524" s="122">
        <v>20030</v>
      </c>
      <c r="N1524" s="122" t="s">
        <v>360</v>
      </c>
      <c r="O1524" s="122" t="s">
        <v>219</v>
      </c>
      <c r="P1524" s="122" t="s">
        <v>60</v>
      </c>
    </row>
    <row r="1525" spans="1:16" x14ac:dyDescent="0.25">
      <c r="A1525" s="124" t="s">
        <v>51</v>
      </c>
      <c r="B1525" s="124" t="s">
        <v>51</v>
      </c>
      <c r="C1525" s="124" t="s">
        <v>72</v>
      </c>
      <c r="D1525" s="124" t="s">
        <v>7932</v>
      </c>
      <c r="E1525" s="127" t="s">
        <v>7933</v>
      </c>
      <c r="F1525" s="124" t="s">
        <v>55</v>
      </c>
      <c r="G1525" s="127" t="s">
        <v>356</v>
      </c>
      <c r="H1525" s="127" t="s">
        <v>357</v>
      </c>
      <c r="I1525" s="143">
        <v>-29719.16</v>
      </c>
      <c r="J1525" s="125">
        <v>46054</v>
      </c>
      <c r="K1525" s="125">
        <v>46055</v>
      </c>
      <c r="L1525" s="125">
        <v>46063</v>
      </c>
      <c r="M1525" s="122">
        <v>20104</v>
      </c>
      <c r="N1525" s="122" t="s">
        <v>352</v>
      </c>
      <c r="O1525" s="122" t="s">
        <v>219</v>
      </c>
      <c r="P1525" s="122" t="s">
        <v>60</v>
      </c>
    </row>
    <row r="1526" spans="1:16" x14ac:dyDescent="0.25">
      <c r="A1526" s="124" t="s">
        <v>51</v>
      </c>
      <c r="B1526" s="124" t="s">
        <v>51</v>
      </c>
      <c r="C1526" s="124" t="s">
        <v>52</v>
      </c>
      <c r="D1526" s="124" t="s">
        <v>7934</v>
      </c>
      <c r="E1526" s="127" t="s">
        <v>1973</v>
      </c>
      <c r="F1526" s="124" t="s">
        <v>55</v>
      </c>
      <c r="G1526" s="127" t="s">
        <v>685</v>
      </c>
      <c r="H1526" s="127" t="s">
        <v>686</v>
      </c>
      <c r="I1526" s="143">
        <v>-28970.84</v>
      </c>
      <c r="J1526" s="125">
        <v>46044</v>
      </c>
      <c r="K1526" s="125">
        <v>46063</v>
      </c>
      <c r="L1526" s="125">
        <v>46063</v>
      </c>
      <c r="M1526" s="122">
        <v>20104</v>
      </c>
      <c r="N1526" s="122" t="s">
        <v>352</v>
      </c>
      <c r="O1526" s="122" t="s">
        <v>219</v>
      </c>
      <c r="P1526" s="122" t="s">
        <v>60</v>
      </c>
    </row>
    <row r="1527" spans="1:16" x14ac:dyDescent="0.25">
      <c r="A1527" s="124" t="s">
        <v>51</v>
      </c>
      <c r="B1527" s="124" t="s">
        <v>51</v>
      </c>
      <c r="C1527" s="124" t="s">
        <v>52</v>
      </c>
      <c r="D1527" s="124" t="s">
        <v>7935</v>
      </c>
      <c r="E1527" s="127" t="s">
        <v>7936</v>
      </c>
      <c r="F1527" s="124" t="s">
        <v>55</v>
      </c>
      <c r="G1527" s="127" t="s">
        <v>963</v>
      </c>
      <c r="H1527" s="127" t="s">
        <v>964</v>
      </c>
      <c r="I1527" s="143">
        <v>-1300</v>
      </c>
      <c r="J1527" s="125">
        <v>46030</v>
      </c>
      <c r="K1527" s="125">
        <v>46041</v>
      </c>
      <c r="L1527" s="125">
        <v>46063</v>
      </c>
      <c r="M1527" s="122">
        <v>30001</v>
      </c>
      <c r="N1527" s="122" t="s">
        <v>431</v>
      </c>
      <c r="O1527" s="122" t="s">
        <v>2235</v>
      </c>
      <c r="P1527" s="122" t="s">
        <v>60</v>
      </c>
    </row>
    <row r="1528" spans="1:16" x14ac:dyDescent="0.25">
      <c r="A1528" s="124" t="s">
        <v>51</v>
      </c>
      <c r="B1528" s="124" t="s">
        <v>51</v>
      </c>
      <c r="C1528" s="124" t="s">
        <v>52</v>
      </c>
      <c r="D1528" s="124" t="s">
        <v>7937</v>
      </c>
      <c r="E1528" s="127" t="s">
        <v>7938</v>
      </c>
      <c r="F1528" s="124" t="s">
        <v>55</v>
      </c>
      <c r="G1528" s="127" t="s">
        <v>7939</v>
      </c>
      <c r="H1528" s="127" t="s">
        <v>7940</v>
      </c>
      <c r="I1528" s="143">
        <v>-1059.24</v>
      </c>
      <c r="J1528" s="125">
        <v>46042</v>
      </c>
      <c r="K1528" s="125">
        <v>46044</v>
      </c>
      <c r="L1528" s="125">
        <v>46063</v>
      </c>
      <c r="M1528" s="122">
        <v>20009</v>
      </c>
      <c r="N1528" s="122" t="s">
        <v>1107</v>
      </c>
      <c r="O1528" s="122" t="s">
        <v>79</v>
      </c>
      <c r="P1528" s="122" t="s">
        <v>60</v>
      </c>
    </row>
    <row r="1529" spans="1:16" x14ac:dyDescent="0.25">
      <c r="A1529" s="124" t="s">
        <v>51</v>
      </c>
      <c r="B1529" s="124" t="s">
        <v>51</v>
      </c>
      <c r="C1529" s="124" t="s">
        <v>52</v>
      </c>
      <c r="D1529" s="124" t="s">
        <v>7941</v>
      </c>
      <c r="E1529" s="127" t="s">
        <v>7942</v>
      </c>
      <c r="F1529" s="124" t="s">
        <v>55</v>
      </c>
      <c r="G1529" s="127" t="s">
        <v>7779</v>
      </c>
      <c r="H1529" s="127" t="s">
        <v>7780</v>
      </c>
      <c r="I1529" s="143">
        <v>-1170</v>
      </c>
      <c r="J1529" s="125">
        <v>46033</v>
      </c>
      <c r="K1529" s="125">
        <v>46035</v>
      </c>
      <c r="L1529" s="125">
        <v>46063</v>
      </c>
      <c r="M1529" s="122">
        <v>10258</v>
      </c>
      <c r="N1529" s="122" t="s">
        <v>66</v>
      </c>
      <c r="O1529" s="122" t="s">
        <v>67</v>
      </c>
      <c r="P1529" s="122" t="s">
        <v>60</v>
      </c>
    </row>
    <row r="1530" spans="1:16" x14ac:dyDescent="0.25">
      <c r="A1530" s="124" t="s">
        <v>51</v>
      </c>
      <c r="B1530" s="124" t="s">
        <v>51</v>
      </c>
      <c r="C1530" s="124" t="s">
        <v>52</v>
      </c>
      <c r="D1530" s="124" t="s">
        <v>7943</v>
      </c>
      <c r="E1530" s="127" t="s">
        <v>7944</v>
      </c>
      <c r="F1530" s="124" t="s">
        <v>55</v>
      </c>
      <c r="G1530" s="127" t="s">
        <v>7779</v>
      </c>
      <c r="H1530" s="127" t="s">
        <v>7780</v>
      </c>
      <c r="I1530" s="143">
        <v>-13020</v>
      </c>
      <c r="J1530" s="125">
        <v>46033</v>
      </c>
      <c r="K1530" s="125">
        <v>46037</v>
      </c>
      <c r="L1530" s="125">
        <v>46063</v>
      </c>
      <c r="M1530" s="122">
        <v>10258</v>
      </c>
      <c r="N1530" s="122" t="s">
        <v>66</v>
      </c>
      <c r="O1530" s="122" t="s">
        <v>67</v>
      </c>
      <c r="P1530" s="122" t="s">
        <v>60</v>
      </c>
    </row>
    <row r="1531" spans="1:16" x14ac:dyDescent="0.25">
      <c r="A1531" s="124" t="s">
        <v>51</v>
      </c>
      <c r="B1531" s="124" t="s">
        <v>51</v>
      </c>
      <c r="C1531" s="124" t="s">
        <v>52</v>
      </c>
      <c r="D1531" s="124" t="s">
        <v>7945</v>
      </c>
      <c r="E1531" s="127" t="s">
        <v>7946</v>
      </c>
      <c r="F1531" s="124" t="s">
        <v>55</v>
      </c>
      <c r="G1531" s="127" t="s">
        <v>7779</v>
      </c>
      <c r="H1531" s="127" t="s">
        <v>7780</v>
      </c>
      <c r="I1531" s="143">
        <v>-3720</v>
      </c>
      <c r="J1531" s="125">
        <v>46033</v>
      </c>
      <c r="K1531" s="125">
        <v>46037</v>
      </c>
      <c r="L1531" s="125">
        <v>46063</v>
      </c>
      <c r="M1531" s="122">
        <v>10258</v>
      </c>
      <c r="N1531" s="122" t="s">
        <v>66</v>
      </c>
      <c r="O1531" s="122" t="s">
        <v>67</v>
      </c>
      <c r="P1531" s="122" t="s">
        <v>60</v>
      </c>
    </row>
    <row r="1532" spans="1:16" x14ac:dyDescent="0.25">
      <c r="A1532" s="124" t="s">
        <v>51</v>
      </c>
      <c r="B1532" s="124" t="s">
        <v>51</v>
      </c>
      <c r="C1532" s="124" t="s">
        <v>52</v>
      </c>
      <c r="D1532" s="124" t="s">
        <v>7947</v>
      </c>
      <c r="E1532" s="127" t="s">
        <v>7948</v>
      </c>
      <c r="F1532" s="124" t="s">
        <v>55</v>
      </c>
      <c r="G1532" s="127" t="s">
        <v>7779</v>
      </c>
      <c r="H1532" s="127" t="s">
        <v>7780</v>
      </c>
      <c r="I1532" s="143">
        <v>-1950</v>
      </c>
      <c r="J1532" s="125">
        <v>46009</v>
      </c>
      <c r="K1532" s="125">
        <v>46037</v>
      </c>
      <c r="L1532" s="125">
        <v>46063</v>
      </c>
      <c r="M1532" s="122">
        <v>10258</v>
      </c>
      <c r="N1532" s="122" t="s">
        <v>66</v>
      </c>
      <c r="O1532" s="122" t="s">
        <v>67</v>
      </c>
      <c r="P1532" s="122" t="s">
        <v>60</v>
      </c>
    </row>
    <row r="1533" spans="1:16" x14ac:dyDescent="0.25">
      <c r="H1533" s="127" t="s">
        <v>374</v>
      </c>
      <c r="I1533" s="143">
        <v>-10590.52</v>
      </c>
      <c r="J1533" s="125"/>
      <c r="K1533" s="125"/>
      <c r="L1533" s="125">
        <v>46063</v>
      </c>
      <c r="M1533" s="122">
        <v>40001</v>
      </c>
      <c r="N1533" s="122" t="s">
        <v>374</v>
      </c>
      <c r="O1533" s="122" t="s">
        <v>155</v>
      </c>
      <c r="P1533" s="122" t="s">
        <v>155</v>
      </c>
    </row>
    <row r="1534" spans="1:16" x14ac:dyDescent="0.25">
      <c r="H1534" s="127" t="s">
        <v>7782</v>
      </c>
      <c r="I1534" s="143">
        <v>-2890.05</v>
      </c>
      <c r="J1534" s="125"/>
      <c r="K1534" s="125"/>
      <c r="L1534" s="125">
        <v>46063</v>
      </c>
      <c r="M1534" s="122">
        <v>40001</v>
      </c>
      <c r="N1534" s="122" t="s">
        <v>7782</v>
      </c>
      <c r="O1534" s="122" t="s">
        <v>79</v>
      </c>
      <c r="P1534" s="122" t="s">
        <v>129</v>
      </c>
    </row>
    <row r="1535" spans="1:16" x14ac:dyDescent="0.25">
      <c r="H1535" s="127" t="s">
        <v>577</v>
      </c>
      <c r="I1535" s="143">
        <v>-44199.070000000007</v>
      </c>
      <c r="J1535" s="125"/>
      <c r="K1535" s="125"/>
      <c r="L1535" s="125">
        <v>46063</v>
      </c>
      <c r="M1535" s="122">
        <v>20030</v>
      </c>
      <c r="N1535" s="122" t="s">
        <v>577</v>
      </c>
      <c r="O1535" s="122" t="s">
        <v>155</v>
      </c>
      <c r="P1535" s="122" t="s">
        <v>155</v>
      </c>
    </row>
    <row r="1536" spans="1:16" x14ac:dyDescent="0.25">
      <c r="H1536" s="127" t="s">
        <v>690</v>
      </c>
      <c r="I1536" s="143">
        <v>-14682.67</v>
      </c>
      <c r="J1536" s="125"/>
      <c r="K1536" s="125"/>
      <c r="L1536" s="125">
        <v>46063</v>
      </c>
      <c r="M1536" s="122">
        <v>40001</v>
      </c>
      <c r="N1536" s="122" t="s">
        <v>690</v>
      </c>
      <c r="O1536" s="122" t="s">
        <v>155</v>
      </c>
      <c r="P1536" s="122" t="s">
        <v>155</v>
      </c>
    </row>
    <row r="1537" spans="1:16" x14ac:dyDescent="0.25">
      <c r="A1537" s="124" t="s">
        <v>51</v>
      </c>
      <c r="B1537" s="124" t="s">
        <v>51</v>
      </c>
      <c r="C1537" s="124" t="s">
        <v>72</v>
      </c>
      <c r="D1537" s="124" t="s">
        <v>7949</v>
      </c>
      <c r="E1537" s="127" t="s">
        <v>7950</v>
      </c>
      <c r="F1537" s="124" t="s">
        <v>55</v>
      </c>
      <c r="G1537" s="127" t="s">
        <v>387</v>
      </c>
      <c r="H1537" s="127" t="s">
        <v>388</v>
      </c>
      <c r="I1537" s="143">
        <v>-212.08</v>
      </c>
      <c r="J1537" s="125">
        <v>46044</v>
      </c>
      <c r="K1537" s="125">
        <v>46049</v>
      </c>
      <c r="L1537" s="125">
        <v>46063</v>
      </c>
      <c r="M1537" s="122">
        <v>20108</v>
      </c>
      <c r="N1537" s="122" t="s">
        <v>911</v>
      </c>
      <c r="O1537" s="122" t="s">
        <v>79</v>
      </c>
      <c r="P1537" s="122" t="s">
        <v>60</v>
      </c>
    </row>
    <row r="1538" spans="1:16" ht="15" x14ac:dyDescent="0.25">
      <c r="A1538" s="28"/>
      <c r="B1538" s="28"/>
      <c r="C1538" s="28"/>
      <c r="D1538" s="28"/>
      <c r="E1538" s="32"/>
      <c r="F1538" s="28"/>
      <c r="G1538" s="32"/>
      <c r="H1538" s="32" t="s">
        <v>29</v>
      </c>
      <c r="I1538" s="143">
        <v>-200000</v>
      </c>
      <c r="J1538" s="125"/>
      <c r="K1538" s="125"/>
      <c r="L1538" s="125">
        <v>46063</v>
      </c>
      <c r="M1538" s="122" t="s">
        <v>8609</v>
      </c>
      <c r="N1538" s="122" t="s">
        <v>29</v>
      </c>
      <c r="O1538" s="122" t="s">
        <v>29</v>
      </c>
      <c r="P1538" s="122" t="s">
        <v>60</v>
      </c>
    </row>
    <row r="1539" spans="1:16" x14ac:dyDescent="0.25">
      <c r="H1539" s="127" t="s">
        <v>792</v>
      </c>
      <c r="I1539" s="143">
        <v>-99799.76</v>
      </c>
      <c r="J1539" s="125"/>
      <c r="K1539" s="125"/>
      <c r="L1539" s="125">
        <v>46063</v>
      </c>
      <c r="M1539" s="122">
        <v>20020</v>
      </c>
      <c r="N1539" s="122" t="s">
        <v>793</v>
      </c>
      <c r="O1539" s="122" t="s">
        <v>79</v>
      </c>
      <c r="P1539" s="122" t="s">
        <v>60</v>
      </c>
    </row>
    <row r="1540" spans="1:16" ht="15" x14ac:dyDescent="0.25">
      <c r="A1540" s="28"/>
      <c r="B1540" s="28"/>
      <c r="C1540" s="28"/>
      <c r="D1540" s="28"/>
      <c r="E1540" s="32"/>
      <c r="F1540" s="28"/>
      <c r="G1540" s="32"/>
      <c r="H1540" s="32" t="s">
        <v>644</v>
      </c>
      <c r="I1540" s="143">
        <v>-425000</v>
      </c>
      <c r="J1540" s="125"/>
      <c r="K1540" s="125"/>
      <c r="L1540" s="125">
        <v>46063</v>
      </c>
      <c r="M1540" s="122" t="s">
        <v>8609</v>
      </c>
      <c r="N1540" s="122" t="s">
        <v>644</v>
      </c>
      <c r="O1540" s="122" t="s">
        <v>28</v>
      </c>
      <c r="P1540" s="122" t="s">
        <v>60</v>
      </c>
    </row>
    <row r="1541" spans="1:16" x14ac:dyDescent="0.25">
      <c r="A1541" s="124" t="s">
        <v>51</v>
      </c>
      <c r="B1541" s="124" t="s">
        <v>51</v>
      </c>
      <c r="C1541" s="124" t="s">
        <v>72</v>
      </c>
      <c r="D1541" s="124" t="s">
        <v>7951</v>
      </c>
      <c r="E1541" s="127" t="s">
        <v>7952</v>
      </c>
      <c r="F1541" s="124" t="s">
        <v>55</v>
      </c>
      <c r="G1541" s="127" t="s">
        <v>7953</v>
      </c>
      <c r="H1541" s="127" t="s">
        <v>7954</v>
      </c>
      <c r="I1541" s="143">
        <v>-1634.89</v>
      </c>
      <c r="J1541" s="125">
        <v>46048</v>
      </c>
      <c r="K1541" s="125">
        <v>46048</v>
      </c>
      <c r="L1541" s="125">
        <v>46063</v>
      </c>
      <c r="M1541" s="122">
        <v>20029</v>
      </c>
      <c r="N1541" s="122" t="s">
        <v>131</v>
      </c>
      <c r="O1541" s="122" t="s">
        <v>132</v>
      </c>
      <c r="P1541" s="122" t="s">
        <v>60</v>
      </c>
    </row>
    <row r="1542" spans="1:16" x14ac:dyDescent="0.25">
      <c r="A1542" s="124" t="s">
        <v>51</v>
      </c>
      <c r="B1542" s="124" t="s">
        <v>51</v>
      </c>
      <c r="C1542" s="124" t="s">
        <v>72</v>
      </c>
      <c r="D1542" s="124" t="s">
        <v>7955</v>
      </c>
      <c r="E1542" s="127" t="s">
        <v>7956</v>
      </c>
      <c r="F1542" s="124" t="s">
        <v>55</v>
      </c>
      <c r="G1542" s="127" t="s">
        <v>1012</v>
      </c>
      <c r="H1542" s="127" t="s">
        <v>1013</v>
      </c>
      <c r="I1542" s="143">
        <v>-1072.83</v>
      </c>
      <c r="J1542" s="125">
        <v>46054</v>
      </c>
      <c r="K1542" s="125">
        <v>46056</v>
      </c>
      <c r="L1542" s="125">
        <v>46063</v>
      </c>
      <c r="M1542" s="122">
        <v>20001</v>
      </c>
      <c r="N1542" s="122" t="s">
        <v>189</v>
      </c>
      <c r="O1542" s="122" t="s">
        <v>79</v>
      </c>
      <c r="P1542" s="122" t="s">
        <v>60</v>
      </c>
    </row>
    <row r="1543" spans="1:16" x14ac:dyDescent="0.25">
      <c r="A1543" s="124" t="s">
        <v>51</v>
      </c>
      <c r="B1543" s="124" t="s">
        <v>51</v>
      </c>
      <c r="C1543" s="124" t="s">
        <v>72</v>
      </c>
      <c r="D1543" s="124" t="s">
        <v>7957</v>
      </c>
      <c r="E1543" s="127" t="s">
        <v>7958</v>
      </c>
      <c r="F1543" s="124" t="s">
        <v>55</v>
      </c>
      <c r="G1543" s="127" t="s">
        <v>1012</v>
      </c>
      <c r="H1543" s="127" t="s">
        <v>1013</v>
      </c>
      <c r="I1543" s="143">
        <v>-1245.18</v>
      </c>
      <c r="J1543" s="125">
        <v>46053</v>
      </c>
      <c r="K1543" s="125">
        <v>46053</v>
      </c>
      <c r="L1543" s="125">
        <v>46063</v>
      </c>
      <c r="M1543" s="122">
        <v>20005</v>
      </c>
      <c r="N1543" s="122" t="s">
        <v>292</v>
      </c>
      <c r="O1543" s="122" t="s">
        <v>79</v>
      </c>
      <c r="P1543" s="122" t="s">
        <v>60</v>
      </c>
    </row>
    <row r="1544" spans="1:16" x14ac:dyDescent="0.25">
      <c r="A1544" s="124" t="s">
        <v>51</v>
      </c>
      <c r="B1544" s="124" t="s">
        <v>51</v>
      </c>
      <c r="C1544" s="124" t="s">
        <v>52</v>
      </c>
      <c r="D1544" s="124" t="s">
        <v>7959</v>
      </c>
      <c r="E1544" s="127" t="s">
        <v>7960</v>
      </c>
      <c r="F1544" s="124" t="s">
        <v>55</v>
      </c>
      <c r="G1544" s="127" t="s">
        <v>7961</v>
      </c>
      <c r="H1544" s="127" t="s">
        <v>7962</v>
      </c>
      <c r="I1544" s="143">
        <v>-21230</v>
      </c>
      <c r="J1544" s="125">
        <v>46006</v>
      </c>
      <c r="K1544" s="125">
        <v>46048</v>
      </c>
      <c r="L1544" s="125">
        <v>46063</v>
      </c>
      <c r="M1544" s="122">
        <v>20099</v>
      </c>
      <c r="N1544" s="122" t="s">
        <v>78</v>
      </c>
      <c r="O1544" s="122" t="s">
        <v>79</v>
      </c>
      <c r="P1544" s="122" t="s">
        <v>60</v>
      </c>
    </row>
    <row r="1545" spans="1:16" x14ac:dyDescent="0.25">
      <c r="H1545" s="127" t="s">
        <v>7963</v>
      </c>
      <c r="I1545" s="143">
        <v>-6323.22</v>
      </c>
      <c r="J1545" s="125"/>
      <c r="K1545" s="125"/>
      <c r="L1545" s="125">
        <v>46063</v>
      </c>
      <c r="M1545" s="122">
        <v>20030</v>
      </c>
      <c r="N1545" s="122" t="s">
        <v>7963</v>
      </c>
      <c r="O1545" s="122" t="s">
        <v>155</v>
      </c>
      <c r="P1545" s="122" t="s">
        <v>155</v>
      </c>
    </row>
    <row r="1546" spans="1:16" x14ac:dyDescent="0.25">
      <c r="A1546" s="124" t="s">
        <v>51</v>
      </c>
      <c r="B1546" s="124" t="s">
        <v>51</v>
      </c>
      <c r="C1546" s="124" t="s">
        <v>52</v>
      </c>
      <c r="D1546" s="124" t="s">
        <v>7964</v>
      </c>
      <c r="E1546" s="127" t="s">
        <v>7965</v>
      </c>
      <c r="F1546" s="124" t="s">
        <v>55</v>
      </c>
      <c r="G1546" s="127" t="s">
        <v>1361</v>
      </c>
      <c r="H1546" s="127" t="s">
        <v>1362</v>
      </c>
      <c r="I1546" s="143">
        <v>-540</v>
      </c>
      <c r="J1546" s="125">
        <v>46043</v>
      </c>
      <c r="K1546" s="125">
        <v>46049</v>
      </c>
      <c r="L1546" s="125">
        <v>46063</v>
      </c>
      <c r="M1546" s="122">
        <v>10248</v>
      </c>
      <c r="N1546" s="122" t="s">
        <v>651</v>
      </c>
      <c r="O1546" s="122" t="s">
        <v>652</v>
      </c>
      <c r="P1546" s="122" t="s">
        <v>60</v>
      </c>
    </row>
    <row r="1547" spans="1:16" x14ac:dyDescent="0.25">
      <c r="A1547" s="124" t="s">
        <v>51</v>
      </c>
      <c r="B1547" s="124" t="s">
        <v>51</v>
      </c>
      <c r="C1547" s="124" t="s">
        <v>72</v>
      </c>
      <c r="D1547" s="124" t="s">
        <v>7966</v>
      </c>
      <c r="E1547" s="127" t="s">
        <v>7907</v>
      </c>
      <c r="F1547" s="124" t="s">
        <v>55</v>
      </c>
      <c r="G1547" s="127" t="s">
        <v>1193</v>
      </c>
      <c r="H1547" s="127" t="s">
        <v>1194</v>
      </c>
      <c r="I1547" s="143">
        <v>-67299.3</v>
      </c>
      <c r="J1547" s="125">
        <v>46048</v>
      </c>
      <c r="K1547" s="125">
        <v>46051</v>
      </c>
      <c r="L1547" s="125">
        <v>46063</v>
      </c>
      <c r="M1547" s="122">
        <v>20030</v>
      </c>
      <c r="N1547" s="122" t="s">
        <v>360</v>
      </c>
      <c r="O1547" s="122" t="s">
        <v>219</v>
      </c>
      <c r="P1547" s="122" t="s">
        <v>60</v>
      </c>
    </row>
    <row r="1548" spans="1:16" x14ac:dyDescent="0.25">
      <c r="A1548" s="124" t="s">
        <v>51</v>
      </c>
      <c r="B1548" s="124" t="s">
        <v>51</v>
      </c>
      <c r="C1548" s="124" t="s">
        <v>72</v>
      </c>
      <c r="D1548" s="124" t="s">
        <v>7967</v>
      </c>
      <c r="E1548" s="127" t="s">
        <v>7968</v>
      </c>
      <c r="F1548" s="124" t="s">
        <v>55</v>
      </c>
      <c r="G1548" s="127" t="s">
        <v>739</v>
      </c>
      <c r="H1548" s="127" t="s">
        <v>740</v>
      </c>
      <c r="I1548" s="143">
        <v>-2626.07</v>
      </c>
      <c r="J1548" s="125">
        <v>46041</v>
      </c>
      <c r="K1548" s="125">
        <v>46042</v>
      </c>
      <c r="L1548" s="125">
        <v>46063</v>
      </c>
      <c r="M1548" s="122">
        <v>30002</v>
      </c>
      <c r="N1548" s="122" t="s">
        <v>205</v>
      </c>
      <c r="O1548" s="122" t="s">
        <v>155</v>
      </c>
      <c r="P1548" s="122" t="s">
        <v>155</v>
      </c>
    </row>
    <row r="1549" spans="1:16" x14ac:dyDescent="0.25">
      <c r="A1549" s="124" t="s">
        <v>51</v>
      </c>
      <c r="B1549" s="124" t="s">
        <v>51</v>
      </c>
      <c r="C1549" s="124" t="s">
        <v>72</v>
      </c>
      <c r="D1549" s="124" t="s">
        <v>7969</v>
      </c>
      <c r="E1549" s="127" t="s">
        <v>7970</v>
      </c>
      <c r="F1549" s="124" t="s">
        <v>55</v>
      </c>
      <c r="G1549" s="127" t="s">
        <v>739</v>
      </c>
      <c r="H1549" s="127" t="s">
        <v>740</v>
      </c>
      <c r="I1549" s="143">
        <v>-1461.23</v>
      </c>
      <c r="J1549" s="125">
        <v>46041</v>
      </c>
      <c r="K1549" s="125">
        <v>46042</v>
      </c>
      <c r="L1549" s="125">
        <v>46063</v>
      </c>
      <c r="M1549" s="122">
        <v>30002</v>
      </c>
      <c r="N1549" s="122" t="s">
        <v>205</v>
      </c>
      <c r="O1549" s="122" t="s">
        <v>155</v>
      </c>
      <c r="P1549" s="122" t="s">
        <v>155</v>
      </c>
    </row>
    <row r="1550" spans="1:16" x14ac:dyDescent="0.25">
      <c r="A1550" s="124" t="s">
        <v>51</v>
      </c>
      <c r="B1550" s="124" t="s">
        <v>51</v>
      </c>
      <c r="C1550" s="124" t="s">
        <v>72</v>
      </c>
      <c r="D1550" s="124" t="s">
        <v>7971</v>
      </c>
      <c r="E1550" s="127" t="s">
        <v>7972</v>
      </c>
      <c r="F1550" s="124" t="s">
        <v>55</v>
      </c>
      <c r="G1550" s="127" t="s">
        <v>739</v>
      </c>
      <c r="H1550" s="127" t="s">
        <v>740</v>
      </c>
      <c r="I1550" s="143">
        <v>-1323.5</v>
      </c>
      <c r="J1550" s="125">
        <v>46041</v>
      </c>
      <c r="K1550" s="125">
        <v>46042</v>
      </c>
      <c r="L1550" s="125">
        <v>46063</v>
      </c>
      <c r="M1550" s="122">
        <v>30002</v>
      </c>
      <c r="N1550" s="122" t="s">
        <v>205</v>
      </c>
      <c r="O1550" s="122" t="s">
        <v>155</v>
      </c>
      <c r="P1550" s="122" t="s">
        <v>155</v>
      </c>
    </row>
    <row r="1551" spans="1:16" x14ac:dyDescent="0.25">
      <c r="A1551" s="124" t="s">
        <v>51</v>
      </c>
      <c r="B1551" s="124" t="s">
        <v>51</v>
      </c>
      <c r="C1551" s="124" t="s">
        <v>72</v>
      </c>
      <c r="D1551" s="124" t="s">
        <v>7973</v>
      </c>
      <c r="E1551" s="127" t="s">
        <v>7974</v>
      </c>
      <c r="F1551" s="124" t="s">
        <v>55</v>
      </c>
      <c r="G1551" s="127" t="s">
        <v>739</v>
      </c>
      <c r="H1551" s="127" t="s">
        <v>740</v>
      </c>
      <c r="I1551" s="143">
        <v>-1554.35</v>
      </c>
      <c r="J1551" s="125">
        <v>46057</v>
      </c>
      <c r="K1551" s="125">
        <v>46059</v>
      </c>
      <c r="L1551" s="125">
        <v>46063</v>
      </c>
      <c r="M1551" s="122">
        <v>30002</v>
      </c>
      <c r="N1551" s="122" t="s">
        <v>205</v>
      </c>
      <c r="O1551" s="122" t="s">
        <v>155</v>
      </c>
      <c r="P1551" s="122" t="s">
        <v>155</v>
      </c>
    </row>
    <row r="1552" spans="1:16" x14ac:dyDescent="0.25">
      <c r="A1552" s="124" t="s">
        <v>51</v>
      </c>
      <c r="B1552" s="124" t="s">
        <v>51</v>
      </c>
      <c r="C1552" s="124" t="s">
        <v>72</v>
      </c>
      <c r="D1552" s="124" t="s">
        <v>7975</v>
      </c>
      <c r="E1552" s="127" t="s">
        <v>7976</v>
      </c>
      <c r="F1552" s="124" t="s">
        <v>55</v>
      </c>
      <c r="G1552" s="127" t="s">
        <v>739</v>
      </c>
      <c r="H1552" s="127" t="s">
        <v>740</v>
      </c>
      <c r="I1552" s="143">
        <v>-2666.75</v>
      </c>
      <c r="J1552" s="125">
        <v>46057</v>
      </c>
      <c r="K1552" s="125">
        <v>46059</v>
      </c>
      <c r="L1552" s="125">
        <v>46063</v>
      </c>
      <c r="M1552" s="122">
        <v>30002</v>
      </c>
      <c r="N1552" s="122" t="s">
        <v>205</v>
      </c>
      <c r="O1552" s="122" t="s">
        <v>155</v>
      </c>
      <c r="P1552" s="122" t="s">
        <v>155</v>
      </c>
    </row>
    <row r="1553" spans="1:16" x14ac:dyDescent="0.25">
      <c r="A1553" s="124" t="s">
        <v>51</v>
      </c>
      <c r="B1553" s="124" t="s">
        <v>51</v>
      </c>
      <c r="C1553" s="124" t="s">
        <v>72</v>
      </c>
      <c r="D1553" s="124" t="s">
        <v>7977</v>
      </c>
      <c r="E1553" s="127" t="s">
        <v>7978</v>
      </c>
      <c r="F1553" s="124" t="s">
        <v>55</v>
      </c>
      <c r="G1553" s="127" t="s">
        <v>739</v>
      </c>
      <c r="H1553" s="127" t="s">
        <v>740</v>
      </c>
      <c r="I1553" s="143">
        <v>-2862.01</v>
      </c>
      <c r="J1553" s="125">
        <v>46049</v>
      </c>
      <c r="K1553" s="125">
        <v>46059</v>
      </c>
      <c r="L1553" s="125">
        <v>46063</v>
      </c>
      <c r="M1553" s="122">
        <v>30002</v>
      </c>
      <c r="N1553" s="122" t="s">
        <v>205</v>
      </c>
      <c r="O1553" s="122" t="s">
        <v>155</v>
      </c>
      <c r="P1553" s="122" t="s">
        <v>155</v>
      </c>
    </row>
    <row r="1554" spans="1:16" x14ac:dyDescent="0.25">
      <c r="A1554" s="124" t="s">
        <v>51</v>
      </c>
      <c r="B1554" s="124" t="s">
        <v>51</v>
      </c>
      <c r="C1554" s="124" t="s">
        <v>52</v>
      </c>
      <c r="D1554" s="124" t="s">
        <v>7979</v>
      </c>
      <c r="E1554" s="127" t="s">
        <v>7980</v>
      </c>
      <c r="F1554" s="124" t="s">
        <v>55</v>
      </c>
      <c r="G1554" s="127" t="s">
        <v>1039</v>
      </c>
      <c r="H1554" s="127" t="s">
        <v>1040</v>
      </c>
      <c r="I1554" s="143">
        <v>-16058.35</v>
      </c>
      <c r="J1554" s="125">
        <v>46056</v>
      </c>
      <c r="K1554" s="125">
        <v>46062</v>
      </c>
      <c r="L1554" s="125">
        <v>46063</v>
      </c>
      <c r="M1554" s="122">
        <v>30002</v>
      </c>
      <c r="N1554" s="122" t="s">
        <v>205</v>
      </c>
      <c r="O1554" s="122" t="s">
        <v>2235</v>
      </c>
      <c r="P1554" s="122" t="s">
        <v>60</v>
      </c>
    </row>
    <row r="1555" spans="1:16" x14ac:dyDescent="0.25">
      <c r="A1555" s="124" t="s">
        <v>51</v>
      </c>
      <c r="B1555" s="124" t="s">
        <v>51</v>
      </c>
      <c r="C1555" s="124" t="s">
        <v>72</v>
      </c>
      <c r="D1555" s="124" t="s">
        <v>7981</v>
      </c>
      <c r="E1555" s="127" t="s">
        <v>7982</v>
      </c>
      <c r="F1555" s="124" t="s">
        <v>55</v>
      </c>
      <c r="G1555" s="127" t="s">
        <v>505</v>
      </c>
      <c r="H1555" s="127" t="s">
        <v>506</v>
      </c>
      <c r="I1555" s="143">
        <v>-9386.8700000000008</v>
      </c>
      <c r="J1555" s="125">
        <v>46054</v>
      </c>
      <c r="K1555" s="125">
        <v>46055</v>
      </c>
      <c r="L1555" s="125">
        <v>46063</v>
      </c>
      <c r="M1555" s="122">
        <v>20104</v>
      </c>
      <c r="N1555" s="122" t="s">
        <v>352</v>
      </c>
      <c r="O1555" s="122" t="s">
        <v>219</v>
      </c>
      <c r="P1555" s="122" t="s">
        <v>60</v>
      </c>
    </row>
    <row r="1556" spans="1:16" x14ac:dyDescent="0.25">
      <c r="H1556" s="127" t="s">
        <v>2216</v>
      </c>
      <c r="I1556" s="143">
        <v>-410.82</v>
      </c>
      <c r="J1556" s="125"/>
      <c r="K1556" s="125"/>
      <c r="L1556" s="125">
        <v>46063</v>
      </c>
      <c r="M1556" s="122">
        <v>40001</v>
      </c>
      <c r="N1556" s="122" t="s">
        <v>2216</v>
      </c>
      <c r="O1556" s="122" t="s">
        <v>79</v>
      </c>
      <c r="P1556" s="122" t="s">
        <v>129</v>
      </c>
    </row>
    <row r="1557" spans="1:16" x14ac:dyDescent="0.25">
      <c r="A1557" s="124" t="s">
        <v>51</v>
      </c>
      <c r="B1557" s="124" t="s">
        <v>51</v>
      </c>
      <c r="C1557" s="124" t="s">
        <v>72</v>
      </c>
      <c r="D1557" s="124" t="s">
        <v>7983</v>
      </c>
      <c r="E1557" s="127" t="s">
        <v>7984</v>
      </c>
      <c r="F1557" s="124" t="s">
        <v>55</v>
      </c>
      <c r="G1557" s="127" t="s">
        <v>1205</v>
      </c>
      <c r="H1557" s="127" t="s">
        <v>1206</v>
      </c>
      <c r="I1557" s="143">
        <v>-75646.5</v>
      </c>
      <c r="J1557" s="125">
        <v>46048</v>
      </c>
      <c r="K1557" s="125">
        <v>46051</v>
      </c>
      <c r="L1557" s="125">
        <v>46063</v>
      </c>
      <c r="M1557" s="122">
        <v>20030</v>
      </c>
      <c r="N1557" s="122" t="s">
        <v>360</v>
      </c>
      <c r="O1557" s="122" t="s">
        <v>219</v>
      </c>
      <c r="P1557" s="122" t="s">
        <v>60</v>
      </c>
    </row>
    <row r="1558" spans="1:16" x14ac:dyDescent="0.25">
      <c r="A1558" s="124" t="s">
        <v>51</v>
      </c>
      <c r="B1558" s="124" t="s">
        <v>51</v>
      </c>
      <c r="C1558" s="124" t="s">
        <v>72</v>
      </c>
      <c r="D1558" s="124" t="s">
        <v>7985</v>
      </c>
      <c r="E1558" s="127" t="s">
        <v>818</v>
      </c>
      <c r="F1558" s="124" t="s">
        <v>55</v>
      </c>
      <c r="G1558" s="127" t="s">
        <v>1208</v>
      </c>
      <c r="H1558" s="127" t="s">
        <v>1209</v>
      </c>
      <c r="I1558" s="143">
        <v>-67299.3</v>
      </c>
      <c r="J1558" s="125">
        <v>46048</v>
      </c>
      <c r="K1558" s="125">
        <v>46051</v>
      </c>
      <c r="L1558" s="125">
        <v>46063</v>
      </c>
      <c r="M1558" s="122">
        <v>20030</v>
      </c>
      <c r="N1558" s="122" t="s">
        <v>360</v>
      </c>
      <c r="O1558" s="122" t="s">
        <v>219</v>
      </c>
      <c r="P1558" s="122" t="s">
        <v>60</v>
      </c>
    </row>
    <row r="1559" spans="1:16" x14ac:dyDescent="0.25">
      <c r="A1559" s="124" t="s">
        <v>51</v>
      </c>
      <c r="B1559" s="124" t="s">
        <v>51</v>
      </c>
      <c r="C1559" s="124" t="s">
        <v>72</v>
      </c>
      <c r="D1559" s="124" t="s">
        <v>7986</v>
      </c>
      <c r="E1559" s="127" t="s">
        <v>384</v>
      </c>
      <c r="F1559" s="124" t="s">
        <v>55</v>
      </c>
      <c r="G1559" s="127" t="s">
        <v>1211</v>
      </c>
      <c r="H1559" s="127" t="s">
        <v>1212</v>
      </c>
      <c r="I1559" s="143">
        <v>-16694.400000000001</v>
      </c>
      <c r="J1559" s="125">
        <v>46048</v>
      </c>
      <c r="K1559" s="125">
        <v>46051</v>
      </c>
      <c r="L1559" s="125">
        <v>46063</v>
      </c>
      <c r="M1559" s="122">
        <v>20030</v>
      </c>
      <c r="N1559" s="122" t="s">
        <v>360</v>
      </c>
      <c r="O1559" s="122" t="s">
        <v>219</v>
      </c>
      <c r="P1559" s="122" t="s">
        <v>60</v>
      </c>
    </row>
    <row r="1560" spans="1:16" x14ac:dyDescent="0.25">
      <c r="A1560" s="124" t="s">
        <v>51</v>
      </c>
      <c r="B1560" s="124" t="s">
        <v>51</v>
      </c>
      <c r="C1560" s="124" t="s">
        <v>52</v>
      </c>
      <c r="D1560" s="124" t="s">
        <v>7987</v>
      </c>
      <c r="E1560" s="127" t="s">
        <v>7988</v>
      </c>
      <c r="F1560" s="124" t="s">
        <v>55</v>
      </c>
      <c r="G1560" s="127" t="s">
        <v>7989</v>
      </c>
      <c r="H1560" s="127" t="s">
        <v>7990</v>
      </c>
      <c r="I1560" s="143">
        <v>-270</v>
      </c>
      <c r="J1560" s="125">
        <v>45883</v>
      </c>
      <c r="K1560" s="125">
        <v>46053</v>
      </c>
      <c r="L1560" s="125">
        <v>46064</v>
      </c>
      <c r="M1560" s="122">
        <v>20030</v>
      </c>
      <c r="N1560" s="122" t="s">
        <v>360</v>
      </c>
      <c r="O1560" s="122" t="s">
        <v>219</v>
      </c>
      <c r="P1560" s="122" t="s">
        <v>60</v>
      </c>
    </row>
    <row r="1561" spans="1:16" x14ac:dyDescent="0.25">
      <c r="A1561" s="124" t="s">
        <v>51</v>
      </c>
      <c r="B1561" s="124" t="s">
        <v>51</v>
      </c>
      <c r="C1561" s="124" t="s">
        <v>52</v>
      </c>
      <c r="D1561" s="124" t="s">
        <v>6400</v>
      </c>
      <c r="E1561" s="127" t="s">
        <v>2378</v>
      </c>
      <c r="F1561" s="124" t="s">
        <v>55</v>
      </c>
      <c r="G1561" s="127" t="s">
        <v>7991</v>
      </c>
      <c r="H1561" s="127" t="s">
        <v>7992</v>
      </c>
      <c r="I1561" s="143">
        <v>-1000</v>
      </c>
      <c r="J1561" s="125">
        <v>46034</v>
      </c>
      <c r="K1561" s="125">
        <v>46036</v>
      </c>
      <c r="L1561" s="125">
        <v>46064</v>
      </c>
      <c r="M1561" s="122">
        <v>10258</v>
      </c>
      <c r="N1561" s="122" t="s">
        <v>51</v>
      </c>
      <c r="O1561" s="122" t="s">
        <v>67</v>
      </c>
      <c r="P1561" s="122" t="s">
        <v>60</v>
      </c>
    </row>
    <row r="1562" spans="1:16" x14ac:dyDescent="0.25">
      <c r="A1562" s="124" t="s">
        <v>51</v>
      </c>
      <c r="B1562" s="124" t="s">
        <v>51</v>
      </c>
      <c r="C1562" s="124" t="s">
        <v>52</v>
      </c>
      <c r="D1562" s="124" t="s">
        <v>7993</v>
      </c>
      <c r="E1562" s="127" t="s">
        <v>7994</v>
      </c>
      <c r="F1562" s="124" t="s">
        <v>55</v>
      </c>
      <c r="G1562" s="127" t="s">
        <v>7991</v>
      </c>
      <c r="H1562" s="127" t="s">
        <v>7992</v>
      </c>
      <c r="I1562" s="143">
        <v>-788.3</v>
      </c>
      <c r="J1562" s="125">
        <v>46034</v>
      </c>
      <c r="K1562" s="125">
        <v>46038</v>
      </c>
      <c r="L1562" s="125">
        <v>46064</v>
      </c>
      <c r="M1562" s="122">
        <v>10258</v>
      </c>
      <c r="N1562" s="122" t="s">
        <v>51</v>
      </c>
      <c r="O1562" s="122" t="s">
        <v>67</v>
      </c>
      <c r="P1562" s="122" t="s">
        <v>60</v>
      </c>
    </row>
    <row r="1563" spans="1:16" x14ac:dyDescent="0.25">
      <c r="H1563" s="127" t="s">
        <v>601</v>
      </c>
      <c r="I1563" s="143">
        <v>-2027.98</v>
      </c>
      <c r="J1563" s="125"/>
      <c r="K1563" s="125"/>
      <c r="L1563" s="125">
        <v>46064</v>
      </c>
      <c r="M1563" s="122">
        <v>10248</v>
      </c>
      <c r="N1563" s="122" t="s">
        <v>601</v>
      </c>
      <c r="O1563" s="122" t="s">
        <v>601</v>
      </c>
      <c r="P1563" s="122" t="s">
        <v>129</v>
      </c>
    </row>
    <row r="1564" spans="1:16" x14ac:dyDescent="0.25">
      <c r="H1564" s="127" t="s">
        <v>1126</v>
      </c>
      <c r="I1564" s="143">
        <v>-484</v>
      </c>
      <c r="J1564" s="125"/>
      <c r="K1564" s="125"/>
      <c r="L1564" s="125">
        <v>46064</v>
      </c>
      <c r="M1564" s="122">
        <v>20005</v>
      </c>
      <c r="N1564" s="122" t="s">
        <v>128</v>
      </c>
      <c r="O1564" s="122" t="s">
        <v>79</v>
      </c>
      <c r="P1564" s="122" t="s">
        <v>129</v>
      </c>
    </row>
    <row r="1565" spans="1:16" x14ac:dyDescent="0.25">
      <c r="H1565" s="127" t="s">
        <v>661</v>
      </c>
      <c r="I1565" s="143">
        <v>-32.15</v>
      </c>
      <c r="J1565" s="125"/>
      <c r="K1565" s="125"/>
      <c r="L1565" s="125">
        <v>46064</v>
      </c>
      <c r="M1565" s="122">
        <v>20009</v>
      </c>
      <c r="N1565" s="122" t="s">
        <v>128</v>
      </c>
      <c r="O1565" s="122" t="s">
        <v>79</v>
      </c>
      <c r="P1565" s="122" t="s">
        <v>129</v>
      </c>
    </row>
    <row r="1566" spans="1:16" x14ac:dyDescent="0.25">
      <c r="A1566" s="124" t="s">
        <v>51</v>
      </c>
      <c r="B1566" s="124" t="s">
        <v>51</v>
      </c>
      <c r="C1566" s="124" t="s">
        <v>855</v>
      </c>
      <c r="D1566" s="124" t="s">
        <v>856</v>
      </c>
      <c r="E1566" s="127" t="s">
        <v>857</v>
      </c>
      <c r="F1566" s="124" t="s">
        <v>55</v>
      </c>
      <c r="G1566" s="127" t="s">
        <v>858</v>
      </c>
      <c r="H1566" s="127" t="s">
        <v>859</v>
      </c>
      <c r="I1566" s="143">
        <v>-822047.3</v>
      </c>
      <c r="J1566" s="125">
        <v>45580</v>
      </c>
      <c r="K1566" s="125">
        <v>45580</v>
      </c>
      <c r="L1566" s="125">
        <v>46064</v>
      </c>
      <c r="M1566" s="122">
        <v>40001</v>
      </c>
      <c r="N1566" s="122" t="s">
        <v>91</v>
      </c>
      <c r="O1566" s="122" t="s">
        <v>7995</v>
      </c>
      <c r="P1566" s="122" t="s">
        <v>93</v>
      </c>
    </row>
    <row r="1567" spans="1:16" x14ac:dyDescent="0.25">
      <c r="A1567" s="124" t="s">
        <v>51</v>
      </c>
      <c r="B1567" s="124" t="s">
        <v>51</v>
      </c>
      <c r="C1567" s="124" t="s">
        <v>855</v>
      </c>
      <c r="D1567" s="124" t="s">
        <v>861</v>
      </c>
      <c r="E1567" s="127" t="s">
        <v>862</v>
      </c>
      <c r="F1567" s="124" t="s">
        <v>55</v>
      </c>
      <c r="G1567" s="127" t="s">
        <v>863</v>
      </c>
      <c r="H1567" s="127" t="s">
        <v>864</v>
      </c>
      <c r="I1567" s="143">
        <v>-29108.67</v>
      </c>
      <c r="J1567" s="125">
        <v>45401</v>
      </c>
      <c r="K1567" s="125">
        <v>45401</v>
      </c>
      <c r="L1567" s="125">
        <v>46064</v>
      </c>
      <c r="M1567" s="122">
        <v>40001</v>
      </c>
      <c r="N1567" s="122" t="s">
        <v>91</v>
      </c>
      <c r="O1567" s="122" t="s">
        <v>865</v>
      </c>
      <c r="P1567" s="122" t="s">
        <v>93</v>
      </c>
    </row>
    <row r="1568" spans="1:16" x14ac:dyDescent="0.25">
      <c r="A1568" s="124" t="s">
        <v>51</v>
      </c>
      <c r="B1568" s="124" t="s">
        <v>51</v>
      </c>
      <c r="C1568" s="124" t="s">
        <v>72</v>
      </c>
      <c r="D1568" s="124" t="s">
        <v>7996</v>
      </c>
      <c r="E1568" s="127" t="s">
        <v>7997</v>
      </c>
      <c r="F1568" s="124" t="s">
        <v>55</v>
      </c>
      <c r="G1568" s="127" t="s">
        <v>315</v>
      </c>
      <c r="H1568" s="127" t="s">
        <v>316</v>
      </c>
      <c r="I1568" s="143">
        <v>-160.9</v>
      </c>
      <c r="J1568" s="125">
        <v>46030</v>
      </c>
      <c r="K1568" s="125">
        <v>46052</v>
      </c>
      <c r="L1568" s="125">
        <v>46064</v>
      </c>
      <c r="M1568" s="122">
        <v>20001</v>
      </c>
      <c r="N1568" s="122" t="s">
        <v>189</v>
      </c>
      <c r="O1568" s="122" t="s">
        <v>79</v>
      </c>
      <c r="P1568" s="122" t="s">
        <v>60</v>
      </c>
    </row>
    <row r="1569" spans="1:16" x14ac:dyDescent="0.25">
      <c r="A1569" s="124" t="s">
        <v>51</v>
      </c>
      <c r="B1569" s="124" t="s">
        <v>51</v>
      </c>
      <c r="C1569" s="124" t="s">
        <v>72</v>
      </c>
      <c r="D1569" s="124" t="s">
        <v>7998</v>
      </c>
      <c r="E1569" s="127" t="s">
        <v>7999</v>
      </c>
      <c r="F1569" s="124" t="s">
        <v>55</v>
      </c>
      <c r="G1569" s="127" t="s">
        <v>315</v>
      </c>
      <c r="H1569" s="127" t="s">
        <v>316</v>
      </c>
      <c r="I1569" s="143">
        <v>-111.96</v>
      </c>
      <c r="J1569" s="125">
        <v>46030</v>
      </c>
      <c r="K1569" s="125">
        <v>46052</v>
      </c>
      <c r="L1569" s="125">
        <v>46064</v>
      </c>
      <c r="M1569" s="122">
        <v>20001</v>
      </c>
      <c r="N1569" s="122" t="s">
        <v>189</v>
      </c>
      <c r="O1569" s="122" t="s">
        <v>79</v>
      </c>
      <c r="P1569" s="122" t="s">
        <v>60</v>
      </c>
    </row>
    <row r="1570" spans="1:16" x14ac:dyDescent="0.25">
      <c r="A1570" s="124" t="s">
        <v>51</v>
      </c>
      <c r="B1570" s="124" t="s">
        <v>51</v>
      </c>
      <c r="C1570" s="124" t="s">
        <v>72</v>
      </c>
      <c r="D1570" s="124" t="s">
        <v>8000</v>
      </c>
      <c r="E1570" s="127" t="s">
        <v>8001</v>
      </c>
      <c r="F1570" s="124" t="s">
        <v>55</v>
      </c>
      <c r="G1570" s="127" t="s">
        <v>315</v>
      </c>
      <c r="H1570" s="127" t="s">
        <v>316</v>
      </c>
      <c r="I1570" s="143">
        <v>-953.78</v>
      </c>
      <c r="J1570" s="125">
        <v>46035</v>
      </c>
      <c r="K1570" s="125">
        <v>46052</v>
      </c>
      <c r="L1570" s="125">
        <v>46064</v>
      </c>
      <c r="M1570" s="122">
        <v>20001</v>
      </c>
      <c r="N1570" s="122" t="s">
        <v>189</v>
      </c>
      <c r="O1570" s="122" t="s">
        <v>79</v>
      </c>
      <c r="P1570" s="122" t="s">
        <v>60</v>
      </c>
    </row>
    <row r="1571" spans="1:16" x14ac:dyDescent="0.25">
      <c r="A1571" s="124" t="s">
        <v>51</v>
      </c>
      <c r="B1571" s="124" t="s">
        <v>51</v>
      </c>
      <c r="C1571" s="124" t="s">
        <v>72</v>
      </c>
      <c r="D1571" s="124" t="s">
        <v>8002</v>
      </c>
      <c r="E1571" s="127" t="s">
        <v>8003</v>
      </c>
      <c r="F1571" s="124" t="s">
        <v>55</v>
      </c>
      <c r="G1571" s="127" t="s">
        <v>315</v>
      </c>
      <c r="H1571" s="127" t="s">
        <v>316</v>
      </c>
      <c r="I1571" s="143">
        <v>-94.14</v>
      </c>
      <c r="J1571" s="125">
        <v>46029</v>
      </c>
      <c r="K1571" s="125">
        <v>46058</v>
      </c>
      <c r="L1571" s="125">
        <v>46064</v>
      </c>
      <c r="M1571" s="122">
        <v>20003</v>
      </c>
      <c r="N1571" s="122" t="s">
        <v>892</v>
      </c>
      <c r="O1571" s="122" t="s">
        <v>79</v>
      </c>
      <c r="P1571" s="122" t="s">
        <v>60</v>
      </c>
    </row>
    <row r="1572" spans="1:16" x14ac:dyDescent="0.25">
      <c r="H1572" s="127" t="s">
        <v>325</v>
      </c>
      <c r="I1572" s="143">
        <v>-42115.76</v>
      </c>
      <c r="J1572" s="125"/>
      <c r="K1572" s="125"/>
      <c r="L1572" s="125">
        <v>46064</v>
      </c>
      <c r="M1572" s="122">
        <v>10243</v>
      </c>
      <c r="N1572" s="122" t="s">
        <v>325</v>
      </c>
      <c r="O1572" s="122" t="s">
        <v>328</v>
      </c>
      <c r="P1572" s="122" t="s">
        <v>60</v>
      </c>
    </row>
    <row r="1573" spans="1:16" x14ac:dyDescent="0.25">
      <c r="H1573" s="127" t="s">
        <v>341</v>
      </c>
      <c r="I1573" s="143">
        <v>-399.25</v>
      </c>
      <c r="J1573" s="125"/>
      <c r="K1573" s="125"/>
      <c r="L1573" s="125">
        <v>46064</v>
      </c>
      <c r="M1573" s="122">
        <v>20005</v>
      </c>
      <c r="N1573" s="122" t="s">
        <v>128</v>
      </c>
      <c r="O1573" s="122" t="s">
        <v>79</v>
      </c>
      <c r="P1573" s="122" t="s">
        <v>129</v>
      </c>
    </row>
    <row r="1574" spans="1:16" x14ac:dyDescent="0.25">
      <c r="A1574" s="124" t="s">
        <v>51</v>
      </c>
      <c r="B1574" s="124" t="s">
        <v>51</v>
      </c>
      <c r="C1574" s="124" t="s">
        <v>52</v>
      </c>
      <c r="D1574" s="124" t="s">
        <v>8004</v>
      </c>
      <c r="E1574" s="127" t="s">
        <v>8005</v>
      </c>
      <c r="F1574" s="124" t="s">
        <v>55</v>
      </c>
      <c r="G1574" s="127" t="s">
        <v>755</v>
      </c>
      <c r="H1574" s="127" t="s">
        <v>756</v>
      </c>
      <c r="I1574" s="143">
        <v>-481.33</v>
      </c>
      <c r="J1574" s="125">
        <v>46043</v>
      </c>
      <c r="K1574" s="125">
        <v>46052</v>
      </c>
      <c r="L1574" s="125">
        <v>46064</v>
      </c>
      <c r="M1574" s="122">
        <v>30001</v>
      </c>
      <c r="N1574" s="122" t="s">
        <v>431</v>
      </c>
      <c r="O1574" s="122" t="s">
        <v>2235</v>
      </c>
      <c r="P1574" s="122" t="s">
        <v>60</v>
      </c>
    </row>
    <row r="1575" spans="1:16" x14ac:dyDescent="0.25">
      <c r="A1575" s="124" t="s">
        <v>51</v>
      </c>
      <c r="C1575" s="124" t="s">
        <v>72</v>
      </c>
      <c r="D1575" s="124" t="s">
        <v>8006</v>
      </c>
      <c r="E1575" s="127" t="s">
        <v>8007</v>
      </c>
      <c r="F1575" s="124" t="s">
        <v>55</v>
      </c>
      <c r="G1575" s="127" t="s">
        <v>763</v>
      </c>
      <c r="H1575" s="127" t="s">
        <v>764</v>
      </c>
      <c r="I1575" s="143">
        <v>-650.39</v>
      </c>
      <c r="J1575" s="125">
        <v>46045</v>
      </c>
      <c r="K1575" s="125">
        <v>46051</v>
      </c>
      <c r="L1575" s="125">
        <v>46064</v>
      </c>
      <c r="M1575" s="122">
        <v>10260</v>
      </c>
      <c r="N1575" s="122" t="s">
        <v>1282</v>
      </c>
      <c r="O1575" s="122" t="s">
        <v>79</v>
      </c>
      <c r="P1575" s="122" t="s">
        <v>60</v>
      </c>
    </row>
    <row r="1576" spans="1:16" x14ac:dyDescent="0.25">
      <c r="A1576" s="124" t="s">
        <v>51</v>
      </c>
      <c r="B1576" s="124" t="s">
        <v>51</v>
      </c>
      <c r="C1576" s="124" t="s">
        <v>72</v>
      </c>
      <c r="D1576" s="124" t="s">
        <v>8008</v>
      </c>
      <c r="E1576" s="127" t="s">
        <v>8009</v>
      </c>
      <c r="F1576" s="124" t="s">
        <v>55</v>
      </c>
      <c r="G1576" s="127" t="s">
        <v>763</v>
      </c>
      <c r="H1576" s="127" t="s">
        <v>764</v>
      </c>
      <c r="I1576" s="143">
        <v>-22.3</v>
      </c>
      <c r="J1576" s="125">
        <v>46049</v>
      </c>
      <c r="K1576" s="125">
        <v>46051</v>
      </c>
      <c r="L1576" s="125">
        <v>46064</v>
      </c>
      <c r="M1576" s="122">
        <v>10258</v>
      </c>
      <c r="N1576" s="122" t="s">
        <v>66</v>
      </c>
      <c r="O1576" s="122" t="s">
        <v>67</v>
      </c>
      <c r="P1576" s="122" t="s">
        <v>60</v>
      </c>
    </row>
    <row r="1577" spans="1:16" x14ac:dyDescent="0.25">
      <c r="H1577" s="127" t="s">
        <v>8010</v>
      </c>
      <c r="I1577" s="143">
        <v>-1948552.13</v>
      </c>
      <c r="J1577" s="125"/>
      <c r="K1577" s="125"/>
      <c r="L1577" s="125">
        <v>46064</v>
      </c>
      <c r="M1577" s="122">
        <v>30002</v>
      </c>
      <c r="N1577" s="122" t="s">
        <v>8011</v>
      </c>
      <c r="O1577" s="122" t="s">
        <v>8010</v>
      </c>
      <c r="P1577" s="122" t="s">
        <v>93</v>
      </c>
    </row>
    <row r="1578" spans="1:16" x14ac:dyDescent="0.25">
      <c r="A1578" s="124" t="s">
        <v>51</v>
      </c>
      <c r="B1578" s="124" t="s">
        <v>51</v>
      </c>
      <c r="C1578" s="124" t="s">
        <v>52</v>
      </c>
      <c r="D1578" s="124" t="s">
        <v>8012</v>
      </c>
      <c r="E1578" s="127" t="s">
        <v>8013</v>
      </c>
      <c r="F1578" s="124" t="s">
        <v>55</v>
      </c>
      <c r="G1578" s="127" t="s">
        <v>571</v>
      </c>
      <c r="H1578" s="127" t="s">
        <v>572</v>
      </c>
      <c r="I1578" s="143">
        <v>-2850.48</v>
      </c>
      <c r="J1578" s="125">
        <v>46034</v>
      </c>
      <c r="K1578" s="125">
        <v>46035</v>
      </c>
      <c r="L1578" s="125">
        <v>46064</v>
      </c>
      <c r="M1578" s="122">
        <v>20013</v>
      </c>
      <c r="N1578" s="122" t="s">
        <v>573</v>
      </c>
      <c r="O1578" s="122" t="s">
        <v>79</v>
      </c>
      <c r="P1578" s="122" t="s">
        <v>60</v>
      </c>
    </row>
    <row r="1579" spans="1:16" x14ac:dyDescent="0.25">
      <c r="A1579" s="124" t="s">
        <v>51</v>
      </c>
      <c r="B1579" s="124" t="s">
        <v>51</v>
      </c>
      <c r="C1579" s="124" t="s">
        <v>52</v>
      </c>
      <c r="D1579" s="124" t="s">
        <v>8014</v>
      </c>
      <c r="E1579" s="127" t="s">
        <v>8015</v>
      </c>
      <c r="F1579" s="124" t="s">
        <v>55</v>
      </c>
      <c r="G1579" s="127" t="s">
        <v>8016</v>
      </c>
      <c r="H1579" s="127" t="s">
        <v>8017</v>
      </c>
      <c r="I1579" s="143">
        <v>-244481.29</v>
      </c>
      <c r="J1579" s="125">
        <v>46034</v>
      </c>
      <c r="K1579" s="125">
        <v>46037</v>
      </c>
      <c r="L1579" s="125">
        <v>46064</v>
      </c>
      <c r="M1579" s="122">
        <v>10258</v>
      </c>
      <c r="N1579" s="122" t="s">
        <v>66</v>
      </c>
      <c r="O1579" s="122" t="s">
        <v>67</v>
      </c>
      <c r="P1579" s="122" t="s">
        <v>60</v>
      </c>
    </row>
    <row r="1580" spans="1:16" x14ac:dyDescent="0.25">
      <c r="A1580" s="124" t="s">
        <v>51</v>
      </c>
      <c r="B1580" s="124" t="s">
        <v>51</v>
      </c>
      <c r="C1580" s="124" t="s">
        <v>52</v>
      </c>
      <c r="D1580" s="124" t="s">
        <v>8018</v>
      </c>
      <c r="E1580" s="127" t="s">
        <v>8019</v>
      </c>
      <c r="F1580" s="124" t="s">
        <v>55</v>
      </c>
      <c r="G1580" s="127" t="s">
        <v>8016</v>
      </c>
      <c r="H1580" s="127" t="s">
        <v>8017</v>
      </c>
      <c r="I1580" s="143">
        <v>-32683.8</v>
      </c>
      <c r="J1580" s="125">
        <v>46034</v>
      </c>
      <c r="K1580" s="125">
        <v>46037</v>
      </c>
      <c r="L1580" s="125">
        <v>46064</v>
      </c>
      <c r="M1580" s="122">
        <v>10258</v>
      </c>
      <c r="N1580" s="122" t="s">
        <v>66</v>
      </c>
      <c r="O1580" s="122" t="s">
        <v>67</v>
      </c>
      <c r="P1580" s="122" t="s">
        <v>60</v>
      </c>
    </row>
    <row r="1581" spans="1:16" x14ac:dyDescent="0.25">
      <c r="H1581" s="127" t="s">
        <v>8020</v>
      </c>
      <c r="I1581" s="143">
        <v>-589.22</v>
      </c>
      <c r="J1581" s="125"/>
      <c r="K1581" s="125"/>
      <c r="L1581" s="125">
        <v>46064</v>
      </c>
      <c r="M1581" s="122">
        <v>20005</v>
      </c>
      <c r="N1581" s="122" t="s">
        <v>128</v>
      </c>
      <c r="O1581" s="122" t="s">
        <v>79</v>
      </c>
      <c r="P1581" s="122" t="s">
        <v>129</v>
      </c>
    </row>
    <row r="1582" spans="1:16" x14ac:dyDescent="0.25">
      <c r="A1582" s="124" t="s">
        <v>51</v>
      </c>
      <c r="B1582" s="124" t="s">
        <v>51</v>
      </c>
      <c r="C1582" s="124" t="s">
        <v>52</v>
      </c>
      <c r="D1582" s="124" t="s">
        <v>8021</v>
      </c>
      <c r="E1582" s="127" t="s">
        <v>7441</v>
      </c>
      <c r="F1582" s="124" t="s">
        <v>55</v>
      </c>
      <c r="G1582" s="127" t="s">
        <v>8022</v>
      </c>
      <c r="H1582" s="127" t="s">
        <v>8023</v>
      </c>
      <c r="I1582" s="143">
        <v>-10569.67</v>
      </c>
      <c r="J1582" s="125">
        <v>46034</v>
      </c>
      <c r="K1582" s="125">
        <v>46037</v>
      </c>
      <c r="L1582" s="125">
        <v>46064</v>
      </c>
      <c r="M1582" s="122">
        <v>10258</v>
      </c>
      <c r="N1582" s="122" t="s">
        <v>66</v>
      </c>
      <c r="O1582" s="122" t="s">
        <v>67</v>
      </c>
      <c r="P1582" s="122" t="s">
        <v>60</v>
      </c>
    </row>
    <row r="1583" spans="1:16" x14ac:dyDescent="0.25">
      <c r="A1583" s="124" t="s">
        <v>51</v>
      </c>
      <c r="B1583" s="124" t="s">
        <v>51</v>
      </c>
      <c r="C1583" s="124" t="s">
        <v>52</v>
      </c>
      <c r="D1583" s="124" t="s">
        <v>8024</v>
      </c>
      <c r="E1583" s="127" t="s">
        <v>2164</v>
      </c>
      <c r="F1583" s="124" t="s">
        <v>55</v>
      </c>
      <c r="G1583" s="127" t="s">
        <v>8022</v>
      </c>
      <c r="H1583" s="127" t="s">
        <v>8023</v>
      </c>
      <c r="I1583" s="143">
        <v>-298</v>
      </c>
      <c r="J1583" s="125">
        <v>46034</v>
      </c>
      <c r="K1583" s="125">
        <v>46037</v>
      </c>
      <c r="L1583" s="125">
        <v>46064</v>
      </c>
      <c r="M1583" s="122">
        <v>10258</v>
      </c>
      <c r="N1583" s="122" t="s">
        <v>66</v>
      </c>
      <c r="O1583" s="122" t="s">
        <v>67</v>
      </c>
      <c r="P1583" s="122" t="s">
        <v>60</v>
      </c>
    </row>
    <row r="1584" spans="1:16" x14ac:dyDescent="0.25">
      <c r="A1584" s="124" t="s">
        <v>51</v>
      </c>
      <c r="B1584" s="124" t="s">
        <v>51</v>
      </c>
      <c r="C1584" s="124" t="s">
        <v>52</v>
      </c>
      <c r="D1584" s="124" t="s">
        <v>8025</v>
      </c>
      <c r="E1584" s="127" t="s">
        <v>8026</v>
      </c>
      <c r="F1584" s="124" t="s">
        <v>55</v>
      </c>
      <c r="G1584" s="127" t="s">
        <v>8027</v>
      </c>
      <c r="H1584" s="127" t="s">
        <v>8028</v>
      </c>
      <c r="I1584" s="143">
        <v>-6730</v>
      </c>
      <c r="J1584" s="125">
        <v>46001</v>
      </c>
      <c r="K1584" s="125">
        <v>46052</v>
      </c>
      <c r="L1584" s="125">
        <v>46064</v>
      </c>
      <c r="M1584" s="122">
        <v>20010</v>
      </c>
      <c r="N1584" s="122" t="s">
        <v>174</v>
      </c>
      <c r="O1584" s="122" t="s">
        <v>174</v>
      </c>
      <c r="P1584" s="122" t="s">
        <v>60</v>
      </c>
    </row>
    <row r="1585" spans="1:16" x14ac:dyDescent="0.25">
      <c r="A1585" s="124" t="s">
        <v>51</v>
      </c>
      <c r="B1585" s="124" t="s">
        <v>51</v>
      </c>
      <c r="C1585" s="124" t="s">
        <v>52</v>
      </c>
      <c r="D1585" s="124" t="s">
        <v>8029</v>
      </c>
      <c r="E1585" s="127" t="s">
        <v>8030</v>
      </c>
      <c r="F1585" s="124" t="s">
        <v>55</v>
      </c>
      <c r="G1585" s="127" t="s">
        <v>8031</v>
      </c>
      <c r="H1585" s="127" t="s">
        <v>8032</v>
      </c>
      <c r="I1585" s="143">
        <v>-16980</v>
      </c>
      <c r="J1585" s="125">
        <v>46034</v>
      </c>
      <c r="K1585" s="125">
        <v>46038</v>
      </c>
      <c r="L1585" s="125">
        <v>46064</v>
      </c>
      <c r="M1585" s="122">
        <v>20008</v>
      </c>
      <c r="N1585" s="122" t="s">
        <v>161</v>
      </c>
      <c r="O1585" s="122" t="s">
        <v>138</v>
      </c>
      <c r="P1585" s="122" t="s">
        <v>60</v>
      </c>
    </row>
    <row r="1586" spans="1:16" x14ac:dyDescent="0.25">
      <c r="A1586" s="124" t="s">
        <v>51</v>
      </c>
      <c r="B1586" s="124" t="s">
        <v>51</v>
      </c>
      <c r="C1586" s="124" t="s">
        <v>85</v>
      </c>
      <c r="D1586" s="124" t="s">
        <v>8033</v>
      </c>
      <c r="E1586" s="127" t="s">
        <v>8034</v>
      </c>
      <c r="F1586" s="124" t="s">
        <v>55</v>
      </c>
      <c r="G1586" s="127" t="s">
        <v>2015</v>
      </c>
      <c r="H1586" s="127" t="s">
        <v>2016</v>
      </c>
      <c r="I1586" s="143">
        <v>-1055.82</v>
      </c>
      <c r="J1586" s="125">
        <v>45692</v>
      </c>
      <c r="K1586" s="125">
        <v>45693</v>
      </c>
      <c r="L1586" s="125">
        <v>46064</v>
      </c>
      <c r="M1586" s="122">
        <v>10254</v>
      </c>
      <c r="N1586" s="122" t="s">
        <v>8036</v>
      </c>
      <c r="O1586" s="122" t="s">
        <v>8037</v>
      </c>
      <c r="P1586" s="122" t="s">
        <v>60</v>
      </c>
    </row>
    <row r="1587" spans="1:16" x14ac:dyDescent="0.25">
      <c r="A1587" s="124" t="s">
        <v>51</v>
      </c>
      <c r="B1587" s="124" t="s">
        <v>51</v>
      </c>
      <c r="C1587" s="124" t="s">
        <v>85</v>
      </c>
      <c r="D1587" s="124" t="s">
        <v>8038</v>
      </c>
      <c r="E1587" s="127" t="s">
        <v>8039</v>
      </c>
      <c r="F1587" s="124" t="s">
        <v>55</v>
      </c>
      <c r="G1587" s="127" t="s">
        <v>2015</v>
      </c>
      <c r="H1587" s="127" t="s">
        <v>2016</v>
      </c>
      <c r="I1587" s="143">
        <v>-949.42</v>
      </c>
      <c r="J1587" s="125">
        <v>45722</v>
      </c>
      <c r="K1587" s="125">
        <v>45723</v>
      </c>
      <c r="L1587" s="125">
        <v>46064</v>
      </c>
      <c r="M1587" s="122">
        <v>10254</v>
      </c>
      <c r="N1587" s="122" t="s">
        <v>8036</v>
      </c>
      <c r="O1587" s="122" t="s">
        <v>8037</v>
      </c>
      <c r="P1587" s="122" t="s">
        <v>60</v>
      </c>
    </row>
    <row r="1588" spans="1:16" x14ac:dyDescent="0.25">
      <c r="A1588" s="124" t="s">
        <v>51</v>
      </c>
      <c r="B1588" s="124" t="s">
        <v>51</v>
      </c>
      <c r="C1588" s="124" t="s">
        <v>85</v>
      </c>
      <c r="D1588" s="124" t="s">
        <v>8040</v>
      </c>
      <c r="E1588" s="127" t="s">
        <v>8041</v>
      </c>
      <c r="F1588" s="124" t="s">
        <v>55</v>
      </c>
      <c r="G1588" s="127" t="s">
        <v>2015</v>
      </c>
      <c r="H1588" s="127" t="s">
        <v>2016</v>
      </c>
      <c r="I1588" s="143">
        <v>-257.52999999999997</v>
      </c>
      <c r="J1588" s="125">
        <v>45741</v>
      </c>
      <c r="K1588" s="125">
        <v>45743</v>
      </c>
      <c r="L1588" s="125">
        <v>46064</v>
      </c>
      <c r="M1588" s="122">
        <v>10254</v>
      </c>
      <c r="N1588" s="122" t="s">
        <v>8036</v>
      </c>
      <c r="O1588" s="122" t="s">
        <v>8037</v>
      </c>
      <c r="P1588" s="122" t="s">
        <v>60</v>
      </c>
    </row>
    <row r="1589" spans="1:16" x14ac:dyDescent="0.25">
      <c r="A1589" s="124" t="s">
        <v>51</v>
      </c>
      <c r="B1589" s="124" t="s">
        <v>51</v>
      </c>
      <c r="C1589" s="124" t="s">
        <v>85</v>
      </c>
      <c r="D1589" s="124" t="s">
        <v>8042</v>
      </c>
      <c r="E1589" s="127" t="s">
        <v>8043</v>
      </c>
      <c r="F1589" s="124" t="s">
        <v>55</v>
      </c>
      <c r="G1589" s="127" t="s">
        <v>2015</v>
      </c>
      <c r="H1589" s="127" t="s">
        <v>2016</v>
      </c>
      <c r="I1589" s="143">
        <v>-427</v>
      </c>
      <c r="J1589" s="125">
        <v>45789</v>
      </c>
      <c r="K1589" s="125">
        <v>45792</v>
      </c>
      <c r="L1589" s="125">
        <v>46064</v>
      </c>
      <c r="M1589" s="122">
        <v>10254</v>
      </c>
      <c r="N1589" s="122" t="s">
        <v>8036</v>
      </c>
      <c r="O1589" s="122" t="s">
        <v>8037</v>
      </c>
      <c r="P1589" s="122" t="s">
        <v>60</v>
      </c>
    </row>
    <row r="1590" spans="1:16" x14ac:dyDescent="0.25">
      <c r="A1590" s="124" t="s">
        <v>51</v>
      </c>
      <c r="B1590" s="124" t="s">
        <v>51</v>
      </c>
      <c r="C1590" s="124" t="s">
        <v>85</v>
      </c>
      <c r="D1590" s="124" t="s">
        <v>8044</v>
      </c>
      <c r="E1590" s="127" t="s">
        <v>8045</v>
      </c>
      <c r="F1590" s="124" t="s">
        <v>55</v>
      </c>
      <c r="G1590" s="127" t="s">
        <v>2015</v>
      </c>
      <c r="H1590" s="127" t="s">
        <v>2016</v>
      </c>
      <c r="I1590" s="143">
        <v>-1622.24</v>
      </c>
      <c r="J1590" s="125">
        <v>45447</v>
      </c>
      <c r="K1590" s="125">
        <v>45449</v>
      </c>
      <c r="L1590" s="125">
        <v>46064</v>
      </c>
      <c r="M1590" s="122">
        <v>10254</v>
      </c>
      <c r="N1590" s="122" t="s">
        <v>8036</v>
      </c>
      <c r="O1590" s="122" t="s">
        <v>8037</v>
      </c>
      <c r="P1590" s="122" t="s">
        <v>60</v>
      </c>
    </row>
    <row r="1591" spans="1:16" x14ac:dyDescent="0.25">
      <c r="A1591" s="124" t="s">
        <v>51</v>
      </c>
      <c r="B1591" s="124" t="s">
        <v>51</v>
      </c>
      <c r="C1591" s="124" t="s">
        <v>85</v>
      </c>
      <c r="D1591" s="124" t="s">
        <v>8046</v>
      </c>
      <c r="E1591" s="127" t="s">
        <v>8047</v>
      </c>
      <c r="F1591" s="124" t="s">
        <v>55</v>
      </c>
      <c r="G1591" s="127" t="s">
        <v>2015</v>
      </c>
      <c r="H1591" s="127" t="s">
        <v>2016</v>
      </c>
      <c r="I1591" s="143">
        <v>-1251.3699999999999</v>
      </c>
      <c r="J1591" s="125">
        <v>45811</v>
      </c>
      <c r="K1591" s="125">
        <v>45834</v>
      </c>
      <c r="L1591" s="125">
        <v>46064</v>
      </c>
      <c r="M1591" s="122">
        <v>10254</v>
      </c>
      <c r="N1591" s="122" t="s">
        <v>8036</v>
      </c>
      <c r="O1591" s="122" t="s">
        <v>8037</v>
      </c>
      <c r="P1591" s="122" t="s">
        <v>60</v>
      </c>
    </row>
    <row r="1592" spans="1:16" x14ac:dyDescent="0.25">
      <c r="A1592" s="124" t="s">
        <v>51</v>
      </c>
      <c r="B1592" s="124" t="s">
        <v>51</v>
      </c>
      <c r="C1592" s="124" t="s">
        <v>85</v>
      </c>
      <c r="D1592" s="124" t="s">
        <v>8048</v>
      </c>
      <c r="E1592" s="127" t="s">
        <v>8049</v>
      </c>
      <c r="F1592" s="124" t="s">
        <v>55</v>
      </c>
      <c r="G1592" s="127" t="s">
        <v>2015</v>
      </c>
      <c r="H1592" s="127" t="s">
        <v>2016</v>
      </c>
      <c r="I1592" s="143">
        <v>-873.85</v>
      </c>
      <c r="J1592" s="125">
        <v>45839</v>
      </c>
      <c r="K1592" s="125">
        <v>45856</v>
      </c>
      <c r="L1592" s="125">
        <v>46064</v>
      </c>
      <c r="M1592" s="122">
        <v>10254</v>
      </c>
      <c r="N1592" s="122" t="s">
        <v>8036</v>
      </c>
      <c r="O1592" s="122" t="s">
        <v>8037</v>
      </c>
      <c r="P1592" s="122" t="s">
        <v>60</v>
      </c>
    </row>
    <row r="1593" spans="1:16" x14ac:dyDescent="0.25">
      <c r="A1593" s="124" t="s">
        <v>51</v>
      </c>
      <c r="B1593" s="124" t="s">
        <v>51</v>
      </c>
      <c r="C1593" s="124" t="s">
        <v>85</v>
      </c>
      <c r="D1593" s="124" t="s">
        <v>8050</v>
      </c>
      <c r="E1593" s="127" t="s">
        <v>8051</v>
      </c>
      <c r="F1593" s="124" t="s">
        <v>55</v>
      </c>
      <c r="G1593" s="127" t="s">
        <v>2015</v>
      </c>
      <c r="H1593" s="127" t="s">
        <v>2016</v>
      </c>
      <c r="I1593" s="143">
        <v>-2739.67</v>
      </c>
      <c r="J1593" s="125">
        <v>45505</v>
      </c>
      <c r="K1593" s="125">
        <v>45509</v>
      </c>
      <c r="L1593" s="125">
        <v>46064</v>
      </c>
      <c r="M1593" s="122">
        <v>10254</v>
      </c>
      <c r="N1593" s="122" t="s">
        <v>8036</v>
      </c>
      <c r="O1593" s="122" t="s">
        <v>8037</v>
      </c>
      <c r="P1593" s="122" t="s">
        <v>60</v>
      </c>
    </row>
    <row r="1594" spans="1:16" x14ac:dyDescent="0.25">
      <c r="A1594" s="124" t="s">
        <v>51</v>
      </c>
      <c r="B1594" s="124" t="s">
        <v>51</v>
      </c>
      <c r="C1594" s="124" t="s">
        <v>85</v>
      </c>
      <c r="D1594" s="124" t="s">
        <v>8052</v>
      </c>
      <c r="E1594" s="127" t="s">
        <v>8053</v>
      </c>
      <c r="F1594" s="124" t="s">
        <v>55</v>
      </c>
      <c r="G1594" s="127" t="s">
        <v>2015</v>
      </c>
      <c r="H1594" s="127" t="s">
        <v>2016</v>
      </c>
      <c r="I1594" s="143">
        <v>-1490.48</v>
      </c>
      <c r="J1594" s="125">
        <v>45540</v>
      </c>
      <c r="K1594" s="125">
        <v>45541</v>
      </c>
      <c r="L1594" s="125">
        <v>46064</v>
      </c>
      <c r="M1594" s="122">
        <v>10254</v>
      </c>
      <c r="N1594" s="122" t="s">
        <v>8036</v>
      </c>
      <c r="O1594" s="122" t="s">
        <v>8037</v>
      </c>
      <c r="P1594" s="122" t="s">
        <v>60</v>
      </c>
    </row>
    <row r="1595" spans="1:16" x14ac:dyDescent="0.25">
      <c r="A1595" s="124" t="s">
        <v>51</v>
      </c>
      <c r="B1595" s="124" t="s">
        <v>51</v>
      </c>
      <c r="C1595" s="124" t="s">
        <v>85</v>
      </c>
      <c r="D1595" s="124" t="s">
        <v>8054</v>
      </c>
      <c r="E1595" s="127" t="s">
        <v>8055</v>
      </c>
      <c r="F1595" s="124" t="s">
        <v>55</v>
      </c>
      <c r="G1595" s="127" t="s">
        <v>2015</v>
      </c>
      <c r="H1595" s="127" t="s">
        <v>2016</v>
      </c>
      <c r="I1595" s="143">
        <v>-1146.9000000000001</v>
      </c>
      <c r="J1595" s="125">
        <v>45567</v>
      </c>
      <c r="K1595" s="125">
        <v>45572</v>
      </c>
      <c r="L1595" s="125">
        <v>46064</v>
      </c>
      <c r="M1595" s="122">
        <v>10254</v>
      </c>
      <c r="N1595" s="122" t="s">
        <v>8036</v>
      </c>
      <c r="O1595" s="122" t="s">
        <v>8037</v>
      </c>
      <c r="P1595" s="122" t="s">
        <v>60</v>
      </c>
    </row>
    <row r="1596" spans="1:16" x14ac:dyDescent="0.25">
      <c r="A1596" s="124" t="s">
        <v>51</v>
      </c>
      <c r="B1596" s="124" t="s">
        <v>51</v>
      </c>
      <c r="C1596" s="124" t="s">
        <v>85</v>
      </c>
      <c r="D1596" s="124" t="s">
        <v>8056</v>
      </c>
      <c r="E1596" s="127" t="s">
        <v>8057</v>
      </c>
      <c r="F1596" s="124" t="s">
        <v>55</v>
      </c>
      <c r="G1596" s="127" t="s">
        <v>2015</v>
      </c>
      <c r="H1596" s="127" t="s">
        <v>2016</v>
      </c>
      <c r="I1596" s="143">
        <v>-715.96</v>
      </c>
      <c r="J1596" s="125">
        <v>45600</v>
      </c>
      <c r="K1596" s="125">
        <v>45607</v>
      </c>
      <c r="L1596" s="125">
        <v>46064</v>
      </c>
      <c r="M1596" s="122">
        <v>10254</v>
      </c>
      <c r="N1596" s="122" t="s">
        <v>8036</v>
      </c>
      <c r="O1596" s="122" t="s">
        <v>8037</v>
      </c>
      <c r="P1596" s="122" t="s">
        <v>60</v>
      </c>
    </row>
    <row r="1597" spans="1:16" x14ac:dyDescent="0.25">
      <c r="A1597" s="124" t="s">
        <v>51</v>
      </c>
      <c r="B1597" s="124" t="s">
        <v>51</v>
      </c>
      <c r="C1597" s="124" t="s">
        <v>85</v>
      </c>
      <c r="D1597" s="124" t="s">
        <v>8058</v>
      </c>
      <c r="E1597" s="127" t="s">
        <v>8059</v>
      </c>
      <c r="F1597" s="124" t="s">
        <v>55</v>
      </c>
      <c r="G1597" s="127" t="s">
        <v>2015</v>
      </c>
      <c r="H1597" s="127" t="s">
        <v>2016</v>
      </c>
      <c r="I1597" s="143">
        <v>-300.87</v>
      </c>
      <c r="J1597" s="125">
        <v>45645</v>
      </c>
      <c r="K1597" s="125">
        <v>45656</v>
      </c>
      <c r="L1597" s="125">
        <v>46064</v>
      </c>
      <c r="M1597" s="122">
        <v>10254</v>
      </c>
      <c r="N1597" s="122" t="s">
        <v>8036</v>
      </c>
      <c r="O1597" s="122" t="s">
        <v>8037</v>
      </c>
      <c r="P1597" s="122" t="s">
        <v>60</v>
      </c>
    </row>
    <row r="1598" spans="1:16" x14ac:dyDescent="0.25">
      <c r="A1598" s="124" t="s">
        <v>51</v>
      </c>
      <c r="B1598" s="124" t="s">
        <v>51</v>
      </c>
      <c r="C1598" s="124" t="s">
        <v>52</v>
      </c>
      <c r="D1598" s="124" t="s">
        <v>8060</v>
      </c>
      <c r="E1598" s="127" t="s">
        <v>207</v>
      </c>
      <c r="F1598" s="124" t="s">
        <v>55</v>
      </c>
      <c r="G1598" s="127" t="s">
        <v>1008</v>
      </c>
      <c r="H1598" s="127" t="s">
        <v>1009</v>
      </c>
      <c r="I1598" s="143">
        <v>-12200</v>
      </c>
      <c r="J1598" s="125">
        <v>46044</v>
      </c>
      <c r="K1598" s="125">
        <v>46052</v>
      </c>
      <c r="L1598" s="125">
        <v>46064</v>
      </c>
      <c r="M1598" s="122">
        <v>10258</v>
      </c>
      <c r="N1598" s="122" t="s">
        <v>66</v>
      </c>
      <c r="O1598" s="122" t="s">
        <v>67</v>
      </c>
      <c r="P1598" s="122" t="s">
        <v>60</v>
      </c>
    </row>
    <row r="1599" spans="1:16" x14ac:dyDescent="0.25">
      <c r="H1599" s="127" t="s">
        <v>1749</v>
      </c>
      <c r="I1599" s="143">
        <v>-4954.6099999999997</v>
      </c>
      <c r="J1599" s="125"/>
      <c r="K1599" s="125"/>
      <c r="L1599" s="125">
        <v>46064</v>
      </c>
      <c r="M1599" s="122">
        <v>10258</v>
      </c>
      <c r="N1599" s="122" t="s">
        <v>1750</v>
      </c>
      <c r="O1599" s="122" t="s">
        <v>67</v>
      </c>
      <c r="P1599" s="122" t="s">
        <v>129</v>
      </c>
    </row>
    <row r="1600" spans="1:16" x14ac:dyDescent="0.25">
      <c r="A1600" s="124" t="s">
        <v>51</v>
      </c>
      <c r="B1600" s="124" t="s">
        <v>51</v>
      </c>
      <c r="C1600" s="124" t="s">
        <v>52</v>
      </c>
      <c r="D1600" s="124" t="s">
        <v>8061</v>
      </c>
      <c r="E1600" s="127" t="s">
        <v>8062</v>
      </c>
      <c r="F1600" s="124" t="s">
        <v>55</v>
      </c>
      <c r="G1600" s="127" t="s">
        <v>2371</v>
      </c>
      <c r="H1600" s="127" t="s">
        <v>2372</v>
      </c>
      <c r="I1600" s="143">
        <v>-476.75</v>
      </c>
      <c r="J1600" s="125">
        <v>45799</v>
      </c>
      <c r="K1600" s="125">
        <v>46052</v>
      </c>
      <c r="L1600" s="125">
        <v>46064</v>
      </c>
      <c r="M1600" s="122">
        <v>10001</v>
      </c>
      <c r="N1600" s="122" t="s">
        <v>149</v>
      </c>
      <c r="O1600" s="122" t="s">
        <v>79</v>
      </c>
      <c r="P1600" s="122" t="s">
        <v>60</v>
      </c>
    </row>
    <row r="1601" spans="1:16" x14ac:dyDescent="0.25">
      <c r="A1601" s="124" t="s">
        <v>51</v>
      </c>
      <c r="B1601" s="124" t="s">
        <v>51</v>
      </c>
      <c r="C1601" s="124" t="s">
        <v>72</v>
      </c>
      <c r="D1601" s="124" t="s">
        <v>8063</v>
      </c>
      <c r="E1601" s="127" t="s">
        <v>8064</v>
      </c>
      <c r="F1601" s="124" t="s">
        <v>55</v>
      </c>
      <c r="G1601" s="127" t="s">
        <v>739</v>
      </c>
      <c r="H1601" s="127" t="s">
        <v>740</v>
      </c>
      <c r="I1601" s="143">
        <v>-2897.63</v>
      </c>
      <c r="J1601" s="125">
        <v>46041</v>
      </c>
      <c r="K1601" s="125">
        <v>46042</v>
      </c>
      <c r="L1601" s="125">
        <v>46064</v>
      </c>
      <c r="M1601" s="122">
        <v>30002</v>
      </c>
      <c r="N1601" s="122" t="s">
        <v>205</v>
      </c>
      <c r="O1601" s="122" t="s">
        <v>155</v>
      </c>
      <c r="P1601" s="122" t="s">
        <v>155</v>
      </c>
    </row>
    <row r="1602" spans="1:16" x14ac:dyDescent="0.25">
      <c r="A1602" s="124" t="s">
        <v>51</v>
      </c>
      <c r="B1602" s="124" t="s">
        <v>51</v>
      </c>
      <c r="C1602" s="124" t="s">
        <v>72</v>
      </c>
      <c r="D1602" s="124" t="s">
        <v>8065</v>
      </c>
      <c r="E1602" s="127" t="s">
        <v>8066</v>
      </c>
      <c r="F1602" s="124" t="s">
        <v>55</v>
      </c>
      <c r="G1602" s="127" t="s">
        <v>739</v>
      </c>
      <c r="H1602" s="127" t="s">
        <v>740</v>
      </c>
      <c r="I1602" s="143">
        <v>-2683.6</v>
      </c>
      <c r="J1602" s="125">
        <v>46041</v>
      </c>
      <c r="K1602" s="125">
        <v>46042</v>
      </c>
      <c r="L1602" s="125">
        <v>46064</v>
      </c>
      <c r="M1602" s="122">
        <v>30002</v>
      </c>
      <c r="N1602" s="122" t="s">
        <v>205</v>
      </c>
      <c r="O1602" s="122" t="s">
        <v>155</v>
      </c>
      <c r="P1602" s="122" t="s">
        <v>155</v>
      </c>
    </row>
    <row r="1603" spans="1:16" x14ac:dyDescent="0.25">
      <c r="A1603" s="124" t="s">
        <v>51</v>
      </c>
      <c r="B1603" s="124" t="s">
        <v>51</v>
      </c>
      <c r="C1603" s="124" t="s">
        <v>72</v>
      </c>
      <c r="D1603" s="124" t="s">
        <v>8067</v>
      </c>
      <c r="E1603" s="127" t="s">
        <v>8068</v>
      </c>
      <c r="F1603" s="124" t="s">
        <v>55</v>
      </c>
      <c r="G1603" s="127" t="s">
        <v>739</v>
      </c>
      <c r="H1603" s="127" t="s">
        <v>740</v>
      </c>
      <c r="I1603" s="143">
        <v>-2683.6</v>
      </c>
      <c r="J1603" s="125">
        <v>46041</v>
      </c>
      <c r="K1603" s="125">
        <v>46042</v>
      </c>
      <c r="L1603" s="125">
        <v>46064</v>
      </c>
      <c r="M1603" s="122">
        <v>30002</v>
      </c>
      <c r="N1603" s="122" t="s">
        <v>205</v>
      </c>
      <c r="O1603" s="122" t="s">
        <v>155</v>
      </c>
      <c r="P1603" s="122" t="s">
        <v>155</v>
      </c>
    </row>
    <row r="1604" spans="1:16" x14ac:dyDescent="0.25">
      <c r="A1604" s="124" t="s">
        <v>51</v>
      </c>
      <c r="B1604" s="124" t="s">
        <v>51</v>
      </c>
      <c r="C1604" s="124" t="s">
        <v>72</v>
      </c>
      <c r="D1604" s="124" t="s">
        <v>8069</v>
      </c>
      <c r="E1604" s="127" t="s">
        <v>8070</v>
      </c>
      <c r="F1604" s="124" t="s">
        <v>55</v>
      </c>
      <c r="G1604" s="127" t="s">
        <v>739</v>
      </c>
      <c r="H1604" s="127" t="s">
        <v>740</v>
      </c>
      <c r="I1604" s="143">
        <v>-1589.97</v>
      </c>
      <c r="J1604" s="125">
        <v>46041</v>
      </c>
      <c r="K1604" s="125">
        <v>46042</v>
      </c>
      <c r="L1604" s="125">
        <v>46064</v>
      </c>
      <c r="M1604" s="122">
        <v>30002</v>
      </c>
      <c r="N1604" s="122" t="s">
        <v>205</v>
      </c>
      <c r="O1604" s="122" t="s">
        <v>155</v>
      </c>
      <c r="P1604" s="122" t="s">
        <v>155</v>
      </c>
    </row>
    <row r="1605" spans="1:16" x14ac:dyDescent="0.25">
      <c r="A1605" s="124" t="s">
        <v>51</v>
      </c>
      <c r="B1605" s="124" t="s">
        <v>51</v>
      </c>
      <c r="C1605" s="124" t="s">
        <v>72</v>
      </c>
      <c r="D1605" s="124" t="s">
        <v>8071</v>
      </c>
      <c r="E1605" s="127" t="s">
        <v>8072</v>
      </c>
      <c r="F1605" s="124" t="s">
        <v>55</v>
      </c>
      <c r="G1605" s="127" t="s">
        <v>739</v>
      </c>
      <c r="H1605" s="127" t="s">
        <v>740</v>
      </c>
      <c r="I1605" s="143">
        <v>-2897.63</v>
      </c>
      <c r="J1605" s="125">
        <v>46041</v>
      </c>
      <c r="K1605" s="125">
        <v>46042</v>
      </c>
      <c r="L1605" s="125">
        <v>46064</v>
      </c>
      <c r="M1605" s="122">
        <v>30002</v>
      </c>
      <c r="N1605" s="122" t="s">
        <v>205</v>
      </c>
      <c r="O1605" s="122" t="s">
        <v>155</v>
      </c>
      <c r="P1605" s="122" t="s">
        <v>155</v>
      </c>
    </row>
    <row r="1606" spans="1:16" x14ac:dyDescent="0.25">
      <c r="A1606" s="124" t="s">
        <v>51</v>
      </c>
      <c r="B1606" s="124" t="s">
        <v>51</v>
      </c>
      <c r="C1606" s="124" t="s">
        <v>72</v>
      </c>
      <c r="D1606" s="124" t="s">
        <v>8073</v>
      </c>
      <c r="E1606" s="127" t="s">
        <v>8074</v>
      </c>
      <c r="F1606" s="124" t="s">
        <v>55</v>
      </c>
      <c r="G1606" s="127" t="s">
        <v>739</v>
      </c>
      <c r="H1606" s="127" t="s">
        <v>740</v>
      </c>
      <c r="I1606" s="143">
        <v>-2897.63</v>
      </c>
      <c r="J1606" s="125">
        <v>46041</v>
      </c>
      <c r="K1606" s="125">
        <v>46042</v>
      </c>
      <c r="L1606" s="125">
        <v>46064</v>
      </c>
      <c r="M1606" s="122">
        <v>30002</v>
      </c>
      <c r="N1606" s="122" t="s">
        <v>205</v>
      </c>
      <c r="O1606" s="122" t="s">
        <v>155</v>
      </c>
      <c r="P1606" s="122" t="s">
        <v>155</v>
      </c>
    </row>
    <row r="1607" spans="1:16" x14ac:dyDescent="0.25">
      <c r="A1607" s="124" t="s">
        <v>51</v>
      </c>
      <c r="B1607" s="124" t="s">
        <v>51</v>
      </c>
      <c r="C1607" s="124" t="s">
        <v>72</v>
      </c>
      <c r="D1607" s="124" t="s">
        <v>8075</v>
      </c>
      <c r="E1607" s="127" t="s">
        <v>8076</v>
      </c>
      <c r="F1607" s="124" t="s">
        <v>55</v>
      </c>
      <c r="G1607" s="127" t="s">
        <v>739</v>
      </c>
      <c r="H1607" s="127" t="s">
        <v>740</v>
      </c>
      <c r="I1607" s="143">
        <v>-2626.07</v>
      </c>
      <c r="J1607" s="125">
        <v>46041</v>
      </c>
      <c r="K1607" s="125">
        <v>46042</v>
      </c>
      <c r="L1607" s="125">
        <v>46064</v>
      </c>
      <c r="M1607" s="122">
        <v>30002</v>
      </c>
      <c r="N1607" s="122" t="s">
        <v>205</v>
      </c>
      <c r="O1607" s="122" t="s">
        <v>155</v>
      </c>
      <c r="P1607" s="122" t="s">
        <v>155</v>
      </c>
    </row>
    <row r="1608" spans="1:16" x14ac:dyDescent="0.25">
      <c r="A1608" s="124" t="s">
        <v>51</v>
      </c>
      <c r="B1608" s="124" t="s">
        <v>51</v>
      </c>
      <c r="C1608" s="124" t="s">
        <v>72</v>
      </c>
      <c r="D1608" s="124" t="s">
        <v>8077</v>
      </c>
      <c r="E1608" s="127" t="s">
        <v>8078</v>
      </c>
      <c r="F1608" s="124" t="s">
        <v>55</v>
      </c>
      <c r="G1608" s="127" t="s">
        <v>739</v>
      </c>
      <c r="H1608" s="127" t="s">
        <v>740</v>
      </c>
      <c r="I1608" s="143">
        <v>-2626.07</v>
      </c>
      <c r="J1608" s="125">
        <v>46041</v>
      </c>
      <c r="K1608" s="125">
        <v>46042</v>
      </c>
      <c r="L1608" s="125">
        <v>46064</v>
      </c>
      <c r="M1608" s="122">
        <v>30002</v>
      </c>
      <c r="N1608" s="122" t="s">
        <v>205</v>
      </c>
      <c r="O1608" s="122" t="s">
        <v>155</v>
      </c>
      <c r="P1608" s="122" t="s">
        <v>155</v>
      </c>
    </row>
    <row r="1609" spans="1:16" x14ac:dyDescent="0.25">
      <c r="A1609" s="124" t="s">
        <v>51</v>
      </c>
      <c r="B1609" s="124" t="s">
        <v>51</v>
      </c>
      <c r="C1609" s="124" t="s">
        <v>72</v>
      </c>
      <c r="D1609" s="124" t="s">
        <v>8079</v>
      </c>
      <c r="E1609" s="127" t="s">
        <v>8080</v>
      </c>
      <c r="F1609" s="124" t="s">
        <v>55</v>
      </c>
      <c r="G1609" s="127" t="s">
        <v>739</v>
      </c>
      <c r="H1609" s="127" t="s">
        <v>740</v>
      </c>
      <c r="I1609" s="143">
        <v>-2626.07</v>
      </c>
      <c r="J1609" s="125">
        <v>46041</v>
      </c>
      <c r="K1609" s="125">
        <v>46042</v>
      </c>
      <c r="L1609" s="125">
        <v>46064</v>
      </c>
      <c r="M1609" s="122">
        <v>30002</v>
      </c>
      <c r="N1609" s="122" t="s">
        <v>205</v>
      </c>
      <c r="O1609" s="122" t="s">
        <v>155</v>
      </c>
      <c r="P1609" s="122" t="s">
        <v>155</v>
      </c>
    </row>
    <row r="1610" spans="1:16" x14ac:dyDescent="0.25">
      <c r="A1610" s="124" t="s">
        <v>51</v>
      </c>
      <c r="B1610" s="124" t="s">
        <v>51</v>
      </c>
      <c r="C1610" s="124" t="s">
        <v>72</v>
      </c>
      <c r="D1610" s="124" t="s">
        <v>8081</v>
      </c>
      <c r="E1610" s="127" t="s">
        <v>8082</v>
      </c>
      <c r="F1610" s="124" t="s">
        <v>55</v>
      </c>
      <c r="G1610" s="127" t="s">
        <v>739</v>
      </c>
      <c r="H1610" s="127" t="s">
        <v>740</v>
      </c>
      <c r="I1610" s="143">
        <v>-1874.39</v>
      </c>
      <c r="J1610" s="125">
        <v>46041</v>
      </c>
      <c r="K1610" s="125">
        <v>46042</v>
      </c>
      <c r="L1610" s="125">
        <v>46064</v>
      </c>
      <c r="M1610" s="122">
        <v>30002</v>
      </c>
      <c r="N1610" s="122" t="s">
        <v>205</v>
      </c>
      <c r="O1610" s="122" t="s">
        <v>155</v>
      </c>
      <c r="P1610" s="122" t="s">
        <v>155</v>
      </c>
    </row>
    <row r="1611" spans="1:16" x14ac:dyDescent="0.25">
      <c r="A1611" s="124" t="s">
        <v>51</v>
      </c>
      <c r="B1611" s="124" t="s">
        <v>51</v>
      </c>
      <c r="C1611" s="124" t="s">
        <v>72</v>
      </c>
      <c r="D1611" s="124" t="s">
        <v>6279</v>
      </c>
      <c r="E1611" s="127" t="s">
        <v>8083</v>
      </c>
      <c r="F1611" s="124" t="s">
        <v>55</v>
      </c>
      <c r="G1611" s="127" t="s">
        <v>739</v>
      </c>
      <c r="H1611" s="127" t="s">
        <v>740</v>
      </c>
      <c r="I1611" s="143">
        <v>-2626.07</v>
      </c>
      <c r="J1611" s="125">
        <v>46041</v>
      </c>
      <c r="K1611" s="125">
        <v>46042</v>
      </c>
      <c r="L1611" s="125">
        <v>46064</v>
      </c>
      <c r="M1611" s="122">
        <v>30002</v>
      </c>
      <c r="N1611" s="122" t="s">
        <v>205</v>
      </c>
      <c r="O1611" s="122" t="s">
        <v>155</v>
      </c>
      <c r="P1611" s="122" t="s">
        <v>155</v>
      </c>
    </row>
    <row r="1612" spans="1:16" x14ac:dyDescent="0.25">
      <c r="A1612" s="124" t="s">
        <v>51</v>
      </c>
      <c r="B1612" s="124" t="s">
        <v>51</v>
      </c>
      <c r="C1612" s="124" t="s">
        <v>72</v>
      </c>
      <c r="D1612" s="124" t="s">
        <v>6091</v>
      </c>
      <c r="E1612" s="127" t="s">
        <v>8084</v>
      </c>
      <c r="F1612" s="124" t="s">
        <v>55</v>
      </c>
      <c r="G1612" s="127" t="s">
        <v>739</v>
      </c>
      <c r="H1612" s="127" t="s">
        <v>740</v>
      </c>
      <c r="I1612" s="143">
        <v>-2626.07</v>
      </c>
      <c r="J1612" s="125">
        <v>46041</v>
      </c>
      <c r="K1612" s="125">
        <v>46042</v>
      </c>
      <c r="L1612" s="125">
        <v>46064</v>
      </c>
      <c r="M1612" s="122">
        <v>30002</v>
      </c>
      <c r="N1612" s="122" t="s">
        <v>205</v>
      </c>
      <c r="O1612" s="122" t="s">
        <v>155</v>
      </c>
      <c r="P1612" s="122" t="s">
        <v>155</v>
      </c>
    </row>
    <row r="1613" spans="1:16" x14ac:dyDescent="0.25">
      <c r="A1613" s="124" t="s">
        <v>51</v>
      </c>
      <c r="B1613" s="124" t="s">
        <v>51</v>
      </c>
      <c r="C1613" s="124" t="s">
        <v>72</v>
      </c>
      <c r="D1613" s="124" t="s">
        <v>6129</v>
      </c>
      <c r="E1613" s="127" t="s">
        <v>8085</v>
      </c>
      <c r="F1613" s="124" t="s">
        <v>55</v>
      </c>
      <c r="G1613" s="127" t="s">
        <v>739</v>
      </c>
      <c r="H1613" s="127" t="s">
        <v>740</v>
      </c>
      <c r="I1613" s="143">
        <v>-2626.07</v>
      </c>
      <c r="J1613" s="125">
        <v>46041</v>
      </c>
      <c r="K1613" s="125">
        <v>46042</v>
      </c>
      <c r="L1613" s="125">
        <v>46064</v>
      </c>
      <c r="M1613" s="122">
        <v>30002</v>
      </c>
      <c r="N1613" s="122" t="s">
        <v>205</v>
      </c>
      <c r="O1613" s="122" t="s">
        <v>155</v>
      </c>
      <c r="P1613" s="122" t="s">
        <v>155</v>
      </c>
    </row>
    <row r="1614" spans="1:16" x14ac:dyDescent="0.25">
      <c r="A1614" s="124" t="s">
        <v>51</v>
      </c>
      <c r="B1614" s="124" t="s">
        <v>51</v>
      </c>
      <c r="C1614" s="124" t="s">
        <v>72</v>
      </c>
      <c r="D1614" s="124" t="s">
        <v>6295</v>
      </c>
      <c r="E1614" s="127" t="s">
        <v>8086</v>
      </c>
      <c r="F1614" s="124" t="s">
        <v>55</v>
      </c>
      <c r="G1614" s="127" t="s">
        <v>739</v>
      </c>
      <c r="H1614" s="127" t="s">
        <v>740</v>
      </c>
      <c r="I1614" s="143">
        <v>-2626.07</v>
      </c>
      <c r="J1614" s="125">
        <v>46041</v>
      </c>
      <c r="K1614" s="125">
        <v>46042</v>
      </c>
      <c r="L1614" s="125">
        <v>46064</v>
      </c>
      <c r="M1614" s="122">
        <v>30002</v>
      </c>
      <c r="N1614" s="122" t="s">
        <v>205</v>
      </c>
      <c r="O1614" s="122" t="s">
        <v>155</v>
      </c>
      <c r="P1614" s="122" t="s">
        <v>155</v>
      </c>
    </row>
    <row r="1615" spans="1:16" x14ac:dyDescent="0.25">
      <c r="A1615" s="124" t="s">
        <v>51</v>
      </c>
      <c r="B1615" s="124" t="s">
        <v>51</v>
      </c>
      <c r="C1615" s="124" t="s">
        <v>72</v>
      </c>
      <c r="D1615" s="124" t="s">
        <v>8087</v>
      </c>
      <c r="E1615" s="127" t="s">
        <v>8088</v>
      </c>
      <c r="F1615" s="124" t="s">
        <v>55</v>
      </c>
      <c r="G1615" s="127" t="s">
        <v>739</v>
      </c>
      <c r="H1615" s="127" t="s">
        <v>740</v>
      </c>
      <c r="I1615" s="143">
        <v>-2626.07</v>
      </c>
      <c r="J1615" s="125">
        <v>46041</v>
      </c>
      <c r="K1615" s="125">
        <v>46042</v>
      </c>
      <c r="L1615" s="125">
        <v>46064</v>
      </c>
      <c r="M1615" s="122">
        <v>30002</v>
      </c>
      <c r="N1615" s="122" t="s">
        <v>205</v>
      </c>
      <c r="O1615" s="122" t="s">
        <v>155</v>
      </c>
      <c r="P1615" s="122" t="s">
        <v>155</v>
      </c>
    </row>
    <row r="1616" spans="1:16" x14ac:dyDescent="0.25">
      <c r="A1616" s="124" t="s">
        <v>51</v>
      </c>
      <c r="B1616" s="124" t="s">
        <v>51</v>
      </c>
      <c r="C1616" s="124" t="s">
        <v>72</v>
      </c>
      <c r="D1616" s="124" t="s">
        <v>8089</v>
      </c>
      <c r="E1616" s="127" t="s">
        <v>8090</v>
      </c>
      <c r="F1616" s="124" t="s">
        <v>55</v>
      </c>
      <c r="G1616" s="127" t="s">
        <v>739</v>
      </c>
      <c r="H1616" s="127" t="s">
        <v>740</v>
      </c>
      <c r="I1616" s="143">
        <v>-2862.01</v>
      </c>
      <c r="J1616" s="125">
        <v>46052</v>
      </c>
      <c r="K1616" s="125">
        <v>46059</v>
      </c>
      <c r="L1616" s="125">
        <v>46064</v>
      </c>
      <c r="M1616" s="122">
        <v>30002</v>
      </c>
      <c r="N1616" s="122" t="s">
        <v>205</v>
      </c>
      <c r="O1616" s="122" t="s">
        <v>155</v>
      </c>
      <c r="P1616" s="122" t="s">
        <v>155</v>
      </c>
    </row>
    <row r="1617" spans="1:16" x14ac:dyDescent="0.25">
      <c r="A1617" s="124" t="s">
        <v>51</v>
      </c>
      <c r="B1617" s="124" t="s">
        <v>51</v>
      </c>
      <c r="C1617" s="124" t="s">
        <v>52</v>
      </c>
      <c r="D1617" s="124" t="s">
        <v>1041</v>
      </c>
      <c r="E1617" s="127" t="s">
        <v>1042</v>
      </c>
      <c r="F1617" s="124" t="s">
        <v>55</v>
      </c>
      <c r="G1617" s="127" t="s">
        <v>1043</v>
      </c>
      <c r="H1617" s="127" t="s">
        <v>1044</v>
      </c>
      <c r="I1617" s="143">
        <v>-239.17</v>
      </c>
      <c r="J1617" s="125">
        <v>45974</v>
      </c>
      <c r="K1617" s="125">
        <v>45975</v>
      </c>
      <c r="L1617" s="125">
        <v>46064</v>
      </c>
      <c r="M1617" s="122">
        <v>10258</v>
      </c>
      <c r="N1617" s="122" t="s">
        <v>51</v>
      </c>
      <c r="O1617" s="122" t="s">
        <v>67</v>
      </c>
      <c r="P1617" s="122" t="s">
        <v>60</v>
      </c>
    </row>
    <row r="1618" spans="1:16" x14ac:dyDescent="0.25">
      <c r="H1618" s="127" t="s">
        <v>276</v>
      </c>
      <c r="I1618" s="143">
        <v>-242.31</v>
      </c>
      <c r="J1618" s="125"/>
      <c r="K1618" s="125"/>
      <c r="L1618" s="125">
        <v>46064</v>
      </c>
      <c r="M1618" s="122">
        <v>40001</v>
      </c>
      <c r="N1618" s="122" t="s">
        <v>276</v>
      </c>
      <c r="O1618" s="122" t="s">
        <v>79</v>
      </c>
      <c r="P1618" s="122" t="s">
        <v>129</v>
      </c>
    </row>
    <row r="1619" spans="1:16" x14ac:dyDescent="0.25">
      <c r="H1619" s="127" t="s">
        <v>2259</v>
      </c>
      <c r="I1619" s="143">
        <v>-636.5</v>
      </c>
      <c r="J1619" s="125"/>
      <c r="K1619" s="125"/>
      <c r="L1619" s="125">
        <v>46064</v>
      </c>
      <c r="M1619" s="122">
        <v>10260</v>
      </c>
      <c r="N1619" s="122" t="s">
        <v>128</v>
      </c>
      <c r="O1619" s="122" t="s">
        <v>79</v>
      </c>
      <c r="P1619" s="122" t="s">
        <v>129</v>
      </c>
    </row>
    <row r="1620" spans="1:16" x14ac:dyDescent="0.25">
      <c r="H1620" s="127" t="s">
        <v>8091</v>
      </c>
      <c r="I1620" s="143">
        <v>-149.74</v>
      </c>
      <c r="J1620" s="125"/>
      <c r="K1620" s="125"/>
      <c r="L1620" s="125">
        <v>46064</v>
      </c>
      <c r="M1620" s="122">
        <v>20004</v>
      </c>
      <c r="N1620" s="122" t="s">
        <v>128</v>
      </c>
      <c r="O1620" s="122" t="s">
        <v>79</v>
      </c>
      <c r="P1620" s="122" t="s">
        <v>129</v>
      </c>
    </row>
    <row r="1621" spans="1:16" x14ac:dyDescent="0.25">
      <c r="A1621" s="124" t="s">
        <v>51</v>
      </c>
      <c r="B1621" s="124" t="s">
        <v>51</v>
      </c>
      <c r="C1621" s="124" t="s">
        <v>52</v>
      </c>
      <c r="D1621" s="124" t="s">
        <v>8092</v>
      </c>
      <c r="E1621" s="127" t="s">
        <v>1641</v>
      </c>
      <c r="F1621" s="124" t="s">
        <v>55</v>
      </c>
      <c r="G1621" s="127" t="s">
        <v>8093</v>
      </c>
      <c r="H1621" s="127" t="s">
        <v>8094</v>
      </c>
      <c r="I1621" s="143">
        <v>-2276</v>
      </c>
      <c r="J1621" s="125">
        <v>46035</v>
      </c>
      <c r="K1621" s="125">
        <v>46038</v>
      </c>
      <c r="L1621" s="125">
        <v>46065</v>
      </c>
      <c r="M1621" s="122">
        <v>10258</v>
      </c>
      <c r="N1621" s="122" t="s">
        <v>66</v>
      </c>
      <c r="O1621" s="122" t="s">
        <v>67</v>
      </c>
      <c r="P1621" s="122" t="s">
        <v>60</v>
      </c>
    </row>
    <row r="1622" spans="1:16" x14ac:dyDescent="0.25">
      <c r="H1622" s="127" t="s">
        <v>1126</v>
      </c>
      <c r="I1622" s="143">
        <v>-170</v>
      </c>
      <c r="J1622" s="125"/>
      <c r="K1622" s="125"/>
      <c r="L1622" s="125">
        <v>46065</v>
      </c>
      <c r="M1622" s="122">
        <v>20009</v>
      </c>
      <c r="N1622" s="122" t="s">
        <v>128</v>
      </c>
      <c r="O1622" s="122" t="s">
        <v>79</v>
      </c>
      <c r="P1622" s="122" t="s">
        <v>129</v>
      </c>
    </row>
    <row r="1623" spans="1:16" x14ac:dyDescent="0.25">
      <c r="H1623" s="127" t="s">
        <v>1126</v>
      </c>
      <c r="I1623" s="143">
        <v>-100</v>
      </c>
      <c r="J1623" s="125"/>
      <c r="K1623" s="125"/>
      <c r="L1623" s="125">
        <v>46065</v>
      </c>
      <c r="M1623" s="122">
        <v>20108</v>
      </c>
      <c r="N1623" s="122" t="s">
        <v>128</v>
      </c>
      <c r="O1623" s="122" t="s">
        <v>79</v>
      </c>
      <c r="P1623" s="122" t="s">
        <v>129</v>
      </c>
    </row>
    <row r="1624" spans="1:16" x14ac:dyDescent="0.25">
      <c r="A1624" s="124" t="s">
        <v>51</v>
      </c>
      <c r="B1624" s="124" t="s">
        <v>51</v>
      </c>
      <c r="C1624" s="124" t="s">
        <v>52</v>
      </c>
      <c r="D1624" s="124" t="s">
        <v>8095</v>
      </c>
      <c r="E1624" s="127" t="s">
        <v>8096</v>
      </c>
      <c r="F1624" s="124" t="s">
        <v>55</v>
      </c>
      <c r="G1624" s="127" t="s">
        <v>847</v>
      </c>
      <c r="H1624" s="127" t="s">
        <v>848</v>
      </c>
      <c r="I1624" s="143">
        <v>-1930</v>
      </c>
      <c r="J1624" s="125">
        <v>46035</v>
      </c>
      <c r="K1624" s="125">
        <v>46038</v>
      </c>
      <c r="L1624" s="125">
        <v>46065</v>
      </c>
      <c r="M1624" s="122">
        <v>10258</v>
      </c>
      <c r="N1624" s="122" t="s">
        <v>66</v>
      </c>
      <c r="O1624" s="122" t="s">
        <v>67</v>
      </c>
      <c r="P1624" s="122" t="s">
        <v>60</v>
      </c>
    </row>
    <row r="1625" spans="1:16" x14ac:dyDescent="0.25">
      <c r="A1625" s="124" t="s">
        <v>51</v>
      </c>
      <c r="B1625" s="124" t="s">
        <v>51</v>
      </c>
      <c r="C1625" s="124" t="s">
        <v>52</v>
      </c>
      <c r="D1625" s="124" t="s">
        <v>8097</v>
      </c>
      <c r="E1625" s="127" t="s">
        <v>8098</v>
      </c>
      <c r="F1625" s="124" t="s">
        <v>55</v>
      </c>
      <c r="G1625" s="127" t="s">
        <v>853</v>
      </c>
      <c r="H1625" s="127" t="s">
        <v>854</v>
      </c>
      <c r="I1625" s="143">
        <v>-203.09</v>
      </c>
      <c r="J1625" s="125">
        <v>46035</v>
      </c>
      <c r="K1625" s="125">
        <v>46038</v>
      </c>
      <c r="L1625" s="125">
        <v>46065</v>
      </c>
      <c r="M1625" s="122">
        <v>10258</v>
      </c>
      <c r="N1625" s="122" t="s">
        <v>66</v>
      </c>
      <c r="O1625" s="122" t="s">
        <v>67</v>
      </c>
      <c r="P1625" s="122" t="s">
        <v>60</v>
      </c>
    </row>
    <row r="1626" spans="1:16" x14ac:dyDescent="0.25">
      <c r="H1626" s="127" t="s">
        <v>104</v>
      </c>
      <c r="I1626" s="143">
        <v>-17242.759999999998</v>
      </c>
      <c r="J1626" s="125"/>
      <c r="K1626" s="125"/>
      <c r="L1626" s="125">
        <v>46065</v>
      </c>
      <c r="M1626" s="122">
        <v>40001</v>
      </c>
      <c r="N1626" s="122" t="s">
        <v>105</v>
      </c>
      <c r="O1626" s="122" t="s">
        <v>2340</v>
      </c>
      <c r="P1626" s="122" t="s">
        <v>93</v>
      </c>
    </row>
    <row r="1627" spans="1:16" x14ac:dyDescent="0.25">
      <c r="A1627" s="124" t="s">
        <v>51</v>
      </c>
      <c r="B1627" s="124" t="s">
        <v>51</v>
      </c>
      <c r="C1627" s="124" t="s">
        <v>52</v>
      </c>
      <c r="D1627" s="124" t="s">
        <v>8099</v>
      </c>
      <c r="E1627" s="127" t="s">
        <v>8100</v>
      </c>
      <c r="F1627" s="124" t="s">
        <v>55</v>
      </c>
      <c r="G1627" s="127" t="s">
        <v>1622</v>
      </c>
      <c r="H1627" s="127" t="s">
        <v>1623</v>
      </c>
      <c r="I1627" s="143">
        <v>-420.3</v>
      </c>
      <c r="J1627" s="125">
        <v>46050</v>
      </c>
      <c r="K1627" s="125">
        <v>46059</v>
      </c>
      <c r="L1627" s="125">
        <v>46065</v>
      </c>
      <c r="M1627" s="122">
        <v>10257</v>
      </c>
      <c r="N1627" s="122" t="s">
        <v>297</v>
      </c>
      <c r="O1627" s="122" t="s">
        <v>298</v>
      </c>
      <c r="P1627" s="122" t="s">
        <v>60</v>
      </c>
    </row>
    <row r="1628" spans="1:16" x14ac:dyDescent="0.25">
      <c r="A1628" s="124" t="s">
        <v>51</v>
      </c>
      <c r="B1628" s="124" t="s">
        <v>51</v>
      </c>
      <c r="C1628" s="124" t="s">
        <v>52</v>
      </c>
      <c r="D1628" s="124" t="s">
        <v>8101</v>
      </c>
      <c r="E1628" s="127" t="s">
        <v>8102</v>
      </c>
      <c r="F1628" s="124" t="s">
        <v>55</v>
      </c>
      <c r="G1628" s="127" t="s">
        <v>2343</v>
      </c>
      <c r="H1628" s="127" t="s">
        <v>2344</v>
      </c>
      <c r="I1628" s="143">
        <v>-22974.48</v>
      </c>
      <c r="J1628" s="125">
        <v>45964</v>
      </c>
      <c r="K1628" s="125">
        <v>46058</v>
      </c>
      <c r="L1628" s="125">
        <v>46065</v>
      </c>
      <c r="M1628" s="122">
        <v>10253</v>
      </c>
      <c r="N1628" s="122" t="s">
        <v>2108</v>
      </c>
      <c r="O1628" s="122" t="s">
        <v>2109</v>
      </c>
      <c r="P1628" s="122" t="s">
        <v>60</v>
      </c>
    </row>
    <row r="1629" spans="1:16" x14ac:dyDescent="0.25">
      <c r="A1629" s="124" t="s">
        <v>51</v>
      </c>
      <c r="B1629" s="124" t="s">
        <v>51</v>
      </c>
      <c r="C1629" s="124" t="s">
        <v>52</v>
      </c>
      <c r="D1629" s="124" t="s">
        <v>8103</v>
      </c>
      <c r="E1629" s="127" t="s">
        <v>8104</v>
      </c>
      <c r="F1629" s="124" t="s">
        <v>55</v>
      </c>
      <c r="G1629" s="127" t="s">
        <v>2231</v>
      </c>
      <c r="H1629" s="127" t="s">
        <v>2232</v>
      </c>
      <c r="I1629" s="143">
        <v>-795</v>
      </c>
      <c r="J1629" s="125">
        <v>46030</v>
      </c>
      <c r="K1629" s="125">
        <v>46052</v>
      </c>
      <c r="L1629" s="125">
        <v>46065</v>
      </c>
      <c r="M1629" s="122">
        <v>20099</v>
      </c>
      <c r="N1629" s="122" t="s">
        <v>78</v>
      </c>
      <c r="O1629" s="122" t="s">
        <v>79</v>
      </c>
      <c r="P1629" s="122" t="s">
        <v>60</v>
      </c>
    </row>
    <row r="1630" spans="1:16" x14ac:dyDescent="0.25">
      <c r="H1630" s="127" t="s">
        <v>8105</v>
      </c>
      <c r="I1630" s="143">
        <v>-60</v>
      </c>
      <c r="J1630" s="125"/>
      <c r="K1630" s="125"/>
      <c r="L1630" s="125">
        <v>46065</v>
      </c>
      <c r="M1630" s="122">
        <v>20001</v>
      </c>
      <c r="N1630" s="122" t="s">
        <v>128</v>
      </c>
      <c r="O1630" s="122" t="s">
        <v>79</v>
      </c>
      <c r="P1630" s="122" t="s">
        <v>129</v>
      </c>
    </row>
    <row r="1631" spans="1:16" x14ac:dyDescent="0.25">
      <c r="H1631" s="127" t="s">
        <v>8105</v>
      </c>
      <c r="I1631" s="143">
        <v>-60</v>
      </c>
      <c r="J1631" s="125"/>
      <c r="K1631" s="125"/>
      <c r="L1631" s="125">
        <v>46065</v>
      </c>
      <c r="M1631" s="122">
        <v>20004</v>
      </c>
      <c r="N1631" s="122" t="s">
        <v>128</v>
      </c>
      <c r="O1631" s="122" t="s">
        <v>79</v>
      </c>
      <c r="P1631" s="122" t="s">
        <v>129</v>
      </c>
    </row>
    <row r="1632" spans="1:16" x14ac:dyDescent="0.25">
      <c r="H1632" s="127" t="s">
        <v>8105</v>
      </c>
      <c r="I1632" s="143">
        <v>-300</v>
      </c>
      <c r="J1632" s="125"/>
      <c r="K1632" s="125"/>
      <c r="L1632" s="125">
        <v>46065</v>
      </c>
      <c r="M1632" s="122">
        <v>20108</v>
      </c>
      <c r="N1632" s="122" t="s">
        <v>128</v>
      </c>
      <c r="O1632" s="122" t="s">
        <v>79</v>
      </c>
      <c r="P1632" s="122" t="s">
        <v>129</v>
      </c>
    </row>
    <row r="1633" spans="1:16" x14ac:dyDescent="0.25">
      <c r="H1633" s="127" t="s">
        <v>8105</v>
      </c>
      <c r="I1633" s="143">
        <v>-120</v>
      </c>
      <c r="J1633" s="125"/>
      <c r="K1633" s="125"/>
      <c r="L1633" s="125">
        <v>46065</v>
      </c>
      <c r="M1633" s="122">
        <v>20020</v>
      </c>
      <c r="N1633" s="122" t="s">
        <v>128</v>
      </c>
      <c r="O1633" s="122" t="s">
        <v>79</v>
      </c>
      <c r="P1633" s="122" t="s">
        <v>129</v>
      </c>
    </row>
    <row r="1634" spans="1:16" x14ac:dyDescent="0.25">
      <c r="H1634" s="127" t="s">
        <v>8105</v>
      </c>
      <c r="I1634" s="143">
        <v>-180</v>
      </c>
      <c r="J1634" s="125"/>
      <c r="K1634" s="125"/>
      <c r="L1634" s="125">
        <v>46065</v>
      </c>
      <c r="M1634" s="122">
        <v>20024</v>
      </c>
      <c r="N1634" s="122" t="s">
        <v>128</v>
      </c>
      <c r="O1634" s="122" t="s">
        <v>79</v>
      </c>
      <c r="P1634" s="122" t="s">
        <v>129</v>
      </c>
    </row>
    <row r="1635" spans="1:16" x14ac:dyDescent="0.25">
      <c r="H1635" s="127" t="s">
        <v>8105</v>
      </c>
      <c r="I1635" s="143">
        <v>-180</v>
      </c>
      <c r="J1635" s="125"/>
      <c r="K1635" s="125"/>
      <c r="L1635" s="125">
        <v>46065</v>
      </c>
      <c r="M1635" s="122">
        <v>30002</v>
      </c>
      <c r="N1635" s="122" t="s">
        <v>128</v>
      </c>
      <c r="O1635" s="122" t="s">
        <v>79</v>
      </c>
      <c r="P1635" s="122" t="s">
        <v>129</v>
      </c>
    </row>
    <row r="1636" spans="1:16" x14ac:dyDescent="0.25">
      <c r="H1636" s="127" t="s">
        <v>8106</v>
      </c>
      <c r="I1636" s="143">
        <v>-104.01</v>
      </c>
      <c r="J1636" s="125"/>
      <c r="K1636" s="125"/>
      <c r="L1636" s="125">
        <v>46065</v>
      </c>
      <c r="M1636" s="122">
        <v>20099</v>
      </c>
      <c r="N1636" s="122" t="s">
        <v>128</v>
      </c>
      <c r="O1636" s="122" t="s">
        <v>79</v>
      </c>
      <c r="P1636" s="122" t="s">
        <v>129</v>
      </c>
    </row>
    <row r="1637" spans="1:16" x14ac:dyDescent="0.25">
      <c r="H1637" s="127" t="s">
        <v>8106</v>
      </c>
      <c r="I1637" s="143">
        <v>-555.91999999999996</v>
      </c>
      <c r="J1637" s="125"/>
      <c r="K1637" s="125"/>
      <c r="L1637" s="125">
        <v>46065</v>
      </c>
      <c r="M1637" s="122">
        <v>20005</v>
      </c>
      <c r="N1637" s="122" t="s">
        <v>128</v>
      </c>
      <c r="O1637" s="122" t="s">
        <v>79</v>
      </c>
      <c r="P1637" s="122" t="s">
        <v>129</v>
      </c>
    </row>
    <row r="1638" spans="1:16" x14ac:dyDescent="0.25">
      <c r="H1638" s="127" t="s">
        <v>325</v>
      </c>
      <c r="I1638" s="143">
        <v>-70533.16</v>
      </c>
      <c r="J1638" s="125"/>
      <c r="K1638" s="125"/>
      <c r="L1638" s="125">
        <v>46065</v>
      </c>
      <c r="M1638" s="122">
        <v>10243</v>
      </c>
      <c r="N1638" s="122" t="s">
        <v>325</v>
      </c>
      <c r="O1638" s="122" t="s">
        <v>328</v>
      </c>
      <c r="P1638" s="122" t="s">
        <v>60</v>
      </c>
    </row>
    <row r="1639" spans="1:16" x14ac:dyDescent="0.25">
      <c r="A1639" s="124" t="s">
        <v>51</v>
      </c>
      <c r="B1639" s="124" t="s">
        <v>51</v>
      </c>
      <c r="C1639" s="124" t="s">
        <v>156</v>
      </c>
      <c r="D1639" s="124" t="s">
        <v>1075</v>
      </c>
      <c r="E1639" s="127" t="s">
        <v>1076</v>
      </c>
      <c r="F1639" s="124" t="s">
        <v>55</v>
      </c>
      <c r="G1639" s="127" t="s">
        <v>1077</v>
      </c>
      <c r="H1639" s="127" t="s">
        <v>1078</v>
      </c>
      <c r="I1639" s="143">
        <v>-3124.14</v>
      </c>
      <c r="J1639" s="125">
        <v>46003</v>
      </c>
      <c r="K1639" s="125">
        <v>46003</v>
      </c>
      <c r="L1639" s="125">
        <v>46065</v>
      </c>
      <c r="M1639" s="122">
        <v>10258</v>
      </c>
      <c r="N1639" s="122" t="s">
        <v>66</v>
      </c>
      <c r="O1639" s="122" t="s">
        <v>67</v>
      </c>
      <c r="P1639" s="122" t="s">
        <v>60</v>
      </c>
    </row>
    <row r="1640" spans="1:16" x14ac:dyDescent="0.25">
      <c r="H1640" s="127" t="s">
        <v>144</v>
      </c>
      <c r="I1640" s="143">
        <v>-2275</v>
      </c>
      <c r="J1640" s="125"/>
      <c r="K1640" s="125"/>
      <c r="L1640" s="125">
        <v>46065</v>
      </c>
      <c r="M1640" s="122">
        <v>20001</v>
      </c>
      <c r="N1640" s="122" t="s">
        <v>128</v>
      </c>
      <c r="O1640" s="122" t="s">
        <v>79</v>
      </c>
      <c r="P1640" s="122" t="s">
        <v>129</v>
      </c>
    </row>
    <row r="1641" spans="1:16" x14ac:dyDescent="0.25">
      <c r="H1641" s="127" t="s">
        <v>144</v>
      </c>
      <c r="I1641" s="143">
        <v>-766</v>
      </c>
      <c r="J1641" s="125"/>
      <c r="K1641" s="125"/>
      <c r="L1641" s="125">
        <v>46065</v>
      </c>
      <c r="M1641" s="122">
        <v>20020</v>
      </c>
      <c r="N1641" s="122" t="s">
        <v>128</v>
      </c>
      <c r="O1641" s="122" t="s">
        <v>79</v>
      </c>
      <c r="P1641" s="122" t="s">
        <v>129</v>
      </c>
    </row>
    <row r="1642" spans="1:16" x14ac:dyDescent="0.25">
      <c r="H1642" s="127" t="s">
        <v>144</v>
      </c>
      <c r="I1642" s="143">
        <v>-150</v>
      </c>
      <c r="J1642" s="125"/>
      <c r="K1642" s="125"/>
      <c r="L1642" s="125">
        <v>46065</v>
      </c>
      <c r="M1642" s="122">
        <v>30003</v>
      </c>
      <c r="N1642" s="122" t="s">
        <v>128</v>
      </c>
      <c r="O1642" s="122" t="s">
        <v>79</v>
      </c>
      <c r="P1642" s="122" t="s">
        <v>129</v>
      </c>
    </row>
    <row r="1643" spans="1:16" x14ac:dyDescent="0.25">
      <c r="H1643" s="127" t="s">
        <v>144</v>
      </c>
      <c r="I1643" s="143">
        <v>-286</v>
      </c>
      <c r="J1643" s="125"/>
      <c r="K1643" s="125"/>
      <c r="L1643" s="125">
        <v>46065</v>
      </c>
      <c r="M1643" s="122">
        <v>20023</v>
      </c>
      <c r="N1643" s="122" t="s">
        <v>128</v>
      </c>
      <c r="O1643" s="122" t="s">
        <v>79</v>
      </c>
      <c r="P1643" s="122" t="s">
        <v>129</v>
      </c>
    </row>
    <row r="1644" spans="1:16" x14ac:dyDescent="0.25">
      <c r="H1644" s="127" t="s">
        <v>144</v>
      </c>
      <c r="I1644" s="143">
        <v>-80</v>
      </c>
      <c r="J1644" s="125"/>
      <c r="K1644" s="125"/>
      <c r="L1644" s="125">
        <v>46065</v>
      </c>
      <c r="M1644" s="122">
        <v>20004</v>
      </c>
      <c r="N1644" s="122" t="s">
        <v>128</v>
      </c>
      <c r="O1644" s="122" t="s">
        <v>79</v>
      </c>
      <c r="P1644" s="122" t="s">
        <v>129</v>
      </c>
    </row>
    <row r="1645" spans="1:16" x14ac:dyDescent="0.25">
      <c r="H1645" s="127" t="s">
        <v>144</v>
      </c>
      <c r="I1645" s="143">
        <v>-2333</v>
      </c>
      <c r="J1645" s="125"/>
      <c r="K1645" s="125"/>
      <c r="L1645" s="125">
        <v>46065</v>
      </c>
      <c r="M1645" s="122">
        <v>20021</v>
      </c>
      <c r="N1645" s="122" t="s">
        <v>128</v>
      </c>
      <c r="O1645" s="122" t="s">
        <v>79</v>
      </c>
      <c r="P1645" s="122" t="s">
        <v>129</v>
      </c>
    </row>
    <row r="1646" spans="1:16" x14ac:dyDescent="0.25">
      <c r="H1646" s="127" t="s">
        <v>153</v>
      </c>
      <c r="I1646" s="143">
        <v>-4730.78</v>
      </c>
      <c r="J1646" s="125"/>
      <c r="K1646" s="125"/>
      <c r="L1646" s="125">
        <v>46065</v>
      </c>
      <c r="M1646" s="122">
        <v>30001</v>
      </c>
      <c r="N1646" s="122" t="s">
        <v>153</v>
      </c>
      <c r="O1646" s="122" t="s">
        <v>154</v>
      </c>
      <c r="P1646" s="122" t="s">
        <v>155</v>
      </c>
    </row>
    <row r="1647" spans="1:16" x14ac:dyDescent="0.25">
      <c r="H1647" s="127" t="s">
        <v>7782</v>
      </c>
      <c r="I1647" s="143">
        <v>-2918.22</v>
      </c>
      <c r="J1647" s="125"/>
      <c r="K1647" s="125"/>
      <c r="L1647" s="125">
        <v>46065</v>
      </c>
      <c r="M1647" s="122">
        <v>40001</v>
      </c>
      <c r="N1647" s="122" t="s">
        <v>7782</v>
      </c>
      <c r="O1647" s="122" t="s">
        <v>79</v>
      </c>
      <c r="P1647" s="122" t="s">
        <v>129</v>
      </c>
    </row>
    <row r="1648" spans="1:16" x14ac:dyDescent="0.25">
      <c r="H1648" s="127" t="s">
        <v>8107</v>
      </c>
      <c r="I1648" s="143">
        <v>-4500.33</v>
      </c>
      <c r="J1648" s="125"/>
      <c r="K1648" s="125"/>
      <c r="L1648" s="125">
        <v>46065</v>
      </c>
      <c r="M1648" s="122">
        <v>20022</v>
      </c>
      <c r="N1648" s="122" t="s">
        <v>128</v>
      </c>
      <c r="O1648" s="122" t="s">
        <v>79</v>
      </c>
      <c r="P1648" s="122" t="s">
        <v>129</v>
      </c>
    </row>
    <row r="1649" spans="1:16" x14ac:dyDescent="0.25">
      <c r="A1649" s="124" t="s">
        <v>51</v>
      </c>
      <c r="B1649" s="124" t="s">
        <v>51</v>
      </c>
      <c r="C1649" s="124" t="s">
        <v>52</v>
      </c>
      <c r="D1649" s="124" t="s">
        <v>8108</v>
      </c>
      <c r="E1649" s="127" t="s">
        <v>4901</v>
      </c>
      <c r="F1649" s="124" t="s">
        <v>55</v>
      </c>
      <c r="G1649" s="127" t="s">
        <v>983</v>
      </c>
      <c r="H1649" s="127" t="s">
        <v>984</v>
      </c>
      <c r="I1649" s="143">
        <v>-2651</v>
      </c>
      <c r="J1649" s="125">
        <v>46050</v>
      </c>
      <c r="K1649" s="125">
        <v>46050</v>
      </c>
      <c r="L1649" s="125">
        <v>46065</v>
      </c>
      <c r="M1649" s="122">
        <v>30099</v>
      </c>
      <c r="N1649" s="122" t="s">
        <v>58</v>
      </c>
      <c r="O1649" s="122" t="s">
        <v>2235</v>
      </c>
      <c r="P1649" s="122" t="s">
        <v>60</v>
      </c>
    </row>
    <row r="1650" spans="1:16" x14ac:dyDescent="0.25">
      <c r="H1650" s="127" t="s">
        <v>218</v>
      </c>
      <c r="I1650" s="143">
        <v>-1159.5</v>
      </c>
      <c r="J1650" s="125"/>
      <c r="K1650" s="125"/>
      <c r="L1650" s="125">
        <v>46065</v>
      </c>
      <c r="M1650" s="122">
        <v>20012</v>
      </c>
      <c r="N1650" s="122" t="s">
        <v>128</v>
      </c>
      <c r="O1650" s="122" t="s">
        <v>79</v>
      </c>
      <c r="P1650" s="122" t="s">
        <v>129</v>
      </c>
    </row>
    <row r="1651" spans="1:16" x14ac:dyDescent="0.25">
      <c r="A1651" s="124" t="s">
        <v>51</v>
      </c>
      <c r="B1651" s="124" t="s">
        <v>51</v>
      </c>
      <c r="C1651" s="124" t="s">
        <v>52</v>
      </c>
      <c r="D1651" s="124" t="s">
        <v>8109</v>
      </c>
      <c r="E1651" s="127" t="s">
        <v>260</v>
      </c>
      <c r="F1651" s="124" t="s">
        <v>55</v>
      </c>
      <c r="G1651" s="127" t="s">
        <v>243</v>
      </c>
      <c r="H1651" s="127" t="s">
        <v>244</v>
      </c>
      <c r="I1651" s="143">
        <v>-450</v>
      </c>
      <c r="J1651" s="125">
        <v>46035</v>
      </c>
      <c r="K1651" s="125">
        <v>46038</v>
      </c>
      <c r="L1651" s="125">
        <v>46065</v>
      </c>
      <c r="M1651" s="122">
        <v>10258</v>
      </c>
      <c r="N1651" s="122" t="s">
        <v>51</v>
      </c>
      <c r="O1651" s="122" t="s">
        <v>67</v>
      </c>
      <c r="P1651" s="122" t="s">
        <v>60</v>
      </c>
    </row>
    <row r="1652" spans="1:16" x14ac:dyDescent="0.25">
      <c r="H1652" s="127" t="s">
        <v>245</v>
      </c>
      <c r="I1652" s="143">
        <v>-21728.45</v>
      </c>
      <c r="J1652" s="125"/>
      <c r="K1652" s="125"/>
      <c r="L1652" s="125">
        <v>46065</v>
      </c>
      <c r="M1652" s="122">
        <v>30001</v>
      </c>
      <c r="N1652" s="122" t="s">
        <v>245</v>
      </c>
      <c r="O1652" s="122" t="s">
        <v>245</v>
      </c>
      <c r="P1652" s="122" t="s">
        <v>246</v>
      </c>
    </row>
    <row r="1653" spans="1:16" x14ac:dyDescent="0.25">
      <c r="A1653" s="124" t="s">
        <v>51</v>
      </c>
      <c r="B1653" s="124" t="s">
        <v>51</v>
      </c>
      <c r="C1653" s="124" t="s">
        <v>72</v>
      </c>
      <c r="D1653" s="124" t="s">
        <v>8110</v>
      </c>
      <c r="E1653" s="127" t="s">
        <v>8111</v>
      </c>
      <c r="F1653" s="124" t="s">
        <v>55</v>
      </c>
      <c r="G1653" s="127" t="s">
        <v>739</v>
      </c>
      <c r="H1653" s="127" t="s">
        <v>740</v>
      </c>
      <c r="I1653" s="143">
        <v>-2897.63</v>
      </c>
      <c r="J1653" s="125">
        <v>46041</v>
      </c>
      <c r="K1653" s="125">
        <v>46042</v>
      </c>
      <c r="L1653" s="125">
        <v>46065</v>
      </c>
      <c r="M1653" s="122">
        <v>30002</v>
      </c>
      <c r="N1653" s="122" t="s">
        <v>205</v>
      </c>
      <c r="O1653" s="122" t="s">
        <v>155</v>
      </c>
      <c r="P1653" s="122" t="s">
        <v>155</v>
      </c>
    </row>
    <row r="1654" spans="1:16" x14ac:dyDescent="0.25">
      <c r="A1654" s="124" t="s">
        <v>51</v>
      </c>
      <c r="B1654" s="124" t="s">
        <v>51</v>
      </c>
      <c r="C1654" s="124" t="s">
        <v>72</v>
      </c>
      <c r="D1654" s="124" t="s">
        <v>8112</v>
      </c>
      <c r="E1654" s="127" t="s">
        <v>8113</v>
      </c>
      <c r="F1654" s="124" t="s">
        <v>55</v>
      </c>
      <c r="G1654" s="127" t="s">
        <v>739</v>
      </c>
      <c r="H1654" s="127" t="s">
        <v>740</v>
      </c>
      <c r="I1654" s="143">
        <v>-2683.6</v>
      </c>
      <c r="J1654" s="125">
        <v>46041</v>
      </c>
      <c r="K1654" s="125">
        <v>46042</v>
      </c>
      <c r="L1654" s="125">
        <v>46065</v>
      </c>
      <c r="M1654" s="122">
        <v>30002</v>
      </c>
      <c r="N1654" s="122" t="s">
        <v>205</v>
      </c>
      <c r="O1654" s="122" t="s">
        <v>155</v>
      </c>
      <c r="P1654" s="122" t="s">
        <v>155</v>
      </c>
    </row>
    <row r="1655" spans="1:16" x14ac:dyDescent="0.25">
      <c r="A1655" s="124" t="s">
        <v>51</v>
      </c>
      <c r="B1655" s="124" t="s">
        <v>51</v>
      </c>
      <c r="C1655" s="124" t="s">
        <v>72</v>
      </c>
      <c r="D1655" s="124" t="s">
        <v>8114</v>
      </c>
      <c r="E1655" s="127" t="s">
        <v>8115</v>
      </c>
      <c r="F1655" s="124" t="s">
        <v>55</v>
      </c>
      <c r="G1655" s="127" t="s">
        <v>739</v>
      </c>
      <c r="H1655" s="127" t="s">
        <v>740</v>
      </c>
      <c r="I1655" s="143">
        <v>-2802.24</v>
      </c>
      <c r="J1655" s="125">
        <v>46041</v>
      </c>
      <c r="K1655" s="125">
        <v>46042</v>
      </c>
      <c r="L1655" s="125">
        <v>46065</v>
      </c>
      <c r="M1655" s="122">
        <v>30002</v>
      </c>
      <c r="N1655" s="122" t="s">
        <v>205</v>
      </c>
      <c r="O1655" s="122" t="s">
        <v>155</v>
      </c>
      <c r="P1655" s="122" t="s">
        <v>155</v>
      </c>
    </row>
    <row r="1656" spans="1:16" x14ac:dyDescent="0.25">
      <c r="A1656" s="124" t="s">
        <v>51</v>
      </c>
      <c r="B1656" s="124" t="s">
        <v>51</v>
      </c>
      <c r="C1656" s="124" t="s">
        <v>72</v>
      </c>
      <c r="D1656" s="124" t="s">
        <v>8116</v>
      </c>
      <c r="E1656" s="127" t="s">
        <v>8117</v>
      </c>
      <c r="F1656" s="124" t="s">
        <v>55</v>
      </c>
      <c r="G1656" s="127" t="s">
        <v>739</v>
      </c>
      <c r="H1656" s="127" t="s">
        <v>740</v>
      </c>
      <c r="I1656" s="143">
        <v>-2683.6</v>
      </c>
      <c r="J1656" s="125">
        <v>46041</v>
      </c>
      <c r="K1656" s="125">
        <v>46042</v>
      </c>
      <c r="L1656" s="125">
        <v>46065</v>
      </c>
      <c r="M1656" s="122">
        <v>30002</v>
      </c>
      <c r="N1656" s="122" t="s">
        <v>205</v>
      </c>
      <c r="O1656" s="122" t="s">
        <v>155</v>
      </c>
      <c r="P1656" s="122" t="s">
        <v>155</v>
      </c>
    </row>
    <row r="1657" spans="1:16" x14ac:dyDescent="0.25">
      <c r="A1657" s="124" t="s">
        <v>51</v>
      </c>
      <c r="B1657" s="124" t="s">
        <v>51</v>
      </c>
      <c r="C1657" s="124" t="s">
        <v>72</v>
      </c>
      <c r="D1657" s="124" t="s">
        <v>8118</v>
      </c>
      <c r="E1657" s="127" t="s">
        <v>8119</v>
      </c>
      <c r="F1657" s="124" t="s">
        <v>55</v>
      </c>
      <c r="G1657" s="127" t="s">
        <v>739</v>
      </c>
      <c r="H1657" s="127" t="s">
        <v>740</v>
      </c>
      <c r="I1657" s="143">
        <v>-1739.75</v>
      </c>
      <c r="J1657" s="125">
        <v>46041</v>
      </c>
      <c r="K1657" s="125">
        <v>46042</v>
      </c>
      <c r="L1657" s="125">
        <v>46065</v>
      </c>
      <c r="M1657" s="122">
        <v>30002</v>
      </c>
      <c r="N1657" s="122" t="s">
        <v>205</v>
      </c>
      <c r="O1657" s="122" t="s">
        <v>155</v>
      </c>
      <c r="P1657" s="122" t="s">
        <v>155</v>
      </c>
    </row>
    <row r="1658" spans="1:16" x14ac:dyDescent="0.25">
      <c r="A1658" s="124" t="s">
        <v>51</v>
      </c>
      <c r="B1658" s="124" t="s">
        <v>51</v>
      </c>
      <c r="C1658" s="124" t="s">
        <v>72</v>
      </c>
      <c r="D1658" s="124" t="s">
        <v>8120</v>
      </c>
      <c r="E1658" s="127" t="s">
        <v>8121</v>
      </c>
      <c r="F1658" s="124" t="s">
        <v>55</v>
      </c>
      <c r="G1658" s="127" t="s">
        <v>739</v>
      </c>
      <c r="H1658" s="127" t="s">
        <v>740</v>
      </c>
      <c r="I1658" s="143">
        <v>-2626.07</v>
      </c>
      <c r="J1658" s="125">
        <v>46041</v>
      </c>
      <c r="K1658" s="125">
        <v>46042</v>
      </c>
      <c r="L1658" s="125">
        <v>46065</v>
      </c>
      <c r="M1658" s="122">
        <v>30002</v>
      </c>
      <c r="N1658" s="122" t="s">
        <v>205</v>
      </c>
      <c r="O1658" s="122" t="s">
        <v>155</v>
      </c>
      <c r="P1658" s="122" t="s">
        <v>155</v>
      </c>
    </row>
    <row r="1659" spans="1:16" x14ac:dyDescent="0.25">
      <c r="A1659" s="124" t="s">
        <v>51</v>
      </c>
      <c r="B1659" s="124" t="s">
        <v>51</v>
      </c>
      <c r="C1659" s="124" t="s">
        <v>72</v>
      </c>
      <c r="D1659" s="124" t="s">
        <v>8122</v>
      </c>
      <c r="E1659" s="127" t="s">
        <v>8123</v>
      </c>
      <c r="F1659" s="124" t="s">
        <v>55</v>
      </c>
      <c r="G1659" s="127" t="s">
        <v>739</v>
      </c>
      <c r="H1659" s="127" t="s">
        <v>740</v>
      </c>
      <c r="I1659" s="143">
        <v>-2626.07</v>
      </c>
      <c r="J1659" s="125">
        <v>46041</v>
      </c>
      <c r="K1659" s="125">
        <v>46042</v>
      </c>
      <c r="L1659" s="125">
        <v>46065</v>
      </c>
      <c r="M1659" s="122">
        <v>30002</v>
      </c>
      <c r="N1659" s="122" t="s">
        <v>205</v>
      </c>
      <c r="O1659" s="122" t="s">
        <v>155</v>
      </c>
      <c r="P1659" s="122" t="s">
        <v>155</v>
      </c>
    </row>
    <row r="1660" spans="1:16" x14ac:dyDescent="0.25">
      <c r="A1660" s="124" t="s">
        <v>51</v>
      </c>
      <c r="B1660" s="124" t="s">
        <v>51</v>
      </c>
      <c r="C1660" s="124" t="s">
        <v>72</v>
      </c>
      <c r="D1660" s="124" t="s">
        <v>8124</v>
      </c>
      <c r="E1660" s="127" t="s">
        <v>8125</v>
      </c>
      <c r="F1660" s="124" t="s">
        <v>55</v>
      </c>
      <c r="G1660" s="127" t="s">
        <v>739</v>
      </c>
      <c r="H1660" s="127" t="s">
        <v>740</v>
      </c>
      <c r="I1660" s="143">
        <v>-1323.5</v>
      </c>
      <c r="J1660" s="125">
        <v>46041</v>
      </c>
      <c r="K1660" s="125">
        <v>46042</v>
      </c>
      <c r="L1660" s="125">
        <v>46065</v>
      </c>
      <c r="M1660" s="122">
        <v>30002</v>
      </c>
      <c r="N1660" s="122" t="s">
        <v>205</v>
      </c>
      <c r="O1660" s="122" t="s">
        <v>155</v>
      </c>
      <c r="P1660" s="122" t="s">
        <v>155</v>
      </c>
    </row>
    <row r="1661" spans="1:16" x14ac:dyDescent="0.25">
      <c r="H1661" s="127" t="s">
        <v>740</v>
      </c>
      <c r="I1661" s="143">
        <v>-2.14</v>
      </c>
      <c r="J1661" s="125"/>
      <c r="K1661" s="125"/>
      <c r="L1661" s="125">
        <v>46065</v>
      </c>
      <c r="M1661" s="122">
        <v>40001</v>
      </c>
      <c r="N1661" s="122" t="s">
        <v>155</v>
      </c>
      <c r="O1661" s="122" t="s">
        <v>155</v>
      </c>
      <c r="P1661" s="122" t="s">
        <v>155</v>
      </c>
    </row>
    <row r="1662" spans="1:16" x14ac:dyDescent="0.25">
      <c r="H1662" s="127" t="s">
        <v>740</v>
      </c>
      <c r="I1662" s="143">
        <v>-138.66</v>
      </c>
      <c r="J1662" s="125"/>
      <c r="K1662" s="125"/>
      <c r="L1662" s="125">
        <v>46065</v>
      </c>
      <c r="M1662" s="122">
        <v>40001</v>
      </c>
      <c r="N1662" s="122" t="s">
        <v>155</v>
      </c>
      <c r="O1662" s="122" t="s">
        <v>155</v>
      </c>
      <c r="P1662" s="122" t="s">
        <v>155</v>
      </c>
    </row>
    <row r="1663" spans="1:16" x14ac:dyDescent="0.25">
      <c r="H1663" s="127" t="s">
        <v>741</v>
      </c>
      <c r="I1663" s="143">
        <v>-230</v>
      </c>
      <c r="J1663" s="125"/>
      <c r="K1663" s="125"/>
      <c r="L1663" s="125">
        <v>46065</v>
      </c>
      <c r="M1663" s="122">
        <v>20001</v>
      </c>
      <c r="N1663" s="122" t="s">
        <v>128</v>
      </c>
      <c r="O1663" s="122" t="s">
        <v>79</v>
      </c>
      <c r="P1663" s="122" t="s">
        <v>129</v>
      </c>
    </row>
    <row r="1664" spans="1:16" x14ac:dyDescent="0.25">
      <c r="A1664" s="124" t="s">
        <v>51</v>
      </c>
      <c r="B1664" s="124" t="s">
        <v>51</v>
      </c>
      <c r="C1664" s="124" t="s">
        <v>52</v>
      </c>
      <c r="D1664" s="124" t="s">
        <v>8126</v>
      </c>
      <c r="E1664" s="127" t="s">
        <v>8127</v>
      </c>
      <c r="F1664" s="124" t="s">
        <v>55</v>
      </c>
      <c r="G1664" s="127" t="s">
        <v>263</v>
      </c>
      <c r="H1664" s="127" t="s">
        <v>264</v>
      </c>
      <c r="I1664" s="143">
        <v>-79.53</v>
      </c>
      <c r="J1664" s="125">
        <v>46035</v>
      </c>
      <c r="K1664" s="125">
        <v>46037</v>
      </c>
      <c r="L1664" s="125">
        <v>46065</v>
      </c>
      <c r="M1664" s="122">
        <v>10258</v>
      </c>
      <c r="N1664" s="122" t="s">
        <v>66</v>
      </c>
      <c r="O1664" s="122" t="s">
        <v>67</v>
      </c>
      <c r="P1664" s="122" t="s">
        <v>60</v>
      </c>
    </row>
    <row r="1665" spans="1:16" x14ac:dyDescent="0.25">
      <c r="H1665" s="127" t="s">
        <v>276</v>
      </c>
      <c r="I1665" s="143">
        <v>-43</v>
      </c>
      <c r="J1665" s="125"/>
      <c r="K1665" s="125"/>
      <c r="L1665" s="125">
        <v>46065</v>
      </c>
      <c r="M1665" s="122">
        <v>40001</v>
      </c>
      <c r="N1665" s="122" t="s">
        <v>276</v>
      </c>
      <c r="O1665" s="122" t="s">
        <v>79</v>
      </c>
      <c r="P1665" s="122" t="s">
        <v>129</v>
      </c>
    </row>
    <row r="1666" spans="1:16" x14ac:dyDescent="0.25">
      <c r="A1666" s="124" t="s">
        <v>51</v>
      </c>
      <c r="B1666" s="124" t="s">
        <v>51</v>
      </c>
      <c r="C1666" s="124" t="s">
        <v>52</v>
      </c>
      <c r="D1666" s="124" t="s">
        <v>8128</v>
      </c>
      <c r="E1666" s="127" t="s">
        <v>8129</v>
      </c>
      <c r="F1666" s="124" t="s">
        <v>55</v>
      </c>
      <c r="G1666" s="127" t="s">
        <v>8130</v>
      </c>
      <c r="H1666" s="127" t="s">
        <v>8131</v>
      </c>
      <c r="I1666" s="143">
        <v>-1098</v>
      </c>
      <c r="J1666" s="125">
        <v>46041</v>
      </c>
      <c r="K1666" s="125">
        <v>46043</v>
      </c>
      <c r="L1666" s="125">
        <v>46066</v>
      </c>
      <c r="M1666" s="122">
        <v>30099</v>
      </c>
      <c r="N1666" s="122" t="s">
        <v>51</v>
      </c>
      <c r="O1666" s="122" t="s">
        <v>2235</v>
      </c>
      <c r="P1666" s="122" t="s">
        <v>60</v>
      </c>
    </row>
    <row r="1667" spans="1:16" x14ac:dyDescent="0.25">
      <c r="A1667" s="124" t="s">
        <v>51</v>
      </c>
      <c r="B1667" s="124" t="s">
        <v>51</v>
      </c>
      <c r="C1667" s="124" t="s">
        <v>72</v>
      </c>
      <c r="D1667" s="124" t="s">
        <v>8132</v>
      </c>
      <c r="E1667" s="127" t="s">
        <v>2164</v>
      </c>
      <c r="F1667" s="124" t="s">
        <v>55</v>
      </c>
      <c r="G1667" s="127" t="s">
        <v>1124</v>
      </c>
      <c r="H1667" s="127" t="s">
        <v>1125</v>
      </c>
      <c r="I1667" s="143">
        <v>-3674.31</v>
      </c>
      <c r="J1667" s="125">
        <v>46065</v>
      </c>
      <c r="K1667" s="125">
        <v>46065</v>
      </c>
      <c r="L1667" s="125">
        <v>46066</v>
      </c>
      <c r="M1667" s="122">
        <v>20001</v>
      </c>
      <c r="N1667" s="122" t="s">
        <v>189</v>
      </c>
      <c r="O1667" s="122" t="s">
        <v>79</v>
      </c>
      <c r="P1667" s="122" t="s">
        <v>60</v>
      </c>
    </row>
    <row r="1668" spans="1:16" x14ac:dyDescent="0.25">
      <c r="A1668" s="124" t="s">
        <v>51</v>
      </c>
      <c r="B1668" s="124" t="s">
        <v>51</v>
      </c>
      <c r="C1668" s="124" t="s">
        <v>52</v>
      </c>
      <c r="D1668" s="124" t="s">
        <v>8133</v>
      </c>
      <c r="E1668" s="127" t="s">
        <v>2272</v>
      </c>
      <c r="F1668" s="124" t="s">
        <v>55</v>
      </c>
      <c r="G1668" s="127" t="s">
        <v>838</v>
      </c>
      <c r="H1668" s="127" t="s">
        <v>839</v>
      </c>
      <c r="I1668" s="143">
        <v>-17850</v>
      </c>
      <c r="J1668" s="125">
        <v>46036</v>
      </c>
      <c r="K1668" s="125">
        <v>46043</v>
      </c>
      <c r="L1668" s="125">
        <v>46066</v>
      </c>
      <c r="M1668" s="122">
        <v>30003</v>
      </c>
      <c r="N1668" s="122" t="s">
        <v>275</v>
      </c>
      <c r="O1668" s="122" t="s">
        <v>79</v>
      </c>
      <c r="P1668" s="122" t="s">
        <v>60</v>
      </c>
    </row>
    <row r="1669" spans="1:16" x14ac:dyDescent="0.25">
      <c r="H1669" s="127" t="s">
        <v>840</v>
      </c>
      <c r="I1669" s="143">
        <v>-680</v>
      </c>
      <c r="J1669" s="125"/>
      <c r="K1669" s="125"/>
      <c r="L1669" s="125">
        <v>46066</v>
      </c>
      <c r="M1669" s="122">
        <v>30003</v>
      </c>
      <c r="N1669" s="122" t="s">
        <v>840</v>
      </c>
      <c r="O1669" s="122" t="s">
        <v>840</v>
      </c>
      <c r="P1669" s="122" t="s">
        <v>129</v>
      </c>
    </row>
    <row r="1670" spans="1:16" x14ac:dyDescent="0.25">
      <c r="H1670" s="127" t="s">
        <v>840</v>
      </c>
      <c r="I1670" s="143">
        <v>-400</v>
      </c>
      <c r="J1670" s="125"/>
      <c r="K1670" s="125"/>
      <c r="L1670" s="125">
        <v>46066</v>
      </c>
      <c r="M1670" s="122">
        <v>10260</v>
      </c>
      <c r="N1670" s="122" t="s">
        <v>840</v>
      </c>
      <c r="O1670" s="122" t="s">
        <v>840</v>
      </c>
      <c r="P1670" s="122" t="s">
        <v>129</v>
      </c>
    </row>
    <row r="1671" spans="1:16" x14ac:dyDescent="0.25">
      <c r="H1671" s="127" t="s">
        <v>840</v>
      </c>
      <c r="I1671" s="143">
        <v>-601.28</v>
      </c>
      <c r="J1671" s="125"/>
      <c r="K1671" s="125"/>
      <c r="L1671" s="125">
        <v>46066</v>
      </c>
      <c r="M1671" s="122">
        <v>10260</v>
      </c>
      <c r="N1671" s="122" t="s">
        <v>840</v>
      </c>
      <c r="O1671" s="122" t="s">
        <v>840</v>
      </c>
      <c r="P1671" s="122" t="s">
        <v>129</v>
      </c>
    </row>
    <row r="1672" spans="1:16" x14ac:dyDescent="0.25">
      <c r="H1672" s="127" t="s">
        <v>840</v>
      </c>
      <c r="I1672" s="143">
        <v>-481.28</v>
      </c>
      <c r="J1672" s="125"/>
      <c r="K1672" s="125"/>
      <c r="L1672" s="125">
        <v>46066</v>
      </c>
      <c r="M1672" s="122">
        <v>20001</v>
      </c>
      <c r="N1672" s="122" t="s">
        <v>840</v>
      </c>
      <c r="O1672" s="122" t="s">
        <v>840</v>
      </c>
      <c r="P1672" s="122" t="s">
        <v>129</v>
      </c>
    </row>
    <row r="1673" spans="1:16" x14ac:dyDescent="0.25">
      <c r="H1673" s="127" t="s">
        <v>840</v>
      </c>
      <c r="I1673" s="143">
        <v>-1362.56</v>
      </c>
      <c r="J1673" s="125"/>
      <c r="K1673" s="125"/>
      <c r="L1673" s="125">
        <v>46066</v>
      </c>
      <c r="M1673" s="122">
        <v>20021</v>
      </c>
      <c r="N1673" s="122" t="s">
        <v>840</v>
      </c>
      <c r="O1673" s="122" t="s">
        <v>840</v>
      </c>
      <c r="P1673" s="122" t="s">
        <v>129</v>
      </c>
    </row>
    <row r="1674" spans="1:16" x14ac:dyDescent="0.25">
      <c r="H1674" s="127" t="s">
        <v>840</v>
      </c>
      <c r="I1674" s="143">
        <v>-681.28</v>
      </c>
      <c r="J1674" s="125"/>
      <c r="K1674" s="125"/>
      <c r="L1674" s="125">
        <v>46066</v>
      </c>
      <c r="M1674" s="122">
        <v>20024</v>
      </c>
      <c r="N1674" s="122" t="s">
        <v>840</v>
      </c>
      <c r="O1674" s="122" t="s">
        <v>840</v>
      </c>
      <c r="P1674" s="122" t="s">
        <v>129</v>
      </c>
    </row>
    <row r="1675" spans="1:16" x14ac:dyDescent="0.25">
      <c r="H1675" s="127" t="s">
        <v>840</v>
      </c>
      <c r="I1675" s="143">
        <v>-1040</v>
      </c>
      <c r="J1675" s="125"/>
      <c r="K1675" s="125"/>
      <c r="L1675" s="125">
        <v>46066</v>
      </c>
      <c r="M1675" s="122">
        <v>10260</v>
      </c>
      <c r="N1675" s="122" t="s">
        <v>840</v>
      </c>
      <c r="O1675" s="122" t="s">
        <v>840</v>
      </c>
      <c r="P1675" s="122" t="s">
        <v>129</v>
      </c>
    </row>
    <row r="1676" spans="1:16" x14ac:dyDescent="0.25">
      <c r="H1676" s="127" t="s">
        <v>840</v>
      </c>
      <c r="I1676" s="143">
        <v>-480</v>
      </c>
      <c r="J1676" s="125"/>
      <c r="K1676" s="125"/>
      <c r="L1676" s="125">
        <v>46066</v>
      </c>
      <c r="M1676" s="122">
        <v>20017</v>
      </c>
      <c r="N1676" s="122" t="s">
        <v>840</v>
      </c>
      <c r="O1676" s="122" t="s">
        <v>840</v>
      </c>
      <c r="P1676" s="122" t="s">
        <v>129</v>
      </c>
    </row>
    <row r="1677" spans="1:16" x14ac:dyDescent="0.25">
      <c r="H1677" s="127" t="s">
        <v>840</v>
      </c>
      <c r="I1677" s="143">
        <v>-700</v>
      </c>
      <c r="J1677" s="125"/>
      <c r="K1677" s="125"/>
      <c r="L1677" s="125">
        <v>46066</v>
      </c>
      <c r="M1677" s="122">
        <v>20023</v>
      </c>
      <c r="N1677" s="122" t="s">
        <v>840</v>
      </c>
      <c r="O1677" s="122" t="s">
        <v>840</v>
      </c>
      <c r="P1677" s="122" t="s">
        <v>129</v>
      </c>
    </row>
    <row r="1678" spans="1:16" x14ac:dyDescent="0.25">
      <c r="H1678" s="127" t="s">
        <v>840</v>
      </c>
      <c r="I1678" s="143">
        <v>-480</v>
      </c>
      <c r="J1678" s="125"/>
      <c r="K1678" s="125"/>
      <c r="L1678" s="125">
        <v>46066</v>
      </c>
      <c r="M1678" s="122">
        <v>20099</v>
      </c>
      <c r="N1678" s="122" t="s">
        <v>840</v>
      </c>
      <c r="O1678" s="122" t="s">
        <v>840</v>
      </c>
      <c r="P1678" s="122" t="s">
        <v>129</v>
      </c>
    </row>
    <row r="1679" spans="1:16" x14ac:dyDescent="0.25">
      <c r="A1679" s="124" t="s">
        <v>51</v>
      </c>
      <c r="B1679" s="124" t="s">
        <v>51</v>
      </c>
      <c r="C1679" s="124" t="s">
        <v>72</v>
      </c>
      <c r="D1679" s="124" t="s">
        <v>8134</v>
      </c>
      <c r="E1679" s="127" t="s">
        <v>8135</v>
      </c>
      <c r="F1679" s="124" t="s">
        <v>55</v>
      </c>
      <c r="G1679" s="127" t="s">
        <v>1321</v>
      </c>
      <c r="H1679" s="127" t="s">
        <v>1322</v>
      </c>
      <c r="I1679" s="143">
        <v>-578</v>
      </c>
      <c r="J1679" s="125">
        <v>46054</v>
      </c>
      <c r="K1679" s="125">
        <v>46063</v>
      </c>
      <c r="L1679" s="125">
        <v>46066</v>
      </c>
      <c r="M1679" s="122">
        <v>10252</v>
      </c>
      <c r="N1679" s="122" t="s">
        <v>1325</v>
      </c>
      <c r="O1679" s="122" t="s">
        <v>219</v>
      </c>
      <c r="P1679" s="122" t="s">
        <v>60</v>
      </c>
    </row>
    <row r="1680" spans="1:16" x14ac:dyDescent="0.25">
      <c r="A1680" s="124" t="s">
        <v>51</v>
      </c>
      <c r="B1680" s="124" t="s">
        <v>51</v>
      </c>
      <c r="C1680" s="124" t="s">
        <v>72</v>
      </c>
      <c r="D1680" s="124" t="s">
        <v>8136</v>
      </c>
      <c r="E1680" s="127" t="s">
        <v>8137</v>
      </c>
      <c r="F1680" s="124" t="s">
        <v>55</v>
      </c>
      <c r="G1680" s="127" t="s">
        <v>1321</v>
      </c>
      <c r="H1680" s="127" t="s">
        <v>1322</v>
      </c>
      <c r="I1680" s="143">
        <v>-578</v>
      </c>
      <c r="J1680" s="125">
        <v>46054</v>
      </c>
      <c r="K1680" s="125">
        <v>46063</v>
      </c>
      <c r="L1680" s="125">
        <v>46066</v>
      </c>
      <c r="M1680" s="122">
        <v>10252</v>
      </c>
      <c r="N1680" s="122" t="s">
        <v>1325</v>
      </c>
      <c r="O1680" s="122" t="s">
        <v>219</v>
      </c>
      <c r="P1680" s="122" t="s">
        <v>60</v>
      </c>
    </row>
    <row r="1681" spans="1:16" x14ac:dyDescent="0.25">
      <c r="A1681" s="124" t="s">
        <v>51</v>
      </c>
      <c r="B1681" s="124" t="s">
        <v>51</v>
      </c>
      <c r="C1681" s="124" t="s">
        <v>72</v>
      </c>
      <c r="D1681" s="124" t="s">
        <v>8138</v>
      </c>
      <c r="E1681" s="127" t="s">
        <v>8139</v>
      </c>
      <c r="F1681" s="124" t="s">
        <v>55</v>
      </c>
      <c r="G1681" s="127" t="s">
        <v>1321</v>
      </c>
      <c r="H1681" s="127" t="s">
        <v>1322</v>
      </c>
      <c r="I1681" s="143">
        <v>-578</v>
      </c>
      <c r="J1681" s="125">
        <v>46054</v>
      </c>
      <c r="K1681" s="125">
        <v>46063</v>
      </c>
      <c r="L1681" s="125">
        <v>46066</v>
      </c>
      <c r="M1681" s="122">
        <v>10252</v>
      </c>
      <c r="N1681" s="122" t="s">
        <v>1325</v>
      </c>
      <c r="O1681" s="122" t="s">
        <v>219</v>
      </c>
      <c r="P1681" s="122" t="s">
        <v>60</v>
      </c>
    </row>
    <row r="1682" spans="1:16" x14ac:dyDescent="0.25">
      <c r="A1682" s="124" t="s">
        <v>51</v>
      </c>
      <c r="B1682" s="124" t="s">
        <v>51</v>
      </c>
      <c r="C1682" s="124" t="s">
        <v>72</v>
      </c>
      <c r="D1682" s="124" t="s">
        <v>8140</v>
      </c>
      <c r="E1682" s="127" t="s">
        <v>8141</v>
      </c>
      <c r="F1682" s="124" t="s">
        <v>55</v>
      </c>
      <c r="G1682" s="127" t="s">
        <v>1321</v>
      </c>
      <c r="H1682" s="127" t="s">
        <v>1322</v>
      </c>
      <c r="I1682" s="143">
        <v>-578</v>
      </c>
      <c r="J1682" s="125">
        <v>46054</v>
      </c>
      <c r="K1682" s="125">
        <v>46063</v>
      </c>
      <c r="L1682" s="125">
        <v>46066</v>
      </c>
      <c r="M1682" s="122">
        <v>10252</v>
      </c>
      <c r="N1682" s="122" t="s">
        <v>1325</v>
      </c>
      <c r="O1682" s="122" t="s">
        <v>219</v>
      </c>
      <c r="P1682" s="122" t="s">
        <v>60</v>
      </c>
    </row>
    <row r="1683" spans="1:16" x14ac:dyDescent="0.25">
      <c r="A1683" s="124" t="s">
        <v>51</v>
      </c>
      <c r="B1683" s="124" t="s">
        <v>51</v>
      </c>
      <c r="C1683" s="124" t="s">
        <v>72</v>
      </c>
      <c r="D1683" s="124" t="s">
        <v>8142</v>
      </c>
      <c r="E1683" s="127" t="s">
        <v>8143</v>
      </c>
      <c r="F1683" s="124" t="s">
        <v>55</v>
      </c>
      <c r="G1683" s="127" t="s">
        <v>1321</v>
      </c>
      <c r="H1683" s="127" t="s">
        <v>1322</v>
      </c>
      <c r="I1683" s="143">
        <v>-578</v>
      </c>
      <c r="J1683" s="125">
        <v>46054</v>
      </c>
      <c r="K1683" s="125">
        <v>46063</v>
      </c>
      <c r="L1683" s="125">
        <v>46066</v>
      </c>
      <c r="M1683" s="122">
        <v>10260</v>
      </c>
      <c r="N1683" s="122" t="s">
        <v>1282</v>
      </c>
      <c r="O1683" s="122" t="s">
        <v>219</v>
      </c>
      <c r="P1683" s="122" t="s">
        <v>60</v>
      </c>
    </row>
    <row r="1684" spans="1:16" x14ac:dyDescent="0.25">
      <c r="H1684" s="127" t="s">
        <v>8144</v>
      </c>
      <c r="I1684" s="143">
        <v>-664.39</v>
      </c>
      <c r="J1684" s="125"/>
      <c r="K1684" s="125"/>
      <c r="L1684" s="125">
        <v>46066</v>
      </c>
      <c r="M1684" s="122">
        <v>30002</v>
      </c>
      <c r="N1684" s="122" t="s">
        <v>128</v>
      </c>
      <c r="O1684" s="122" t="s">
        <v>79</v>
      </c>
      <c r="P1684" s="122" t="s">
        <v>129</v>
      </c>
    </row>
    <row r="1685" spans="1:16" x14ac:dyDescent="0.25">
      <c r="A1685" s="124" t="s">
        <v>51</v>
      </c>
      <c r="B1685" s="124" t="s">
        <v>51</v>
      </c>
      <c r="C1685" s="124" t="s">
        <v>72</v>
      </c>
      <c r="D1685" s="124" t="s">
        <v>8145</v>
      </c>
      <c r="E1685" s="127" t="s">
        <v>8146</v>
      </c>
      <c r="F1685" s="124" t="s">
        <v>55</v>
      </c>
      <c r="G1685" s="127" t="s">
        <v>1222</v>
      </c>
      <c r="H1685" s="127" t="s">
        <v>1223</v>
      </c>
      <c r="I1685" s="143">
        <v>-4676.87</v>
      </c>
      <c r="J1685" s="125">
        <v>46057</v>
      </c>
      <c r="K1685" s="125">
        <v>46057</v>
      </c>
      <c r="L1685" s="125">
        <v>46066</v>
      </c>
      <c r="M1685" s="122">
        <v>20005</v>
      </c>
      <c r="N1685" s="122" t="s">
        <v>292</v>
      </c>
      <c r="O1685" s="122" t="s">
        <v>79</v>
      </c>
      <c r="P1685" s="122" t="s">
        <v>60</v>
      </c>
    </row>
    <row r="1686" spans="1:16" x14ac:dyDescent="0.25">
      <c r="A1686" s="124" t="s">
        <v>51</v>
      </c>
      <c r="B1686" s="124" t="s">
        <v>51</v>
      </c>
      <c r="C1686" s="124" t="s">
        <v>52</v>
      </c>
      <c r="D1686" s="124" t="s">
        <v>8147</v>
      </c>
      <c r="E1686" s="127" t="s">
        <v>8148</v>
      </c>
      <c r="F1686" s="124" t="s">
        <v>55</v>
      </c>
      <c r="G1686" s="127" t="s">
        <v>847</v>
      </c>
      <c r="H1686" s="127" t="s">
        <v>848</v>
      </c>
      <c r="I1686" s="143">
        <v>-59.7</v>
      </c>
      <c r="J1686" s="125">
        <v>46041</v>
      </c>
      <c r="K1686" s="125">
        <v>46041</v>
      </c>
      <c r="L1686" s="125">
        <v>46066</v>
      </c>
      <c r="M1686" s="122">
        <v>10258</v>
      </c>
      <c r="N1686" s="122" t="s">
        <v>66</v>
      </c>
      <c r="O1686" s="122" t="s">
        <v>67</v>
      </c>
      <c r="P1686" s="122" t="s">
        <v>60</v>
      </c>
    </row>
    <row r="1687" spans="1:16" x14ac:dyDescent="0.25">
      <c r="A1687" s="124" t="s">
        <v>51</v>
      </c>
      <c r="B1687" s="124" t="s">
        <v>51</v>
      </c>
      <c r="C1687" s="124" t="s">
        <v>52</v>
      </c>
      <c r="D1687" s="124" t="s">
        <v>8149</v>
      </c>
      <c r="E1687" s="127" t="s">
        <v>8150</v>
      </c>
      <c r="F1687" s="124" t="s">
        <v>55</v>
      </c>
      <c r="G1687" s="127" t="s">
        <v>847</v>
      </c>
      <c r="H1687" s="127" t="s">
        <v>848</v>
      </c>
      <c r="I1687" s="143">
        <v>-1065.0999999999999</v>
      </c>
      <c r="J1687" s="125">
        <v>46035</v>
      </c>
      <c r="K1687" s="125">
        <v>46043</v>
      </c>
      <c r="L1687" s="125">
        <v>46066</v>
      </c>
      <c r="M1687" s="122">
        <v>10258</v>
      </c>
      <c r="N1687" s="122" t="s">
        <v>66</v>
      </c>
      <c r="O1687" s="122" t="s">
        <v>67</v>
      </c>
      <c r="P1687" s="122" t="s">
        <v>60</v>
      </c>
    </row>
    <row r="1688" spans="1:16" x14ac:dyDescent="0.25">
      <c r="A1688" s="124" t="s">
        <v>51</v>
      </c>
      <c r="B1688" s="124" t="s">
        <v>51</v>
      </c>
      <c r="C1688" s="124" t="s">
        <v>72</v>
      </c>
      <c r="D1688" s="124" t="s">
        <v>8151</v>
      </c>
      <c r="E1688" s="127" t="s">
        <v>504</v>
      </c>
      <c r="F1688" s="124" t="s">
        <v>55</v>
      </c>
      <c r="G1688" s="127" t="s">
        <v>1226</v>
      </c>
      <c r="H1688" s="127" t="s">
        <v>1227</v>
      </c>
      <c r="I1688" s="143">
        <v>-4012</v>
      </c>
      <c r="J1688" s="125">
        <v>46044</v>
      </c>
      <c r="K1688" s="125">
        <v>46044</v>
      </c>
      <c r="L1688" s="125">
        <v>46066</v>
      </c>
      <c r="M1688" s="122">
        <v>20004</v>
      </c>
      <c r="N1688" s="122" t="s">
        <v>143</v>
      </c>
      <c r="O1688" s="122" t="s">
        <v>79</v>
      </c>
      <c r="P1688" s="122" t="s">
        <v>60</v>
      </c>
    </row>
    <row r="1689" spans="1:16" x14ac:dyDescent="0.25">
      <c r="A1689" s="124" t="s">
        <v>51</v>
      </c>
      <c r="B1689" s="124" t="s">
        <v>51</v>
      </c>
      <c r="C1689" s="124" t="s">
        <v>52</v>
      </c>
      <c r="D1689" s="124" t="s">
        <v>8152</v>
      </c>
      <c r="E1689" s="127" t="s">
        <v>8153</v>
      </c>
      <c r="F1689" s="124" t="s">
        <v>55</v>
      </c>
      <c r="G1689" s="127" t="s">
        <v>82</v>
      </c>
      <c r="H1689" s="127" t="s">
        <v>83</v>
      </c>
      <c r="I1689" s="143">
        <v>-1146.5999999999999</v>
      </c>
      <c r="J1689" s="125">
        <v>46055</v>
      </c>
      <c r="K1689" s="125">
        <v>46064</v>
      </c>
      <c r="L1689" s="125">
        <v>46066</v>
      </c>
      <c r="M1689" s="122">
        <v>20104</v>
      </c>
      <c r="N1689" s="122" t="s">
        <v>352</v>
      </c>
      <c r="O1689" s="122" t="s">
        <v>219</v>
      </c>
      <c r="P1689" s="122" t="s">
        <v>60</v>
      </c>
    </row>
    <row r="1690" spans="1:16" x14ac:dyDescent="0.25">
      <c r="A1690" s="124" t="s">
        <v>51</v>
      </c>
      <c r="B1690" s="124" t="s">
        <v>51</v>
      </c>
      <c r="C1690" s="124" t="s">
        <v>52</v>
      </c>
      <c r="D1690" s="124" t="s">
        <v>8154</v>
      </c>
      <c r="E1690" s="127" t="s">
        <v>8155</v>
      </c>
      <c r="F1690" s="124" t="s">
        <v>55</v>
      </c>
      <c r="G1690" s="127" t="s">
        <v>82</v>
      </c>
      <c r="H1690" s="127" t="s">
        <v>83</v>
      </c>
      <c r="I1690" s="143">
        <v>-1146.5999999999999</v>
      </c>
      <c r="J1690" s="125">
        <v>46056</v>
      </c>
      <c r="K1690" s="125">
        <v>46064</v>
      </c>
      <c r="L1690" s="125">
        <v>46066</v>
      </c>
      <c r="M1690" s="122">
        <v>20104</v>
      </c>
      <c r="N1690" s="122" t="s">
        <v>352</v>
      </c>
      <c r="O1690" s="122" t="s">
        <v>219</v>
      </c>
      <c r="P1690" s="122" t="s">
        <v>60</v>
      </c>
    </row>
    <row r="1691" spans="1:16" x14ac:dyDescent="0.25">
      <c r="A1691" s="124" t="s">
        <v>51</v>
      </c>
      <c r="B1691" s="124" t="s">
        <v>51</v>
      </c>
      <c r="C1691" s="124" t="s">
        <v>52</v>
      </c>
      <c r="D1691" s="124" t="s">
        <v>8156</v>
      </c>
      <c r="E1691" s="127" t="s">
        <v>8157</v>
      </c>
      <c r="F1691" s="124" t="s">
        <v>55</v>
      </c>
      <c r="G1691" s="127" t="s">
        <v>82</v>
      </c>
      <c r="H1691" s="127" t="s">
        <v>83</v>
      </c>
      <c r="I1691" s="143">
        <v>-4586.3999999999996</v>
      </c>
      <c r="J1691" s="125">
        <v>46052</v>
      </c>
      <c r="K1691" s="125">
        <v>46064</v>
      </c>
      <c r="L1691" s="125">
        <v>46066</v>
      </c>
      <c r="M1691" s="122">
        <v>20004</v>
      </c>
      <c r="N1691" s="122" t="s">
        <v>143</v>
      </c>
      <c r="O1691" s="122" t="s">
        <v>79</v>
      </c>
      <c r="P1691" s="122" t="s">
        <v>60</v>
      </c>
    </row>
    <row r="1692" spans="1:16" x14ac:dyDescent="0.25">
      <c r="A1692" s="124" t="s">
        <v>51</v>
      </c>
      <c r="B1692" s="124" t="s">
        <v>51</v>
      </c>
      <c r="C1692" s="124" t="s">
        <v>52</v>
      </c>
      <c r="D1692" s="124" t="s">
        <v>8158</v>
      </c>
      <c r="E1692" s="127" t="s">
        <v>8159</v>
      </c>
      <c r="F1692" s="124" t="s">
        <v>55</v>
      </c>
      <c r="G1692" s="127" t="s">
        <v>82</v>
      </c>
      <c r="H1692" s="127" t="s">
        <v>83</v>
      </c>
      <c r="I1692" s="143">
        <v>-2310</v>
      </c>
      <c r="J1692" s="125">
        <v>46056</v>
      </c>
      <c r="K1692" s="125">
        <v>46065</v>
      </c>
      <c r="L1692" s="125">
        <v>46066</v>
      </c>
      <c r="M1692" s="122">
        <v>20015</v>
      </c>
      <c r="N1692" s="122" t="s">
        <v>8160</v>
      </c>
      <c r="O1692" s="122" t="s">
        <v>79</v>
      </c>
      <c r="P1692" s="122" t="s">
        <v>60</v>
      </c>
    </row>
    <row r="1693" spans="1:16" x14ac:dyDescent="0.25">
      <c r="A1693" s="124" t="s">
        <v>51</v>
      </c>
      <c r="B1693" s="124" t="s">
        <v>51</v>
      </c>
      <c r="C1693" s="124" t="s">
        <v>52</v>
      </c>
      <c r="D1693" s="124" t="s">
        <v>8161</v>
      </c>
      <c r="E1693" s="127" t="s">
        <v>8162</v>
      </c>
      <c r="F1693" s="124" t="s">
        <v>55</v>
      </c>
      <c r="G1693" s="127" t="s">
        <v>2263</v>
      </c>
      <c r="H1693" s="127" t="s">
        <v>2264</v>
      </c>
      <c r="I1693" s="143">
        <v>-246.94</v>
      </c>
      <c r="J1693" s="125">
        <v>46036</v>
      </c>
      <c r="K1693" s="125">
        <v>46038</v>
      </c>
      <c r="L1693" s="125">
        <v>46066</v>
      </c>
      <c r="M1693" s="122">
        <v>10258</v>
      </c>
      <c r="N1693" s="122" t="s">
        <v>51</v>
      </c>
      <c r="O1693" s="122" t="s">
        <v>67</v>
      </c>
      <c r="P1693" s="122" t="s">
        <v>60</v>
      </c>
    </row>
    <row r="1694" spans="1:16" x14ac:dyDescent="0.25">
      <c r="A1694" s="124" t="s">
        <v>51</v>
      </c>
      <c r="B1694" s="124" t="s">
        <v>51</v>
      </c>
      <c r="C1694" s="124" t="s">
        <v>52</v>
      </c>
      <c r="D1694" s="124" t="s">
        <v>8163</v>
      </c>
      <c r="E1694" s="127" t="s">
        <v>8164</v>
      </c>
      <c r="F1694" s="124" t="s">
        <v>55</v>
      </c>
      <c r="G1694" s="127" t="s">
        <v>1065</v>
      </c>
      <c r="H1694" s="127" t="s">
        <v>1066</v>
      </c>
      <c r="I1694" s="143">
        <v>-1010</v>
      </c>
      <c r="J1694" s="125">
        <v>46037</v>
      </c>
      <c r="K1694" s="125">
        <v>46041</v>
      </c>
      <c r="L1694" s="125">
        <v>46066</v>
      </c>
      <c r="M1694" s="122">
        <v>10258</v>
      </c>
      <c r="N1694" s="122" t="s">
        <v>66</v>
      </c>
      <c r="O1694" s="122" t="s">
        <v>67</v>
      </c>
      <c r="P1694" s="122" t="s">
        <v>60</v>
      </c>
    </row>
    <row r="1695" spans="1:16" x14ac:dyDescent="0.25">
      <c r="A1695" s="124" t="s">
        <v>51</v>
      </c>
      <c r="B1695" s="124" t="s">
        <v>51</v>
      </c>
      <c r="C1695" s="124" t="s">
        <v>72</v>
      </c>
      <c r="D1695" s="124" t="s">
        <v>8165</v>
      </c>
      <c r="E1695" s="127" t="s">
        <v>8166</v>
      </c>
      <c r="F1695" s="124" t="s">
        <v>55</v>
      </c>
      <c r="G1695" s="127" t="s">
        <v>1239</v>
      </c>
      <c r="H1695" s="127" t="s">
        <v>1240</v>
      </c>
      <c r="I1695" s="143">
        <v>-1142.46</v>
      </c>
      <c r="J1695" s="125">
        <v>46052</v>
      </c>
      <c r="K1695" s="125">
        <v>46052</v>
      </c>
      <c r="L1695" s="125">
        <v>46066</v>
      </c>
      <c r="M1695" s="122">
        <v>20010</v>
      </c>
      <c r="N1695" s="122" t="s">
        <v>174</v>
      </c>
      <c r="O1695" s="122" t="s">
        <v>174</v>
      </c>
      <c r="P1695" s="122" t="s">
        <v>60</v>
      </c>
    </row>
    <row r="1696" spans="1:16" x14ac:dyDescent="0.25">
      <c r="A1696" s="124" t="s">
        <v>51</v>
      </c>
      <c r="B1696" s="124" t="s">
        <v>51</v>
      </c>
      <c r="C1696" s="124" t="s">
        <v>52</v>
      </c>
      <c r="D1696" s="124" t="s">
        <v>8167</v>
      </c>
      <c r="E1696" s="127" t="s">
        <v>8168</v>
      </c>
      <c r="F1696" s="124" t="s">
        <v>55</v>
      </c>
      <c r="G1696" s="127" t="s">
        <v>1779</v>
      </c>
      <c r="H1696" s="127" t="s">
        <v>1780</v>
      </c>
      <c r="I1696" s="143">
        <v>-448.42</v>
      </c>
      <c r="J1696" s="125">
        <v>46042</v>
      </c>
      <c r="K1696" s="125">
        <v>46043</v>
      </c>
      <c r="L1696" s="125">
        <v>46066</v>
      </c>
      <c r="M1696" s="122">
        <v>30099</v>
      </c>
      <c r="N1696" s="122" t="s">
        <v>58</v>
      </c>
      <c r="O1696" s="122" t="s">
        <v>2235</v>
      </c>
      <c r="P1696" s="122" t="s">
        <v>60</v>
      </c>
    </row>
    <row r="1697" spans="1:16" x14ac:dyDescent="0.25">
      <c r="A1697" s="124" t="s">
        <v>51</v>
      </c>
      <c r="B1697" s="124" t="s">
        <v>51</v>
      </c>
      <c r="C1697" s="124" t="s">
        <v>72</v>
      </c>
      <c r="D1697" s="124" t="s">
        <v>8169</v>
      </c>
      <c r="E1697" s="127" t="s">
        <v>8170</v>
      </c>
      <c r="F1697" s="124" t="s">
        <v>55</v>
      </c>
      <c r="G1697" s="127" t="s">
        <v>315</v>
      </c>
      <c r="H1697" s="127" t="s">
        <v>316</v>
      </c>
      <c r="I1697" s="143">
        <v>-133.54</v>
      </c>
      <c r="J1697" s="125">
        <v>46048</v>
      </c>
      <c r="K1697" s="125">
        <v>46048</v>
      </c>
      <c r="L1697" s="125">
        <v>46066</v>
      </c>
      <c r="M1697" s="122">
        <v>30001</v>
      </c>
      <c r="N1697" s="122" t="s">
        <v>431</v>
      </c>
      <c r="O1697" s="122" t="s">
        <v>2235</v>
      </c>
      <c r="P1697" s="122" t="s">
        <v>60</v>
      </c>
    </row>
    <row r="1698" spans="1:16" x14ac:dyDescent="0.25">
      <c r="A1698" s="124" t="s">
        <v>51</v>
      </c>
      <c r="B1698" s="124" t="s">
        <v>51</v>
      </c>
      <c r="C1698" s="124" t="s">
        <v>72</v>
      </c>
      <c r="D1698" s="124" t="s">
        <v>8171</v>
      </c>
      <c r="E1698" s="127" t="s">
        <v>8172</v>
      </c>
      <c r="F1698" s="124" t="s">
        <v>55</v>
      </c>
      <c r="G1698" s="127" t="s">
        <v>315</v>
      </c>
      <c r="H1698" s="127" t="s">
        <v>316</v>
      </c>
      <c r="I1698" s="143">
        <v>-388.4</v>
      </c>
      <c r="J1698" s="125">
        <v>46050</v>
      </c>
      <c r="K1698" s="125">
        <v>46052</v>
      </c>
      <c r="L1698" s="125">
        <v>46066</v>
      </c>
      <c r="M1698" s="122">
        <v>10258</v>
      </c>
      <c r="N1698" s="122" t="s">
        <v>66</v>
      </c>
      <c r="O1698" s="122" t="s">
        <v>67</v>
      </c>
      <c r="P1698" s="122" t="s">
        <v>60</v>
      </c>
    </row>
    <row r="1699" spans="1:16" x14ac:dyDescent="0.25">
      <c r="A1699" s="124" t="s">
        <v>51</v>
      </c>
      <c r="C1699" s="124" t="s">
        <v>72</v>
      </c>
      <c r="D1699" s="124" t="s">
        <v>8173</v>
      </c>
      <c r="E1699" s="127" t="s">
        <v>8174</v>
      </c>
      <c r="F1699" s="124" t="s">
        <v>55</v>
      </c>
      <c r="G1699" s="127" t="s">
        <v>315</v>
      </c>
      <c r="H1699" s="127" t="s">
        <v>316</v>
      </c>
      <c r="I1699" s="143">
        <v>-6921.34</v>
      </c>
      <c r="J1699" s="125">
        <v>46056</v>
      </c>
      <c r="K1699" s="125">
        <v>46063</v>
      </c>
      <c r="L1699" s="125">
        <v>46066</v>
      </c>
      <c r="M1699" s="122">
        <v>30099</v>
      </c>
      <c r="N1699" s="122" t="s">
        <v>58</v>
      </c>
      <c r="O1699" s="122" t="s">
        <v>2235</v>
      </c>
      <c r="P1699" s="122" t="s">
        <v>60</v>
      </c>
    </row>
    <row r="1700" spans="1:16" x14ac:dyDescent="0.25">
      <c r="H1700" s="127" t="s">
        <v>8175</v>
      </c>
      <c r="I1700" s="143">
        <v>-1713.96</v>
      </c>
      <c r="J1700" s="125"/>
      <c r="K1700" s="125"/>
      <c r="L1700" s="125">
        <v>46066</v>
      </c>
      <c r="M1700" s="122">
        <v>40001</v>
      </c>
      <c r="N1700" s="122" t="s">
        <v>8175</v>
      </c>
      <c r="O1700" s="122" t="s">
        <v>155</v>
      </c>
      <c r="P1700" s="122" t="s">
        <v>155</v>
      </c>
    </row>
    <row r="1701" spans="1:16" x14ac:dyDescent="0.25">
      <c r="A1701" s="124" t="s">
        <v>51</v>
      </c>
      <c r="B1701" s="124" t="s">
        <v>51</v>
      </c>
      <c r="C1701" s="124" t="s">
        <v>52</v>
      </c>
      <c r="D1701" s="124" t="s">
        <v>8176</v>
      </c>
      <c r="E1701" s="127" t="s">
        <v>8177</v>
      </c>
      <c r="F1701" s="124" t="s">
        <v>55</v>
      </c>
      <c r="G1701" s="127" t="s">
        <v>113</v>
      </c>
      <c r="H1701" s="127" t="s">
        <v>114</v>
      </c>
      <c r="I1701" s="143">
        <v>-628</v>
      </c>
      <c r="J1701" s="125">
        <v>46041</v>
      </c>
      <c r="K1701" s="125">
        <v>46043</v>
      </c>
      <c r="L1701" s="125">
        <v>46066</v>
      </c>
      <c r="M1701" s="122">
        <v>10258</v>
      </c>
      <c r="N1701" s="122" t="s">
        <v>66</v>
      </c>
      <c r="O1701" s="122" t="s">
        <v>67</v>
      </c>
      <c r="P1701" s="122" t="s">
        <v>60</v>
      </c>
    </row>
    <row r="1702" spans="1:16" x14ac:dyDescent="0.25">
      <c r="A1702" s="124" t="s">
        <v>51</v>
      </c>
      <c r="B1702" s="124" t="s">
        <v>51</v>
      </c>
      <c r="C1702" s="124" t="s">
        <v>52</v>
      </c>
      <c r="D1702" s="124" t="s">
        <v>8178</v>
      </c>
      <c r="E1702" s="127" t="s">
        <v>8179</v>
      </c>
      <c r="F1702" s="124" t="s">
        <v>55</v>
      </c>
      <c r="G1702" s="127" t="s">
        <v>1334</v>
      </c>
      <c r="H1702" s="127" t="s">
        <v>1335</v>
      </c>
      <c r="I1702" s="143">
        <v>-126.62</v>
      </c>
      <c r="J1702" s="125">
        <v>46041</v>
      </c>
      <c r="K1702" s="125">
        <v>46043</v>
      </c>
      <c r="L1702" s="125">
        <v>46066</v>
      </c>
      <c r="M1702" s="122">
        <v>30099</v>
      </c>
      <c r="N1702" s="122" t="s">
        <v>51</v>
      </c>
      <c r="O1702" s="122" t="s">
        <v>2235</v>
      </c>
      <c r="P1702" s="122" t="s">
        <v>60</v>
      </c>
    </row>
    <row r="1703" spans="1:16" x14ac:dyDescent="0.25">
      <c r="H1703" s="127" t="s">
        <v>325</v>
      </c>
      <c r="I1703" s="143">
        <v>-2079114.64</v>
      </c>
      <c r="J1703" s="125"/>
      <c r="K1703" s="125"/>
      <c r="L1703" s="125">
        <v>46066</v>
      </c>
      <c r="M1703" s="122">
        <v>10243</v>
      </c>
      <c r="N1703" s="122" t="s">
        <v>325</v>
      </c>
      <c r="O1703" s="122" t="s">
        <v>328</v>
      </c>
      <c r="P1703" s="122" t="s">
        <v>60</v>
      </c>
    </row>
    <row r="1704" spans="1:16" x14ac:dyDescent="0.25">
      <c r="A1704" s="124" t="s">
        <v>51</v>
      </c>
      <c r="C1704" s="124" t="s">
        <v>72</v>
      </c>
      <c r="D1704" s="124" t="s">
        <v>8180</v>
      </c>
      <c r="E1704" s="127" t="s">
        <v>8181</v>
      </c>
      <c r="F1704" s="124" t="s">
        <v>55</v>
      </c>
      <c r="G1704" s="127" t="s">
        <v>1338</v>
      </c>
      <c r="H1704" s="127" t="s">
        <v>1339</v>
      </c>
      <c r="I1704" s="143">
        <v>-4083.66</v>
      </c>
      <c r="J1704" s="125">
        <v>46051</v>
      </c>
      <c r="K1704" s="125">
        <v>46058</v>
      </c>
      <c r="L1704" s="125">
        <v>46066</v>
      </c>
      <c r="M1704" s="122">
        <v>20099</v>
      </c>
      <c r="N1704" s="122" t="s">
        <v>78</v>
      </c>
      <c r="O1704" s="122" t="s">
        <v>79</v>
      </c>
      <c r="P1704" s="122" t="s">
        <v>60</v>
      </c>
    </row>
    <row r="1705" spans="1:16" x14ac:dyDescent="0.25">
      <c r="A1705" s="124" t="s">
        <v>51</v>
      </c>
      <c r="C1705" s="124" t="s">
        <v>72</v>
      </c>
      <c r="D1705" s="124" t="s">
        <v>8182</v>
      </c>
      <c r="E1705" s="127" t="s">
        <v>8183</v>
      </c>
      <c r="F1705" s="124" t="s">
        <v>55</v>
      </c>
      <c r="G1705" s="127" t="s">
        <v>1338</v>
      </c>
      <c r="H1705" s="127" t="s">
        <v>1339</v>
      </c>
      <c r="I1705" s="143">
        <v>-66.599999999999994</v>
      </c>
      <c r="J1705" s="125">
        <v>46063</v>
      </c>
      <c r="K1705" s="125">
        <v>46064</v>
      </c>
      <c r="L1705" s="125">
        <v>46066</v>
      </c>
      <c r="M1705" s="122">
        <v>30099</v>
      </c>
      <c r="N1705" s="122" t="s">
        <v>58</v>
      </c>
      <c r="O1705" s="122" t="s">
        <v>2235</v>
      </c>
      <c r="P1705" s="122" t="s">
        <v>60</v>
      </c>
    </row>
    <row r="1706" spans="1:16" x14ac:dyDescent="0.25">
      <c r="A1706" s="124" t="s">
        <v>51</v>
      </c>
      <c r="C1706" s="124" t="s">
        <v>72</v>
      </c>
      <c r="D1706" s="124" t="s">
        <v>8184</v>
      </c>
      <c r="E1706" s="127" t="s">
        <v>8185</v>
      </c>
      <c r="F1706" s="124" t="s">
        <v>55</v>
      </c>
      <c r="G1706" s="127" t="s">
        <v>1338</v>
      </c>
      <c r="H1706" s="127" t="s">
        <v>1339</v>
      </c>
      <c r="I1706" s="143">
        <v>-70.77</v>
      </c>
      <c r="J1706" s="125">
        <v>46063</v>
      </c>
      <c r="K1706" s="125">
        <v>46064</v>
      </c>
      <c r="L1706" s="125">
        <v>46066</v>
      </c>
      <c r="M1706" s="122">
        <v>30001</v>
      </c>
      <c r="N1706" s="122" t="s">
        <v>431</v>
      </c>
      <c r="O1706" s="122" t="s">
        <v>2235</v>
      </c>
      <c r="P1706" s="122" t="s">
        <v>60</v>
      </c>
    </row>
    <row r="1707" spans="1:16" x14ac:dyDescent="0.25">
      <c r="H1707" s="127" t="s">
        <v>555</v>
      </c>
      <c r="I1707" s="143">
        <v>-500</v>
      </c>
      <c r="J1707" s="125"/>
      <c r="K1707" s="125"/>
      <c r="L1707" s="125">
        <v>46066</v>
      </c>
      <c r="M1707" s="122">
        <v>20004</v>
      </c>
      <c r="N1707" s="122" t="s">
        <v>128</v>
      </c>
      <c r="O1707" s="122" t="s">
        <v>79</v>
      </c>
      <c r="P1707" s="122" t="s">
        <v>129</v>
      </c>
    </row>
    <row r="1708" spans="1:16" x14ac:dyDescent="0.25">
      <c r="A1708" s="124" t="s">
        <v>51</v>
      </c>
      <c r="C1708" s="124" t="s">
        <v>52</v>
      </c>
      <c r="D1708" s="124" t="s">
        <v>8186</v>
      </c>
      <c r="E1708" s="127" t="s">
        <v>8187</v>
      </c>
      <c r="F1708" s="124" t="s">
        <v>55</v>
      </c>
      <c r="G1708" s="127" t="s">
        <v>674</v>
      </c>
      <c r="H1708" s="127" t="s">
        <v>675</v>
      </c>
      <c r="I1708" s="143">
        <v>-860.6</v>
      </c>
      <c r="J1708" s="125">
        <v>46036</v>
      </c>
      <c r="K1708" s="125">
        <v>46043</v>
      </c>
      <c r="L1708" s="125">
        <v>46066</v>
      </c>
      <c r="M1708" s="122">
        <v>10258</v>
      </c>
      <c r="N1708" s="122" t="s">
        <v>51</v>
      </c>
      <c r="O1708" s="122" t="s">
        <v>67</v>
      </c>
      <c r="P1708" s="122" t="s">
        <v>60</v>
      </c>
    </row>
    <row r="1709" spans="1:16" x14ac:dyDescent="0.25">
      <c r="A1709" s="124" t="s">
        <v>51</v>
      </c>
      <c r="C1709" s="124" t="s">
        <v>72</v>
      </c>
      <c r="D1709" s="124" t="s">
        <v>8188</v>
      </c>
      <c r="E1709" s="127" t="s">
        <v>8189</v>
      </c>
      <c r="F1709" s="124" t="s">
        <v>55</v>
      </c>
      <c r="G1709" s="127" t="s">
        <v>8190</v>
      </c>
      <c r="H1709" s="127" t="s">
        <v>8191</v>
      </c>
      <c r="I1709" s="143">
        <v>-757.49</v>
      </c>
      <c r="J1709" s="125">
        <v>46066</v>
      </c>
      <c r="K1709" s="125">
        <v>46066</v>
      </c>
      <c r="L1709" s="125">
        <v>46066</v>
      </c>
      <c r="M1709" s="122">
        <v>20104</v>
      </c>
      <c r="N1709" s="122" t="s">
        <v>352</v>
      </c>
      <c r="O1709" s="122" t="s">
        <v>155</v>
      </c>
      <c r="P1709" s="122" t="s">
        <v>155</v>
      </c>
    </row>
    <row r="1710" spans="1:16" x14ac:dyDescent="0.25">
      <c r="A1710" s="124" t="s">
        <v>51</v>
      </c>
      <c r="C1710" s="124" t="s">
        <v>72</v>
      </c>
      <c r="D1710" s="124" t="s">
        <v>8192</v>
      </c>
      <c r="E1710" s="127" t="s">
        <v>8193</v>
      </c>
      <c r="F1710" s="124" t="s">
        <v>55</v>
      </c>
      <c r="G1710" s="127" t="s">
        <v>8190</v>
      </c>
      <c r="H1710" s="127" t="s">
        <v>8191</v>
      </c>
      <c r="I1710" s="143">
        <v>-769.86</v>
      </c>
      <c r="J1710" s="125">
        <v>46066</v>
      </c>
      <c r="K1710" s="125">
        <v>46066</v>
      </c>
      <c r="L1710" s="125">
        <v>46066</v>
      </c>
      <c r="M1710" s="122">
        <v>20104</v>
      </c>
      <c r="N1710" s="122" t="s">
        <v>352</v>
      </c>
      <c r="O1710" s="122" t="s">
        <v>155</v>
      </c>
      <c r="P1710" s="122" t="s">
        <v>155</v>
      </c>
    </row>
    <row r="1711" spans="1:16" x14ac:dyDescent="0.25">
      <c r="A1711" s="124" t="s">
        <v>51</v>
      </c>
      <c r="C1711" s="124" t="s">
        <v>72</v>
      </c>
      <c r="D1711" s="124" t="s">
        <v>8194</v>
      </c>
      <c r="E1711" s="127" t="s">
        <v>8195</v>
      </c>
      <c r="F1711" s="124" t="s">
        <v>55</v>
      </c>
      <c r="G1711" s="127" t="s">
        <v>8190</v>
      </c>
      <c r="H1711" s="127" t="s">
        <v>8191</v>
      </c>
      <c r="I1711" s="143">
        <v>-759.96</v>
      </c>
      <c r="J1711" s="125">
        <v>46066</v>
      </c>
      <c r="K1711" s="125">
        <v>46066</v>
      </c>
      <c r="L1711" s="125">
        <v>46066</v>
      </c>
      <c r="M1711" s="122">
        <v>20104</v>
      </c>
      <c r="N1711" s="122" t="s">
        <v>352</v>
      </c>
      <c r="O1711" s="122" t="s">
        <v>155</v>
      </c>
      <c r="P1711" s="122" t="s">
        <v>155</v>
      </c>
    </row>
    <row r="1712" spans="1:16" x14ac:dyDescent="0.25">
      <c r="A1712" s="124" t="s">
        <v>51</v>
      </c>
      <c r="C1712" s="124" t="s">
        <v>72</v>
      </c>
      <c r="D1712" s="124" t="s">
        <v>8196</v>
      </c>
      <c r="E1712" s="127" t="s">
        <v>8197</v>
      </c>
      <c r="F1712" s="124" t="s">
        <v>55</v>
      </c>
      <c r="G1712" s="127" t="s">
        <v>8190</v>
      </c>
      <c r="H1712" s="127" t="s">
        <v>8191</v>
      </c>
      <c r="I1712" s="143">
        <v>-769.86</v>
      </c>
      <c r="J1712" s="125">
        <v>46066</v>
      </c>
      <c r="K1712" s="125">
        <v>46066</v>
      </c>
      <c r="L1712" s="125">
        <v>46066</v>
      </c>
      <c r="M1712" s="122">
        <v>20030</v>
      </c>
      <c r="N1712" s="122" t="s">
        <v>360</v>
      </c>
      <c r="O1712" s="122" t="s">
        <v>155</v>
      </c>
      <c r="P1712" s="122" t="s">
        <v>155</v>
      </c>
    </row>
    <row r="1713" spans="1:16" x14ac:dyDescent="0.25">
      <c r="H1713" s="127" t="s">
        <v>353</v>
      </c>
      <c r="I1713" s="143">
        <v>-860.36</v>
      </c>
      <c r="J1713" s="125"/>
      <c r="K1713" s="125"/>
      <c r="L1713" s="125">
        <v>46066</v>
      </c>
      <c r="M1713" s="122">
        <v>20002</v>
      </c>
      <c r="N1713" s="122" t="s">
        <v>353</v>
      </c>
      <c r="O1713" s="122" t="s">
        <v>353</v>
      </c>
      <c r="P1713" s="122" t="s">
        <v>246</v>
      </c>
    </row>
    <row r="1714" spans="1:16" x14ac:dyDescent="0.25">
      <c r="H1714" s="127" t="s">
        <v>353</v>
      </c>
      <c r="I1714" s="143">
        <v>-11155.83</v>
      </c>
      <c r="J1714" s="125"/>
      <c r="K1714" s="125"/>
      <c r="L1714" s="125">
        <v>46066</v>
      </c>
      <c r="M1714" s="122">
        <v>20005</v>
      </c>
      <c r="N1714" s="122" t="s">
        <v>353</v>
      </c>
      <c r="O1714" s="122" t="s">
        <v>353</v>
      </c>
      <c r="P1714" s="122" t="s">
        <v>246</v>
      </c>
    </row>
    <row r="1715" spans="1:16" x14ac:dyDescent="0.25">
      <c r="H1715" s="127" t="s">
        <v>353</v>
      </c>
      <c r="I1715" s="143">
        <v>-1512.13</v>
      </c>
      <c r="J1715" s="125"/>
      <c r="K1715" s="125"/>
      <c r="L1715" s="125">
        <v>46066</v>
      </c>
      <c r="M1715" s="122">
        <v>30099</v>
      </c>
      <c r="N1715" s="122" t="s">
        <v>353</v>
      </c>
      <c r="O1715" s="122" t="s">
        <v>353</v>
      </c>
      <c r="P1715" s="122" t="s">
        <v>246</v>
      </c>
    </row>
    <row r="1716" spans="1:16" x14ac:dyDescent="0.25">
      <c r="H1716" s="127" t="s">
        <v>2160</v>
      </c>
      <c r="I1716" s="143">
        <v>-1394.4</v>
      </c>
      <c r="J1716" s="125"/>
      <c r="K1716" s="125"/>
      <c r="L1716" s="125">
        <v>46066</v>
      </c>
      <c r="M1716" s="122">
        <v>30258</v>
      </c>
      <c r="N1716" s="122" t="s">
        <v>2160</v>
      </c>
      <c r="O1716" s="122" t="s">
        <v>154</v>
      </c>
      <c r="P1716" s="122" t="s">
        <v>155</v>
      </c>
    </row>
    <row r="1717" spans="1:16" x14ac:dyDescent="0.25">
      <c r="H1717" s="127" t="s">
        <v>7770</v>
      </c>
      <c r="I1717" s="143">
        <v>-386.96</v>
      </c>
      <c r="J1717" s="125"/>
      <c r="K1717" s="125"/>
      <c r="L1717" s="125">
        <v>46066</v>
      </c>
      <c r="M1717" s="122">
        <v>20008</v>
      </c>
      <c r="N1717" s="122" t="s">
        <v>128</v>
      </c>
      <c r="O1717" s="122" t="s">
        <v>79</v>
      </c>
      <c r="P1717" s="122" t="s">
        <v>129</v>
      </c>
    </row>
    <row r="1718" spans="1:16" x14ac:dyDescent="0.25">
      <c r="A1718" s="124" t="s">
        <v>51</v>
      </c>
      <c r="B1718" s="124" t="s">
        <v>51</v>
      </c>
      <c r="C1718" s="124" t="s">
        <v>72</v>
      </c>
      <c r="D1718" s="124" t="s">
        <v>8198</v>
      </c>
      <c r="E1718" s="127" t="s">
        <v>6978</v>
      </c>
      <c r="F1718" s="124" t="s">
        <v>55</v>
      </c>
      <c r="G1718" s="127" t="s">
        <v>1243</v>
      </c>
      <c r="H1718" s="127" t="s">
        <v>1244</v>
      </c>
      <c r="I1718" s="143">
        <v>-1844.5</v>
      </c>
      <c r="J1718" s="125">
        <v>46059</v>
      </c>
      <c r="K1718" s="125">
        <v>46059</v>
      </c>
      <c r="L1718" s="125">
        <v>46066</v>
      </c>
      <c r="M1718" s="122">
        <v>10258</v>
      </c>
      <c r="N1718" s="122" t="s">
        <v>66</v>
      </c>
      <c r="O1718" s="122" t="s">
        <v>67</v>
      </c>
      <c r="P1718" s="122" t="s">
        <v>60</v>
      </c>
    </row>
    <row r="1719" spans="1:16" x14ac:dyDescent="0.25">
      <c r="H1719" s="127" t="s">
        <v>8199</v>
      </c>
      <c r="I1719" s="143">
        <v>-177.36</v>
      </c>
      <c r="J1719" s="125"/>
      <c r="K1719" s="125"/>
      <c r="L1719" s="125">
        <v>46066</v>
      </c>
      <c r="M1719" s="122">
        <v>30002</v>
      </c>
      <c r="N1719" s="122" t="s">
        <v>128</v>
      </c>
      <c r="O1719" s="122" t="s">
        <v>79</v>
      </c>
      <c r="P1719" s="122" t="s">
        <v>129</v>
      </c>
    </row>
    <row r="1720" spans="1:16" x14ac:dyDescent="0.25">
      <c r="A1720" s="124" t="s">
        <v>51</v>
      </c>
      <c r="B1720" s="124" t="s">
        <v>51</v>
      </c>
      <c r="C1720" s="124" t="s">
        <v>52</v>
      </c>
      <c r="D1720" s="124" t="s">
        <v>8200</v>
      </c>
      <c r="E1720" s="127" t="s">
        <v>8201</v>
      </c>
      <c r="F1720" s="124" t="s">
        <v>55</v>
      </c>
      <c r="G1720" s="127" t="s">
        <v>164</v>
      </c>
      <c r="H1720" s="127" t="s">
        <v>165</v>
      </c>
      <c r="I1720" s="143">
        <v>-344</v>
      </c>
      <c r="J1720" s="125">
        <v>46036</v>
      </c>
      <c r="K1720" s="125">
        <v>46043</v>
      </c>
      <c r="L1720" s="125">
        <v>46066</v>
      </c>
      <c r="M1720" s="122">
        <v>10258</v>
      </c>
      <c r="N1720" s="122" t="s">
        <v>66</v>
      </c>
      <c r="O1720" s="122" t="s">
        <v>67</v>
      </c>
      <c r="P1720" s="122" t="s">
        <v>60</v>
      </c>
    </row>
    <row r="1721" spans="1:16" x14ac:dyDescent="0.25">
      <c r="A1721" s="124" t="s">
        <v>51</v>
      </c>
      <c r="B1721" s="124" t="s">
        <v>51</v>
      </c>
      <c r="C1721" s="124" t="s">
        <v>52</v>
      </c>
      <c r="D1721" s="124" t="s">
        <v>8202</v>
      </c>
      <c r="E1721" s="127" t="s">
        <v>8203</v>
      </c>
      <c r="F1721" s="124" t="s">
        <v>55</v>
      </c>
      <c r="G1721" s="127" t="s">
        <v>164</v>
      </c>
      <c r="H1721" s="127" t="s">
        <v>165</v>
      </c>
      <c r="I1721" s="143">
        <v>-6088.46</v>
      </c>
      <c r="J1721" s="125">
        <v>46007</v>
      </c>
      <c r="K1721" s="125">
        <v>46009</v>
      </c>
      <c r="L1721" s="125">
        <v>46066</v>
      </c>
      <c r="M1721" s="122">
        <v>10258</v>
      </c>
      <c r="N1721" s="122" t="s">
        <v>66</v>
      </c>
      <c r="O1721" s="122" t="s">
        <v>67</v>
      </c>
      <c r="P1721" s="122" t="s">
        <v>60</v>
      </c>
    </row>
    <row r="1722" spans="1:16" x14ac:dyDescent="0.25">
      <c r="A1722" s="124" t="s">
        <v>51</v>
      </c>
      <c r="B1722" s="124" t="s">
        <v>51</v>
      </c>
      <c r="C1722" s="124" t="s">
        <v>52</v>
      </c>
      <c r="D1722" s="124" t="s">
        <v>8204</v>
      </c>
      <c r="E1722" s="127" t="s">
        <v>8205</v>
      </c>
      <c r="F1722" s="124" t="s">
        <v>55</v>
      </c>
      <c r="G1722" s="127" t="s">
        <v>8206</v>
      </c>
      <c r="H1722" s="127" t="s">
        <v>8207</v>
      </c>
      <c r="I1722" s="143">
        <v>-11204.15</v>
      </c>
      <c r="J1722" s="125">
        <v>46038</v>
      </c>
      <c r="K1722" s="125">
        <v>46054</v>
      </c>
      <c r="L1722" s="125">
        <v>46066</v>
      </c>
      <c r="M1722" s="122">
        <v>20008</v>
      </c>
      <c r="N1722" s="122" t="s">
        <v>51</v>
      </c>
      <c r="O1722" s="122" t="s">
        <v>138</v>
      </c>
      <c r="P1722" s="122" t="s">
        <v>60</v>
      </c>
    </row>
    <row r="1723" spans="1:16" x14ac:dyDescent="0.25">
      <c r="H1723" s="127" t="s">
        <v>7782</v>
      </c>
      <c r="I1723" s="143">
        <v>-60287.06</v>
      </c>
      <c r="J1723" s="125"/>
      <c r="K1723" s="125"/>
      <c r="L1723" s="125">
        <v>46066</v>
      </c>
      <c r="M1723" s="122">
        <v>40001</v>
      </c>
      <c r="N1723" s="122" t="s">
        <v>7782</v>
      </c>
      <c r="O1723" s="122" t="s">
        <v>79</v>
      </c>
      <c r="P1723" s="122" t="s">
        <v>155</v>
      </c>
    </row>
    <row r="1724" spans="1:16" ht="15" x14ac:dyDescent="0.25">
      <c r="A1724" s="28"/>
      <c r="B1724" s="28"/>
      <c r="C1724" s="28"/>
      <c r="D1724" s="28"/>
      <c r="E1724" s="32"/>
      <c r="F1724" s="28"/>
      <c r="G1724" s="32"/>
      <c r="H1724" s="32" t="s">
        <v>8208</v>
      </c>
      <c r="I1724" s="143">
        <v>-3433.2</v>
      </c>
      <c r="J1724" s="125"/>
      <c r="K1724" s="125"/>
      <c r="L1724" s="125">
        <v>46066</v>
      </c>
      <c r="M1724" s="122" t="s">
        <v>8609</v>
      </c>
      <c r="N1724" s="122" t="s">
        <v>8208</v>
      </c>
      <c r="O1724" s="122" t="s">
        <v>155</v>
      </c>
      <c r="P1724" s="122" t="s">
        <v>155</v>
      </c>
    </row>
    <row r="1725" spans="1:16" x14ac:dyDescent="0.25">
      <c r="H1725" s="127" t="s">
        <v>1164</v>
      </c>
      <c r="I1725" s="143">
        <v>-79.28</v>
      </c>
      <c r="J1725" s="125"/>
      <c r="K1725" s="125"/>
      <c r="L1725" s="125">
        <v>46066</v>
      </c>
      <c r="M1725" s="122">
        <v>30001</v>
      </c>
      <c r="N1725" s="122" t="s">
        <v>128</v>
      </c>
      <c r="O1725" s="122" t="s">
        <v>79</v>
      </c>
      <c r="P1725" s="122" t="s">
        <v>129</v>
      </c>
    </row>
    <row r="1726" spans="1:16" x14ac:dyDescent="0.25">
      <c r="A1726" s="124" t="s">
        <v>51</v>
      </c>
      <c r="B1726" s="124" t="s">
        <v>51</v>
      </c>
      <c r="C1726" s="124" t="s">
        <v>52</v>
      </c>
      <c r="D1726" s="124" t="s">
        <v>8209</v>
      </c>
      <c r="E1726" s="127" t="s">
        <v>8210</v>
      </c>
      <c r="F1726" s="124" t="s">
        <v>55</v>
      </c>
      <c r="G1726" s="127" t="s">
        <v>179</v>
      </c>
      <c r="H1726" s="127" t="s">
        <v>180</v>
      </c>
      <c r="I1726" s="143">
        <v>-7890</v>
      </c>
      <c r="J1726" s="125">
        <v>46038</v>
      </c>
      <c r="K1726" s="125">
        <v>46041</v>
      </c>
      <c r="L1726" s="125">
        <v>46066</v>
      </c>
      <c r="M1726" s="122">
        <v>10258</v>
      </c>
      <c r="N1726" s="122" t="s">
        <v>51</v>
      </c>
      <c r="O1726" s="122" t="s">
        <v>67</v>
      </c>
      <c r="P1726" s="122" t="s">
        <v>60</v>
      </c>
    </row>
    <row r="1727" spans="1:16" x14ac:dyDescent="0.25">
      <c r="A1727" s="124" t="s">
        <v>51</v>
      </c>
      <c r="B1727" s="124" t="s">
        <v>51</v>
      </c>
      <c r="C1727" s="124" t="s">
        <v>52</v>
      </c>
      <c r="D1727" s="124" t="s">
        <v>1806</v>
      </c>
      <c r="E1727" s="127" t="s">
        <v>1807</v>
      </c>
      <c r="F1727" s="124" t="s">
        <v>55</v>
      </c>
      <c r="G1727" s="127" t="s">
        <v>1808</v>
      </c>
      <c r="H1727" s="127" t="s">
        <v>1809</v>
      </c>
      <c r="I1727" s="143">
        <v>-9610</v>
      </c>
      <c r="J1727" s="125">
        <v>46007</v>
      </c>
      <c r="K1727" s="125">
        <v>46023</v>
      </c>
      <c r="L1727" s="125">
        <v>46066</v>
      </c>
      <c r="M1727" s="122">
        <v>10258</v>
      </c>
      <c r="N1727" s="122" t="s">
        <v>51</v>
      </c>
      <c r="O1727" s="122" t="s">
        <v>67</v>
      </c>
      <c r="P1727" s="122" t="s">
        <v>60</v>
      </c>
    </row>
    <row r="1728" spans="1:16" x14ac:dyDescent="0.25">
      <c r="H1728" s="127" t="s">
        <v>1740</v>
      </c>
      <c r="I1728" s="143">
        <v>-230</v>
      </c>
      <c r="J1728" s="125"/>
      <c r="K1728" s="125"/>
      <c r="L1728" s="125">
        <v>46066</v>
      </c>
      <c r="M1728" s="122">
        <v>20001</v>
      </c>
      <c r="N1728" s="122" t="s">
        <v>128</v>
      </c>
      <c r="O1728" s="122" t="s">
        <v>79</v>
      </c>
      <c r="P1728" s="122" t="s">
        <v>129</v>
      </c>
    </row>
    <row r="1729" spans="1:16" x14ac:dyDescent="0.25">
      <c r="A1729" s="124" t="s">
        <v>51</v>
      </c>
      <c r="B1729" s="124" t="s">
        <v>51</v>
      </c>
      <c r="C1729" s="124" t="s">
        <v>52</v>
      </c>
      <c r="D1729" s="124" t="s">
        <v>6303</v>
      </c>
      <c r="E1729" s="127" t="s">
        <v>8211</v>
      </c>
      <c r="F1729" s="124" t="s">
        <v>55</v>
      </c>
      <c r="G1729" s="127" t="s">
        <v>427</v>
      </c>
      <c r="H1729" s="127" t="s">
        <v>428</v>
      </c>
      <c r="I1729" s="143">
        <v>-541244.36</v>
      </c>
      <c r="J1729" s="125">
        <v>46055</v>
      </c>
      <c r="K1729" s="125">
        <v>46064</v>
      </c>
      <c r="L1729" s="125">
        <v>46066</v>
      </c>
      <c r="M1729" s="122">
        <v>30003</v>
      </c>
      <c r="N1729" s="122" t="s">
        <v>275</v>
      </c>
      <c r="O1729" s="122" t="s">
        <v>79</v>
      </c>
      <c r="P1729" s="122" t="s">
        <v>60</v>
      </c>
    </row>
    <row r="1730" spans="1:16" x14ac:dyDescent="0.25">
      <c r="A1730" s="124" t="s">
        <v>51</v>
      </c>
      <c r="B1730" s="124" t="s">
        <v>51</v>
      </c>
      <c r="C1730" s="124" t="s">
        <v>52</v>
      </c>
      <c r="D1730" s="124" t="s">
        <v>8212</v>
      </c>
      <c r="E1730" s="127" t="s">
        <v>8213</v>
      </c>
      <c r="F1730" s="124" t="s">
        <v>55</v>
      </c>
      <c r="G1730" s="127" t="s">
        <v>427</v>
      </c>
      <c r="H1730" s="127" t="s">
        <v>428</v>
      </c>
      <c r="I1730" s="143">
        <v>-11940.33</v>
      </c>
      <c r="J1730" s="125">
        <v>46055</v>
      </c>
      <c r="K1730" s="125">
        <v>46064</v>
      </c>
      <c r="L1730" s="125">
        <v>46066</v>
      </c>
      <c r="M1730" s="122">
        <v>20004</v>
      </c>
      <c r="N1730" s="122" t="s">
        <v>143</v>
      </c>
      <c r="O1730" s="122" t="s">
        <v>79</v>
      </c>
      <c r="P1730" s="122" t="s">
        <v>60</v>
      </c>
    </row>
    <row r="1731" spans="1:16" x14ac:dyDescent="0.25">
      <c r="A1731" s="124" t="s">
        <v>51</v>
      </c>
      <c r="B1731" s="124" t="s">
        <v>51</v>
      </c>
      <c r="C1731" s="124" t="s">
        <v>52</v>
      </c>
      <c r="D1731" s="124" t="s">
        <v>8214</v>
      </c>
      <c r="E1731" s="127" t="s">
        <v>8215</v>
      </c>
      <c r="F1731" s="124" t="s">
        <v>55</v>
      </c>
      <c r="G1731" s="127" t="s">
        <v>8216</v>
      </c>
      <c r="H1731" s="127" t="s">
        <v>8217</v>
      </c>
      <c r="I1731" s="143">
        <v>-1952.06</v>
      </c>
      <c r="J1731" s="125">
        <v>46036</v>
      </c>
      <c r="K1731" s="125">
        <v>46044</v>
      </c>
      <c r="L1731" s="125">
        <v>46066</v>
      </c>
      <c r="M1731" s="122">
        <v>10258</v>
      </c>
      <c r="N1731" s="122" t="s">
        <v>66</v>
      </c>
      <c r="O1731" s="122" t="s">
        <v>67</v>
      </c>
      <c r="P1731" s="122" t="s">
        <v>60</v>
      </c>
    </row>
    <row r="1732" spans="1:16" x14ac:dyDescent="0.25">
      <c r="A1732" s="124" t="s">
        <v>51</v>
      </c>
      <c r="B1732" s="124" t="s">
        <v>51</v>
      </c>
      <c r="C1732" s="124" t="s">
        <v>52</v>
      </c>
      <c r="D1732" s="124" t="s">
        <v>8218</v>
      </c>
      <c r="E1732" s="127" t="s">
        <v>8219</v>
      </c>
      <c r="F1732" s="124" t="s">
        <v>55</v>
      </c>
      <c r="G1732" s="127" t="s">
        <v>772</v>
      </c>
      <c r="H1732" s="127" t="s">
        <v>773</v>
      </c>
      <c r="I1732" s="143">
        <v>-722.6</v>
      </c>
      <c r="J1732" s="125">
        <v>46038</v>
      </c>
      <c r="K1732" s="125">
        <v>46043</v>
      </c>
      <c r="L1732" s="125">
        <v>46066</v>
      </c>
      <c r="M1732" s="122">
        <v>30099</v>
      </c>
      <c r="N1732" s="122" t="s">
        <v>51</v>
      </c>
      <c r="O1732" s="122" t="s">
        <v>2235</v>
      </c>
      <c r="P1732" s="122" t="s">
        <v>60</v>
      </c>
    </row>
    <row r="1733" spans="1:16" x14ac:dyDescent="0.25">
      <c r="H1733" s="127" t="s">
        <v>8220</v>
      </c>
      <c r="I1733" s="143">
        <v>-106.71</v>
      </c>
      <c r="J1733" s="125"/>
      <c r="K1733" s="125"/>
      <c r="L1733" s="125">
        <v>46066</v>
      </c>
      <c r="M1733" s="122">
        <v>30002</v>
      </c>
      <c r="N1733" s="122" t="s">
        <v>128</v>
      </c>
      <c r="O1733" s="122" t="s">
        <v>79</v>
      </c>
      <c r="P1733" s="122" t="s">
        <v>129</v>
      </c>
    </row>
    <row r="1734" spans="1:16" x14ac:dyDescent="0.25">
      <c r="A1734" s="124" t="s">
        <v>51</v>
      </c>
      <c r="B1734" s="124" t="s">
        <v>51</v>
      </c>
      <c r="C1734" s="124" t="s">
        <v>52</v>
      </c>
      <c r="D1734" s="124" t="s">
        <v>8221</v>
      </c>
      <c r="E1734" s="127" t="s">
        <v>8222</v>
      </c>
      <c r="F1734" s="124" t="s">
        <v>55</v>
      </c>
      <c r="G1734" s="127" t="s">
        <v>442</v>
      </c>
      <c r="H1734" s="127" t="s">
        <v>443</v>
      </c>
      <c r="I1734" s="143">
        <v>-507.94</v>
      </c>
      <c r="J1734" s="125">
        <v>46031</v>
      </c>
      <c r="K1734" s="125">
        <v>46038</v>
      </c>
      <c r="L1734" s="125">
        <v>46066</v>
      </c>
      <c r="M1734" s="122">
        <v>10258</v>
      </c>
      <c r="N1734" s="122" t="s">
        <v>51</v>
      </c>
      <c r="O1734" s="122" t="s">
        <v>67</v>
      </c>
      <c r="P1734" s="122" t="s">
        <v>60</v>
      </c>
    </row>
    <row r="1735" spans="1:16" x14ac:dyDescent="0.25">
      <c r="A1735" s="124" t="s">
        <v>51</v>
      </c>
      <c r="B1735" s="124" t="s">
        <v>51</v>
      </c>
      <c r="C1735" s="124" t="s">
        <v>52</v>
      </c>
      <c r="D1735" s="124" t="s">
        <v>8223</v>
      </c>
      <c r="E1735" s="127" t="s">
        <v>8224</v>
      </c>
      <c r="F1735" s="124" t="s">
        <v>55</v>
      </c>
      <c r="G1735" s="127" t="s">
        <v>8225</v>
      </c>
      <c r="H1735" s="127" t="s">
        <v>8226</v>
      </c>
      <c r="I1735" s="143">
        <v>-2862.77</v>
      </c>
      <c r="J1735" s="125">
        <v>46038</v>
      </c>
      <c r="K1735" s="125">
        <v>46043</v>
      </c>
      <c r="L1735" s="125">
        <v>46066</v>
      </c>
      <c r="M1735" s="122">
        <v>30001</v>
      </c>
      <c r="N1735" s="122" t="s">
        <v>431</v>
      </c>
      <c r="O1735" s="122" t="s">
        <v>2235</v>
      </c>
      <c r="P1735" s="122" t="s">
        <v>60</v>
      </c>
    </row>
    <row r="1736" spans="1:16" x14ac:dyDescent="0.25">
      <c r="A1736" s="124" t="s">
        <v>51</v>
      </c>
      <c r="B1736" s="124" t="s">
        <v>51</v>
      </c>
      <c r="C1736" s="124" t="s">
        <v>52</v>
      </c>
      <c r="D1736" s="124" t="s">
        <v>8227</v>
      </c>
      <c r="E1736" s="127" t="s">
        <v>8228</v>
      </c>
      <c r="F1736" s="124" t="s">
        <v>55</v>
      </c>
      <c r="G1736" s="127" t="s">
        <v>8229</v>
      </c>
      <c r="H1736" s="127" t="s">
        <v>8230</v>
      </c>
      <c r="I1736" s="143">
        <v>-1051.54</v>
      </c>
      <c r="J1736" s="125">
        <v>46037</v>
      </c>
      <c r="K1736" s="125">
        <v>46038</v>
      </c>
      <c r="L1736" s="125">
        <v>46066</v>
      </c>
      <c r="M1736" s="122">
        <v>30099</v>
      </c>
      <c r="N1736" s="122" t="s">
        <v>51</v>
      </c>
      <c r="O1736" s="122" t="s">
        <v>2235</v>
      </c>
      <c r="P1736" s="122" t="s">
        <v>60</v>
      </c>
    </row>
    <row r="1737" spans="1:16" x14ac:dyDescent="0.25">
      <c r="A1737" s="124" t="s">
        <v>51</v>
      </c>
      <c r="B1737" s="124" t="s">
        <v>51</v>
      </c>
      <c r="C1737" s="124" t="s">
        <v>52</v>
      </c>
      <c r="D1737" s="124" t="s">
        <v>8231</v>
      </c>
      <c r="E1737" s="127" t="s">
        <v>8232</v>
      </c>
      <c r="F1737" s="124" t="s">
        <v>55</v>
      </c>
      <c r="G1737" s="127" t="s">
        <v>235</v>
      </c>
      <c r="H1737" s="127" t="s">
        <v>236</v>
      </c>
      <c r="I1737" s="143">
        <v>-630</v>
      </c>
      <c r="J1737" s="125">
        <v>46038</v>
      </c>
      <c r="K1737" s="125">
        <v>46043</v>
      </c>
      <c r="L1737" s="125">
        <v>46066</v>
      </c>
      <c r="M1737" s="122">
        <v>10258</v>
      </c>
      <c r="N1737" s="122" t="s">
        <v>51</v>
      </c>
      <c r="O1737" s="122" t="s">
        <v>67</v>
      </c>
      <c r="P1737" s="122" t="s">
        <v>60</v>
      </c>
    </row>
    <row r="1738" spans="1:16" x14ac:dyDescent="0.25">
      <c r="A1738" s="124" t="s">
        <v>51</v>
      </c>
      <c r="C1738" s="124" t="s">
        <v>72</v>
      </c>
      <c r="D1738" s="124" t="s">
        <v>8233</v>
      </c>
      <c r="E1738" s="127" t="s">
        <v>8234</v>
      </c>
      <c r="F1738" s="124" t="s">
        <v>55</v>
      </c>
      <c r="G1738" s="127" t="s">
        <v>7953</v>
      </c>
      <c r="H1738" s="127" t="s">
        <v>7954</v>
      </c>
      <c r="I1738" s="143">
        <v>-73292.61</v>
      </c>
      <c r="J1738" s="125">
        <v>46045</v>
      </c>
      <c r="K1738" s="125">
        <v>46066</v>
      </c>
      <c r="L1738" s="125">
        <v>46066</v>
      </c>
      <c r="M1738" s="122">
        <v>20029</v>
      </c>
      <c r="N1738" s="122" t="s">
        <v>131</v>
      </c>
      <c r="O1738" s="122" t="s">
        <v>155</v>
      </c>
      <c r="P1738" s="122" t="s">
        <v>155</v>
      </c>
    </row>
    <row r="1739" spans="1:16" x14ac:dyDescent="0.25">
      <c r="A1739" s="124" t="s">
        <v>51</v>
      </c>
      <c r="C1739" s="124" t="s">
        <v>72</v>
      </c>
      <c r="D1739" s="124" t="s">
        <v>8235</v>
      </c>
      <c r="E1739" s="127" t="s">
        <v>8236</v>
      </c>
      <c r="F1739" s="124" t="s">
        <v>55</v>
      </c>
      <c r="G1739" s="127" t="s">
        <v>7953</v>
      </c>
      <c r="H1739" s="127" t="s">
        <v>7954</v>
      </c>
      <c r="I1739" s="143">
        <v>-9760.43</v>
      </c>
      <c r="J1739" s="125">
        <v>46045</v>
      </c>
      <c r="K1739" s="125">
        <v>46066</v>
      </c>
      <c r="L1739" s="125">
        <v>46066</v>
      </c>
      <c r="M1739" s="122">
        <v>20023</v>
      </c>
      <c r="N1739" s="122" t="s">
        <v>84</v>
      </c>
      <c r="O1739" s="122" t="s">
        <v>155</v>
      </c>
      <c r="P1739" s="122" t="s">
        <v>155</v>
      </c>
    </row>
    <row r="1740" spans="1:16" ht="15" x14ac:dyDescent="0.25">
      <c r="A1740" s="28"/>
      <c r="B1740" s="28"/>
      <c r="C1740" s="28"/>
      <c r="D1740" s="28"/>
      <c r="E1740" s="32"/>
      <c r="F1740" s="28"/>
      <c r="G1740" s="32"/>
      <c r="H1740" s="32" t="s">
        <v>8237</v>
      </c>
      <c r="I1740" s="143">
        <v>-7200</v>
      </c>
      <c r="J1740" s="125"/>
      <c r="K1740" s="125"/>
      <c r="L1740" s="125">
        <v>46066</v>
      </c>
      <c r="M1740" s="122" t="s">
        <v>8609</v>
      </c>
      <c r="N1740" s="122" t="s">
        <v>8237</v>
      </c>
      <c r="O1740" s="122" t="s">
        <v>840</v>
      </c>
      <c r="P1740" s="122" t="s">
        <v>129</v>
      </c>
    </row>
    <row r="1741" spans="1:16" x14ac:dyDescent="0.25">
      <c r="A1741" s="124" t="s">
        <v>51</v>
      </c>
      <c r="C1741" s="124" t="s">
        <v>52</v>
      </c>
      <c r="D1741" s="124" t="s">
        <v>8238</v>
      </c>
      <c r="E1741" s="127" t="s">
        <v>8239</v>
      </c>
      <c r="F1741" s="124" t="s">
        <v>55</v>
      </c>
      <c r="G1741" s="127" t="s">
        <v>8240</v>
      </c>
      <c r="H1741" s="127" t="s">
        <v>8241</v>
      </c>
      <c r="I1741" s="143">
        <v>-2215.0700000000002</v>
      </c>
      <c r="J1741" s="125">
        <v>46042</v>
      </c>
      <c r="K1741" s="125">
        <v>46052</v>
      </c>
      <c r="L1741" s="125">
        <v>46066</v>
      </c>
      <c r="M1741" s="122">
        <v>30099</v>
      </c>
      <c r="N1741" s="122" t="s">
        <v>51</v>
      </c>
      <c r="O1741" s="122" t="s">
        <v>2235</v>
      </c>
      <c r="P1741" s="122" t="s">
        <v>60</v>
      </c>
    </row>
    <row r="1742" spans="1:16" x14ac:dyDescent="0.25">
      <c r="A1742" s="124" t="s">
        <v>51</v>
      </c>
      <c r="C1742" s="124" t="s">
        <v>52</v>
      </c>
      <c r="D1742" s="124" t="s">
        <v>8242</v>
      </c>
      <c r="E1742" s="127" t="s">
        <v>795</v>
      </c>
      <c r="F1742" s="124" t="s">
        <v>55</v>
      </c>
      <c r="G1742" s="127" t="s">
        <v>1357</v>
      </c>
      <c r="H1742" s="127" t="s">
        <v>1358</v>
      </c>
      <c r="I1742" s="143">
        <v>-1886.94</v>
      </c>
      <c r="J1742" s="125">
        <v>46055</v>
      </c>
      <c r="K1742" s="125">
        <v>46056</v>
      </c>
      <c r="L1742" s="125">
        <v>46066</v>
      </c>
      <c r="M1742" s="122">
        <v>30099</v>
      </c>
      <c r="N1742" s="122" t="s">
        <v>58</v>
      </c>
      <c r="O1742" s="122" t="s">
        <v>2235</v>
      </c>
      <c r="P1742" s="122" t="s">
        <v>60</v>
      </c>
    </row>
    <row r="1743" spans="1:16" x14ac:dyDescent="0.25">
      <c r="A1743" s="124" t="s">
        <v>51</v>
      </c>
      <c r="C1743" s="124" t="s">
        <v>52</v>
      </c>
      <c r="D1743" s="124" t="s">
        <v>8243</v>
      </c>
      <c r="E1743" s="127" t="s">
        <v>8244</v>
      </c>
      <c r="F1743" s="124" t="s">
        <v>55</v>
      </c>
      <c r="G1743" s="127" t="s">
        <v>1357</v>
      </c>
      <c r="H1743" s="127" t="s">
        <v>1358</v>
      </c>
      <c r="I1743" s="143">
        <v>-2838.48</v>
      </c>
      <c r="J1743" s="125">
        <v>46055</v>
      </c>
      <c r="K1743" s="125">
        <v>46057</v>
      </c>
      <c r="L1743" s="125">
        <v>46066</v>
      </c>
      <c r="M1743" s="122">
        <v>20099</v>
      </c>
      <c r="N1743" s="122" t="s">
        <v>78</v>
      </c>
      <c r="O1743" s="122" t="s">
        <v>79</v>
      </c>
      <c r="P1743" s="122" t="s">
        <v>60</v>
      </c>
    </row>
    <row r="1744" spans="1:16" x14ac:dyDescent="0.25">
      <c r="A1744" s="124" t="s">
        <v>51</v>
      </c>
      <c r="C1744" s="124" t="s">
        <v>52</v>
      </c>
      <c r="D1744" s="124" t="s">
        <v>8245</v>
      </c>
      <c r="E1744" s="127" t="s">
        <v>1036</v>
      </c>
      <c r="F1744" s="124" t="s">
        <v>55</v>
      </c>
      <c r="G1744" s="127" t="s">
        <v>1185</v>
      </c>
      <c r="H1744" s="127" t="s">
        <v>1186</v>
      </c>
      <c r="I1744" s="143">
        <v>-58886.559999999998</v>
      </c>
      <c r="J1744" s="125">
        <v>46055</v>
      </c>
      <c r="K1744" s="125">
        <v>46056</v>
      </c>
      <c r="L1744" s="125">
        <v>46066</v>
      </c>
      <c r="M1744" s="122">
        <v>20002</v>
      </c>
      <c r="N1744" s="122" t="s">
        <v>347</v>
      </c>
      <c r="O1744" s="122" t="s">
        <v>79</v>
      </c>
      <c r="P1744" s="122" t="s">
        <v>60</v>
      </c>
    </row>
    <row r="1745" spans="1:16" x14ac:dyDescent="0.25">
      <c r="A1745" s="124" t="s">
        <v>51</v>
      </c>
      <c r="C1745" s="124" t="s">
        <v>52</v>
      </c>
      <c r="D1745" s="124" t="s">
        <v>8246</v>
      </c>
      <c r="E1745" s="127" t="s">
        <v>8247</v>
      </c>
      <c r="F1745" s="124" t="s">
        <v>55</v>
      </c>
      <c r="G1745" s="127" t="s">
        <v>8248</v>
      </c>
      <c r="H1745" s="127" t="s">
        <v>8249</v>
      </c>
      <c r="I1745" s="143">
        <v>-145.6</v>
      </c>
      <c r="J1745" s="125">
        <v>45936</v>
      </c>
      <c r="K1745" s="125">
        <v>46062</v>
      </c>
      <c r="L1745" s="125">
        <v>46066</v>
      </c>
      <c r="M1745" s="122">
        <v>10258</v>
      </c>
      <c r="N1745" s="122" t="s">
        <v>51</v>
      </c>
      <c r="O1745" s="122" t="s">
        <v>67</v>
      </c>
      <c r="P1745" s="122" t="s">
        <v>60</v>
      </c>
    </row>
    <row r="1746" spans="1:16" x14ac:dyDescent="0.25">
      <c r="H1746" s="127" t="s">
        <v>245</v>
      </c>
      <c r="I1746" s="143">
        <v>-9006.48</v>
      </c>
      <c r="J1746" s="125"/>
      <c r="K1746" s="125"/>
      <c r="L1746" s="125">
        <v>46066</v>
      </c>
      <c r="M1746" s="122">
        <v>30258</v>
      </c>
      <c r="N1746" s="122" t="s">
        <v>245</v>
      </c>
      <c r="O1746" s="122" t="s">
        <v>245</v>
      </c>
      <c r="P1746" s="122" t="s">
        <v>246</v>
      </c>
    </row>
    <row r="1747" spans="1:16" x14ac:dyDescent="0.25">
      <c r="A1747" s="124" t="s">
        <v>51</v>
      </c>
      <c r="C1747" s="124" t="s">
        <v>52</v>
      </c>
      <c r="D1747" s="124" t="s">
        <v>8250</v>
      </c>
      <c r="E1747" s="127" t="s">
        <v>1216</v>
      </c>
      <c r="F1747" s="124" t="s">
        <v>55</v>
      </c>
      <c r="G1747" s="127" t="s">
        <v>8251</v>
      </c>
      <c r="H1747" s="127" t="s">
        <v>8252</v>
      </c>
      <c r="I1747" s="143">
        <v>-350</v>
      </c>
      <c r="J1747" s="125">
        <v>46036</v>
      </c>
      <c r="K1747" s="125">
        <v>46043</v>
      </c>
      <c r="L1747" s="125">
        <v>46066</v>
      </c>
      <c r="M1747" s="122">
        <v>10258</v>
      </c>
      <c r="N1747" s="122" t="s">
        <v>66</v>
      </c>
      <c r="O1747" s="122" t="s">
        <v>67</v>
      </c>
      <c r="P1747" s="122" t="s">
        <v>60</v>
      </c>
    </row>
    <row r="1748" spans="1:16" x14ac:dyDescent="0.25">
      <c r="H1748" s="127" t="s">
        <v>8253</v>
      </c>
      <c r="I1748" s="143">
        <v>-5412.48</v>
      </c>
      <c r="J1748" s="125"/>
      <c r="K1748" s="125"/>
      <c r="L1748" s="125">
        <v>46066</v>
      </c>
      <c r="M1748" s="122">
        <v>20004</v>
      </c>
      <c r="N1748" s="122" t="s">
        <v>8253</v>
      </c>
      <c r="O1748" s="122" t="s">
        <v>79</v>
      </c>
      <c r="P1748" s="122" t="s">
        <v>129</v>
      </c>
    </row>
    <row r="1749" spans="1:16" x14ac:dyDescent="0.25">
      <c r="H1749" s="127" t="s">
        <v>592</v>
      </c>
      <c r="I1749" s="143">
        <v>-230</v>
      </c>
      <c r="J1749" s="125"/>
      <c r="K1749" s="125"/>
      <c r="L1749" s="125">
        <v>46066</v>
      </c>
      <c r="M1749" s="122">
        <v>20003</v>
      </c>
      <c r="N1749" s="122" t="s">
        <v>128</v>
      </c>
      <c r="O1749" s="122" t="s">
        <v>79</v>
      </c>
      <c r="P1749" s="122" t="s">
        <v>129</v>
      </c>
    </row>
    <row r="1750" spans="1:16" x14ac:dyDescent="0.25">
      <c r="A1750" s="124" t="s">
        <v>51</v>
      </c>
      <c r="C1750" s="124" t="s">
        <v>72</v>
      </c>
      <c r="D1750" s="124" t="s">
        <v>8254</v>
      </c>
      <c r="E1750" s="127" t="s">
        <v>8255</v>
      </c>
      <c r="F1750" s="124" t="s">
        <v>55</v>
      </c>
      <c r="G1750" s="127" t="s">
        <v>739</v>
      </c>
      <c r="H1750" s="127" t="s">
        <v>740</v>
      </c>
      <c r="I1750" s="143">
        <v>-2683.6</v>
      </c>
      <c r="J1750" s="125">
        <v>46041</v>
      </c>
      <c r="K1750" s="125">
        <v>46042</v>
      </c>
      <c r="L1750" s="125">
        <v>46066</v>
      </c>
      <c r="M1750" s="122">
        <v>30002</v>
      </c>
      <c r="N1750" s="122" t="s">
        <v>205</v>
      </c>
      <c r="O1750" s="122" t="s">
        <v>155</v>
      </c>
      <c r="P1750" s="122" t="s">
        <v>155</v>
      </c>
    </row>
    <row r="1751" spans="1:16" x14ac:dyDescent="0.25">
      <c r="A1751" s="124" t="s">
        <v>51</v>
      </c>
      <c r="C1751" s="124" t="s">
        <v>72</v>
      </c>
      <c r="D1751" s="124" t="s">
        <v>8256</v>
      </c>
      <c r="E1751" s="127" t="s">
        <v>8257</v>
      </c>
      <c r="F1751" s="124" t="s">
        <v>55</v>
      </c>
      <c r="G1751" s="127" t="s">
        <v>739</v>
      </c>
      <c r="H1751" s="127" t="s">
        <v>740</v>
      </c>
      <c r="I1751" s="143">
        <v>-1589.97</v>
      </c>
      <c r="J1751" s="125">
        <v>46041</v>
      </c>
      <c r="K1751" s="125">
        <v>46042</v>
      </c>
      <c r="L1751" s="125">
        <v>46066</v>
      </c>
      <c r="M1751" s="122">
        <v>30002</v>
      </c>
      <c r="N1751" s="122" t="s">
        <v>205</v>
      </c>
      <c r="O1751" s="122" t="s">
        <v>155</v>
      </c>
      <c r="P1751" s="122" t="s">
        <v>155</v>
      </c>
    </row>
    <row r="1752" spans="1:16" x14ac:dyDescent="0.25">
      <c r="A1752" s="124" t="s">
        <v>51</v>
      </c>
      <c r="C1752" s="124" t="s">
        <v>72</v>
      </c>
      <c r="D1752" s="124" t="s">
        <v>8258</v>
      </c>
      <c r="E1752" s="127" t="s">
        <v>8259</v>
      </c>
      <c r="F1752" s="124" t="s">
        <v>55</v>
      </c>
      <c r="G1752" s="127" t="s">
        <v>739</v>
      </c>
      <c r="H1752" s="127" t="s">
        <v>740</v>
      </c>
      <c r="I1752" s="143">
        <v>-1874.39</v>
      </c>
      <c r="J1752" s="125">
        <v>46041</v>
      </c>
      <c r="K1752" s="125">
        <v>46042</v>
      </c>
      <c r="L1752" s="125">
        <v>46066</v>
      </c>
      <c r="M1752" s="122">
        <v>30002</v>
      </c>
      <c r="N1752" s="122" t="s">
        <v>205</v>
      </c>
      <c r="O1752" s="122" t="s">
        <v>155</v>
      </c>
      <c r="P1752" s="122" t="s">
        <v>155</v>
      </c>
    </row>
    <row r="1753" spans="1:16" x14ac:dyDescent="0.25">
      <c r="A1753" s="124" t="s">
        <v>51</v>
      </c>
      <c r="C1753" s="124" t="s">
        <v>72</v>
      </c>
      <c r="D1753" s="124" t="s">
        <v>6095</v>
      </c>
      <c r="E1753" s="127" t="s">
        <v>8260</v>
      </c>
      <c r="F1753" s="124" t="s">
        <v>55</v>
      </c>
      <c r="G1753" s="127" t="s">
        <v>739</v>
      </c>
      <c r="H1753" s="127" t="s">
        <v>740</v>
      </c>
      <c r="I1753" s="143">
        <v>-2626.07</v>
      </c>
      <c r="J1753" s="125">
        <v>46041</v>
      </c>
      <c r="K1753" s="125">
        <v>46042</v>
      </c>
      <c r="L1753" s="125">
        <v>46066</v>
      </c>
      <c r="M1753" s="122">
        <v>30002</v>
      </c>
      <c r="N1753" s="122" t="s">
        <v>205</v>
      </c>
      <c r="O1753" s="122" t="s">
        <v>155</v>
      </c>
      <c r="P1753" s="122" t="s">
        <v>155</v>
      </c>
    </row>
    <row r="1754" spans="1:16" x14ac:dyDescent="0.25">
      <c r="A1754" s="124" t="s">
        <v>51</v>
      </c>
      <c r="C1754" s="124" t="s">
        <v>72</v>
      </c>
      <c r="D1754" s="124" t="s">
        <v>6117</v>
      </c>
      <c r="E1754" s="127" t="s">
        <v>8261</v>
      </c>
      <c r="F1754" s="124" t="s">
        <v>55</v>
      </c>
      <c r="G1754" s="127" t="s">
        <v>739</v>
      </c>
      <c r="H1754" s="127" t="s">
        <v>740</v>
      </c>
      <c r="I1754" s="143">
        <v>-2626.07</v>
      </c>
      <c r="J1754" s="125">
        <v>46041</v>
      </c>
      <c r="K1754" s="125">
        <v>46042</v>
      </c>
      <c r="L1754" s="125">
        <v>46066</v>
      </c>
      <c r="M1754" s="122">
        <v>30002</v>
      </c>
      <c r="N1754" s="122" t="s">
        <v>205</v>
      </c>
      <c r="O1754" s="122" t="s">
        <v>155</v>
      </c>
      <c r="P1754" s="122" t="s">
        <v>155</v>
      </c>
    </row>
    <row r="1755" spans="1:16" x14ac:dyDescent="0.25">
      <c r="A1755" s="124" t="s">
        <v>51</v>
      </c>
      <c r="C1755" s="124" t="s">
        <v>72</v>
      </c>
      <c r="D1755" s="124" t="s">
        <v>8262</v>
      </c>
      <c r="E1755" s="127" t="s">
        <v>8263</v>
      </c>
      <c r="F1755" s="124" t="s">
        <v>55</v>
      </c>
      <c r="G1755" s="127" t="s">
        <v>739</v>
      </c>
      <c r="H1755" s="127" t="s">
        <v>740</v>
      </c>
      <c r="I1755" s="143">
        <v>-1838.77</v>
      </c>
      <c r="J1755" s="125">
        <v>46057</v>
      </c>
      <c r="K1755" s="125">
        <v>46059</v>
      </c>
      <c r="L1755" s="125">
        <v>46066</v>
      </c>
      <c r="M1755" s="122">
        <v>30002</v>
      </c>
      <c r="N1755" s="122" t="s">
        <v>205</v>
      </c>
      <c r="O1755" s="122" t="s">
        <v>155</v>
      </c>
      <c r="P1755" s="122" t="s">
        <v>155</v>
      </c>
    </row>
    <row r="1756" spans="1:16" x14ac:dyDescent="0.25">
      <c r="A1756" s="124" t="s">
        <v>51</v>
      </c>
      <c r="C1756" s="124" t="s">
        <v>72</v>
      </c>
      <c r="D1756" s="124" t="s">
        <v>8264</v>
      </c>
      <c r="E1756" s="127" t="s">
        <v>8265</v>
      </c>
      <c r="F1756" s="124" t="s">
        <v>55</v>
      </c>
      <c r="G1756" s="127" t="s">
        <v>739</v>
      </c>
      <c r="H1756" s="127" t="s">
        <v>740</v>
      </c>
      <c r="I1756" s="143">
        <v>-2950.54</v>
      </c>
      <c r="J1756" s="125">
        <v>46057</v>
      </c>
      <c r="K1756" s="125">
        <v>46059</v>
      </c>
      <c r="L1756" s="125">
        <v>46066</v>
      </c>
      <c r="M1756" s="122">
        <v>30002</v>
      </c>
      <c r="N1756" s="122" t="s">
        <v>205</v>
      </c>
      <c r="O1756" s="122" t="s">
        <v>155</v>
      </c>
      <c r="P1756" s="122" t="s">
        <v>155</v>
      </c>
    </row>
    <row r="1757" spans="1:16" x14ac:dyDescent="0.25">
      <c r="A1757" s="124" t="s">
        <v>51</v>
      </c>
      <c r="C1757" s="124" t="s">
        <v>52</v>
      </c>
      <c r="D1757" s="124" t="s">
        <v>8266</v>
      </c>
      <c r="E1757" s="127" t="s">
        <v>8267</v>
      </c>
      <c r="F1757" s="124" t="s">
        <v>55</v>
      </c>
      <c r="G1757" s="127" t="s">
        <v>1264</v>
      </c>
      <c r="H1757" s="127" t="s">
        <v>1265</v>
      </c>
      <c r="I1757" s="143">
        <v>-5946.7</v>
      </c>
      <c r="J1757" s="125">
        <v>46054</v>
      </c>
      <c r="K1757" s="125">
        <v>46062</v>
      </c>
      <c r="L1757" s="125">
        <v>46066</v>
      </c>
      <c r="M1757" s="122">
        <v>20099</v>
      </c>
      <c r="N1757" s="122" t="s">
        <v>78</v>
      </c>
      <c r="O1757" s="122" t="s">
        <v>79</v>
      </c>
      <c r="P1757" s="122" t="s">
        <v>60</v>
      </c>
    </row>
    <row r="1758" spans="1:16" x14ac:dyDescent="0.25">
      <c r="H1758" s="127" t="s">
        <v>276</v>
      </c>
      <c r="I1758" s="143">
        <v>-125.01</v>
      </c>
      <c r="J1758" s="125"/>
      <c r="K1758" s="125"/>
      <c r="L1758" s="125">
        <v>46066</v>
      </c>
      <c r="M1758" s="122">
        <v>40001</v>
      </c>
      <c r="N1758" s="122" t="s">
        <v>276</v>
      </c>
      <c r="O1758" s="122" t="s">
        <v>79</v>
      </c>
      <c r="P1758" s="122" t="s">
        <v>129</v>
      </c>
    </row>
    <row r="1759" spans="1:16" x14ac:dyDescent="0.25">
      <c r="A1759" s="124" t="s">
        <v>51</v>
      </c>
      <c r="C1759" s="124" t="s">
        <v>72</v>
      </c>
      <c r="D1759" s="124" t="s">
        <v>8268</v>
      </c>
      <c r="E1759" s="127" t="s">
        <v>8269</v>
      </c>
      <c r="F1759" s="124" t="s">
        <v>55</v>
      </c>
      <c r="G1759" s="127" t="s">
        <v>1522</v>
      </c>
      <c r="H1759" s="127" t="s">
        <v>1523</v>
      </c>
      <c r="I1759" s="143">
        <v>-18638.509999999998</v>
      </c>
      <c r="J1759" s="125">
        <v>46046</v>
      </c>
      <c r="K1759" s="125">
        <v>46058</v>
      </c>
      <c r="L1759" s="125">
        <v>46066</v>
      </c>
      <c r="M1759" s="122">
        <v>20008</v>
      </c>
      <c r="N1759" s="122" t="s">
        <v>161</v>
      </c>
      <c r="O1759" s="122" t="s">
        <v>138</v>
      </c>
      <c r="P1759" s="122" t="s">
        <v>60</v>
      </c>
    </row>
    <row r="1760" spans="1:16" x14ac:dyDescent="0.25">
      <c r="A1760" s="124" t="s">
        <v>51</v>
      </c>
      <c r="C1760" s="124" t="s">
        <v>156</v>
      </c>
      <c r="D1760" s="124" t="s">
        <v>1198</v>
      </c>
      <c r="E1760" s="127" t="s">
        <v>1199</v>
      </c>
      <c r="F1760" s="124" t="s">
        <v>55</v>
      </c>
      <c r="G1760" s="127" t="s">
        <v>1196</v>
      </c>
      <c r="H1760" s="127" t="s">
        <v>1197</v>
      </c>
      <c r="I1760" s="143">
        <v>-5328.09</v>
      </c>
      <c r="J1760" s="125">
        <v>45642</v>
      </c>
      <c r="K1760" s="125">
        <v>45642</v>
      </c>
      <c r="L1760" s="125">
        <v>46066</v>
      </c>
      <c r="M1760" s="122">
        <v>20008</v>
      </c>
      <c r="N1760" s="122" t="s">
        <v>161</v>
      </c>
      <c r="O1760" s="122" t="s">
        <v>138</v>
      </c>
      <c r="P1760" s="122" t="s">
        <v>60</v>
      </c>
    </row>
    <row r="1761" spans="1:16" x14ac:dyDescent="0.25">
      <c r="A1761" s="124" t="s">
        <v>51</v>
      </c>
      <c r="C1761" s="124" t="s">
        <v>52</v>
      </c>
      <c r="D1761" s="124" t="s">
        <v>8270</v>
      </c>
      <c r="E1761" s="127" t="s">
        <v>8271</v>
      </c>
      <c r="F1761" s="124" t="s">
        <v>55</v>
      </c>
      <c r="G1761" s="127" t="s">
        <v>1270</v>
      </c>
      <c r="H1761" s="127" t="s">
        <v>1271</v>
      </c>
      <c r="I1761" s="143">
        <v>-3917.14</v>
      </c>
      <c r="J1761" s="125">
        <v>46029</v>
      </c>
      <c r="K1761" s="125">
        <v>46064</v>
      </c>
      <c r="L1761" s="125">
        <v>46066</v>
      </c>
      <c r="M1761" s="122">
        <v>10258</v>
      </c>
      <c r="N1761" s="122" t="s">
        <v>66</v>
      </c>
      <c r="O1761" s="122" t="s">
        <v>150</v>
      </c>
      <c r="P1761" s="122" t="s">
        <v>129</v>
      </c>
    </row>
    <row r="1762" spans="1:16" x14ac:dyDescent="0.25">
      <c r="A1762" s="124" t="s">
        <v>51</v>
      </c>
      <c r="C1762" s="124" t="s">
        <v>52</v>
      </c>
      <c r="D1762" s="124" t="s">
        <v>8272</v>
      </c>
      <c r="E1762" s="127" t="s">
        <v>8273</v>
      </c>
      <c r="F1762" s="124" t="s">
        <v>55</v>
      </c>
      <c r="G1762" s="127" t="s">
        <v>1270</v>
      </c>
      <c r="H1762" s="127" t="s">
        <v>1271</v>
      </c>
      <c r="I1762" s="143">
        <v>-3388.64</v>
      </c>
      <c r="J1762" s="125">
        <v>46029</v>
      </c>
      <c r="K1762" s="125">
        <v>46064</v>
      </c>
      <c r="L1762" s="125">
        <v>46066</v>
      </c>
      <c r="M1762" s="122">
        <v>10258</v>
      </c>
      <c r="N1762" s="122" t="s">
        <v>66</v>
      </c>
      <c r="O1762" s="122" t="s">
        <v>150</v>
      </c>
      <c r="P1762" s="122" t="s">
        <v>129</v>
      </c>
    </row>
    <row r="1763" spans="1:16" x14ac:dyDescent="0.25">
      <c r="A1763" s="124" t="s">
        <v>51</v>
      </c>
      <c r="C1763" s="124" t="s">
        <v>52</v>
      </c>
      <c r="D1763" s="124" t="s">
        <v>8274</v>
      </c>
      <c r="E1763" s="127" t="s">
        <v>8275</v>
      </c>
      <c r="F1763" s="124" t="s">
        <v>55</v>
      </c>
      <c r="G1763" s="127" t="s">
        <v>1270</v>
      </c>
      <c r="H1763" s="127" t="s">
        <v>1271</v>
      </c>
      <c r="I1763" s="143">
        <v>-1934.41</v>
      </c>
      <c r="J1763" s="125">
        <v>46029</v>
      </c>
      <c r="K1763" s="125">
        <v>46064</v>
      </c>
      <c r="L1763" s="125">
        <v>46066</v>
      </c>
      <c r="M1763" s="122">
        <v>10258</v>
      </c>
      <c r="N1763" s="122" t="s">
        <v>66</v>
      </c>
      <c r="O1763" s="122" t="s">
        <v>150</v>
      </c>
      <c r="P1763" s="122" t="s">
        <v>129</v>
      </c>
    </row>
    <row r="1764" spans="1:16" x14ac:dyDescent="0.25">
      <c r="A1764" s="124" t="s">
        <v>51</v>
      </c>
      <c r="C1764" s="124" t="s">
        <v>52</v>
      </c>
      <c r="D1764" s="124" t="s">
        <v>8276</v>
      </c>
      <c r="E1764" s="127" t="s">
        <v>8277</v>
      </c>
      <c r="F1764" s="124" t="s">
        <v>55</v>
      </c>
      <c r="G1764" s="127" t="s">
        <v>1270</v>
      </c>
      <c r="H1764" s="127" t="s">
        <v>1271</v>
      </c>
      <c r="I1764" s="143">
        <v>-38441.47</v>
      </c>
      <c r="J1764" s="125">
        <v>46031</v>
      </c>
      <c r="K1764" s="125">
        <v>46064</v>
      </c>
      <c r="L1764" s="125">
        <v>46066</v>
      </c>
      <c r="M1764" s="122">
        <v>10258</v>
      </c>
      <c r="N1764" s="122" t="s">
        <v>66</v>
      </c>
      <c r="O1764" s="122" t="s">
        <v>150</v>
      </c>
      <c r="P1764" s="122" t="s">
        <v>129</v>
      </c>
    </row>
    <row r="1765" spans="1:16" x14ac:dyDescent="0.25">
      <c r="A1765" s="124" t="s">
        <v>51</v>
      </c>
      <c r="C1765" s="124" t="s">
        <v>52</v>
      </c>
      <c r="D1765" s="124" t="s">
        <v>8278</v>
      </c>
      <c r="E1765" s="127" t="s">
        <v>8279</v>
      </c>
      <c r="F1765" s="124" t="s">
        <v>55</v>
      </c>
      <c r="G1765" s="127" t="s">
        <v>1270</v>
      </c>
      <c r="H1765" s="127" t="s">
        <v>1271</v>
      </c>
      <c r="I1765" s="143">
        <v>-15346.15</v>
      </c>
      <c r="J1765" s="125">
        <v>46031</v>
      </c>
      <c r="K1765" s="125">
        <v>46064</v>
      </c>
      <c r="L1765" s="125">
        <v>46066</v>
      </c>
      <c r="M1765" s="122">
        <v>10258</v>
      </c>
      <c r="N1765" s="122" t="s">
        <v>66</v>
      </c>
      <c r="O1765" s="122" t="s">
        <v>150</v>
      </c>
      <c r="P1765" s="122" t="s">
        <v>129</v>
      </c>
    </row>
    <row r="1766" spans="1:16" x14ac:dyDescent="0.25">
      <c r="A1766" s="124" t="s">
        <v>51</v>
      </c>
      <c r="C1766" s="124" t="s">
        <v>52</v>
      </c>
      <c r="D1766" s="124" t="s">
        <v>8280</v>
      </c>
      <c r="E1766" s="127" t="s">
        <v>8281</v>
      </c>
      <c r="F1766" s="124" t="s">
        <v>55</v>
      </c>
      <c r="G1766" s="127" t="s">
        <v>1270</v>
      </c>
      <c r="H1766" s="127" t="s">
        <v>1271</v>
      </c>
      <c r="I1766" s="143">
        <v>-11761.88</v>
      </c>
      <c r="J1766" s="125">
        <v>46031</v>
      </c>
      <c r="K1766" s="125">
        <v>46064</v>
      </c>
      <c r="L1766" s="125">
        <v>46066</v>
      </c>
      <c r="M1766" s="122">
        <v>10258</v>
      </c>
      <c r="N1766" s="122" t="s">
        <v>66</v>
      </c>
      <c r="O1766" s="122" t="s">
        <v>150</v>
      </c>
      <c r="P1766" s="122" t="s">
        <v>129</v>
      </c>
    </row>
    <row r="1767" spans="1:16" x14ac:dyDescent="0.25">
      <c r="A1767" s="124" t="s">
        <v>51</v>
      </c>
      <c r="C1767" s="124" t="s">
        <v>52</v>
      </c>
      <c r="D1767" s="124" t="s">
        <v>8282</v>
      </c>
      <c r="E1767" s="127" t="s">
        <v>8283</v>
      </c>
      <c r="F1767" s="124" t="s">
        <v>55</v>
      </c>
      <c r="G1767" s="127" t="s">
        <v>1270</v>
      </c>
      <c r="H1767" s="127" t="s">
        <v>1271</v>
      </c>
      <c r="I1767" s="143">
        <v>-317.20999999999998</v>
      </c>
      <c r="J1767" s="125">
        <v>46029</v>
      </c>
      <c r="K1767" s="125">
        <v>46064</v>
      </c>
      <c r="L1767" s="125">
        <v>46066</v>
      </c>
      <c r="M1767" s="122">
        <v>10248</v>
      </c>
      <c r="N1767" s="122" t="s">
        <v>651</v>
      </c>
      <c r="O1767" s="122" t="s">
        <v>150</v>
      </c>
      <c r="P1767" s="122" t="s">
        <v>129</v>
      </c>
    </row>
    <row r="1768" spans="1:16" x14ac:dyDescent="0.25">
      <c r="A1768" s="124" t="s">
        <v>51</v>
      </c>
      <c r="C1768" s="124" t="s">
        <v>52</v>
      </c>
      <c r="D1768" s="124" t="s">
        <v>8284</v>
      </c>
      <c r="E1768" s="127" t="s">
        <v>8285</v>
      </c>
      <c r="F1768" s="124" t="s">
        <v>55</v>
      </c>
      <c r="G1768" s="127" t="s">
        <v>1270</v>
      </c>
      <c r="H1768" s="127" t="s">
        <v>1271</v>
      </c>
      <c r="I1768" s="143">
        <v>-6174.38</v>
      </c>
      <c r="J1768" s="125">
        <v>46031</v>
      </c>
      <c r="K1768" s="125">
        <v>46064</v>
      </c>
      <c r="L1768" s="125">
        <v>46066</v>
      </c>
      <c r="M1768" s="122">
        <v>10248</v>
      </c>
      <c r="N1768" s="122" t="s">
        <v>651</v>
      </c>
      <c r="O1768" s="122" t="s">
        <v>150</v>
      </c>
      <c r="P1768" s="122" t="s">
        <v>129</v>
      </c>
    </row>
    <row r="1769" spans="1:16" x14ac:dyDescent="0.25">
      <c r="A1769" s="124" t="s">
        <v>51</v>
      </c>
      <c r="C1769" s="124" t="s">
        <v>52</v>
      </c>
      <c r="D1769" s="124" t="s">
        <v>8286</v>
      </c>
      <c r="E1769" s="127" t="s">
        <v>8287</v>
      </c>
      <c r="F1769" s="124" t="s">
        <v>55</v>
      </c>
      <c r="G1769" s="127" t="s">
        <v>1270</v>
      </c>
      <c r="H1769" s="127" t="s">
        <v>1271</v>
      </c>
      <c r="I1769" s="143">
        <v>-579.03</v>
      </c>
      <c r="J1769" s="125">
        <v>46029</v>
      </c>
      <c r="K1769" s="125">
        <v>46064</v>
      </c>
      <c r="L1769" s="125">
        <v>46066</v>
      </c>
      <c r="M1769" s="122">
        <v>30099</v>
      </c>
      <c r="N1769" s="122" t="s">
        <v>58</v>
      </c>
      <c r="O1769" s="122" t="s">
        <v>150</v>
      </c>
      <c r="P1769" s="122" t="s">
        <v>129</v>
      </c>
    </row>
    <row r="1770" spans="1:16" x14ac:dyDescent="0.25">
      <c r="A1770" s="124" t="s">
        <v>51</v>
      </c>
      <c r="C1770" s="124" t="s">
        <v>52</v>
      </c>
      <c r="D1770" s="124" t="s">
        <v>8288</v>
      </c>
      <c r="E1770" s="127" t="s">
        <v>8289</v>
      </c>
      <c r="F1770" s="124" t="s">
        <v>55</v>
      </c>
      <c r="G1770" s="127" t="s">
        <v>1270</v>
      </c>
      <c r="H1770" s="127" t="s">
        <v>1271</v>
      </c>
      <c r="I1770" s="143">
        <v>-775.61</v>
      </c>
      <c r="J1770" s="125">
        <v>46029</v>
      </c>
      <c r="K1770" s="125">
        <v>46064</v>
      </c>
      <c r="L1770" s="125">
        <v>46066</v>
      </c>
      <c r="M1770" s="122">
        <v>30002</v>
      </c>
      <c r="N1770" s="122" t="s">
        <v>205</v>
      </c>
      <c r="O1770" s="122" t="s">
        <v>150</v>
      </c>
      <c r="P1770" s="122" t="s">
        <v>129</v>
      </c>
    </row>
    <row r="1771" spans="1:16" x14ac:dyDescent="0.25">
      <c r="A1771" s="124" t="s">
        <v>51</v>
      </c>
      <c r="C1771" s="124" t="s">
        <v>52</v>
      </c>
      <c r="D1771" s="124" t="s">
        <v>8290</v>
      </c>
      <c r="E1771" s="127" t="s">
        <v>8291</v>
      </c>
      <c r="F1771" s="124" t="s">
        <v>55</v>
      </c>
      <c r="G1771" s="127" t="s">
        <v>1270</v>
      </c>
      <c r="H1771" s="127" t="s">
        <v>1271</v>
      </c>
      <c r="I1771" s="143">
        <v>-118.57</v>
      </c>
      <c r="J1771" s="125">
        <v>46029</v>
      </c>
      <c r="K1771" s="125">
        <v>46064</v>
      </c>
      <c r="L1771" s="125">
        <v>46066</v>
      </c>
      <c r="M1771" s="122">
        <v>30001</v>
      </c>
      <c r="N1771" s="122" t="s">
        <v>431</v>
      </c>
      <c r="O1771" s="122" t="s">
        <v>150</v>
      </c>
      <c r="P1771" s="122" t="s">
        <v>129</v>
      </c>
    </row>
    <row r="1772" spans="1:16" x14ac:dyDescent="0.25">
      <c r="A1772" s="124" t="s">
        <v>51</v>
      </c>
      <c r="C1772" s="124" t="s">
        <v>52</v>
      </c>
      <c r="D1772" s="124" t="s">
        <v>8292</v>
      </c>
      <c r="E1772" s="127" t="s">
        <v>8293</v>
      </c>
      <c r="F1772" s="124" t="s">
        <v>55</v>
      </c>
      <c r="G1772" s="127" t="s">
        <v>1270</v>
      </c>
      <c r="H1772" s="127" t="s">
        <v>1271</v>
      </c>
      <c r="I1772" s="143">
        <v>-3390.1</v>
      </c>
      <c r="J1772" s="125">
        <v>46031</v>
      </c>
      <c r="K1772" s="125">
        <v>46064</v>
      </c>
      <c r="L1772" s="125">
        <v>46066</v>
      </c>
      <c r="M1772" s="122">
        <v>31001</v>
      </c>
      <c r="N1772" s="122" t="s">
        <v>115</v>
      </c>
      <c r="O1772" s="122" t="s">
        <v>150</v>
      </c>
      <c r="P1772" s="122" t="s">
        <v>129</v>
      </c>
    </row>
    <row r="1773" spans="1:16" x14ac:dyDescent="0.25">
      <c r="A1773" s="124" t="s">
        <v>51</v>
      </c>
      <c r="C1773" s="124" t="s">
        <v>52</v>
      </c>
      <c r="D1773" s="124" t="s">
        <v>6036</v>
      </c>
      <c r="E1773" s="127" t="s">
        <v>8294</v>
      </c>
      <c r="F1773" s="124" t="s">
        <v>55</v>
      </c>
      <c r="G1773" s="127" t="s">
        <v>1270</v>
      </c>
      <c r="H1773" s="127" t="s">
        <v>1271</v>
      </c>
      <c r="I1773" s="143">
        <v>-5924.36</v>
      </c>
      <c r="J1773" s="125">
        <v>46031</v>
      </c>
      <c r="K1773" s="125">
        <v>46064</v>
      </c>
      <c r="L1773" s="125">
        <v>46066</v>
      </c>
      <c r="M1773" s="122">
        <v>31001</v>
      </c>
      <c r="N1773" s="122" t="s">
        <v>115</v>
      </c>
      <c r="O1773" s="122" t="s">
        <v>150</v>
      </c>
      <c r="P1773" s="122" t="s">
        <v>129</v>
      </c>
    </row>
    <row r="1774" spans="1:16" x14ac:dyDescent="0.25">
      <c r="A1774" s="124" t="s">
        <v>51</v>
      </c>
      <c r="C1774" s="124" t="s">
        <v>52</v>
      </c>
      <c r="D1774" s="124" t="s">
        <v>6087</v>
      </c>
      <c r="E1774" s="127" t="s">
        <v>8295</v>
      </c>
      <c r="F1774" s="124" t="s">
        <v>55</v>
      </c>
      <c r="G1774" s="127" t="s">
        <v>1270</v>
      </c>
      <c r="H1774" s="127" t="s">
        <v>1271</v>
      </c>
      <c r="I1774" s="143">
        <v>-9858.44</v>
      </c>
      <c r="J1774" s="125">
        <v>46031</v>
      </c>
      <c r="K1774" s="125">
        <v>46065</v>
      </c>
      <c r="L1774" s="125">
        <v>46066</v>
      </c>
      <c r="M1774" s="122">
        <v>30003</v>
      </c>
      <c r="N1774" s="122" t="s">
        <v>275</v>
      </c>
      <c r="O1774" s="122" t="s">
        <v>150</v>
      </c>
      <c r="P1774" s="122" t="s">
        <v>129</v>
      </c>
    </row>
    <row r="1775" spans="1:16" x14ac:dyDescent="0.25">
      <c r="A1775" s="124" t="s">
        <v>51</v>
      </c>
      <c r="C1775" s="124" t="s">
        <v>52</v>
      </c>
      <c r="D1775" s="124" t="s">
        <v>8296</v>
      </c>
      <c r="E1775" s="127" t="s">
        <v>8297</v>
      </c>
      <c r="F1775" s="124" t="s">
        <v>55</v>
      </c>
      <c r="G1775" s="127" t="s">
        <v>1270</v>
      </c>
      <c r="H1775" s="127" t="s">
        <v>1271</v>
      </c>
      <c r="I1775" s="143">
        <v>-1110.9100000000001</v>
      </c>
      <c r="J1775" s="125">
        <v>46029</v>
      </c>
      <c r="K1775" s="125">
        <v>46065</v>
      </c>
      <c r="L1775" s="125">
        <v>46066</v>
      </c>
      <c r="M1775" s="122">
        <v>30003</v>
      </c>
      <c r="N1775" s="122" t="s">
        <v>275</v>
      </c>
      <c r="O1775" s="122" t="s">
        <v>150</v>
      </c>
      <c r="P1775" s="122" t="s">
        <v>129</v>
      </c>
    </row>
    <row r="1776" spans="1:16" x14ac:dyDescent="0.25">
      <c r="A1776" s="124" t="s">
        <v>51</v>
      </c>
      <c r="C1776" s="124" t="s">
        <v>52</v>
      </c>
      <c r="D1776" s="124" t="s">
        <v>6042</v>
      </c>
      <c r="E1776" s="127" t="s">
        <v>8298</v>
      </c>
      <c r="F1776" s="124" t="s">
        <v>55</v>
      </c>
      <c r="G1776" s="127" t="s">
        <v>1270</v>
      </c>
      <c r="H1776" s="127" t="s">
        <v>1271</v>
      </c>
      <c r="I1776" s="143">
        <v>-2433.79</v>
      </c>
      <c r="J1776" s="125">
        <v>46029</v>
      </c>
      <c r="K1776" s="125">
        <v>46065</v>
      </c>
      <c r="L1776" s="125">
        <v>46066</v>
      </c>
      <c r="M1776" s="122">
        <v>30003</v>
      </c>
      <c r="N1776" s="122" t="s">
        <v>275</v>
      </c>
      <c r="O1776" s="122" t="s">
        <v>150</v>
      </c>
      <c r="P1776" s="122" t="s">
        <v>129</v>
      </c>
    </row>
    <row r="1777" spans="1:16" x14ac:dyDescent="0.25">
      <c r="A1777" s="124" t="s">
        <v>51</v>
      </c>
      <c r="C1777" s="124" t="s">
        <v>52</v>
      </c>
      <c r="D1777" s="124" t="s">
        <v>5998</v>
      </c>
      <c r="E1777" s="127" t="s">
        <v>8299</v>
      </c>
      <c r="F1777" s="124" t="s">
        <v>55</v>
      </c>
      <c r="G1777" s="127" t="s">
        <v>1270</v>
      </c>
      <c r="H1777" s="127" t="s">
        <v>1271</v>
      </c>
      <c r="I1777" s="143">
        <v>-6700.5</v>
      </c>
      <c r="J1777" s="125">
        <v>46029</v>
      </c>
      <c r="K1777" s="125">
        <v>46065</v>
      </c>
      <c r="L1777" s="125">
        <v>46066</v>
      </c>
      <c r="M1777" s="122">
        <v>20111</v>
      </c>
      <c r="N1777" s="122" t="s">
        <v>8300</v>
      </c>
      <c r="O1777" s="122" t="s">
        <v>150</v>
      </c>
      <c r="P1777" s="122" t="s">
        <v>129</v>
      </c>
    </row>
    <row r="1778" spans="1:16" x14ac:dyDescent="0.25">
      <c r="A1778" s="124" t="s">
        <v>51</v>
      </c>
      <c r="C1778" s="124" t="s">
        <v>52</v>
      </c>
      <c r="D1778" s="124" t="s">
        <v>6110</v>
      </c>
      <c r="E1778" s="127" t="s">
        <v>8301</v>
      </c>
      <c r="F1778" s="124" t="s">
        <v>55</v>
      </c>
      <c r="G1778" s="127" t="s">
        <v>1270</v>
      </c>
      <c r="H1778" s="127" t="s">
        <v>1271</v>
      </c>
      <c r="I1778" s="143">
        <v>-16377.33</v>
      </c>
      <c r="J1778" s="125">
        <v>46031</v>
      </c>
      <c r="K1778" s="125">
        <v>46065</v>
      </c>
      <c r="L1778" s="125">
        <v>46066</v>
      </c>
      <c r="M1778" s="122">
        <v>30003</v>
      </c>
      <c r="N1778" s="122" t="s">
        <v>275</v>
      </c>
      <c r="O1778" s="122" t="s">
        <v>150</v>
      </c>
      <c r="P1778" s="122" t="s">
        <v>129</v>
      </c>
    </row>
    <row r="1779" spans="1:16" x14ac:dyDescent="0.25">
      <c r="A1779" s="124" t="s">
        <v>51</v>
      </c>
      <c r="B1779" s="124" t="s">
        <v>51</v>
      </c>
      <c r="C1779" s="124" t="s">
        <v>52</v>
      </c>
      <c r="D1779" s="124" t="s">
        <v>8302</v>
      </c>
      <c r="E1779" s="127" t="s">
        <v>8303</v>
      </c>
      <c r="F1779" s="124" t="s">
        <v>55</v>
      </c>
      <c r="G1779" s="127" t="s">
        <v>1270</v>
      </c>
      <c r="H1779" s="127" t="s">
        <v>1271</v>
      </c>
      <c r="I1779" s="143">
        <v>-50109.62</v>
      </c>
      <c r="J1779" s="125">
        <v>46031</v>
      </c>
      <c r="K1779" s="125">
        <v>46065</v>
      </c>
      <c r="L1779" s="125">
        <v>46066</v>
      </c>
      <c r="M1779" s="122">
        <v>20111</v>
      </c>
      <c r="N1779" s="122" t="s">
        <v>8300</v>
      </c>
      <c r="O1779" s="122" t="s">
        <v>150</v>
      </c>
      <c r="P1779" s="122" t="s">
        <v>129</v>
      </c>
    </row>
    <row r="1780" spans="1:16" x14ac:dyDescent="0.25">
      <c r="A1780" s="124" t="s">
        <v>51</v>
      </c>
      <c r="B1780" s="124" t="s">
        <v>51</v>
      </c>
      <c r="C1780" s="124" t="s">
        <v>52</v>
      </c>
      <c r="D1780" s="124" t="s">
        <v>6020</v>
      </c>
      <c r="E1780" s="127" t="s">
        <v>8304</v>
      </c>
      <c r="F1780" s="124" t="s">
        <v>55</v>
      </c>
      <c r="G1780" s="127" t="s">
        <v>1311</v>
      </c>
      <c r="H1780" s="127" t="s">
        <v>1312</v>
      </c>
      <c r="I1780" s="143">
        <v>-6799.39</v>
      </c>
      <c r="J1780" s="125">
        <v>46048</v>
      </c>
      <c r="K1780" s="125">
        <v>46065</v>
      </c>
      <c r="L1780" s="125">
        <v>46066</v>
      </c>
      <c r="M1780" s="122">
        <v>10257</v>
      </c>
      <c r="N1780" s="122" t="s">
        <v>297</v>
      </c>
      <c r="O1780" s="122" t="s">
        <v>150</v>
      </c>
      <c r="P1780" s="122" t="s">
        <v>129</v>
      </c>
    </row>
    <row r="1781" spans="1:16" x14ac:dyDescent="0.25">
      <c r="A1781" s="124" t="s">
        <v>51</v>
      </c>
      <c r="B1781" s="124" t="s">
        <v>51</v>
      </c>
      <c r="C1781" s="124" t="s">
        <v>52</v>
      </c>
      <c r="D1781" s="124" t="s">
        <v>6102</v>
      </c>
      <c r="E1781" s="127" t="s">
        <v>8305</v>
      </c>
      <c r="F1781" s="124" t="s">
        <v>55</v>
      </c>
      <c r="G1781" s="127" t="s">
        <v>1311</v>
      </c>
      <c r="H1781" s="127" t="s">
        <v>1312</v>
      </c>
      <c r="I1781" s="143">
        <v>-17251.849999999999</v>
      </c>
      <c r="J1781" s="125">
        <v>46048</v>
      </c>
      <c r="K1781" s="125">
        <v>46065</v>
      </c>
      <c r="L1781" s="125">
        <v>46066</v>
      </c>
      <c r="M1781" s="122">
        <v>10260</v>
      </c>
      <c r="N1781" s="122" t="s">
        <v>1282</v>
      </c>
      <c r="O1781" s="122" t="s">
        <v>150</v>
      </c>
      <c r="P1781" s="122" t="s">
        <v>129</v>
      </c>
    </row>
    <row r="1782" spans="1:16" x14ac:dyDescent="0.25">
      <c r="A1782" s="124" t="s">
        <v>51</v>
      </c>
      <c r="B1782" s="124" t="s">
        <v>51</v>
      </c>
      <c r="C1782" s="124" t="s">
        <v>85</v>
      </c>
      <c r="D1782" s="124" t="s">
        <v>1374</v>
      </c>
      <c r="E1782" s="127" t="s">
        <v>1375</v>
      </c>
      <c r="F1782" s="124" t="s">
        <v>55</v>
      </c>
      <c r="G1782" s="127" t="s">
        <v>1376</v>
      </c>
      <c r="H1782" s="127" t="s">
        <v>1377</v>
      </c>
      <c r="I1782" s="143">
        <v>-642929.88</v>
      </c>
      <c r="J1782" s="125">
        <v>45568</v>
      </c>
      <c r="K1782" s="125">
        <v>45568</v>
      </c>
      <c r="L1782" s="125">
        <v>46071</v>
      </c>
      <c r="M1782" s="122">
        <v>40001</v>
      </c>
      <c r="N1782" s="122" t="s">
        <v>91</v>
      </c>
      <c r="O1782" s="122" t="s">
        <v>1378</v>
      </c>
      <c r="P1782" s="122" t="s">
        <v>93</v>
      </c>
    </row>
    <row r="1783" spans="1:16" x14ac:dyDescent="0.25">
      <c r="A1783" s="124" t="s">
        <v>51</v>
      </c>
      <c r="B1783" s="124" t="s">
        <v>51</v>
      </c>
      <c r="C1783" s="124" t="s">
        <v>156</v>
      </c>
      <c r="D1783" s="124" t="s">
        <v>1379</v>
      </c>
      <c r="E1783" s="127" t="s">
        <v>1380</v>
      </c>
      <c r="F1783" s="124" t="s">
        <v>55</v>
      </c>
      <c r="G1783" s="127" t="s">
        <v>605</v>
      </c>
      <c r="H1783" s="127" t="s">
        <v>606</v>
      </c>
      <c r="I1783" s="143">
        <v>-840136.8</v>
      </c>
      <c r="J1783" s="125">
        <v>45986</v>
      </c>
      <c r="K1783" s="125">
        <v>45986</v>
      </c>
      <c r="L1783" s="125">
        <v>46071</v>
      </c>
      <c r="M1783" s="122">
        <v>40001</v>
      </c>
      <c r="N1783" s="122" t="s">
        <v>1381</v>
      </c>
      <c r="O1783" s="122" t="s">
        <v>607</v>
      </c>
      <c r="P1783" s="122" t="s">
        <v>93</v>
      </c>
    </row>
    <row r="1784" spans="1:16" x14ac:dyDescent="0.25">
      <c r="A1784" s="124" t="s">
        <v>51</v>
      </c>
      <c r="B1784" s="124" t="s">
        <v>51</v>
      </c>
      <c r="C1784" s="124" t="s">
        <v>156</v>
      </c>
      <c r="D1784" s="124" t="s">
        <v>1388</v>
      </c>
      <c r="E1784" s="127" t="s">
        <v>1389</v>
      </c>
      <c r="F1784" s="124" t="s">
        <v>55</v>
      </c>
      <c r="G1784" s="127" t="s">
        <v>1384</v>
      </c>
      <c r="H1784" s="127" t="s">
        <v>1385</v>
      </c>
      <c r="I1784" s="143">
        <v>-513155.98</v>
      </c>
      <c r="J1784" s="125">
        <v>45783</v>
      </c>
      <c r="K1784" s="125">
        <v>45783</v>
      </c>
      <c r="L1784" s="125">
        <v>46071</v>
      </c>
      <c r="M1784" s="122">
        <v>40001</v>
      </c>
      <c r="N1784" s="122" t="s">
        <v>1390</v>
      </c>
      <c r="O1784" s="122" t="s">
        <v>1387</v>
      </c>
      <c r="P1784" s="122" t="s">
        <v>93</v>
      </c>
    </row>
    <row r="1785" spans="1:16" x14ac:dyDescent="0.25">
      <c r="A1785" s="124" t="s">
        <v>51</v>
      </c>
      <c r="B1785" s="124" t="s">
        <v>51</v>
      </c>
      <c r="C1785" s="124" t="s">
        <v>156</v>
      </c>
      <c r="D1785" s="124" t="s">
        <v>1447</v>
      </c>
      <c r="E1785" s="127" t="s">
        <v>1448</v>
      </c>
      <c r="F1785" s="124" t="s">
        <v>55</v>
      </c>
      <c r="G1785" s="127" t="s">
        <v>580</v>
      </c>
      <c r="H1785" s="127" t="s">
        <v>581</v>
      </c>
      <c r="I1785" s="143">
        <v>-1396393.12</v>
      </c>
      <c r="J1785" s="125">
        <v>45825</v>
      </c>
      <c r="K1785" s="125">
        <v>45825</v>
      </c>
      <c r="L1785" s="125">
        <v>46071</v>
      </c>
      <c r="M1785" s="122">
        <v>40001</v>
      </c>
      <c r="N1785" s="122" t="s">
        <v>1449</v>
      </c>
      <c r="O1785" s="122" t="s">
        <v>582</v>
      </c>
      <c r="P1785" s="122" t="s">
        <v>93</v>
      </c>
    </row>
    <row r="1786" spans="1:16" x14ac:dyDescent="0.25">
      <c r="H1786" s="127" t="s">
        <v>276</v>
      </c>
      <c r="I1786" s="143">
        <v>-214.85</v>
      </c>
      <c r="J1786" s="125"/>
      <c r="K1786" s="125"/>
      <c r="L1786" s="125">
        <v>46071</v>
      </c>
      <c r="M1786" s="122">
        <v>40001</v>
      </c>
      <c r="N1786" s="122" t="s">
        <v>276</v>
      </c>
      <c r="O1786" s="122" t="s">
        <v>79</v>
      </c>
      <c r="P1786" s="122" t="s">
        <v>129</v>
      </c>
    </row>
    <row r="1787" spans="1:16" x14ac:dyDescent="0.25">
      <c r="A1787" s="124" t="s">
        <v>51</v>
      </c>
      <c r="C1787" s="124" t="s">
        <v>52</v>
      </c>
      <c r="D1787" s="124" t="s">
        <v>8306</v>
      </c>
      <c r="E1787" s="127" t="s">
        <v>844</v>
      </c>
      <c r="F1787" s="124" t="s">
        <v>55</v>
      </c>
      <c r="G1787" s="127" t="s">
        <v>8307</v>
      </c>
      <c r="H1787" s="127" t="s">
        <v>8308</v>
      </c>
      <c r="I1787" s="143">
        <v>-215</v>
      </c>
      <c r="J1787" s="125">
        <v>46056</v>
      </c>
      <c r="K1787" s="125">
        <v>46062</v>
      </c>
      <c r="L1787" s="125">
        <v>46072</v>
      </c>
      <c r="M1787" s="122">
        <v>30001</v>
      </c>
      <c r="N1787" s="122" t="s">
        <v>431</v>
      </c>
      <c r="O1787" s="122" t="s">
        <v>2235</v>
      </c>
      <c r="P1787" s="122" t="s">
        <v>60</v>
      </c>
    </row>
    <row r="1788" spans="1:16" x14ac:dyDescent="0.25">
      <c r="A1788" s="124" t="s">
        <v>51</v>
      </c>
      <c r="C1788" s="124" t="s">
        <v>52</v>
      </c>
      <c r="D1788" s="124" t="s">
        <v>6002</v>
      </c>
      <c r="E1788" s="127" t="s">
        <v>8309</v>
      </c>
      <c r="F1788" s="124" t="s">
        <v>55</v>
      </c>
      <c r="G1788" s="127" t="s">
        <v>831</v>
      </c>
      <c r="H1788" s="127" t="s">
        <v>832</v>
      </c>
      <c r="I1788" s="143">
        <v>-12714.82</v>
      </c>
      <c r="J1788" s="125">
        <v>46007</v>
      </c>
      <c r="K1788" s="125">
        <v>46028</v>
      </c>
      <c r="L1788" s="125">
        <v>46072</v>
      </c>
      <c r="M1788" s="122">
        <v>10258</v>
      </c>
      <c r="N1788" s="122" t="s">
        <v>66</v>
      </c>
      <c r="O1788" s="122" t="s">
        <v>67</v>
      </c>
      <c r="P1788" s="122" t="s">
        <v>60</v>
      </c>
    </row>
    <row r="1789" spans="1:16" x14ac:dyDescent="0.25">
      <c r="H1789" s="127" t="s">
        <v>601</v>
      </c>
      <c r="I1789" s="143">
        <v>-348.93</v>
      </c>
      <c r="J1789" s="125"/>
      <c r="K1789" s="125"/>
      <c r="L1789" s="125">
        <v>46072</v>
      </c>
      <c r="M1789" s="122">
        <v>10250</v>
      </c>
      <c r="N1789" s="122" t="s">
        <v>601</v>
      </c>
      <c r="O1789" s="122" t="s">
        <v>601</v>
      </c>
      <c r="P1789" s="122" t="s">
        <v>129</v>
      </c>
    </row>
    <row r="1790" spans="1:16" x14ac:dyDescent="0.25">
      <c r="H1790" s="127" t="s">
        <v>601</v>
      </c>
      <c r="I1790" s="143">
        <v>-11388.24</v>
      </c>
      <c r="J1790" s="125"/>
      <c r="K1790" s="125"/>
      <c r="L1790" s="125">
        <v>46072</v>
      </c>
      <c r="M1790" s="122">
        <v>10248</v>
      </c>
      <c r="N1790" s="122" t="s">
        <v>601</v>
      </c>
      <c r="O1790" s="122" t="s">
        <v>601</v>
      </c>
      <c r="P1790" s="122" t="s">
        <v>129</v>
      </c>
    </row>
    <row r="1791" spans="1:16" x14ac:dyDescent="0.25">
      <c r="H1791" s="127" t="s">
        <v>601</v>
      </c>
      <c r="I1791" s="143">
        <v>-26311.67</v>
      </c>
      <c r="J1791" s="125"/>
      <c r="K1791" s="125"/>
      <c r="L1791" s="125">
        <v>46072</v>
      </c>
      <c r="M1791" s="122">
        <v>10001</v>
      </c>
      <c r="N1791" s="122" t="s">
        <v>601</v>
      </c>
      <c r="O1791" s="122" t="s">
        <v>601</v>
      </c>
      <c r="P1791" s="122" t="s">
        <v>129</v>
      </c>
    </row>
    <row r="1792" spans="1:16" x14ac:dyDescent="0.25">
      <c r="H1792" s="127" t="s">
        <v>601</v>
      </c>
      <c r="I1792" s="143">
        <v>-6118.78</v>
      </c>
      <c r="J1792" s="125"/>
      <c r="K1792" s="125"/>
      <c r="L1792" s="125">
        <v>46072</v>
      </c>
      <c r="M1792" s="122">
        <v>10248</v>
      </c>
      <c r="N1792" s="122" t="s">
        <v>601</v>
      </c>
      <c r="O1792" s="122" t="s">
        <v>601</v>
      </c>
      <c r="P1792" s="122" t="s">
        <v>129</v>
      </c>
    </row>
    <row r="1793" spans="1:16" x14ac:dyDescent="0.25">
      <c r="H1793" s="127" t="s">
        <v>601</v>
      </c>
      <c r="I1793" s="143">
        <v>-2947.24</v>
      </c>
      <c r="J1793" s="125"/>
      <c r="K1793" s="125"/>
      <c r="L1793" s="125">
        <v>46072</v>
      </c>
      <c r="M1793" s="122">
        <v>10248</v>
      </c>
      <c r="N1793" s="122" t="s">
        <v>601</v>
      </c>
      <c r="O1793" s="122" t="s">
        <v>601</v>
      </c>
      <c r="P1793" s="122" t="s">
        <v>129</v>
      </c>
    </row>
    <row r="1794" spans="1:16" x14ac:dyDescent="0.25">
      <c r="A1794" s="124" t="s">
        <v>51</v>
      </c>
      <c r="C1794" s="124" t="s">
        <v>52</v>
      </c>
      <c r="D1794" s="124" t="s">
        <v>8310</v>
      </c>
      <c r="E1794" s="127" t="s">
        <v>8311</v>
      </c>
      <c r="F1794" s="124" t="s">
        <v>55</v>
      </c>
      <c r="G1794" s="127" t="s">
        <v>1953</v>
      </c>
      <c r="H1794" s="127" t="s">
        <v>1954</v>
      </c>
      <c r="I1794" s="143">
        <v>-14666.67</v>
      </c>
      <c r="J1794" s="125">
        <v>46010</v>
      </c>
      <c r="K1794" s="125">
        <v>46022</v>
      </c>
      <c r="L1794" s="125">
        <v>46072</v>
      </c>
      <c r="M1794" s="122">
        <v>10258</v>
      </c>
      <c r="N1794" s="122" t="s">
        <v>66</v>
      </c>
      <c r="O1794" s="122" t="s">
        <v>67</v>
      </c>
      <c r="P1794" s="122" t="s">
        <v>60</v>
      </c>
    </row>
    <row r="1795" spans="1:16" x14ac:dyDescent="0.25">
      <c r="A1795" s="124" t="s">
        <v>51</v>
      </c>
      <c r="C1795" s="124" t="s">
        <v>52</v>
      </c>
      <c r="D1795" s="124" t="s">
        <v>8312</v>
      </c>
      <c r="E1795" s="127" t="s">
        <v>8313</v>
      </c>
      <c r="F1795" s="124" t="s">
        <v>55</v>
      </c>
      <c r="G1795" s="127" t="s">
        <v>2131</v>
      </c>
      <c r="H1795" s="127" t="s">
        <v>2132</v>
      </c>
      <c r="I1795" s="143">
        <v>-3260.25</v>
      </c>
      <c r="J1795" s="125">
        <v>46010</v>
      </c>
      <c r="K1795" s="125">
        <v>46013</v>
      </c>
      <c r="L1795" s="125">
        <v>46072</v>
      </c>
      <c r="M1795" s="122">
        <v>10258</v>
      </c>
      <c r="N1795" s="122" t="s">
        <v>66</v>
      </c>
      <c r="O1795" s="122" t="s">
        <v>67</v>
      </c>
      <c r="P1795" s="122" t="s">
        <v>60</v>
      </c>
    </row>
    <row r="1796" spans="1:16" x14ac:dyDescent="0.25">
      <c r="A1796" s="124" t="s">
        <v>51</v>
      </c>
      <c r="C1796" s="124" t="s">
        <v>72</v>
      </c>
      <c r="D1796" s="124" t="s">
        <v>8314</v>
      </c>
      <c r="E1796" s="127" t="s">
        <v>2426</v>
      </c>
      <c r="F1796" s="124" t="s">
        <v>55</v>
      </c>
      <c r="G1796" s="127" t="s">
        <v>536</v>
      </c>
      <c r="H1796" s="127" t="s">
        <v>537</v>
      </c>
      <c r="I1796" s="143">
        <v>-1820</v>
      </c>
      <c r="J1796" s="125">
        <v>46063</v>
      </c>
      <c r="K1796" s="125">
        <v>46064</v>
      </c>
      <c r="L1796" s="125">
        <v>46072</v>
      </c>
      <c r="M1796" s="122">
        <v>20010</v>
      </c>
      <c r="N1796" s="122" t="s">
        <v>174</v>
      </c>
      <c r="O1796" s="122" t="s">
        <v>174</v>
      </c>
      <c r="P1796" s="122" t="s">
        <v>60</v>
      </c>
    </row>
    <row r="1797" spans="1:16" x14ac:dyDescent="0.25">
      <c r="A1797" s="124" t="s">
        <v>51</v>
      </c>
      <c r="C1797" s="124" t="s">
        <v>156</v>
      </c>
      <c r="D1797" s="124" t="s">
        <v>1382</v>
      </c>
      <c r="E1797" s="127" t="s">
        <v>1383</v>
      </c>
      <c r="F1797" s="124" t="s">
        <v>55</v>
      </c>
      <c r="G1797" s="127" t="s">
        <v>1384</v>
      </c>
      <c r="H1797" s="127" t="s">
        <v>1385</v>
      </c>
      <c r="I1797" s="143">
        <v>-633361.73</v>
      </c>
      <c r="J1797" s="125">
        <v>45719</v>
      </c>
      <c r="K1797" s="125">
        <v>45719</v>
      </c>
      <c r="L1797" s="125">
        <v>46072</v>
      </c>
      <c r="M1797" s="122">
        <v>40001</v>
      </c>
      <c r="N1797" s="122" t="s">
        <v>1386</v>
      </c>
      <c r="O1797" s="122" t="s">
        <v>8315</v>
      </c>
      <c r="P1797" s="122" t="s">
        <v>93</v>
      </c>
    </row>
    <row r="1798" spans="1:16" x14ac:dyDescent="0.25">
      <c r="A1798" s="124" t="s">
        <v>51</v>
      </c>
      <c r="C1798" s="124" t="s">
        <v>52</v>
      </c>
      <c r="D1798" s="124" t="s">
        <v>8316</v>
      </c>
      <c r="E1798" s="127" t="s">
        <v>8317</v>
      </c>
      <c r="F1798" s="124" t="s">
        <v>55</v>
      </c>
      <c r="G1798" s="127" t="s">
        <v>82</v>
      </c>
      <c r="H1798" s="127" t="s">
        <v>83</v>
      </c>
      <c r="I1798" s="143">
        <v>-669.11</v>
      </c>
      <c r="J1798" s="125">
        <v>46052</v>
      </c>
      <c r="K1798" s="125">
        <v>46064</v>
      </c>
      <c r="L1798" s="125">
        <v>46072</v>
      </c>
      <c r="M1798" s="122">
        <v>20004</v>
      </c>
      <c r="N1798" s="122" t="s">
        <v>143</v>
      </c>
      <c r="O1798" s="122" t="s">
        <v>79</v>
      </c>
      <c r="P1798" s="122" t="s">
        <v>60</v>
      </c>
    </row>
    <row r="1799" spans="1:16" x14ac:dyDescent="0.25">
      <c r="H1799" s="127" t="s">
        <v>104</v>
      </c>
      <c r="I1799" s="143">
        <v>-1483855.59</v>
      </c>
      <c r="J1799" s="125"/>
      <c r="K1799" s="125"/>
      <c r="L1799" s="125">
        <v>46072</v>
      </c>
      <c r="M1799" s="122">
        <v>40001</v>
      </c>
      <c r="N1799" s="122" t="s">
        <v>105</v>
      </c>
      <c r="O1799" s="122" t="s">
        <v>2340</v>
      </c>
      <c r="P1799" s="122" t="s">
        <v>93</v>
      </c>
    </row>
    <row r="1800" spans="1:16" x14ac:dyDescent="0.25">
      <c r="H1800" s="127" t="s">
        <v>8318</v>
      </c>
      <c r="I1800" s="143">
        <v>-4211.08</v>
      </c>
      <c r="J1800" s="125"/>
      <c r="K1800" s="125"/>
      <c r="L1800" s="125">
        <v>46072</v>
      </c>
      <c r="M1800" s="122">
        <v>20021</v>
      </c>
      <c r="N1800" s="122" t="s">
        <v>128</v>
      </c>
      <c r="O1800" s="122" t="s">
        <v>79</v>
      </c>
      <c r="P1800" s="122" t="s">
        <v>129</v>
      </c>
    </row>
    <row r="1801" spans="1:16" x14ac:dyDescent="0.25">
      <c r="H1801" s="127" t="s">
        <v>1668</v>
      </c>
      <c r="I1801" s="143">
        <v>-3000</v>
      </c>
      <c r="J1801" s="125"/>
      <c r="K1801" s="125"/>
      <c r="L1801" s="125">
        <v>46072</v>
      </c>
      <c r="M1801" s="122">
        <v>20009</v>
      </c>
      <c r="N1801" s="122" t="s">
        <v>1347</v>
      </c>
      <c r="O1801" s="122" t="s">
        <v>79</v>
      </c>
      <c r="P1801" s="122" t="s">
        <v>129</v>
      </c>
    </row>
    <row r="1802" spans="1:16" x14ac:dyDescent="0.25">
      <c r="A1802" s="124" t="s">
        <v>51</v>
      </c>
      <c r="C1802" s="124" t="s">
        <v>52</v>
      </c>
      <c r="D1802" s="124" t="s">
        <v>6059</v>
      </c>
      <c r="E1802" s="127" t="s">
        <v>1746</v>
      </c>
      <c r="F1802" s="124" t="s">
        <v>55</v>
      </c>
      <c r="G1802" s="127" t="s">
        <v>1925</v>
      </c>
      <c r="H1802" s="127" t="s">
        <v>1926</v>
      </c>
      <c r="I1802" s="143">
        <v>-2045.66</v>
      </c>
      <c r="J1802" s="125">
        <v>46065</v>
      </c>
      <c r="K1802" s="125">
        <v>46070</v>
      </c>
      <c r="L1802" s="125">
        <v>46072</v>
      </c>
      <c r="M1802" s="122">
        <v>30003</v>
      </c>
      <c r="N1802" s="122" t="s">
        <v>275</v>
      </c>
      <c r="O1802" s="122" t="s">
        <v>79</v>
      </c>
      <c r="P1802" s="122" t="s">
        <v>60</v>
      </c>
    </row>
    <row r="1803" spans="1:16" x14ac:dyDescent="0.25">
      <c r="H1803" s="127" t="s">
        <v>8319</v>
      </c>
      <c r="I1803" s="143">
        <v>-129.13</v>
      </c>
      <c r="J1803" s="125"/>
      <c r="K1803" s="125"/>
      <c r="L1803" s="125">
        <v>46072</v>
      </c>
      <c r="M1803" s="122">
        <v>20108</v>
      </c>
      <c r="N1803" s="122" t="s">
        <v>1341</v>
      </c>
      <c r="O1803" s="122" t="s">
        <v>79</v>
      </c>
      <c r="P1803" s="122" t="s">
        <v>129</v>
      </c>
    </row>
    <row r="1804" spans="1:16" x14ac:dyDescent="0.25">
      <c r="A1804" s="124" t="s">
        <v>51</v>
      </c>
      <c r="C1804" s="124" t="s">
        <v>52</v>
      </c>
      <c r="D1804" s="124" t="s">
        <v>8320</v>
      </c>
      <c r="E1804" s="127" t="s">
        <v>8321</v>
      </c>
      <c r="F1804" s="124" t="s">
        <v>55</v>
      </c>
      <c r="G1804" s="127" t="s">
        <v>113</v>
      </c>
      <c r="H1804" s="127" t="s">
        <v>114</v>
      </c>
      <c r="I1804" s="143">
        <v>-576.04</v>
      </c>
      <c r="J1804" s="125">
        <v>46042</v>
      </c>
      <c r="K1804" s="125">
        <v>46044</v>
      </c>
      <c r="L1804" s="125">
        <v>46072</v>
      </c>
      <c r="M1804" s="122">
        <v>31001</v>
      </c>
      <c r="N1804" s="122" t="s">
        <v>115</v>
      </c>
      <c r="O1804" s="122" t="s">
        <v>2235</v>
      </c>
      <c r="P1804" s="122" t="s">
        <v>60</v>
      </c>
    </row>
    <row r="1805" spans="1:16" x14ac:dyDescent="0.25">
      <c r="H1805" s="127" t="s">
        <v>325</v>
      </c>
      <c r="I1805" s="143">
        <v>-9359.23</v>
      </c>
      <c r="J1805" s="125"/>
      <c r="K1805" s="125"/>
      <c r="L1805" s="125">
        <v>46072</v>
      </c>
      <c r="M1805" s="122">
        <v>10243</v>
      </c>
      <c r="N1805" s="122" t="s">
        <v>327</v>
      </c>
      <c r="O1805" s="122" t="s">
        <v>328</v>
      </c>
      <c r="P1805" s="122" t="s">
        <v>60</v>
      </c>
    </row>
    <row r="1806" spans="1:16" x14ac:dyDescent="0.25">
      <c r="H1806" s="127" t="s">
        <v>325</v>
      </c>
      <c r="I1806" s="143">
        <v>-6136266.46</v>
      </c>
      <c r="J1806" s="125"/>
      <c r="K1806" s="125"/>
      <c r="L1806" s="125">
        <v>46072</v>
      </c>
      <c r="M1806" s="122">
        <v>10243</v>
      </c>
      <c r="N1806" s="122" t="s">
        <v>325</v>
      </c>
      <c r="O1806" s="122" t="s">
        <v>328</v>
      </c>
      <c r="P1806" s="122" t="s">
        <v>60</v>
      </c>
    </row>
    <row r="1807" spans="1:16" x14ac:dyDescent="0.25">
      <c r="H1807" s="127" t="s">
        <v>555</v>
      </c>
      <c r="I1807" s="143">
        <v>-250</v>
      </c>
      <c r="J1807" s="125"/>
      <c r="K1807" s="125"/>
      <c r="L1807" s="125">
        <v>46072</v>
      </c>
      <c r="M1807" s="122">
        <v>20004</v>
      </c>
      <c r="N1807" s="122" t="s">
        <v>128</v>
      </c>
      <c r="O1807" s="122" t="s">
        <v>79</v>
      </c>
      <c r="P1807" s="122" t="s">
        <v>129</v>
      </c>
    </row>
    <row r="1808" spans="1:16" x14ac:dyDescent="0.25">
      <c r="A1808" s="124" t="s">
        <v>51</v>
      </c>
      <c r="C1808" s="124" t="s">
        <v>72</v>
      </c>
      <c r="D1808" s="124" t="s">
        <v>8322</v>
      </c>
      <c r="E1808" s="127" t="s">
        <v>3881</v>
      </c>
      <c r="F1808" s="124" t="s">
        <v>55</v>
      </c>
      <c r="G1808" s="127" t="s">
        <v>1551</v>
      </c>
      <c r="H1808" s="127" t="s">
        <v>1552</v>
      </c>
      <c r="I1808" s="143">
        <v>-1917.72</v>
      </c>
      <c r="J1808" s="125">
        <v>46059</v>
      </c>
      <c r="K1808" s="125">
        <v>46059</v>
      </c>
      <c r="L1808" s="125">
        <v>46072</v>
      </c>
      <c r="M1808" s="122">
        <v>10258</v>
      </c>
      <c r="N1808" s="122" t="s">
        <v>66</v>
      </c>
      <c r="O1808" s="122" t="s">
        <v>67</v>
      </c>
      <c r="P1808" s="122" t="s">
        <v>60</v>
      </c>
    </row>
    <row r="1809" spans="1:16" x14ac:dyDescent="0.25">
      <c r="A1809" s="124" t="s">
        <v>51</v>
      </c>
      <c r="C1809" s="124" t="s">
        <v>52</v>
      </c>
      <c r="D1809" s="124" t="s">
        <v>6314</v>
      </c>
      <c r="E1809" s="127" t="s">
        <v>1128</v>
      </c>
      <c r="F1809" s="124" t="s">
        <v>55</v>
      </c>
      <c r="G1809" s="127" t="s">
        <v>1959</v>
      </c>
      <c r="H1809" s="127" t="s">
        <v>1960</v>
      </c>
      <c r="I1809" s="143">
        <v>-4000</v>
      </c>
      <c r="J1809" s="125">
        <v>46057</v>
      </c>
      <c r="K1809" s="125">
        <v>46066</v>
      </c>
      <c r="L1809" s="125">
        <v>46072</v>
      </c>
      <c r="M1809" s="122">
        <v>20020</v>
      </c>
      <c r="N1809" s="122" t="s">
        <v>1787</v>
      </c>
      <c r="O1809" s="122" t="s">
        <v>79</v>
      </c>
      <c r="P1809" s="122" t="s">
        <v>60</v>
      </c>
    </row>
    <row r="1810" spans="1:16" x14ac:dyDescent="0.25">
      <c r="H1810" s="127" t="s">
        <v>8323</v>
      </c>
      <c r="I1810" s="143">
        <v>-99.66</v>
      </c>
      <c r="J1810" s="125"/>
      <c r="K1810" s="125"/>
      <c r="L1810" s="125">
        <v>46072</v>
      </c>
      <c r="M1810" s="122">
        <v>20021</v>
      </c>
      <c r="N1810" s="122" t="s">
        <v>128</v>
      </c>
      <c r="O1810" s="122" t="s">
        <v>79</v>
      </c>
      <c r="P1810" s="122" t="s">
        <v>129</v>
      </c>
    </row>
    <row r="1811" spans="1:16" x14ac:dyDescent="0.25">
      <c r="H1811" s="127" t="s">
        <v>353</v>
      </c>
      <c r="I1811" s="143">
        <v>-880.47</v>
      </c>
      <c r="J1811" s="125"/>
      <c r="K1811" s="125"/>
      <c r="L1811" s="125">
        <v>46072</v>
      </c>
      <c r="M1811" s="122">
        <v>30002</v>
      </c>
      <c r="N1811" s="122" t="s">
        <v>353</v>
      </c>
      <c r="O1811" s="122" t="s">
        <v>353</v>
      </c>
      <c r="P1811" s="122" t="s">
        <v>246</v>
      </c>
    </row>
    <row r="1812" spans="1:16" x14ac:dyDescent="0.25">
      <c r="H1812" s="127" t="s">
        <v>353</v>
      </c>
      <c r="I1812" s="143">
        <v>-887.64</v>
      </c>
      <c r="J1812" s="125"/>
      <c r="K1812" s="125"/>
      <c r="L1812" s="125">
        <v>46072</v>
      </c>
      <c r="M1812" s="122">
        <v>30001</v>
      </c>
      <c r="N1812" s="122" t="s">
        <v>353</v>
      </c>
      <c r="O1812" s="122" t="s">
        <v>353</v>
      </c>
      <c r="P1812" s="122" t="s">
        <v>246</v>
      </c>
    </row>
    <row r="1813" spans="1:16" x14ac:dyDescent="0.25">
      <c r="H1813" s="127" t="s">
        <v>353</v>
      </c>
      <c r="I1813" s="143">
        <v>-15036.88</v>
      </c>
      <c r="J1813" s="125"/>
      <c r="K1813" s="125"/>
      <c r="L1813" s="125">
        <v>46072</v>
      </c>
      <c r="M1813" s="122">
        <v>20004</v>
      </c>
      <c r="N1813" s="122" t="s">
        <v>353</v>
      </c>
      <c r="O1813" s="122" t="s">
        <v>353</v>
      </c>
      <c r="P1813" s="122" t="s">
        <v>246</v>
      </c>
    </row>
    <row r="1814" spans="1:16" x14ac:dyDescent="0.25">
      <c r="H1814" s="127" t="s">
        <v>153</v>
      </c>
      <c r="I1814" s="143">
        <v>-180726.92</v>
      </c>
      <c r="J1814" s="125"/>
      <c r="K1814" s="125"/>
      <c r="L1814" s="125">
        <v>46072</v>
      </c>
      <c r="M1814" s="122">
        <v>10258</v>
      </c>
      <c r="N1814" s="122" t="s">
        <v>153</v>
      </c>
      <c r="O1814" s="122" t="s">
        <v>154</v>
      </c>
      <c r="P1814" s="122" t="s">
        <v>155</v>
      </c>
    </row>
    <row r="1815" spans="1:16" x14ac:dyDescent="0.25">
      <c r="H1815" s="127" t="s">
        <v>153</v>
      </c>
      <c r="I1815" s="143">
        <v>-644.63</v>
      </c>
      <c r="J1815" s="125"/>
      <c r="K1815" s="125"/>
      <c r="L1815" s="125">
        <v>46072</v>
      </c>
      <c r="M1815" s="122">
        <v>20099</v>
      </c>
      <c r="N1815" s="122" t="s">
        <v>153</v>
      </c>
      <c r="O1815" s="122" t="s">
        <v>154</v>
      </c>
      <c r="P1815" s="122" t="s">
        <v>155</v>
      </c>
    </row>
    <row r="1816" spans="1:16" x14ac:dyDescent="0.25">
      <c r="A1816" s="124" t="s">
        <v>51</v>
      </c>
      <c r="C1816" s="124" t="s">
        <v>72</v>
      </c>
      <c r="D1816" s="124" t="s">
        <v>8324</v>
      </c>
      <c r="E1816" s="127" t="s">
        <v>3429</v>
      </c>
      <c r="F1816" s="124" t="s">
        <v>55</v>
      </c>
      <c r="G1816" s="127" t="s">
        <v>1442</v>
      </c>
      <c r="H1816" s="127" t="s">
        <v>1443</v>
      </c>
      <c r="I1816" s="143">
        <v>-4776.92</v>
      </c>
      <c r="J1816" s="125">
        <v>46057</v>
      </c>
      <c r="K1816" s="125">
        <v>46072</v>
      </c>
      <c r="L1816" s="125">
        <v>46072</v>
      </c>
      <c r="M1816" s="122">
        <v>20029</v>
      </c>
      <c r="N1816" s="122" t="s">
        <v>131</v>
      </c>
      <c r="O1816" s="122" t="s">
        <v>132</v>
      </c>
      <c r="P1816" s="122" t="s">
        <v>60</v>
      </c>
    </row>
    <row r="1817" spans="1:16" x14ac:dyDescent="0.25">
      <c r="A1817" s="124" t="s">
        <v>51</v>
      </c>
      <c r="C1817" s="124" t="s">
        <v>52</v>
      </c>
      <c r="D1817" s="124" t="s">
        <v>8325</v>
      </c>
      <c r="E1817" s="127" t="s">
        <v>8326</v>
      </c>
      <c r="F1817" s="124" t="s">
        <v>55</v>
      </c>
      <c r="G1817" s="127" t="s">
        <v>7939</v>
      </c>
      <c r="H1817" s="127" t="s">
        <v>7940</v>
      </c>
      <c r="I1817" s="143">
        <v>-1294.95</v>
      </c>
      <c r="J1817" s="125">
        <v>46042</v>
      </c>
      <c r="K1817" s="125">
        <v>46044</v>
      </c>
      <c r="L1817" s="125">
        <v>46072</v>
      </c>
      <c r="M1817" s="122">
        <v>20005</v>
      </c>
      <c r="N1817" s="122" t="s">
        <v>292</v>
      </c>
      <c r="O1817" s="122" t="s">
        <v>79</v>
      </c>
      <c r="P1817" s="122" t="s">
        <v>60</v>
      </c>
    </row>
    <row r="1818" spans="1:16" x14ac:dyDescent="0.25">
      <c r="A1818" s="124" t="s">
        <v>51</v>
      </c>
      <c r="C1818" s="124" t="s">
        <v>52</v>
      </c>
      <c r="D1818" s="124" t="s">
        <v>8327</v>
      </c>
      <c r="E1818" s="127" t="s">
        <v>799</v>
      </c>
      <c r="F1818" s="124" t="s">
        <v>55</v>
      </c>
      <c r="G1818" s="127" t="s">
        <v>8328</v>
      </c>
      <c r="H1818" s="127" t="s">
        <v>8329</v>
      </c>
      <c r="I1818" s="143">
        <v>-35000</v>
      </c>
      <c r="J1818" s="125">
        <v>46042</v>
      </c>
      <c r="K1818" s="125">
        <v>46044</v>
      </c>
      <c r="L1818" s="125">
        <v>46072</v>
      </c>
      <c r="M1818" s="122">
        <v>20004</v>
      </c>
      <c r="N1818" s="122" t="s">
        <v>143</v>
      </c>
      <c r="O1818" s="122" t="s">
        <v>79</v>
      </c>
      <c r="P1818" s="122" t="s">
        <v>60</v>
      </c>
    </row>
    <row r="1819" spans="1:16" x14ac:dyDescent="0.25">
      <c r="H1819" s="127" t="s">
        <v>8330</v>
      </c>
      <c r="I1819" s="143">
        <v>-238</v>
      </c>
      <c r="J1819" s="125"/>
      <c r="K1819" s="125"/>
      <c r="L1819" s="125">
        <v>46072</v>
      </c>
      <c r="M1819" s="122">
        <v>20017</v>
      </c>
      <c r="N1819" s="122" t="s">
        <v>1592</v>
      </c>
      <c r="O1819" s="122" t="s">
        <v>1592</v>
      </c>
      <c r="P1819" s="122" t="s">
        <v>129</v>
      </c>
    </row>
    <row r="1820" spans="1:16" x14ac:dyDescent="0.25">
      <c r="A1820" s="124" t="s">
        <v>51</v>
      </c>
      <c r="C1820" s="124" t="s">
        <v>72</v>
      </c>
      <c r="D1820" s="124" t="s">
        <v>8331</v>
      </c>
      <c r="E1820" s="127" t="s">
        <v>3429</v>
      </c>
      <c r="F1820" s="124" t="s">
        <v>55</v>
      </c>
      <c r="G1820" s="127" t="s">
        <v>1451</v>
      </c>
      <c r="H1820" s="127" t="s">
        <v>1452</v>
      </c>
      <c r="I1820" s="143">
        <v>-4776.92</v>
      </c>
      <c r="J1820" s="125">
        <v>46057</v>
      </c>
      <c r="K1820" s="125">
        <v>46072</v>
      </c>
      <c r="L1820" s="125">
        <v>46072</v>
      </c>
      <c r="M1820" s="122">
        <v>20029</v>
      </c>
      <c r="N1820" s="122" t="s">
        <v>131</v>
      </c>
      <c r="O1820" s="122" t="s">
        <v>132</v>
      </c>
      <c r="P1820" s="122" t="s">
        <v>60</v>
      </c>
    </row>
    <row r="1821" spans="1:16" x14ac:dyDescent="0.25">
      <c r="H1821" s="127" t="s">
        <v>8332</v>
      </c>
      <c r="I1821" s="143">
        <v>-409.2</v>
      </c>
      <c r="J1821" s="125"/>
      <c r="K1821" s="125"/>
      <c r="L1821" s="125">
        <v>46072</v>
      </c>
      <c r="M1821" s="122">
        <v>30002</v>
      </c>
      <c r="N1821" s="122" t="s">
        <v>128</v>
      </c>
      <c r="O1821" s="122" t="s">
        <v>79</v>
      </c>
      <c r="P1821" s="122" t="s">
        <v>129</v>
      </c>
    </row>
    <row r="1822" spans="1:16" x14ac:dyDescent="0.25">
      <c r="A1822" s="124" t="s">
        <v>51</v>
      </c>
      <c r="C1822" s="124" t="s">
        <v>52</v>
      </c>
      <c r="D1822" s="124" t="s">
        <v>8333</v>
      </c>
      <c r="E1822" s="127" t="s">
        <v>8334</v>
      </c>
      <c r="F1822" s="124" t="s">
        <v>55</v>
      </c>
      <c r="G1822" s="127" t="s">
        <v>391</v>
      </c>
      <c r="H1822" s="127" t="s">
        <v>392</v>
      </c>
      <c r="I1822" s="143">
        <v>-2885.23</v>
      </c>
      <c r="J1822" s="125">
        <v>46042</v>
      </c>
      <c r="K1822" s="125">
        <v>46050</v>
      </c>
      <c r="L1822" s="125">
        <v>46072</v>
      </c>
      <c r="M1822" s="122">
        <v>30002</v>
      </c>
      <c r="N1822" s="122" t="s">
        <v>205</v>
      </c>
      <c r="O1822" s="122" t="s">
        <v>2235</v>
      </c>
      <c r="P1822" s="122" t="s">
        <v>60</v>
      </c>
    </row>
    <row r="1823" spans="1:16" x14ac:dyDescent="0.25">
      <c r="A1823" s="124" t="s">
        <v>51</v>
      </c>
      <c r="C1823" s="124" t="s">
        <v>52</v>
      </c>
      <c r="D1823" s="124" t="s">
        <v>8335</v>
      </c>
      <c r="E1823" s="127" t="s">
        <v>8336</v>
      </c>
      <c r="F1823" s="124" t="s">
        <v>55</v>
      </c>
      <c r="G1823" s="127" t="s">
        <v>391</v>
      </c>
      <c r="H1823" s="127" t="s">
        <v>392</v>
      </c>
      <c r="I1823" s="143">
        <v>-3435.26</v>
      </c>
      <c r="J1823" s="125">
        <v>46042</v>
      </c>
      <c r="K1823" s="125">
        <v>46050</v>
      </c>
      <c r="L1823" s="125">
        <v>46072</v>
      </c>
      <c r="M1823" s="122">
        <v>30002</v>
      </c>
      <c r="N1823" s="122" t="s">
        <v>205</v>
      </c>
      <c r="O1823" s="122" t="s">
        <v>2235</v>
      </c>
      <c r="P1823" s="122" t="s">
        <v>60</v>
      </c>
    </row>
    <row r="1824" spans="1:16" x14ac:dyDescent="0.25">
      <c r="A1824" s="124" t="s">
        <v>51</v>
      </c>
      <c r="C1824" s="124" t="s">
        <v>52</v>
      </c>
      <c r="D1824" s="124" t="s">
        <v>8337</v>
      </c>
      <c r="E1824" s="127" t="s">
        <v>8338</v>
      </c>
      <c r="F1824" s="124" t="s">
        <v>55</v>
      </c>
      <c r="G1824" s="127" t="s">
        <v>391</v>
      </c>
      <c r="H1824" s="127" t="s">
        <v>392</v>
      </c>
      <c r="I1824" s="143">
        <v>-5908.22</v>
      </c>
      <c r="J1824" s="125">
        <v>46042</v>
      </c>
      <c r="K1824" s="125">
        <v>46050</v>
      </c>
      <c r="L1824" s="125">
        <v>46072</v>
      </c>
      <c r="M1824" s="122">
        <v>30002</v>
      </c>
      <c r="N1824" s="122" t="s">
        <v>205</v>
      </c>
      <c r="O1824" s="122" t="s">
        <v>2235</v>
      </c>
      <c r="P1824" s="122" t="s">
        <v>60</v>
      </c>
    </row>
    <row r="1825" spans="1:16" x14ac:dyDescent="0.25">
      <c r="A1825" s="124" t="s">
        <v>51</v>
      </c>
      <c r="C1825" s="124" t="s">
        <v>52</v>
      </c>
      <c r="D1825" s="124" t="s">
        <v>8339</v>
      </c>
      <c r="E1825" s="127" t="s">
        <v>8340</v>
      </c>
      <c r="F1825" s="124" t="s">
        <v>55</v>
      </c>
      <c r="G1825" s="127" t="s">
        <v>391</v>
      </c>
      <c r="H1825" s="127" t="s">
        <v>392</v>
      </c>
      <c r="I1825" s="143">
        <v>-3215.18</v>
      </c>
      <c r="J1825" s="125">
        <v>46042</v>
      </c>
      <c r="K1825" s="125">
        <v>46050</v>
      </c>
      <c r="L1825" s="125">
        <v>46072</v>
      </c>
      <c r="M1825" s="122">
        <v>30002</v>
      </c>
      <c r="N1825" s="122" t="s">
        <v>205</v>
      </c>
      <c r="O1825" s="122" t="s">
        <v>2235</v>
      </c>
      <c r="P1825" s="122" t="s">
        <v>60</v>
      </c>
    </row>
    <row r="1826" spans="1:16" x14ac:dyDescent="0.25">
      <c r="A1826" s="124" t="s">
        <v>51</v>
      </c>
      <c r="C1826" s="124" t="s">
        <v>52</v>
      </c>
      <c r="D1826" s="124" t="s">
        <v>8341</v>
      </c>
      <c r="E1826" s="127" t="s">
        <v>8342</v>
      </c>
      <c r="F1826" s="124" t="s">
        <v>55</v>
      </c>
      <c r="G1826" s="127" t="s">
        <v>391</v>
      </c>
      <c r="H1826" s="127" t="s">
        <v>392</v>
      </c>
      <c r="I1826" s="143">
        <v>-4620</v>
      </c>
      <c r="J1826" s="125">
        <v>46042</v>
      </c>
      <c r="K1826" s="125">
        <v>46050</v>
      </c>
      <c r="L1826" s="125">
        <v>46072</v>
      </c>
      <c r="M1826" s="122">
        <v>30002</v>
      </c>
      <c r="N1826" s="122" t="s">
        <v>205</v>
      </c>
      <c r="O1826" s="122" t="s">
        <v>2235</v>
      </c>
      <c r="P1826" s="122" t="s">
        <v>60</v>
      </c>
    </row>
    <row r="1827" spans="1:16" x14ac:dyDescent="0.25">
      <c r="A1827" s="124" t="s">
        <v>51</v>
      </c>
      <c r="C1827" s="124" t="s">
        <v>52</v>
      </c>
      <c r="D1827" s="124" t="s">
        <v>8343</v>
      </c>
      <c r="E1827" s="127" t="s">
        <v>8344</v>
      </c>
      <c r="F1827" s="124" t="s">
        <v>55</v>
      </c>
      <c r="G1827" s="127" t="s">
        <v>391</v>
      </c>
      <c r="H1827" s="127" t="s">
        <v>392</v>
      </c>
      <c r="I1827" s="143">
        <v>-14958.05</v>
      </c>
      <c r="J1827" s="125">
        <v>46042</v>
      </c>
      <c r="K1827" s="125">
        <v>46050</v>
      </c>
      <c r="L1827" s="125">
        <v>46072</v>
      </c>
      <c r="M1827" s="122">
        <v>30002</v>
      </c>
      <c r="N1827" s="122" t="s">
        <v>205</v>
      </c>
      <c r="O1827" s="122" t="s">
        <v>2235</v>
      </c>
      <c r="P1827" s="122" t="s">
        <v>60</v>
      </c>
    </row>
    <row r="1828" spans="1:16" x14ac:dyDescent="0.25">
      <c r="A1828" s="124" t="s">
        <v>51</v>
      </c>
      <c r="C1828" s="124" t="s">
        <v>52</v>
      </c>
      <c r="D1828" s="124" t="s">
        <v>8345</v>
      </c>
      <c r="E1828" s="127" t="s">
        <v>8346</v>
      </c>
      <c r="F1828" s="124" t="s">
        <v>55</v>
      </c>
      <c r="G1828" s="127" t="s">
        <v>391</v>
      </c>
      <c r="H1828" s="127" t="s">
        <v>392</v>
      </c>
      <c r="I1828" s="143">
        <v>-12296.93</v>
      </c>
      <c r="J1828" s="125">
        <v>46042</v>
      </c>
      <c r="K1828" s="125">
        <v>46050</v>
      </c>
      <c r="L1828" s="125">
        <v>46072</v>
      </c>
      <c r="M1828" s="122">
        <v>30002</v>
      </c>
      <c r="N1828" s="122" t="s">
        <v>205</v>
      </c>
      <c r="O1828" s="122" t="s">
        <v>2235</v>
      </c>
      <c r="P1828" s="122" t="s">
        <v>60</v>
      </c>
    </row>
    <row r="1829" spans="1:16" x14ac:dyDescent="0.25">
      <c r="A1829" s="124" t="s">
        <v>51</v>
      </c>
      <c r="C1829" s="124" t="s">
        <v>52</v>
      </c>
      <c r="D1829" s="124" t="s">
        <v>8347</v>
      </c>
      <c r="E1829" s="127" t="s">
        <v>8348</v>
      </c>
      <c r="F1829" s="124" t="s">
        <v>55</v>
      </c>
      <c r="G1829" s="127" t="s">
        <v>391</v>
      </c>
      <c r="H1829" s="127" t="s">
        <v>392</v>
      </c>
      <c r="I1829" s="143">
        <v>-9725.18</v>
      </c>
      <c r="J1829" s="125">
        <v>46042</v>
      </c>
      <c r="K1829" s="125">
        <v>46050</v>
      </c>
      <c r="L1829" s="125">
        <v>46072</v>
      </c>
      <c r="M1829" s="122">
        <v>30002</v>
      </c>
      <c r="N1829" s="122" t="s">
        <v>205</v>
      </c>
      <c r="O1829" s="122" t="s">
        <v>2235</v>
      </c>
      <c r="P1829" s="122" t="s">
        <v>60</v>
      </c>
    </row>
    <row r="1830" spans="1:16" x14ac:dyDescent="0.25">
      <c r="A1830" s="124" t="s">
        <v>51</v>
      </c>
      <c r="C1830" s="124" t="s">
        <v>52</v>
      </c>
      <c r="D1830" s="124" t="s">
        <v>8349</v>
      </c>
      <c r="E1830" s="127" t="s">
        <v>8350</v>
      </c>
      <c r="F1830" s="124" t="s">
        <v>55</v>
      </c>
      <c r="G1830" s="127" t="s">
        <v>391</v>
      </c>
      <c r="H1830" s="127" t="s">
        <v>392</v>
      </c>
      <c r="I1830" s="143">
        <v>-3038.45</v>
      </c>
      <c r="J1830" s="125">
        <v>46042</v>
      </c>
      <c r="K1830" s="125">
        <v>46050</v>
      </c>
      <c r="L1830" s="125">
        <v>46072</v>
      </c>
      <c r="M1830" s="122">
        <v>30002</v>
      </c>
      <c r="N1830" s="122" t="s">
        <v>205</v>
      </c>
      <c r="O1830" s="122" t="s">
        <v>2235</v>
      </c>
      <c r="P1830" s="122" t="s">
        <v>60</v>
      </c>
    </row>
    <row r="1831" spans="1:16" x14ac:dyDescent="0.25">
      <c r="A1831" s="124" t="s">
        <v>51</v>
      </c>
      <c r="C1831" s="124" t="s">
        <v>52</v>
      </c>
      <c r="D1831" s="124" t="s">
        <v>8351</v>
      </c>
      <c r="E1831" s="127" t="s">
        <v>1746</v>
      </c>
      <c r="F1831" s="124" t="s">
        <v>55</v>
      </c>
      <c r="G1831" s="127" t="s">
        <v>229</v>
      </c>
      <c r="H1831" s="127" t="s">
        <v>230</v>
      </c>
      <c r="I1831" s="143">
        <v>-100</v>
      </c>
      <c r="J1831" s="125">
        <v>46042</v>
      </c>
      <c r="K1831" s="125">
        <v>46048</v>
      </c>
      <c r="L1831" s="125">
        <v>46072</v>
      </c>
      <c r="M1831" s="122">
        <v>30258</v>
      </c>
      <c r="N1831" s="122" t="s">
        <v>1493</v>
      </c>
      <c r="O1831" s="122" t="s">
        <v>2235</v>
      </c>
      <c r="P1831" s="122" t="s">
        <v>60</v>
      </c>
    </row>
    <row r="1832" spans="1:16" x14ac:dyDescent="0.25">
      <c r="A1832" s="124" t="s">
        <v>51</v>
      </c>
      <c r="C1832" s="124" t="s">
        <v>52</v>
      </c>
      <c r="D1832" s="124" t="s">
        <v>8352</v>
      </c>
      <c r="E1832" s="127" t="s">
        <v>8353</v>
      </c>
      <c r="F1832" s="124" t="s">
        <v>55</v>
      </c>
      <c r="G1832" s="127" t="s">
        <v>8354</v>
      </c>
      <c r="H1832" s="127" t="s">
        <v>8355</v>
      </c>
      <c r="I1832" s="143">
        <v>-48674.37</v>
      </c>
      <c r="J1832" s="125">
        <v>46013</v>
      </c>
      <c r="K1832" s="125">
        <v>46065</v>
      </c>
      <c r="L1832" s="125">
        <v>46072</v>
      </c>
      <c r="M1832" s="122">
        <v>10253</v>
      </c>
      <c r="N1832" s="122" t="s">
        <v>2108</v>
      </c>
      <c r="O1832" s="122" t="s">
        <v>2109</v>
      </c>
      <c r="P1832" s="122" t="s">
        <v>60</v>
      </c>
    </row>
    <row r="1833" spans="1:16" x14ac:dyDescent="0.25">
      <c r="A1833" s="124" t="s">
        <v>51</v>
      </c>
      <c r="C1833" s="124" t="s">
        <v>52</v>
      </c>
      <c r="D1833" s="124" t="s">
        <v>8356</v>
      </c>
      <c r="E1833" s="127" t="s">
        <v>8357</v>
      </c>
      <c r="F1833" s="124" t="s">
        <v>55</v>
      </c>
      <c r="G1833" s="127" t="s">
        <v>8354</v>
      </c>
      <c r="H1833" s="127" t="s">
        <v>8355</v>
      </c>
      <c r="I1833" s="143">
        <v>-7083.67</v>
      </c>
      <c r="J1833" s="125">
        <v>46050</v>
      </c>
      <c r="K1833" s="125">
        <v>46065</v>
      </c>
      <c r="L1833" s="125">
        <v>46072</v>
      </c>
      <c r="M1833" s="122">
        <v>10253</v>
      </c>
      <c r="N1833" s="122" t="s">
        <v>2108</v>
      </c>
      <c r="O1833" s="122" t="s">
        <v>2109</v>
      </c>
      <c r="P1833" s="122" t="s">
        <v>60</v>
      </c>
    </row>
    <row r="1834" spans="1:16" x14ac:dyDescent="0.25">
      <c r="A1834" s="124" t="s">
        <v>51</v>
      </c>
      <c r="C1834" s="124" t="s">
        <v>52</v>
      </c>
      <c r="D1834" s="124" t="s">
        <v>8358</v>
      </c>
      <c r="E1834" s="127" t="s">
        <v>207</v>
      </c>
      <c r="F1834" s="124" t="s">
        <v>55</v>
      </c>
      <c r="G1834" s="127" t="s">
        <v>1486</v>
      </c>
      <c r="H1834" s="127" t="s">
        <v>1487</v>
      </c>
      <c r="I1834" s="143">
        <v>-6100.25</v>
      </c>
      <c r="J1834" s="125">
        <v>46042</v>
      </c>
      <c r="K1834" s="125">
        <v>46048</v>
      </c>
      <c r="L1834" s="125">
        <v>46072</v>
      </c>
      <c r="M1834" s="122">
        <v>20004</v>
      </c>
      <c r="N1834" s="122" t="s">
        <v>143</v>
      </c>
      <c r="O1834" s="122" t="s">
        <v>79</v>
      </c>
      <c r="P1834" s="122" t="s">
        <v>60</v>
      </c>
    </row>
    <row r="1835" spans="1:16" ht="15" x14ac:dyDescent="0.25">
      <c r="A1835" s="28"/>
      <c r="B1835" s="28"/>
      <c r="C1835" s="28"/>
      <c r="D1835" s="28"/>
      <c r="E1835" s="32"/>
      <c r="F1835" s="28"/>
      <c r="G1835" s="32"/>
      <c r="H1835" s="32" t="s">
        <v>644</v>
      </c>
      <c r="I1835" s="143">
        <v>-10000</v>
      </c>
      <c r="J1835" s="125"/>
      <c r="K1835" s="125"/>
      <c r="L1835" s="125">
        <v>46072</v>
      </c>
      <c r="M1835" s="122" t="s">
        <v>8609</v>
      </c>
      <c r="N1835" s="122" t="s">
        <v>644</v>
      </c>
      <c r="O1835" s="122" t="s">
        <v>28</v>
      </c>
      <c r="P1835" s="122" t="s">
        <v>60</v>
      </c>
    </row>
    <row r="1836" spans="1:16" x14ac:dyDescent="0.25">
      <c r="A1836" s="124" t="s">
        <v>51</v>
      </c>
      <c r="C1836" s="124" t="s">
        <v>52</v>
      </c>
      <c r="D1836" s="124" t="s">
        <v>8359</v>
      </c>
      <c r="E1836" s="127" t="s">
        <v>8311</v>
      </c>
      <c r="F1836" s="124" t="s">
        <v>55</v>
      </c>
      <c r="G1836" s="127" t="s">
        <v>466</v>
      </c>
      <c r="H1836" s="127" t="s">
        <v>467</v>
      </c>
      <c r="I1836" s="143">
        <v>-7833.31</v>
      </c>
      <c r="J1836" s="125">
        <v>46009</v>
      </c>
      <c r="K1836" s="125">
        <v>46022</v>
      </c>
      <c r="L1836" s="125">
        <v>46072</v>
      </c>
      <c r="M1836" s="122">
        <v>10258</v>
      </c>
      <c r="N1836" s="122" t="s">
        <v>66</v>
      </c>
      <c r="O1836" s="122" t="s">
        <v>67</v>
      </c>
      <c r="P1836" s="122" t="s">
        <v>60</v>
      </c>
    </row>
    <row r="1837" spans="1:16" x14ac:dyDescent="0.25">
      <c r="A1837" s="124" t="s">
        <v>51</v>
      </c>
      <c r="C1837" s="124" t="s">
        <v>52</v>
      </c>
      <c r="D1837" s="124" t="s">
        <v>8360</v>
      </c>
      <c r="E1837" s="127" t="s">
        <v>8361</v>
      </c>
      <c r="F1837" s="124" t="s">
        <v>55</v>
      </c>
      <c r="G1837" s="127" t="s">
        <v>470</v>
      </c>
      <c r="H1837" s="127" t="s">
        <v>471</v>
      </c>
      <c r="I1837" s="143">
        <v>-77290.2</v>
      </c>
      <c r="J1837" s="125">
        <v>46008</v>
      </c>
      <c r="K1837" s="125">
        <v>46022</v>
      </c>
      <c r="L1837" s="125">
        <v>46072</v>
      </c>
      <c r="M1837" s="122">
        <v>10258</v>
      </c>
      <c r="N1837" s="122" t="s">
        <v>66</v>
      </c>
      <c r="O1837" s="122" t="s">
        <v>67</v>
      </c>
      <c r="P1837" s="122" t="s">
        <v>60</v>
      </c>
    </row>
    <row r="1838" spans="1:16" x14ac:dyDescent="0.25">
      <c r="A1838" s="124" t="s">
        <v>51</v>
      </c>
      <c r="C1838" s="124" t="s">
        <v>52</v>
      </c>
      <c r="D1838" s="124" t="s">
        <v>8362</v>
      </c>
      <c r="E1838" s="127" t="s">
        <v>589</v>
      </c>
      <c r="F1838" s="124" t="s">
        <v>55</v>
      </c>
      <c r="G1838" s="127" t="s">
        <v>1703</v>
      </c>
      <c r="H1838" s="127" t="s">
        <v>1704</v>
      </c>
      <c r="I1838" s="143">
        <v>-1500</v>
      </c>
      <c r="J1838" s="125">
        <v>46056</v>
      </c>
      <c r="K1838" s="125">
        <v>46062</v>
      </c>
      <c r="L1838" s="125">
        <v>46072</v>
      </c>
      <c r="M1838" s="122">
        <v>10258</v>
      </c>
      <c r="N1838" s="122" t="s">
        <v>66</v>
      </c>
      <c r="O1838" s="122" t="s">
        <v>67</v>
      </c>
      <c r="P1838" s="122" t="s">
        <v>60</v>
      </c>
    </row>
    <row r="1839" spans="1:16" x14ac:dyDescent="0.25">
      <c r="A1839" s="124" t="s">
        <v>51</v>
      </c>
      <c r="C1839" s="124" t="s">
        <v>52</v>
      </c>
      <c r="D1839" s="124" t="s">
        <v>8363</v>
      </c>
      <c r="E1839" s="127" t="s">
        <v>482</v>
      </c>
      <c r="F1839" s="124" t="s">
        <v>55</v>
      </c>
      <c r="G1839" s="127" t="s">
        <v>1703</v>
      </c>
      <c r="H1839" s="127" t="s">
        <v>1704</v>
      </c>
      <c r="I1839" s="143">
        <v>-1500</v>
      </c>
      <c r="J1839" s="125">
        <v>46056</v>
      </c>
      <c r="K1839" s="125">
        <v>46062</v>
      </c>
      <c r="L1839" s="125">
        <v>46072</v>
      </c>
      <c r="M1839" s="122">
        <v>10258</v>
      </c>
      <c r="N1839" s="122" t="s">
        <v>66</v>
      </c>
      <c r="O1839" s="122" t="s">
        <v>67</v>
      </c>
      <c r="P1839" s="122" t="s">
        <v>60</v>
      </c>
    </row>
    <row r="1840" spans="1:16" x14ac:dyDescent="0.25">
      <c r="H1840" s="127" t="s">
        <v>8364</v>
      </c>
      <c r="I1840" s="143">
        <v>-441.17</v>
      </c>
      <c r="J1840" s="125"/>
      <c r="K1840" s="125"/>
      <c r="L1840" s="125">
        <v>46072</v>
      </c>
      <c r="M1840" s="122">
        <v>30099</v>
      </c>
      <c r="N1840" s="122" t="s">
        <v>8364</v>
      </c>
      <c r="O1840" s="122" t="s">
        <v>646</v>
      </c>
      <c r="P1840" s="122" t="s">
        <v>246</v>
      </c>
    </row>
    <row r="1841" spans="1:16" x14ac:dyDescent="0.25">
      <c r="A1841" s="124" t="s">
        <v>51</v>
      </c>
      <c r="C1841" s="124" t="s">
        <v>52</v>
      </c>
      <c r="D1841" s="124" t="s">
        <v>8365</v>
      </c>
      <c r="E1841" s="127" t="s">
        <v>1050</v>
      </c>
      <c r="F1841" s="124" t="s">
        <v>55</v>
      </c>
      <c r="G1841" s="127" t="s">
        <v>493</v>
      </c>
      <c r="H1841" s="127" t="s">
        <v>494</v>
      </c>
      <c r="I1841" s="143">
        <v>-10953.26</v>
      </c>
      <c r="J1841" s="125">
        <v>46055</v>
      </c>
      <c r="K1841" s="125">
        <v>46066</v>
      </c>
      <c r="L1841" s="125">
        <v>46072</v>
      </c>
      <c r="M1841" s="122">
        <v>20008</v>
      </c>
      <c r="N1841" s="122" t="s">
        <v>161</v>
      </c>
      <c r="O1841" s="122" t="s">
        <v>138</v>
      </c>
      <c r="P1841" s="122" t="s">
        <v>60</v>
      </c>
    </row>
    <row r="1842" spans="1:16" x14ac:dyDescent="0.25">
      <c r="A1842" s="124" t="s">
        <v>51</v>
      </c>
      <c r="C1842" s="124" t="s">
        <v>156</v>
      </c>
      <c r="D1842" s="124" t="s">
        <v>8366</v>
      </c>
      <c r="E1842" s="127" t="s">
        <v>8367</v>
      </c>
      <c r="F1842" s="124" t="s">
        <v>55</v>
      </c>
      <c r="G1842" s="127" t="s">
        <v>493</v>
      </c>
      <c r="H1842" s="127" t="s">
        <v>494</v>
      </c>
      <c r="I1842" s="143">
        <v>-13885.2</v>
      </c>
      <c r="J1842" s="125">
        <v>46072</v>
      </c>
      <c r="K1842" s="125">
        <v>46072</v>
      </c>
      <c r="L1842" s="125">
        <v>46072</v>
      </c>
      <c r="M1842" s="122">
        <v>20008</v>
      </c>
      <c r="N1842" s="122" t="s">
        <v>161</v>
      </c>
      <c r="O1842" s="122" t="s">
        <v>138</v>
      </c>
      <c r="P1842" s="122" t="s">
        <v>60</v>
      </c>
    </row>
    <row r="1843" spans="1:16" x14ac:dyDescent="0.25">
      <c r="H1843" s="127" t="s">
        <v>245</v>
      </c>
      <c r="I1843" s="143">
        <v>-484017.62</v>
      </c>
      <c r="J1843" s="125"/>
      <c r="K1843" s="125"/>
      <c r="L1843" s="125">
        <v>46072</v>
      </c>
      <c r="M1843" s="122">
        <v>10258</v>
      </c>
      <c r="N1843" s="122" t="s">
        <v>245</v>
      </c>
      <c r="O1843" s="122" t="s">
        <v>245</v>
      </c>
      <c r="P1843" s="122" t="s">
        <v>246</v>
      </c>
    </row>
    <row r="1844" spans="1:16" x14ac:dyDescent="0.25">
      <c r="H1844" s="127" t="s">
        <v>245</v>
      </c>
      <c r="I1844" s="143">
        <v>-2713.75</v>
      </c>
      <c r="J1844" s="125"/>
      <c r="K1844" s="125"/>
      <c r="L1844" s="125">
        <v>46072</v>
      </c>
      <c r="M1844" s="122">
        <v>20099</v>
      </c>
      <c r="N1844" s="122" t="s">
        <v>245</v>
      </c>
      <c r="O1844" s="122" t="s">
        <v>245</v>
      </c>
      <c r="P1844" s="122" t="s">
        <v>246</v>
      </c>
    </row>
    <row r="1845" spans="1:16" x14ac:dyDescent="0.25">
      <c r="H1845" s="127" t="s">
        <v>245</v>
      </c>
      <c r="I1845" s="143">
        <v>-8613.56</v>
      </c>
      <c r="J1845" s="125"/>
      <c r="K1845" s="125"/>
      <c r="L1845" s="125">
        <v>46072</v>
      </c>
      <c r="M1845" s="122">
        <v>30258</v>
      </c>
      <c r="N1845" s="122" t="s">
        <v>245</v>
      </c>
      <c r="O1845" s="122" t="s">
        <v>245</v>
      </c>
      <c r="P1845" s="122" t="s">
        <v>246</v>
      </c>
    </row>
    <row r="1846" spans="1:16" x14ac:dyDescent="0.25">
      <c r="H1846" s="127" t="s">
        <v>8368</v>
      </c>
      <c r="I1846" s="143">
        <v>-204.99</v>
      </c>
      <c r="J1846" s="125"/>
      <c r="K1846" s="125"/>
      <c r="L1846" s="125">
        <v>46072</v>
      </c>
      <c r="M1846" s="122">
        <v>20108</v>
      </c>
      <c r="N1846" s="122" t="s">
        <v>1341</v>
      </c>
      <c r="O1846" s="122" t="s">
        <v>79</v>
      </c>
      <c r="P1846" s="122" t="s">
        <v>129</v>
      </c>
    </row>
    <row r="1847" spans="1:16" x14ac:dyDescent="0.25">
      <c r="A1847" s="124" t="s">
        <v>51</v>
      </c>
      <c r="C1847" s="124" t="s">
        <v>52</v>
      </c>
      <c r="D1847" s="124" t="s">
        <v>8369</v>
      </c>
      <c r="E1847" s="127" t="s">
        <v>8370</v>
      </c>
      <c r="F1847" s="124" t="s">
        <v>55</v>
      </c>
      <c r="G1847" s="127" t="s">
        <v>2194</v>
      </c>
      <c r="H1847" s="127" t="s">
        <v>2195</v>
      </c>
      <c r="I1847" s="143">
        <v>-28301.41</v>
      </c>
      <c r="J1847" s="125">
        <v>46038</v>
      </c>
      <c r="K1847" s="125">
        <v>46052</v>
      </c>
      <c r="L1847" s="125">
        <v>46072</v>
      </c>
      <c r="M1847" s="122">
        <v>20008</v>
      </c>
      <c r="N1847" s="122" t="s">
        <v>161</v>
      </c>
      <c r="O1847" s="122" t="s">
        <v>138</v>
      </c>
      <c r="P1847" s="122" t="s">
        <v>60</v>
      </c>
    </row>
    <row r="1848" spans="1:16" x14ac:dyDescent="0.25">
      <c r="A1848" s="124" t="s">
        <v>51</v>
      </c>
      <c r="C1848" s="124" t="s">
        <v>52</v>
      </c>
      <c r="D1848" s="124" t="s">
        <v>8371</v>
      </c>
      <c r="E1848" s="127" t="s">
        <v>8372</v>
      </c>
      <c r="F1848" s="124" t="s">
        <v>55</v>
      </c>
      <c r="G1848" s="127" t="s">
        <v>2204</v>
      </c>
      <c r="H1848" s="127" t="s">
        <v>2205</v>
      </c>
      <c r="I1848" s="143">
        <v>-7333.33</v>
      </c>
      <c r="J1848" s="125">
        <v>46009</v>
      </c>
      <c r="K1848" s="125">
        <v>46014</v>
      </c>
      <c r="L1848" s="125">
        <v>46072</v>
      </c>
      <c r="M1848" s="122">
        <v>10258</v>
      </c>
      <c r="N1848" s="122" t="s">
        <v>66</v>
      </c>
      <c r="O1848" s="122" t="s">
        <v>67</v>
      </c>
      <c r="P1848" s="122" t="s">
        <v>60</v>
      </c>
    </row>
    <row r="1849" spans="1:16" x14ac:dyDescent="0.25">
      <c r="H1849" s="127" t="s">
        <v>1195</v>
      </c>
      <c r="I1849" s="143">
        <v>-25874.44</v>
      </c>
      <c r="J1849" s="125"/>
      <c r="K1849" s="125"/>
      <c r="L1849" s="125">
        <v>46072</v>
      </c>
      <c r="M1849" s="122">
        <v>20001</v>
      </c>
      <c r="N1849" s="122" t="s">
        <v>1195</v>
      </c>
      <c r="O1849" s="122" t="s">
        <v>150</v>
      </c>
      <c r="P1849" s="122" t="s">
        <v>129</v>
      </c>
    </row>
    <row r="1850" spans="1:16" x14ac:dyDescent="0.25">
      <c r="H1850" s="127" t="s">
        <v>1195</v>
      </c>
      <c r="I1850" s="143">
        <v>-19114.29</v>
      </c>
      <c r="J1850" s="125"/>
      <c r="K1850" s="125"/>
      <c r="L1850" s="125">
        <v>46072</v>
      </c>
      <c r="M1850" s="122">
        <v>20004</v>
      </c>
      <c r="N1850" s="122" t="s">
        <v>1195</v>
      </c>
      <c r="O1850" s="122" t="s">
        <v>150</v>
      </c>
      <c r="P1850" s="122" t="s">
        <v>129</v>
      </c>
    </row>
    <row r="1851" spans="1:16" x14ac:dyDescent="0.25">
      <c r="H1851" s="127" t="s">
        <v>1195</v>
      </c>
      <c r="I1851" s="143">
        <v>-25456.400000000001</v>
      </c>
      <c r="J1851" s="125"/>
      <c r="K1851" s="125"/>
      <c r="L1851" s="125">
        <v>46072</v>
      </c>
      <c r="M1851" s="122">
        <v>20108</v>
      </c>
      <c r="N1851" s="122" t="s">
        <v>1195</v>
      </c>
      <c r="O1851" s="122" t="s">
        <v>150</v>
      </c>
      <c r="P1851" s="122" t="s">
        <v>129</v>
      </c>
    </row>
    <row r="1852" spans="1:16" x14ac:dyDescent="0.25">
      <c r="A1852" s="124" t="s">
        <v>51</v>
      </c>
      <c r="C1852" s="124" t="s">
        <v>52</v>
      </c>
      <c r="D1852" s="124" t="s">
        <v>8373</v>
      </c>
      <c r="E1852" s="127" t="s">
        <v>8374</v>
      </c>
      <c r="F1852" s="124" t="s">
        <v>55</v>
      </c>
      <c r="G1852" s="127" t="s">
        <v>521</v>
      </c>
      <c r="H1852" s="127" t="s">
        <v>522</v>
      </c>
      <c r="I1852" s="143">
        <v>-5800</v>
      </c>
      <c r="J1852" s="125">
        <v>46008</v>
      </c>
      <c r="K1852" s="125">
        <v>46010</v>
      </c>
      <c r="L1852" s="125">
        <v>46072</v>
      </c>
      <c r="M1852" s="122">
        <v>10258</v>
      </c>
      <c r="N1852" s="122" t="s">
        <v>66</v>
      </c>
      <c r="O1852" s="122" t="s">
        <v>67</v>
      </c>
      <c r="P1852" s="122" t="s">
        <v>60</v>
      </c>
    </row>
    <row r="1853" spans="1:16" x14ac:dyDescent="0.25">
      <c r="A1853" s="124" t="s">
        <v>51</v>
      </c>
      <c r="C1853" s="124" t="s">
        <v>52</v>
      </c>
      <c r="D1853" s="124" t="s">
        <v>8375</v>
      </c>
      <c r="E1853" s="127" t="s">
        <v>8376</v>
      </c>
      <c r="F1853" s="124" t="s">
        <v>55</v>
      </c>
      <c r="G1853" s="127" t="s">
        <v>8377</v>
      </c>
      <c r="H1853" s="127" t="s">
        <v>8378</v>
      </c>
      <c r="I1853" s="143">
        <v>-355</v>
      </c>
      <c r="J1853" s="125">
        <v>46056</v>
      </c>
      <c r="K1853" s="125">
        <v>46062</v>
      </c>
      <c r="L1853" s="125">
        <v>46072</v>
      </c>
      <c r="M1853" s="122">
        <v>30099</v>
      </c>
      <c r="N1853" s="122" t="s">
        <v>51</v>
      </c>
      <c r="O1853" s="122" t="s">
        <v>2235</v>
      </c>
      <c r="P1853" s="122" t="s">
        <v>60</v>
      </c>
    </row>
    <row r="1854" spans="1:16" x14ac:dyDescent="0.25">
      <c r="A1854" s="124" t="s">
        <v>51</v>
      </c>
      <c r="C1854" s="124" t="s">
        <v>52</v>
      </c>
      <c r="D1854" s="124" t="s">
        <v>8379</v>
      </c>
      <c r="E1854" s="127" t="s">
        <v>8380</v>
      </c>
      <c r="F1854" s="124" t="s">
        <v>55</v>
      </c>
      <c r="G1854" s="127" t="s">
        <v>1114</v>
      </c>
      <c r="H1854" s="127" t="s">
        <v>1115</v>
      </c>
      <c r="I1854" s="143">
        <v>-2130</v>
      </c>
      <c r="J1854" s="125">
        <v>46038</v>
      </c>
      <c r="K1854" s="125">
        <v>46045</v>
      </c>
      <c r="L1854" s="125">
        <v>46072</v>
      </c>
      <c r="M1854" s="122">
        <v>20008</v>
      </c>
      <c r="N1854" s="122" t="s">
        <v>161</v>
      </c>
      <c r="O1854" s="122" t="s">
        <v>138</v>
      </c>
      <c r="P1854" s="122" t="s">
        <v>60</v>
      </c>
    </row>
    <row r="1855" spans="1:16" x14ac:dyDescent="0.25">
      <c r="A1855" s="124" t="s">
        <v>51</v>
      </c>
      <c r="C1855" s="124" t="s">
        <v>52</v>
      </c>
      <c r="D1855" s="124" t="s">
        <v>8381</v>
      </c>
      <c r="E1855" s="127" t="s">
        <v>8382</v>
      </c>
      <c r="F1855" s="124" t="s">
        <v>55</v>
      </c>
      <c r="G1855" s="127" t="s">
        <v>525</v>
      </c>
      <c r="H1855" s="127" t="s">
        <v>526</v>
      </c>
      <c r="I1855" s="143">
        <v>-7512.48</v>
      </c>
      <c r="J1855" s="125">
        <v>46008</v>
      </c>
      <c r="K1855" s="125">
        <v>46010</v>
      </c>
      <c r="L1855" s="125">
        <v>46072</v>
      </c>
      <c r="M1855" s="122">
        <v>10258</v>
      </c>
      <c r="N1855" s="122" t="s">
        <v>66</v>
      </c>
      <c r="O1855" s="122" t="s">
        <v>67</v>
      </c>
      <c r="P1855" s="122" t="s">
        <v>60</v>
      </c>
    </row>
    <row r="1856" spans="1:16" x14ac:dyDescent="0.25">
      <c r="A1856" s="124" t="s">
        <v>51</v>
      </c>
      <c r="C1856" s="124" t="s">
        <v>52</v>
      </c>
      <c r="D1856" s="124" t="s">
        <v>8383</v>
      </c>
      <c r="E1856" s="127" t="s">
        <v>8384</v>
      </c>
      <c r="F1856" s="124" t="s">
        <v>55</v>
      </c>
      <c r="G1856" s="127" t="s">
        <v>1202</v>
      </c>
      <c r="H1856" s="127" t="s">
        <v>1203</v>
      </c>
      <c r="I1856" s="143">
        <v>-178</v>
      </c>
      <c r="J1856" s="125">
        <v>46041</v>
      </c>
      <c r="K1856" s="125">
        <v>46043</v>
      </c>
      <c r="L1856" s="125">
        <v>46072</v>
      </c>
      <c r="M1856" s="122">
        <v>30001</v>
      </c>
      <c r="N1856" s="122" t="s">
        <v>431</v>
      </c>
      <c r="O1856" s="122" t="s">
        <v>2235</v>
      </c>
      <c r="P1856" s="122" t="s">
        <v>60</v>
      </c>
    </row>
    <row r="1857" spans="1:16" x14ac:dyDescent="0.25">
      <c r="A1857" s="124" t="s">
        <v>51</v>
      </c>
      <c r="C1857" s="124" t="s">
        <v>52</v>
      </c>
      <c r="D1857" s="124" t="s">
        <v>8385</v>
      </c>
      <c r="E1857" s="127" t="s">
        <v>2398</v>
      </c>
      <c r="F1857" s="124" t="s">
        <v>55</v>
      </c>
      <c r="G1857" s="127" t="s">
        <v>2221</v>
      </c>
      <c r="H1857" s="127" t="s">
        <v>2222</v>
      </c>
      <c r="I1857" s="143">
        <v>-9666.66</v>
      </c>
      <c r="J1857" s="125">
        <v>46007</v>
      </c>
      <c r="K1857" s="125">
        <v>46010</v>
      </c>
      <c r="L1857" s="125">
        <v>46072</v>
      </c>
      <c r="M1857" s="122">
        <v>10258</v>
      </c>
      <c r="N1857" s="122" t="s">
        <v>66</v>
      </c>
      <c r="O1857" s="122" t="s">
        <v>67</v>
      </c>
      <c r="P1857" s="122" t="s">
        <v>60</v>
      </c>
    </row>
    <row r="1858" spans="1:16" x14ac:dyDescent="0.25">
      <c r="A1858" s="124" t="s">
        <v>51</v>
      </c>
      <c r="B1858" s="124" t="s">
        <v>51</v>
      </c>
      <c r="C1858" s="124" t="s">
        <v>52</v>
      </c>
      <c r="D1858" s="124" t="s">
        <v>8386</v>
      </c>
      <c r="E1858" s="127" t="s">
        <v>8387</v>
      </c>
      <c r="F1858" s="124" t="s">
        <v>55</v>
      </c>
      <c r="G1858" s="127" t="s">
        <v>1974</v>
      </c>
      <c r="H1858" s="127" t="s">
        <v>1975</v>
      </c>
      <c r="I1858" s="143">
        <v>-2500</v>
      </c>
      <c r="J1858" s="125">
        <v>46013</v>
      </c>
      <c r="K1858" s="125">
        <v>46022</v>
      </c>
      <c r="L1858" s="125">
        <v>46073</v>
      </c>
      <c r="M1858" s="122">
        <v>10258</v>
      </c>
      <c r="N1858" s="122" t="s">
        <v>66</v>
      </c>
      <c r="O1858" s="122" t="s">
        <v>67</v>
      </c>
      <c r="P1858" s="122" t="s">
        <v>60</v>
      </c>
    </row>
    <row r="1859" spans="1:16" x14ac:dyDescent="0.25">
      <c r="H1859" s="127" t="s">
        <v>601</v>
      </c>
      <c r="I1859" s="143">
        <v>-43182.12</v>
      </c>
      <c r="J1859" s="125"/>
      <c r="K1859" s="125"/>
      <c r="L1859" s="125">
        <v>46073</v>
      </c>
      <c r="M1859" s="122">
        <v>10001</v>
      </c>
      <c r="N1859" s="122" t="s">
        <v>601</v>
      </c>
      <c r="O1859" s="122" t="s">
        <v>601</v>
      </c>
      <c r="P1859" s="122" t="s">
        <v>129</v>
      </c>
    </row>
    <row r="1860" spans="1:16" x14ac:dyDescent="0.25">
      <c r="A1860" s="124" t="s">
        <v>51</v>
      </c>
      <c r="B1860" s="124" t="s">
        <v>51</v>
      </c>
      <c r="C1860" s="124" t="s">
        <v>52</v>
      </c>
      <c r="D1860" s="124" t="s">
        <v>8388</v>
      </c>
      <c r="E1860" s="127" t="s">
        <v>8389</v>
      </c>
      <c r="F1860" s="124" t="s">
        <v>55</v>
      </c>
      <c r="G1860" s="127" t="s">
        <v>2317</v>
      </c>
      <c r="H1860" s="127" t="s">
        <v>2318</v>
      </c>
      <c r="I1860" s="143">
        <v>-4153.84</v>
      </c>
      <c r="J1860" s="125">
        <v>46043</v>
      </c>
      <c r="K1860" s="125">
        <v>46052</v>
      </c>
      <c r="L1860" s="125">
        <v>46073</v>
      </c>
      <c r="M1860" s="122">
        <v>20008</v>
      </c>
      <c r="N1860" s="122" t="s">
        <v>161</v>
      </c>
      <c r="O1860" s="122" t="s">
        <v>138</v>
      </c>
      <c r="P1860" s="122" t="s">
        <v>60</v>
      </c>
    </row>
    <row r="1861" spans="1:16" x14ac:dyDescent="0.25">
      <c r="A1861" s="124" t="s">
        <v>51</v>
      </c>
      <c r="B1861" s="124" t="s">
        <v>51</v>
      </c>
      <c r="C1861" s="124" t="s">
        <v>52</v>
      </c>
      <c r="D1861" s="124" t="s">
        <v>8390</v>
      </c>
      <c r="E1861" s="127" t="s">
        <v>8391</v>
      </c>
      <c r="F1861" s="124" t="s">
        <v>55</v>
      </c>
      <c r="G1861" s="127" t="s">
        <v>2317</v>
      </c>
      <c r="H1861" s="127" t="s">
        <v>2318</v>
      </c>
      <c r="I1861" s="143">
        <v>-621.20000000000005</v>
      </c>
      <c r="J1861" s="125">
        <v>46043</v>
      </c>
      <c r="K1861" s="125">
        <v>46052</v>
      </c>
      <c r="L1861" s="125">
        <v>46073</v>
      </c>
      <c r="M1861" s="122">
        <v>20008</v>
      </c>
      <c r="N1861" s="122" t="s">
        <v>161</v>
      </c>
      <c r="O1861" s="122" t="s">
        <v>138</v>
      </c>
      <c r="P1861" s="122" t="s">
        <v>60</v>
      </c>
    </row>
    <row r="1862" spans="1:16" x14ac:dyDescent="0.25">
      <c r="A1862" s="124" t="s">
        <v>51</v>
      </c>
      <c r="B1862" s="124" t="s">
        <v>51</v>
      </c>
      <c r="C1862" s="124" t="s">
        <v>52</v>
      </c>
      <c r="D1862" s="124" t="s">
        <v>8392</v>
      </c>
      <c r="E1862" s="127" t="s">
        <v>252</v>
      </c>
      <c r="F1862" s="124" t="s">
        <v>55</v>
      </c>
      <c r="G1862" s="127" t="s">
        <v>8393</v>
      </c>
      <c r="H1862" s="127" t="s">
        <v>8394</v>
      </c>
      <c r="I1862" s="143">
        <v>-1947.5</v>
      </c>
      <c r="J1862" s="125">
        <v>46058</v>
      </c>
      <c r="K1862" s="125">
        <v>46063</v>
      </c>
      <c r="L1862" s="125">
        <v>46073</v>
      </c>
      <c r="M1862" s="122">
        <v>30099</v>
      </c>
      <c r="N1862" s="122" t="s">
        <v>51</v>
      </c>
      <c r="O1862" s="122" t="s">
        <v>2235</v>
      </c>
      <c r="P1862" s="122" t="s">
        <v>60</v>
      </c>
    </row>
    <row r="1863" spans="1:16" x14ac:dyDescent="0.25">
      <c r="A1863" s="124" t="s">
        <v>51</v>
      </c>
      <c r="B1863" s="124" t="s">
        <v>51</v>
      </c>
      <c r="C1863" s="124" t="s">
        <v>52</v>
      </c>
      <c r="D1863" s="124" t="s">
        <v>8395</v>
      </c>
      <c r="E1863" s="127" t="s">
        <v>1746</v>
      </c>
      <c r="F1863" s="124" t="s">
        <v>55</v>
      </c>
      <c r="G1863" s="127" t="s">
        <v>70</v>
      </c>
      <c r="H1863" s="127" t="s">
        <v>71</v>
      </c>
      <c r="I1863" s="143">
        <v>-3267.48</v>
      </c>
      <c r="J1863" s="125">
        <v>46013</v>
      </c>
      <c r="K1863" s="125">
        <v>46022</v>
      </c>
      <c r="L1863" s="125">
        <v>46073</v>
      </c>
      <c r="M1863" s="122">
        <v>10258</v>
      </c>
      <c r="N1863" s="122" t="s">
        <v>66</v>
      </c>
      <c r="O1863" s="122" t="s">
        <v>67</v>
      </c>
      <c r="P1863" s="122" t="s">
        <v>60</v>
      </c>
    </row>
    <row r="1864" spans="1:16" x14ac:dyDescent="0.25">
      <c r="A1864" s="124" t="s">
        <v>51</v>
      </c>
      <c r="B1864" s="124" t="s">
        <v>51</v>
      </c>
      <c r="C1864" s="124" t="s">
        <v>156</v>
      </c>
      <c r="D1864" s="124" t="s">
        <v>1544</v>
      </c>
      <c r="E1864" s="127" t="s">
        <v>1545</v>
      </c>
      <c r="F1864" s="124" t="s">
        <v>55</v>
      </c>
      <c r="G1864" s="127" t="s">
        <v>1546</v>
      </c>
      <c r="H1864" s="127" t="s">
        <v>1547</v>
      </c>
      <c r="I1864" s="143">
        <v>-250851.76</v>
      </c>
      <c r="J1864" s="125">
        <v>46042</v>
      </c>
      <c r="K1864" s="125">
        <v>46042</v>
      </c>
      <c r="L1864" s="125">
        <v>46073</v>
      </c>
      <c r="M1864" s="122">
        <v>10001</v>
      </c>
      <c r="N1864" s="122" t="s">
        <v>149</v>
      </c>
      <c r="O1864" s="122" t="s">
        <v>175</v>
      </c>
      <c r="P1864" s="122" t="s">
        <v>60</v>
      </c>
    </row>
    <row r="1865" spans="1:16" x14ac:dyDescent="0.25">
      <c r="A1865" s="124" t="s">
        <v>51</v>
      </c>
      <c r="B1865" s="124" t="s">
        <v>51</v>
      </c>
      <c r="C1865" s="124" t="s">
        <v>52</v>
      </c>
      <c r="D1865" s="124" t="s">
        <v>8396</v>
      </c>
      <c r="E1865" s="127" t="s">
        <v>8397</v>
      </c>
      <c r="F1865" s="124" t="s">
        <v>55</v>
      </c>
      <c r="G1865" s="127" t="s">
        <v>1622</v>
      </c>
      <c r="H1865" s="127" t="s">
        <v>1623</v>
      </c>
      <c r="I1865" s="143">
        <v>-203.99</v>
      </c>
      <c r="J1865" s="125">
        <v>46058</v>
      </c>
      <c r="K1865" s="125">
        <v>46072</v>
      </c>
      <c r="L1865" s="125">
        <v>46073</v>
      </c>
      <c r="M1865" s="122">
        <v>20099</v>
      </c>
      <c r="N1865" s="122" t="s">
        <v>78</v>
      </c>
      <c r="O1865" s="122" t="s">
        <v>79</v>
      </c>
      <c r="P1865" s="122" t="s">
        <v>60</v>
      </c>
    </row>
    <row r="1866" spans="1:16" x14ac:dyDescent="0.25">
      <c r="H1866" s="127" t="s">
        <v>8398</v>
      </c>
      <c r="I1866" s="143">
        <v>-344.65</v>
      </c>
      <c r="J1866" s="125"/>
      <c r="K1866" s="125"/>
      <c r="L1866" s="125">
        <v>46073</v>
      </c>
      <c r="M1866" s="122">
        <v>20006</v>
      </c>
      <c r="N1866" s="122" t="s">
        <v>128</v>
      </c>
      <c r="O1866" s="122" t="s">
        <v>79</v>
      </c>
      <c r="P1866" s="122" t="s">
        <v>129</v>
      </c>
    </row>
    <row r="1867" spans="1:16" x14ac:dyDescent="0.25">
      <c r="A1867" s="124" t="s">
        <v>51</v>
      </c>
      <c r="B1867" s="124" t="s">
        <v>51</v>
      </c>
      <c r="C1867" s="124" t="s">
        <v>52</v>
      </c>
      <c r="D1867" s="124" t="s">
        <v>8399</v>
      </c>
      <c r="E1867" s="127" t="s">
        <v>2934</v>
      </c>
      <c r="F1867" s="124" t="s">
        <v>55</v>
      </c>
      <c r="G1867" s="127" t="s">
        <v>7758</v>
      </c>
      <c r="H1867" s="127" t="s">
        <v>7759</v>
      </c>
      <c r="I1867" s="143">
        <v>-58391.67</v>
      </c>
      <c r="J1867" s="125">
        <v>46013</v>
      </c>
      <c r="K1867" s="125">
        <v>46022</v>
      </c>
      <c r="L1867" s="125">
        <v>46073</v>
      </c>
      <c r="M1867" s="122">
        <v>10258</v>
      </c>
      <c r="N1867" s="122" t="s">
        <v>66</v>
      </c>
      <c r="O1867" s="122" t="s">
        <v>67</v>
      </c>
      <c r="P1867" s="122" t="s">
        <v>60</v>
      </c>
    </row>
    <row r="1868" spans="1:16" x14ac:dyDescent="0.25">
      <c r="H1868" s="127" t="s">
        <v>8400</v>
      </c>
      <c r="I1868" s="143">
        <v>-111.94</v>
      </c>
      <c r="J1868" s="125"/>
      <c r="K1868" s="125"/>
      <c r="L1868" s="125">
        <v>46073</v>
      </c>
      <c r="M1868" s="122">
        <v>10260</v>
      </c>
      <c r="N1868" s="122" t="s">
        <v>128</v>
      </c>
      <c r="O1868" s="122" t="s">
        <v>79</v>
      </c>
      <c r="P1868" s="122" t="s">
        <v>129</v>
      </c>
    </row>
    <row r="1869" spans="1:16" x14ac:dyDescent="0.25">
      <c r="H1869" s="127" t="s">
        <v>325</v>
      </c>
      <c r="I1869" s="143">
        <v>-612300.53</v>
      </c>
      <c r="J1869" s="125"/>
      <c r="K1869" s="125"/>
      <c r="L1869" s="125">
        <v>46073</v>
      </c>
      <c r="M1869" s="122">
        <v>10243</v>
      </c>
      <c r="N1869" s="122" t="s">
        <v>325</v>
      </c>
      <c r="O1869" s="122" t="s">
        <v>328</v>
      </c>
      <c r="P1869" s="122" t="s">
        <v>60</v>
      </c>
    </row>
    <row r="1870" spans="1:16" x14ac:dyDescent="0.25">
      <c r="A1870" s="124" t="s">
        <v>51</v>
      </c>
      <c r="B1870" s="124" t="s">
        <v>51</v>
      </c>
      <c r="C1870" s="124" t="s">
        <v>52</v>
      </c>
      <c r="D1870" s="124" t="s">
        <v>8401</v>
      </c>
      <c r="E1870" s="127" t="s">
        <v>8402</v>
      </c>
      <c r="F1870" s="124" t="s">
        <v>55</v>
      </c>
      <c r="G1870" s="127" t="s">
        <v>8403</v>
      </c>
      <c r="H1870" s="127" t="s">
        <v>8404</v>
      </c>
      <c r="I1870" s="143">
        <v>-60</v>
      </c>
      <c r="J1870" s="125">
        <v>46043</v>
      </c>
      <c r="K1870" s="125">
        <v>46045</v>
      </c>
      <c r="L1870" s="125">
        <v>46073</v>
      </c>
      <c r="M1870" s="122">
        <v>10258</v>
      </c>
      <c r="N1870" s="122" t="s">
        <v>51</v>
      </c>
      <c r="O1870" s="122" t="s">
        <v>67</v>
      </c>
      <c r="P1870" s="122" t="s">
        <v>60</v>
      </c>
    </row>
    <row r="1871" spans="1:16" x14ac:dyDescent="0.25">
      <c r="A1871" s="124" t="s">
        <v>51</v>
      </c>
      <c r="B1871" s="124" t="s">
        <v>51</v>
      </c>
      <c r="C1871" s="124" t="s">
        <v>52</v>
      </c>
      <c r="D1871" s="124" t="s">
        <v>8405</v>
      </c>
      <c r="E1871" s="127" t="s">
        <v>8406</v>
      </c>
      <c r="F1871" s="124" t="s">
        <v>55</v>
      </c>
      <c r="G1871" s="127" t="s">
        <v>8403</v>
      </c>
      <c r="H1871" s="127" t="s">
        <v>8404</v>
      </c>
      <c r="I1871" s="143">
        <v>-100</v>
      </c>
      <c r="J1871" s="125">
        <v>46043</v>
      </c>
      <c r="K1871" s="125">
        <v>46045</v>
      </c>
      <c r="L1871" s="125">
        <v>46073</v>
      </c>
      <c r="M1871" s="122">
        <v>10258</v>
      </c>
      <c r="N1871" s="122" t="s">
        <v>51</v>
      </c>
      <c r="O1871" s="122" t="s">
        <v>67</v>
      </c>
      <c r="P1871" s="122" t="s">
        <v>60</v>
      </c>
    </row>
    <row r="1872" spans="1:16" x14ac:dyDescent="0.25">
      <c r="A1872" s="124" t="s">
        <v>51</v>
      </c>
      <c r="B1872" s="124" t="s">
        <v>51</v>
      </c>
      <c r="C1872" s="124" t="s">
        <v>52</v>
      </c>
      <c r="D1872" s="124" t="s">
        <v>8407</v>
      </c>
      <c r="E1872" s="127" t="s">
        <v>8408</v>
      </c>
      <c r="F1872" s="124" t="s">
        <v>55</v>
      </c>
      <c r="G1872" s="127" t="s">
        <v>8403</v>
      </c>
      <c r="H1872" s="127" t="s">
        <v>8404</v>
      </c>
      <c r="I1872" s="143">
        <v>-150</v>
      </c>
      <c r="J1872" s="125">
        <v>46043</v>
      </c>
      <c r="K1872" s="125">
        <v>46045</v>
      </c>
      <c r="L1872" s="125">
        <v>46073</v>
      </c>
      <c r="M1872" s="122">
        <v>10258</v>
      </c>
      <c r="N1872" s="122" t="s">
        <v>51</v>
      </c>
      <c r="O1872" s="122" t="s">
        <v>67</v>
      </c>
      <c r="P1872" s="122" t="s">
        <v>60</v>
      </c>
    </row>
    <row r="1873" spans="1:16" x14ac:dyDescent="0.25">
      <c r="A1873" s="124" t="s">
        <v>51</v>
      </c>
      <c r="B1873" s="124" t="s">
        <v>51</v>
      </c>
      <c r="C1873" s="124" t="s">
        <v>52</v>
      </c>
      <c r="D1873" s="124" t="s">
        <v>8409</v>
      </c>
      <c r="E1873" s="127" t="s">
        <v>8410</v>
      </c>
      <c r="F1873" s="124" t="s">
        <v>55</v>
      </c>
      <c r="G1873" s="127" t="s">
        <v>8403</v>
      </c>
      <c r="H1873" s="127" t="s">
        <v>8404</v>
      </c>
      <c r="I1873" s="143">
        <v>-350</v>
      </c>
      <c r="J1873" s="125">
        <v>46043</v>
      </c>
      <c r="K1873" s="125">
        <v>46045</v>
      </c>
      <c r="L1873" s="125">
        <v>46073</v>
      </c>
      <c r="M1873" s="122">
        <v>10258</v>
      </c>
      <c r="N1873" s="122" t="s">
        <v>51</v>
      </c>
      <c r="O1873" s="122" t="s">
        <v>67</v>
      </c>
      <c r="P1873" s="122" t="s">
        <v>60</v>
      </c>
    </row>
    <row r="1874" spans="1:16" x14ac:dyDescent="0.25">
      <c r="H1874" s="127" t="s">
        <v>154</v>
      </c>
      <c r="I1874" s="143">
        <v>-5943.07</v>
      </c>
      <c r="J1874" s="125"/>
      <c r="K1874" s="125"/>
      <c r="L1874" s="125">
        <v>46073</v>
      </c>
      <c r="M1874" s="122">
        <v>10257</v>
      </c>
      <c r="N1874" s="122" t="s">
        <v>154</v>
      </c>
      <c r="O1874" s="122" t="s">
        <v>154</v>
      </c>
      <c r="P1874" s="122" t="s">
        <v>155</v>
      </c>
    </row>
    <row r="1875" spans="1:16" x14ac:dyDescent="0.25">
      <c r="H1875" s="127" t="s">
        <v>154</v>
      </c>
      <c r="I1875" s="143">
        <v>-100976.46</v>
      </c>
      <c r="J1875" s="125"/>
      <c r="K1875" s="125"/>
      <c r="L1875" s="125">
        <v>46073</v>
      </c>
      <c r="M1875" s="122">
        <v>10258</v>
      </c>
      <c r="N1875" s="122" t="s">
        <v>154</v>
      </c>
      <c r="O1875" s="122" t="s">
        <v>154</v>
      </c>
      <c r="P1875" s="122" t="s">
        <v>155</v>
      </c>
    </row>
    <row r="1876" spans="1:16" x14ac:dyDescent="0.25">
      <c r="H1876" s="127" t="s">
        <v>154</v>
      </c>
      <c r="I1876" s="143">
        <v>-48368.29</v>
      </c>
      <c r="J1876" s="125"/>
      <c r="K1876" s="125"/>
      <c r="L1876" s="125">
        <v>46073</v>
      </c>
      <c r="M1876" s="122">
        <v>10260</v>
      </c>
      <c r="N1876" s="122" t="s">
        <v>154</v>
      </c>
      <c r="O1876" s="122" t="s">
        <v>154</v>
      </c>
      <c r="P1876" s="122" t="s">
        <v>155</v>
      </c>
    </row>
    <row r="1877" spans="1:16" x14ac:dyDescent="0.25">
      <c r="H1877" s="127" t="s">
        <v>154</v>
      </c>
      <c r="I1877" s="143">
        <v>-544.15000000000009</v>
      </c>
      <c r="J1877" s="125"/>
      <c r="K1877" s="125"/>
      <c r="L1877" s="125">
        <v>46073</v>
      </c>
      <c r="M1877" s="122">
        <v>20001</v>
      </c>
      <c r="N1877" s="122" t="s">
        <v>154</v>
      </c>
      <c r="O1877" s="122" t="s">
        <v>154</v>
      </c>
      <c r="P1877" s="122" t="s">
        <v>155</v>
      </c>
    </row>
    <row r="1878" spans="1:16" x14ac:dyDescent="0.25">
      <c r="H1878" s="127" t="s">
        <v>154</v>
      </c>
      <c r="I1878" s="143">
        <v>-10755.57</v>
      </c>
      <c r="J1878" s="125"/>
      <c r="K1878" s="125"/>
      <c r="L1878" s="125">
        <v>46073</v>
      </c>
      <c r="M1878" s="122">
        <v>20002</v>
      </c>
      <c r="N1878" s="122" t="s">
        <v>154</v>
      </c>
      <c r="O1878" s="122" t="s">
        <v>154</v>
      </c>
      <c r="P1878" s="122" t="s">
        <v>155</v>
      </c>
    </row>
    <row r="1879" spans="1:16" x14ac:dyDescent="0.25">
      <c r="H1879" s="127" t="s">
        <v>154</v>
      </c>
      <c r="I1879" s="143">
        <v>-6089.51</v>
      </c>
      <c r="J1879" s="125"/>
      <c r="K1879" s="125"/>
      <c r="L1879" s="125">
        <v>46073</v>
      </c>
      <c r="M1879" s="122">
        <v>20003</v>
      </c>
      <c r="N1879" s="122" t="s">
        <v>154</v>
      </c>
      <c r="O1879" s="122" t="s">
        <v>154</v>
      </c>
      <c r="P1879" s="122" t="s">
        <v>155</v>
      </c>
    </row>
    <row r="1880" spans="1:16" x14ac:dyDescent="0.25">
      <c r="H1880" s="127" t="s">
        <v>154</v>
      </c>
      <c r="I1880" s="143">
        <v>-20919.04</v>
      </c>
      <c r="J1880" s="125"/>
      <c r="K1880" s="125"/>
      <c r="L1880" s="125">
        <v>46073</v>
      </c>
      <c r="M1880" s="122">
        <v>20004</v>
      </c>
      <c r="N1880" s="122" t="s">
        <v>154</v>
      </c>
      <c r="O1880" s="122" t="s">
        <v>154</v>
      </c>
      <c r="P1880" s="122" t="s">
        <v>155</v>
      </c>
    </row>
    <row r="1881" spans="1:16" x14ac:dyDescent="0.25">
      <c r="H1881" s="127" t="s">
        <v>154</v>
      </c>
      <c r="I1881" s="143">
        <v>-12994.209999999997</v>
      </c>
      <c r="J1881" s="125"/>
      <c r="K1881" s="125"/>
      <c r="L1881" s="125">
        <v>46073</v>
      </c>
      <c r="M1881" s="122">
        <v>20005</v>
      </c>
      <c r="N1881" s="122" t="s">
        <v>154</v>
      </c>
      <c r="O1881" s="122" t="s">
        <v>154</v>
      </c>
      <c r="P1881" s="122" t="s">
        <v>155</v>
      </c>
    </row>
    <row r="1882" spans="1:16" x14ac:dyDescent="0.25">
      <c r="H1882" s="127" t="s">
        <v>154</v>
      </c>
      <c r="I1882" s="143">
        <v>-5953.97</v>
      </c>
      <c r="J1882" s="125"/>
      <c r="K1882" s="125"/>
      <c r="L1882" s="125">
        <v>46073</v>
      </c>
      <c r="M1882" s="122">
        <v>20006</v>
      </c>
      <c r="N1882" s="122" t="s">
        <v>154</v>
      </c>
      <c r="O1882" s="122" t="s">
        <v>154</v>
      </c>
      <c r="P1882" s="122" t="s">
        <v>155</v>
      </c>
    </row>
    <row r="1883" spans="1:16" x14ac:dyDescent="0.25">
      <c r="H1883" s="127" t="s">
        <v>154</v>
      </c>
      <c r="I1883" s="143">
        <v>-6938.35</v>
      </c>
      <c r="J1883" s="125"/>
      <c r="K1883" s="125"/>
      <c r="L1883" s="125">
        <v>46073</v>
      </c>
      <c r="M1883" s="122">
        <v>20008</v>
      </c>
      <c r="N1883" s="122" t="s">
        <v>154</v>
      </c>
      <c r="O1883" s="122" t="s">
        <v>154</v>
      </c>
      <c r="P1883" s="122" t="s">
        <v>155</v>
      </c>
    </row>
    <row r="1884" spans="1:16" x14ac:dyDescent="0.25">
      <c r="H1884" s="127" t="s">
        <v>154</v>
      </c>
      <c r="I1884" s="143">
        <v>-5492.66</v>
      </c>
      <c r="J1884" s="125"/>
      <c r="K1884" s="125"/>
      <c r="L1884" s="125">
        <v>46073</v>
      </c>
      <c r="M1884" s="122">
        <v>20009</v>
      </c>
      <c r="N1884" s="122" t="s">
        <v>154</v>
      </c>
      <c r="O1884" s="122" t="s">
        <v>154</v>
      </c>
      <c r="P1884" s="122" t="s">
        <v>155</v>
      </c>
    </row>
    <row r="1885" spans="1:16" x14ac:dyDescent="0.25">
      <c r="H1885" s="127" t="s">
        <v>154</v>
      </c>
      <c r="I1885" s="143">
        <v>-5924.66</v>
      </c>
      <c r="J1885" s="125"/>
      <c r="K1885" s="125"/>
      <c r="L1885" s="125">
        <v>46073</v>
      </c>
      <c r="M1885" s="122">
        <v>20010</v>
      </c>
      <c r="N1885" s="122" t="s">
        <v>154</v>
      </c>
      <c r="O1885" s="122" t="s">
        <v>154</v>
      </c>
      <c r="P1885" s="122" t="s">
        <v>155</v>
      </c>
    </row>
    <row r="1886" spans="1:16" x14ac:dyDescent="0.25">
      <c r="H1886" s="127" t="s">
        <v>154</v>
      </c>
      <c r="I1886" s="143">
        <v>-2793.79</v>
      </c>
      <c r="J1886" s="125"/>
      <c r="K1886" s="125"/>
      <c r="L1886" s="125">
        <v>46073</v>
      </c>
      <c r="M1886" s="122">
        <v>20013</v>
      </c>
      <c r="N1886" s="122" t="s">
        <v>154</v>
      </c>
      <c r="O1886" s="122" t="s">
        <v>154</v>
      </c>
      <c r="P1886" s="122" t="s">
        <v>155</v>
      </c>
    </row>
    <row r="1887" spans="1:16" x14ac:dyDescent="0.25">
      <c r="H1887" s="127" t="s">
        <v>154</v>
      </c>
      <c r="I1887" s="143">
        <v>-951.43</v>
      </c>
      <c r="J1887" s="125"/>
      <c r="K1887" s="125"/>
      <c r="L1887" s="125">
        <v>46073</v>
      </c>
      <c r="M1887" s="122">
        <v>20015</v>
      </c>
      <c r="N1887" s="122" t="s">
        <v>154</v>
      </c>
      <c r="O1887" s="122" t="s">
        <v>154</v>
      </c>
      <c r="P1887" s="122" t="s">
        <v>155</v>
      </c>
    </row>
    <row r="1888" spans="1:16" x14ac:dyDescent="0.25">
      <c r="H1888" s="127" t="s">
        <v>154</v>
      </c>
      <c r="I1888" s="143">
        <v>-1284.8</v>
      </c>
      <c r="J1888" s="125"/>
      <c r="K1888" s="125"/>
      <c r="L1888" s="125">
        <v>46073</v>
      </c>
      <c r="M1888" s="122">
        <v>20017</v>
      </c>
      <c r="N1888" s="122" t="s">
        <v>154</v>
      </c>
      <c r="O1888" s="122" t="s">
        <v>154</v>
      </c>
      <c r="P1888" s="122" t="s">
        <v>155</v>
      </c>
    </row>
    <row r="1889" spans="8:16" x14ac:dyDescent="0.25">
      <c r="H1889" s="127" t="s">
        <v>154</v>
      </c>
      <c r="I1889" s="143">
        <v>-1883.2</v>
      </c>
      <c r="J1889" s="125"/>
      <c r="K1889" s="125"/>
      <c r="L1889" s="125">
        <v>46073</v>
      </c>
      <c r="M1889" s="122">
        <v>20021</v>
      </c>
      <c r="N1889" s="122" t="s">
        <v>154</v>
      </c>
      <c r="O1889" s="122" t="s">
        <v>154</v>
      </c>
      <c r="P1889" s="122" t="s">
        <v>155</v>
      </c>
    </row>
    <row r="1890" spans="8:16" x14ac:dyDescent="0.25">
      <c r="H1890" s="127" t="s">
        <v>154</v>
      </c>
      <c r="I1890" s="143">
        <v>-8558.4500000000007</v>
      </c>
      <c r="J1890" s="125"/>
      <c r="K1890" s="125"/>
      <c r="L1890" s="125">
        <v>46073</v>
      </c>
      <c r="M1890" s="122">
        <v>20023</v>
      </c>
      <c r="N1890" s="122" t="s">
        <v>154</v>
      </c>
      <c r="O1890" s="122" t="s">
        <v>154</v>
      </c>
      <c r="P1890" s="122" t="s">
        <v>155</v>
      </c>
    </row>
    <row r="1891" spans="8:16" x14ac:dyDescent="0.25">
      <c r="H1891" s="127" t="s">
        <v>154</v>
      </c>
      <c r="I1891" s="143">
        <v>-4735.5300000000007</v>
      </c>
      <c r="J1891" s="125"/>
      <c r="K1891" s="125"/>
      <c r="L1891" s="125">
        <v>46073</v>
      </c>
      <c r="M1891" s="122">
        <v>20024</v>
      </c>
      <c r="N1891" s="122" t="s">
        <v>154</v>
      </c>
      <c r="O1891" s="122" t="s">
        <v>154</v>
      </c>
      <c r="P1891" s="122" t="s">
        <v>155</v>
      </c>
    </row>
    <row r="1892" spans="8:16" x14ac:dyDescent="0.25">
      <c r="H1892" s="127" t="s">
        <v>154</v>
      </c>
      <c r="I1892" s="143">
        <v>-907.89</v>
      </c>
      <c r="J1892" s="125"/>
      <c r="K1892" s="125"/>
      <c r="L1892" s="125">
        <v>46073</v>
      </c>
      <c r="M1892" s="122">
        <v>20029</v>
      </c>
      <c r="N1892" s="122" t="s">
        <v>154</v>
      </c>
      <c r="O1892" s="122" t="s">
        <v>154</v>
      </c>
      <c r="P1892" s="122" t="s">
        <v>155</v>
      </c>
    </row>
    <row r="1893" spans="8:16" x14ac:dyDescent="0.25">
      <c r="H1893" s="127" t="s">
        <v>154</v>
      </c>
      <c r="I1893" s="143">
        <v>-5707.1399999999994</v>
      </c>
      <c r="J1893" s="125"/>
      <c r="K1893" s="125"/>
      <c r="L1893" s="125">
        <v>46073</v>
      </c>
      <c r="M1893" s="122">
        <v>20099</v>
      </c>
      <c r="N1893" s="122" t="s">
        <v>154</v>
      </c>
      <c r="O1893" s="122" t="s">
        <v>154</v>
      </c>
      <c r="P1893" s="122" t="s">
        <v>155</v>
      </c>
    </row>
    <row r="1894" spans="8:16" x14ac:dyDescent="0.25">
      <c r="H1894" s="127" t="s">
        <v>154</v>
      </c>
      <c r="I1894" s="143">
        <v>-245.2</v>
      </c>
      <c r="J1894" s="125"/>
      <c r="K1894" s="125"/>
      <c r="L1894" s="125">
        <v>46073</v>
      </c>
      <c r="M1894" s="122">
        <v>20100</v>
      </c>
      <c r="N1894" s="122" t="s">
        <v>154</v>
      </c>
      <c r="O1894" s="122" t="s">
        <v>154</v>
      </c>
      <c r="P1894" s="122" t="s">
        <v>155</v>
      </c>
    </row>
    <row r="1895" spans="8:16" x14ac:dyDescent="0.25">
      <c r="H1895" s="127" t="s">
        <v>154</v>
      </c>
      <c r="I1895" s="143">
        <v>-23109.93</v>
      </c>
      <c r="J1895" s="125"/>
      <c r="K1895" s="125"/>
      <c r="L1895" s="125">
        <v>46073</v>
      </c>
      <c r="M1895" s="122">
        <v>20104</v>
      </c>
      <c r="N1895" s="122" t="s">
        <v>154</v>
      </c>
      <c r="O1895" s="122" t="s">
        <v>154</v>
      </c>
      <c r="P1895" s="122" t="s">
        <v>155</v>
      </c>
    </row>
    <row r="1896" spans="8:16" x14ac:dyDescent="0.25">
      <c r="H1896" s="127" t="s">
        <v>154</v>
      </c>
      <c r="I1896" s="143">
        <v>-8680.08</v>
      </c>
      <c r="J1896" s="125"/>
      <c r="K1896" s="125"/>
      <c r="L1896" s="125">
        <v>46073</v>
      </c>
      <c r="M1896" s="122">
        <v>20107</v>
      </c>
      <c r="N1896" s="122" t="s">
        <v>154</v>
      </c>
      <c r="O1896" s="122" t="s">
        <v>154</v>
      </c>
      <c r="P1896" s="122" t="s">
        <v>155</v>
      </c>
    </row>
    <row r="1897" spans="8:16" x14ac:dyDescent="0.25">
      <c r="H1897" s="127" t="s">
        <v>154</v>
      </c>
      <c r="I1897" s="143">
        <v>-17946.260000000002</v>
      </c>
      <c r="J1897" s="125"/>
      <c r="K1897" s="125"/>
      <c r="L1897" s="125">
        <v>46073</v>
      </c>
      <c r="M1897" s="122">
        <v>20108</v>
      </c>
      <c r="N1897" s="122" t="s">
        <v>154</v>
      </c>
      <c r="O1897" s="122" t="s">
        <v>154</v>
      </c>
      <c r="P1897" s="122" t="s">
        <v>155</v>
      </c>
    </row>
    <row r="1898" spans="8:16" x14ac:dyDescent="0.25">
      <c r="H1898" s="127" t="s">
        <v>154</v>
      </c>
      <c r="I1898" s="143">
        <v>-2282.2600000000002</v>
      </c>
      <c r="J1898" s="125"/>
      <c r="K1898" s="125"/>
      <c r="L1898" s="125">
        <v>46073</v>
      </c>
      <c r="M1898" s="122">
        <v>20111</v>
      </c>
      <c r="N1898" s="122" t="s">
        <v>154</v>
      </c>
      <c r="O1898" s="122" t="s">
        <v>154</v>
      </c>
      <c r="P1898" s="122" t="s">
        <v>155</v>
      </c>
    </row>
    <row r="1899" spans="8:16" x14ac:dyDescent="0.25">
      <c r="H1899" s="127" t="s">
        <v>154</v>
      </c>
      <c r="I1899" s="143">
        <v>-12710.97</v>
      </c>
      <c r="J1899" s="125"/>
      <c r="K1899" s="125"/>
      <c r="L1899" s="125">
        <v>46073</v>
      </c>
      <c r="M1899" s="122">
        <v>30001</v>
      </c>
      <c r="N1899" s="122" t="s">
        <v>154</v>
      </c>
      <c r="O1899" s="122" t="s">
        <v>154</v>
      </c>
      <c r="P1899" s="122" t="s">
        <v>155</v>
      </c>
    </row>
    <row r="1900" spans="8:16" x14ac:dyDescent="0.25">
      <c r="H1900" s="127" t="s">
        <v>154</v>
      </c>
      <c r="I1900" s="143">
        <v>-8691.91</v>
      </c>
      <c r="J1900" s="125"/>
      <c r="K1900" s="125"/>
      <c r="L1900" s="125">
        <v>46073</v>
      </c>
      <c r="M1900" s="122">
        <v>30002</v>
      </c>
      <c r="N1900" s="122" t="s">
        <v>154</v>
      </c>
      <c r="O1900" s="122" t="s">
        <v>154</v>
      </c>
      <c r="P1900" s="122" t="s">
        <v>155</v>
      </c>
    </row>
    <row r="1901" spans="8:16" x14ac:dyDescent="0.25">
      <c r="H1901" s="127" t="s">
        <v>154</v>
      </c>
      <c r="I1901" s="143">
        <v>-6378.9500000000007</v>
      </c>
      <c r="J1901" s="125"/>
      <c r="K1901" s="125"/>
      <c r="L1901" s="125">
        <v>46073</v>
      </c>
      <c r="M1901" s="122">
        <v>30003</v>
      </c>
      <c r="N1901" s="122" t="s">
        <v>154</v>
      </c>
      <c r="O1901" s="122" t="s">
        <v>154</v>
      </c>
      <c r="P1901" s="122" t="s">
        <v>155</v>
      </c>
    </row>
    <row r="1902" spans="8:16" x14ac:dyDescent="0.25">
      <c r="H1902" s="127" t="s">
        <v>154</v>
      </c>
      <c r="I1902" s="143">
        <v>-381.48</v>
      </c>
      <c r="J1902" s="125"/>
      <c r="K1902" s="125"/>
      <c r="L1902" s="125">
        <v>46073</v>
      </c>
      <c r="M1902" s="122">
        <v>30099</v>
      </c>
      <c r="N1902" s="122" t="s">
        <v>154</v>
      </c>
      <c r="O1902" s="122" t="s">
        <v>154</v>
      </c>
      <c r="P1902" s="122" t="s">
        <v>155</v>
      </c>
    </row>
    <row r="1903" spans="8:16" x14ac:dyDescent="0.25">
      <c r="H1903" s="127" t="s">
        <v>154</v>
      </c>
      <c r="I1903" s="143">
        <v>-14370.82</v>
      </c>
      <c r="J1903" s="125"/>
      <c r="K1903" s="125"/>
      <c r="L1903" s="125">
        <v>46073</v>
      </c>
      <c r="M1903" s="122">
        <v>30258</v>
      </c>
      <c r="N1903" s="122" t="s">
        <v>154</v>
      </c>
      <c r="O1903" s="122" t="s">
        <v>154</v>
      </c>
      <c r="P1903" s="122" t="s">
        <v>155</v>
      </c>
    </row>
    <row r="1904" spans="8:16" x14ac:dyDescent="0.25">
      <c r="H1904" s="127" t="s">
        <v>154</v>
      </c>
      <c r="I1904" s="143">
        <v>-4410.5399999999991</v>
      </c>
      <c r="J1904" s="125"/>
      <c r="K1904" s="125"/>
      <c r="L1904" s="125">
        <v>46073</v>
      </c>
      <c r="M1904" s="122">
        <v>31001</v>
      </c>
      <c r="N1904" s="122" t="s">
        <v>154</v>
      </c>
      <c r="O1904" s="122" t="s">
        <v>154</v>
      </c>
      <c r="P1904" s="122" t="s">
        <v>155</v>
      </c>
    </row>
    <row r="1905" spans="8:16" x14ac:dyDescent="0.25">
      <c r="H1905" s="127" t="s">
        <v>153</v>
      </c>
      <c r="I1905" s="143">
        <v>-22021.66</v>
      </c>
      <c r="J1905" s="125"/>
      <c r="K1905" s="125"/>
      <c r="L1905" s="125">
        <v>46073</v>
      </c>
      <c r="M1905" s="122">
        <v>10258</v>
      </c>
      <c r="N1905" s="122" t="s">
        <v>153</v>
      </c>
      <c r="O1905" s="122" t="s">
        <v>154</v>
      </c>
      <c r="P1905" s="122" t="s">
        <v>155</v>
      </c>
    </row>
    <row r="1906" spans="8:16" x14ac:dyDescent="0.25">
      <c r="H1906" s="127" t="s">
        <v>8020</v>
      </c>
      <c r="I1906" s="143">
        <v>-1530.31</v>
      </c>
      <c r="J1906" s="125"/>
      <c r="K1906" s="125"/>
      <c r="L1906" s="125">
        <v>46073</v>
      </c>
      <c r="M1906" s="122">
        <v>20005</v>
      </c>
      <c r="N1906" s="122" t="s">
        <v>128</v>
      </c>
      <c r="O1906" s="122" t="s">
        <v>79</v>
      </c>
      <c r="P1906" s="122" t="s">
        <v>129</v>
      </c>
    </row>
    <row r="1907" spans="8:16" x14ac:dyDescent="0.25">
      <c r="H1907" s="127" t="s">
        <v>1557</v>
      </c>
      <c r="I1907" s="143">
        <v>-799.96</v>
      </c>
      <c r="J1907" s="125"/>
      <c r="K1907" s="125"/>
      <c r="L1907" s="125">
        <v>46073</v>
      </c>
      <c r="M1907" s="122">
        <v>10258</v>
      </c>
      <c r="N1907" s="122" t="s">
        <v>1557</v>
      </c>
      <c r="O1907" s="122" t="s">
        <v>956</v>
      </c>
      <c r="P1907" s="122" t="s">
        <v>246</v>
      </c>
    </row>
    <row r="1908" spans="8:16" x14ac:dyDescent="0.25">
      <c r="H1908" s="127" t="s">
        <v>1557</v>
      </c>
      <c r="I1908" s="143">
        <v>-113333.41</v>
      </c>
      <c r="J1908" s="125"/>
      <c r="K1908" s="125"/>
      <c r="L1908" s="125">
        <v>46073</v>
      </c>
      <c r="M1908" s="122">
        <v>10260</v>
      </c>
      <c r="N1908" s="122" t="s">
        <v>1557</v>
      </c>
      <c r="O1908" s="122" t="s">
        <v>956</v>
      </c>
      <c r="P1908" s="122" t="s">
        <v>246</v>
      </c>
    </row>
    <row r="1909" spans="8:16" x14ac:dyDescent="0.25">
      <c r="H1909" s="127" t="s">
        <v>1557</v>
      </c>
      <c r="I1909" s="143">
        <v>-32227.75</v>
      </c>
      <c r="J1909" s="125"/>
      <c r="K1909" s="125"/>
      <c r="L1909" s="125">
        <v>46073</v>
      </c>
      <c r="M1909" s="122">
        <v>20004</v>
      </c>
      <c r="N1909" s="122" t="s">
        <v>1557</v>
      </c>
      <c r="O1909" s="122" t="s">
        <v>956</v>
      </c>
      <c r="P1909" s="122" t="s">
        <v>246</v>
      </c>
    </row>
    <row r="1910" spans="8:16" x14ac:dyDescent="0.25">
      <c r="H1910" s="127" t="s">
        <v>1557</v>
      </c>
      <c r="I1910" s="143">
        <v>-20160.400000000001</v>
      </c>
      <c r="J1910" s="125"/>
      <c r="K1910" s="125"/>
      <c r="L1910" s="125">
        <v>46073</v>
      </c>
      <c r="M1910" s="122">
        <v>20005</v>
      </c>
      <c r="N1910" s="122" t="s">
        <v>1557</v>
      </c>
      <c r="O1910" s="122" t="s">
        <v>956</v>
      </c>
      <c r="P1910" s="122" t="s">
        <v>246</v>
      </c>
    </row>
    <row r="1911" spans="8:16" x14ac:dyDescent="0.25">
      <c r="H1911" s="127" t="s">
        <v>1557</v>
      </c>
      <c r="I1911" s="143">
        <v>-4115.2</v>
      </c>
      <c r="J1911" s="125"/>
      <c r="K1911" s="125"/>
      <c r="L1911" s="125">
        <v>46073</v>
      </c>
      <c r="M1911" s="122">
        <v>20008</v>
      </c>
      <c r="N1911" s="122" t="s">
        <v>1557</v>
      </c>
      <c r="O1911" s="122" t="s">
        <v>956</v>
      </c>
      <c r="P1911" s="122" t="s">
        <v>246</v>
      </c>
    </row>
    <row r="1912" spans="8:16" x14ac:dyDescent="0.25">
      <c r="H1912" s="127" t="s">
        <v>1557</v>
      </c>
      <c r="I1912" s="143">
        <v>-6055.27</v>
      </c>
      <c r="J1912" s="125"/>
      <c r="K1912" s="125"/>
      <c r="L1912" s="125">
        <v>46073</v>
      </c>
      <c r="M1912" s="122">
        <v>20009</v>
      </c>
      <c r="N1912" s="122" t="s">
        <v>1557</v>
      </c>
      <c r="O1912" s="122" t="s">
        <v>956</v>
      </c>
      <c r="P1912" s="122" t="s">
        <v>246</v>
      </c>
    </row>
    <row r="1913" spans="8:16" x14ac:dyDescent="0.25">
      <c r="H1913" s="127" t="s">
        <v>1557</v>
      </c>
      <c r="I1913" s="143">
        <v>-2753.73</v>
      </c>
      <c r="J1913" s="125"/>
      <c r="K1913" s="125"/>
      <c r="L1913" s="125">
        <v>46073</v>
      </c>
      <c r="M1913" s="122">
        <v>20017</v>
      </c>
      <c r="N1913" s="122" t="s">
        <v>1557</v>
      </c>
      <c r="O1913" s="122" t="s">
        <v>956</v>
      </c>
      <c r="P1913" s="122" t="s">
        <v>246</v>
      </c>
    </row>
    <row r="1914" spans="8:16" x14ac:dyDescent="0.25">
      <c r="H1914" s="127" t="s">
        <v>1557</v>
      </c>
      <c r="I1914" s="143">
        <v>-13977.35</v>
      </c>
      <c r="J1914" s="125"/>
      <c r="K1914" s="125"/>
      <c r="L1914" s="125">
        <v>46073</v>
      </c>
      <c r="M1914" s="122">
        <v>20021</v>
      </c>
      <c r="N1914" s="122" t="s">
        <v>1557</v>
      </c>
      <c r="O1914" s="122" t="s">
        <v>956</v>
      </c>
      <c r="P1914" s="122" t="s">
        <v>246</v>
      </c>
    </row>
    <row r="1915" spans="8:16" x14ac:dyDescent="0.25">
      <c r="H1915" s="127" t="s">
        <v>1557</v>
      </c>
      <c r="I1915" s="143">
        <v>-1641.41</v>
      </c>
      <c r="J1915" s="125"/>
      <c r="K1915" s="125"/>
      <c r="L1915" s="125">
        <v>46073</v>
      </c>
      <c r="M1915" s="122">
        <v>20023</v>
      </c>
      <c r="N1915" s="122" t="s">
        <v>1557</v>
      </c>
      <c r="O1915" s="122" t="s">
        <v>956</v>
      </c>
      <c r="P1915" s="122" t="s">
        <v>246</v>
      </c>
    </row>
    <row r="1916" spans="8:16" x14ac:dyDescent="0.25">
      <c r="H1916" s="127" t="s">
        <v>1557</v>
      </c>
      <c r="I1916" s="143">
        <v>-2748.17</v>
      </c>
      <c r="J1916" s="125"/>
      <c r="K1916" s="125"/>
      <c r="L1916" s="125">
        <v>46073</v>
      </c>
      <c r="M1916" s="122">
        <v>20029</v>
      </c>
      <c r="N1916" s="122" t="s">
        <v>1557</v>
      </c>
      <c r="O1916" s="122" t="s">
        <v>956</v>
      </c>
      <c r="P1916" s="122" t="s">
        <v>246</v>
      </c>
    </row>
    <row r="1917" spans="8:16" x14ac:dyDescent="0.25">
      <c r="H1917" s="127" t="s">
        <v>1557</v>
      </c>
      <c r="I1917" s="143">
        <v>-3877.44</v>
      </c>
      <c r="J1917" s="125"/>
      <c r="K1917" s="125"/>
      <c r="L1917" s="125">
        <v>46073</v>
      </c>
      <c r="M1917" s="122">
        <v>20099</v>
      </c>
      <c r="N1917" s="122" t="s">
        <v>1557</v>
      </c>
      <c r="O1917" s="122" t="s">
        <v>956</v>
      </c>
      <c r="P1917" s="122" t="s">
        <v>246</v>
      </c>
    </row>
    <row r="1918" spans="8:16" x14ac:dyDescent="0.25">
      <c r="H1918" s="127" t="s">
        <v>1557</v>
      </c>
      <c r="I1918" s="143">
        <v>-15531.35</v>
      </c>
      <c r="J1918" s="125"/>
      <c r="K1918" s="125"/>
      <c r="L1918" s="125">
        <v>46073</v>
      </c>
      <c r="M1918" s="122">
        <v>20104</v>
      </c>
      <c r="N1918" s="122" t="s">
        <v>1557</v>
      </c>
      <c r="O1918" s="122" t="s">
        <v>956</v>
      </c>
      <c r="P1918" s="122" t="s">
        <v>246</v>
      </c>
    </row>
    <row r="1919" spans="8:16" x14ac:dyDescent="0.25">
      <c r="H1919" s="127" t="s">
        <v>1557</v>
      </c>
      <c r="I1919" s="143">
        <v>-4881.62</v>
      </c>
      <c r="J1919" s="125"/>
      <c r="K1919" s="125"/>
      <c r="L1919" s="125">
        <v>46073</v>
      </c>
      <c r="M1919" s="122">
        <v>20107</v>
      </c>
      <c r="N1919" s="122" t="s">
        <v>1557</v>
      </c>
      <c r="O1919" s="122" t="s">
        <v>956</v>
      </c>
      <c r="P1919" s="122" t="s">
        <v>246</v>
      </c>
    </row>
    <row r="1920" spans="8:16" x14ac:dyDescent="0.25">
      <c r="H1920" s="127" t="s">
        <v>1557</v>
      </c>
      <c r="I1920" s="143">
        <v>-13331.73</v>
      </c>
      <c r="J1920" s="125"/>
      <c r="K1920" s="125"/>
      <c r="L1920" s="125">
        <v>46073</v>
      </c>
      <c r="M1920" s="122">
        <v>20108</v>
      </c>
      <c r="N1920" s="122" t="s">
        <v>1557</v>
      </c>
      <c r="O1920" s="122" t="s">
        <v>956</v>
      </c>
      <c r="P1920" s="122" t="s">
        <v>246</v>
      </c>
    </row>
    <row r="1921" spans="1:16" x14ac:dyDescent="0.25">
      <c r="H1921" s="127" t="s">
        <v>1557</v>
      </c>
      <c r="I1921" s="143">
        <v>-2096.48</v>
      </c>
      <c r="J1921" s="125"/>
      <c r="K1921" s="125"/>
      <c r="L1921" s="125">
        <v>46073</v>
      </c>
      <c r="M1921" s="122">
        <v>30001</v>
      </c>
      <c r="N1921" s="122" t="s">
        <v>1557</v>
      </c>
      <c r="O1921" s="122" t="s">
        <v>956</v>
      </c>
      <c r="P1921" s="122" t="s">
        <v>246</v>
      </c>
    </row>
    <row r="1922" spans="1:16" x14ac:dyDescent="0.25">
      <c r="H1922" s="127" t="s">
        <v>1557</v>
      </c>
      <c r="I1922" s="143">
        <v>-15133.85</v>
      </c>
      <c r="J1922" s="125"/>
      <c r="K1922" s="125"/>
      <c r="L1922" s="125">
        <v>46073</v>
      </c>
      <c r="M1922" s="122">
        <v>30002</v>
      </c>
      <c r="N1922" s="122" t="s">
        <v>1557</v>
      </c>
      <c r="O1922" s="122" t="s">
        <v>956</v>
      </c>
      <c r="P1922" s="122" t="s">
        <v>246</v>
      </c>
    </row>
    <row r="1923" spans="1:16" x14ac:dyDescent="0.25">
      <c r="H1923" s="127" t="s">
        <v>1557</v>
      </c>
      <c r="I1923" s="143">
        <v>-1244.04</v>
      </c>
      <c r="J1923" s="125"/>
      <c r="K1923" s="125"/>
      <c r="L1923" s="125">
        <v>46073</v>
      </c>
      <c r="M1923" s="122">
        <v>30099</v>
      </c>
      <c r="N1923" s="122" t="s">
        <v>1557</v>
      </c>
      <c r="O1923" s="122" t="s">
        <v>956</v>
      </c>
      <c r="P1923" s="122" t="s">
        <v>246</v>
      </c>
    </row>
    <row r="1924" spans="1:16" x14ac:dyDescent="0.25">
      <c r="H1924" s="127" t="s">
        <v>1557</v>
      </c>
      <c r="I1924" s="143">
        <v>-769.31</v>
      </c>
      <c r="J1924" s="125"/>
      <c r="K1924" s="125"/>
      <c r="L1924" s="125">
        <v>46073</v>
      </c>
      <c r="M1924" s="122">
        <v>31001</v>
      </c>
      <c r="N1924" s="122" t="s">
        <v>1557</v>
      </c>
      <c r="O1924" s="122" t="s">
        <v>956</v>
      </c>
      <c r="P1924" s="122" t="s">
        <v>246</v>
      </c>
    </row>
    <row r="1925" spans="1:16" x14ac:dyDescent="0.25">
      <c r="A1925" s="124" t="s">
        <v>51</v>
      </c>
      <c r="B1925" s="124" t="s">
        <v>51</v>
      </c>
      <c r="C1925" s="124" t="s">
        <v>52</v>
      </c>
      <c r="D1925" s="124" t="s">
        <v>8411</v>
      </c>
      <c r="E1925" s="127" t="s">
        <v>8412</v>
      </c>
      <c r="F1925" s="124" t="s">
        <v>55</v>
      </c>
      <c r="G1925" s="127" t="s">
        <v>2173</v>
      </c>
      <c r="H1925" s="127" t="s">
        <v>2174</v>
      </c>
      <c r="I1925" s="143">
        <v>-43768.73</v>
      </c>
      <c r="J1925" s="125">
        <v>46013</v>
      </c>
      <c r="K1925" s="125">
        <v>46022</v>
      </c>
      <c r="L1925" s="125">
        <v>46073</v>
      </c>
      <c r="M1925" s="122">
        <v>10258</v>
      </c>
      <c r="N1925" s="122" t="s">
        <v>66</v>
      </c>
      <c r="O1925" s="122" t="s">
        <v>67</v>
      </c>
      <c r="P1925" s="122" t="s">
        <v>60</v>
      </c>
    </row>
    <row r="1926" spans="1:16" x14ac:dyDescent="0.25">
      <c r="H1926" s="127" t="s">
        <v>1740</v>
      </c>
      <c r="I1926" s="143">
        <v>-230</v>
      </c>
      <c r="J1926" s="125"/>
      <c r="K1926" s="125"/>
      <c r="L1926" s="125">
        <v>46073</v>
      </c>
      <c r="M1926" s="122">
        <v>20001</v>
      </c>
      <c r="N1926" s="122" t="s">
        <v>128</v>
      </c>
      <c r="O1926" s="122" t="s">
        <v>79</v>
      </c>
      <c r="P1926" s="122" t="s">
        <v>129</v>
      </c>
    </row>
    <row r="1927" spans="1:16" x14ac:dyDescent="0.25">
      <c r="A1927" s="124" t="s">
        <v>51</v>
      </c>
      <c r="B1927" s="124" t="s">
        <v>51</v>
      </c>
      <c r="C1927" s="124" t="s">
        <v>72</v>
      </c>
      <c r="D1927" s="124" t="s">
        <v>8413</v>
      </c>
      <c r="E1927" s="127" t="s">
        <v>697</v>
      </c>
      <c r="F1927" s="124" t="s">
        <v>55</v>
      </c>
      <c r="G1927" s="127" t="s">
        <v>1563</v>
      </c>
      <c r="H1927" s="127" t="s">
        <v>1564</v>
      </c>
      <c r="I1927" s="143">
        <v>-6260.05</v>
      </c>
      <c r="J1927" s="125">
        <v>46065</v>
      </c>
      <c r="K1927" s="125">
        <v>46065</v>
      </c>
      <c r="L1927" s="125">
        <v>46073</v>
      </c>
      <c r="M1927" s="122">
        <v>20001</v>
      </c>
      <c r="N1927" s="122" t="s">
        <v>189</v>
      </c>
      <c r="O1927" s="122" t="s">
        <v>79</v>
      </c>
      <c r="P1927" s="122" t="s">
        <v>60</v>
      </c>
    </row>
    <row r="1928" spans="1:16" x14ac:dyDescent="0.25">
      <c r="A1928" s="124" t="s">
        <v>51</v>
      </c>
      <c r="B1928" s="124" t="s">
        <v>51</v>
      </c>
      <c r="C1928" s="124" t="s">
        <v>52</v>
      </c>
      <c r="D1928" s="124" t="s">
        <v>8414</v>
      </c>
      <c r="E1928" s="127" t="s">
        <v>8415</v>
      </c>
      <c r="F1928" s="124" t="s">
        <v>55</v>
      </c>
      <c r="G1928" s="127" t="s">
        <v>709</v>
      </c>
      <c r="H1928" s="127" t="s">
        <v>710</v>
      </c>
      <c r="I1928" s="143">
        <v>-1832.58</v>
      </c>
      <c r="J1928" s="125">
        <v>46045</v>
      </c>
      <c r="K1928" s="125">
        <v>46052</v>
      </c>
      <c r="L1928" s="125">
        <v>46073</v>
      </c>
      <c r="M1928" s="122">
        <v>10258</v>
      </c>
      <c r="N1928" s="122" t="s">
        <v>51</v>
      </c>
      <c r="O1928" s="122" t="s">
        <v>67</v>
      </c>
      <c r="P1928" s="122" t="s">
        <v>60</v>
      </c>
    </row>
    <row r="1929" spans="1:16" ht="15" x14ac:dyDescent="0.25">
      <c r="A1929" s="28"/>
      <c r="B1929" s="28"/>
      <c r="C1929" s="28"/>
      <c r="D1929" s="28"/>
      <c r="E1929" s="32"/>
      <c r="F1929" s="28"/>
      <c r="G1929" s="32"/>
      <c r="H1929" s="32" t="s">
        <v>644</v>
      </c>
      <c r="I1929" s="143">
        <v>-300000</v>
      </c>
      <c r="J1929" s="125"/>
      <c r="K1929" s="125"/>
      <c r="L1929" s="125">
        <v>46073</v>
      </c>
      <c r="M1929" s="122" t="s">
        <v>8609</v>
      </c>
      <c r="N1929" s="122" t="s">
        <v>644</v>
      </c>
      <c r="O1929" s="122" t="s">
        <v>28</v>
      </c>
      <c r="P1929" s="122" t="s">
        <v>60</v>
      </c>
    </row>
    <row r="1930" spans="1:16" x14ac:dyDescent="0.25">
      <c r="A1930" s="124" t="s">
        <v>51</v>
      </c>
      <c r="B1930" s="124" t="s">
        <v>51</v>
      </c>
      <c r="C1930" s="124" t="s">
        <v>52</v>
      </c>
      <c r="D1930" s="124" t="s">
        <v>8416</v>
      </c>
      <c r="E1930" s="127" t="s">
        <v>8417</v>
      </c>
      <c r="F1930" s="124" t="s">
        <v>55</v>
      </c>
      <c r="G1930" s="127" t="s">
        <v>2009</v>
      </c>
      <c r="H1930" s="127" t="s">
        <v>2010</v>
      </c>
      <c r="I1930" s="143">
        <v>-18000</v>
      </c>
      <c r="J1930" s="125">
        <v>46013</v>
      </c>
      <c r="K1930" s="125">
        <v>46022</v>
      </c>
      <c r="L1930" s="125">
        <v>46073</v>
      </c>
      <c r="M1930" s="122">
        <v>10258</v>
      </c>
      <c r="N1930" s="122" t="s">
        <v>66</v>
      </c>
      <c r="O1930" s="122" t="s">
        <v>67</v>
      </c>
      <c r="P1930" s="122" t="s">
        <v>60</v>
      </c>
    </row>
    <row r="1931" spans="1:16" x14ac:dyDescent="0.25">
      <c r="A1931" s="124" t="s">
        <v>51</v>
      </c>
      <c r="B1931" s="124" t="s">
        <v>51</v>
      </c>
      <c r="C1931" s="124" t="s">
        <v>72</v>
      </c>
      <c r="D1931" s="124" t="s">
        <v>8418</v>
      </c>
      <c r="E1931" s="127" t="s">
        <v>8419</v>
      </c>
      <c r="F1931" s="124" t="s">
        <v>55</v>
      </c>
      <c r="G1931" s="127" t="s">
        <v>1577</v>
      </c>
      <c r="H1931" s="127" t="s">
        <v>461</v>
      </c>
      <c r="I1931" s="143">
        <v>-1390.32</v>
      </c>
      <c r="J1931" s="125">
        <v>46027</v>
      </c>
      <c r="K1931" s="125">
        <v>46035</v>
      </c>
      <c r="L1931" s="125">
        <v>46073</v>
      </c>
      <c r="M1931" s="122">
        <v>20029</v>
      </c>
      <c r="N1931" s="122" t="s">
        <v>131</v>
      </c>
      <c r="O1931" s="122" t="s">
        <v>132</v>
      </c>
      <c r="P1931" s="122" t="s">
        <v>60</v>
      </c>
    </row>
    <row r="1932" spans="1:16" x14ac:dyDescent="0.25">
      <c r="A1932" s="124" t="s">
        <v>51</v>
      </c>
      <c r="C1932" s="124" t="s">
        <v>72</v>
      </c>
      <c r="D1932" s="124" t="s">
        <v>8420</v>
      </c>
      <c r="E1932" s="127" t="s">
        <v>8421</v>
      </c>
      <c r="F1932" s="124" t="s">
        <v>55</v>
      </c>
      <c r="G1932" s="127" t="s">
        <v>460</v>
      </c>
      <c r="H1932" s="127" t="s">
        <v>461</v>
      </c>
      <c r="I1932" s="143">
        <v>-906.66</v>
      </c>
      <c r="J1932" s="125">
        <v>46027</v>
      </c>
      <c r="K1932" s="125">
        <v>46063</v>
      </c>
      <c r="L1932" s="125">
        <v>46073</v>
      </c>
      <c r="M1932" s="122">
        <v>30099</v>
      </c>
      <c r="N1932" s="122" t="s">
        <v>58</v>
      </c>
      <c r="O1932" s="122" t="s">
        <v>2235</v>
      </c>
      <c r="P1932" s="122" t="s">
        <v>60</v>
      </c>
    </row>
    <row r="1933" spans="1:16" x14ac:dyDescent="0.25">
      <c r="A1933" s="124" t="s">
        <v>51</v>
      </c>
      <c r="B1933" s="124" t="s">
        <v>51</v>
      </c>
      <c r="C1933" s="124" t="s">
        <v>72</v>
      </c>
      <c r="D1933" s="124" t="s">
        <v>8422</v>
      </c>
      <c r="E1933" s="127" t="s">
        <v>8423</v>
      </c>
      <c r="F1933" s="124" t="s">
        <v>55</v>
      </c>
      <c r="G1933" s="127" t="s">
        <v>460</v>
      </c>
      <c r="H1933" s="127" t="s">
        <v>461</v>
      </c>
      <c r="I1933" s="143">
        <v>-1799.67</v>
      </c>
      <c r="J1933" s="125">
        <v>46027</v>
      </c>
      <c r="K1933" s="125">
        <v>46064</v>
      </c>
      <c r="L1933" s="125">
        <v>46073</v>
      </c>
      <c r="M1933" s="122">
        <v>20104</v>
      </c>
      <c r="N1933" s="122" t="s">
        <v>352</v>
      </c>
      <c r="O1933" s="122" t="s">
        <v>219</v>
      </c>
      <c r="P1933" s="122" t="s">
        <v>60</v>
      </c>
    </row>
    <row r="1934" spans="1:16" x14ac:dyDescent="0.25">
      <c r="H1934" s="127" t="s">
        <v>1590</v>
      </c>
      <c r="I1934" s="143">
        <v>-868.2</v>
      </c>
      <c r="J1934" s="125"/>
      <c r="K1934" s="125"/>
      <c r="L1934" s="125">
        <v>46073</v>
      </c>
      <c r="M1934" s="122">
        <v>20023</v>
      </c>
      <c r="N1934" s="122" t="s">
        <v>128</v>
      </c>
      <c r="O1934" s="122" t="s">
        <v>79</v>
      </c>
      <c r="P1934" s="122" t="s">
        <v>129</v>
      </c>
    </row>
    <row r="1935" spans="1:16" x14ac:dyDescent="0.25">
      <c r="H1935" s="127" t="s">
        <v>245</v>
      </c>
      <c r="I1935" s="143">
        <v>-70055.3</v>
      </c>
      <c r="J1935" s="125"/>
      <c r="K1935" s="125"/>
      <c r="L1935" s="125">
        <v>46073</v>
      </c>
      <c r="M1935" s="122">
        <v>10258</v>
      </c>
      <c r="N1935" s="122" t="s">
        <v>245</v>
      </c>
      <c r="O1935" s="122" t="s">
        <v>245</v>
      </c>
      <c r="P1935" s="122" t="s">
        <v>246</v>
      </c>
    </row>
    <row r="1936" spans="1:16" x14ac:dyDescent="0.25">
      <c r="H1936" s="127" t="s">
        <v>245</v>
      </c>
      <c r="I1936" s="143">
        <v>-8080.83</v>
      </c>
      <c r="J1936" s="125"/>
      <c r="K1936" s="125"/>
      <c r="L1936" s="125">
        <v>46073</v>
      </c>
      <c r="M1936" s="122">
        <v>30258</v>
      </c>
      <c r="N1936" s="122" t="s">
        <v>245</v>
      </c>
      <c r="O1936" s="122" t="s">
        <v>245</v>
      </c>
      <c r="P1936" s="122" t="s">
        <v>246</v>
      </c>
    </row>
    <row r="1937" spans="1:16" x14ac:dyDescent="0.25">
      <c r="A1937" s="124" t="s">
        <v>51</v>
      </c>
      <c r="B1937" s="124" t="s">
        <v>51</v>
      </c>
      <c r="C1937" s="124" t="s">
        <v>52</v>
      </c>
      <c r="D1937" s="124" t="s">
        <v>8424</v>
      </c>
      <c r="E1937" s="127" t="s">
        <v>8425</v>
      </c>
      <c r="F1937" s="124" t="s">
        <v>55</v>
      </c>
      <c r="G1937" s="127" t="s">
        <v>2190</v>
      </c>
      <c r="H1937" s="127" t="s">
        <v>2191</v>
      </c>
      <c r="I1937" s="143">
        <v>-1250</v>
      </c>
      <c r="J1937" s="125">
        <v>46013</v>
      </c>
      <c r="K1937" s="125">
        <v>46022</v>
      </c>
      <c r="L1937" s="125">
        <v>46073</v>
      </c>
      <c r="M1937" s="122">
        <v>10258</v>
      </c>
      <c r="N1937" s="122" t="s">
        <v>66</v>
      </c>
      <c r="O1937" s="122" t="s">
        <v>67</v>
      </c>
      <c r="P1937" s="122" t="s">
        <v>60</v>
      </c>
    </row>
    <row r="1938" spans="1:16" x14ac:dyDescent="0.25">
      <c r="A1938" s="124" t="s">
        <v>51</v>
      </c>
      <c r="B1938" s="124" t="s">
        <v>51</v>
      </c>
      <c r="C1938" s="124" t="s">
        <v>52</v>
      </c>
      <c r="D1938" s="124" t="s">
        <v>8426</v>
      </c>
      <c r="E1938" s="127" t="s">
        <v>8427</v>
      </c>
      <c r="F1938" s="124" t="s">
        <v>55</v>
      </c>
      <c r="G1938" s="127" t="s">
        <v>2097</v>
      </c>
      <c r="H1938" s="127" t="s">
        <v>2098</v>
      </c>
      <c r="I1938" s="143">
        <v>-24327.93</v>
      </c>
      <c r="J1938" s="125">
        <v>46013</v>
      </c>
      <c r="K1938" s="125">
        <v>46022</v>
      </c>
      <c r="L1938" s="125">
        <v>46073</v>
      </c>
      <c r="M1938" s="122">
        <v>10258</v>
      </c>
      <c r="N1938" s="122" t="s">
        <v>66</v>
      </c>
      <c r="O1938" s="122" t="s">
        <v>67</v>
      </c>
      <c r="P1938" s="122" t="s">
        <v>60</v>
      </c>
    </row>
    <row r="1939" spans="1:16" x14ac:dyDescent="0.25">
      <c r="A1939" s="124" t="s">
        <v>51</v>
      </c>
      <c r="B1939" s="124" t="s">
        <v>51</v>
      </c>
      <c r="C1939" s="124" t="s">
        <v>52</v>
      </c>
      <c r="D1939" s="124" t="s">
        <v>8428</v>
      </c>
      <c r="E1939" s="127" t="s">
        <v>8429</v>
      </c>
      <c r="F1939" s="124" t="s">
        <v>55</v>
      </c>
      <c r="G1939" s="127" t="s">
        <v>8430</v>
      </c>
      <c r="H1939" s="127" t="s">
        <v>8431</v>
      </c>
      <c r="I1939" s="143">
        <v>-4270</v>
      </c>
      <c r="J1939" s="125">
        <v>46043</v>
      </c>
      <c r="K1939" s="125">
        <v>46052</v>
      </c>
      <c r="L1939" s="125">
        <v>46073</v>
      </c>
      <c r="M1939" s="122">
        <v>10258</v>
      </c>
      <c r="N1939" s="122" t="s">
        <v>51</v>
      </c>
      <c r="O1939" s="122" t="s">
        <v>67</v>
      </c>
      <c r="P1939" s="122" t="s">
        <v>60</v>
      </c>
    </row>
    <row r="1940" spans="1:16" x14ac:dyDescent="0.25">
      <c r="H1940" s="127" t="s">
        <v>592</v>
      </c>
      <c r="I1940" s="143">
        <v>-230</v>
      </c>
      <c r="J1940" s="125"/>
      <c r="K1940" s="125"/>
      <c r="L1940" s="125">
        <v>46073</v>
      </c>
      <c r="M1940" s="122">
        <v>20003</v>
      </c>
      <c r="N1940" s="122" t="s">
        <v>128</v>
      </c>
      <c r="O1940" s="122" t="s">
        <v>79</v>
      </c>
      <c r="P1940" s="122" t="s">
        <v>129</v>
      </c>
    </row>
    <row r="1941" spans="1:16" x14ac:dyDescent="0.25">
      <c r="A1941" s="124" t="s">
        <v>51</v>
      </c>
      <c r="C1941" s="124" t="s">
        <v>72</v>
      </c>
      <c r="D1941" s="124" t="s">
        <v>8432</v>
      </c>
      <c r="E1941" s="127" t="s">
        <v>8433</v>
      </c>
      <c r="F1941" s="124" t="s">
        <v>55</v>
      </c>
      <c r="G1941" s="127" t="s">
        <v>739</v>
      </c>
      <c r="H1941" s="127" t="s">
        <v>740</v>
      </c>
      <c r="I1941" s="143">
        <v>-2727.55</v>
      </c>
      <c r="J1941" s="125">
        <v>46073</v>
      </c>
      <c r="K1941" s="125">
        <v>46073</v>
      </c>
      <c r="L1941" s="125">
        <v>46073</v>
      </c>
      <c r="M1941" s="122">
        <v>30002</v>
      </c>
      <c r="N1941" s="122" t="s">
        <v>205</v>
      </c>
      <c r="O1941" s="122" t="s">
        <v>155</v>
      </c>
      <c r="P1941" s="122" t="s">
        <v>155</v>
      </c>
    </row>
    <row r="1942" spans="1:16" x14ac:dyDescent="0.25">
      <c r="H1942" s="127" t="s">
        <v>1593</v>
      </c>
      <c r="I1942" s="143">
        <v>-43.06</v>
      </c>
      <c r="J1942" s="125"/>
      <c r="K1942" s="125"/>
      <c r="L1942" s="125">
        <v>46073</v>
      </c>
      <c r="M1942" s="122">
        <v>10257</v>
      </c>
      <c r="N1942" s="122" t="s">
        <v>1593</v>
      </c>
      <c r="O1942" s="122" t="s">
        <v>1593</v>
      </c>
      <c r="P1942" s="122" t="s">
        <v>129</v>
      </c>
    </row>
    <row r="1943" spans="1:16" x14ac:dyDescent="0.25">
      <c r="H1943" s="127" t="s">
        <v>1593</v>
      </c>
      <c r="I1943" s="143">
        <v>-25600.77</v>
      </c>
      <c r="J1943" s="125"/>
      <c r="K1943" s="125"/>
      <c r="L1943" s="125">
        <v>46073</v>
      </c>
      <c r="M1943" s="122">
        <v>10258</v>
      </c>
      <c r="N1943" s="122" t="s">
        <v>1593</v>
      </c>
      <c r="O1943" s="122" t="s">
        <v>1593</v>
      </c>
      <c r="P1943" s="122" t="s">
        <v>129</v>
      </c>
    </row>
    <row r="1944" spans="1:16" x14ac:dyDescent="0.25">
      <c r="H1944" s="127" t="s">
        <v>1593</v>
      </c>
      <c r="I1944" s="143">
        <v>-14586.08</v>
      </c>
      <c r="J1944" s="125"/>
      <c r="K1944" s="125"/>
      <c r="L1944" s="125">
        <v>46073</v>
      </c>
      <c r="M1944" s="122">
        <v>10260</v>
      </c>
      <c r="N1944" s="122" t="s">
        <v>1593</v>
      </c>
      <c r="O1944" s="122" t="s">
        <v>1593</v>
      </c>
      <c r="P1944" s="122" t="s">
        <v>129</v>
      </c>
    </row>
    <row r="1945" spans="1:16" x14ac:dyDescent="0.25">
      <c r="H1945" s="127" t="s">
        <v>1593</v>
      </c>
      <c r="I1945" s="143">
        <v>-164.1</v>
      </c>
      <c r="J1945" s="125"/>
      <c r="K1945" s="125"/>
      <c r="L1945" s="125">
        <v>46073</v>
      </c>
      <c r="M1945" s="122">
        <v>20001</v>
      </c>
      <c r="N1945" s="122" t="s">
        <v>1593</v>
      </c>
      <c r="O1945" s="122" t="s">
        <v>1593</v>
      </c>
      <c r="P1945" s="122" t="s">
        <v>129</v>
      </c>
    </row>
    <row r="1946" spans="1:16" x14ac:dyDescent="0.25">
      <c r="H1946" s="127" t="s">
        <v>1593</v>
      </c>
      <c r="I1946" s="143">
        <v>-3248.6</v>
      </c>
      <c r="J1946" s="125"/>
      <c r="K1946" s="125"/>
      <c r="L1946" s="125">
        <v>46073</v>
      </c>
      <c r="M1946" s="122">
        <v>20002</v>
      </c>
      <c r="N1946" s="122" t="s">
        <v>1593</v>
      </c>
      <c r="O1946" s="122" t="s">
        <v>1593</v>
      </c>
      <c r="P1946" s="122" t="s">
        <v>129</v>
      </c>
    </row>
    <row r="1947" spans="1:16" x14ac:dyDescent="0.25">
      <c r="H1947" s="127" t="s">
        <v>1593</v>
      </c>
      <c r="I1947" s="143">
        <v>-2694.19</v>
      </c>
      <c r="J1947" s="125"/>
      <c r="K1947" s="125"/>
      <c r="L1947" s="125">
        <v>46073</v>
      </c>
      <c r="M1947" s="122">
        <v>20003</v>
      </c>
      <c r="N1947" s="122" t="s">
        <v>1593</v>
      </c>
      <c r="O1947" s="122" t="s">
        <v>1593</v>
      </c>
      <c r="P1947" s="122" t="s">
        <v>129</v>
      </c>
    </row>
    <row r="1948" spans="1:16" x14ac:dyDescent="0.25">
      <c r="H1948" s="127" t="s">
        <v>1593</v>
      </c>
      <c r="I1948" s="143">
        <v>-6286.17</v>
      </c>
      <c r="J1948" s="125"/>
      <c r="K1948" s="125"/>
      <c r="L1948" s="125">
        <v>46073</v>
      </c>
      <c r="M1948" s="122">
        <v>20004</v>
      </c>
      <c r="N1948" s="122" t="s">
        <v>1593</v>
      </c>
      <c r="O1948" s="122" t="s">
        <v>1593</v>
      </c>
      <c r="P1948" s="122" t="s">
        <v>129</v>
      </c>
    </row>
    <row r="1949" spans="1:16" x14ac:dyDescent="0.25">
      <c r="H1949" s="127" t="s">
        <v>1593</v>
      </c>
      <c r="I1949" s="143">
        <v>-3317.06</v>
      </c>
      <c r="J1949" s="125"/>
      <c r="K1949" s="125"/>
      <c r="L1949" s="125">
        <v>46073</v>
      </c>
      <c r="M1949" s="122">
        <v>20005</v>
      </c>
      <c r="N1949" s="122" t="s">
        <v>1593</v>
      </c>
      <c r="O1949" s="122" t="s">
        <v>1593</v>
      </c>
      <c r="P1949" s="122" t="s">
        <v>129</v>
      </c>
    </row>
    <row r="1950" spans="1:16" x14ac:dyDescent="0.25">
      <c r="H1950" s="127" t="s">
        <v>1593</v>
      </c>
      <c r="I1950" s="143">
        <v>-1795.5</v>
      </c>
      <c r="J1950" s="125"/>
      <c r="K1950" s="125"/>
      <c r="L1950" s="125">
        <v>46073</v>
      </c>
      <c r="M1950" s="122">
        <v>20006</v>
      </c>
      <c r="N1950" s="122" t="s">
        <v>1593</v>
      </c>
      <c r="O1950" s="122" t="s">
        <v>1593</v>
      </c>
      <c r="P1950" s="122" t="s">
        <v>129</v>
      </c>
    </row>
    <row r="1951" spans="1:16" x14ac:dyDescent="0.25">
      <c r="H1951" s="127" t="s">
        <v>1593</v>
      </c>
      <c r="I1951" s="143">
        <v>-1686.33</v>
      </c>
      <c r="J1951" s="125"/>
      <c r="K1951" s="125"/>
      <c r="L1951" s="125">
        <v>46073</v>
      </c>
      <c r="M1951" s="122">
        <v>20008</v>
      </c>
      <c r="N1951" s="122" t="s">
        <v>1593</v>
      </c>
      <c r="O1951" s="122" t="s">
        <v>1593</v>
      </c>
      <c r="P1951" s="122" t="s">
        <v>129</v>
      </c>
    </row>
    <row r="1952" spans="1:16" x14ac:dyDescent="0.25">
      <c r="H1952" s="127" t="s">
        <v>1593</v>
      </c>
      <c r="I1952" s="143">
        <v>-2275.59</v>
      </c>
      <c r="J1952" s="125"/>
      <c r="K1952" s="125"/>
      <c r="L1952" s="125">
        <v>46073</v>
      </c>
      <c r="M1952" s="122">
        <v>20009</v>
      </c>
      <c r="N1952" s="122" t="s">
        <v>1593</v>
      </c>
      <c r="O1952" s="122" t="s">
        <v>1593</v>
      </c>
      <c r="P1952" s="122" t="s">
        <v>129</v>
      </c>
    </row>
    <row r="1953" spans="8:16" x14ac:dyDescent="0.25">
      <c r="H1953" s="127" t="s">
        <v>1593</v>
      </c>
      <c r="I1953" s="143">
        <v>-1786.65</v>
      </c>
      <c r="J1953" s="125"/>
      <c r="K1953" s="125"/>
      <c r="L1953" s="125">
        <v>46073</v>
      </c>
      <c r="M1953" s="122">
        <v>20010</v>
      </c>
      <c r="N1953" s="122" t="s">
        <v>1593</v>
      </c>
      <c r="O1953" s="122" t="s">
        <v>1593</v>
      </c>
      <c r="P1953" s="122" t="s">
        <v>129</v>
      </c>
    </row>
    <row r="1954" spans="8:16" x14ac:dyDescent="0.25">
      <c r="H1954" s="127" t="s">
        <v>1593</v>
      </c>
      <c r="I1954" s="143">
        <v>-842.5</v>
      </c>
      <c r="J1954" s="125"/>
      <c r="K1954" s="125"/>
      <c r="L1954" s="125">
        <v>46073</v>
      </c>
      <c r="M1954" s="122">
        <v>20013</v>
      </c>
      <c r="N1954" s="122" t="s">
        <v>1593</v>
      </c>
      <c r="O1954" s="122" t="s">
        <v>1593</v>
      </c>
      <c r="P1954" s="122" t="s">
        <v>129</v>
      </c>
    </row>
    <row r="1955" spans="8:16" x14ac:dyDescent="0.25">
      <c r="H1955" s="127" t="s">
        <v>1593</v>
      </c>
      <c r="I1955" s="143">
        <v>-1112.33</v>
      </c>
      <c r="J1955" s="125"/>
      <c r="K1955" s="125"/>
      <c r="L1955" s="125">
        <v>46073</v>
      </c>
      <c r="M1955" s="122">
        <v>20015</v>
      </c>
      <c r="N1955" s="122" t="s">
        <v>1593</v>
      </c>
      <c r="O1955" s="122" t="s">
        <v>1593</v>
      </c>
      <c r="P1955" s="122" t="s">
        <v>129</v>
      </c>
    </row>
    <row r="1956" spans="8:16" x14ac:dyDescent="0.25">
      <c r="H1956" s="127" t="s">
        <v>1593</v>
      </c>
      <c r="I1956" s="143">
        <v>-387.45</v>
      </c>
      <c r="J1956" s="125"/>
      <c r="K1956" s="125"/>
      <c r="L1956" s="125">
        <v>46073</v>
      </c>
      <c r="M1956" s="122">
        <v>20017</v>
      </c>
      <c r="N1956" s="122" t="s">
        <v>1593</v>
      </c>
      <c r="O1956" s="122" t="s">
        <v>1593</v>
      </c>
      <c r="P1956" s="122" t="s">
        <v>129</v>
      </c>
    </row>
    <row r="1957" spans="8:16" x14ac:dyDescent="0.25">
      <c r="H1957" s="127" t="s">
        <v>1593</v>
      </c>
      <c r="I1957" s="143">
        <v>-322.24</v>
      </c>
      <c r="J1957" s="125"/>
      <c r="K1957" s="125"/>
      <c r="L1957" s="125">
        <v>46073</v>
      </c>
      <c r="M1957" s="122">
        <v>20020</v>
      </c>
      <c r="N1957" s="122" t="s">
        <v>1593</v>
      </c>
      <c r="O1957" s="122" t="s">
        <v>1593</v>
      </c>
      <c r="P1957" s="122" t="s">
        <v>129</v>
      </c>
    </row>
    <row r="1958" spans="8:16" x14ac:dyDescent="0.25">
      <c r="H1958" s="127" t="s">
        <v>1593</v>
      </c>
      <c r="I1958" s="143">
        <v>-567.9</v>
      </c>
      <c r="J1958" s="125"/>
      <c r="K1958" s="125"/>
      <c r="L1958" s="125">
        <v>46073</v>
      </c>
      <c r="M1958" s="122">
        <v>20021</v>
      </c>
      <c r="N1958" s="122" t="s">
        <v>1593</v>
      </c>
      <c r="O1958" s="122" t="s">
        <v>1593</v>
      </c>
      <c r="P1958" s="122" t="s">
        <v>129</v>
      </c>
    </row>
    <row r="1959" spans="8:16" x14ac:dyDescent="0.25">
      <c r="H1959" s="127" t="s">
        <v>1593</v>
      </c>
      <c r="I1959" s="143">
        <v>-1960.44</v>
      </c>
      <c r="J1959" s="125"/>
      <c r="K1959" s="125"/>
      <c r="L1959" s="125">
        <v>46073</v>
      </c>
      <c r="M1959" s="122">
        <v>20023</v>
      </c>
      <c r="N1959" s="122" t="s">
        <v>1593</v>
      </c>
      <c r="O1959" s="122" t="s">
        <v>1593</v>
      </c>
      <c r="P1959" s="122" t="s">
        <v>129</v>
      </c>
    </row>
    <row r="1960" spans="8:16" x14ac:dyDescent="0.25">
      <c r="H1960" s="127" t="s">
        <v>1593</v>
      </c>
      <c r="I1960" s="143">
        <v>-502.97</v>
      </c>
      <c r="J1960" s="125"/>
      <c r="K1960" s="125"/>
      <c r="L1960" s="125">
        <v>46073</v>
      </c>
      <c r="M1960" s="122">
        <v>20024</v>
      </c>
      <c r="N1960" s="122" t="s">
        <v>1593</v>
      </c>
      <c r="O1960" s="122" t="s">
        <v>1593</v>
      </c>
      <c r="P1960" s="122" t="s">
        <v>129</v>
      </c>
    </row>
    <row r="1961" spans="8:16" x14ac:dyDescent="0.25">
      <c r="H1961" s="127" t="s">
        <v>1593</v>
      </c>
      <c r="I1961" s="143">
        <v>-320.85000000000002</v>
      </c>
      <c r="J1961" s="125"/>
      <c r="K1961" s="125"/>
      <c r="L1961" s="125">
        <v>46073</v>
      </c>
      <c r="M1961" s="122">
        <v>20029</v>
      </c>
      <c r="N1961" s="122" t="s">
        <v>1593</v>
      </c>
      <c r="O1961" s="122" t="s">
        <v>1593</v>
      </c>
      <c r="P1961" s="122" t="s">
        <v>129</v>
      </c>
    </row>
    <row r="1962" spans="8:16" x14ac:dyDescent="0.25">
      <c r="H1962" s="127" t="s">
        <v>1593</v>
      </c>
      <c r="I1962" s="143">
        <v>-775.3</v>
      </c>
      <c r="J1962" s="125"/>
      <c r="K1962" s="125"/>
      <c r="L1962" s="125">
        <v>46073</v>
      </c>
      <c r="M1962" s="122">
        <v>20099</v>
      </c>
      <c r="N1962" s="122" t="s">
        <v>1593</v>
      </c>
      <c r="O1962" s="122" t="s">
        <v>1593</v>
      </c>
      <c r="P1962" s="122" t="s">
        <v>129</v>
      </c>
    </row>
    <row r="1963" spans="8:16" x14ac:dyDescent="0.25">
      <c r="H1963" s="127" t="s">
        <v>1593</v>
      </c>
      <c r="I1963" s="143">
        <v>-4725.38</v>
      </c>
      <c r="J1963" s="125"/>
      <c r="K1963" s="125"/>
      <c r="L1963" s="125">
        <v>46073</v>
      </c>
      <c r="M1963" s="122">
        <v>20104</v>
      </c>
      <c r="N1963" s="122" t="s">
        <v>1593</v>
      </c>
      <c r="O1963" s="122" t="s">
        <v>1593</v>
      </c>
      <c r="P1963" s="122" t="s">
        <v>129</v>
      </c>
    </row>
    <row r="1964" spans="8:16" x14ac:dyDescent="0.25">
      <c r="H1964" s="127" t="s">
        <v>1593</v>
      </c>
      <c r="I1964" s="143">
        <v>-1190.81</v>
      </c>
      <c r="J1964" s="125"/>
      <c r="K1964" s="125"/>
      <c r="L1964" s="125">
        <v>46073</v>
      </c>
      <c r="M1964" s="122">
        <v>20107</v>
      </c>
      <c r="N1964" s="122" t="s">
        <v>1593</v>
      </c>
      <c r="O1964" s="122" t="s">
        <v>1593</v>
      </c>
      <c r="P1964" s="122" t="s">
        <v>129</v>
      </c>
    </row>
    <row r="1965" spans="8:16" x14ac:dyDescent="0.25">
      <c r="H1965" s="127" t="s">
        <v>1593</v>
      </c>
      <c r="I1965" s="143">
        <v>-5411.91</v>
      </c>
      <c r="J1965" s="125"/>
      <c r="K1965" s="125"/>
      <c r="L1965" s="125">
        <v>46073</v>
      </c>
      <c r="M1965" s="122">
        <v>20108</v>
      </c>
      <c r="N1965" s="122" t="s">
        <v>1593</v>
      </c>
      <c r="O1965" s="122" t="s">
        <v>1593</v>
      </c>
      <c r="P1965" s="122" t="s">
        <v>129</v>
      </c>
    </row>
    <row r="1966" spans="8:16" x14ac:dyDescent="0.25">
      <c r="H1966" s="127" t="s">
        <v>1593</v>
      </c>
      <c r="I1966" s="143">
        <v>-688.24</v>
      </c>
      <c r="J1966" s="125"/>
      <c r="K1966" s="125"/>
      <c r="L1966" s="125">
        <v>46073</v>
      </c>
      <c r="M1966" s="122">
        <v>20111</v>
      </c>
      <c r="N1966" s="122" t="s">
        <v>1593</v>
      </c>
      <c r="O1966" s="122" t="s">
        <v>1593</v>
      </c>
      <c r="P1966" s="122" t="s">
        <v>129</v>
      </c>
    </row>
    <row r="1967" spans="8:16" x14ac:dyDescent="0.25">
      <c r="H1967" s="127" t="s">
        <v>1593</v>
      </c>
      <c r="I1967" s="143">
        <v>-3320.93</v>
      </c>
      <c r="J1967" s="125"/>
      <c r="K1967" s="125"/>
      <c r="L1967" s="125">
        <v>46073</v>
      </c>
      <c r="M1967" s="122">
        <v>30001</v>
      </c>
      <c r="N1967" s="122" t="s">
        <v>1593</v>
      </c>
      <c r="O1967" s="122" t="s">
        <v>1593</v>
      </c>
      <c r="P1967" s="122" t="s">
        <v>129</v>
      </c>
    </row>
    <row r="1968" spans="8:16" x14ac:dyDescent="0.25">
      <c r="H1968" s="127" t="s">
        <v>1593</v>
      </c>
      <c r="I1968" s="143">
        <v>-2460.2800000000002</v>
      </c>
      <c r="J1968" s="125"/>
      <c r="K1968" s="125"/>
      <c r="L1968" s="125">
        <v>46073</v>
      </c>
      <c r="M1968" s="122">
        <v>30002</v>
      </c>
      <c r="N1968" s="122" t="s">
        <v>1593</v>
      </c>
      <c r="O1968" s="122" t="s">
        <v>1593</v>
      </c>
      <c r="P1968" s="122" t="s">
        <v>129</v>
      </c>
    </row>
    <row r="1969" spans="1:16" x14ac:dyDescent="0.25">
      <c r="H1969" s="127" t="s">
        <v>1593</v>
      </c>
      <c r="I1969" s="143">
        <v>-1719.53</v>
      </c>
      <c r="J1969" s="125"/>
      <c r="K1969" s="125"/>
      <c r="L1969" s="125">
        <v>46073</v>
      </c>
      <c r="M1969" s="122">
        <v>30003</v>
      </c>
      <c r="N1969" s="122" t="s">
        <v>1593</v>
      </c>
      <c r="O1969" s="122" t="s">
        <v>1593</v>
      </c>
      <c r="P1969" s="122" t="s">
        <v>129</v>
      </c>
    </row>
    <row r="1970" spans="1:16" x14ac:dyDescent="0.25">
      <c r="H1970" s="127" t="s">
        <v>1593</v>
      </c>
      <c r="I1970" s="143">
        <v>-115.04</v>
      </c>
      <c r="J1970" s="125"/>
      <c r="K1970" s="125"/>
      <c r="L1970" s="125">
        <v>46073</v>
      </c>
      <c r="M1970" s="122">
        <v>30099</v>
      </c>
      <c r="N1970" s="122" t="s">
        <v>1593</v>
      </c>
      <c r="O1970" s="122" t="s">
        <v>1593</v>
      </c>
      <c r="P1970" s="122" t="s">
        <v>129</v>
      </c>
    </row>
    <row r="1971" spans="1:16" x14ac:dyDescent="0.25">
      <c r="H1971" s="127" t="s">
        <v>1593</v>
      </c>
      <c r="I1971" s="143">
        <v>-2889.08</v>
      </c>
      <c r="J1971" s="125"/>
      <c r="K1971" s="125"/>
      <c r="L1971" s="125">
        <v>46073</v>
      </c>
      <c r="M1971" s="122">
        <v>30258</v>
      </c>
      <c r="N1971" s="122" t="s">
        <v>1593</v>
      </c>
      <c r="O1971" s="122" t="s">
        <v>1593</v>
      </c>
      <c r="P1971" s="122" t="s">
        <v>129</v>
      </c>
    </row>
    <row r="1972" spans="1:16" x14ac:dyDescent="0.25">
      <c r="H1972" s="127" t="s">
        <v>1593</v>
      </c>
      <c r="I1972" s="143">
        <v>-702.08</v>
      </c>
      <c r="J1972" s="125"/>
      <c r="K1972" s="125"/>
      <c r="L1972" s="125">
        <v>46073</v>
      </c>
      <c r="M1972" s="122">
        <v>31001</v>
      </c>
      <c r="N1972" s="122" t="s">
        <v>1593</v>
      </c>
      <c r="O1972" s="122" t="s">
        <v>1593</v>
      </c>
      <c r="P1972" s="122" t="s">
        <v>129</v>
      </c>
    </row>
    <row r="1973" spans="1:16" x14ac:dyDescent="0.25">
      <c r="H1973" s="127" t="s">
        <v>8434</v>
      </c>
      <c r="I1973" s="143">
        <v>-276.02</v>
      </c>
      <c r="J1973" s="125"/>
      <c r="K1973" s="125"/>
      <c r="L1973" s="125">
        <v>46073</v>
      </c>
      <c r="M1973" s="122">
        <v>10257</v>
      </c>
      <c r="N1973" s="122" t="s">
        <v>1966</v>
      </c>
      <c r="O1973" s="122" t="s">
        <v>1966</v>
      </c>
      <c r="P1973" s="122" t="s">
        <v>129</v>
      </c>
    </row>
    <row r="1974" spans="1:16" x14ac:dyDescent="0.25">
      <c r="H1974" s="127" t="s">
        <v>276</v>
      </c>
      <c r="I1974" s="143">
        <v>-1077.01</v>
      </c>
      <c r="J1974" s="125"/>
      <c r="K1974" s="125"/>
      <c r="L1974" s="125">
        <v>46073</v>
      </c>
      <c r="M1974" s="122">
        <v>40001</v>
      </c>
      <c r="N1974" s="122" t="s">
        <v>276</v>
      </c>
      <c r="O1974" s="122" t="s">
        <v>79</v>
      </c>
      <c r="P1974" s="122" t="s">
        <v>129</v>
      </c>
    </row>
    <row r="1975" spans="1:16" x14ac:dyDescent="0.25">
      <c r="A1975" s="124" t="s">
        <v>51</v>
      </c>
      <c r="B1975" s="124" t="s">
        <v>51</v>
      </c>
      <c r="C1975" s="124" t="s">
        <v>52</v>
      </c>
      <c r="D1975" s="124" t="s">
        <v>8435</v>
      </c>
      <c r="E1975" s="127" t="s">
        <v>8436</v>
      </c>
      <c r="F1975" s="124" t="s">
        <v>55</v>
      </c>
      <c r="G1975" s="127" t="s">
        <v>1883</v>
      </c>
      <c r="H1975" s="127" t="s">
        <v>1884</v>
      </c>
      <c r="I1975" s="143">
        <v>-7202.67</v>
      </c>
      <c r="J1975" s="125">
        <v>46043</v>
      </c>
      <c r="K1975" s="125">
        <v>46049</v>
      </c>
      <c r="L1975" s="125">
        <v>46073</v>
      </c>
      <c r="M1975" s="122">
        <v>10258</v>
      </c>
      <c r="N1975" s="122" t="s">
        <v>66</v>
      </c>
      <c r="O1975" s="122" t="s">
        <v>67</v>
      </c>
      <c r="P1975" s="122" t="s">
        <v>60</v>
      </c>
    </row>
    <row r="1976" spans="1:16" x14ac:dyDescent="0.25">
      <c r="A1976" s="124" t="s">
        <v>51</v>
      </c>
      <c r="B1976" s="124" t="s">
        <v>51</v>
      </c>
      <c r="C1976" s="124" t="s">
        <v>52</v>
      </c>
      <c r="D1976" s="124" t="s">
        <v>8437</v>
      </c>
      <c r="E1976" s="127" t="s">
        <v>8438</v>
      </c>
      <c r="F1976" s="124" t="s">
        <v>55</v>
      </c>
      <c r="G1976" s="127" t="s">
        <v>1883</v>
      </c>
      <c r="H1976" s="127" t="s">
        <v>1884</v>
      </c>
      <c r="I1976" s="143">
        <v>-6302.33</v>
      </c>
      <c r="J1976" s="125">
        <v>46043</v>
      </c>
      <c r="K1976" s="125">
        <v>46049</v>
      </c>
      <c r="L1976" s="125">
        <v>46073</v>
      </c>
      <c r="M1976" s="122">
        <v>10258</v>
      </c>
      <c r="N1976" s="122" t="s">
        <v>66</v>
      </c>
      <c r="O1976" s="122" t="s">
        <v>67</v>
      </c>
      <c r="P1976" s="122" t="s">
        <v>60</v>
      </c>
    </row>
    <row r="1977" spans="1:16" x14ac:dyDescent="0.25">
      <c r="A1977" s="124" t="s">
        <v>51</v>
      </c>
      <c r="B1977" s="124" t="s">
        <v>51</v>
      </c>
      <c r="C1977" s="124" t="s">
        <v>52</v>
      </c>
      <c r="D1977" s="124" t="s">
        <v>8439</v>
      </c>
      <c r="E1977" s="127" t="s">
        <v>8440</v>
      </c>
      <c r="F1977" s="124" t="s">
        <v>55</v>
      </c>
      <c r="G1977" s="127" t="s">
        <v>1883</v>
      </c>
      <c r="H1977" s="127" t="s">
        <v>1884</v>
      </c>
      <c r="I1977" s="143">
        <v>-700</v>
      </c>
      <c r="J1977" s="125">
        <v>46043</v>
      </c>
      <c r="K1977" s="125">
        <v>46049</v>
      </c>
      <c r="L1977" s="125">
        <v>46073</v>
      </c>
      <c r="M1977" s="122">
        <v>10258</v>
      </c>
      <c r="N1977" s="122" t="s">
        <v>66</v>
      </c>
      <c r="O1977" s="122" t="s">
        <v>67</v>
      </c>
      <c r="P1977" s="122" t="s">
        <v>60</v>
      </c>
    </row>
    <row r="1978" spans="1:16" x14ac:dyDescent="0.25">
      <c r="A1978" s="124" t="s">
        <v>51</v>
      </c>
      <c r="B1978" s="124" t="s">
        <v>51</v>
      </c>
      <c r="C1978" s="124" t="s">
        <v>72</v>
      </c>
      <c r="D1978" s="124" t="s">
        <v>8441</v>
      </c>
      <c r="E1978" s="127" t="s">
        <v>8442</v>
      </c>
      <c r="F1978" s="124" t="s">
        <v>55</v>
      </c>
      <c r="G1978" s="127" t="s">
        <v>1538</v>
      </c>
      <c r="H1978" s="127" t="s">
        <v>1539</v>
      </c>
      <c r="I1978" s="143">
        <v>-1087.18</v>
      </c>
      <c r="J1978" s="125">
        <v>46026</v>
      </c>
      <c r="K1978" s="125">
        <v>46045</v>
      </c>
      <c r="L1978" s="125">
        <v>46073</v>
      </c>
      <c r="M1978" s="122">
        <v>20008</v>
      </c>
      <c r="N1978" s="122" t="s">
        <v>161</v>
      </c>
      <c r="O1978" s="122" t="s">
        <v>138</v>
      </c>
      <c r="P1978" s="122" t="s">
        <v>60</v>
      </c>
    </row>
    <row r="1979" spans="1:16" x14ac:dyDescent="0.25">
      <c r="A1979" s="124" t="s">
        <v>51</v>
      </c>
      <c r="B1979" s="124" t="s">
        <v>51</v>
      </c>
      <c r="C1979" s="124" t="s">
        <v>72</v>
      </c>
      <c r="D1979" s="124" t="s">
        <v>8443</v>
      </c>
      <c r="E1979" s="127" t="s">
        <v>8444</v>
      </c>
      <c r="F1979" s="124" t="s">
        <v>55</v>
      </c>
      <c r="G1979" s="127" t="s">
        <v>1538</v>
      </c>
      <c r="H1979" s="127" t="s">
        <v>1539</v>
      </c>
      <c r="I1979" s="143">
        <v>-1986.03</v>
      </c>
      <c r="J1979" s="125">
        <v>46025</v>
      </c>
      <c r="K1979" s="125">
        <v>46045</v>
      </c>
      <c r="L1979" s="125">
        <v>46073</v>
      </c>
      <c r="M1979" s="122">
        <v>30099</v>
      </c>
      <c r="N1979" s="122" t="s">
        <v>58</v>
      </c>
      <c r="O1979" s="122" t="s">
        <v>2235</v>
      </c>
      <c r="P1979" s="122" t="s">
        <v>60</v>
      </c>
    </row>
    <row r="1980" spans="1:16" x14ac:dyDescent="0.25">
      <c r="A1980" s="124" t="s">
        <v>51</v>
      </c>
      <c r="B1980" s="124" t="s">
        <v>51</v>
      </c>
      <c r="C1980" s="124" t="s">
        <v>72</v>
      </c>
      <c r="D1980" s="124" t="s">
        <v>8445</v>
      </c>
      <c r="E1980" s="127" t="s">
        <v>8446</v>
      </c>
      <c r="F1980" s="124" t="s">
        <v>55</v>
      </c>
      <c r="G1980" s="127" t="s">
        <v>1538</v>
      </c>
      <c r="H1980" s="127" t="s">
        <v>1539</v>
      </c>
      <c r="I1980" s="143">
        <v>-89</v>
      </c>
      <c r="J1980" s="125">
        <v>46056</v>
      </c>
      <c r="K1980" s="125">
        <v>46062</v>
      </c>
      <c r="L1980" s="125">
        <v>46073</v>
      </c>
      <c r="M1980" s="122">
        <v>20008</v>
      </c>
      <c r="N1980" s="122" t="s">
        <v>161</v>
      </c>
      <c r="O1980" s="122" t="s">
        <v>138</v>
      </c>
      <c r="P1980" s="122" t="s">
        <v>60</v>
      </c>
    </row>
    <row r="1981" spans="1:16" x14ac:dyDescent="0.25">
      <c r="A1981" s="124" t="s">
        <v>51</v>
      </c>
      <c r="B1981" s="124" t="s">
        <v>51</v>
      </c>
      <c r="C1981" s="124" t="s">
        <v>72</v>
      </c>
      <c r="D1981" s="124" t="s">
        <v>8447</v>
      </c>
      <c r="E1981" s="127" t="s">
        <v>8448</v>
      </c>
      <c r="F1981" s="124" t="s">
        <v>55</v>
      </c>
      <c r="G1981" s="127" t="s">
        <v>1538</v>
      </c>
      <c r="H1981" s="127" t="s">
        <v>1539</v>
      </c>
      <c r="I1981" s="143">
        <v>-2450.0100000000002</v>
      </c>
      <c r="J1981" s="125">
        <v>46056</v>
      </c>
      <c r="K1981" s="125">
        <v>46062</v>
      </c>
      <c r="L1981" s="125">
        <v>46073</v>
      </c>
      <c r="M1981" s="122">
        <v>20008</v>
      </c>
      <c r="N1981" s="122" t="s">
        <v>161</v>
      </c>
      <c r="O1981" s="122" t="s">
        <v>138</v>
      </c>
      <c r="P1981" s="122" t="s">
        <v>60</v>
      </c>
    </row>
    <row r="1982" spans="1:16" x14ac:dyDescent="0.25">
      <c r="A1982" s="124" t="s">
        <v>51</v>
      </c>
      <c r="B1982" s="124" t="s">
        <v>51</v>
      </c>
      <c r="C1982" s="124" t="s">
        <v>72</v>
      </c>
      <c r="D1982" s="124" t="s">
        <v>8449</v>
      </c>
      <c r="E1982" s="127" t="s">
        <v>8450</v>
      </c>
      <c r="F1982" s="124" t="s">
        <v>55</v>
      </c>
      <c r="G1982" s="127" t="s">
        <v>1538</v>
      </c>
      <c r="H1982" s="127" t="s">
        <v>1539</v>
      </c>
      <c r="I1982" s="143">
        <v>-2911</v>
      </c>
      <c r="J1982" s="125">
        <v>46056</v>
      </c>
      <c r="K1982" s="125">
        <v>46062</v>
      </c>
      <c r="L1982" s="125">
        <v>46073</v>
      </c>
      <c r="M1982" s="122">
        <v>20008</v>
      </c>
      <c r="N1982" s="122" t="s">
        <v>161</v>
      </c>
      <c r="O1982" s="122" t="s">
        <v>138</v>
      </c>
      <c r="P1982" s="122" t="s">
        <v>60</v>
      </c>
    </row>
    <row r="1983" spans="1:16" x14ac:dyDescent="0.25">
      <c r="A1983" s="124" t="s">
        <v>51</v>
      </c>
      <c r="B1983" s="124" t="s">
        <v>51</v>
      </c>
      <c r="C1983" s="124" t="s">
        <v>72</v>
      </c>
      <c r="D1983" s="124" t="s">
        <v>8451</v>
      </c>
      <c r="E1983" s="127" t="s">
        <v>8452</v>
      </c>
      <c r="F1983" s="124" t="s">
        <v>55</v>
      </c>
      <c r="G1983" s="127" t="s">
        <v>1538</v>
      </c>
      <c r="H1983" s="127" t="s">
        <v>1539</v>
      </c>
      <c r="I1983" s="143">
        <v>-1986.03</v>
      </c>
      <c r="J1983" s="125">
        <v>46056</v>
      </c>
      <c r="K1983" s="125">
        <v>46062</v>
      </c>
      <c r="L1983" s="125">
        <v>46073</v>
      </c>
      <c r="M1983" s="122">
        <v>30099</v>
      </c>
      <c r="N1983" s="122" t="s">
        <v>58</v>
      </c>
      <c r="O1983" s="122" t="s">
        <v>2235</v>
      </c>
      <c r="P1983" s="122" t="s">
        <v>60</v>
      </c>
    </row>
    <row r="1984" spans="1:16" x14ac:dyDescent="0.25">
      <c r="H1984" s="127" t="s">
        <v>1660</v>
      </c>
      <c r="I1984" s="143">
        <v>-229.8</v>
      </c>
      <c r="J1984" s="125"/>
      <c r="K1984" s="125"/>
      <c r="L1984" s="125">
        <v>46073</v>
      </c>
      <c r="M1984" s="122">
        <v>10244</v>
      </c>
      <c r="N1984" s="122" t="s">
        <v>1660</v>
      </c>
      <c r="O1984" s="122" t="s">
        <v>79</v>
      </c>
      <c r="P1984" s="122" t="s">
        <v>129</v>
      </c>
    </row>
    <row r="1985" spans="1:16" x14ac:dyDescent="0.25">
      <c r="H1985" s="127" t="s">
        <v>1660</v>
      </c>
      <c r="I1985" s="143">
        <v>-359.6</v>
      </c>
      <c r="J1985" s="125"/>
      <c r="K1985" s="125"/>
      <c r="L1985" s="125">
        <v>46073</v>
      </c>
      <c r="M1985" s="122">
        <v>10258</v>
      </c>
      <c r="N1985" s="122" t="s">
        <v>1660</v>
      </c>
      <c r="O1985" s="122" t="s">
        <v>79</v>
      </c>
      <c r="P1985" s="122" t="s">
        <v>129</v>
      </c>
    </row>
    <row r="1986" spans="1:16" x14ac:dyDescent="0.25">
      <c r="H1986" s="127" t="s">
        <v>1660</v>
      </c>
      <c r="I1986" s="143">
        <v>-539.9</v>
      </c>
      <c r="J1986" s="125"/>
      <c r="K1986" s="125"/>
      <c r="L1986" s="125">
        <v>46073</v>
      </c>
      <c r="M1986" s="122">
        <v>20002</v>
      </c>
      <c r="N1986" s="122" t="s">
        <v>1660</v>
      </c>
      <c r="O1986" s="122" t="s">
        <v>79</v>
      </c>
      <c r="P1986" s="122" t="s">
        <v>129</v>
      </c>
    </row>
    <row r="1987" spans="1:16" x14ac:dyDescent="0.25">
      <c r="H1987" s="127" t="s">
        <v>1660</v>
      </c>
      <c r="I1987" s="143">
        <v>-197.89</v>
      </c>
      <c r="J1987" s="125"/>
      <c r="K1987" s="125"/>
      <c r="L1987" s="125">
        <v>46073</v>
      </c>
      <c r="M1987" s="122">
        <v>20004</v>
      </c>
      <c r="N1987" s="122" t="s">
        <v>1660</v>
      </c>
      <c r="O1987" s="122" t="s">
        <v>79</v>
      </c>
      <c r="P1987" s="122" t="s">
        <v>129</v>
      </c>
    </row>
    <row r="1988" spans="1:16" x14ac:dyDescent="0.25">
      <c r="H1988" s="127" t="s">
        <v>1660</v>
      </c>
      <c r="I1988" s="143">
        <v>-139.9</v>
      </c>
      <c r="J1988" s="125"/>
      <c r="K1988" s="125"/>
      <c r="L1988" s="125">
        <v>46073</v>
      </c>
      <c r="M1988" s="122">
        <v>30002</v>
      </c>
      <c r="N1988" s="122" t="s">
        <v>1660</v>
      </c>
      <c r="O1988" s="122" t="s">
        <v>79</v>
      </c>
      <c r="P1988" s="122" t="s">
        <v>129</v>
      </c>
    </row>
    <row r="1989" spans="1:16" x14ac:dyDescent="0.25">
      <c r="H1989" s="127" t="s">
        <v>1660</v>
      </c>
      <c r="I1989" s="143">
        <v>-189.9</v>
      </c>
      <c r="J1989" s="125"/>
      <c r="K1989" s="125"/>
      <c r="L1989" s="125">
        <v>46073</v>
      </c>
      <c r="M1989" s="122">
        <v>31001</v>
      </c>
      <c r="N1989" s="122" t="s">
        <v>1660</v>
      </c>
      <c r="O1989" s="122" t="s">
        <v>79</v>
      </c>
      <c r="P1989" s="122" t="s">
        <v>129</v>
      </c>
    </row>
    <row r="1990" spans="1:16" x14ac:dyDescent="0.25">
      <c r="H1990" s="127" t="s">
        <v>2449</v>
      </c>
      <c r="I1990" s="143">
        <v>5822959.3700000001</v>
      </c>
      <c r="J1990" s="125"/>
      <c r="K1990" s="125"/>
      <c r="L1990" s="125">
        <v>46024</v>
      </c>
      <c r="M1990" s="122">
        <v>10257</v>
      </c>
      <c r="N1990" s="122" t="s">
        <v>2451</v>
      </c>
      <c r="O1990" s="122"/>
      <c r="P1990" s="122" t="s">
        <v>2440</v>
      </c>
    </row>
    <row r="1991" spans="1:16" x14ac:dyDescent="0.25">
      <c r="H1991" s="127" t="s">
        <v>2431</v>
      </c>
      <c r="I1991" s="143">
        <v>15089.54</v>
      </c>
      <c r="J1991" s="125"/>
      <c r="K1991" s="125"/>
      <c r="L1991" s="125">
        <v>46024</v>
      </c>
      <c r="M1991" s="122">
        <v>40001</v>
      </c>
      <c r="N1991" s="122" t="s">
        <v>2431</v>
      </c>
      <c r="O1991" s="122"/>
      <c r="P1991" s="122" t="s">
        <v>2432</v>
      </c>
    </row>
    <row r="1992" spans="1:16" x14ac:dyDescent="0.25">
      <c r="H1992" s="127" t="s">
        <v>2431</v>
      </c>
      <c r="I1992" s="143">
        <v>7.96</v>
      </c>
      <c r="J1992" s="125"/>
      <c r="K1992" s="125"/>
      <c r="L1992" s="125">
        <v>46027</v>
      </c>
      <c r="M1992" s="122">
        <v>40001</v>
      </c>
      <c r="N1992" s="122" t="s">
        <v>2431</v>
      </c>
      <c r="O1992" s="122"/>
      <c r="P1992" s="122" t="s">
        <v>2432</v>
      </c>
    </row>
    <row r="1993" spans="1:16" x14ac:dyDescent="0.25">
      <c r="H1993" s="127" t="s">
        <v>2431</v>
      </c>
      <c r="I1993" s="143">
        <v>2.63</v>
      </c>
      <c r="J1993" s="125"/>
      <c r="K1993" s="125"/>
      <c r="L1993" s="125">
        <v>46028</v>
      </c>
      <c r="M1993" s="122">
        <v>40001</v>
      </c>
      <c r="N1993" s="122" t="s">
        <v>2431</v>
      </c>
      <c r="O1993" s="122"/>
      <c r="P1993" s="122" t="s">
        <v>2432</v>
      </c>
    </row>
    <row r="1994" spans="1:16" x14ac:dyDescent="0.25">
      <c r="H1994" s="127" t="s">
        <v>2431</v>
      </c>
      <c r="I1994" s="143">
        <v>2.46</v>
      </c>
      <c r="J1994" s="125"/>
      <c r="K1994" s="125"/>
      <c r="L1994" s="125">
        <v>46029</v>
      </c>
      <c r="M1994" s="122">
        <v>40001</v>
      </c>
      <c r="N1994" s="122" t="s">
        <v>2431</v>
      </c>
      <c r="O1994" s="122"/>
      <c r="P1994" s="122" t="s">
        <v>2432</v>
      </c>
    </row>
    <row r="1995" spans="1:16" x14ac:dyDescent="0.25">
      <c r="H1995" s="127" t="s">
        <v>2431</v>
      </c>
      <c r="I1995" s="143">
        <v>0.02</v>
      </c>
      <c r="J1995" s="125"/>
      <c r="K1995" s="125"/>
      <c r="L1995" s="125">
        <v>46030</v>
      </c>
      <c r="M1995" s="122">
        <v>40001</v>
      </c>
      <c r="N1995" s="122" t="s">
        <v>2431</v>
      </c>
      <c r="O1995" s="122"/>
      <c r="P1995" s="122" t="s">
        <v>2432</v>
      </c>
    </row>
    <row r="1996" spans="1:16" x14ac:dyDescent="0.25">
      <c r="H1996" s="127" t="s">
        <v>2431</v>
      </c>
      <c r="I1996" s="143">
        <v>0.46</v>
      </c>
      <c r="J1996" s="125"/>
      <c r="K1996" s="125"/>
      <c r="L1996" s="125">
        <v>46031</v>
      </c>
      <c r="M1996" s="122">
        <v>40001</v>
      </c>
      <c r="N1996" s="122" t="s">
        <v>2431</v>
      </c>
      <c r="O1996" s="122"/>
      <c r="P1996" s="122" t="s">
        <v>2432</v>
      </c>
    </row>
    <row r="1997" spans="1:16" ht="15" x14ac:dyDescent="0.25">
      <c r="A1997" s="28"/>
      <c r="B1997" s="28"/>
      <c r="C1997" s="28"/>
      <c r="D1997" s="28"/>
      <c r="E1997" s="32"/>
      <c r="F1997" s="28"/>
      <c r="G1997" s="32"/>
      <c r="H1997" s="32" t="s">
        <v>655</v>
      </c>
      <c r="I1997" s="143">
        <v>10000000</v>
      </c>
      <c r="J1997" s="125"/>
      <c r="K1997" s="125"/>
      <c r="L1997" s="125">
        <v>46031</v>
      </c>
      <c r="M1997" s="122" t="s">
        <v>8609</v>
      </c>
      <c r="N1997" s="122" t="s">
        <v>655</v>
      </c>
      <c r="O1997" s="122"/>
      <c r="P1997" s="122" t="s">
        <v>2432</v>
      </c>
    </row>
    <row r="1998" spans="1:16" x14ac:dyDescent="0.25">
      <c r="H1998" s="127" t="s">
        <v>2433</v>
      </c>
      <c r="I1998" s="143">
        <v>200</v>
      </c>
      <c r="J1998" s="125"/>
      <c r="K1998" s="125"/>
      <c r="L1998" s="125">
        <v>46031</v>
      </c>
      <c r="M1998" s="122">
        <v>30003</v>
      </c>
      <c r="N1998" s="122" t="s">
        <v>2434</v>
      </c>
      <c r="O1998" s="122"/>
      <c r="P1998" s="122" t="s">
        <v>2432</v>
      </c>
    </row>
    <row r="1999" spans="1:16" x14ac:dyDescent="0.25">
      <c r="H1999" s="127" t="s">
        <v>2431</v>
      </c>
      <c r="I1999" s="143">
        <v>0.37</v>
      </c>
      <c r="J1999" s="125"/>
      <c r="K1999" s="125"/>
      <c r="L1999" s="125">
        <v>46034</v>
      </c>
      <c r="M1999" s="122">
        <v>40001</v>
      </c>
      <c r="N1999" s="122" t="s">
        <v>2431</v>
      </c>
      <c r="O1999" s="122"/>
      <c r="P1999" s="122" t="s">
        <v>2432</v>
      </c>
    </row>
    <row r="2000" spans="1:16" x14ac:dyDescent="0.25">
      <c r="H2000" s="127" t="s">
        <v>2435</v>
      </c>
      <c r="I2000" s="143">
        <v>854.36</v>
      </c>
      <c r="J2000" s="125"/>
      <c r="K2000" s="125"/>
      <c r="L2000" s="125">
        <v>46034</v>
      </c>
      <c r="M2000" s="122">
        <v>20029</v>
      </c>
      <c r="N2000" s="122" t="s">
        <v>2436</v>
      </c>
      <c r="O2000" s="122"/>
      <c r="P2000" s="122" t="s">
        <v>2432</v>
      </c>
    </row>
    <row r="2001" spans="8:16" x14ac:dyDescent="0.25">
      <c r="H2001" s="127" t="s">
        <v>2431</v>
      </c>
      <c r="I2001" s="143">
        <v>0.36</v>
      </c>
      <c r="J2001" s="125"/>
      <c r="K2001" s="125"/>
      <c r="L2001" s="125">
        <v>46035</v>
      </c>
      <c r="M2001" s="122">
        <v>40001</v>
      </c>
      <c r="N2001" s="122" t="s">
        <v>2431</v>
      </c>
      <c r="O2001" s="122"/>
      <c r="P2001" s="122" t="s">
        <v>2432</v>
      </c>
    </row>
    <row r="2002" spans="8:16" x14ac:dyDescent="0.25">
      <c r="H2002" s="127" t="s">
        <v>2437</v>
      </c>
      <c r="I2002" s="143">
        <v>1393.03</v>
      </c>
      <c r="J2002" s="125"/>
      <c r="K2002" s="125"/>
      <c r="L2002" s="125">
        <v>46035</v>
      </c>
      <c r="M2002" s="122">
        <v>40001</v>
      </c>
      <c r="N2002" s="122" t="s">
        <v>2437</v>
      </c>
      <c r="O2002" s="122"/>
      <c r="P2002" s="122" t="s">
        <v>2432</v>
      </c>
    </row>
    <row r="2003" spans="8:16" x14ac:dyDescent="0.25">
      <c r="H2003" s="127" t="s">
        <v>2438</v>
      </c>
      <c r="I2003" s="143">
        <v>6681070.3799999999</v>
      </c>
      <c r="J2003" s="125"/>
      <c r="K2003" s="125"/>
      <c r="L2003" s="125">
        <v>46036</v>
      </c>
      <c r="M2003" s="122">
        <v>10258</v>
      </c>
      <c r="N2003" s="122" t="s">
        <v>2439</v>
      </c>
      <c r="O2003" s="122"/>
      <c r="P2003" s="122" t="s">
        <v>2440</v>
      </c>
    </row>
    <row r="2004" spans="8:16" x14ac:dyDescent="0.25">
      <c r="H2004" s="127" t="s">
        <v>2431</v>
      </c>
      <c r="I2004" s="143">
        <v>1.06</v>
      </c>
      <c r="J2004" s="125"/>
      <c r="K2004" s="125"/>
      <c r="L2004" s="125">
        <v>46036</v>
      </c>
      <c r="M2004" s="122">
        <v>40001</v>
      </c>
      <c r="N2004" s="122" t="s">
        <v>2431</v>
      </c>
      <c r="O2004" s="122"/>
      <c r="P2004" s="122" t="s">
        <v>2432</v>
      </c>
    </row>
    <row r="2005" spans="8:16" x14ac:dyDescent="0.25">
      <c r="H2005" s="127" t="s">
        <v>2441</v>
      </c>
      <c r="I2005" s="143">
        <v>6504.55</v>
      </c>
      <c r="J2005" s="125"/>
      <c r="K2005" s="125"/>
      <c r="L2005" s="125">
        <v>46036</v>
      </c>
      <c r="M2005" s="122">
        <v>10216</v>
      </c>
      <c r="N2005" s="122" t="s">
        <v>2442</v>
      </c>
      <c r="O2005" s="122"/>
      <c r="P2005" s="122" t="s">
        <v>2432</v>
      </c>
    </row>
    <row r="2006" spans="8:16" x14ac:dyDescent="0.25">
      <c r="H2006" s="127" t="s">
        <v>2431</v>
      </c>
      <c r="I2006" s="143">
        <v>0.47</v>
      </c>
      <c r="J2006" s="125"/>
      <c r="K2006" s="125"/>
      <c r="L2006" s="125">
        <v>46037</v>
      </c>
      <c r="M2006" s="122">
        <v>40001</v>
      </c>
      <c r="N2006" s="122" t="s">
        <v>2431</v>
      </c>
      <c r="O2006" s="122"/>
      <c r="P2006" s="122" t="s">
        <v>2432</v>
      </c>
    </row>
    <row r="2007" spans="8:16" x14ac:dyDescent="0.25">
      <c r="H2007" s="127" t="s">
        <v>2431</v>
      </c>
      <c r="I2007" s="143">
        <v>0.27</v>
      </c>
      <c r="J2007" s="125"/>
      <c r="K2007" s="125"/>
      <c r="L2007" s="125">
        <v>46038</v>
      </c>
      <c r="M2007" s="122">
        <v>40001</v>
      </c>
      <c r="N2007" s="122" t="s">
        <v>2431</v>
      </c>
      <c r="O2007" s="122"/>
      <c r="P2007" s="122" t="s">
        <v>2432</v>
      </c>
    </row>
    <row r="2008" spans="8:16" x14ac:dyDescent="0.25">
      <c r="H2008" s="127" t="s">
        <v>2441</v>
      </c>
      <c r="I2008" s="143">
        <v>16759.740000000002</v>
      </c>
      <c r="J2008" s="125"/>
      <c r="K2008" s="125"/>
      <c r="L2008" s="125">
        <v>46038</v>
      </c>
      <c r="M2008" s="122">
        <v>10216</v>
      </c>
      <c r="N2008" s="122" t="s">
        <v>2442</v>
      </c>
      <c r="O2008" s="122"/>
      <c r="P2008" s="122" t="s">
        <v>2432</v>
      </c>
    </row>
    <row r="2009" spans="8:16" x14ac:dyDescent="0.25">
      <c r="H2009" s="127" t="s">
        <v>2431</v>
      </c>
      <c r="I2009" s="143">
        <v>0.37</v>
      </c>
      <c r="J2009" s="125"/>
      <c r="K2009" s="125"/>
      <c r="L2009" s="125">
        <v>46041</v>
      </c>
      <c r="M2009" s="122">
        <v>40001</v>
      </c>
      <c r="N2009" s="122" t="s">
        <v>2431</v>
      </c>
      <c r="O2009" s="122"/>
      <c r="P2009" s="122" t="s">
        <v>2432</v>
      </c>
    </row>
    <row r="2010" spans="8:16" x14ac:dyDescent="0.25">
      <c r="H2010" s="127" t="s">
        <v>2108</v>
      </c>
      <c r="I2010" s="143">
        <v>63809.4</v>
      </c>
      <c r="J2010" s="125"/>
      <c r="K2010" s="125"/>
      <c r="L2010" s="125">
        <v>46041</v>
      </c>
      <c r="M2010" s="122">
        <v>10253</v>
      </c>
      <c r="N2010" s="122" t="s">
        <v>2443</v>
      </c>
      <c r="O2010" s="122"/>
      <c r="P2010" s="122" t="s">
        <v>2440</v>
      </c>
    </row>
    <row r="2011" spans="8:16" x14ac:dyDescent="0.25">
      <c r="H2011" s="127" t="s">
        <v>2444</v>
      </c>
      <c r="I2011" s="143">
        <v>294</v>
      </c>
      <c r="J2011" s="125"/>
      <c r="K2011" s="125"/>
      <c r="L2011" s="125">
        <v>46041</v>
      </c>
      <c r="M2011" s="122">
        <v>10258</v>
      </c>
      <c r="N2011" s="122" t="s">
        <v>2434</v>
      </c>
      <c r="O2011" s="122"/>
      <c r="P2011" s="122" t="s">
        <v>2432</v>
      </c>
    </row>
    <row r="2012" spans="8:16" x14ac:dyDescent="0.25">
      <c r="H2012" s="127" t="s">
        <v>2431</v>
      </c>
      <c r="I2012" s="143">
        <v>66559.429999999993</v>
      </c>
      <c r="J2012" s="125"/>
      <c r="K2012" s="125"/>
      <c r="L2012" s="125">
        <v>46042</v>
      </c>
      <c r="M2012" s="122">
        <v>40001</v>
      </c>
      <c r="N2012" s="122" t="s">
        <v>2431</v>
      </c>
      <c r="O2012" s="122"/>
      <c r="P2012" s="122" t="s">
        <v>2432</v>
      </c>
    </row>
    <row r="2013" spans="8:16" x14ac:dyDescent="0.25">
      <c r="H2013" s="127" t="s">
        <v>2445</v>
      </c>
      <c r="I2013" s="143">
        <v>4000</v>
      </c>
      <c r="J2013" s="125"/>
      <c r="K2013" s="125"/>
      <c r="L2013" s="125">
        <v>46042</v>
      </c>
      <c r="M2013" s="122">
        <v>10248</v>
      </c>
      <c r="N2013" s="122" t="s">
        <v>2445</v>
      </c>
      <c r="O2013" s="122"/>
      <c r="P2013" s="122" t="s">
        <v>2432</v>
      </c>
    </row>
    <row r="2014" spans="8:16" x14ac:dyDescent="0.25">
      <c r="H2014" s="127" t="s">
        <v>2431</v>
      </c>
      <c r="I2014" s="143">
        <v>1.81</v>
      </c>
      <c r="J2014" s="125"/>
      <c r="K2014" s="125"/>
      <c r="L2014" s="125">
        <v>46043</v>
      </c>
      <c r="M2014" s="122">
        <v>40001</v>
      </c>
      <c r="N2014" s="122" t="s">
        <v>2431</v>
      </c>
      <c r="O2014" s="122"/>
      <c r="P2014" s="122" t="s">
        <v>2432</v>
      </c>
    </row>
    <row r="2015" spans="8:16" x14ac:dyDescent="0.25">
      <c r="H2015" s="127" t="s">
        <v>2446</v>
      </c>
      <c r="I2015" s="143">
        <v>1000</v>
      </c>
      <c r="J2015" s="125"/>
      <c r="K2015" s="125"/>
      <c r="L2015" s="125">
        <v>46043</v>
      </c>
      <c r="M2015" s="122">
        <v>10248</v>
      </c>
      <c r="N2015" s="122" t="s">
        <v>2434</v>
      </c>
      <c r="O2015" s="122"/>
      <c r="P2015" s="122" t="s">
        <v>2432</v>
      </c>
    </row>
    <row r="2016" spans="8:16" x14ac:dyDescent="0.25">
      <c r="H2016" s="127" t="s">
        <v>2431</v>
      </c>
      <c r="I2016" s="143">
        <v>0.69</v>
      </c>
      <c r="J2016" s="125"/>
      <c r="K2016" s="125"/>
      <c r="L2016" s="125">
        <v>46044</v>
      </c>
      <c r="M2016" s="122">
        <v>40001</v>
      </c>
      <c r="N2016" s="122" t="s">
        <v>2431</v>
      </c>
      <c r="O2016" s="122"/>
      <c r="P2016" s="122" t="s">
        <v>2432</v>
      </c>
    </row>
    <row r="2017" spans="1:16" x14ac:dyDescent="0.25">
      <c r="H2017" s="127" t="s">
        <v>2108</v>
      </c>
      <c r="I2017" s="143">
        <v>199560.95</v>
      </c>
      <c r="J2017" s="125"/>
      <c r="K2017" s="125"/>
      <c r="L2017" s="125">
        <v>46044</v>
      </c>
      <c r="M2017" s="122">
        <v>10253</v>
      </c>
      <c r="N2017" s="122" t="s">
        <v>2443</v>
      </c>
      <c r="O2017" s="122"/>
      <c r="P2017" s="122" t="s">
        <v>2440</v>
      </c>
    </row>
    <row r="2018" spans="1:16" x14ac:dyDescent="0.25">
      <c r="H2018" s="127" t="s">
        <v>2431</v>
      </c>
      <c r="I2018" s="143">
        <v>0.37</v>
      </c>
      <c r="J2018" s="125"/>
      <c r="K2018" s="125"/>
      <c r="L2018" s="125">
        <v>46045</v>
      </c>
      <c r="M2018" s="122">
        <v>40001</v>
      </c>
      <c r="N2018" s="122" t="s">
        <v>2431</v>
      </c>
      <c r="O2018" s="122"/>
      <c r="P2018" s="122" t="s">
        <v>2432</v>
      </c>
    </row>
    <row r="2019" spans="1:16" x14ac:dyDescent="0.25">
      <c r="H2019" s="127" t="s">
        <v>2447</v>
      </c>
      <c r="I2019" s="143">
        <v>5562506.3499999996</v>
      </c>
      <c r="J2019" s="125"/>
      <c r="K2019" s="125"/>
      <c r="L2019" s="125">
        <v>46045</v>
      </c>
      <c r="M2019" s="122">
        <v>10260</v>
      </c>
      <c r="N2019" s="122" t="s">
        <v>2448</v>
      </c>
      <c r="O2019" s="122"/>
      <c r="P2019" s="122" t="s">
        <v>2440</v>
      </c>
    </row>
    <row r="2020" spans="1:16" x14ac:dyDescent="0.25">
      <c r="H2020" s="127" t="s">
        <v>2431</v>
      </c>
      <c r="I2020" s="143">
        <v>0.23</v>
      </c>
      <c r="J2020" s="125"/>
      <c r="K2020" s="125"/>
      <c r="L2020" s="125">
        <v>46048</v>
      </c>
      <c r="M2020" s="122">
        <v>40001</v>
      </c>
      <c r="N2020" s="122" t="s">
        <v>2431</v>
      </c>
      <c r="O2020" s="122"/>
      <c r="P2020" s="122" t="s">
        <v>2432</v>
      </c>
    </row>
    <row r="2021" spans="1:16" x14ac:dyDescent="0.25">
      <c r="H2021" s="127" t="s">
        <v>2449</v>
      </c>
      <c r="I2021" s="143">
        <v>6318339.1799999997</v>
      </c>
      <c r="J2021" s="125"/>
      <c r="K2021" s="125"/>
      <c r="L2021" s="125">
        <v>46048</v>
      </c>
      <c r="M2021" s="122">
        <v>10243</v>
      </c>
      <c r="N2021" s="122" t="s">
        <v>2450</v>
      </c>
      <c r="O2021" s="122"/>
      <c r="P2021" s="122" t="s">
        <v>2440</v>
      </c>
    </row>
    <row r="2022" spans="1:16" x14ac:dyDescent="0.25">
      <c r="H2022" s="127" t="s">
        <v>2449</v>
      </c>
      <c r="I2022" s="143">
        <v>7561156.1900000004</v>
      </c>
      <c r="J2022" s="125"/>
      <c r="K2022" s="125"/>
      <c r="L2022" s="125">
        <v>46048</v>
      </c>
      <c r="M2022" s="122">
        <v>10257</v>
      </c>
      <c r="N2022" s="122" t="s">
        <v>2451</v>
      </c>
      <c r="O2022" s="122"/>
      <c r="P2022" s="122" t="s">
        <v>2440</v>
      </c>
    </row>
    <row r="2023" spans="1:16" x14ac:dyDescent="0.25">
      <c r="H2023" s="127" t="s">
        <v>2447</v>
      </c>
      <c r="I2023" s="143">
        <v>3047175.17</v>
      </c>
      <c r="J2023" s="125"/>
      <c r="K2023" s="125"/>
      <c r="L2023" s="125">
        <v>46048</v>
      </c>
      <c r="M2023" s="122">
        <v>10260</v>
      </c>
      <c r="N2023" s="122" t="s">
        <v>2448</v>
      </c>
      <c r="O2023" s="122"/>
      <c r="P2023" s="122" t="s">
        <v>2440</v>
      </c>
    </row>
    <row r="2024" spans="1:16" x14ac:dyDescent="0.25">
      <c r="H2024" s="127" t="s">
        <v>2447</v>
      </c>
      <c r="I2024" s="143">
        <v>1338947</v>
      </c>
      <c r="J2024" s="125"/>
      <c r="K2024" s="125"/>
      <c r="L2024" s="125">
        <v>46049</v>
      </c>
      <c r="M2024" s="122">
        <v>10260</v>
      </c>
      <c r="N2024" s="122" t="s">
        <v>2448</v>
      </c>
      <c r="O2024" s="122"/>
      <c r="P2024" s="122" t="s">
        <v>2440</v>
      </c>
    </row>
    <row r="2025" spans="1:16" x14ac:dyDescent="0.25">
      <c r="H2025" s="127" t="s">
        <v>2431</v>
      </c>
      <c r="I2025" s="143">
        <v>5.81</v>
      </c>
      <c r="J2025" s="125"/>
      <c r="K2025" s="125"/>
      <c r="L2025" s="125">
        <v>46049</v>
      </c>
      <c r="M2025" s="122">
        <v>40001</v>
      </c>
      <c r="N2025" s="122" t="s">
        <v>2431</v>
      </c>
      <c r="O2025" s="122"/>
      <c r="P2025" s="122" t="s">
        <v>2432</v>
      </c>
    </row>
    <row r="2026" spans="1:16" x14ac:dyDescent="0.25">
      <c r="H2026" s="127" t="s">
        <v>2431</v>
      </c>
      <c r="I2026" s="143">
        <v>6.59</v>
      </c>
      <c r="J2026" s="125"/>
      <c r="K2026" s="125"/>
      <c r="L2026" s="125">
        <v>46050</v>
      </c>
      <c r="M2026" s="122">
        <v>40001</v>
      </c>
      <c r="N2026" s="122" t="s">
        <v>2431</v>
      </c>
      <c r="O2026" s="122"/>
      <c r="P2026" s="122" t="s">
        <v>2432</v>
      </c>
    </row>
    <row r="2027" spans="1:16" x14ac:dyDescent="0.25">
      <c r="H2027" s="127" t="s">
        <v>2431</v>
      </c>
      <c r="I2027" s="143">
        <v>6.99</v>
      </c>
      <c r="J2027" s="125"/>
      <c r="K2027" s="125"/>
      <c r="L2027" s="125">
        <v>46051</v>
      </c>
      <c r="M2027" s="122">
        <v>40001</v>
      </c>
      <c r="N2027" s="122" t="s">
        <v>2431</v>
      </c>
      <c r="O2027" s="122"/>
      <c r="P2027" s="122" t="s">
        <v>2432</v>
      </c>
    </row>
    <row r="2028" spans="1:16" x14ac:dyDescent="0.25">
      <c r="H2028" s="127" t="s">
        <v>2431</v>
      </c>
      <c r="I2028" s="143">
        <v>2.8439999999999999</v>
      </c>
      <c r="J2028" s="125"/>
      <c r="K2028" s="125"/>
      <c r="L2028" s="125">
        <v>46052</v>
      </c>
      <c r="M2028" s="122">
        <v>40001</v>
      </c>
      <c r="N2028" s="122" t="s">
        <v>2431</v>
      </c>
      <c r="O2028" s="122"/>
      <c r="P2028" s="122" t="s">
        <v>2432</v>
      </c>
    </row>
    <row r="2029" spans="1:16" x14ac:dyDescent="0.25">
      <c r="H2029" s="127" t="s">
        <v>859</v>
      </c>
      <c r="I2029" s="143">
        <v>48899998.920000002</v>
      </c>
      <c r="J2029" s="125"/>
      <c r="K2029" s="125"/>
      <c r="L2029" s="125">
        <v>46052</v>
      </c>
      <c r="M2029" s="122">
        <v>40001</v>
      </c>
      <c r="N2029" s="122" t="s">
        <v>2452</v>
      </c>
      <c r="O2029" s="122"/>
      <c r="P2029" s="122" t="s">
        <v>93</v>
      </c>
    </row>
    <row r="2030" spans="1:16" x14ac:dyDescent="0.25">
      <c r="H2030" s="127" t="s">
        <v>2431</v>
      </c>
      <c r="I2030" s="143">
        <v>1.77</v>
      </c>
      <c r="J2030" s="125"/>
      <c r="K2030" s="125"/>
      <c r="L2030" s="125">
        <v>46055</v>
      </c>
      <c r="M2030" s="122">
        <v>40001</v>
      </c>
      <c r="N2030" s="122" t="s">
        <v>2431</v>
      </c>
      <c r="O2030" s="122"/>
      <c r="P2030" s="122" t="s">
        <v>2432</v>
      </c>
    </row>
    <row r="2031" spans="1:16" x14ac:dyDescent="0.25">
      <c r="H2031" s="127" t="s">
        <v>2444</v>
      </c>
      <c r="I2031" s="143">
        <v>116.2</v>
      </c>
      <c r="J2031" s="125"/>
      <c r="K2031" s="125"/>
      <c r="L2031" s="125">
        <v>46055</v>
      </c>
      <c r="M2031" s="122">
        <v>10258</v>
      </c>
      <c r="N2031" s="122" t="s">
        <v>2434</v>
      </c>
      <c r="O2031" s="122"/>
      <c r="P2031" s="122" t="s">
        <v>2432</v>
      </c>
    </row>
    <row r="2032" spans="1:16" ht="15" x14ac:dyDescent="0.25">
      <c r="A2032" s="28"/>
      <c r="B2032" s="28"/>
      <c r="C2032" s="28"/>
      <c r="D2032" s="28"/>
      <c r="E2032" s="32"/>
      <c r="F2032" s="28"/>
      <c r="G2032" s="32"/>
      <c r="H2032" s="32" t="s">
        <v>2453</v>
      </c>
      <c r="I2032" s="143">
        <v>16657.27</v>
      </c>
      <c r="J2032" s="125"/>
      <c r="K2032" s="125"/>
      <c r="L2032" s="125">
        <v>46055</v>
      </c>
      <c r="M2032" s="122" t="s">
        <v>8609</v>
      </c>
      <c r="N2032" s="122" t="s">
        <v>2453</v>
      </c>
      <c r="O2032" s="122"/>
      <c r="P2032" s="122" t="s">
        <v>2432</v>
      </c>
    </row>
    <row r="2033" spans="1:16" x14ac:dyDescent="0.25">
      <c r="H2033" s="127" t="s">
        <v>2431</v>
      </c>
      <c r="I2033" s="143">
        <v>52558.93</v>
      </c>
      <c r="J2033" s="125"/>
      <c r="K2033" s="125"/>
      <c r="L2033" s="125">
        <v>46056</v>
      </c>
      <c r="M2033" s="122">
        <v>40001</v>
      </c>
      <c r="N2033" s="122" t="s">
        <v>2431</v>
      </c>
      <c r="O2033" s="122"/>
      <c r="P2033" s="122" t="s">
        <v>2432</v>
      </c>
    </row>
    <row r="2034" spans="1:16" ht="15" x14ac:dyDescent="0.25">
      <c r="A2034" s="28"/>
      <c r="B2034" s="28"/>
      <c r="C2034" s="28"/>
      <c r="D2034" s="28"/>
      <c r="E2034" s="32"/>
      <c r="F2034" s="28"/>
      <c r="G2034" s="32"/>
      <c r="H2034" s="32" t="s">
        <v>2454</v>
      </c>
      <c r="I2034" s="143">
        <v>229568.88</v>
      </c>
      <c r="J2034" s="125"/>
      <c r="K2034" s="125"/>
      <c r="L2034" s="125">
        <v>46056</v>
      </c>
      <c r="M2034" s="122" t="s">
        <v>8609</v>
      </c>
      <c r="N2034" s="122" t="s">
        <v>2455</v>
      </c>
      <c r="O2034" s="122"/>
      <c r="P2034" s="122" t="s">
        <v>2432</v>
      </c>
    </row>
    <row r="2035" spans="1:16" x14ac:dyDescent="0.25">
      <c r="H2035" s="127" t="s">
        <v>2431</v>
      </c>
      <c r="I2035" s="143">
        <v>0.76</v>
      </c>
      <c r="J2035" s="125"/>
      <c r="K2035" s="125"/>
      <c r="L2035" s="125">
        <v>46057</v>
      </c>
      <c r="M2035" s="122">
        <v>40001</v>
      </c>
      <c r="N2035" s="122" t="s">
        <v>2431</v>
      </c>
      <c r="O2035" s="122"/>
      <c r="P2035" s="122" t="s">
        <v>2432</v>
      </c>
    </row>
    <row r="2036" spans="1:16" x14ac:dyDescent="0.25">
      <c r="H2036" s="127" t="s">
        <v>2438</v>
      </c>
      <c r="I2036" s="143">
        <v>3208918.18</v>
      </c>
      <c r="J2036" s="125"/>
      <c r="K2036" s="125"/>
      <c r="L2036" s="125">
        <v>46057</v>
      </c>
      <c r="M2036" s="122">
        <v>10258</v>
      </c>
      <c r="N2036" s="122" t="s">
        <v>2439</v>
      </c>
      <c r="O2036" s="122"/>
      <c r="P2036" s="122" t="s">
        <v>2440</v>
      </c>
    </row>
    <row r="2037" spans="1:16" x14ac:dyDescent="0.25">
      <c r="H2037" s="127" t="s">
        <v>2431</v>
      </c>
      <c r="I2037" s="143">
        <v>0.19</v>
      </c>
      <c r="J2037" s="125"/>
      <c r="K2037" s="125"/>
      <c r="L2037" s="125">
        <v>46058</v>
      </c>
      <c r="M2037" s="122">
        <v>40001</v>
      </c>
      <c r="N2037" s="122" t="s">
        <v>2431</v>
      </c>
      <c r="O2037" s="122"/>
      <c r="P2037" s="122" t="s">
        <v>2432</v>
      </c>
    </row>
    <row r="2038" spans="1:16" x14ac:dyDescent="0.25">
      <c r="H2038" s="127" t="s">
        <v>2431</v>
      </c>
      <c r="I2038" s="143">
        <v>0.47</v>
      </c>
      <c r="J2038" s="125"/>
      <c r="K2038" s="125"/>
      <c r="L2038" s="125">
        <v>46059</v>
      </c>
      <c r="M2038" s="122">
        <v>40001</v>
      </c>
      <c r="N2038" s="122" t="s">
        <v>2431</v>
      </c>
      <c r="O2038" s="122"/>
      <c r="P2038" s="122" t="s">
        <v>2432</v>
      </c>
    </row>
    <row r="2039" spans="1:16" ht="15" x14ac:dyDescent="0.25">
      <c r="A2039" s="28"/>
      <c r="B2039" s="28"/>
      <c r="C2039" s="28"/>
      <c r="D2039" s="28"/>
      <c r="E2039" s="32"/>
      <c r="F2039" s="28"/>
      <c r="G2039" s="32"/>
      <c r="H2039" s="32" t="s">
        <v>2453</v>
      </c>
      <c r="I2039" s="143">
        <v>14602.6</v>
      </c>
      <c r="J2039" s="125"/>
      <c r="K2039" s="125"/>
      <c r="L2039" s="125">
        <v>46059</v>
      </c>
      <c r="M2039" s="122" t="s">
        <v>8609</v>
      </c>
      <c r="N2039" s="122" t="s">
        <v>2453</v>
      </c>
      <c r="O2039" s="122"/>
      <c r="P2039" s="122" t="s">
        <v>2432</v>
      </c>
    </row>
    <row r="2040" spans="1:16" x14ac:dyDescent="0.25">
      <c r="H2040" s="127" t="s">
        <v>2431</v>
      </c>
      <c r="I2040" s="143">
        <v>0.8</v>
      </c>
      <c r="J2040" s="125"/>
      <c r="K2040" s="125"/>
      <c r="L2040" s="125">
        <v>46062</v>
      </c>
      <c r="M2040" s="122">
        <v>40001</v>
      </c>
      <c r="N2040" s="122" t="s">
        <v>2431</v>
      </c>
      <c r="O2040" s="122"/>
      <c r="P2040" s="122" t="s">
        <v>2432</v>
      </c>
    </row>
    <row r="2041" spans="1:16" x14ac:dyDescent="0.25">
      <c r="H2041" s="127" t="s">
        <v>2449</v>
      </c>
      <c r="I2041" s="143">
        <v>119547015.8</v>
      </c>
      <c r="J2041" s="125"/>
      <c r="K2041" s="125"/>
      <c r="L2041" s="125">
        <v>46062</v>
      </c>
      <c r="M2041" s="122">
        <v>10257</v>
      </c>
      <c r="N2041" s="122" t="s">
        <v>2451</v>
      </c>
      <c r="O2041" s="122"/>
      <c r="P2041" s="122" t="s">
        <v>2440</v>
      </c>
    </row>
    <row r="2042" spans="1:16" x14ac:dyDescent="0.25">
      <c r="H2042" s="127" t="s">
        <v>8453</v>
      </c>
      <c r="I2042" s="143">
        <v>152540000</v>
      </c>
      <c r="J2042" s="125"/>
      <c r="K2042" s="125"/>
      <c r="L2042" s="125">
        <v>46063</v>
      </c>
      <c r="M2042" s="122">
        <v>40001</v>
      </c>
      <c r="N2042" s="122" t="s">
        <v>8454</v>
      </c>
      <c r="O2042" s="122"/>
      <c r="P2042" s="122" t="s">
        <v>93</v>
      </c>
    </row>
    <row r="2043" spans="1:16" x14ac:dyDescent="0.25">
      <c r="H2043" s="127" t="s">
        <v>2433</v>
      </c>
      <c r="I2043" s="143">
        <v>200</v>
      </c>
      <c r="J2043" s="125"/>
      <c r="K2043" s="125"/>
      <c r="L2043" s="125">
        <v>46063</v>
      </c>
      <c r="M2043" s="122">
        <v>30003</v>
      </c>
      <c r="N2043" s="122" t="s">
        <v>2434</v>
      </c>
      <c r="O2043" s="122"/>
      <c r="P2043" s="122" t="s">
        <v>2432</v>
      </c>
    </row>
    <row r="2044" spans="1:16" x14ac:dyDescent="0.25">
      <c r="H2044" s="127" t="s">
        <v>2431</v>
      </c>
      <c r="I2044" s="143">
        <v>2.56</v>
      </c>
      <c r="J2044" s="125"/>
      <c r="K2044" s="125"/>
      <c r="L2044" s="125">
        <v>46063</v>
      </c>
      <c r="M2044" s="122">
        <v>40001</v>
      </c>
      <c r="N2044" s="122" t="s">
        <v>2431</v>
      </c>
      <c r="O2044" s="122"/>
      <c r="P2044" s="122" t="s">
        <v>2432</v>
      </c>
    </row>
    <row r="2045" spans="1:16" ht="15" x14ac:dyDescent="0.25">
      <c r="A2045" s="28"/>
      <c r="B2045" s="28"/>
      <c r="C2045" s="28"/>
      <c r="D2045" s="28"/>
      <c r="E2045" s="32"/>
      <c r="F2045" s="28"/>
      <c r="G2045" s="32"/>
      <c r="H2045" s="32" t="s">
        <v>2453</v>
      </c>
      <c r="I2045" s="143">
        <v>7606.66</v>
      </c>
      <c r="J2045" s="125"/>
      <c r="K2045" s="125"/>
      <c r="L2045" s="125">
        <v>46064</v>
      </c>
      <c r="M2045" s="122" t="s">
        <v>8609</v>
      </c>
      <c r="N2045" s="122" t="s">
        <v>2453</v>
      </c>
      <c r="O2045" s="122"/>
      <c r="P2045" s="122" t="s">
        <v>2432</v>
      </c>
    </row>
    <row r="2046" spans="1:16" x14ac:dyDescent="0.25">
      <c r="H2046" s="127" t="s">
        <v>2431</v>
      </c>
      <c r="I2046" s="143">
        <v>2.13</v>
      </c>
      <c r="J2046" s="125"/>
      <c r="K2046" s="125"/>
      <c r="L2046" s="125">
        <v>46064</v>
      </c>
      <c r="M2046" s="122">
        <v>40001</v>
      </c>
      <c r="N2046" s="122" t="s">
        <v>2431</v>
      </c>
      <c r="O2046" s="122"/>
      <c r="P2046" s="122" t="s">
        <v>2432</v>
      </c>
    </row>
    <row r="2047" spans="1:16" x14ac:dyDescent="0.25">
      <c r="H2047" s="127" t="s">
        <v>1668</v>
      </c>
      <c r="I2047" s="143">
        <v>2825.17</v>
      </c>
      <c r="J2047" s="125"/>
      <c r="K2047" s="125"/>
      <c r="L2047" s="125">
        <v>46064</v>
      </c>
      <c r="M2047" s="122">
        <v>20009</v>
      </c>
      <c r="N2047" s="122" t="s">
        <v>2436</v>
      </c>
      <c r="O2047" s="122"/>
      <c r="P2047" s="122" t="s">
        <v>2432</v>
      </c>
    </row>
    <row r="2048" spans="1:16" x14ac:dyDescent="0.25">
      <c r="H2048" s="127" t="s">
        <v>8455</v>
      </c>
      <c r="I2048" s="143">
        <v>43.22</v>
      </c>
      <c r="J2048" s="125"/>
      <c r="K2048" s="125"/>
      <c r="L2048" s="125">
        <v>46064</v>
      </c>
      <c r="M2048" s="122">
        <v>40001</v>
      </c>
      <c r="N2048" s="122" t="s">
        <v>8456</v>
      </c>
      <c r="O2048" s="122"/>
      <c r="P2048" s="122" t="s">
        <v>2432</v>
      </c>
    </row>
    <row r="2049" spans="1:21" x14ac:dyDescent="0.25">
      <c r="H2049" s="127" t="s">
        <v>2431</v>
      </c>
      <c r="I2049" s="143">
        <v>2.17</v>
      </c>
      <c r="J2049" s="125"/>
      <c r="K2049" s="125"/>
      <c r="L2049" s="125">
        <v>46065</v>
      </c>
      <c r="M2049" s="122">
        <v>40001</v>
      </c>
      <c r="N2049" s="122" t="s">
        <v>2431</v>
      </c>
      <c r="O2049" s="122"/>
      <c r="P2049" s="122" t="s">
        <v>2432</v>
      </c>
    </row>
    <row r="2050" spans="1:21" x14ac:dyDescent="0.25">
      <c r="H2050" s="127" t="s">
        <v>2447</v>
      </c>
      <c r="I2050" s="143">
        <v>669163.51</v>
      </c>
      <c r="J2050" s="125"/>
      <c r="K2050" s="125"/>
      <c r="L2050" s="125">
        <v>46065</v>
      </c>
      <c r="M2050" s="122">
        <v>10260</v>
      </c>
      <c r="N2050" s="122" t="s">
        <v>2448</v>
      </c>
      <c r="O2050" s="122"/>
      <c r="P2050" s="122" t="s">
        <v>2440</v>
      </c>
    </row>
    <row r="2051" spans="1:21" x14ac:dyDescent="0.25">
      <c r="H2051" s="127" t="s">
        <v>8457</v>
      </c>
      <c r="I2051" s="143">
        <v>1595</v>
      </c>
      <c r="J2051" s="125"/>
      <c r="K2051" s="125"/>
      <c r="L2051" s="125">
        <v>46066</v>
      </c>
      <c r="M2051" s="122">
        <v>30001</v>
      </c>
      <c r="N2051" s="122" t="s">
        <v>2434</v>
      </c>
      <c r="O2051" s="122"/>
      <c r="P2051" s="122" t="s">
        <v>2432</v>
      </c>
    </row>
    <row r="2052" spans="1:21" x14ac:dyDescent="0.25">
      <c r="H2052" s="127" t="s">
        <v>2431</v>
      </c>
      <c r="I2052" s="143">
        <v>314826.78000000003</v>
      </c>
      <c r="J2052" s="125"/>
      <c r="K2052" s="125"/>
      <c r="L2052" s="125">
        <v>46066</v>
      </c>
      <c r="M2052" s="122">
        <v>40001</v>
      </c>
      <c r="N2052" s="122" t="s">
        <v>2431</v>
      </c>
      <c r="O2052" s="122"/>
      <c r="P2052" s="122" t="s">
        <v>2432</v>
      </c>
    </row>
    <row r="2053" spans="1:21" x14ac:dyDescent="0.25">
      <c r="H2053" s="127" t="s">
        <v>2431</v>
      </c>
      <c r="I2053" s="143">
        <v>15.07</v>
      </c>
      <c r="J2053" s="125"/>
      <c r="K2053" s="125"/>
      <c r="L2053" s="125">
        <v>46071</v>
      </c>
      <c r="M2053" s="122">
        <v>40001</v>
      </c>
      <c r="N2053" s="122" t="s">
        <v>2431</v>
      </c>
      <c r="O2053" s="122"/>
      <c r="P2053" s="122" t="s">
        <v>2432</v>
      </c>
    </row>
    <row r="2054" spans="1:21" x14ac:dyDescent="0.25">
      <c r="H2054" s="127" t="s">
        <v>2431</v>
      </c>
      <c r="I2054" s="143">
        <v>0.09</v>
      </c>
      <c r="J2054" s="125"/>
      <c r="K2054" s="125"/>
      <c r="L2054" s="125">
        <v>46072</v>
      </c>
      <c r="M2054" s="122">
        <v>40001</v>
      </c>
      <c r="N2054" s="122" t="s">
        <v>2431</v>
      </c>
      <c r="O2054" s="122"/>
      <c r="P2054" s="122" t="s">
        <v>2432</v>
      </c>
    </row>
    <row r="2055" spans="1:21" x14ac:dyDescent="0.25">
      <c r="H2055" s="127" t="s">
        <v>2108</v>
      </c>
      <c r="I2055" s="143">
        <v>91552.16</v>
      </c>
      <c r="J2055" s="125"/>
      <c r="K2055" s="125"/>
      <c r="L2055" s="125">
        <v>46072</v>
      </c>
      <c r="M2055" s="122">
        <v>10253</v>
      </c>
      <c r="N2055" s="122" t="s">
        <v>2443</v>
      </c>
      <c r="O2055" s="122"/>
      <c r="P2055" s="122" t="s">
        <v>2440</v>
      </c>
    </row>
    <row r="2056" spans="1:21" x14ac:dyDescent="0.25">
      <c r="H2056" s="127" t="s">
        <v>2431</v>
      </c>
      <c r="I2056" s="143">
        <v>12.59</v>
      </c>
      <c r="J2056" s="125"/>
      <c r="K2056" s="125"/>
      <c r="L2056" s="125">
        <v>46073</v>
      </c>
      <c r="M2056" s="122">
        <v>40001</v>
      </c>
      <c r="N2056" s="122" t="s">
        <v>2431</v>
      </c>
      <c r="O2056" s="122"/>
      <c r="P2056" s="122" t="s">
        <v>2432</v>
      </c>
    </row>
    <row r="2057" spans="1:21" x14ac:dyDescent="0.25">
      <c r="H2057" s="127" t="s">
        <v>716</v>
      </c>
      <c r="I2057" s="143">
        <v>2198.9299999999998</v>
      </c>
      <c r="J2057" s="125"/>
      <c r="K2057" s="125"/>
      <c r="L2057" s="125">
        <v>46073</v>
      </c>
      <c r="M2057" s="122">
        <v>20024</v>
      </c>
      <c r="N2057" s="122" t="s">
        <v>8458</v>
      </c>
      <c r="O2057" s="122" t="s">
        <v>8459</v>
      </c>
      <c r="P2057" s="122" t="s">
        <v>2432</v>
      </c>
    </row>
    <row r="2058" spans="1:21" ht="15" x14ac:dyDescent="0.25">
      <c r="A2058" s="28"/>
      <c r="B2058" s="28"/>
      <c r="C2058" s="28"/>
      <c r="D2058" s="28"/>
      <c r="E2058" s="32"/>
      <c r="F2058" s="28"/>
      <c r="G2058" s="32"/>
      <c r="H2058" s="32" t="s">
        <v>2453</v>
      </c>
      <c r="I2058" s="143">
        <v>165.06</v>
      </c>
      <c r="J2058" s="125"/>
      <c r="K2058" s="125"/>
      <c r="L2058" s="125">
        <v>46073</v>
      </c>
      <c r="M2058" s="122" t="s">
        <v>8609</v>
      </c>
      <c r="N2058" s="122" t="s">
        <v>2453</v>
      </c>
      <c r="O2058" s="122"/>
      <c r="P2058" s="122" t="s">
        <v>2432</v>
      </c>
    </row>
    <row r="2059" spans="1:21" x14ac:dyDescent="0.25">
      <c r="H2059" s="127" t="s">
        <v>601</v>
      </c>
      <c r="I2059" s="145">
        <v>-2512.7600000000002</v>
      </c>
      <c r="L2059" s="174">
        <v>46076</v>
      </c>
      <c r="M2059" s="127">
        <v>10248</v>
      </c>
      <c r="N2059" s="124" t="s">
        <v>601</v>
      </c>
      <c r="O2059" s="124" t="s">
        <v>601</v>
      </c>
      <c r="P2059" s="124" t="s">
        <v>129</v>
      </c>
    </row>
    <row r="2060" spans="1:21" x14ac:dyDescent="0.25">
      <c r="H2060" s="127" t="s">
        <v>601</v>
      </c>
      <c r="I2060" s="145">
        <v>-17212.38</v>
      </c>
      <c r="L2060" s="174">
        <v>46076</v>
      </c>
      <c r="M2060" s="127">
        <v>10248</v>
      </c>
      <c r="N2060" s="124" t="s">
        <v>601</v>
      </c>
      <c r="O2060" s="124" t="s">
        <v>601</v>
      </c>
      <c r="P2060" s="124" t="s">
        <v>129</v>
      </c>
    </row>
    <row r="2061" spans="1:21" x14ac:dyDescent="0.25">
      <c r="H2061" s="127" t="s">
        <v>840</v>
      </c>
      <c r="I2061" s="145">
        <v>-1551.62</v>
      </c>
      <c r="L2061" s="174">
        <v>46076</v>
      </c>
      <c r="M2061" s="124">
        <v>10257</v>
      </c>
      <c r="N2061" s="124" t="s">
        <v>840</v>
      </c>
      <c r="O2061" s="124" t="s">
        <v>840</v>
      </c>
      <c r="P2061" s="124" t="s">
        <v>129</v>
      </c>
    </row>
    <row r="2062" spans="1:21" x14ac:dyDescent="0.25">
      <c r="A2062" s="124" t="s">
        <v>51</v>
      </c>
      <c r="B2062" s="124" t="s">
        <v>51</v>
      </c>
      <c r="C2062" s="124" t="s">
        <v>52</v>
      </c>
      <c r="D2062" s="124" t="s">
        <v>9571</v>
      </c>
      <c r="E2062" s="127" t="s">
        <v>9572</v>
      </c>
      <c r="F2062" s="124" t="s">
        <v>55</v>
      </c>
      <c r="G2062" s="127" t="s">
        <v>1665</v>
      </c>
      <c r="H2062" s="127" t="s">
        <v>1666</v>
      </c>
      <c r="I2062" s="145">
        <v>-11510.4</v>
      </c>
      <c r="J2062" s="174">
        <v>46044</v>
      </c>
      <c r="K2062" s="174">
        <v>46048</v>
      </c>
      <c r="L2062" s="174">
        <v>46076</v>
      </c>
      <c r="M2062" s="124">
        <v>20008</v>
      </c>
      <c r="N2062" s="124" t="s">
        <v>161</v>
      </c>
      <c r="O2062" s="124" t="s">
        <v>138</v>
      </c>
      <c r="P2062" s="124" t="s">
        <v>60</v>
      </c>
      <c r="Q2062" s="124" t="s">
        <v>9573</v>
      </c>
      <c r="R2062" s="124" t="s">
        <v>51</v>
      </c>
      <c r="S2062" s="124" t="s">
        <v>3541</v>
      </c>
      <c r="T2062" s="124" t="s">
        <v>9574</v>
      </c>
      <c r="U2062" s="124" t="s">
        <v>51</v>
      </c>
    </row>
    <row r="2063" spans="1:21" x14ac:dyDescent="0.25">
      <c r="H2063" s="127" t="s">
        <v>9575</v>
      </c>
      <c r="I2063" s="145">
        <v>-108.66</v>
      </c>
      <c r="L2063" s="174">
        <v>46076</v>
      </c>
      <c r="M2063" s="127">
        <v>20029</v>
      </c>
      <c r="N2063" s="124" t="s">
        <v>128</v>
      </c>
      <c r="O2063" s="124" t="s">
        <v>79</v>
      </c>
      <c r="P2063" s="124" t="s">
        <v>129</v>
      </c>
    </row>
    <row r="2064" spans="1:21" x14ac:dyDescent="0.25">
      <c r="H2064" s="127" t="s">
        <v>1613</v>
      </c>
      <c r="I2064" s="145">
        <v>-440278.93</v>
      </c>
      <c r="L2064" s="174">
        <v>46076</v>
      </c>
      <c r="M2064" s="124">
        <v>40001</v>
      </c>
      <c r="N2064" s="124" t="s">
        <v>1614</v>
      </c>
      <c r="O2064" s="124" t="s">
        <v>1615</v>
      </c>
      <c r="P2064" s="124" t="s">
        <v>93</v>
      </c>
    </row>
    <row r="2065" spans="1:21" x14ac:dyDescent="0.25">
      <c r="A2065" s="124" t="s">
        <v>51</v>
      </c>
      <c r="B2065" s="124" t="s">
        <v>51</v>
      </c>
      <c r="C2065" s="124" t="s">
        <v>85</v>
      </c>
      <c r="D2065" s="124" t="s">
        <v>1714</v>
      </c>
      <c r="E2065" s="127" t="s">
        <v>1715</v>
      </c>
      <c r="F2065" s="124" t="s">
        <v>55</v>
      </c>
      <c r="G2065" s="127" t="s">
        <v>88</v>
      </c>
      <c r="H2065" s="127" t="s">
        <v>89</v>
      </c>
      <c r="I2065" s="145">
        <v>-209545.96</v>
      </c>
      <c r="J2065" s="174">
        <v>45869</v>
      </c>
      <c r="K2065" s="174">
        <v>45869</v>
      </c>
      <c r="L2065" s="174">
        <v>46076</v>
      </c>
      <c r="M2065" s="124">
        <v>40001</v>
      </c>
      <c r="N2065" s="124" t="s">
        <v>91</v>
      </c>
      <c r="O2065" s="124" t="s">
        <v>2135</v>
      </c>
      <c r="P2065" s="124" t="s">
        <v>93</v>
      </c>
      <c r="Q2065" s="124" t="s">
        <v>51</v>
      </c>
      <c r="R2065" s="124" t="s">
        <v>51</v>
      </c>
      <c r="S2065" s="124" t="s">
        <v>51</v>
      </c>
      <c r="T2065" s="124" t="s">
        <v>88</v>
      </c>
      <c r="U2065" s="124" t="s">
        <v>51</v>
      </c>
    </row>
    <row r="2066" spans="1:21" x14ac:dyDescent="0.25">
      <c r="A2066" s="124" t="s">
        <v>51</v>
      </c>
      <c r="B2066" s="124" t="s">
        <v>51</v>
      </c>
      <c r="C2066" s="124" t="s">
        <v>85</v>
      </c>
      <c r="D2066" s="124" t="s">
        <v>1716</v>
      </c>
      <c r="E2066" s="127" t="s">
        <v>1717</v>
      </c>
      <c r="F2066" s="124" t="s">
        <v>55</v>
      </c>
      <c r="G2066" s="127" t="s">
        <v>88</v>
      </c>
      <c r="H2066" s="127" t="s">
        <v>89</v>
      </c>
      <c r="I2066" s="145">
        <v>-841644.93</v>
      </c>
      <c r="J2066" s="174">
        <v>45869</v>
      </c>
      <c r="K2066" s="174">
        <v>45869</v>
      </c>
      <c r="L2066" s="174">
        <v>46076</v>
      </c>
      <c r="M2066" s="124">
        <v>40001</v>
      </c>
      <c r="N2066" s="124" t="s">
        <v>91</v>
      </c>
      <c r="O2066" s="124" t="s">
        <v>2135</v>
      </c>
      <c r="P2066" s="124" t="s">
        <v>93</v>
      </c>
      <c r="Q2066" s="124" t="s">
        <v>51</v>
      </c>
      <c r="R2066" s="124" t="s">
        <v>51</v>
      </c>
      <c r="S2066" s="124" t="s">
        <v>51</v>
      </c>
      <c r="T2066" s="124" t="s">
        <v>88</v>
      </c>
      <c r="U2066" s="124" t="s">
        <v>51</v>
      </c>
    </row>
    <row r="2067" spans="1:21" x14ac:dyDescent="0.25">
      <c r="H2067" s="127" t="s">
        <v>104</v>
      </c>
      <c r="I2067" s="145">
        <v>-3398.99</v>
      </c>
      <c r="L2067" s="174">
        <v>46076</v>
      </c>
      <c r="M2067" s="127">
        <v>40001</v>
      </c>
      <c r="N2067" s="124" t="s">
        <v>105</v>
      </c>
      <c r="O2067" s="124" t="s">
        <v>2340</v>
      </c>
      <c r="P2067" s="124" t="s">
        <v>93</v>
      </c>
    </row>
    <row r="2068" spans="1:21" x14ac:dyDescent="0.25">
      <c r="A2068" s="124" t="s">
        <v>51</v>
      </c>
      <c r="B2068" s="124" t="s">
        <v>7743</v>
      </c>
      <c r="C2068" s="124" t="s">
        <v>72</v>
      </c>
      <c r="D2068" s="124" t="s">
        <v>9576</v>
      </c>
      <c r="E2068" s="127" t="s">
        <v>9577</v>
      </c>
      <c r="F2068" s="124" t="s">
        <v>55</v>
      </c>
      <c r="G2068" s="127" t="s">
        <v>315</v>
      </c>
      <c r="H2068" s="127" t="s">
        <v>316</v>
      </c>
      <c r="I2068" s="145">
        <v>-520.04</v>
      </c>
      <c r="J2068" s="174">
        <v>46057</v>
      </c>
      <c r="K2068" s="174">
        <v>46073</v>
      </c>
      <c r="L2068" s="174">
        <v>46076</v>
      </c>
      <c r="M2068" s="124">
        <v>20001</v>
      </c>
      <c r="N2068" s="124" t="s">
        <v>189</v>
      </c>
      <c r="O2068" s="124" t="s">
        <v>79</v>
      </c>
      <c r="P2068" s="124" t="s">
        <v>60</v>
      </c>
      <c r="Q2068" s="124" t="s">
        <v>51</v>
      </c>
      <c r="R2068" s="124" t="s">
        <v>9578</v>
      </c>
      <c r="S2068" s="124" t="s">
        <v>3541</v>
      </c>
      <c r="T2068" s="124" t="s">
        <v>6683</v>
      </c>
      <c r="U2068" s="124" t="s">
        <v>51</v>
      </c>
    </row>
    <row r="2069" spans="1:21" x14ac:dyDescent="0.25">
      <c r="A2069" s="124" t="s">
        <v>51</v>
      </c>
      <c r="B2069" s="124" t="s">
        <v>7743</v>
      </c>
      <c r="C2069" s="124" t="s">
        <v>72</v>
      </c>
      <c r="D2069" s="124" t="s">
        <v>9579</v>
      </c>
      <c r="E2069" s="127" t="s">
        <v>9580</v>
      </c>
      <c r="F2069" s="124" t="s">
        <v>55</v>
      </c>
      <c r="G2069" s="127" t="s">
        <v>315</v>
      </c>
      <c r="H2069" s="127" t="s">
        <v>316</v>
      </c>
      <c r="I2069" s="145">
        <v>-13556.67</v>
      </c>
      <c r="J2069" s="174">
        <v>46057</v>
      </c>
      <c r="K2069" s="174">
        <v>46073</v>
      </c>
      <c r="L2069" s="174">
        <v>46076</v>
      </c>
      <c r="M2069" s="124">
        <v>20099</v>
      </c>
      <c r="N2069" s="124" t="s">
        <v>78</v>
      </c>
      <c r="O2069" s="124" t="s">
        <v>79</v>
      </c>
      <c r="P2069" s="124" t="s">
        <v>60</v>
      </c>
      <c r="Q2069" s="124" t="s">
        <v>51</v>
      </c>
      <c r="R2069" s="124" t="s">
        <v>9578</v>
      </c>
      <c r="S2069" s="124" t="s">
        <v>3541</v>
      </c>
      <c r="T2069" s="124" t="s">
        <v>6683</v>
      </c>
      <c r="U2069" s="124" t="s">
        <v>51</v>
      </c>
    </row>
    <row r="2070" spans="1:21" x14ac:dyDescent="0.25">
      <c r="A2070" s="124" t="s">
        <v>51</v>
      </c>
      <c r="B2070" s="124" t="s">
        <v>7743</v>
      </c>
      <c r="C2070" s="124" t="s">
        <v>72</v>
      </c>
      <c r="D2070" s="124" t="s">
        <v>9581</v>
      </c>
      <c r="E2070" s="127" t="s">
        <v>9582</v>
      </c>
      <c r="F2070" s="124" t="s">
        <v>55</v>
      </c>
      <c r="G2070" s="127" t="s">
        <v>315</v>
      </c>
      <c r="H2070" s="127" t="s">
        <v>316</v>
      </c>
      <c r="I2070" s="145">
        <v>-112.56</v>
      </c>
      <c r="J2070" s="174">
        <v>46057</v>
      </c>
      <c r="K2070" s="174">
        <v>46073</v>
      </c>
      <c r="L2070" s="174">
        <v>46076</v>
      </c>
      <c r="M2070" s="124">
        <v>20005</v>
      </c>
      <c r="N2070" s="124" t="s">
        <v>292</v>
      </c>
      <c r="O2070" s="124" t="s">
        <v>79</v>
      </c>
      <c r="P2070" s="124" t="s">
        <v>60</v>
      </c>
      <c r="Q2070" s="124" t="s">
        <v>51</v>
      </c>
      <c r="R2070" s="124" t="s">
        <v>9578</v>
      </c>
      <c r="S2070" s="124" t="s">
        <v>3541</v>
      </c>
      <c r="T2070" s="124" t="s">
        <v>6683</v>
      </c>
      <c r="U2070" s="124" t="s">
        <v>51</v>
      </c>
    </row>
    <row r="2071" spans="1:21" x14ac:dyDescent="0.25">
      <c r="A2071" s="124" t="s">
        <v>51</v>
      </c>
      <c r="B2071" s="124" t="s">
        <v>7743</v>
      </c>
      <c r="C2071" s="124" t="s">
        <v>72</v>
      </c>
      <c r="D2071" s="124" t="s">
        <v>9583</v>
      </c>
      <c r="E2071" s="127" t="s">
        <v>9584</v>
      </c>
      <c r="F2071" s="124" t="s">
        <v>55</v>
      </c>
      <c r="G2071" s="127" t="s">
        <v>315</v>
      </c>
      <c r="H2071" s="127" t="s">
        <v>316</v>
      </c>
      <c r="I2071" s="145">
        <v>-288.99</v>
      </c>
      <c r="J2071" s="174">
        <v>46058</v>
      </c>
      <c r="K2071" s="174">
        <v>46073</v>
      </c>
      <c r="L2071" s="174">
        <v>46076</v>
      </c>
      <c r="M2071" s="124">
        <v>20001</v>
      </c>
      <c r="N2071" s="124" t="s">
        <v>189</v>
      </c>
      <c r="O2071" s="124" t="s">
        <v>79</v>
      </c>
      <c r="P2071" s="124" t="s">
        <v>60</v>
      </c>
      <c r="Q2071" s="124" t="s">
        <v>51</v>
      </c>
      <c r="R2071" s="124" t="s">
        <v>9578</v>
      </c>
      <c r="S2071" s="124" t="s">
        <v>3541</v>
      </c>
      <c r="T2071" s="124" t="s">
        <v>6683</v>
      </c>
      <c r="U2071" s="124" t="s">
        <v>51</v>
      </c>
    </row>
    <row r="2072" spans="1:21" x14ac:dyDescent="0.25">
      <c r="A2072" s="124" t="s">
        <v>51</v>
      </c>
      <c r="C2072" s="124" t="s">
        <v>72</v>
      </c>
      <c r="D2072" s="124" t="s">
        <v>9585</v>
      </c>
      <c r="E2072" s="127" t="s">
        <v>9586</v>
      </c>
      <c r="F2072" s="124" t="s">
        <v>55</v>
      </c>
      <c r="G2072" s="127" t="s">
        <v>1679</v>
      </c>
      <c r="H2072" s="127" t="s">
        <v>1680</v>
      </c>
      <c r="I2072" s="145">
        <v>-431.67</v>
      </c>
      <c r="J2072" s="174">
        <v>46064</v>
      </c>
      <c r="K2072" s="174">
        <v>46073</v>
      </c>
      <c r="L2072" s="174">
        <v>46076</v>
      </c>
      <c r="M2072" s="124">
        <v>20008</v>
      </c>
      <c r="N2072" s="124" t="s">
        <v>161</v>
      </c>
      <c r="O2072" s="124" t="s">
        <v>138</v>
      </c>
      <c r="P2072" s="124" t="s">
        <v>60</v>
      </c>
      <c r="Q2072" s="124" t="s">
        <v>51</v>
      </c>
      <c r="R2072" s="124" t="s">
        <v>9578</v>
      </c>
      <c r="S2072" s="124" t="s">
        <v>3541</v>
      </c>
      <c r="T2072" s="124" t="s">
        <v>6603</v>
      </c>
      <c r="U2072" s="124" t="s">
        <v>51</v>
      </c>
    </row>
    <row r="2073" spans="1:21" x14ac:dyDescent="0.25">
      <c r="A2073" s="124" t="s">
        <v>51</v>
      </c>
      <c r="C2073" s="124" t="s">
        <v>72</v>
      </c>
      <c r="D2073" s="124" t="s">
        <v>9587</v>
      </c>
      <c r="E2073" s="127" t="s">
        <v>9588</v>
      </c>
      <c r="F2073" s="124" t="s">
        <v>55</v>
      </c>
      <c r="G2073" s="127" t="s">
        <v>1679</v>
      </c>
      <c r="H2073" s="127" t="s">
        <v>1680</v>
      </c>
      <c r="I2073" s="145">
        <v>-1068.75</v>
      </c>
      <c r="J2073" s="174">
        <v>46063</v>
      </c>
      <c r="K2073" s="174">
        <v>46073</v>
      </c>
      <c r="L2073" s="174">
        <v>46076</v>
      </c>
      <c r="M2073" s="124">
        <v>20008</v>
      </c>
      <c r="N2073" s="124" t="s">
        <v>161</v>
      </c>
      <c r="O2073" s="124" t="s">
        <v>138</v>
      </c>
      <c r="P2073" s="124" t="s">
        <v>60</v>
      </c>
      <c r="Q2073" s="124" t="s">
        <v>51</v>
      </c>
      <c r="R2073" s="124" t="s">
        <v>9578</v>
      </c>
      <c r="S2073" s="124" t="s">
        <v>3541</v>
      </c>
      <c r="T2073" s="124" t="s">
        <v>6603</v>
      </c>
      <c r="U2073" s="124" t="s">
        <v>51</v>
      </c>
    </row>
    <row r="2074" spans="1:21" x14ac:dyDescent="0.25">
      <c r="A2074" s="124" t="s">
        <v>51</v>
      </c>
      <c r="C2074" s="124" t="s">
        <v>72</v>
      </c>
      <c r="D2074" s="124" t="s">
        <v>9589</v>
      </c>
      <c r="E2074" s="127" t="s">
        <v>9590</v>
      </c>
      <c r="F2074" s="124" t="s">
        <v>55</v>
      </c>
      <c r="G2074" s="127" t="s">
        <v>1679</v>
      </c>
      <c r="H2074" s="127" t="s">
        <v>1680</v>
      </c>
      <c r="I2074" s="145">
        <v>-4946.3500000000004</v>
      </c>
      <c r="J2074" s="174">
        <v>46063</v>
      </c>
      <c r="K2074" s="174">
        <v>46073</v>
      </c>
      <c r="L2074" s="174">
        <v>46076</v>
      </c>
      <c r="M2074" s="124">
        <v>20008</v>
      </c>
      <c r="N2074" s="124" t="s">
        <v>161</v>
      </c>
      <c r="O2074" s="124" t="s">
        <v>138</v>
      </c>
      <c r="P2074" s="124" t="s">
        <v>60</v>
      </c>
      <c r="Q2074" s="124" t="s">
        <v>51</v>
      </c>
      <c r="R2074" s="124" t="s">
        <v>9578</v>
      </c>
      <c r="S2074" s="124" t="s">
        <v>3541</v>
      </c>
      <c r="T2074" s="124" t="s">
        <v>6603</v>
      </c>
      <c r="U2074" s="124" t="s">
        <v>51</v>
      </c>
    </row>
    <row r="2075" spans="1:21" x14ac:dyDescent="0.25">
      <c r="H2075" s="127" t="s">
        <v>9591</v>
      </c>
      <c r="I2075" s="145">
        <v>-4927.84</v>
      </c>
      <c r="L2075" s="174">
        <v>46076</v>
      </c>
      <c r="M2075" s="124">
        <v>40001</v>
      </c>
      <c r="N2075" s="124" t="s">
        <v>9592</v>
      </c>
      <c r="O2075" s="124" t="s">
        <v>1615</v>
      </c>
      <c r="P2075" s="124" t="s">
        <v>93</v>
      </c>
    </row>
    <row r="2076" spans="1:21" x14ac:dyDescent="0.25">
      <c r="H2076" s="127" t="s">
        <v>325</v>
      </c>
      <c r="I2076" s="145">
        <v>-5192371.2</v>
      </c>
      <c r="L2076" s="174">
        <v>46076</v>
      </c>
      <c r="M2076" s="127">
        <v>10243</v>
      </c>
      <c r="N2076" s="124" t="s">
        <v>325</v>
      </c>
      <c r="O2076" s="124" t="s">
        <v>328</v>
      </c>
      <c r="P2076" s="124" t="s">
        <v>60</v>
      </c>
    </row>
    <row r="2077" spans="1:21" x14ac:dyDescent="0.25">
      <c r="A2077" s="124" t="s">
        <v>51</v>
      </c>
      <c r="B2077" s="124" t="s">
        <v>51</v>
      </c>
      <c r="C2077" s="124" t="s">
        <v>52</v>
      </c>
      <c r="D2077" s="124" t="s">
        <v>9593</v>
      </c>
      <c r="E2077" s="127" t="s">
        <v>9594</v>
      </c>
      <c r="F2077" s="124" t="s">
        <v>55</v>
      </c>
      <c r="G2077" s="127" t="s">
        <v>331</v>
      </c>
      <c r="H2077" s="127" t="s">
        <v>332</v>
      </c>
      <c r="I2077" s="145">
        <v>-35.25</v>
      </c>
      <c r="J2077" s="174">
        <v>46045</v>
      </c>
      <c r="K2077" s="174">
        <v>46049</v>
      </c>
      <c r="L2077" s="174">
        <v>46076</v>
      </c>
      <c r="M2077" s="127">
        <v>10258</v>
      </c>
      <c r="N2077" s="124" t="s">
        <v>51</v>
      </c>
      <c r="O2077" s="124" t="s">
        <v>67</v>
      </c>
      <c r="P2077" s="124" t="s">
        <v>60</v>
      </c>
      <c r="Q2077" s="124" t="s">
        <v>51</v>
      </c>
      <c r="R2077" s="124" t="s">
        <v>51</v>
      </c>
      <c r="S2077" s="124" t="s">
        <v>9595</v>
      </c>
      <c r="T2077" s="124" t="s">
        <v>9596</v>
      </c>
      <c r="U2077" s="124" t="s">
        <v>51</v>
      </c>
    </row>
    <row r="2078" spans="1:21" x14ac:dyDescent="0.25">
      <c r="H2078" s="127" t="s">
        <v>353</v>
      </c>
      <c r="I2078" s="145">
        <v>-6154.03</v>
      </c>
      <c r="L2078" s="174">
        <v>46076</v>
      </c>
      <c r="M2078" s="127">
        <v>10258</v>
      </c>
      <c r="N2078" s="124" t="s">
        <v>353</v>
      </c>
      <c r="O2078" s="124" t="s">
        <v>353</v>
      </c>
      <c r="P2078" s="124" t="s">
        <v>246</v>
      </c>
    </row>
    <row r="2079" spans="1:21" x14ac:dyDescent="0.25">
      <c r="H2079" s="127" t="s">
        <v>153</v>
      </c>
      <c r="I2079" s="145">
        <v>-35982.449999999997</v>
      </c>
      <c r="L2079" s="174">
        <v>46076</v>
      </c>
      <c r="M2079" s="127">
        <v>10258</v>
      </c>
      <c r="N2079" s="124" t="s">
        <v>153</v>
      </c>
      <c r="O2079" s="124" t="s">
        <v>154</v>
      </c>
      <c r="P2079" s="124" t="s">
        <v>129</v>
      </c>
    </row>
    <row r="2080" spans="1:21" x14ac:dyDescent="0.25">
      <c r="A2080" s="124" t="s">
        <v>51</v>
      </c>
      <c r="B2080" s="124" t="s">
        <v>51</v>
      </c>
      <c r="C2080" s="124" t="s">
        <v>52</v>
      </c>
      <c r="D2080" s="124" t="s">
        <v>6271</v>
      </c>
      <c r="E2080" s="127" t="s">
        <v>256</v>
      </c>
      <c r="F2080" s="124" t="s">
        <v>55</v>
      </c>
      <c r="G2080" s="127" t="s">
        <v>2003</v>
      </c>
      <c r="H2080" s="127" t="s">
        <v>2004</v>
      </c>
      <c r="I2080" s="145">
        <v>-57314.01</v>
      </c>
      <c r="J2080" s="174">
        <v>46065</v>
      </c>
      <c r="K2080" s="174">
        <v>46066</v>
      </c>
      <c r="L2080" s="174">
        <v>46076</v>
      </c>
      <c r="M2080" s="124">
        <v>20004</v>
      </c>
      <c r="N2080" s="124" t="s">
        <v>143</v>
      </c>
      <c r="O2080" s="124" t="s">
        <v>79</v>
      </c>
      <c r="P2080" s="124" t="s">
        <v>60</v>
      </c>
      <c r="Q2080" s="124" t="s">
        <v>51</v>
      </c>
      <c r="R2080" s="124" t="s">
        <v>51</v>
      </c>
      <c r="S2080" s="124" t="s">
        <v>3541</v>
      </c>
      <c r="T2080" s="124" t="s">
        <v>9597</v>
      </c>
      <c r="U2080" s="124" t="s">
        <v>51</v>
      </c>
    </row>
    <row r="2081" spans="1:21" x14ac:dyDescent="0.25">
      <c r="A2081" s="124" t="s">
        <v>51</v>
      </c>
      <c r="B2081" s="124" t="s">
        <v>51</v>
      </c>
      <c r="C2081" s="124" t="s">
        <v>52</v>
      </c>
      <c r="D2081" s="124" t="s">
        <v>9598</v>
      </c>
      <c r="E2081" s="127" t="s">
        <v>9599</v>
      </c>
      <c r="F2081" s="124" t="s">
        <v>55</v>
      </c>
      <c r="G2081" s="127" t="s">
        <v>7774</v>
      </c>
      <c r="H2081" s="127" t="s">
        <v>7775</v>
      </c>
      <c r="I2081" s="145">
        <v>-31645.83</v>
      </c>
      <c r="J2081" s="174">
        <v>46014</v>
      </c>
      <c r="K2081" s="174">
        <v>46022</v>
      </c>
      <c r="L2081" s="174">
        <v>46076</v>
      </c>
      <c r="M2081" s="124">
        <v>10258</v>
      </c>
      <c r="N2081" s="124" t="s">
        <v>66</v>
      </c>
      <c r="O2081" s="124" t="s">
        <v>67</v>
      </c>
      <c r="P2081" s="124" t="s">
        <v>60</v>
      </c>
      <c r="Q2081" s="124" t="s">
        <v>51</v>
      </c>
      <c r="R2081" s="124" t="s">
        <v>51</v>
      </c>
      <c r="S2081" s="124" t="s">
        <v>9595</v>
      </c>
      <c r="T2081" s="124" t="s">
        <v>9600</v>
      </c>
      <c r="U2081" s="124" t="s">
        <v>51</v>
      </c>
    </row>
    <row r="2082" spans="1:21" x14ac:dyDescent="0.25">
      <c r="A2082" s="124" t="s">
        <v>51</v>
      </c>
      <c r="B2082" s="124" t="s">
        <v>51</v>
      </c>
      <c r="C2082" s="124" t="s">
        <v>52</v>
      </c>
      <c r="D2082" s="124" t="s">
        <v>9601</v>
      </c>
      <c r="E2082" s="127" t="s">
        <v>9602</v>
      </c>
      <c r="F2082" s="124" t="s">
        <v>55</v>
      </c>
      <c r="G2082" s="127" t="s">
        <v>7774</v>
      </c>
      <c r="H2082" s="127" t="s">
        <v>7775</v>
      </c>
      <c r="I2082" s="145">
        <v>-775.5</v>
      </c>
      <c r="J2082" s="174">
        <v>46014</v>
      </c>
      <c r="K2082" s="174">
        <v>46022</v>
      </c>
      <c r="L2082" s="174">
        <v>46076</v>
      </c>
      <c r="M2082" s="124">
        <v>10258</v>
      </c>
      <c r="N2082" s="124" t="s">
        <v>66</v>
      </c>
      <c r="O2082" s="124" t="s">
        <v>67</v>
      </c>
      <c r="P2082" s="124" t="s">
        <v>60</v>
      </c>
      <c r="Q2082" s="124" t="s">
        <v>51</v>
      </c>
      <c r="R2082" s="124" t="s">
        <v>51</v>
      </c>
      <c r="S2082" s="124" t="s">
        <v>9595</v>
      </c>
      <c r="T2082" s="124" t="s">
        <v>9600</v>
      </c>
      <c r="U2082" s="124" t="s">
        <v>51</v>
      </c>
    </row>
    <row r="2083" spans="1:21" x14ac:dyDescent="0.25">
      <c r="H2083" s="127" t="s">
        <v>2399</v>
      </c>
      <c r="I2083" s="145">
        <v>-4566.1400000000003</v>
      </c>
      <c r="L2083" s="174">
        <v>46076</v>
      </c>
      <c r="M2083" s="127">
        <v>20004</v>
      </c>
      <c r="N2083" s="124" t="s">
        <v>128</v>
      </c>
      <c r="O2083" s="124" t="s">
        <v>79</v>
      </c>
      <c r="P2083" s="124" t="s">
        <v>129</v>
      </c>
    </row>
    <row r="2084" spans="1:21" x14ac:dyDescent="0.25">
      <c r="H2084" s="127" t="s">
        <v>374</v>
      </c>
      <c r="I2084" s="145">
        <v>-61790.22</v>
      </c>
      <c r="L2084" s="174">
        <v>46076</v>
      </c>
      <c r="M2084" s="124">
        <v>40001</v>
      </c>
      <c r="N2084" s="124" t="s">
        <v>374</v>
      </c>
      <c r="O2084" s="124" t="s">
        <v>374</v>
      </c>
      <c r="P2084" s="124" t="s">
        <v>155</v>
      </c>
    </row>
    <row r="2085" spans="1:21" x14ac:dyDescent="0.25">
      <c r="H2085" s="127" t="s">
        <v>7782</v>
      </c>
      <c r="I2085" s="145">
        <v>-1722.99</v>
      </c>
      <c r="L2085" s="174">
        <v>46076</v>
      </c>
      <c r="M2085" s="124">
        <v>40001</v>
      </c>
      <c r="N2085" s="124" t="s">
        <v>7782</v>
      </c>
      <c r="O2085" s="124" t="s">
        <v>155</v>
      </c>
      <c r="P2085" s="124" t="s">
        <v>155</v>
      </c>
    </row>
    <row r="2086" spans="1:21" x14ac:dyDescent="0.25">
      <c r="A2086" s="124" t="s">
        <v>51</v>
      </c>
      <c r="B2086" s="124" t="s">
        <v>51</v>
      </c>
      <c r="C2086" s="124" t="s">
        <v>85</v>
      </c>
      <c r="D2086" s="124" t="s">
        <v>1685</v>
      </c>
      <c r="E2086" s="127" t="s">
        <v>1686</v>
      </c>
      <c r="F2086" s="124" t="s">
        <v>55</v>
      </c>
      <c r="G2086" s="127" t="s">
        <v>580</v>
      </c>
      <c r="H2086" s="127" t="s">
        <v>581</v>
      </c>
      <c r="I2086" s="145">
        <v>-699611.84</v>
      </c>
      <c r="J2086" s="174">
        <v>45537</v>
      </c>
      <c r="K2086" s="174">
        <v>45537</v>
      </c>
      <c r="L2086" s="174">
        <v>46076</v>
      </c>
      <c r="M2086" s="124">
        <v>40001</v>
      </c>
      <c r="N2086" s="124" t="s">
        <v>91</v>
      </c>
      <c r="O2086" s="124" t="s">
        <v>2404</v>
      </c>
      <c r="P2086" s="124" t="s">
        <v>93</v>
      </c>
      <c r="Q2086" s="124" t="s">
        <v>51</v>
      </c>
      <c r="R2086" s="124" t="s">
        <v>51</v>
      </c>
      <c r="S2086" s="124" t="s">
        <v>51</v>
      </c>
      <c r="T2086" s="124" t="s">
        <v>580</v>
      </c>
      <c r="U2086" s="124" t="s">
        <v>51</v>
      </c>
    </row>
    <row r="2087" spans="1:21" x14ac:dyDescent="0.25">
      <c r="A2087" s="124" t="s">
        <v>51</v>
      </c>
      <c r="B2087" s="124" t="s">
        <v>51</v>
      </c>
      <c r="C2087" s="124" t="s">
        <v>52</v>
      </c>
      <c r="D2087" s="124" t="s">
        <v>9603</v>
      </c>
      <c r="E2087" s="127" t="s">
        <v>9604</v>
      </c>
      <c r="F2087" s="124" t="s">
        <v>55</v>
      </c>
      <c r="G2087" s="127" t="s">
        <v>9605</v>
      </c>
      <c r="H2087" s="127" t="s">
        <v>9606</v>
      </c>
      <c r="I2087" s="145">
        <v>-2190</v>
      </c>
      <c r="J2087" s="174">
        <v>46044</v>
      </c>
      <c r="K2087" s="174">
        <v>46049</v>
      </c>
      <c r="L2087" s="174">
        <v>46076</v>
      </c>
      <c r="M2087" s="127">
        <v>10258</v>
      </c>
      <c r="N2087" s="124" t="s">
        <v>51</v>
      </c>
      <c r="O2087" s="124" t="s">
        <v>67</v>
      </c>
      <c r="P2087" s="124" t="s">
        <v>60</v>
      </c>
      <c r="Q2087" s="124" t="s">
        <v>9607</v>
      </c>
      <c r="R2087" s="124" t="s">
        <v>51</v>
      </c>
      <c r="S2087" s="124" t="s">
        <v>9595</v>
      </c>
      <c r="T2087" s="124" t="s">
        <v>9608</v>
      </c>
      <c r="U2087" s="124" t="s">
        <v>51</v>
      </c>
    </row>
    <row r="2088" spans="1:21" x14ac:dyDescent="0.25">
      <c r="A2088" s="124" t="s">
        <v>51</v>
      </c>
      <c r="B2088" s="124" t="s">
        <v>51</v>
      </c>
      <c r="C2088" s="124" t="s">
        <v>52</v>
      </c>
      <c r="D2088" s="124" t="s">
        <v>6204</v>
      </c>
      <c r="E2088" s="127" t="s">
        <v>1120</v>
      </c>
      <c r="F2088" s="124" t="s">
        <v>55</v>
      </c>
      <c r="G2088" s="127" t="s">
        <v>2167</v>
      </c>
      <c r="H2088" s="127" t="s">
        <v>2168</v>
      </c>
      <c r="I2088" s="145">
        <v>-65000</v>
      </c>
      <c r="J2088" s="174">
        <v>46065</v>
      </c>
      <c r="K2088" s="174">
        <v>46066</v>
      </c>
      <c r="L2088" s="174">
        <v>46076</v>
      </c>
      <c r="M2088" s="124">
        <v>20004</v>
      </c>
      <c r="N2088" s="124" t="s">
        <v>143</v>
      </c>
      <c r="O2088" s="124" t="s">
        <v>79</v>
      </c>
      <c r="P2088" s="124" t="s">
        <v>60</v>
      </c>
      <c r="Q2088" s="124" t="s">
        <v>51</v>
      </c>
      <c r="R2088" s="124" t="s">
        <v>51</v>
      </c>
      <c r="S2088" s="124" t="s">
        <v>3541</v>
      </c>
      <c r="T2088" s="124" t="s">
        <v>9597</v>
      </c>
      <c r="U2088" s="124" t="s">
        <v>51</v>
      </c>
    </row>
    <row r="2089" spans="1:21" x14ac:dyDescent="0.25">
      <c r="A2089" s="124" t="s">
        <v>51</v>
      </c>
      <c r="B2089" s="124" t="s">
        <v>51</v>
      </c>
      <c r="C2089" s="124" t="s">
        <v>52</v>
      </c>
      <c r="D2089" s="124" t="s">
        <v>9609</v>
      </c>
      <c r="E2089" s="127" t="s">
        <v>9610</v>
      </c>
      <c r="F2089" s="124" t="s">
        <v>55</v>
      </c>
      <c r="G2089" s="127" t="s">
        <v>9611</v>
      </c>
      <c r="H2089" s="127" t="s">
        <v>9612</v>
      </c>
      <c r="I2089" s="145">
        <v>-1545.96</v>
      </c>
      <c r="J2089" s="174">
        <v>46048</v>
      </c>
      <c r="K2089" s="174">
        <v>46050</v>
      </c>
      <c r="L2089" s="174">
        <v>46076</v>
      </c>
      <c r="M2089" s="124">
        <v>10258</v>
      </c>
      <c r="N2089" s="124" t="s">
        <v>66</v>
      </c>
      <c r="O2089" s="124" t="s">
        <v>67</v>
      </c>
      <c r="P2089" s="124" t="s">
        <v>60</v>
      </c>
      <c r="Q2089" s="124" t="s">
        <v>9613</v>
      </c>
      <c r="R2089" s="124" t="s">
        <v>51</v>
      </c>
      <c r="S2089" s="124" t="s">
        <v>9595</v>
      </c>
      <c r="T2089" s="124" t="s">
        <v>9614</v>
      </c>
      <c r="U2089" s="124" t="s">
        <v>51</v>
      </c>
    </row>
    <row r="2090" spans="1:21" x14ac:dyDescent="0.25">
      <c r="A2090" s="124" t="s">
        <v>51</v>
      </c>
      <c r="B2090" s="124" t="s">
        <v>51</v>
      </c>
      <c r="C2090" s="124" t="s">
        <v>72</v>
      </c>
      <c r="D2090" s="124" t="s">
        <v>9615</v>
      </c>
      <c r="E2090" s="127" t="s">
        <v>9616</v>
      </c>
      <c r="F2090" s="124" t="s">
        <v>55</v>
      </c>
      <c r="G2090" s="127" t="s">
        <v>9617</v>
      </c>
      <c r="H2090" s="127" t="s">
        <v>9618</v>
      </c>
      <c r="I2090" s="145">
        <v>-1291.27</v>
      </c>
      <c r="J2090" s="174">
        <v>46045</v>
      </c>
      <c r="K2090" s="174">
        <v>46048</v>
      </c>
      <c r="L2090" s="174">
        <v>46076</v>
      </c>
      <c r="M2090" s="124">
        <v>30001</v>
      </c>
      <c r="N2090" s="124" t="s">
        <v>431</v>
      </c>
      <c r="O2090" s="124" t="s">
        <v>2235</v>
      </c>
      <c r="P2090" s="124" t="s">
        <v>60</v>
      </c>
      <c r="Q2090" s="124" t="s">
        <v>9619</v>
      </c>
      <c r="R2090" s="124" t="s">
        <v>51</v>
      </c>
      <c r="S2090" s="124" t="s">
        <v>3541</v>
      </c>
      <c r="T2090" s="124" t="s">
        <v>9620</v>
      </c>
      <c r="U2090" s="124" t="s">
        <v>51</v>
      </c>
    </row>
    <row r="2091" spans="1:21" x14ac:dyDescent="0.25">
      <c r="A2091" s="124" t="s">
        <v>51</v>
      </c>
      <c r="B2091" s="124" t="s">
        <v>51</v>
      </c>
      <c r="C2091" s="124" t="s">
        <v>72</v>
      </c>
      <c r="D2091" s="124" t="s">
        <v>9621</v>
      </c>
      <c r="E2091" s="127" t="s">
        <v>9622</v>
      </c>
      <c r="F2091" s="124" t="s">
        <v>55</v>
      </c>
      <c r="G2091" s="127" t="s">
        <v>387</v>
      </c>
      <c r="H2091" s="127" t="s">
        <v>388</v>
      </c>
      <c r="I2091" s="145">
        <v>-775.31</v>
      </c>
      <c r="J2091" s="174">
        <v>46048</v>
      </c>
      <c r="K2091" s="174">
        <v>46063</v>
      </c>
      <c r="L2091" s="174">
        <v>46076</v>
      </c>
      <c r="M2091" s="124">
        <v>20104</v>
      </c>
      <c r="N2091" s="124" t="s">
        <v>352</v>
      </c>
      <c r="O2091" s="124" t="s">
        <v>219</v>
      </c>
      <c r="P2091" s="124" t="s">
        <v>60</v>
      </c>
      <c r="Q2091" s="124" t="s">
        <v>51</v>
      </c>
      <c r="R2091" s="124" t="s">
        <v>51</v>
      </c>
      <c r="S2091" s="124" t="s">
        <v>3541</v>
      </c>
      <c r="T2091" s="124" t="s">
        <v>6683</v>
      </c>
      <c r="U2091" s="124" t="s">
        <v>51</v>
      </c>
    </row>
    <row r="2092" spans="1:21" x14ac:dyDescent="0.25">
      <c r="A2092" s="124" t="s">
        <v>51</v>
      </c>
      <c r="B2092" s="124" t="s">
        <v>51</v>
      </c>
      <c r="C2092" s="124" t="s">
        <v>72</v>
      </c>
      <c r="D2092" s="124" t="s">
        <v>9623</v>
      </c>
      <c r="E2092" s="127" t="s">
        <v>9624</v>
      </c>
      <c r="F2092" s="124" t="s">
        <v>55</v>
      </c>
      <c r="G2092" s="127" t="s">
        <v>387</v>
      </c>
      <c r="H2092" s="127" t="s">
        <v>388</v>
      </c>
      <c r="I2092" s="145">
        <v>-4441.18</v>
      </c>
      <c r="J2092" s="174">
        <v>46048</v>
      </c>
      <c r="K2092" s="174">
        <v>46063</v>
      </c>
      <c r="L2092" s="174">
        <v>46076</v>
      </c>
      <c r="M2092" s="124">
        <v>20104</v>
      </c>
      <c r="N2092" s="124" t="s">
        <v>352</v>
      </c>
      <c r="O2092" s="124" t="s">
        <v>219</v>
      </c>
      <c r="P2092" s="124" t="s">
        <v>60</v>
      </c>
      <c r="Q2092" s="124" t="s">
        <v>51</v>
      </c>
      <c r="R2092" s="124" t="s">
        <v>51</v>
      </c>
      <c r="S2092" s="124" t="s">
        <v>3541</v>
      </c>
      <c r="T2092" s="124" t="s">
        <v>6683</v>
      </c>
      <c r="U2092" s="124" t="s">
        <v>51</v>
      </c>
    </row>
    <row r="2093" spans="1:21" x14ac:dyDescent="0.25">
      <c r="A2093" s="124" t="s">
        <v>51</v>
      </c>
      <c r="B2093" s="124" t="s">
        <v>51</v>
      </c>
      <c r="C2093" s="124" t="s">
        <v>72</v>
      </c>
      <c r="D2093" s="124" t="s">
        <v>9625</v>
      </c>
      <c r="E2093" s="127" t="s">
        <v>9626</v>
      </c>
      <c r="F2093" s="124" t="s">
        <v>55</v>
      </c>
      <c r="G2093" s="127" t="s">
        <v>387</v>
      </c>
      <c r="H2093" s="127" t="s">
        <v>388</v>
      </c>
      <c r="I2093" s="145">
        <v>-2326.83</v>
      </c>
      <c r="J2093" s="174">
        <v>46048</v>
      </c>
      <c r="K2093" s="174">
        <v>46064</v>
      </c>
      <c r="L2093" s="174">
        <v>46076</v>
      </c>
      <c r="M2093" s="124">
        <v>20104</v>
      </c>
      <c r="N2093" s="124" t="s">
        <v>352</v>
      </c>
      <c r="O2093" s="124" t="s">
        <v>219</v>
      </c>
      <c r="P2093" s="124" t="s">
        <v>60</v>
      </c>
      <c r="Q2093" s="124" t="s">
        <v>51</v>
      </c>
      <c r="R2093" s="124" t="s">
        <v>51</v>
      </c>
      <c r="S2093" s="124" t="s">
        <v>3541</v>
      </c>
      <c r="T2093" s="124" t="s">
        <v>6683</v>
      </c>
      <c r="U2093" s="124" t="s">
        <v>51</v>
      </c>
    </row>
    <row r="2094" spans="1:21" x14ac:dyDescent="0.25">
      <c r="A2094" s="124" t="s">
        <v>51</v>
      </c>
      <c r="B2094" s="124" t="s">
        <v>51</v>
      </c>
      <c r="C2094" s="124" t="s">
        <v>72</v>
      </c>
      <c r="D2094" s="124" t="s">
        <v>9627</v>
      </c>
      <c r="E2094" s="127" t="s">
        <v>9628</v>
      </c>
      <c r="F2094" s="124" t="s">
        <v>55</v>
      </c>
      <c r="G2094" s="127" t="s">
        <v>387</v>
      </c>
      <c r="H2094" s="127" t="s">
        <v>388</v>
      </c>
      <c r="I2094" s="145">
        <v>-1742.27</v>
      </c>
      <c r="J2094" s="174">
        <v>46048</v>
      </c>
      <c r="K2094" s="174">
        <v>46065</v>
      </c>
      <c r="L2094" s="174">
        <v>46076</v>
      </c>
      <c r="M2094" s="124">
        <v>20030</v>
      </c>
      <c r="N2094" s="124" t="s">
        <v>360</v>
      </c>
      <c r="O2094" s="124" t="s">
        <v>219</v>
      </c>
      <c r="P2094" s="124" t="s">
        <v>60</v>
      </c>
      <c r="Q2094" s="124" t="s">
        <v>51</v>
      </c>
      <c r="R2094" s="124" t="s">
        <v>51</v>
      </c>
      <c r="S2094" s="124" t="s">
        <v>3541</v>
      </c>
      <c r="T2094" s="124" t="s">
        <v>6683</v>
      </c>
      <c r="U2094" s="124" t="s">
        <v>51</v>
      </c>
    </row>
    <row r="2095" spans="1:21" x14ac:dyDescent="0.25">
      <c r="A2095" s="124" t="s">
        <v>51</v>
      </c>
      <c r="B2095" s="124" t="s">
        <v>51</v>
      </c>
      <c r="C2095" s="124" t="s">
        <v>52</v>
      </c>
      <c r="D2095" s="124" t="s">
        <v>9629</v>
      </c>
      <c r="E2095" s="127" t="s">
        <v>9630</v>
      </c>
      <c r="F2095" s="124" t="s">
        <v>55</v>
      </c>
      <c r="G2095" s="127" t="s">
        <v>9631</v>
      </c>
      <c r="H2095" s="127" t="s">
        <v>9632</v>
      </c>
      <c r="I2095" s="145">
        <v>-266</v>
      </c>
      <c r="J2095" s="174">
        <v>46065</v>
      </c>
      <c r="K2095" s="174">
        <v>46073</v>
      </c>
      <c r="L2095" s="174">
        <v>46076</v>
      </c>
      <c r="M2095" s="124">
        <v>30099</v>
      </c>
      <c r="N2095" s="124" t="s">
        <v>58</v>
      </c>
      <c r="O2095" s="124" t="s">
        <v>2235</v>
      </c>
      <c r="P2095" s="124" t="s">
        <v>60</v>
      </c>
      <c r="Q2095" s="124" t="s">
        <v>9633</v>
      </c>
      <c r="R2095" s="124" t="s">
        <v>51</v>
      </c>
      <c r="S2095" s="124" t="s">
        <v>9634</v>
      </c>
      <c r="T2095" s="124" t="s">
        <v>6595</v>
      </c>
      <c r="U2095" s="124" t="s">
        <v>51</v>
      </c>
    </row>
    <row r="2096" spans="1:21" x14ac:dyDescent="0.25">
      <c r="A2096" s="124" t="s">
        <v>51</v>
      </c>
      <c r="B2096" s="124" t="s">
        <v>51</v>
      </c>
      <c r="C2096" s="124" t="s">
        <v>52</v>
      </c>
      <c r="D2096" s="124" t="s">
        <v>9635</v>
      </c>
      <c r="E2096" s="127" t="s">
        <v>8367</v>
      </c>
      <c r="F2096" s="124" t="s">
        <v>55</v>
      </c>
      <c r="G2096" s="127" t="s">
        <v>1937</v>
      </c>
      <c r="H2096" s="127" t="s">
        <v>1938</v>
      </c>
      <c r="I2096" s="145">
        <v>-1920</v>
      </c>
      <c r="J2096" s="174">
        <v>46045</v>
      </c>
      <c r="K2096" s="174">
        <v>46062</v>
      </c>
      <c r="L2096" s="174">
        <v>46076</v>
      </c>
      <c r="M2096" s="124">
        <v>20001</v>
      </c>
      <c r="N2096" s="124" t="s">
        <v>189</v>
      </c>
      <c r="O2096" s="124" t="s">
        <v>79</v>
      </c>
      <c r="P2096" s="124" t="s">
        <v>60</v>
      </c>
      <c r="Q2096" s="124" t="s">
        <v>51</v>
      </c>
      <c r="R2096" s="124" t="s">
        <v>51</v>
      </c>
      <c r="S2096" s="124" t="s">
        <v>3541</v>
      </c>
      <c r="T2096" s="124" t="s">
        <v>9636</v>
      </c>
      <c r="U2096" s="124" t="s">
        <v>51</v>
      </c>
    </row>
    <row r="2097" spans="1:21" x14ac:dyDescent="0.25">
      <c r="A2097" s="124" t="s">
        <v>51</v>
      </c>
      <c r="B2097" s="124" t="s">
        <v>51</v>
      </c>
      <c r="C2097" s="124" t="s">
        <v>52</v>
      </c>
      <c r="D2097" s="124" t="s">
        <v>9637</v>
      </c>
      <c r="E2097" s="127" t="s">
        <v>9638</v>
      </c>
      <c r="F2097" s="124" t="s">
        <v>55</v>
      </c>
      <c r="G2097" s="127" t="s">
        <v>1937</v>
      </c>
      <c r="H2097" s="127" t="s">
        <v>1938</v>
      </c>
      <c r="I2097" s="145">
        <v>-800</v>
      </c>
      <c r="J2097" s="174">
        <v>46045</v>
      </c>
      <c r="K2097" s="174">
        <v>46062</v>
      </c>
      <c r="L2097" s="174">
        <v>46076</v>
      </c>
      <c r="M2097" s="124">
        <v>20001</v>
      </c>
      <c r="N2097" s="124" t="s">
        <v>189</v>
      </c>
      <c r="O2097" s="124" t="s">
        <v>79</v>
      </c>
      <c r="P2097" s="124" t="s">
        <v>60</v>
      </c>
      <c r="Q2097" s="124" t="s">
        <v>51</v>
      </c>
      <c r="R2097" s="124" t="s">
        <v>51</v>
      </c>
      <c r="S2097" s="124" t="s">
        <v>3541</v>
      </c>
      <c r="T2097" s="124" t="s">
        <v>9636</v>
      </c>
      <c r="U2097" s="124" t="s">
        <v>51</v>
      </c>
    </row>
    <row r="2098" spans="1:21" x14ac:dyDescent="0.25">
      <c r="A2098" s="124" t="s">
        <v>51</v>
      </c>
      <c r="B2098" s="124" t="s">
        <v>51</v>
      </c>
      <c r="C2098" s="124" t="s">
        <v>52</v>
      </c>
      <c r="D2098" s="124" t="s">
        <v>9639</v>
      </c>
      <c r="E2098" s="127" t="s">
        <v>799</v>
      </c>
      <c r="F2098" s="124" t="s">
        <v>55</v>
      </c>
      <c r="G2098" s="127" t="s">
        <v>229</v>
      </c>
      <c r="H2098" s="127" t="s">
        <v>230</v>
      </c>
      <c r="I2098" s="145">
        <v>-400</v>
      </c>
      <c r="J2098" s="174">
        <v>46045</v>
      </c>
      <c r="K2098" s="174">
        <v>46049</v>
      </c>
      <c r="L2098" s="174">
        <v>46076</v>
      </c>
      <c r="M2098" s="124">
        <v>30258</v>
      </c>
      <c r="N2098" s="124" t="s">
        <v>1493</v>
      </c>
      <c r="O2098" s="124" t="s">
        <v>2235</v>
      </c>
      <c r="P2098" s="124" t="s">
        <v>60</v>
      </c>
      <c r="Q2098" s="124" t="s">
        <v>51</v>
      </c>
      <c r="R2098" s="124" t="s">
        <v>51</v>
      </c>
      <c r="S2098" s="124" t="s">
        <v>9595</v>
      </c>
      <c r="T2098" s="124" t="s">
        <v>6595</v>
      </c>
      <c r="U2098" s="124" t="s">
        <v>51</v>
      </c>
    </row>
    <row r="2099" spans="1:21" x14ac:dyDescent="0.25">
      <c r="A2099" s="124" t="s">
        <v>51</v>
      </c>
      <c r="B2099" s="124" t="s">
        <v>51</v>
      </c>
      <c r="C2099" s="124" t="s">
        <v>52</v>
      </c>
      <c r="D2099" s="124" t="s">
        <v>9640</v>
      </c>
      <c r="E2099" s="127" t="s">
        <v>9641</v>
      </c>
      <c r="F2099" s="124" t="s">
        <v>55</v>
      </c>
      <c r="G2099" s="127" t="s">
        <v>9642</v>
      </c>
      <c r="H2099" s="127" t="s">
        <v>9643</v>
      </c>
      <c r="I2099" s="145">
        <v>-1058.68</v>
      </c>
      <c r="J2099" s="174">
        <v>46044</v>
      </c>
      <c r="K2099" s="174">
        <v>46049</v>
      </c>
      <c r="L2099" s="174">
        <v>46076</v>
      </c>
      <c r="M2099" s="127">
        <v>10258</v>
      </c>
      <c r="N2099" s="124" t="s">
        <v>51</v>
      </c>
      <c r="O2099" s="124" t="s">
        <v>67</v>
      </c>
      <c r="P2099" s="124" t="s">
        <v>60</v>
      </c>
      <c r="Q2099" s="124" t="s">
        <v>9644</v>
      </c>
      <c r="R2099" s="124" t="s">
        <v>51</v>
      </c>
      <c r="S2099" s="124" t="s">
        <v>9595</v>
      </c>
      <c r="T2099" s="124" t="s">
        <v>9645</v>
      </c>
      <c r="U2099" s="124" t="s">
        <v>51</v>
      </c>
    </row>
    <row r="2100" spans="1:21" x14ac:dyDescent="0.25">
      <c r="H2100" s="127" t="s">
        <v>9646</v>
      </c>
      <c r="I2100" s="145">
        <v>-45000</v>
      </c>
      <c r="L2100" s="174">
        <v>46076</v>
      </c>
      <c r="M2100" s="122" t="s">
        <v>8609</v>
      </c>
      <c r="N2100" s="124" t="s">
        <v>9646</v>
      </c>
      <c r="O2100" s="124" t="s">
        <v>28</v>
      </c>
      <c r="P2100" s="124" t="s">
        <v>60</v>
      </c>
    </row>
    <row r="2101" spans="1:21" x14ac:dyDescent="0.25">
      <c r="H2101" s="127" t="s">
        <v>9647</v>
      </c>
      <c r="I2101" s="145">
        <v>-1765434.76</v>
      </c>
      <c r="L2101" s="174">
        <v>46076</v>
      </c>
      <c r="M2101" s="122" t="s">
        <v>8609</v>
      </c>
      <c r="N2101" s="124" t="s">
        <v>9648</v>
      </c>
      <c r="O2101" s="124" t="s">
        <v>79</v>
      </c>
      <c r="P2101" s="124" t="s">
        <v>60</v>
      </c>
    </row>
    <row r="2102" spans="1:21" x14ac:dyDescent="0.25">
      <c r="A2102" s="124" t="s">
        <v>51</v>
      </c>
      <c r="B2102" s="124" t="s">
        <v>51</v>
      </c>
      <c r="C2102" s="124" t="s">
        <v>52</v>
      </c>
      <c r="D2102" s="124" t="s">
        <v>9649</v>
      </c>
      <c r="E2102" s="127" t="s">
        <v>9650</v>
      </c>
      <c r="F2102" s="124" t="s">
        <v>55</v>
      </c>
      <c r="G2102" s="127" t="s">
        <v>450</v>
      </c>
      <c r="H2102" s="127" t="s">
        <v>451</v>
      </c>
      <c r="I2102" s="145">
        <v>-111.84</v>
      </c>
      <c r="J2102" s="174">
        <v>46044</v>
      </c>
      <c r="K2102" s="174">
        <v>46048</v>
      </c>
      <c r="L2102" s="174">
        <v>46076</v>
      </c>
      <c r="M2102" s="124">
        <v>10258</v>
      </c>
      <c r="N2102" s="124" t="s">
        <v>66</v>
      </c>
      <c r="O2102" s="124" t="s">
        <v>67</v>
      </c>
      <c r="P2102" s="124" t="s">
        <v>60</v>
      </c>
      <c r="Q2102" s="124" t="s">
        <v>51</v>
      </c>
      <c r="R2102" s="124" t="s">
        <v>51</v>
      </c>
      <c r="S2102" s="124" t="s">
        <v>9595</v>
      </c>
      <c r="T2102" s="124" t="s">
        <v>9651</v>
      </c>
      <c r="U2102" s="124" t="s">
        <v>51</v>
      </c>
    </row>
    <row r="2103" spans="1:21" x14ac:dyDescent="0.25">
      <c r="A2103" s="124" t="s">
        <v>51</v>
      </c>
      <c r="B2103" s="124" t="s">
        <v>51</v>
      </c>
      <c r="C2103" s="124" t="s">
        <v>52</v>
      </c>
      <c r="D2103" s="124" t="s">
        <v>9652</v>
      </c>
      <c r="E2103" s="127" t="s">
        <v>9653</v>
      </c>
      <c r="F2103" s="124" t="s">
        <v>55</v>
      </c>
      <c r="G2103" s="127" t="s">
        <v>720</v>
      </c>
      <c r="H2103" s="127" t="s">
        <v>721</v>
      </c>
      <c r="I2103" s="145">
        <v>-17232.080000000002</v>
      </c>
      <c r="J2103" s="174">
        <v>46045</v>
      </c>
      <c r="K2103" s="174">
        <v>46052</v>
      </c>
      <c r="L2103" s="174">
        <v>46076</v>
      </c>
      <c r="M2103" s="124">
        <v>20010</v>
      </c>
      <c r="N2103" s="124" t="s">
        <v>174</v>
      </c>
      <c r="O2103" s="124" t="s">
        <v>174</v>
      </c>
      <c r="P2103" s="124" t="s">
        <v>60</v>
      </c>
      <c r="Q2103" s="124" t="s">
        <v>51</v>
      </c>
      <c r="R2103" s="124" t="s">
        <v>51</v>
      </c>
      <c r="S2103" s="124" t="s">
        <v>3541</v>
      </c>
      <c r="T2103" s="124" t="s">
        <v>6595</v>
      </c>
      <c r="U2103" s="124" t="s">
        <v>51</v>
      </c>
    </row>
    <row r="2104" spans="1:21" x14ac:dyDescent="0.25">
      <c r="A2104" s="124" t="s">
        <v>51</v>
      </c>
      <c r="B2104" s="124" t="s">
        <v>51</v>
      </c>
      <c r="C2104" s="124" t="s">
        <v>52</v>
      </c>
      <c r="D2104" s="124" t="s">
        <v>9654</v>
      </c>
      <c r="E2104" s="127" t="s">
        <v>197</v>
      </c>
      <c r="F2104" s="124" t="s">
        <v>55</v>
      </c>
      <c r="G2104" s="127" t="s">
        <v>243</v>
      </c>
      <c r="H2104" s="127" t="s">
        <v>244</v>
      </c>
      <c r="I2104" s="145">
        <v>-750</v>
      </c>
      <c r="J2104" s="174">
        <v>46044</v>
      </c>
      <c r="K2104" s="174">
        <v>46049</v>
      </c>
      <c r="L2104" s="174">
        <v>46076</v>
      </c>
      <c r="M2104" s="127">
        <v>10258</v>
      </c>
      <c r="N2104" s="124" t="s">
        <v>51</v>
      </c>
      <c r="O2104" s="124" t="s">
        <v>67</v>
      </c>
      <c r="P2104" s="124" t="s">
        <v>60</v>
      </c>
      <c r="Q2104" s="124" t="s">
        <v>9655</v>
      </c>
      <c r="R2104" s="124" t="s">
        <v>51</v>
      </c>
      <c r="S2104" s="124" t="s">
        <v>9595</v>
      </c>
      <c r="T2104" s="124" t="s">
        <v>9608</v>
      </c>
      <c r="U2104" s="124" t="s">
        <v>51</v>
      </c>
    </row>
    <row r="2105" spans="1:21" x14ac:dyDescent="0.25">
      <c r="A2105" s="124" t="s">
        <v>51</v>
      </c>
      <c r="B2105" s="124" t="s">
        <v>51</v>
      </c>
      <c r="C2105" s="124" t="s">
        <v>52</v>
      </c>
      <c r="D2105" s="124" t="s">
        <v>5979</v>
      </c>
      <c r="E2105" s="127" t="s">
        <v>1184</v>
      </c>
      <c r="F2105" s="124" t="s">
        <v>55</v>
      </c>
      <c r="G2105" s="127" t="s">
        <v>493</v>
      </c>
      <c r="H2105" s="127" t="s">
        <v>494</v>
      </c>
      <c r="I2105" s="145">
        <v>-7216.65</v>
      </c>
      <c r="J2105" s="174">
        <v>46055</v>
      </c>
      <c r="K2105" s="174">
        <v>46066</v>
      </c>
      <c r="L2105" s="174">
        <v>46076</v>
      </c>
      <c r="M2105" s="124">
        <v>20008</v>
      </c>
      <c r="N2105" s="124" t="s">
        <v>161</v>
      </c>
      <c r="O2105" s="124" t="s">
        <v>138</v>
      </c>
      <c r="P2105" s="124" t="s">
        <v>60</v>
      </c>
      <c r="Q2105" s="124" t="s">
        <v>9656</v>
      </c>
      <c r="R2105" s="124" t="s">
        <v>51</v>
      </c>
      <c r="S2105" s="124" t="s">
        <v>3541</v>
      </c>
      <c r="T2105" s="124" t="s">
        <v>6616</v>
      </c>
      <c r="U2105" s="124" t="s">
        <v>51</v>
      </c>
    </row>
    <row r="2106" spans="1:21" x14ac:dyDescent="0.25">
      <c r="H2106" s="127" t="s">
        <v>1749</v>
      </c>
      <c r="I2106" s="145">
        <v>-2312.3000000000002</v>
      </c>
      <c r="L2106" s="174">
        <v>46076</v>
      </c>
      <c r="M2106" s="124">
        <v>10258</v>
      </c>
      <c r="N2106" s="124" t="s">
        <v>1750</v>
      </c>
      <c r="O2106" s="124" t="s">
        <v>67</v>
      </c>
      <c r="P2106" s="124" t="s">
        <v>129</v>
      </c>
    </row>
    <row r="2107" spans="1:21" x14ac:dyDescent="0.25">
      <c r="H2107" s="127" t="s">
        <v>245</v>
      </c>
      <c r="I2107" s="145">
        <v>-135162.12</v>
      </c>
      <c r="L2107" s="174">
        <v>46076</v>
      </c>
      <c r="M2107" s="127">
        <v>10258</v>
      </c>
      <c r="N2107" s="124" t="s">
        <v>245</v>
      </c>
      <c r="O2107" s="124" t="s">
        <v>245</v>
      </c>
      <c r="P2107" s="124" t="s">
        <v>246</v>
      </c>
    </row>
    <row r="2108" spans="1:21" x14ac:dyDescent="0.25">
      <c r="A2108" s="124" t="s">
        <v>51</v>
      </c>
      <c r="B2108" s="124" t="s">
        <v>51</v>
      </c>
      <c r="C2108" s="124" t="s">
        <v>52</v>
      </c>
      <c r="D2108" s="124" t="s">
        <v>6453</v>
      </c>
      <c r="E2108" s="127" t="s">
        <v>9657</v>
      </c>
      <c r="F2108" s="124" t="s">
        <v>55</v>
      </c>
      <c r="G2108" s="127" t="s">
        <v>9658</v>
      </c>
      <c r="H2108" s="127" t="s">
        <v>9659</v>
      </c>
      <c r="I2108" s="145">
        <v>-944.7</v>
      </c>
      <c r="J2108" s="174">
        <v>45467</v>
      </c>
      <c r="K2108" s="174">
        <v>46064</v>
      </c>
      <c r="L2108" s="174">
        <v>46076</v>
      </c>
      <c r="M2108" s="124">
        <v>10253</v>
      </c>
      <c r="N2108" s="124" t="s">
        <v>2108</v>
      </c>
      <c r="O2108" s="124" t="s">
        <v>2109</v>
      </c>
      <c r="P2108" s="124" t="s">
        <v>60</v>
      </c>
      <c r="Q2108" s="124" t="s">
        <v>51</v>
      </c>
      <c r="R2108" s="124" t="s">
        <v>51</v>
      </c>
      <c r="S2108" s="124" t="s">
        <v>9660</v>
      </c>
      <c r="T2108" s="124" t="s">
        <v>9661</v>
      </c>
      <c r="U2108" s="124" t="s">
        <v>51</v>
      </c>
    </row>
    <row r="2109" spans="1:21" x14ac:dyDescent="0.25">
      <c r="A2109" s="124" t="s">
        <v>51</v>
      </c>
      <c r="B2109" s="124" t="s">
        <v>51</v>
      </c>
      <c r="C2109" s="124" t="s">
        <v>52</v>
      </c>
      <c r="D2109" s="124" t="s">
        <v>6025</v>
      </c>
      <c r="E2109" s="127" t="s">
        <v>9662</v>
      </c>
      <c r="F2109" s="124" t="s">
        <v>55</v>
      </c>
      <c r="G2109" s="127" t="s">
        <v>9658</v>
      </c>
      <c r="H2109" s="127" t="s">
        <v>9659</v>
      </c>
      <c r="I2109" s="145">
        <v>-3747.12</v>
      </c>
      <c r="J2109" s="174">
        <v>45649</v>
      </c>
      <c r="K2109" s="174">
        <v>46064</v>
      </c>
      <c r="L2109" s="174">
        <v>46076</v>
      </c>
      <c r="M2109" s="124">
        <v>10253</v>
      </c>
      <c r="N2109" s="124" t="s">
        <v>2108</v>
      </c>
      <c r="O2109" s="124" t="s">
        <v>2109</v>
      </c>
      <c r="P2109" s="124" t="s">
        <v>60</v>
      </c>
      <c r="Q2109" s="124" t="s">
        <v>51</v>
      </c>
      <c r="R2109" s="124" t="s">
        <v>51</v>
      </c>
      <c r="S2109" s="124" t="s">
        <v>9660</v>
      </c>
      <c r="T2109" s="124" t="s">
        <v>9661</v>
      </c>
      <c r="U2109" s="124" t="s">
        <v>51</v>
      </c>
    </row>
    <row r="2110" spans="1:21" x14ac:dyDescent="0.25">
      <c r="A2110" s="124" t="s">
        <v>51</v>
      </c>
      <c r="B2110" s="124" t="s">
        <v>51</v>
      </c>
      <c r="C2110" s="124" t="s">
        <v>52</v>
      </c>
      <c r="D2110" s="124" t="s">
        <v>9663</v>
      </c>
      <c r="E2110" s="127" t="s">
        <v>9664</v>
      </c>
      <c r="F2110" s="124" t="s">
        <v>55</v>
      </c>
      <c r="G2110" s="127" t="s">
        <v>9665</v>
      </c>
      <c r="H2110" s="127" t="s">
        <v>9659</v>
      </c>
      <c r="I2110" s="145">
        <v>-501.08</v>
      </c>
      <c r="J2110" s="174">
        <v>45630</v>
      </c>
      <c r="K2110" s="174">
        <v>46064</v>
      </c>
      <c r="L2110" s="174">
        <v>46076</v>
      </c>
      <c r="M2110" s="124">
        <v>10253</v>
      </c>
      <c r="N2110" s="124" t="s">
        <v>2108</v>
      </c>
      <c r="O2110" s="124" t="s">
        <v>2109</v>
      </c>
      <c r="P2110" s="124" t="s">
        <v>60</v>
      </c>
      <c r="Q2110" s="124" t="s">
        <v>51</v>
      </c>
      <c r="R2110" s="124" t="s">
        <v>51</v>
      </c>
      <c r="S2110" s="124" t="s">
        <v>9660</v>
      </c>
      <c r="T2110" s="124" t="s">
        <v>9661</v>
      </c>
      <c r="U2110" s="124" t="s">
        <v>51</v>
      </c>
    </row>
    <row r="2111" spans="1:21" x14ac:dyDescent="0.25">
      <c r="A2111" s="124" t="s">
        <v>51</v>
      </c>
      <c r="B2111" s="124" t="s">
        <v>51</v>
      </c>
      <c r="C2111" s="124" t="s">
        <v>52</v>
      </c>
      <c r="D2111" s="124" t="s">
        <v>9666</v>
      </c>
      <c r="E2111" s="127" t="s">
        <v>9667</v>
      </c>
      <c r="F2111" s="124" t="s">
        <v>55</v>
      </c>
      <c r="G2111" s="127" t="s">
        <v>9665</v>
      </c>
      <c r="H2111" s="127" t="s">
        <v>9659</v>
      </c>
      <c r="I2111" s="145">
        <v>-617.21</v>
      </c>
      <c r="J2111" s="174">
        <v>45635</v>
      </c>
      <c r="K2111" s="174">
        <v>46064</v>
      </c>
      <c r="L2111" s="174">
        <v>46076</v>
      </c>
      <c r="M2111" s="124">
        <v>10253</v>
      </c>
      <c r="N2111" s="124" t="s">
        <v>2108</v>
      </c>
      <c r="O2111" s="124" t="s">
        <v>2109</v>
      </c>
      <c r="P2111" s="124" t="s">
        <v>60</v>
      </c>
      <c r="Q2111" s="124" t="s">
        <v>51</v>
      </c>
      <c r="R2111" s="124" t="s">
        <v>51</v>
      </c>
      <c r="S2111" s="124" t="s">
        <v>9660</v>
      </c>
      <c r="T2111" s="124" t="s">
        <v>9661</v>
      </c>
      <c r="U2111" s="124" t="s">
        <v>51</v>
      </c>
    </row>
    <row r="2112" spans="1:21" x14ac:dyDescent="0.25">
      <c r="A2112" s="124" t="s">
        <v>51</v>
      </c>
      <c r="B2112" s="124" t="s">
        <v>51</v>
      </c>
      <c r="C2112" s="124" t="s">
        <v>52</v>
      </c>
      <c r="D2112" s="124" t="s">
        <v>9668</v>
      </c>
      <c r="E2112" s="127" t="s">
        <v>9669</v>
      </c>
      <c r="F2112" s="124" t="s">
        <v>55</v>
      </c>
      <c r="G2112" s="127" t="s">
        <v>9665</v>
      </c>
      <c r="H2112" s="127" t="s">
        <v>9659</v>
      </c>
      <c r="I2112" s="145">
        <v>-1334.06</v>
      </c>
      <c r="J2112" s="174">
        <v>45671</v>
      </c>
      <c r="K2112" s="174">
        <v>46064</v>
      </c>
      <c r="L2112" s="174">
        <v>46076</v>
      </c>
      <c r="M2112" s="124">
        <v>10253</v>
      </c>
      <c r="N2112" s="124" t="s">
        <v>2108</v>
      </c>
      <c r="O2112" s="124" t="s">
        <v>2109</v>
      </c>
      <c r="P2112" s="124" t="s">
        <v>60</v>
      </c>
      <c r="Q2112" s="124" t="s">
        <v>51</v>
      </c>
      <c r="R2112" s="124" t="s">
        <v>51</v>
      </c>
      <c r="S2112" s="124" t="s">
        <v>9660</v>
      </c>
      <c r="T2112" s="124" t="s">
        <v>9661</v>
      </c>
      <c r="U2112" s="124" t="s">
        <v>51</v>
      </c>
    </row>
    <row r="2113" spans="1:21" x14ac:dyDescent="0.25">
      <c r="A2113" s="124" t="s">
        <v>51</v>
      </c>
      <c r="B2113" s="124" t="s">
        <v>51</v>
      </c>
      <c r="C2113" s="124" t="s">
        <v>52</v>
      </c>
      <c r="D2113" s="124" t="s">
        <v>9670</v>
      </c>
      <c r="E2113" s="127" t="s">
        <v>887</v>
      </c>
      <c r="F2113" s="124" t="s">
        <v>55</v>
      </c>
      <c r="G2113" s="127" t="s">
        <v>9671</v>
      </c>
      <c r="H2113" s="127" t="s">
        <v>9672</v>
      </c>
      <c r="I2113" s="145">
        <v>-950</v>
      </c>
      <c r="J2113" s="174">
        <v>46044</v>
      </c>
      <c r="K2113" s="174">
        <v>46048</v>
      </c>
      <c r="L2113" s="174">
        <v>46076</v>
      </c>
      <c r="M2113" s="124">
        <v>10258</v>
      </c>
      <c r="N2113" s="124" t="s">
        <v>66</v>
      </c>
      <c r="O2113" s="124" t="s">
        <v>67</v>
      </c>
      <c r="P2113" s="124" t="s">
        <v>60</v>
      </c>
      <c r="Q2113" s="124" t="s">
        <v>51</v>
      </c>
      <c r="R2113" s="124" t="s">
        <v>51</v>
      </c>
      <c r="S2113" s="124" t="s">
        <v>9595</v>
      </c>
      <c r="T2113" s="124" t="s">
        <v>6595</v>
      </c>
      <c r="U2113" s="124" t="s">
        <v>51</v>
      </c>
    </row>
    <row r="2114" spans="1:21" x14ac:dyDescent="0.25">
      <c r="A2114" s="124" t="s">
        <v>51</v>
      </c>
      <c r="B2114" s="124" t="s">
        <v>51</v>
      </c>
      <c r="C2114" s="124" t="s">
        <v>72</v>
      </c>
      <c r="D2114" s="124" t="s">
        <v>9673</v>
      </c>
      <c r="E2114" s="127" t="s">
        <v>9674</v>
      </c>
      <c r="F2114" s="124" t="s">
        <v>55</v>
      </c>
      <c r="G2114" s="127" t="s">
        <v>739</v>
      </c>
      <c r="H2114" s="127" t="s">
        <v>740</v>
      </c>
      <c r="I2114" s="145">
        <v>-487.68</v>
      </c>
      <c r="J2114" s="174">
        <v>46057</v>
      </c>
      <c r="K2114" s="174">
        <v>46058</v>
      </c>
      <c r="L2114" s="174">
        <v>46076</v>
      </c>
      <c r="M2114" s="124">
        <v>20001</v>
      </c>
      <c r="N2114" s="124" t="s">
        <v>189</v>
      </c>
      <c r="O2114" s="124" t="s">
        <v>79</v>
      </c>
      <c r="P2114" s="124" t="s">
        <v>129</v>
      </c>
      <c r="Q2114" s="124" t="s">
        <v>51</v>
      </c>
      <c r="R2114" s="124" t="s">
        <v>51</v>
      </c>
      <c r="S2114" s="124" t="s">
        <v>3541</v>
      </c>
      <c r="T2114" s="124" t="s">
        <v>6590</v>
      </c>
      <c r="U2114" s="124" t="s">
        <v>51</v>
      </c>
    </row>
    <row r="2115" spans="1:21" x14ac:dyDescent="0.25">
      <c r="A2115" s="124" t="s">
        <v>51</v>
      </c>
      <c r="B2115" s="124" t="s">
        <v>7743</v>
      </c>
      <c r="C2115" s="124" t="s">
        <v>72</v>
      </c>
      <c r="D2115" s="124" t="s">
        <v>9675</v>
      </c>
      <c r="E2115" s="127" t="s">
        <v>9676</v>
      </c>
      <c r="F2115" s="124" t="s">
        <v>55</v>
      </c>
      <c r="G2115" s="127" t="s">
        <v>739</v>
      </c>
      <c r="H2115" s="127" t="s">
        <v>740</v>
      </c>
      <c r="I2115" s="145">
        <v>-487.68</v>
      </c>
      <c r="J2115" s="174">
        <v>46064</v>
      </c>
      <c r="K2115" s="174">
        <v>46072</v>
      </c>
      <c r="L2115" s="174">
        <v>46076</v>
      </c>
      <c r="M2115" s="124">
        <v>20001</v>
      </c>
      <c r="N2115" s="124" t="s">
        <v>189</v>
      </c>
      <c r="O2115" s="124" t="s">
        <v>79</v>
      </c>
      <c r="P2115" s="124" t="s">
        <v>129</v>
      </c>
      <c r="Q2115" s="124" t="s">
        <v>51</v>
      </c>
      <c r="R2115" s="124" t="s">
        <v>51</v>
      </c>
      <c r="S2115" s="124" t="s">
        <v>3541</v>
      </c>
      <c r="T2115" s="124" t="s">
        <v>6590</v>
      </c>
      <c r="U2115" s="124" t="s">
        <v>51</v>
      </c>
    </row>
    <row r="2116" spans="1:21" x14ac:dyDescent="0.25">
      <c r="A2116" s="124" t="s">
        <v>51</v>
      </c>
      <c r="B2116" s="124" t="s">
        <v>51</v>
      </c>
      <c r="C2116" s="124" t="s">
        <v>52</v>
      </c>
      <c r="D2116" s="124" t="s">
        <v>6176</v>
      </c>
      <c r="E2116" s="127" t="s">
        <v>9677</v>
      </c>
      <c r="F2116" s="124" t="s">
        <v>55</v>
      </c>
      <c r="G2116" s="127" t="s">
        <v>7871</v>
      </c>
      <c r="H2116" s="127" t="s">
        <v>7872</v>
      </c>
      <c r="I2116" s="145">
        <v>-7000</v>
      </c>
      <c r="J2116" s="174">
        <v>46014</v>
      </c>
      <c r="K2116" s="174">
        <v>46029</v>
      </c>
      <c r="L2116" s="174">
        <v>46076</v>
      </c>
      <c r="M2116" s="124">
        <v>10258</v>
      </c>
      <c r="N2116" s="124" t="s">
        <v>66</v>
      </c>
      <c r="O2116" s="124" t="s">
        <v>67</v>
      </c>
      <c r="P2116" s="124" t="s">
        <v>60</v>
      </c>
      <c r="Q2116" s="124" t="s">
        <v>51</v>
      </c>
      <c r="R2116" s="124" t="s">
        <v>51</v>
      </c>
      <c r="S2116" s="124" t="s">
        <v>9595</v>
      </c>
      <c r="T2116" s="124" t="s">
        <v>9678</v>
      </c>
      <c r="U2116" s="124" t="s">
        <v>51</v>
      </c>
    </row>
    <row r="2117" spans="1:21" x14ac:dyDescent="0.25">
      <c r="H2117" s="127" t="s">
        <v>276</v>
      </c>
      <c r="I2117" s="145">
        <v>-757.09</v>
      </c>
      <c r="L2117" s="174">
        <v>46076</v>
      </c>
      <c r="M2117" s="124">
        <v>40001</v>
      </c>
      <c r="N2117" s="124" t="s">
        <v>276</v>
      </c>
      <c r="O2117" s="124" t="s">
        <v>79</v>
      </c>
      <c r="P2117" s="124" t="s">
        <v>129</v>
      </c>
    </row>
    <row r="2118" spans="1:21" x14ac:dyDescent="0.25">
      <c r="A2118" s="124" t="s">
        <v>51</v>
      </c>
      <c r="B2118" s="124" t="s">
        <v>7743</v>
      </c>
      <c r="C2118" s="124" t="s">
        <v>72</v>
      </c>
      <c r="D2118" s="124" t="s">
        <v>9679</v>
      </c>
      <c r="E2118" s="127" t="s">
        <v>9680</v>
      </c>
      <c r="F2118" s="124" t="s">
        <v>55</v>
      </c>
      <c r="G2118" s="127" t="s">
        <v>1596</v>
      </c>
      <c r="H2118" s="127" t="s">
        <v>1597</v>
      </c>
      <c r="I2118" s="145">
        <v>-264.98</v>
      </c>
      <c r="J2118" s="174">
        <v>46073</v>
      </c>
      <c r="K2118" s="174">
        <v>46073</v>
      </c>
      <c r="L2118" s="174">
        <v>46076</v>
      </c>
      <c r="M2118" s="124">
        <v>20001</v>
      </c>
      <c r="N2118" s="124" t="s">
        <v>189</v>
      </c>
      <c r="O2118" s="124" t="s">
        <v>79</v>
      </c>
      <c r="P2118" s="124" t="s">
        <v>60</v>
      </c>
      <c r="Q2118" s="124" t="s">
        <v>51</v>
      </c>
      <c r="R2118" s="124" t="s">
        <v>51</v>
      </c>
      <c r="S2118" s="124" t="s">
        <v>3541</v>
      </c>
      <c r="T2118" s="124" t="s">
        <v>6603</v>
      </c>
      <c r="U2118" s="124" t="s">
        <v>51</v>
      </c>
    </row>
    <row r="2119" spans="1:21" x14ac:dyDescent="0.25">
      <c r="A2119" s="124" t="s">
        <v>51</v>
      </c>
      <c r="B2119" s="124" t="s">
        <v>51</v>
      </c>
      <c r="C2119" s="124" t="s">
        <v>156</v>
      </c>
      <c r="D2119" s="124" t="s">
        <v>9681</v>
      </c>
      <c r="E2119" s="127" t="s">
        <v>9682</v>
      </c>
      <c r="F2119" s="124" t="s">
        <v>55</v>
      </c>
      <c r="G2119" s="127" t="s">
        <v>9683</v>
      </c>
      <c r="H2119" s="127" t="s">
        <v>9684</v>
      </c>
      <c r="I2119" s="145">
        <v>-243.15</v>
      </c>
      <c r="J2119" s="174">
        <v>46076</v>
      </c>
      <c r="K2119" s="174">
        <v>46076</v>
      </c>
      <c r="L2119" s="174">
        <v>46076</v>
      </c>
      <c r="M2119" s="127">
        <v>10258</v>
      </c>
      <c r="N2119" s="124" t="s">
        <v>51</v>
      </c>
      <c r="O2119" s="124" t="s">
        <v>67</v>
      </c>
      <c r="P2119" s="124" t="s">
        <v>60</v>
      </c>
      <c r="Q2119" s="124" t="s">
        <v>51</v>
      </c>
      <c r="R2119" s="124" t="s">
        <v>51</v>
      </c>
      <c r="S2119" s="124" t="s">
        <v>9595</v>
      </c>
      <c r="T2119" s="124" t="s">
        <v>9683</v>
      </c>
      <c r="U2119" s="124" t="s">
        <v>51</v>
      </c>
    </row>
    <row r="2120" spans="1:21" x14ac:dyDescent="0.25">
      <c r="A2120" s="124" t="s">
        <v>51</v>
      </c>
      <c r="B2120" s="124" t="s">
        <v>51</v>
      </c>
      <c r="C2120" s="124" t="s">
        <v>52</v>
      </c>
      <c r="D2120" s="124" t="s">
        <v>9685</v>
      </c>
      <c r="E2120" s="127" t="s">
        <v>9686</v>
      </c>
      <c r="F2120" s="124" t="s">
        <v>55</v>
      </c>
      <c r="G2120" s="127" t="s">
        <v>1196</v>
      </c>
      <c r="H2120" s="127" t="s">
        <v>1197</v>
      </c>
      <c r="I2120" s="145">
        <v>-9487.41</v>
      </c>
      <c r="J2120" s="174">
        <v>46035</v>
      </c>
      <c r="K2120" s="174">
        <v>46073</v>
      </c>
      <c r="L2120" s="174">
        <v>46076</v>
      </c>
      <c r="M2120" s="124">
        <v>20008</v>
      </c>
      <c r="N2120" s="124" t="s">
        <v>161</v>
      </c>
      <c r="O2120" s="124" t="s">
        <v>138</v>
      </c>
      <c r="P2120" s="124" t="s">
        <v>60</v>
      </c>
      <c r="Q2120" s="124" t="s">
        <v>51</v>
      </c>
      <c r="R2120" s="124" t="s">
        <v>51</v>
      </c>
      <c r="S2120" s="124" t="s">
        <v>3541</v>
      </c>
      <c r="T2120" s="124" t="s">
        <v>6616</v>
      </c>
      <c r="U2120" s="124" t="s">
        <v>51</v>
      </c>
    </row>
    <row r="2121" spans="1:21" x14ac:dyDescent="0.25">
      <c r="A2121" s="124" t="s">
        <v>51</v>
      </c>
      <c r="B2121" s="124" t="s">
        <v>51</v>
      </c>
      <c r="C2121" s="124" t="s">
        <v>52</v>
      </c>
      <c r="D2121" s="124" t="s">
        <v>6245</v>
      </c>
      <c r="E2121" s="127" t="s">
        <v>9687</v>
      </c>
      <c r="F2121" s="124" t="s">
        <v>55</v>
      </c>
      <c r="G2121" s="127" t="s">
        <v>2116</v>
      </c>
      <c r="H2121" s="127" t="s">
        <v>526</v>
      </c>
      <c r="I2121" s="145">
        <v>-2463.4</v>
      </c>
      <c r="J2121" s="174">
        <v>46014</v>
      </c>
      <c r="K2121" s="174">
        <v>46029</v>
      </c>
      <c r="L2121" s="174">
        <v>46076</v>
      </c>
      <c r="M2121" s="124">
        <v>10258</v>
      </c>
      <c r="N2121" s="124" t="s">
        <v>66</v>
      </c>
      <c r="O2121" s="124" t="s">
        <v>67</v>
      </c>
      <c r="P2121" s="124" t="s">
        <v>60</v>
      </c>
      <c r="Q2121" s="124" t="s">
        <v>51</v>
      </c>
      <c r="R2121" s="124" t="s">
        <v>51</v>
      </c>
      <c r="S2121" s="124" t="s">
        <v>9595</v>
      </c>
      <c r="T2121" s="124" t="s">
        <v>9688</v>
      </c>
      <c r="U2121" s="124" t="s">
        <v>51</v>
      </c>
    </row>
    <row r="2122" spans="1:21" x14ac:dyDescent="0.25">
      <c r="A2122" s="124" t="s">
        <v>51</v>
      </c>
      <c r="B2122" s="124" t="s">
        <v>51</v>
      </c>
      <c r="C2122" s="124" t="s">
        <v>52</v>
      </c>
      <c r="D2122" s="124" t="s">
        <v>8543</v>
      </c>
      <c r="E2122" s="127" t="s">
        <v>9689</v>
      </c>
      <c r="F2122" s="124" t="s">
        <v>55</v>
      </c>
      <c r="G2122" s="127" t="s">
        <v>7889</v>
      </c>
      <c r="H2122" s="127" t="s">
        <v>7890</v>
      </c>
      <c r="I2122" s="145">
        <v>-660</v>
      </c>
      <c r="J2122" s="174">
        <v>46045</v>
      </c>
      <c r="K2122" s="174">
        <v>46066</v>
      </c>
      <c r="L2122" s="174">
        <v>46076</v>
      </c>
      <c r="M2122" s="124">
        <v>10258</v>
      </c>
      <c r="N2122" s="124" t="s">
        <v>66</v>
      </c>
      <c r="O2122" s="124" t="s">
        <v>67</v>
      </c>
      <c r="P2122" s="124" t="s">
        <v>60</v>
      </c>
      <c r="Q2122" s="124" t="s">
        <v>51</v>
      </c>
      <c r="R2122" s="124" t="s">
        <v>51</v>
      </c>
      <c r="S2122" s="124" t="s">
        <v>9595</v>
      </c>
      <c r="T2122" s="124" t="s">
        <v>6600</v>
      </c>
      <c r="U2122" s="124" t="s">
        <v>51</v>
      </c>
    </row>
    <row r="2123" spans="1:21" x14ac:dyDescent="0.25">
      <c r="A2123" s="124" t="s">
        <v>51</v>
      </c>
      <c r="B2123" s="124" t="s">
        <v>51</v>
      </c>
      <c r="C2123" s="124" t="s">
        <v>52</v>
      </c>
      <c r="D2123" s="124" t="s">
        <v>9690</v>
      </c>
      <c r="E2123" s="127" t="s">
        <v>171</v>
      </c>
      <c r="F2123" s="124" t="s">
        <v>55</v>
      </c>
      <c r="G2123" s="127" t="s">
        <v>1969</v>
      </c>
      <c r="H2123" s="127" t="s">
        <v>1970</v>
      </c>
      <c r="I2123" s="145">
        <v>-1612.5</v>
      </c>
      <c r="J2123" s="174">
        <v>46062</v>
      </c>
      <c r="K2123" s="174">
        <v>46066</v>
      </c>
      <c r="L2123" s="174">
        <v>46076</v>
      </c>
      <c r="M2123" s="124">
        <v>30099</v>
      </c>
      <c r="N2123" s="124" t="s">
        <v>58</v>
      </c>
      <c r="O2123" s="124" t="s">
        <v>2235</v>
      </c>
      <c r="P2123" s="124" t="s">
        <v>60</v>
      </c>
      <c r="Q2123" s="124" t="s">
        <v>51</v>
      </c>
      <c r="R2123" s="124" t="s">
        <v>51</v>
      </c>
      <c r="S2123" s="124" t="s">
        <v>9634</v>
      </c>
      <c r="T2123" s="124" t="s">
        <v>6616</v>
      </c>
      <c r="U2123" s="124" t="s">
        <v>51</v>
      </c>
    </row>
    <row r="2124" spans="1:21" x14ac:dyDescent="0.25">
      <c r="A2124" s="124" t="s">
        <v>51</v>
      </c>
      <c r="B2124" s="124" t="s">
        <v>51</v>
      </c>
      <c r="C2124" s="124" t="s">
        <v>52</v>
      </c>
      <c r="D2124" s="124" t="s">
        <v>9690</v>
      </c>
      <c r="E2124" s="127" t="s">
        <v>171</v>
      </c>
      <c r="F2124" s="124" t="s">
        <v>55</v>
      </c>
      <c r="G2124" s="127" t="s">
        <v>1969</v>
      </c>
      <c r="H2124" s="127" t="s">
        <v>1970</v>
      </c>
      <c r="I2124" s="145">
        <v>-1612.5</v>
      </c>
      <c r="J2124" s="174">
        <v>46062</v>
      </c>
      <c r="K2124" s="174">
        <v>46066</v>
      </c>
      <c r="L2124" s="174">
        <v>46076</v>
      </c>
      <c r="M2124" s="124">
        <v>30099</v>
      </c>
      <c r="N2124" s="124" t="s">
        <v>58</v>
      </c>
      <c r="O2124" s="124" t="s">
        <v>2235</v>
      </c>
      <c r="P2124" s="124" t="s">
        <v>60</v>
      </c>
      <c r="Q2124" s="124" t="s">
        <v>51</v>
      </c>
      <c r="R2124" s="124" t="s">
        <v>51</v>
      </c>
      <c r="S2124" s="124" t="s">
        <v>9634</v>
      </c>
      <c r="T2124" s="124" t="s">
        <v>6616</v>
      </c>
      <c r="U2124" s="124" t="s">
        <v>51</v>
      </c>
    </row>
    <row r="2125" spans="1:21" x14ac:dyDescent="0.25">
      <c r="A2125" s="124" t="s">
        <v>51</v>
      </c>
      <c r="B2125" s="124" t="s">
        <v>51</v>
      </c>
      <c r="C2125" s="124" t="s">
        <v>52</v>
      </c>
      <c r="D2125" s="124" t="s">
        <v>9691</v>
      </c>
      <c r="E2125" s="127" t="s">
        <v>9692</v>
      </c>
      <c r="F2125" s="124" t="s">
        <v>55</v>
      </c>
      <c r="G2125" s="127" t="s">
        <v>1217</v>
      </c>
      <c r="H2125" s="127" t="s">
        <v>1218</v>
      </c>
      <c r="I2125" s="145">
        <v>-2100.61</v>
      </c>
      <c r="J2125" s="174">
        <v>46059</v>
      </c>
      <c r="K2125" s="174">
        <v>46076</v>
      </c>
      <c r="L2125" s="174">
        <v>46077</v>
      </c>
      <c r="M2125" s="124">
        <v>20002</v>
      </c>
      <c r="N2125" s="124" t="s">
        <v>347</v>
      </c>
      <c r="O2125" s="124" t="s">
        <v>79</v>
      </c>
      <c r="P2125" s="124" t="s">
        <v>60</v>
      </c>
      <c r="Q2125" s="124" t="s">
        <v>51</v>
      </c>
      <c r="R2125" s="124" t="s">
        <v>51</v>
      </c>
      <c r="S2125" s="124" t="s">
        <v>3541</v>
      </c>
      <c r="T2125" s="124" t="s">
        <v>6616</v>
      </c>
      <c r="U2125" s="124" t="s">
        <v>51</v>
      </c>
    </row>
    <row r="2126" spans="1:21" x14ac:dyDescent="0.25">
      <c r="H2126" s="127" t="s">
        <v>9693</v>
      </c>
      <c r="I2126" s="145">
        <v>-11220551.52</v>
      </c>
      <c r="L2126" s="174">
        <v>46077</v>
      </c>
      <c r="M2126" s="127">
        <v>40001</v>
      </c>
      <c r="N2126" s="124" t="s">
        <v>9693</v>
      </c>
      <c r="O2126" s="124" t="s">
        <v>7995</v>
      </c>
      <c r="P2126" s="124" t="s">
        <v>93</v>
      </c>
    </row>
    <row r="2127" spans="1:21" x14ac:dyDescent="0.25">
      <c r="H2127" s="127" t="s">
        <v>9694</v>
      </c>
      <c r="I2127" s="145">
        <v>-1332.73</v>
      </c>
      <c r="L2127" s="174">
        <v>46077</v>
      </c>
      <c r="M2127" s="127">
        <v>20008</v>
      </c>
      <c r="N2127" s="124" t="s">
        <v>9694</v>
      </c>
      <c r="O2127" s="124" t="s">
        <v>155</v>
      </c>
      <c r="P2127" s="124" t="s">
        <v>155</v>
      </c>
    </row>
    <row r="2128" spans="1:21" x14ac:dyDescent="0.25">
      <c r="A2128" s="124" t="s">
        <v>51</v>
      </c>
      <c r="B2128" s="124" t="s">
        <v>51</v>
      </c>
      <c r="C2128" s="124" t="s">
        <v>52</v>
      </c>
      <c r="D2128" s="124" t="s">
        <v>9695</v>
      </c>
      <c r="E2128" s="127" t="s">
        <v>9696</v>
      </c>
      <c r="F2128" s="124" t="s">
        <v>55</v>
      </c>
      <c r="G2128" s="127" t="s">
        <v>1424</v>
      </c>
      <c r="H2128" s="127" t="s">
        <v>1425</v>
      </c>
      <c r="I2128" s="145">
        <v>-2518.8200000000002</v>
      </c>
      <c r="J2128" s="174">
        <v>46042</v>
      </c>
      <c r="K2128" s="174">
        <v>46072</v>
      </c>
      <c r="L2128" s="174">
        <v>46077</v>
      </c>
      <c r="M2128" s="124">
        <v>30099</v>
      </c>
      <c r="N2128" s="124" t="s">
        <v>58</v>
      </c>
      <c r="O2128" s="124" t="s">
        <v>2235</v>
      </c>
      <c r="P2128" s="124" t="s">
        <v>60</v>
      </c>
      <c r="Q2128" s="124" t="s">
        <v>9697</v>
      </c>
      <c r="R2128" s="124" t="s">
        <v>51</v>
      </c>
      <c r="S2128" s="124" t="s">
        <v>9634</v>
      </c>
      <c r="T2128" s="124" t="s">
        <v>9597</v>
      </c>
      <c r="U2128" s="124" t="s">
        <v>51</v>
      </c>
    </row>
    <row r="2129" spans="1:21" x14ac:dyDescent="0.25">
      <c r="H2129" s="127" t="s">
        <v>353</v>
      </c>
      <c r="I2129" s="145">
        <v>-52814.91</v>
      </c>
      <c r="L2129" s="174">
        <v>46077</v>
      </c>
      <c r="M2129" s="127">
        <v>10258</v>
      </c>
      <c r="N2129" s="124" t="s">
        <v>353</v>
      </c>
      <c r="O2129" s="124" t="s">
        <v>353</v>
      </c>
      <c r="P2129" s="124" t="s">
        <v>246</v>
      </c>
    </row>
    <row r="2130" spans="1:21" x14ac:dyDescent="0.25">
      <c r="H2130" s="127" t="s">
        <v>9698</v>
      </c>
      <c r="I2130" s="145">
        <v>-1992.74</v>
      </c>
      <c r="L2130" s="174">
        <v>46077</v>
      </c>
      <c r="M2130" s="127">
        <v>20004</v>
      </c>
      <c r="N2130" s="124" t="s">
        <v>128</v>
      </c>
      <c r="O2130" s="124" t="s">
        <v>79</v>
      </c>
      <c r="P2130" s="124" t="s">
        <v>129</v>
      </c>
    </row>
    <row r="2131" spans="1:21" x14ac:dyDescent="0.25">
      <c r="H2131" s="127" t="s">
        <v>564</v>
      </c>
      <c r="I2131" s="145">
        <v>-60.47</v>
      </c>
      <c r="L2131" s="174">
        <v>46077</v>
      </c>
      <c r="M2131" s="127">
        <v>20008</v>
      </c>
      <c r="N2131" s="124" t="s">
        <v>128</v>
      </c>
      <c r="O2131" s="124" t="s">
        <v>79</v>
      </c>
      <c r="P2131" s="124" t="s">
        <v>129</v>
      </c>
    </row>
    <row r="2132" spans="1:21" x14ac:dyDescent="0.25">
      <c r="H2132" s="127" t="s">
        <v>374</v>
      </c>
      <c r="I2132" s="145">
        <v>-472.47</v>
      </c>
      <c r="L2132" s="174">
        <v>46077</v>
      </c>
      <c r="M2132" s="127">
        <v>40001</v>
      </c>
      <c r="N2132" s="124" t="s">
        <v>374</v>
      </c>
      <c r="O2132" s="124" t="s">
        <v>155</v>
      </c>
      <c r="P2132" s="124" t="s">
        <v>155</v>
      </c>
    </row>
    <row r="2133" spans="1:21" x14ac:dyDescent="0.25">
      <c r="H2133" s="127" t="s">
        <v>9699</v>
      </c>
      <c r="I2133" s="145">
        <v>-2387.08</v>
      </c>
      <c r="L2133" s="174">
        <v>46077</v>
      </c>
      <c r="M2133" s="127">
        <v>40001</v>
      </c>
      <c r="N2133" s="124" t="s">
        <v>9699</v>
      </c>
      <c r="O2133" s="124" t="s">
        <v>155</v>
      </c>
      <c r="P2133" s="124" t="s">
        <v>155</v>
      </c>
    </row>
    <row r="2134" spans="1:21" x14ac:dyDescent="0.25">
      <c r="A2134" s="124" t="s">
        <v>51</v>
      </c>
      <c r="B2134" s="124" t="s">
        <v>51</v>
      </c>
      <c r="C2134" s="124" t="s">
        <v>52</v>
      </c>
      <c r="D2134" s="124" t="s">
        <v>9700</v>
      </c>
      <c r="E2134" s="127" t="s">
        <v>844</v>
      </c>
      <c r="F2134" s="124" t="s">
        <v>55</v>
      </c>
      <c r="G2134" s="127" t="s">
        <v>9701</v>
      </c>
      <c r="H2134" s="127" t="s">
        <v>9702</v>
      </c>
      <c r="I2134" s="145">
        <v>-138786.31</v>
      </c>
      <c r="J2134" s="174">
        <v>46038</v>
      </c>
      <c r="K2134" s="174">
        <v>46076</v>
      </c>
      <c r="L2134" s="174">
        <v>46077</v>
      </c>
      <c r="M2134" s="124">
        <v>20010</v>
      </c>
      <c r="N2134" s="124" t="s">
        <v>174</v>
      </c>
      <c r="O2134" s="124" t="s">
        <v>174</v>
      </c>
      <c r="P2134" s="124" t="s">
        <v>60</v>
      </c>
      <c r="Q2134" s="124" t="s">
        <v>51</v>
      </c>
      <c r="R2134" s="124" t="s">
        <v>51</v>
      </c>
      <c r="S2134" s="124" t="s">
        <v>3541</v>
      </c>
      <c r="T2134" s="124" t="s">
        <v>6595</v>
      </c>
      <c r="U2134" s="124" t="s">
        <v>51</v>
      </c>
    </row>
    <row r="2135" spans="1:21" x14ac:dyDescent="0.25">
      <c r="H2135" s="127" t="s">
        <v>8107</v>
      </c>
      <c r="I2135" s="145">
        <v>-327.76</v>
      </c>
      <c r="L2135" s="174">
        <v>46077</v>
      </c>
      <c r="M2135" s="127">
        <v>20033</v>
      </c>
      <c r="N2135" s="124" t="s">
        <v>128</v>
      </c>
      <c r="O2135" s="124" t="s">
        <v>79</v>
      </c>
      <c r="P2135" s="124" t="s">
        <v>129</v>
      </c>
    </row>
    <row r="2136" spans="1:21" x14ac:dyDescent="0.25">
      <c r="H2136" s="127" t="s">
        <v>9703</v>
      </c>
      <c r="I2136" s="145">
        <v>-405</v>
      </c>
      <c r="L2136" s="174">
        <v>46077</v>
      </c>
      <c r="M2136" s="127">
        <v>20009</v>
      </c>
      <c r="N2136" s="124" t="s">
        <v>128</v>
      </c>
      <c r="O2136" s="124" t="s">
        <v>79</v>
      </c>
      <c r="P2136" s="124" t="s">
        <v>129</v>
      </c>
    </row>
    <row r="2137" spans="1:21" x14ac:dyDescent="0.25">
      <c r="H2137" s="127" t="s">
        <v>9704</v>
      </c>
      <c r="I2137" s="145">
        <v>-4987.24</v>
      </c>
      <c r="L2137" s="174">
        <v>46077</v>
      </c>
      <c r="M2137" s="127">
        <v>20021</v>
      </c>
      <c r="N2137" s="124" t="s">
        <v>128</v>
      </c>
      <c r="O2137" s="124" t="s">
        <v>79</v>
      </c>
      <c r="P2137" s="124" t="s">
        <v>129</v>
      </c>
    </row>
    <row r="2138" spans="1:21" x14ac:dyDescent="0.25">
      <c r="A2138" s="124" t="s">
        <v>51</v>
      </c>
      <c r="B2138" s="124" t="s">
        <v>51</v>
      </c>
      <c r="C2138" s="124" t="s">
        <v>52</v>
      </c>
      <c r="D2138" s="124" t="s">
        <v>6131</v>
      </c>
      <c r="E2138" s="127" t="s">
        <v>1968</v>
      </c>
      <c r="F2138" s="124" t="s">
        <v>55</v>
      </c>
      <c r="G2138" s="127" t="s">
        <v>9705</v>
      </c>
      <c r="H2138" s="127" t="s">
        <v>9706</v>
      </c>
      <c r="I2138" s="145">
        <v>-1425.6</v>
      </c>
      <c r="J2138" s="174">
        <v>46048</v>
      </c>
      <c r="K2138" s="174">
        <v>46065</v>
      </c>
      <c r="L2138" s="174">
        <v>46077</v>
      </c>
      <c r="M2138" s="124">
        <v>20108</v>
      </c>
      <c r="N2138" s="124" t="s">
        <v>911</v>
      </c>
      <c r="O2138" s="124" t="s">
        <v>79</v>
      </c>
      <c r="P2138" s="124" t="s">
        <v>60</v>
      </c>
      <c r="Q2138" s="124" t="s">
        <v>51</v>
      </c>
      <c r="R2138" s="124" t="s">
        <v>51</v>
      </c>
      <c r="S2138" s="124" t="s">
        <v>3541</v>
      </c>
      <c r="T2138" s="124" t="s">
        <v>6595</v>
      </c>
      <c r="U2138" s="124" t="s">
        <v>51</v>
      </c>
    </row>
    <row r="2139" spans="1:21" x14ac:dyDescent="0.25">
      <c r="A2139" s="124" t="s">
        <v>51</v>
      </c>
      <c r="B2139" s="124" t="s">
        <v>51</v>
      </c>
      <c r="C2139" s="124" t="s">
        <v>52</v>
      </c>
      <c r="D2139" s="124" t="s">
        <v>9707</v>
      </c>
      <c r="E2139" s="127" t="s">
        <v>9708</v>
      </c>
      <c r="F2139" s="124" t="s">
        <v>55</v>
      </c>
      <c r="G2139" s="127" t="s">
        <v>9709</v>
      </c>
      <c r="H2139" s="127" t="s">
        <v>9710</v>
      </c>
      <c r="I2139" s="145">
        <v>-1360.2</v>
      </c>
      <c r="J2139" s="174">
        <v>46049</v>
      </c>
      <c r="K2139" s="174">
        <v>46051</v>
      </c>
      <c r="L2139" s="174">
        <v>46077</v>
      </c>
      <c r="M2139" s="124">
        <v>20029</v>
      </c>
      <c r="N2139" s="124" t="s">
        <v>131</v>
      </c>
      <c r="O2139" s="124" t="s">
        <v>132</v>
      </c>
      <c r="P2139" s="124" t="s">
        <v>60</v>
      </c>
      <c r="Q2139" s="124" t="s">
        <v>9711</v>
      </c>
      <c r="R2139" s="124" t="s">
        <v>51</v>
      </c>
      <c r="S2139" s="124" t="s">
        <v>3541</v>
      </c>
      <c r="T2139" s="124" t="s">
        <v>9651</v>
      </c>
      <c r="U2139" s="124" t="s">
        <v>51</v>
      </c>
    </row>
    <row r="2140" spans="1:21" x14ac:dyDescent="0.25">
      <c r="H2140" s="127" t="s">
        <v>8237</v>
      </c>
      <c r="I2140" s="145">
        <v>-5000</v>
      </c>
      <c r="L2140" s="174">
        <v>46077</v>
      </c>
      <c r="M2140" s="122" t="s">
        <v>8609</v>
      </c>
      <c r="N2140" s="124" t="s">
        <v>1182</v>
      </c>
      <c r="O2140" s="124" t="s">
        <v>840</v>
      </c>
      <c r="P2140" s="124" t="s">
        <v>129</v>
      </c>
    </row>
    <row r="2141" spans="1:21" x14ac:dyDescent="0.25">
      <c r="A2141" s="124" t="s">
        <v>51</v>
      </c>
      <c r="B2141" s="124" t="s">
        <v>51</v>
      </c>
      <c r="C2141" s="124" t="s">
        <v>52</v>
      </c>
      <c r="D2141" s="124" t="s">
        <v>9712</v>
      </c>
      <c r="E2141" s="127" t="s">
        <v>1973</v>
      </c>
      <c r="F2141" s="124" t="s">
        <v>55</v>
      </c>
      <c r="G2141" s="127" t="s">
        <v>1638</v>
      </c>
      <c r="H2141" s="127" t="s">
        <v>1639</v>
      </c>
      <c r="I2141" s="145">
        <v>-25403.4</v>
      </c>
      <c r="J2141" s="174">
        <v>46066</v>
      </c>
      <c r="K2141" s="174">
        <v>46077</v>
      </c>
      <c r="L2141" s="174">
        <v>46077</v>
      </c>
      <c r="M2141" s="124">
        <v>20104</v>
      </c>
      <c r="N2141" s="124" t="s">
        <v>352</v>
      </c>
      <c r="O2141" s="124" t="s">
        <v>219</v>
      </c>
      <c r="P2141" s="124" t="s">
        <v>60</v>
      </c>
      <c r="Q2141" s="124" t="s">
        <v>51</v>
      </c>
      <c r="R2141" s="124" t="s">
        <v>51</v>
      </c>
      <c r="S2141" s="124" t="s">
        <v>3541</v>
      </c>
      <c r="T2141" s="124" t="s">
        <v>6616</v>
      </c>
      <c r="U2141" s="124" t="s">
        <v>51</v>
      </c>
    </row>
    <row r="2142" spans="1:21" x14ac:dyDescent="0.25">
      <c r="H2142" s="127" t="s">
        <v>9713</v>
      </c>
      <c r="I2142" s="145">
        <v>-289.33999999999997</v>
      </c>
      <c r="L2142" s="174">
        <v>46077</v>
      </c>
      <c r="M2142" s="127">
        <v>20008</v>
      </c>
      <c r="N2142" s="124" t="s">
        <v>9713</v>
      </c>
      <c r="O2142" s="124" t="s">
        <v>155</v>
      </c>
      <c r="P2142" s="124" t="s">
        <v>155</v>
      </c>
    </row>
    <row r="2143" spans="1:21" x14ac:dyDescent="0.25">
      <c r="A2143" s="124" t="s">
        <v>51</v>
      </c>
      <c r="B2143" s="124" t="s">
        <v>51</v>
      </c>
      <c r="C2143" s="124" t="s">
        <v>52</v>
      </c>
      <c r="D2143" s="124" t="s">
        <v>9714</v>
      </c>
      <c r="E2143" s="127" t="s">
        <v>9715</v>
      </c>
      <c r="F2143" s="124" t="s">
        <v>55</v>
      </c>
      <c r="G2143" s="127" t="s">
        <v>808</v>
      </c>
      <c r="H2143" s="127" t="s">
        <v>809</v>
      </c>
      <c r="I2143" s="145">
        <v>-2617.52</v>
      </c>
      <c r="J2143" s="174">
        <v>46042</v>
      </c>
      <c r="K2143" s="174">
        <v>46043</v>
      </c>
      <c r="L2143" s="174">
        <v>46077</v>
      </c>
      <c r="M2143" s="124">
        <v>30099</v>
      </c>
      <c r="N2143" s="124" t="s">
        <v>58</v>
      </c>
      <c r="O2143" s="124" t="s">
        <v>2235</v>
      </c>
      <c r="P2143" s="124" t="s">
        <v>60</v>
      </c>
      <c r="Q2143" s="124" t="s">
        <v>9716</v>
      </c>
      <c r="R2143" s="124" t="s">
        <v>51</v>
      </c>
      <c r="S2143" s="124" t="s">
        <v>9634</v>
      </c>
      <c r="T2143" s="124" t="s">
        <v>9651</v>
      </c>
      <c r="U2143" s="124" t="s">
        <v>51</v>
      </c>
    </row>
    <row r="2144" spans="1:21" x14ac:dyDescent="0.25">
      <c r="H2144" s="127" t="s">
        <v>742</v>
      </c>
      <c r="I2144" s="145">
        <v>-249</v>
      </c>
      <c r="L2144" s="174">
        <v>46077</v>
      </c>
      <c r="M2144" s="124">
        <v>40001</v>
      </c>
      <c r="N2144" s="124" t="s">
        <v>742</v>
      </c>
      <c r="O2144" s="124" t="s">
        <v>79</v>
      </c>
      <c r="P2144" s="124" t="s">
        <v>129</v>
      </c>
    </row>
    <row r="2145" spans="1:21" x14ac:dyDescent="0.25">
      <c r="H2145" s="127" t="s">
        <v>276</v>
      </c>
      <c r="I2145" s="145">
        <v>-189.52999999999997</v>
      </c>
      <c r="L2145" s="174">
        <v>46077</v>
      </c>
      <c r="M2145" s="122" t="s">
        <v>8609</v>
      </c>
      <c r="N2145" s="124" t="s">
        <v>276</v>
      </c>
      <c r="O2145" s="124" t="s">
        <v>79</v>
      </c>
      <c r="P2145" s="124" t="s">
        <v>129</v>
      </c>
    </row>
    <row r="2146" spans="1:21" x14ac:dyDescent="0.25">
      <c r="A2146" s="124" t="s">
        <v>51</v>
      </c>
      <c r="B2146" s="124" t="s">
        <v>51</v>
      </c>
      <c r="C2146" s="124" t="s">
        <v>72</v>
      </c>
      <c r="D2146" s="124" t="s">
        <v>9717</v>
      </c>
      <c r="E2146" s="127" t="s">
        <v>9718</v>
      </c>
      <c r="F2146" s="124" t="s">
        <v>55</v>
      </c>
      <c r="G2146" s="127" t="s">
        <v>1921</v>
      </c>
      <c r="H2146" s="127" t="s">
        <v>1922</v>
      </c>
      <c r="I2146" s="145">
        <v>-13499.19</v>
      </c>
      <c r="J2146" s="174">
        <v>46055</v>
      </c>
      <c r="K2146" s="174">
        <v>46059</v>
      </c>
      <c r="L2146" s="174">
        <v>46077</v>
      </c>
      <c r="M2146" s="124">
        <v>20008</v>
      </c>
      <c r="N2146" s="124" t="s">
        <v>161</v>
      </c>
      <c r="O2146" s="124" t="s">
        <v>138</v>
      </c>
      <c r="P2146" s="124" t="s">
        <v>60</v>
      </c>
      <c r="Q2146" s="124" t="s">
        <v>51</v>
      </c>
      <c r="R2146" s="124" t="s">
        <v>51</v>
      </c>
      <c r="S2146" s="124" t="s">
        <v>3541</v>
      </c>
      <c r="T2146" s="124" t="s">
        <v>6600</v>
      </c>
      <c r="U2146" s="124" t="s">
        <v>51</v>
      </c>
    </row>
    <row r="2147" spans="1:21" x14ac:dyDescent="0.25">
      <c r="A2147" s="124" t="s">
        <v>51</v>
      </c>
      <c r="B2147" s="124" t="s">
        <v>51</v>
      </c>
      <c r="C2147" s="124" t="s">
        <v>52</v>
      </c>
      <c r="D2147" s="124" t="s">
        <v>6108</v>
      </c>
      <c r="E2147" s="127" t="s">
        <v>9719</v>
      </c>
      <c r="F2147" s="124" t="s">
        <v>55</v>
      </c>
      <c r="G2147" s="127" t="s">
        <v>529</v>
      </c>
      <c r="H2147" s="127" t="s">
        <v>530</v>
      </c>
      <c r="I2147" s="145">
        <v>-310</v>
      </c>
      <c r="J2147" s="174">
        <v>46049</v>
      </c>
      <c r="K2147" s="174">
        <v>46065</v>
      </c>
      <c r="L2147" s="174">
        <v>46077</v>
      </c>
      <c r="M2147" s="124">
        <v>20009</v>
      </c>
      <c r="N2147" s="124" t="s">
        <v>1107</v>
      </c>
      <c r="O2147" s="124" t="s">
        <v>79</v>
      </c>
      <c r="P2147" s="124" t="s">
        <v>60</v>
      </c>
      <c r="Q2147" s="124" t="s">
        <v>9720</v>
      </c>
      <c r="R2147" s="124" t="s">
        <v>51</v>
      </c>
      <c r="S2147" s="124" t="s">
        <v>3541</v>
      </c>
      <c r="T2147" s="124" t="s">
        <v>9721</v>
      </c>
      <c r="U2147" s="124" t="s">
        <v>51</v>
      </c>
    </row>
    <row r="2148" spans="1:21" x14ac:dyDescent="0.25">
      <c r="A2148" s="124" t="s">
        <v>51</v>
      </c>
      <c r="C2148" s="124" t="s">
        <v>52</v>
      </c>
      <c r="D2148" s="124" t="s">
        <v>9722</v>
      </c>
      <c r="E2148" s="127" t="s">
        <v>9723</v>
      </c>
      <c r="F2148" s="124" t="s">
        <v>55</v>
      </c>
      <c r="G2148" s="127" t="s">
        <v>1665</v>
      </c>
      <c r="H2148" s="127" t="s">
        <v>1666</v>
      </c>
      <c r="I2148" s="145">
        <v>-3599.8</v>
      </c>
      <c r="J2148" s="174">
        <v>46048</v>
      </c>
      <c r="K2148" s="174">
        <v>46048</v>
      </c>
      <c r="L2148" s="174">
        <v>46078</v>
      </c>
      <c r="M2148" s="124">
        <v>20008</v>
      </c>
      <c r="N2148" s="124" t="s">
        <v>161</v>
      </c>
      <c r="O2148" s="124" t="s">
        <v>138</v>
      </c>
      <c r="P2148" s="124" t="s">
        <v>60</v>
      </c>
      <c r="Q2148" s="124">
        <v>7.7900011612136905E+45</v>
      </c>
      <c r="R2148" s="124" t="s">
        <v>51</v>
      </c>
      <c r="S2148" s="124" t="s">
        <v>3541</v>
      </c>
      <c r="T2148" s="124" t="s">
        <v>9724</v>
      </c>
      <c r="U2148" s="124" t="s">
        <v>51</v>
      </c>
    </row>
    <row r="2149" spans="1:21" x14ac:dyDescent="0.25">
      <c r="A2149" s="124" t="s">
        <v>51</v>
      </c>
      <c r="C2149" s="124" t="s">
        <v>72</v>
      </c>
      <c r="D2149" s="124" t="s">
        <v>9725</v>
      </c>
      <c r="E2149" s="127" t="s">
        <v>9726</v>
      </c>
      <c r="F2149" s="124" t="s">
        <v>55</v>
      </c>
      <c r="G2149" s="127" t="s">
        <v>1773</v>
      </c>
      <c r="H2149" s="127" t="s">
        <v>1774</v>
      </c>
      <c r="I2149" s="145">
        <v>-945</v>
      </c>
      <c r="J2149" s="174">
        <v>46056</v>
      </c>
      <c r="K2149" s="174">
        <v>46078</v>
      </c>
      <c r="L2149" s="174">
        <v>46078</v>
      </c>
      <c r="M2149" s="124">
        <v>20099</v>
      </c>
      <c r="N2149" s="124" t="s">
        <v>78</v>
      </c>
      <c r="O2149" s="124" t="s">
        <v>79</v>
      </c>
      <c r="P2149" s="124" t="s">
        <v>60</v>
      </c>
      <c r="Q2149" s="124" t="s">
        <v>51</v>
      </c>
      <c r="R2149" s="124" t="s">
        <v>51</v>
      </c>
      <c r="S2149" s="124" t="s">
        <v>3541</v>
      </c>
      <c r="T2149" s="124" t="s">
        <v>9620</v>
      </c>
      <c r="U2149" s="124" t="s">
        <v>51</v>
      </c>
    </row>
    <row r="2150" spans="1:21" x14ac:dyDescent="0.25">
      <c r="H2150" s="127" t="s">
        <v>1775</v>
      </c>
      <c r="I2150" s="145">
        <v>-54285.78</v>
      </c>
      <c r="L2150" s="174">
        <v>46078</v>
      </c>
      <c r="M2150" s="124">
        <v>20001</v>
      </c>
      <c r="N2150" s="124" t="s">
        <v>1775</v>
      </c>
      <c r="O2150" s="124" t="s">
        <v>79</v>
      </c>
      <c r="P2150" s="124" t="s">
        <v>129</v>
      </c>
    </row>
    <row r="2151" spans="1:21" x14ac:dyDescent="0.25">
      <c r="H2151" s="127" t="s">
        <v>1775</v>
      </c>
      <c r="I2151" s="145">
        <v>-837.3</v>
      </c>
      <c r="L2151" s="174">
        <v>46078</v>
      </c>
      <c r="M2151" s="124">
        <v>20004</v>
      </c>
      <c r="N2151" s="124" t="s">
        <v>1775</v>
      </c>
      <c r="O2151" s="124" t="s">
        <v>79</v>
      </c>
      <c r="P2151" s="124" t="s">
        <v>129</v>
      </c>
    </row>
    <row r="2152" spans="1:21" x14ac:dyDescent="0.25">
      <c r="H2152" s="127" t="s">
        <v>1775</v>
      </c>
      <c r="I2152" s="145">
        <v>-610</v>
      </c>
      <c r="L2152" s="174">
        <v>46078</v>
      </c>
      <c r="M2152" s="124">
        <v>40001</v>
      </c>
      <c r="N2152" s="124" t="s">
        <v>9727</v>
      </c>
      <c r="O2152" s="124" t="s">
        <v>79</v>
      </c>
      <c r="P2152" s="124" t="s">
        <v>129</v>
      </c>
    </row>
    <row r="2153" spans="1:21" x14ac:dyDescent="0.25">
      <c r="H2153" s="127" t="s">
        <v>1775</v>
      </c>
      <c r="I2153" s="145">
        <v>-290.52</v>
      </c>
      <c r="L2153" s="174">
        <v>46078</v>
      </c>
      <c r="M2153" s="124">
        <v>40001</v>
      </c>
      <c r="N2153" s="124" t="s">
        <v>7732</v>
      </c>
      <c r="O2153" s="124" t="s">
        <v>79</v>
      </c>
      <c r="P2153" s="124" t="s">
        <v>129</v>
      </c>
    </row>
    <row r="2154" spans="1:21" x14ac:dyDescent="0.25">
      <c r="A2154" s="124" t="s">
        <v>51</v>
      </c>
      <c r="C2154" s="124" t="s">
        <v>52</v>
      </c>
      <c r="D2154" s="124" t="s">
        <v>9728</v>
      </c>
      <c r="E2154" s="127" t="s">
        <v>9729</v>
      </c>
      <c r="F2154" s="124" t="s">
        <v>55</v>
      </c>
      <c r="G2154" s="127" t="s">
        <v>1779</v>
      </c>
      <c r="H2154" s="127" t="s">
        <v>1780</v>
      </c>
      <c r="I2154" s="145">
        <v>-666</v>
      </c>
      <c r="J2154" s="174">
        <v>46048</v>
      </c>
      <c r="K2154" s="174">
        <v>46050</v>
      </c>
      <c r="L2154" s="174">
        <v>46078</v>
      </c>
      <c r="M2154" s="124">
        <v>10258</v>
      </c>
      <c r="N2154" s="124" t="s">
        <v>66</v>
      </c>
      <c r="O2154" s="124" t="s">
        <v>67</v>
      </c>
      <c r="P2154" s="124" t="s">
        <v>60</v>
      </c>
      <c r="Q2154" s="124">
        <v>3.4191090080890599E+46</v>
      </c>
      <c r="R2154" s="124" t="s">
        <v>51</v>
      </c>
      <c r="S2154" s="124" t="s">
        <v>9595</v>
      </c>
      <c r="T2154" s="124" t="s">
        <v>9724</v>
      </c>
      <c r="U2154" s="124" t="s">
        <v>51</v>
      </c>
    </row>
    <row r="2155" spans="1:21" x14ac:dyDescent="0.25">
      <c r="A2155" s="124" t="s">
        <v>51</v>
      </c>
      <c r="C2155" s="124" t="s">
        <v>52</v>
      </c>
      <c r="D2155" s="124" t="s">
        <v>9730</v>
      </c>
      <c r="E2155" s="127" t="s">
        <v>9731</v>
      </c>
      <c r="F2155" s="124" t="s">
        <v>55</v>
      </c>
      <c r="G2155" s="127" t="s">
        <v>1779</v>
      </c>
      <c r="H2155" s="127" t="s">
        <v>1780</v>
      </c>
      <c r="I2155" s="145">
        <v>-918.62</v>
      </c>
      <c r="J2155" s="174">
        <v>46050</v>
      </c>
      <c r="K2155" s="174">
        <v>46052</v>
      </c>
      <c r="L2155" s="174">
        <v>46078</v>
      </c>
      <c r="M2155" s="124">
        <v>20099</v>
      </c>
      <c r="N2155" s="124" t="s">
        <v>78</v>
      </c>
      <c r="O2155" s="124" t="s">
        <v>79</v>
      </c>
      <c r="P2155" s="124" t="s">
        <v>60</v>
      </c>
      <c r="Q2155" s="124">
        <v>3.4191090080892399E+46</v>
      </c>
      <c r="R2155" s="124" t="s">
        <v>51</v>
      </c>
      <c r="S2155" s="124" t="s">
        <v>3541</v>
      </c>
      <c r="T2155" s="124" t="s">
        <v>9651</v>
      </c>
      <c r="U2155" s="124" t="s">
        <v>51</v>
      </c>
    </row>
    <row r="2156" spans="1:21" x14ac:dyDescent="0.25">
      <c r="A2156" s="124" t="s">
        <v>51</v>
      </c>
      <c r="C2156" s="124" t="s">
        <v>72</v>
      </c>
      <c r="D2156" s="124" t="s">
        <v>9732</v>
      </c>
      <c r="E2156" s="127" t="s">
        <v>9733</v>
      </c>
      <c r="F2156" s="124" t="s">
        <v>55</v>
      </c>
      <c r="G2156" s="127" t="s">
        <v>907</v>
      </c>
      <c r="H2156" s="127" t="s">
        <v>908</v>
      </c>
      <c r="I2156" s="145">
        <v>-187.56</v>
      </c>
      <c r="J2156" s="174">
        <v>46065</v>
      </c>
      <c r="K2156" s="174">
        <v>46078</v>
      </c>
      <c r="L2156" s="174">
        <v>46078</v>
      </c>
      <c r="M2156" s="124">
        <v>20024</v>
      </c>
      <c r="N2156" s="124" t="s">
        <v>717</v>
      </c>
      <c r="O2156" s="124" t="s">
        <v>79</v>
      </c>
      <c r="P2156" s="124" t="s">
        <v>60</v>
      </c>
      <c r="Q2156" s="124" t="s">
        <v>51</v>
      </c>
      <c r="R2156" s="124" t="s">
        <v>51</v>
      </c>
      <c r="S2156" s="124" t="s">
        <v>3541</v>
      </c>
      <c r="T2156" s="124" t="s">
        <v>9734</v>
      </c>
      <c r="U2156" s="124" t="s">
        <v>51</v>
      </c>
    </row>
    <row r="2157" spans="1:21" x14ac:dyDescent="0.25">
      <c r="A2157" s="124" t="s">
        <v>51</v>
      </c>
      <c r="C2157" s="124" t="s">
        <v>72</v>
      </c>
      <c r="D2157" s="124" t="s">
        <v>9735</v>
      </c>
      <c r="E2157" s="127" t="s">
        <v>9736</v>
      </c>
      <c r="F2157" s="124" t="s">
        <v>55</v>
      </c>
      <c r="G2157" s="127" t="s">
        <v>907</v>
      </c>
      <c r="H2157" s="127" t="s">
        <v>908</v>
      </c>
      <c r="I2157" s="145">
        <v>-59.84</v>
      </c>
      <c r="J2157" s="174">
        <v>46065</v>
      </c>
      <c r="K2157" s="174">
        <v>46078</v>
      </c>
      <c r="L2157" s="174">
        <v>46078</v>
      </c>
      <c r="M2157" s="124">
        <v>20001</v>
      </c>
      <c r="N2157" s="124" t="s">
        <v>189</v>
      </c>
      <c r="O2157" s="124" t="s">
        <v>79</v>
      </c>
      <c r="P2157" s="124" t="s">
        <v>60</v>
      </c>
      <c r="Q2157" s="124" t="s">
        <v>51</v>
      </c>
      <c r="R2157" s="124" t="s">
        <v>51</v>
      </c>
      <c r="S2157" s="124" t="s">
        <v>3541</v>
      </c>
      <c r="T2157" s="124" t="s">
        <v>9734</v>
      </c>
      <c r="U2157" s="124" t="s">
        <v>51</v>
      </c>
    </row>
    <row r="2158" spans="1:21" x14ac:dyDescent="0.25">
      <c r="A2158" s="124" t="s">
        <v>51</v>
      </c>
      <c r="C2158" s="124" t="s">
        <v>72</v>
      </c>
      <c r="D2158" s="124" t="s">
        <v>9737</v>
      </c>
      <c r="E2158" s="127" t="s">
        <v>9738</v>
      </c>
      <c r="F2158" s="124" t="s">
        <v>55</v>
      </c>
      <c r="G2158" s="127" t="s">
        <v>907</v>
      </c>
      <c r="H2158" s="127" t="s">
        <v>908</v>
      </c>
      <c r="I2158" s="145">
        <v>-278.7</v>
      </c>
      <c r="J2158" s="174">
        <v>46065</v>
      </c>
      <c r="K2158" s="174">
        <v>46078</v>
      </c>
      <c r="L2158" s="174">
        <v>46078</v>
      </c>
      <c r="M2158" s="124">
        <v>20020</v>
      </c>
      <c r="N2158" s="124" t="s">
        <v>1787</v>
      </c>
      <c r="O2158" s="124" t="s">
        <v>79</v>
      </c>
      <c r="P2158" s="124" t="s">
        <v>60</v>
      </c>
      <c r="Q2158" s="124" t="s">
        <v>51</v>
      </c>
      <c r="R2158" s="124" t="s">
        <v>51</v>
      </c>
      <c r="S2158" s="124" t="s">
        <v>3541</v>
      </c>
      <c r="T2158" s="124" t="s">
        <v>9734</v>
      </c>
      <c r="U2158" s="124" t="s">
        <v>51</v>
      </c>
    </row>
    <row r="2159" spans="1:21" x14ac:dyDescent="0.25">
      <c r="A2159" s="124" t="s">
        <v>51</v>
      </c>
      <c r="C2159" s="124" t="s">
        <v>72</v>
      </c>
      <c r="D2159" s="124" t="s">
        <v>9739</v>
      </c>
      <c r="E2159" s="127" t="s">
        <v>9740</v>
      </c>
      <c r="F2159" s="124" t="s">
        <v>55</v>
      </c>
      <c r="G2159" s="127" t="s">
        <v>1790</v>
      </c>
      <c r="H2159" s="127" t="s">
        <v>1791</v>
      </c>
      <c r="I2159" s="145">
        <v>-365.47</v>
      </c>
      <c r="J2159" s="174">
        <v>46065</v>
      </c>
      <c r="K2159" s="174">
        <v>46078</v>
      </c>
      <c r="L2159" s="174">
        <v>46078</v>
      </c>
      <c r="M2159" s="124">
        <v>20001</v>
      </c>
      <c r="N2159" s="124" t="s">
        <v>189</v>
      </c>
      <c r="O2159" s="124" t="s">
        <v>79</v>
      </c>
      <c r="P2159" s="124" t="s">
        <v>60</v>
      </c>
      <c r="Q2159" s="124" t="s">
        <v>51</v>
      </c>
      <c r="R2159" s="124" t="s">
        <v>51</v>
      </c>
      <c r="S2159" s="124" t="s">
        <v>3541</v>
      </c>
      <c r="T2159" s="124" t="s">
        <v>6603</v>
      </c>
      <c r="U2159" s="124" t="s">
        <v>51</v>
      </c>
    </row>
    <row r="2160" spans="1:21" x14ac:dyDescent="0.25">
      <c r="A2160" s="124" t="s">
        <v>51</v>
      </c>
      <c r="C2160" s="124" t="s">
        <v>72</v>
      </c>
      <c r="D2160" s="124" t="s">
        <v>9741</v>
      </c>
      <c r="E2160" s="127" t="s">
        <v>9742</v>
      </c>
      <c r="F2160" s="124" t="s">
        <v>55</v>
      </c>
      <c r="G2160" s="127" t="s">
        <v>9743</v>
      </c>
      <c r="H2160" s="127" t="s">
        <v>9744</v>
      </c>
      <c r="I2160" s="145">
        <v>-0.34</v>
      </c>
      <c r="J2160" s="174">
        <v>46058</v>
      </c>
      <c r="K2160" s="174">
        <v>46076</v>
      </c>
      <c r="L2160" s="174">
        <v>46078</v>
      </c>
      <c r="M2160" s="124">
        <v>20021</v>
      </c>
      <c r="N2160" s="124" t="s">
        <v>200</v>
      </c>
      <c r="O2160" s="124" t="s">
        <v>200</v>
      </c>
      <c r="P2160" s="124" t="s">
        <v>60</v>
      </c>
      <c r="Q2160" s="124" t="s">
        <v>51</v>
      </c>
      <c r="R2160" s="124" t="s">
        <v>51</v>
      </c>
      <c r="S2160" s="124" t="s">
        <v>3541</v>
      </c>
      <c r="T2160" s="124" t="s">
        <v>9745</v>
      </c>
      <c r="U2160" s="124" t="s">
        <v>51</v>
      </c>
    </row>
    <row r="2161" spans="1:21" x14ac:dyDescent="0.25">
      <c r="H2161" s="127" t="s">
        <v>325</v>
      </c>
      <c r="I2161" s="145">
        <v>-32477.39</v>
      </c>
      <c r="L2161" s="174">
        <v>46078</v>
      </c>
      <c r="M2161" s="127">
        <v>10243</v>
      </c>
      <c r="N2161" s="124" t="s">
        <v>325</v>
      </c>
      <c r="O2161" s="124" t="s">
        <v>328</v>
      </c>
      <c r="P2161" s="124" t="s">
        <v>60</v>
      </c>
    </row>
    <row r="2162" spans="1:21" x14ac:dyDescent="0.25">
      <c r="A2162" s="124" t="s">
        <v>51</v>
      </c>
      <c r="C2162" s="124" t="s">
        <v>52</v>
      </c>
      <c r="D2162" s="124" t="s">
        <v>9746</v>
      </c>
      <c r="E2162" s="127" t="s">
        <v>9747</v>
      </c>
      <c r="F2162" s="124" t="s">
        <v>55</v>
      </c>
      <c r="G2162" s="127" t="s">
        <v>9748</v>
      </c>
      <c r="H2162" s="127" t="s">
        <v>9749</v>
      </c>
      <c r="I2162" s="145">
        <v>-2000</v>
      </c>
      <c r="J2162" s="174">
        <v>46063</v>
      </c>
      <c r="K2162" s="174">
        <v>46073</v>
      </c>
      <c r="L2162" s="174">
        <v>46078</v>
      </c>
      <c r="M2162" s="127">
        <v>30099</v>
      </c>
      <c r="N2162" s="124" t="s">
        <v>51</v>
      </c>
      <c r="O2162" s="124" t="s">
        <v>2235</v>
      </c>
      <c r="P2162" s="124" t="s">
        <v>60</v>
      </c>
      <c r="Q2162" s="124">
        <v>3.3990048255100002E+45</v>
      </c>
      <c r="R2162" s="124" t="s">
        <v>51</v>
      </c>
      <c r="S2162" s="124" t="s">
        <v>9634</v>
      </c>
      <c r="T2162" s="124" t="s">
        <v>6595</v>
      </c>
      <c r="U2162" s="124" t="s">
        <v>51</v>
      </c>
    </row>
    <row r="2163" spans="1:21" x14ac:dyDescent="0.25">
      <c r="A2163" s="124" t="s">
        <v>51</v>
      </c>
      <c r="C2163" s="124" t="s">
        <v>156</v>
      </c>
      <c r="D2163" s="124" t="s">
        <v>1792</v>
      </c>
      <c r="E2163" s="127" t="s">
        <v>1793</v>
      </c>
      <c r="F2163" s="124" t="s">
        <v>55</v>
      </c>
      <c r="G2163" s="127" t="s">
        <v>1794</v>
      </c>
      <c r="H2163" s="127" t="s">
        <v>1795</v>
      </c>
      <c r="I2163" s="145">
        <v>-27706.67</v>
      </c>
      <c r="J2163" s="174">
        <v>45985</v>
      </c>
      <c r="K2163" s="174">
        <v>45985</v>
      </c>
      <c r="L2163" s="174">
        <v>46078</v>
      </c>
      <c r="M2163" s="124">
        <v>20023</v>
      </c>
      <c r="N2163" s="124" t="s">
        <v>84</v>
      </c>
      <c r="O2163" s="124" t="s">
        <v>79</v>
      </c>
      <c r="P2163" s="124" t="s">
        <v>60</v>
      </c>
      <c r="Q2163" s="124" t="s">
        <v>51</v>
      </c>
      <c r="R2163" s="124" t="s">
        <v>51</v>
      </c>
      <c r="S2163" s="124" t="s">
        <v>51</v>
      </c>
      <c r="T2163" s="124" t="s">
        <v>1794</v>
      </c>
      <c r="U2163" s="124" t="s">
        <v>51</v>
      </c>
    </row>
    <row r="2164" spans="1:21" x14ac:dyDescent="0.25">
      <c r="A2164" s="124" t="s">
        <v>51</v>
      </c>
      <c r="C2164" s="124" t="s">
        <v>156</v>
      </c>
      <c r="D2164" s="124" t="s">
        <v>1796</v>
      </c>
      <c r="E2164" s="127" t="s">
        <v>1797</v>
      </c>
      <c r="F2164" s="124" t="s">
        <v>55</v>
      </c>
      <c r="G2164" s="127" t="s">
        <v>1794</v>
      </c>
      <c r="H2164" s="127" t="s">
        <v>1795</v>
      </c>
      <c r="I2164" s="145">
        <v>-816.67</v>
      </c>
      <c r="J2164" s="174">
        <v>45985</v>
      </c>
      <c r="K2164" s="174">
        <v>45985</v>
      </c>
      <c r="L2164" s="174">
        <v>46078</v>
      </c>
      <c r="M2164" s="124">
        <v>20023</v>
      </c>
      <c r="N2164" s="124" t="s">
        <v>84</v>
      </c>
      <c r="O2164" s="124" t="s">
        <v>79</v>
      </c>
      <c r="P2164" s="124" t="s">
        <v>60</v>
      </c>
      <c r="Q2164" s="124" t="s">
        <v>51</v>
      </c>
      <c r="R2164" s="124" t="s">
        <v>51</v>
      </c>
      <c r="S2164" s="124" t="s">
        <v>51</v>
      </c>
      <c r="T2164" s="124" t="s">
        <v>1794</v>
      </c>
      <c r="U2164" s="124" t="s">
        <v>51</v>
      </c>
    </row>
    <row r="2165" spans="1:21" x14ac:dyDescent="0.25">
      <c r="A2165" s="124" t="s">
        <v>51</v>
      </c>
      <c r="C2165" s="124" t="s">
        <v>156</v>
      </c>
      <c r="D2165" s="124" t="s">
        <v>1798</v>
      </c>
      <c r="E2165" s="127" t="s">
        <v>1799</v>
      </c>
      <c r="F2165" s="124" t="s">
        <v>55</v>
      </c>
      <c r="G2165" s="127" t="s">
        <v>1794</v>
      </c>
      <c r="H2165" s="127" t="s">
        <v>1795</v>
      </c>
      <c r="I2165" s="145">
        <v>-21466.67</v>
      </c>
      <c r="J2165" s="174">
        <v>45986</v>
      </c>
      <c r="K2165" s="174">
        <v>45986</v>
      </c>
      <c r="L2165" s="174">
        <v>46078</v>
      </c>
      <c r="M2165" s="124">
        <v>20023</v>
      </c>
      <c r="N2165" s="124" t="s">
        <v>84</v>
      </c>
      <c r="O2165" s="124" t="s">
        <v>79</v>
      </c>
      <c r="P2165" s="124" t="s">
        <v>60</v>
      </c>
      <c r="Q2165" s="124" t="s">
        <v>51</v>
      </c>
      <c r="R2165" s="124" t="s">
        <v>51</v>
      </c>
      <c r="S2165" s="124" t="s">
        <v>51</v>
      </c>
      <c r="T2165" s="124" t="s">
        <v>1794</v>
      </c>
      <c r="U2165" s="124" t="s">
        <v>51</v>
      </c>
    </row>
    <row r="2166" spans="1:21" x14ac:dyDescent="0.25">
      <c r="H2166" s="127" t="s">
        <v>9750</v>
      </c>
      <c r="I2166" s="145">
        <v>-49</v>
      </c>
      <c r="L2166" s="174">
        <v>46078</v>
      </c>
      <c r="M2166" s="127">
        <v>20002</v>
      </c>
      <c r="N2166" s="124" t="s">
        <v>128</v>
      </c>
      <c r="O2166" s="124" t="s">
        <v>79</v>
      </c>
      <c r="P2166" s="124" t="s">
        <v>129</v>
      </c>
    </row>
    <row r="2167" spans="1:21" x14ac:dyDescent="0.25">
      <c r="A2167" s="124" t="s">
        <v>51</v>
      </c>
      <c r="C2167" s="124" t="s">
        <v>72</v>
      </c>
      <c r="D2167" s="124" t="s">
        <v>9751</v>
      </c>
      <c r="E2167" s="127" t="s">
        <v>9752</v>
      </c>
      <c r="F2167" s="124" t="s">
        <v>55</v>
      </c>
      <c r="G2167" s="127" t="s">
        <v>9753</v>
      </c>
      <c r="H2167" s="127" t="s">
        <v>9754</v>
      </c>
      <c r="I2167" s="145">
        <v>-90.09</v>
      </c>
      <c r="J2167" s="174">
        <v>46076</v>
      </c>
      <c r="K2167" s="174">
        <v>46077</v>
      </c>
      <c r="L2167" s="174">
        <v>46078</v>
      </c>
      <c r="M2167" s="124">
        <v>30002</v>
      </c>
      <c r="N2167" s="124" t="s">
        <v>205</v>
      </c>
      <c r="O2167" s="124" t="s">
        <v>2235</v>
      </c>
      <c r="P2167" s="124" t="s">
        <v>60</v>
      </c>
      <c r="Q2167" s="124" t="s">
        <v>51</v>
      </c>
      <c r="R2167" s="124" t="s">
        <v>51</v>
      </c>
      <c r="S2167" s="124" t="s">
        <v>3541</v>
      </c>
      <c r="T2167" s="124" t="s">
        <v>6590</v>
      </c>
      <c r="U2167" s="124" t="s">
        <v>51</v>
      </c>
    </row>
    <row r="2168" spans="1:21" x14ac:dyDescent="0.25">
      <c r="H2168" s="127" t="s">
        <v>1739</v>
      </c>
      <c r="I2168" s="145">
        <v>-124.82</v>
      </c>
      <c r="L2168" s="174">
        <v>46078</v>
      </c>
      <c r="M2168" s="127">
        <v>20002</v>
      </c>
      <c r="N2168" s="124" t="s">
        <v>128</v>
      </c>
      <c r="O2168" s="124" t="s">
        <v>79</v>
      </c>
      <c r="P2168" s="124" t="s">
        <v>129</v>
      </c>
    </row>
    <row r="2169" spans="1:21" x14ac:dyDescent="0.25">
      <c r="H2169" s="127" t="s">
        <v>1348</v>
      </c>
      <c r="I2169" s="145">
        <v>-138.88</v>
      </c>
      <c r="L2169" s="174">
        <v>46078</v>
      </c>
      <c r="M2169" s="127">
        <v>20002</v>
      </c>
      <c r="N2169" s="124" t="s">
        <v>128</v>
      </c>
      <c r="O2169" s="124" t="s">
        <v>79</v>
      </c>
      <c r="P2169" s="124" t="s">
        <v>129</v>
      </c>
    </row>
    <row r="2170" spans="1:21" x14ac:dyDescent="0.25">
      <c r="A2170" s="124" t="s">
        <v>51</v>
      </c>
      <c r="C2170" s="124" t="s">
        <v>52</v>
      </c>
      <c r="D2170" s="124" t="s">
        <v>9755</v>
      </c>
      <c r="E2170" s="127" t="s">
        <v>9756</v>
      </c>
      <c r="F2170" s="124" t="s">
        <v>55</v>
      </c>
      <c r="G2170" s="127" t="s">
        <v>9757</v>
      </c>
      <c r="H2170" s="127" t="s">
        <v>443</v>
      </c>
      <c r="I2170" s="145">
        <v>-240.8</v>
      </c>
      <c r="J2170" s="174">
        <v>46042</v>
      </c>
      <c r="K2170" s="174">
        <v>46049</v>
      </c>
      <c r="L2170" s="174">
        <v>46078</v>
      </c>
      <c r="M2170" s="127">
        <v>10258</v>
      </c>
      <c r="N2170" s="124" t="s">
        <v>51</v>
      </c>
      <c r="O2170" s="124" t="s">
        <v>67</v>
      </c>
      <c r="P2170" s="124" t="s">
        <v>60</v>
      </c>
      <c r="Q2170" s="124" t="s">
        <v>51</v>
      </c>
      <c r="R2170" s="124" t="s">
        <v>51</v>
      </c>
      <c r="S2170" s="124" t="s">
        <v>9595</v>
      </c>
      <c r="T2170" s="124" t="s">
        <v>9574</v>
      </c>
      <c r="U2170" s="124" t="s">
        <v>51</v>
      </c>
    </row>
    <row r="2171" spans="1:21" x14ac:dyDescent="0.25">
      <c r="H2171" s="127" t="s">
        <v>8237</v>
      </c>
      <c r="I2171" s="145">
        <v>-5000</v>
      </c>
      <c r="L2171" s="174">
        <v>46078</v>
      </c>
      <c r="M2171" s="122" t="s">
        <v>8609</v>
      </c>
      <c r="N2171" s="124" t="s">
        <v>1182</v>
      </c>
      <c r="O2171" s="124" t="s">
        <v>840</v>
      </c>
      <c r="P2171" s="124" t="s">
        <v>129</v>
      </c>
    </row>
    <row r="2172" spans="1:21" x14ac:dyDescent="0.25">
      <c r="A2172" s="124" t="s">
        <v>51</v>
      </c>
      <c r="C2172" s="124" t="s">
        <v>52</v>
      </c>
      <c r="D2172" s="124" t="s">
        <v>9758</v>
      </c>
      <c r="E2172" s="127" t="s">
        <v>9759</v>
      </c>
      <c r="F2172" s="124" t="s">
        <v>55</v>
      </c>
      <c r="G2172" s="127" t="s">
        <v>9760</v>
      </c>
      <c r="H2172" s="127" t="s">
        <v>1840</v>
      </c>
      <c r="I2172" s="145">
        <v>-6312.36</v>
      </c>
      <c r="J2172" s="174">
        <v>46050</v>
      </c>
      <c r="K2172" s="174">
        <v>46050</v>
      </c>
      <c r="L2172" s="174">
        <v>46078</v>
      </c>
      <c r="M2172" s="127">
        <v>30099</v>
      </c>
      <c r="N2172" s="124" t="s">
        <v>51</v>
      </c>
      <c r="O2172" s="124" t="s">
        <v>2235</v>
      </c>
      <c r="P2172" s="124" t="s">
        <v>60</v>
      </c>
      <c r="Q2172" s="124">
        <v>3.4191093132503902E+46</v>
      </c>
      <c r="R2172" s="124" t="s">
        <v>51</v>
      </c>
      <c r="S2172" s="124" t="s">
        <v>9634</v>
      </c>
      <c r="T2172" s="124" t="s">
        <v>9596</v>
      </c>
      <c r="U2172" s="124" t="s">
        <v>51</v>
      </c>
    </row>
    <row r="2173" spans="1:21" x14ac:dyDescent="0.25">
      <c r="A2173" s="124" t="s">
        <v>51</v>
      </c>
      <c r="C2173" s="124" t="s">
        <v>52</v>
      </c>
      <c r="D2173" s="124" t="s">
        <v>9761</v>
      </c>
      <c r="E2173" s="127" t="s">
        <v>9762</v>
      </c>
      <c r="F2173" s="124" t="s">
        <v>55</v>
      </c>
      <c r="G2173" s="127" t="s">
        <v>489</v>
      </c>
      <c r="H2173" s="127" t="s">
        <v>490</v>
      </c>
      <c r="I2173" s="145">
        <v>-269.8</v>
      </c>
      <c r="J2173" s="174">
        <v>46057</v>
      </c>
      <c r="K2173" s="174">
        <v>46076</v>
      </c>
      <c r="L2173" s="174">
        <v>46078</v>
      </c>
      <c r="M2173" s="124">
        <v>20008</v>
      </c>
      <c r="N2173" s="124" t="s">
        <v>161</v>
      </c>
      <c r="O2173" s="124" t="s">
        <v>138</v>
      </c>
      <c r="P2173" s="124" t="s">
        <v>60</v>
      </c>
      <c r="Q2173" s="124">
        <v>3.4191090080040001E+46</v>
      </c>
      <c r="R2173" s="124" t="s">
        <v>51</v>
      </c>
      <c r="S2173" s="124" t="s">
        <v>3541</v>
      </c>
      <c r="T2173" s="124" t="s">
        <v>9608</v>
      </c>
      <c r="U2173" s="124" t="s">
        <v>51</v>
      </c>
    </row>
    <row r="2174" spans="1:21" x14ac:dyDescent="0.25">
      <c r="A2174" s="124" t="s">
        <v>51</v>
      </c>
      <c r="C2174" s="124" t="s">
        <v>52</v>
      </c>
      <c r="D2174" s="124" t="s">
        <v>9763</v>
      </c>
      <c r="E2174" s="127" t="s">
        <v>9764</v>
      </c>
      <c r="F2174" s="124" t="s">
        <v>55</v>
      </c>
      <c r="G2174" s="127" t="s">
        <v>489</v>
      </c>
      <c r="H2174" s="127" t="s">
        <v>490</v>
      </c>
      <c r="I2174" s="145">
        <v>-3306</v>
      </c>
      <c r="J2174" s="174">
        <v>46057</v>
      </c>
      <c r="K2174" s="174">
        <v>46076</v>
      </c>
      <c r="L2174" s="174">
        <v>46078</v>
      </c>
      <c r="M2174" s="124">
        <v>20008</v>
      </c>
      <c r="N2174" s="124" t="s">
        <v>161</v>
      </c>
      <c r="O2174" s="124" t="s">
        <v>138</v>
      </c>
      <c r="P2174" s="124" t="s">
        <v>60</v>
      </c>
      <c r="Q2174" s="124">
        <v>3.4191090080040001E+46</v>
      </c>
      <c r="R2174" s="124" t="s">
        <v>51</v>
      </c>
      <c r="S2174" s="124" t="s">
        <v>3541</v>
      </c>
      <c r="T2174" s="124" t="s">
        <v>9608</v>
      </c>
      <c r="U2174" s="124" t="s">
        <v>51</v>
      </c>
    </row>
    <row r="2175" spans="1:21" x14ac:dyDescent="0.25">
      <c r="H2175" s="127" t="s">
        <v>6716</v>
      </c>
      <c r="I2175" s="145">
        <v>-5107.5600000000004</v>
      </c>
      <c r="L2175" s="174">
        <v>46078</v>
      </c>
      <c r="M2175" s="124">
        <v>10248</v>
      </c>
      <c r="N2175" s="124" t="s">
        <v>9765</v>
      </c>
      <c r="O2175" s="124" t="s">
        <v>155</v>
      </c>
      <c r="P2175" s="124" t="s">
        <v>155</v>
      </c>
    </row>
    <row r="2176" spans="1:21" x14ac:dyDescent="0.25">
      <c r="A2176" s="124" t="s">
        <v>51</v>
      </c>
      <c r="C2176" s="124" t="s">
        <v>52</v>
      </c>
      <c r="D2176" s="124" t="s">
        <v>9766</v>
      </c>
      <c r="E2176" s="127" t="s">
        <v>9767</v>
      </c>
      <c r="F2176" s="124" t="s">
        <v>55</v>
      </c>
      <c r="G2176" s="127" t="s">
        <v>1852</v>
      </c>
      <c r="H2176" s="127" t="s">
        <v>1853</v>
      </c>
      <c r="I2176" s="145">
        <v>-9256.14</v>
      </c>
      <c r="J2176" s="174">
        <v>46044</v>
      </c>
      <c r="K2176" s="174">
        <v>46078</v>
      </c>
      <c r="L2176" s="174">
        <v>46078</v>
      </c>
      <c r="M2176" s="124">
        <v>20008</v>
      </c>
      <c r="N2176" s="124" t="s">
        <v>161</v>
      </c>
      <c r="O2176" s="124" t="s">
        <v>138</v>
      </c>
      <c r="P2176" s="124" t="s">
        <v>60</v>
      </c>
      <c r="Q2176" s="124" t="s">
        <v>51</v>
      </c>
      <c r="R2176" s="124" t="s">
        <v>51</v>
      </c>
      <c r="S2176" s="124" t="s">
        <v>3541</v>
      </c>
      <c r="T2176" s="124" t="s">
        <v>6595</v>
      </c>
      <c r="U2176" s="124" t="s">
        <v>51</v>
      </c>
    </row>
    <row r="2177" spans="1:21" x14ac:dyDescent="0.25">
      <c r="A2177" s="124" t="s">
        <v>51</v>
      </c>
      <c r="C2177" s="124" t="s">
        <v>52</v>
      </c>
      <c r="D2177" s="124" t="s">
        <v>9768</v>
      </c>
      <c r="E2177" s="127" t="s">
        <v>9769</v>
      </c>
      <c r="F2177" s="124" t="s">
        <v>55</v>
      </c>
      <c r="G2177" s="127" t="s">
        <v>1852</v>
      </c>
      <c r="H2177" s="127" t="s">
        <v>1853</v>
      </c>
      <c r="I2177" s="145">
        <v>-1121.67</v>
      </c>
      <c r="J2177" s="174">
        <v>46044</v>
      </c>
      <c r="K2177" s="174">
        <v>46078</v>
      </c>
      <c r="L2177" s="174">
        <v>46078</v>
      </c>
      <c r="M2177" s="124">
        <v>20008</v>
      </c>
      <c r="N2177" s="124" t="s">
        <v>161</v>
      </c>
      <c r="O2177" s="124" t="s">
        <v>138</v>
      </c>
      <c r="P2177" s="124" t="s">
        <v>60</v>
      </c>
      <c r="Q2177" s="124" t="s">
        <v>51</v>
      </c>
      <c r="R2177" s="124" t="s">
        <v>51</v>
      </c>
      <c r="S2177" s="124" t="s">
        <v>3541</v>
      </c>
      <c r="T2177" s="124" t="s">
        <v>6595</v>
      </c>
      <c r="U2177" s="124" t="s">
        <v>51</v>
      </c>
    </row>
    <row r="2178" spans="1:21" x14ac:dyDescent="0.25">
      <c r="A2178" s="124" t="s">
        <v>51</v>
      </c>
      <c r="C2178" s="124" t="s">
        <v>52</v>
      </c>
      <c r="D2178" s="124" t="s">
        <v>9770</v>
      </c>
      <c r="E2178" s="127" t="s">
        <v>9771</v>
      </c>
      <c r="F2178" s="124" t="s">
        <v>55</v>
      </c>
      <c r="G2178" s="127" t="s">
        <v>1852</v>
      </c>
      <c r="H2178" s="127" t="s">
        <v>1853</v>
      </c>
      <c r="I2178" s="145">
        <v>-710.7</v>
      </c>
      <c r="J2178" s="174">
        <v>46044</v>
      </c>
      <c r="K2178" s="174">
        <v>46078</v>
      </c>
      <c r="L2178" s="174">
        <v>46078</v>
      </c>
      <c r="M2178" s="124">
        <v>20008</v>
      </c>
      <c r="N2178" s="124" t="s">
        <v>161</v>
      </c>
      <c r="O2178" s="124" t="s">
        <v>138</v>
      </c>
      <c r="P2178" s="124" t="s">
        <v>60</v>
      </c>
      <c r="Q2178" s="124" t="s">
        <v>51</v>
      </c>
      <c r="R2178" s="124" t="s">
        <v>51</v>
      </c>
      <c r="S2178" s="124" t="s">
        <v>3541</v>
      </c>
      <c r="T2178" s="124" t="s">
        <v>6595</v>
      </c>
      <c r="U2178" s="124" t="s">
        <v>51</v>
      </c>
    </row>
    <row r="2179" spans="1:21" x14ac:dyDescent="0.25">
      <c r="A2179" s="124" t="s">
        <v>51</v>
      </c>
      <c r="C2179" s="124" t="s">
        <v>52</v>
      </c>
      <c r="D2179" s="124" t="s">
        <v>9772</v>
      </c>
      <c r="E2179" s="127" t="s">
        <v>9773</v>
      </c>
      <c r="F2179" s="124" t="s">
        <v>55</v>
      </c>
      <c r="G2179" s="127" t="s">
        <v>1852</v>
      </c>
      <c r="H2179" s="127" t="s">
        <v>1853</v>
      </c>
      <c r="I2179" s="145">
        <v>-2280.4299999999998</v>
      </c>
      <c r="J2179" s="174">
        <v>46043</v>
      </c>
      <c r="K2179" s="174">
        <v>46078</v>
      </c>
      <c r="L2179" s="174">
        <v>46078</v>
      </c>
      <c r="M2179" s="124">
        <v>20008</v>
      </c>
      <c r="N2179" s="124" t="s">
        <v>161</v>
      </c>
      <c r="O2179" s="124" t="s">
        <v>138</v>
      </c>
      <c r="P2179" s="124" t="s">
        <v>60</v>
      </c>
      <c r="Q2179" s="124" t="s">
        <v>51</v>
      </c>
      <c r="R2179" s="124" t="s">
        <v>51</v>
      </c>
      <c r="S2179" s="124" t="s">
        <v>3541</v>
      </c>
      <c r="T2179" s="124" t="s">
        <v>6595</v>
      </c>
      <c r="U2179" s="124" t="s">
        <v>51</v>
      </c>
    </row>
    <row r="2180" spans="1:21" x14ac:dyDescent="0.25">
      <c r="A2180" s="124" t="s">
        <v>51</v>
      </c>
      <c r="C2180" s="124" t="s">
        <v>52</v>
      </c>
      <c r="D2180" s="124" t="s">
        <v>9774</v>
      </c>
      <c r="E2180" s="127" t="s">
        <v>9775</v>
      </c>
      <c r="F2180" s="124" t="s">
        <v>55</v>
      </c>
      <c r="G2180" s="127" t="s">
        <v>1852</v>
      </c>
      <c r="H2180" s="127" t="s">
        <v>1853</v>
      </c>
      <c r="I2180" s="145">
        <v>-1328.7</v>
      </c>
      <c r="J2180" s="174">
        <v>46044</v>
      </c>
      <c r="K2180" s="174">
        <v>46078</v>
      </c>
      <c r="L2180" s="174">
        <v>46078</v>
      </c>
      <c r="M2180" s="124">
        <v>20008</v>
      </c>
      <c r="N2180" s="124" t="s">
        <v>161</v>
      </c>
      <c r="O2180" s="124" t="s">
        <v>138</v>
      </c>
      <c r="P2180" s="124" t="s">
        <v>60</v>
      </c>
      <c r="Q2180" s="124" t="s">
        <v>51</v>
      </c>
      <c r="R2180" s="124" t="s">
        <v>51</v>
      </c>
      <c r="S2180" s="124" t="s">
        <v>3541</v>
      </c>
      <c r="T2180" s="124" t="s">
        <v>6595</v>
      </c>
      <c r="U2180" s="124" t="s">
        <v>51</v>
      </c>
    </row>
    <row r="2181" spans="1:21" x14ac:dyDescent="0.25">
      <c r="A2181" s="124" t="s">
        <v>51</v>
      </c>
      <c r="C2181" s="124" t="s">
        <v>52</v>
      </c>
      <c r="D2181" s="124" t="s">
        <v>9776</v>
      </c>
      <c r="E2181" s="127" t="s">
        <v>9777</v>
      </c>
      <c r="F2181" s="124" t="s">
        <v>55</v>
      </c>
      <c r="G2181" s="127" t="s">
        <v>1852</v>
      </c>
      <c r="H2181" s="127" t="s">
        <v>1853</v>
      </c>
      <c r="I2181" s="145">
        <v>-2601.11</v>
      </c>
      <c r="J2181" s="174">
        <v>46044</v>
      </c>
      <c r="K2181" s="174">
        <v>46078</v>
      </c>
      <c r="L2181" s="174">
        <v>46078</v>
      </c>
      <c r="M2181" s="124">
        <v>20008</v>
      </c>
      <c r="N2181" s="124" t="s">
        <v>161</v>
      </c>
      <c r="O2181" s="124" t="s">
        <v>138</v>
      </c>
      <c r="P2181" s="124" t="s">
        <v>60</v>
      </c>
      <c r="Q2181" s="124" t="s">
        <v>51</v>
      </c>
      <c r="R2181" s="124" t="s">
        <v>51</v>
      </c>
      <c r="S2181" s="124" t="s">
        <v>3541</v>
      </c>
      <c r="T2181" s="124" t="s">
        <v>6595</v>
      </c>
      <c r="U2181" s="124" t="s">
        <v>51</v>
      </c>
    </row>
    <row r="2182" spans="1:21" x14ac:dyDescent="0.25">
      <c r="A2182" s="124" t="s">
        <v>51</v>
      </c>
      <c r="C2182" s="124" t="s">
        <v>52</v>
      </c>
      <c r="D2182" s="124" t="s">
        <v>9778</v>
      </c>
      <c r="E2182" s="127" t="s">
        <v>9779</v>
      </c>
      <c r="F2182" s="124" t="s">
        <v>55</v>
      </c>
      <c r="G2182" s="127" t="s">
        <v>1852</v>
      </c>
      <c r="H2182" s="127" t="s">
        <v>1853</v>
      </c>
      <c r="I2182" s="145">
        <v>-1059.78</v>
      </c>
      <c r="J2182" s="174">
        <v>46044</v>
      </c>
      <c r="K2182" s="174">
        <v>46078</v>
      </c>
      <c r="L2182" s="174">
        <v>46078</v>
      </c>
      <c r="M2182" s="124">
        <v>20008</v>
      </c>
      <c r="N2182" s="124" t="s">
        <v>161</v>
      </c>
      <c r="O2182" s="124" t="s">
        <v>138</v>
      </c>
      <c r="P2182" s="124" t="s">
        <v>60</v>
      </c>
      <c r="Q2182" s="124" t="s">
        <v>51</v>
      </c>
      <c r="R2182" s="124" t="s">
        <v>51</v>
      </c>
      <c r="S2182" s="124" t="s">
        <v>3541</v>
      </c>
      <c r="T2182" s="124" t="s">
        <v>6595</v>
      </c>
      <c r="U2182" s="124" t="s">
        <v>51</v>
      </c>
    </row>
    <row r="2183" spans="1:21" x14ac:dyDescent="0.25">
      <c r="A2183" s="124" t="s">
        <v>51</v>
      </c>
      <c r="C2183" s="124" t="s">
        <v>52</v>
      </c>
      <c r="D2183" s="124" t="s">
        <v>9780</v>
      </c>
      <c r="E2183" s="127" t="s">
        <v>9781</v>
      </c>
      <c r="F2183" s="124" t="s">
        <v>55</v>
      </c>
      <c r="G2183" s="127" t="s">
        <v>1852</v>
      </c>
      <c r="H2183" s="127" t="s">
        <v>1853</v>
      </c>
      <c r="I2183" s="145">
        <v>-1246.3</v>
      </c>
      <c r="J2183" s="174">
        <v>46044</v>
      </c>
      <c r="K2183" s="174">
        <v>46078</v>
      </c>
      <c r="L2183" s="174">
        <v>46078</v>
      </c>
      <c r="M2183" s="124">
        <v>20008</v>
      </c>
      <c r="N2183" s="124" t="s">
        <v>161</v>
      </c>
      <c r="O2183" s="124" t="s">
        <v>138</v>
      </c>
      <c r="P2183" s="124" t="s">
        <v>60</v>
      </c>
      <c r="Q2183" s="124" t="s">
        <v>51</v>
      </c>
      <c r="R2183" s="124" t="s">
        <v>51</v>
      </c>
      <c r="S2183" s="124" t="s">
        <v>3541</v>
      </c>
      <c r="T2183" s="124" t="s">
        <v>6595</v>
      </c>
      <c r="U2183" s="124" t="s">
        <v>51</v>
      </c>
    </row>
    <row r="2184" spans="1:21" x14ac:dyDescent="0.25">
      <c r="A2184" s="124" t="s">
        <v>51</v>
      </c>
      <c r="C2184" s="124" t="s">
        <v>52</v>
      </c>
      <c r="D2184" s="124" t="s">
        <v>9782</v>
      </c>
      <c r="E2184" s="127" t="s">
        <v>9783</v>
      </c>
      <c r="F2184" s="124" t="s">
        <v>55</v>
      </c>
      <c r="G2184" s="127" t="s">
        <v>1852</v>
      </c>
      <c r="H2184" s="127" t="s">
        <v>1853</v>
      </c>
      <c r="I2184" s="145">
        <v>-7889.67</v>
      </c>
      <c r="J2184" s="174">
        <v>46044</v>
      </c>
      <c r="K2184" s="174">
        <v>46078</v>
      </c>
      <c r="L2184" s="174">
        <v>46078</v>
      </c>
      <c r="M2184" s="124">
        <v>20008</v>
      </c>
      <c r="N2184" s="124" t="s">
        <v>161</v>
      </c>
      <c r="O2184" s="124" t="s">
        <v>138</v>
      </c>
      <c r="P2184" s="124" t="s">
        <v>60</v>
      </c>
      <c r="Q2184" s="124" t="s">
        <v>51</v>
      </c>
      <c r="R2184" s="124" t="s">
        <v>51</v>
      </c>
      <c r="S2184" s="124" t="s">
        <v>3541</v>
      </c>
      <c r="T2184" s="124" t="s">
        <v>6595</v>
      </c>
      <c r="U2184" s="124" t="s">
        <v>51</v>
      </c>
    </row>
    <row r="2185" spans="1:21" x14ac:dyDescent="0.25">
      <c r="A2185" s="124" t="s">
        <v>51</v>
      </c>
      <c r="C2185" s="124" t="s">
        <v>52</v>
      </c>
      <c r="D2185" s="124" t="s">
        <v>9784</v>
      </c>
      <c r="E2185" s="127" t="s">
        <v>9785</v>
      </c>
      <c r="F2185" s="124" t="s">
        <v>55</v>
      </c>
      <c r="G2185" s="127" t="s">
        <v>1852</v>
      </c>
      <c r="H2185" s="127" t="s">
        <v>1853</v>
      </c>
      <c r="I2185" s="145">
        <v>-2636.68</v>
      </c>
      <c r="J2185" s="174">
        <v>46044</v>
      </c>
      <c r="K2185" s="174">
        <v>46078</v>
      </c>
      <c r="L2185" s="174">
        <v>46078</v>
      </c>
      <c r="M2185" s="124">
        <v>20008</v>
      </c>
      <c r="N2185" s="124" t="s">
        <v>161</v>
      </c>
      <c r="O2185" s="124" t="s">
        <v>138</v>
      </c>
      <c r="P2185" s="124" t="s">
        <v>60</v>
      </c>
      <c r="Q2185" s="124" t="s">
        <v>51</v>
      </c>
      <c r="R2185" s="124" t="s">
        <v>51</v>
      </c>
      <c r="S2185" s="124" t="s">
        <v>3541</v>
      </c>
      <c r="T2185" s="124" t="s">
        <v>6595</v>
      </c>
      <c r="U2185" s="124" t="s">
        <v>51</v>
      </c>
    </row>
    <row r="2186" spans="1:21" x14ac:dyDescent="0.25">
      <c r="H2186" s="127" t="s">
        <v>9786</v>
      </c>
      <c r="I2186" s="145">
        <v>-7129.3</v>
      </c>
      <c r="L2186" s="174">
        <v>46078</v>
      </c>
      <c r="M2186" s="124">
        <v>10248</v>
      </c>
      <c r="N2186" s="124" t="s">
        <v>9786</v>
      </c>
      <c r="O2186" s="124" t="s">
        <v>245</v>
      </c>
      <c r="P2186" s="124" t="s">
        <v>246</v>
      </c>
    </row>
    <row r="2187" spans="1:21" x14ac:dyDescent="0.25">
      <c r="A2187" s="124" t="s">
        <v>51</v>
      </c>
      <c r="C2187" s="124" t="s">
        <v>72</v>
      </c>
      <c r="D2187" s="124" t="s">
        <v>9787</v>
      </c>
      <c r="E2187" s="127" t="s">
        <v>9788</v>
      </c>
      <c r="F2187" s="124" t="s">
        <v>55</v>
      </c>
      <c r="G2187" s="127" t="s">
        <v>1874</v>
      </c>
      <c r="H2187" s="127" t="s">
        <v>1875</v>
      </c>
      <c r="I2187" s="145">
        <v>-1000</v>
      </c>
      <c r="J2187" s="174">
        <v>46056</v>
      </c>
      <c r="K2187" s="174">
        <v>46078</v>
      </c>
      <c r="L2187" s="174">
        <v>46078</v>
      </c>
      <c r="M2187" s="124">
        <v>20099</v>
      </c>
      <c r="N2187" s="124" t="s">
        <v>78</v>
      </c>
      <c r="O2187" s="124" t="s">
        <v>1966</v>
      </c>
      <c r="P2187" s="124" t="s">
        <v>129</v>
      </c>
      <c r="Q2187" s="124" t="s">
        <v>51</v>
      </c>
      <c r="R2187" s="124" t="s">
        <v>51</v>
      </c>
      <c r="S2187" s="124" t="s">
        <v>3541</v>
      </c>
      <c r="T2187" s="124" t="s">
        <v>6590</v>
      </c>
      <c r="U2187" s="124" t="s">
        <v>51</v>
      </c>
    </row>
    <row r="2188" spans="1:21" x14ac:dyDescent="0.25">
      <c r="H2188" s="127" t="s">
        <v>276</v>
      </c>
      <c r="I2188" s="145">
        <v>-42.13</v>
      </c>
      <c r="L2188" s="174">
        <v>46078</v>
      </c>
      <c r="M2188" s="124">
        <v>40001</v>
      </c>
      <c r="N2188" s="124" t="s">
        <v>276</v>
      </c>
      <c r="O2188" s="124" t="s">
        <v>79</v>
      </c>
      <c r="P2188" s="124" t="s">
        <v>129</v>
      </c>
    </row>
    <row r="2189" spans="1:21" x14ac:dyDescent="0.25">
      <c r="H2189" s="127" t="s">
        <v>9789</v>
      </c>
      <c r="I2189" s="145">
        <v>-695.2</v>
      </c>
      <c r="L2189" s="174">
        <v>46078</v>
      </c>
      <c r="M2189" s="124">
        <v>10257</v>
      </c>
      <c r="N2189" s="124" t="s">
        <v>9789</v>
      </c>
      <c r="O2189" s="124" t="s">
        <v>498</v>
      </c>
      <c r="P2189" s="124" t="s">
        <v>129</v>
      </c>
    </row>
    <row r="2190" spans="1:21" x14ac:dyDescent="0.25">
      <c r="H2190" s="127" t="s">
        <v>9789</v>
      </c>
      <c r="I2190" s="145">
        <v>-748</v>
      </c>
      <c r="L2190" s="174">
        <v>46078</v>
      </c>
      <c r="M2190" s="124">
        <v>20017</v>
      </c>
      <c r="N2190" s="124" t="s">
        <v>9789</v>
      </c>
      <c r="O2190" s="124" t="s">
        <v>498</v>
      </c>
      <c r="P2190" s="124" t="s">
        <v>129</v>
      </c>
    </row>
    <row r="2191" spans="1:21" x14ac:dyDescent="0.25">
      <c r="H2191" s="127" t="s">
        <v>9789</v>
      </c>
      <c r="I2191" s="145">
        <v>-78.400000000000034</v>
      </c>
      <c r="L2191" s="174">
        <v>46078</v>
      </c>
      <c r="M2191" s="124">
        <v>20104</v>
      </c>
      <c r="N2191" s="124" t="s">
        <v>9789</v>
      </c>
      <c r="O2191" s="124" t="s">
        <v>498</v>
      </c>
      <c r="P2191" s="124" t="s">
        <v>129</v>
      </c>
    </row>
    <row r="2192" spans="1:21" x14ac:dyDescent="0.25">
      <c r="H2192" s="127" t="s">
        <v>9790</v>
      </c>
      <c r="I2192" s="145">
        <v>-1747.14</v>
      </c>
      <c r="L2192" s="174">
        <v>46078</v>
      </c>
      <c r="M2192" s="124">
        <v>30001</v>
      </c>
      <c r="N2192" s="124" t="s">
        <v>9790</v>
      </c>
      <c r="O2192" s="124" t="s">
        <v>498</v>
      </c>
      <c r="P2192" s="124" t="s">
        <v>129</v>
      </c>
    </row>
    <row r="2193" spans="8:16" x14ac:dyDescent="0.25">
      <c r="H2193" s="127" t="s">
        <v>9790</v>
      </c>
      <c r="I2193" s="145">
        <v>-360.52</v>
      </c>
      <c r="L2193" s="174">
        <v>46078</v>
      </c>
      <c r="M2193" s="124">
        <v>20002</v>
      </c>
      <c r="N2193" s="124" t="s">
        <v>9790</v>
      </c>
      <c r="O2193" s="124" t="s">
        <v>498</v>
      </c>
      <c r="P2193" s="124" t="s">
        <v>129</v>
      </c>
    </row>
    <row r="2194" spans="8:16" x14ac:dyDescent="0.25">
      <c r="H2194" s="127" t="s">
        <v>9790</v>
      </c>
      <c r="I2194" s="145">
        <v>-397.74</v>
      </c>
      <c r="L2194" s="174">
        <v>46078</v>
      </c>
      <c r="M2194" s="124">
        <v>20008</v>
      </c>
      <c r="N2194" s="124" t="s">
        <v>9790</v>
      </c>
      <c r="O2194" s="124" t="s">
        <v>498</v>
      </c>
      <c r="P2194" s="124" t="s">
        <v>129</v>
      </c>
    </row>
    <row r="2195" spans="8:16" x14ac:dyDescent="0.25">
      <c r="H2195" s="127" t="s">
        <v>9790</v>
      </c>
      <c r="I2195" s="145">
        <v>-837.22</v>
      </c>
      <c r="L2195" s="174">
        <v>46078</v>
      </c>
      <c r="M2195" s="124">
        <v>20099</v>
      </c>
      <c r="N2195" s="124" t="s">
        <v>9790</v>
      </c>
      <c r="O2195" s="124" t="s">
        <v>498</v>
      </c>
      <c r="P2195" s="124" t="s">
        <v>129</v>
      </c>
    </row>
    <row r="2196" spans="8:16" x14ac:dyDescent="0.25">
      <c r="H2196" s="127" t="s">
        <v>9790</v>
      </c>
      <c r="I2196" s="145">
        <v>-462.18</v>
      </c>
      <c r="L2196" s="174">
        <v>46078</v>
      </c>
      <c r="M2196" s="124">
        <v>30003</v>
      </c>
      <c r="N2196" s="124" t="s">
        <v>9790</v>
      </c>
      <c r="O2196" s="124" t="s">
        <v>498</v>
      </c>
      <c r="P2196" s="124" t="s">
        <v>129</v>
      </c>
    </row>
    <row r="2197" spans="8:16" x14ac:dyDescent="0.25">
      <c r="H2197" s="127" t="s">
        <v>9791</v>
      </c>
      <c r="I2197" s="145">
        <v>-1036.2</v>
      </c>
      <c r="L2197" s="174">
        <v>46078</v>
      </c>
      <c r="M2197" s="124">
        <v>10257</v>
      </c>
      <c r="N2197" s="124" t="s">
        <v>9791</v>
      </c>
      <c r="O2197" s="124" t="s">
        <v>498</v>
      </c>
      <c r="P2197" s="124" t="s">
        <v>129</v>
      </c>
    </row>
    <row r="2198" spans="8:16" x14ac:dyDescent="0.25">
      <c r="H2198" s="127" t="s">
        <v>9791</v>
      </c>
      <c r="I2198" s="145">
        <v>-1812.4</v>
      </c>
      <c r="L2198" s="174">
        <v>46078</v>
      </c>
      <c r="M2198" s="124">
        <v>20104</v>
      </c>
      <c r="N2198" s="124" t="s">
        <v>9791</v>
      </c>
      <c r="O2198" s="124" t="s">
        <v>498</v>
      </c>
      <c r="P2198" s="124" t="s">
        <v>129</v>
      </c>
    </row>
    <row r="2199" spans="8:16" x14ac:dyDescent="0.25">
      <c r="H2199" s="127" t="s">
        <v>9792</v>
      </c>
      <c r="I2199" s="145">
        <v>-416.63</v>
      </c>
      <c r="L2199" s="174">
        <v>46078</v>
      </c>
      <c r="M2199" s="124">
        <v>10258</v>
      </c>
      <c r="N2199" s="124" t="s">
        <v>9792</v>
      </c>
      <c r="O2199" s="124" t="s">
        <v>498</v>
      </c>
      <c r="P2199" s="124" t="s">
        <v>129</v>
      </c>
    </row>
    <row r="2200" spans="8:16" x14ac:dyDescent="0.25">
      <c r="H2200" s="127" t="s">
        <v>9792</v>
      </c>
      <c r="I2200" s="145">
        <v>-919.25</v>
      </c>
      <c r="L2200" s="174">
        <v>46078</v>
      </c>
      <c r="M2200" s="124">
        <v>20002</v>
      </c>
      <c r="N2200" s="124" t="s">
        <v>9792</v>
      </c>
      <c r="O2200" s="124" t="s">
        <v>498</v>
      </c>
      <c r="P2200" s="124" t="s">
        <v>129</v>
      </c>
    </row>
    <row r="2201" spans="8:16" x14ac:dyDescent="0.25">
      <c r="H2201" s="127" t="s">
        <v>9792</v>
      </c>
      <c r="I2201" s="145">
        <v>-268.66000000000003</v>
      </c>
      <c r="L2201" s="174">
        <v>46078</v>
      </c>
      <c r="M2201" s="124">
        <v>20003</v>
      </c>
      <c r="N2201" s="124" t="s">
        <v>9792</v>
      </c>
      <c r="O2201" s="124" t="s">
        <v>498</v>
      </c>
      <c r="P2201" s="124" t="s">
        <v>129</v>
      </c>
    </row>
    <row r="2202" spans="8:16" x14ac:dyDescent="0.25">
      <c r="H2202" s="127" t="s">
        <v>9792</v>
      </c>
      <c r="I2202" s="145">
        <v>-736.78</v>
      </c>
      <c r="L2202" s="174">
        <v>46078</v>
      </c>
      <c r="M2202" s="124">
        <v>20005</v>
      </c>
      <c r="N2202" s="124" t="s">
        <v>9792</v>
      </c>
      <c r="O2202" s="124" t="s">
        <v>498</v>
      </c>
      <c r="P2202" s="124" t="s">
        <v>129</v>
      </c>
    </row>
    <row r="2203" spans="8:16" x14ac:dyDescent="0.25">
      <c r="H2203" s="127" t="s">
        <v>9792</v>
      </c>
      <c r="I2203" s="145">
        <v>-1121.52</v>
      </c>
      <c r="L2203" s="174">
        <v>46078</v>
      </c>
      <c r="M2203" s="124">
        <v>20008</v>
      </c>
      <c r="N2203" s="124" t="s">
        <v>9792</v>
      </c>
      <c r="O2203" s="124" t="s">
        <v>498</v>
      </c>
      <c r="P2203" s="124" t="s">
        <v>129</v>
      </c>
    </row>
    <row r="2204" spans="8:16" x14ac:dyDescent="0.25">
      <c r="H2204" s="127" t="s">
        <v>9792</v>
      </c>
      <c r="I2204" s="145">
        <v>-555.5</v>
      </c>
      <c r="L2204" s="174">
        <v>46078</v>
      </c>
      <c r="M2204" s="124">
        <v>20009</v>
      </c>
      <c r="N2204" s="124" t="s">
        <v>9792</v>
      </c>
      <c r="O2204" s="124" t="s">
        <v>498</v>
      </c>
      <c r="P2204" s="124" t="s">
        <v>129</v>
      </c>
    </row>
    <row r="2205" spans="8:16" x14ac:dyDescent="0.25">
      <c r="H2205" s="127" t="s">
        <v>9792</v>
      </c>
      <c r="I2205" s="145">
        <v>-347.44</v>
      </c>
      <c r="L2205" s="174">
        <v>46078</v>
      </c>
      <c r="M2205" s="124">
        <v>20010</v>
      </c>
      <c r="N2205" s="124" t="s">
        <v>9792</v>
      </c>
      <c r="O2205" s="124" t="s">
        <v>498</v>
      </c>
      <c r="P2205" s="124" t="s">
        <v>129</v>
      </c>
    </row>
    <row r="2206" spans="8:16" x14ac:dyDescent="0.25">
      <c r="H2206" s="127" t="s">
        <v>9792</v>
      </c>
      <c r="I2206" s="145">
        <v>-2016.77</v>
      </c>
      <c r="L2206" s="174">
        <v>46078</v>
      </c>
      <c r="M2206" s="124">
        <v>20099</v>
      </c>
      <c r="N2206" s="124" t="s">
        <v>9792</v>
      </c>
      <c r="O2206" s="124" t="s">
        <v>498</v>
      </c>
      <c r="P2206" s="124" t="s">
        <v>129</v>
      </c>
    </row>
    <row r="2207" spans="8:16" x14ac:dyDescent="0.25">
      <c r="H2207" s="127" t="s">
        <v>9792</v>
      </c>
      <c r="I2207" s="145">
        <v>-533.07999999999993</v>
      </c>
      <c r="L2207" s="174">
        <v>46078</v>
      </c>
      <c r="M2207" s="124">
        <v>30003</v>
      </c>
      <c r="N2207" s="124" t="s">
        <v>9792</v>
      </c>
      <c r="O2207" s="124" t="s">
        <v>498</v>
      </c>
      <c r="P2207" s="124" t="s">
        <v>129</v>
      </c>
    </row>
    <row r="2208" spans="8:16" x14ac:dyDescent="0.25">
      <c r="H2208" s="127" t="s">
        <v>9792</v>
      </c>
      <c r="I2208" s="145">
        <v>-1484.49</v>
      </c>
      <c r="L2208" s="174">
        <v>46078</v>
      </c>
      <c r="M2208" s="124">
        <v>30001</v>
      </c>
      <c r="N2208" s="124" t="s">
        <v>9792</v>
      </c>
      <c r="O2208" s="124" t="s">
        <v>498</v>
      </c>
      <c r="P2208" s="124" t="s">
        <v>129</v>
      </c>
    </row>
    <row r="2209" spans="1:21" x14ac:dyDescent="0.25">
      <c r="H2209" s="127" t="s">
        <v>9792</v>
      </c>
      <c r="I2209" s="145">
        <v>-398.19000000000005</v>
      </c>
      <c r="L2209" s="174">
        <v>46078</v>
      </c>
      <c r="M2209" s="124">
        <v>31001</v>
      </c>
      <c r="N2209" s="124" t="s">
        <v>9792</v>
      </c>
      <c r="O2209" s="124" t="s">
        <v>498</v>
      </c>
      <c r="P2209" s="124" t="s">
        <v>129</v>
      </c>
    </row>
    <row r="2210" spans="1:21" x14ac:dyDescent="0.25">
      <c r="A2210" s="124" t="s">
        <v>51</v>
      </c>
      <c r="C2210" s="124" t="s">
        <v>52</v>
      </c>
      <c r="D2210" s="124" t="s">
        <v>9793</v>
      </c>
      <c r="E2210" s="127" t="s">
        <v>7755</v>
      </c>
      <c r="F2210" s="124" t="s">
        <v>55</v>
      </c>
      <c r="G2210" s="127" t="s">
        <v>1893</v>
      </c>
      <c r="H2210" s="127" t="s">
        <v>1894</v>
      </c>
      <c r="I2210" s="145">
        <v>-3000</v>
      </c>
      <c r="J2210" s="174">
        <v>46057</v>
      </c>
      <c r="K2210" s="174">
        <v>46062</v>
      </c>
      <c r="L2210" s="174">
        <v>46078</v>
      </c>
      <c r="M2210" s="124">
        <v>10258</v>
      </c>
      <c r="N2210" s="124" t="s">
        <v>66</v>
      </c>
      <c r="O2210" s="124" t="s">
        <v>67</v>
      </c>
      <c r="P2210" s="124" t="s">
        <v>60</v>
      </c>
      <c r="Q2210" s="124" t="s">
        <v>51</v>
      </c>
      <c r="R2210" s="124" t="s">
        <v>51</v>
      </c>
      <c r="S2210" s="124" t="s">
        <v>9595</v>
      </c>
      <c r="T2210" s="124" t="s">
        <v>6616</v>
      </c>
      <c r="U2210" s="124" t="s">
        <v>51</v>
      </c>
    </row>
    <row r="2211" spans="1:21" x14ac:dyDescent="0.25">
      <c r="A2211" s="124" t="s">
        <v>51</v>
      </c>
      <c r="C2211" s="124" t="s">
        <v>52</v>
      </c>
      <c r="D2211" s="124" t="s">
        <v>9794</v>
      </c>
      <c r="E2211" s="127" t="s">
        <v>9795</v>
      </c>
      <c r="F2211" s="124" t="s">
        <v>55</v>
      </c>
      <c r="G2211" s="127" t="s">
        <v>1897</v>
      </c>
      <c r="H2211" s="127" t="s">
        <v>1898</v>
      </c>
      <c r="I2211" s="145">
        <v>-2000</v>
      </c>
      <c r="J2211" s="174">
        <v>46057</v>
      </c>
      <c r="K2211" s="174">
        <v>46059</v>
      </c>
      <c r="L2211" s="174">
        <v>46078</v>
      </c>
      <c r="M2211" s="127">
        <v>10258</v>
      </c>
      <c r="N2211" s="124" t="s">
        <v>65</v>
      </c>
      <c r="O2211" s="124" t="s">
        <v>67</v>
      </c>
      <c r="P2211" s="124" t="s">
        <v>60</v>
      </c>
      <c r="Q2211" s="124" t="s">
        <v>51</v>
      </c>
      <c r="R2211" s="124" t="s">
        <v>51</v>
      </c>
      <c r="S2211" s="124" t="s">
        <v>9595</v>
      </c>
      <c r="T2211" s="124" t="s">
        <v>9734</v>
      </c>
      <c r="U2211" s="124" t="s">
        <v>51</v>
      </c>
    </row>
    <row r="2212" spans="1:21" x14ac:dyDescent="0.25">
      <c r="H2212" s="127" t="s">
        <v>1219</v>
      </c>
      <c r="I2212" s="145">
        <v>-136.66999999999999</v>
      </c>
      <c r="L2212" s="174">
        <v>46079</v>
      </c>
      <c r="M2212" s="127">
        <v>20104</v>
      </c>
      <c r="N2212" s="124" t="s">
        <v>1341</v>
      </c>
      <c r="O2212" s="124" t="s">
        <v>79</v>
      </c>
      <c r="P2212" s="124" t="s">
        <v>129</v>
      </c>
    </row>
    <row r="2213" spans="1:21" x14ac:dyDescent="0.25">
      <c r="H2213" s="127" t="s">
        <v>1219</v>
      </c>
      <c r="I2213" s="145">
        <v>-92.8</v>
      </c>
      <c r="L2213" s="174">
        <v>46079</v>
      </c>
      <c r="M2213" s="127">
        <v>20104</v>
      </c>
      <c r="N2213" s="124" t="s">
        <v>1341</v>
      </c>
      <c r="O2213" s="124" t="s">
        <v>79</v>
      </c>
      <c r="P2213" s="124" t="s">
        <v>129</v>
      </c>
    </row>
    <row r="2214" spans="1:21" x14ac:dyDescent="0.25">
      <c r="A2214" s="124" t="s">
        <v>51</v>
      </c>
      <c r="B2214" s="124" t="s">
        <v>51</v>
      </c>
      <c r="C2214" s="124" t="s">
        <v>52</v>
      </c>
      <c r="D2214" s="124" t="s">
        <v>9796</v>
      </c>
      <c r="E2214" s="127" t="s">
        <v>9797</v>
      </c>
      <c r="F2214" s="124" t="s">
        <v>55</v>
      </c>
      <c r="G2214" s="127" t="s">
        <v>9798</v>
      </c>
      <c r="H2214" s="127" t="s">
        <v>9799</v>
      </c>
      <c r="I2214" s="145">
        <v>-70</v>
      </c>
      <c r="J2214" s="174">
        <v>46052</v>
      </c>
      <c r="K2214" s="174">
        <v>46078</v>
      </c>
      <c r="L2214" s="174">
        <v>46079</v>
      </c>
      <c r="M2214" s="124">
        <v>20004</v>
      </c>
      <c r="N2214" s="124" t="s">
        <v>143</v>
      </c>
      <c r="O2214" s="124" t="s">
        <v>79</v>
      </c>
      <c r="P2214" s="124" t="s">
        <v>60</v>
      </c>
      <c r="Q2214" s="124" t="s">
        <v>51</v>
      </c>
      <c r="R2214" s="124" t="s">
        <v>51</v>
      </c>
      <c r="S2214" s="124" t="s">
        <v>3541</v>
      </c>
      <c r="T2214" s="124" t="s">
        <v>9651</v>
      </c>
      <c r="U2214" s="124" t="s">
        <v>51</v>
      </c>
    </row>
    <row r="2215" spans="1:21" x14ac:dyDescent="0.25">
      <c r="A2215" s="124" t="s">
        <v>51</v>
      </c>
      <c r="B2215" s="124" t="s">
        <v>51</v>
      </c>
      <c r="C2215" s="124" t="s">
        <v>52</v>
      </c>
      <c r="D2215" s="124" t="s">
        <v>1763</v>
      </c>
      <c r="E2215" s="127" t="s">
        <v>1764</v>
      </c>
      <c r="F2215" s="124" t="s">
        <v>55</v>
      </c>
      <c r="G2215" s="127" t="s">
        <v>1765</v>
      </c>
      <c r="H2215" s="127" t="s">
        <v>1766</v>
      </c>
      <c r="I2215" s="145">
        <v>-12797.36</v>
      </c>
      <c r="J2215" s="174">
        <v>45736</v>
      </c>
      <c r="K2215" s="174">
        <v>45842</v>
      </c>
      <c r="L2215" s="174">
        <v>46079</v>
      </c>
      <c r="M2215" s="124">
        <v>10248</v>
      </c>
      <c r="N2215" s="124" t="s">
        <v>651</v>
      </c>
      <c r="O2215" s="124" t="s">
        <v>652</v>
      </c>
      <c r="P2215" s="124" t="s">
        <v>60</v>
      </c>
      <c r="Q2215" s="124" t="s">
        <v>51</v>
      </c>
      <c r="R2215" s="124" t="s">
        <v>9800</v>
      </c>
      <c r="S2215" s="124" t="s">
        <v>9801</v>
      </c>
      <c r="T2215" s="124" t="s">
        <v>9600</v>
      </c>
      <c r="U2215" s="124" t="s">
        <v>51</v>
      </c>
    </row>
    <row r="2216" spans="1:21" x14ac:dyDescent="0.25">
      <c r="A2216" s="124" t="s">
        <v>51</v>
      </c>
      <c r="B2216" s="124" t="s">
        <v>51</v>
      </c>
      <c r="C2216" s="124" t="s">
        <v>52</v>
      </c>
      <c r="D2216" s="124" t="s">
        <v>9802</v>
      </c>
      <c r="E2216" s="127" t="s">
        <v>9803</v>
      </c>
      <c r="F2216" s="124" t="s">
        <v>55</v>
      </c>
      <c r="G2216" s="127" t="s">
        <v>853</v>
      </c>
      <c r="H2216" s="127" t="s">
        <v>854</v>
      </c>
      <c r="I2216" s="145">
        <v>-171.2</v>
      </c>
      <c r="J2216" s="174">
        <v>46049</v>
      </c>
      <c r="K2216" s="174">
        <v>46052</v>
      </c>
      <c r="L2216" s="174">
        <v>46079</v>
      </c>
      <c r="M2216" s="124">
        <v>30258</v>
      </c>
      <c r="N2216" s="124" t="s">
        <v>1493</v>
      </c>
      <c r="O2216" s="124" t="s">
        <v>2235</v>
      </c>
      <c r="P2216" s="124" t="s">
        <v>60</v>
      </c>
      <c r="Q2216" s="124" t="s">
        <v>9804</v>
      </c>
      <c r="R2216" s="124" t="s">
        <v>51</v>
      </c>
      <c r="S2216" s="124" t="s">
        <v>9595</v>
      </c>
      <c r="T2216" s="124" t="s">
        <v>9645</v>
      </c>
      <c r="U2216" s="124" t="s">
        <v>51</v>
      </c>
    </row>
    <row r="2217" spans="1:21" x14ac:dyDescent="0.25">
      <c r="A2217" s="124" t="s">
        <v>51</v>
      </c>
      <c r="B2217" s="124" t="s">
        <v>51</v>
      </c>
      <c r="C2217" s="124" t="s">
        <v>156</v>
      </c>
      <c r="D2217" s="124" t="s">
        <v>9805</v>
      </c>
      <c r="E2217" s="127" t="s">
        <v>1768</v>
      </c>
      <c r="F2217" s="124" t="s">
        <v>55</v>
      </c>
      <c r="G2217" s="127" t="s">
        <v>1769</v>
      </c>
      <c r="H2217" s="127" t="s">
        <v>1770</v>
      </c>
      <c r="I2217" s="145">
        <v>-4817903.57</v>
      </c>
      <c r="J2217" s="174">
        <v>46076</v>
      </c>
      <c r="K2217" s="174">
        <v>46076</v>
      </c>
      <c r="L2217" s="174">
        <v>46079</v>
      </c>
      <c r="M2217" s="124">
        <v>40001</v>
      </c>
      <c r="N2217" s="124" t="s">
        <v>91</v>
      </c>
      <c r="O2217" s="124" t="s">
        <v>2340</v>
      </c>
      <c r="P2217" s="124" t="s">
        <v>93</v>
      </c>
      <c r="Q2217" s="124" t="s">
        <v>51</v>
      </c>
      <c r="R2217" s="124" t="s">
        <v>9806</v>
      </c>
      <c r="S2217" s="124" t="s">
        <v>51</v>
      </c>
      <c r="T2217" s="124" t="s">
        <v>1769</v>
      </c>
      <c r="U2217" s="124" t="s">
        <v>51</v>
      </c>
    </row>
    <row r="2218" spans="1:21" x14ac:dyDescent="0.25">
      <c r="H2218" s="127" t="s">
        <v>1776</v>
      </c>
      <c r="I2218" s="145">
        <v>-8212.0300000000007</v>
      </c>
      <c r="L2218" s="174">
        <v>46079</v>
      </c>
      <c r="M2218" s="124">
        <v>20005</v>
      </c>
      <c r="N2218" s="124" t="s">
        <v>1776</v>
      </c>
      <c r="O2218" s="124" t="s">
        <v>79</v>
      </c>
      <c r="P2218" s="124" t="s">
        <v>129</v>
      </c>
    </row>
    <row r="2219" spans="1:21" x14ac:dyDescent="0.25">
      <c r="H2219" s="127" t="s">
        <v>1776</v>
      </c>
      <c r="I2219" s="145">
        <v>-287.41000000000003</v>
      </c>
      <c r="L2219" s="174">
        <v>46079</v>
      </c>
      <c r="M2219" s="124">
        <v>40001</v>
      </c>
      <c r="N2219" s="124" t="s">
        <v>1776</v>
      </c>
      <c r="O2219" s="124" t="s">
        <v>79</v>
      </c>
      <c r="P2219" s="124" t="s">
        <v>129</v>
      </c>
    </row>
    <row r="2220" spans="1:21" x14ac:dyDescent="0.25">
      <c r="A2220" s="124" t="s">
        <v>51</v>
      </c>
      <c r="B2220" s="124" t="s">
        <v>51</v>
      </c>
      <c r="C2220" s="124" t="s">
        <v>52</v>
      </c>
      <c r="D2220" s="124" t="s">
        <v>9807</v>
      </c>
      <c r="E2220" s="127" t="s">
        <v>9808</v>
      </c>
      <c r="F2220" s="124" t="s">
        <v>55</v>
      </c>
      <c r="G2220" s="127" t="s">
        <v>1334</v>
      </c>
      <c r="H2220" s="127" t="s">
        <v>1335</v>
      </c>
      <c r="I2220" s="145">
        <v>-5886</v>
      </c>
      <c r="J2220" s="174">
        <v>46049</v>
      </c>
      <c r="K2220" s="174">
        <v>46050</v>
      </c>
      <c r="L2220" s="174">
        <v>46079</v>
      </c>
      <c r="M2220" s="124">
        <v>30001</v>
      </c>
      <c r="N2220" s="124" t="s">
        <v>431</v>
      </c>
      <c r="O2220" s="124" t="s">
        <v>2235</v>
      </c>
      <c r="P2220" s="124" t="s">
        <v>60</v>
      </c>
      <c r="Q2220" s="124" t="s">
        <v>9809</v>
      </c>
      <c r="R2220" s="124" t="s">
        <v>51</v>
      </c>
      <c r="S2220" s="124" t="s">
        <v>9634</v>
      </c>
      <c r="T2220" s="124" t="s">
        <v>9810</v>
      </c>
      <c r="U2220" s="124" t="s">
        <v>51</v>
      </c>
    </row>
    <row r="2221" spans="1:21" x14ac:dyDescent="0.25">
      <c r="A2221" s="124" t="s">
        <v>51</v>
      </c>
      <c r="B2221" s="124" t="s">
        <v>51</v>
      </c>
      <c r="C2221" s="124" t="s">
        <v>72</v>
      </c>
      <c r="D2221" s="124" t="s">
        <v>9811</v>
      </c>
      <c r="E2221" s="127" t="s">
        <v>9812</v>
      </c>
      <c r="F2221" s="124" t="s">
        <v>55</v>
      </c>
      <c r="G2221" s="127" t="s">
        <v>922</v>
      </c>
      <c r="H2221" s="127" t="s">
        <v>923</v>
      </c>
      <c r="I2221" s="145">
        <v>-67.95</v>
      </c>
      <c r="J2221" s="174">
        <v>46059</v>
      </c>
      <c r="K2221" s="174">
        <v>46078</v>
      </c>
      <c r="L2221" s="174">
        <v>46079</v>
      </c>
      <c r="M2221" s="124">
        <v>20104</v>
      </c>
      <c r="N2221" s="124" t="s">
        <v>352</v>
      </c>
      <c r="O2221" s="124" t="s">
        <v>219</v>
      </c>
      <c r="P2221" s="124" t="s">
        <v>60</v>
      </c>
      <c r="Q2221" s="124" t="s">
        <v>51</v>
      </c>
      <c r="R2221" s="124" t="s">
        <v>51</v>
      </c>
      <c r="S2221" s="124" t="s">
        <v>3541</v>
      </c>
      <c r="T2221" s="124" t="s">
        <v>9813</v>
      </c>
      <c r="U2221" s="124" t="s">
        <v>51</v>
      </c>
    </row>
    <row r="2222" spans="1:21" x14ac:dyDescent="0.25">
      <c r="H2222" s="127" t="s">
        <v>325</v>
      </c>
      <c r="I2222" s="145">
        <v>-26503.01</v>
      </c>
      <c r="L2222" s="174">
        <v>46079</v>
      </c>
      <c r="M2222" s="127">
        <v>10243</v>
      </c>
      <c r="N2222" s="124" t="s">
        <v>325</v>
      </c>
      <c r="O2222" s="124" t="s">
        <v>328</v>
      </c>
      <c r="P2222" s="124" t="s">
        <v>60</v>
      </c>
    </row>
    <row r="2223" spans="1:21" x14ac:dyDescent="0.25">
      <c r="A2223" s="124" t="s">
        <v>51</v>
      </c>
      <c r="B2223" s="124" t="s">
        <v>51</v>
      </c>
      <c r="C2223" s="124" t="s">
        <v>52</v>
      </c>
      <c r="D2223" s="124" t="s">
        <v>9814</v>
      </c>
      <c r="E2223" s="127" t="s">
        <v>9815</v>
      </c>
      <c r="F2223" s="124" t="s">
        <v>55</v>
      </c>
      <c r="G2223" s="127" t="s">
        <v>9748</v>
      </c>
      <c r="H2223" s="127" t="s">
        <v>9749</v>
      </c>
      <c r="I2223" s="145">
        <v>-2000</v>
      </c>
      <c r="J2223" s="174">
        <v>46064</v>
      </c>
      <c r="K2223" s="174">
        <v>46073</v>
      </c>
      <c r="L2223" s="174">
        <v>46079</v>
      </c>
      <c r="M2223" s="127">
        <v>30099</v>
      </c>
      <c r="N2223" s="124" t="s">
        <v>51</v>
      </c>
      <c r="O2223" s="124" t="s">
        <v>2235</v>
      </c>
      <c r="P2223" s="124" t="s">
        <v>60</v>
      </c>
      <c r="Q2223" s="124" t="s">
        <v>9816</v>
      </c>
      <c r="R2223" s="124" t="s">
        <v>51</v>
      </c>
      <c r="S2223" s="124" t="s">
        <v>9634</v>
      </c>
      <c r="T2223" s="124" t="s">
        <v>6595</v>
      </c>
      <c r="U2223" s="124" t="s">
        <v>51</v>
      </c>
    </row>
    <row r="2224" spans="1:21" x14ac:dyDescent="0.25">
      <c r="H2224" s="127" t="s">
        <v>144</v>
      </c>
      <c r="I2224" s="145">
        <v>-590</v>
      </c>
      <c r="L2224" s="174">
        <v>46079</v>
      </c>
      <c r="M2224" s="127">
        <v>20020</v>
      </c>
      <c r="N2224" s="124" t="s">
        <v>128</v>
      </c>
      <c r="O2224" s="124" t="s">
        <v>79</v>
      </c>
      <c r="P2224" s="124" t="s">
        <v>129</v>
      </c>
    </row>
    <row r="2225" spans="1:21" x14ac:dyDescent="0.25">
      <c r="H2225" s="127" t="s">
        <v>144</v>
      </c>
      <c r="I2225" s="145">
        <v>-692</v>
      </c>
      <c r="L2225" s="174">
        <v>46079</v>
      </c>
      <c r="M2225" s="127">
        <v>20023</v>
      </c>
      <c r="N2225" s="124" t="s">
        <v>128</v>
      </c>
      <c r="O2225" s="124" t="s">
        <v>79</v>
      </c>
      <c r="P2225" s="124" t="s">
        <v>129</v>
      </c>
    </row>
    <row r="2226" spans="1:21" x14ac:dyDescent="0.25">
      <c r="H2226" s="127" t="s">
        <v>9817</v>
      </c>
      <c r="I2226" s="145">
        <v>-31223.31</v>
      </c>
      <c r="L2226" s="174">
        <v>46079</v>
      </c>
      <c r="M2226" s="124">
        <v>10258</v>
      </c>
      <c r="N2226" s="124" t="s">
        <v>9817</v>
      </c>
      <c r="O2226" s="124" t="s">
        <v>9817</v>
      </c>
      <c r="P2226" s="124" t="s">
        <v>246</v>
      </c>
    </row>
    <row r="2227" spans="1:21" x14ac:dyDescent="0.25">
      <c r="H2227" s="127" t="s">
        <v>9817</v>
      </c>
      <c r="I2227" s="145">
        <v>-27769.65</v>
      </c>
      <c r="L2227" s="174">
        <v>46079</v>
      </c>
      <c r="M2227" s="124">
        <v>20111</v>
      </c>
      <c r="N2227" s="124" t="s">
        <v>9817</v>
      </c>
      <c r="O2227" s="124" t="s">
        <v>9817</v>
      </c>
      <c r="P2227" s="124" t="s">
        <v>246</v>
      </c>
    </row>
    <row r="2228" spans="1:21" x14ac:dyDescent="0.25">
      <c r="H2228" s="127" t="s">
        <v>9817</v>
      </c>
      <c r="I2228" s="145">
        <v>-5957.84</v>
      </c>
      <c r="L2228" s="174">
        <v>46079</v>
      </c>
      <c r="M2228" s="124">
        <v>30258</v>
      </c>
      <c r="N2228" s="124" t="s">
        <v>9817</v>
      </c>
      <c r="O2228" s="124" t="s">
        <v>9817</v>
      </c>
      <c r="P2228" s="124" t="s">
        <v>246</v>
      </c>
    </row>
    <row r="2229" spans="1:21" x14ac:dyDescent="0.25">
      <c r="A2229" s="124" t="s">
        <v>51</v>
      </c>
      <c r="B2229" s="124" t="s">
        <v>51</v>
      </c>
      <c r="C2229" s="124" t="s">
        <v>52</v>
      </c>
      <c r="D2229" s="124" t="s">
        <v>9818</v>
      </c>
      <c r="E2229" s="127" t="s">
        <v>9819</v>
      </c>
      <c r="F2229" s="124" t="s">
        <v>55</v>
      </c>
      <c r="G2229" s="127" t="s">
        <v>1434</v>
      </c>
      <c r="H2229" s="127" t="s">
        <v>1435</v>
      </c>
      <c r="I2229" s="145">
        <v>-22840</v>
      </c>
      <c r="J2229" s="174">
        <v>46049</v>
      </c>
      <c r="K2229" s="174">
        <v>46049</v>
      </c>
      <c r="L2229" s="174">
        <v>46079</v>
      </c>
      <c r="M2229" s="124">
        <v>30002</v>
      </c>
      <c r="N2229" s="124" t="s">
        <v>205</v>
      </c>
      <c r="O2229" s="124" t="s">
        <v>2235</v>
      </c>
      <c r="P2229" s="124" t="s">
        <v>60</v>
      </c>
      <c r="Q2229" s="124" t="s">
        <v>51</v>
      </c>
      <c r="R2229" s="124" t="s">
        <v>51</v>
      </c>
      <c r="S2229" s="124" t="s">
        <v>9634</v>
      </c>
      <c r="T2229" s="124" t="s">
        <v>9636</v>
      </c>
      <c r="U2229" s="124" t="s">
        <v>51</v>
      </c>
    </row>
    <row r="2230" spans="1:21" x14ac:dyDescent="0.25">
      <c r="A2230" s="124" t="s">
        <v>51</v>
      </c>
      <c r="B2230" s="124" t="s">
        <v>51</v>
      </c>
      <c r="C2230" s="124" t="s">
        <v>52</v>
      </c>
      <c r="D2230" s="124" t="s">
        <v>9820</v>
      </c>
      <c r="E2230" s="127" t="s">
        <v>9821</v>
      </c>
      <c r="F2230" s="124" t="s">
        <v>55</v>
      </c>
      <c r="G2230" s="127" t="s">
        <v>1434</v>
      </c>
      <c r="H2230" s="127" t="s">
        <v>1435</v>
      </c>
      <c r="I2230" s="145">
        <v>-6279.84</v>
      </c>
      <c r="J2230" s="174">
        <v>46049</v>
      </c>
      <c r="K2230" s="174">
        <v>46049</v>
      </c>
      <c r="L2230" s="174">
        <v>46079</v>
      </c>
      <c r="M2230" s="124">
        <v>30002</v>
      </c>
      <c r="N2230" s="124" t="s">
        <v>205</v>
      </c>
      <c r="O2230" s="124" t="s">
        <v>2235</v>
      </c>
      <c r="P2230" s="124" t="s">
        <v>60</v>
      </c>
      <c r="Q2230" s="124" t="s">
        <v>51</v>
      </c>
      <c r="R2230" s="124" t="s">
        <v>51</v>
      </c>
      <c r="S2230" s="124" t="s">
        <v>9634</v>
      </c>
      <c r="T2230" s="124" t="s">
        <v>9636</v>
      </c>
      <c r="U2230" s="124" t="s">
        <v>51</v>
      </c>
    </row>
    <row r="2231" spans="1:21" x14ac:dyDescent="0.25">
      <c r="H2231" s="127" t="s">
        <v>9822</v>
      </c>
      <c r="I2231" s="145">
        <v>-136.66999999999999</v>
      </c>
      <c r="L2231" s="174">
        <v>46079</v>
      </c>
      <c r="M2231" s="127">
        <v>10260</v>
      </c>
      <c r="N2231" s="124" t="s">
        <v>1341</v>
      </c>
      <c r="O2231" s="124" t="s">
        <v>79</v>
      </c>
      <c r="P2231" s="124" t="s">
        <v>129</v>
      </c>
    </row>
    <row r="2232" spans="1:21" x14ac:dyDescent="0.25">
      <c r="H2232" s="127" t="s">
        <v>7782</v>
      </c>
      <c r="I2232" s="145">
        <v>-1007.63</v>
      </c>
      <c r="L2232" s="174">
        <v>46079</v>
      </c>
      <c r="M2232" s="124">
        <v>40001</v>
      </c>
      <c r="N2232" s="124" t="s">
        <v>7782</v>
      </c>
      <c r="O2232" s="124" t="s">
        <v>155</v>
      </c>
      <c r="P2232" s="124" t="s">
        <v>155</v>
      </c>
    </row>
    <row r="2233" spans="1:21" x14ac:dyDescent="0.25">
      <c r="A2233" s="124" t="s">
        <v>51</v>
      </c>
      <c r="B2233" s="124" t="s">
        <v>51</v>
      </c>
      <c r="C2233" s="124" t="s">
        <v>52</v>
      </c>
      <c r="D2233" s="124" t="s">
        <v>9823</v>
      </c>
      <c r="E2233" s="127" t="s">
        <v>9824</v>
      </c>
      <c r="F2233" s="124" t="s">
        <v>55</v>
      </c>
      <c r="G2233" s="127" t="s">
        <v>9825</v>
      </c>
      <c r="H2233" s="127" t="s">
        <v>9826</v>
      </c>
      <c r="I2233" s="145">
        <v>-5497.49</v>
      </c>
      <c r="J2233" s="174">
        <v>46051</v>
      </c>
      <c r="K2233" s="174">
        <v>46078</v>
      </c>
      <c r="L2233" s="174">
        <v>46079</v>
      </c>
      <c r="M2233" s="124">
        <v>20104</v>
      </c>
      <c r="N2233" s="124" t="s">
        <v>352</v>
      </c>
      <c r="O2233" s="124" t="s">
        <v>219</v>
      </c>
      <c r="P2233" s="124" t="s">
        <v>60</v>
      </c>
      <c r="Q2233" s="124" t="s">
        <v>51</v>
      </c>
      <c r="R2233" s="124" t="s">
        <v>51</v>
      </c>
      <c r="S2233" s="124" t="s">
        <v>9827</v>
      </c>
      <c r="T2233" s="124" t="s">
        <v>9651</v>
      </c>
      <c r="U2233" s="124" t="s">
        <v>51</v>
      </c>
    </row>
    <row r="2234" spans="1:21" x14ac:dyDescent="0.25">
      <c r="H2234" s="127" t="s">
        <v>9828</v>
      </c>
      <c r="I2234" s="145">
        <v>-136.66999999999999</v>
      </c>
      <c r="L2234" s="174">
        <v>46079</v>
      </c>
      <c r="M2234" s="127">
        <v>20021</v>
      </c>
      <c r="N2234" s="124" t="s">
        <v>1341</v>
      </c>
      <c r="O2234" s="124" t="s">
        <v>79</v>
      </c>
      <c r="P2234" s="124" t="s">
        <v>129</v>
      </c>
    </row>
    <row r="2235" spans="1:21" x14ac:dyDescent="0.25">
      <c r="A2235" s="124" t="s">
        <v>51</v>
      </c>
      <c r="B2235" s="124" t="s">
        <v>51</v>
      </c>
      <c r="C2235" s="124" t="s">
        <v>52</v>
      </c>
      <c r="D2235" s="124" t="s">
        <v>9829</v>
      </c>
      <c r="E2235" s="127" t="s">
        <v>9830</v>
      </c>
      <c r="F2235" s="124" t="s">
        <v>55</v>
      </c>
      <c r="G2235" s="127" t="s">
        <v>1567</v>
      </c>
      <c r="H2235" s="127" t="s">
        <v>1568</v>
      </c>
      <c r="I2235" s="145">
        <v>-893.67</v>
      </c>
      <c r="J2235" s="174">
        <v>46056</v>
      </c>
      <c r="K2235" s="174">
        <v>46078</v>
      </c>
      <c r="L2235" s="174">
        <v>46079</v>
      </c>
      <c r="M2235" s="124">
        <v>30099</v>
      </c>
      <c r="N2235" s="124" t="s">
        <v>58</v>
      </c>
      <c r="O2235" s="124" t="s">
        <v>2235</v>
      </c>
      <c r="P2235" s="124" t="s">
        <v>60</v>
      </c>
      <c r="Q2235" s="124" t="s">
        <v>51</v>
      </c>
      <c r="R2235" s="124" t="s">
        <v>51</v>
      </c>
      <c r="S2235" s="124" t="s">
        <v>9634</v>
      </c>
      <c r="T2235" s="124" t="s">
        <v>9651</v>
      </c>
      <c r="U2235" s="124" t="s">
        <v>51</v>
      </c>
    </row>
    <row r="2236" spans="1:21" x14ac:dyDescent="0.25">
      <c r="H2236" s="127" t="s">
        <v>644</v>
      </c>
      <c r="I2236" s="145">
        <v>-140000</v>
      </c>
      <c r="L2236" s="174">
        <v>46079</v>
      </c>
      <c r="M2236" s="122" t="s">
        <v>8609</v>
      </c>
      <c r="N2236" s="124" t="s">
        <v>644</v>
      </c>
      <c r="O2236" s="124" t="s">
        <v>28</v>
      </c>
      <c r="P2236" s="124" t="s">
        <v>60</v>
      </c>
    </row>
    <row r="2237" spans="1:21" x14ac:dyDescent="0.25">
      <c r="A2237" s="124" t="s">
        <v>51</v>
      </c>
      <c r="B2237" s="124" t="s">
        <v>51</v>
      </c>
      <c r="C2237" s="124" t="s">
        <v>85</v>
      </c>
      <c r="D2237" s="124" t="s">
        <v>1832</v>
      </c>
      <c r="E2237" s="127" t="s">
        <v>1833</v>
      </c>
      <c r="F2237" s="124" t="s">
        <v>55</v>
      </c>
      <c r="G2237" s="127" t="s">
        <v>1834</v>
      </c>
      <c r="H2237" s="127" t="s">
        <v>1835</v>
      </c>
      <c r="I2237" s="145">
        <v>-169372.08</v>
      </c>
      <c r="J2237" s="174">
        <v>45793</v>
      </c>
      <c r="K2237" s="174">
        <v>45793</v>
      </c>
      <c r="L2237" s="174">
        <v>46079</v>
      </c>
      <c r="M2237" s="124">
        <v>40001</v>
      </c>
      <c r="N2237" s="124" t="s">
        <v>91</v>
      </c>
      <c r="O2237" s="124" t="s">
        <v>1833</v>
      </c>
      <c r="P2237" s="124" t="s">
        <v>60</v>
      </c>
      <c r="Q2237" s="124" t="s">
        <v>51</v>
      </c>
      <c r="R2237" s="124" t="s">
        <v>9831</v>
      </c>
      <c r="S2237" s="124" t="s">
        <v>51</v>
      </c>
      <c r="T2237" s="124" t="s">
        <v>1834</v>
      </c>
      <c r="U2237" s="124" t="s">
        <v>51</v>
      </c>
    </row>
    <row r="2238" spans="1:21" x14ac:dyDescent="0.25">
      <c r="A2238" s="124" t="s">
        <v>51</v>
      </c>
      <c r="B2238" s="124" t="s">
        <v>51</v>
      </c>
      <c r="C2238" s="124" t="s">
        <v>52</v>
      </c>
      <c r="D2238" s="124" t="s">
        <v>9832</v>
      </c>
      <c r="E2238" s="127" t="s">
        <v>9833</v>
      </c>
      <c r="F2238" s="124" t="s">
        <v>55</v>
      </c>
      <c r="G2238" s="127" t="s">
        <v>474</v>
      </c>
      <c r="H2238" s="127" t="s">
        <v>475</v>
      </c>
      <c r="I2238" s="145">
        <v>-1022.06</v>
      </c>
      <c r="J2238" s="174">
        <v>46049</v>
      </c>
      <c r="K2238" s="174">
        <v>46050</v>
      </c>
      <c r="L2238" s="174">
        <v>46079</v>
      </c>
      <c r="M2238" s="124">
        <v>10258</v>
      </c>
      <c r="N2238" s="124" t="s">
        <v>66</v>
      </c>
      <c r="O2238" s="124" t="s">
        <v>67</v>
      </c>
      <c r="P2238" s="124" t="s">
        <v>60</v>
      </c>
      <c r="Q2238" s="124" t="s">
        <v>51</v>
      </c>
      <c r="R2238" s="124" t="s">
        <v>51</v>
      </c>
      <c r="S2238" s="124" t="s">
        <v>9595</v>
      </c>
      <c r="T2238" s="124" t="s">
        <v>9651</v>
      </c>
      <c r="U2238" s="124" t="s">
        <v>51</v>
      </c>
    </row>
    <row r="2239" spans="1:21" x14ac:dyDescent="0.25">
      <c r="A2239" s="124" t="s">
        <v>51</v>
      </c>
      <c r="B2239" s="124" t="s">
        <v>51</v>
      </c>
      <c r="C2239" s="124" t="s">
        <v>52</v>
      </c>
      <c r="D2239" s="124" t="s">
        <v>9834</v>
      </c>
      <c r="E2239" s="127" t="s">
        <v>9835</v>
      </c>
      <c r="F2239" s="124" t="s">
        <v>55</v>
      </c>
      <c r="G2239" s="127" t="s">
        <v>9836</v>
      </c>
      <c r="H2239" s="127" t="s">
        <v>9837</v>
      </c>
      <c r="I2239" s="145">
        <v>-347.6</v>
      </c>
      <c r="J2239" s="174">
        <v>46055</v>
      </c>
      <c r="K2239" s="174">
        <v>46078</v>
      </c>
      <c r="L2239" s="174">
        <v>46079</v>
      </c>
      <c r="M2239" s="124">
        <v>20004</v>
      </c>
      <c r="N2239" s="124" t="s">
        <v>143</v>
      </c>
      <c r="O2239" s="124" t="s">
        <v>79</v>
      </c>
      <c r="P2239" s="124" t="s">
        <v>60</v>
      </c>
      <c r="Q2239" s="124" t="s">
        <v>51</v>
      </c>
      <c r="R2239" s="124" t="s">
        <v>51</v>
      </c>
      <c r="S2239" s="124" t="s">
        <v>3541</v>
      </c>
      <c r="T2239" s="124" t="s">
        <v>9651</v>
      </c>
      <c r="U2239" s="124" t="s">
        <v>51</v>
      </c>
    </row>
    <row r="2240" spans="1:21" x14ac:dyDescent="0.25">
      <c r="A2240" s="124" t="s">
        <v>51</v>
      </c>
      <c r="C2240" s="124" t="s">
        <v>72</v>
      </c>
      <c r="D2240" s="124" t="s">
        <v>9838</v>
      </c>
      <c r="E2240" s="127" t="s">
        <v>9839</v>
      </c>
      <c r="F2240" s="124" t="s">
        <v>55</v>
      </c>
      <c r="G2240" s="127" t="s">
        <v>739</v>
      </c>
      <c r="H2240" s="127" t="s">
        <v>740</v>
      </c>
      <c r="I2240" s="145">
        <v>-14.06</v>
      </c>
      <c r="J2240" s="174">
        <v>46077</v>
      </c>
      <c r="K2240" s="174">
        <v>46078</v>
      </c>
      <c r="L2240" s="174">
        <v>46079</v>
      </c>
      <c r="M2240" s="124">
        <v>20010</v>
      </c>
      <c r="N2240" s="124" t="s">
        <v>174</v>
      </c>
      <c r="O2240" s="124" t="s">
        <v>174</v>
      </c>
      <c r="P2240" s="124" t="s">
        <v>129</v>
      </c>
      <c r="Q2240" s="124" t="s">
        <v>51</v>
      </c>
      <c r="R2240" s="124" t="s">
        <v>51</v>
      </c>
      <c r="S2240" s="124" t="s">
        <v>3541</v>
      </c>
      <c r="T2240" s="124" t="s">
        <v>6590</v>
      </c>
      <c r="U2240" s="124" t="s">
        <v>51</v>
      </c>
    </row>
    <row r="2241" spans="8:16" x14ac:dyDescent="0.25">
      <c r="H2241" s="127" t="s">
        <v>741</v>
      </c>
      <c r="I2241" s="145">
        <v>-230</v>
      </c>
      <c r="L2241" s="174">
        <v>46079</v>
      </c>
      <c r="M2241" s="127">
        <v>20001</v>
      </c>
      <c r="N2241" s="124" t="s">
        <v>128</v>
      </c>
      <c r="O2241" s="124" t="s">
        <v>79</v>
      </c>
      <c r="P2241" s="124" t="s">
        <v>129</v>
      </c>
    </row>
    <row r="2242" spans="8:16" x14ac:dyDescent="0.25">
      <c r="H2242" s="127" t="s">
        <v>276</v>
      </c>
      <c r="I2242" s="145">
        <v>-87.3</v>
      </c>
      <c r="L2242" s="174">
        <v>46079</v>
      </c>
      <c r="M2242" s="124">
        <v>40001</v>
      </c>
      <c r="N2242" s="124" t="s">
        <v>276</v>
      </c>
      <c r="O2242" s="124" t="s">
        <v>79</v>
      </c>
      <c r="P2242" s="124" t="s">
        <v>129</v>
      </c>
    </row>
    <row r="2243" spans="8:16" x14ac:dyDescent="0.25">
      <c r="H2243" s="127" t="s">
        <v>9840</v>
      </c>
      <c r="I2243" s="145">
        <v>-24.23</v>
      </c>
      <c r="L2243" s="174">
        <v>46079</v>
      </c>
      <c r="M2243" s="127">
        <v>10257</v>
      </c>
      <c r="N2243" s="124" t="s">
        <v>9840</v>
      </c>
      <c r="O2243" s="124" t="s">
        <v>150</v>
      </c>
      <c r="P2243" s="124" t="s">
        <v>129</v>
      </c>
    </row>
    <row r="2244" spans="8:16" x14ac:dyDescent="0.25">
      <c r="H2244" s="127" t="s">
        <v>9840</v>
      </c>
      <c r="I2244" s="145">
        <v>-5597.13</v>
      </c>
      <c r="L2244" s="174">
        <v>46079</v>
      </c>
      <c r="M2244" s="127">
        <v>10258</v>
      </c>
      <c r="N2244" s="124" t="s">
        <v>9840</v>
      </c>
      <c r="O2244" s="124" t="s">
        <v>150</v>
      </c>
      <c r="P2244" s="124" t="s">
        <v>129</v>
      </c>
    </row>
    <row r="2245" spans="8:16" x14ac:dyDescent="0.25">
      <c r="H2245" s="127" t="s">
        <v>9840</v>
      </c>
      <c r="I2245" s="145">
        <v>-508.83000000000015</v>
      </c>
      <c r="L2245" s="174">
        <v>46079</v>
      </c>
      <c r="M2245" s="127">
        <v>10260</v>
      </c>
      <c r="N2245" s="124" t="s">
        <v>9840</v>
      </c>
      <c r="O2245" s="124" t="s">
        <v>150</v>
      </c>
      <c r="P2245" s="124" t="s">
        <v>129</v>
      </c>
    </row>
    <row r="2246" spans="8:16" x14ac:dyDescent="0.25">
      <c r="H2246" s="127" t="s">
        <v>9840</v>
      </c>
      <c r="I2246" s="145">
        <v>-72.69</v>
      </c>
      <c r="L2246" s="174">
        <v>46079</v>
      </c>
      <c r="M2246" s="127">
        <v>20001</v>
      </c>
      <c r="N2246" s="124" t="s">
        <v>9840</v>
      </c>
      <c r="O2246" s="124" t="s">
        <v>150</v>
      </c>
      <c r="P2246" s="124" t="s">
        <v>129</v>
      </c>
    </row>
    <row r="2247" spans="8:16" x14ac:dyDescent="0.25">
      <c r="H2247" s="127" t="s">
        <v>9840</v>
      </c>
      <c r="I2247" s="145">
        <v>-314.99</v>
      </c>
      <c r="L2247" s="174">
        <v>46079</v>
      </c>
      <c r="M2247" s="127">
        <v>20002</v>
      </c>
      <c r="N2247" s="124" t="s">
        <v>9840</v>
      </c>
      <c r="O2247" s="124" t="s">
        <v>150</v>
      </c>
      <c r="P2247" s="124" t="s">
        <v>129</v>
      </c>
    </row>
    <row r="2248" spans="8:16" x14ac:dyDescent="0.25">
      <c r="H2248" s="127" t="s">
        <v>9840</v>
      </c>
      <c r="I2248" s="145">
        <v>-72.69</v>
      </c>
      <c r="L2248" s="174">
        <v>46079</v>
      </c>
      <c r="M2248" s="127">
        <v>20003</v>
      </c>
      <c r="N2248" s="124" t="s">
        <v>9840</v>
      </c>
      <c r="O2248" s="124" t="s">
        <v>150</v>
      </c>
      <c r="P2248" s="124" t="s">
        <v>129</v>
      </c>
    </row>
    <row r="2249" spans="8:16" x14ac:dyDescent="0.25">
      <c r="H2249" s="127" t="s">
        <v>9840</v>
      </c>
      <c r="I2249" s="145">
        <v>-169.60999999999999</v>
      </c>
      <c r="L2249" s="174">
        <v>46079</v>
      </c>
      <c r="M2249" s="127">
        <v>20004</v>
      </c>
      <c r="N2249" s="124" t="s">
        <v>9840</v>
      </c>
      <c r="O2249" s="124" t="s">
        <v>150</v>
      </c>
      <c r="P2249" s="124" t="s">
        <v>129</v>
      </c>
    </row>
    <row r="2250" spans="8:16" x14ac:dyDescent="0.25">
      <c r="H2250" s="127" t="s">
        <v>9840</v>
      </c>
      <c r="I2250" s="145">
        <v>-314.99</v>
      </c>
      <c r="L2250" s="174">
        <v>46079</v>
      </c>
      <c r="M2250" s="127">
        <v>20005</v>
      </c>
      <c r="N2250" s="124" t="s">
        <v>9840</v>
      </c>
      <c r="O2250" s="124" t="s">
        <v>150</v>
      </c>
      <c r="P2250" s="124" t="s">
        <v>129</v>
      </c>
    </row>
    <row r="2251" spans="8:16" x14ac:dyDescent="0.25">
      <c r="H2251" s="127" t="s">
        <v>9840</v>
      </c>
      <c r="I2251" s="145">
        <v>-72.69</v>
      </c>
      <c r="L2251" s="174">
        <v>46079</v>
      </c>
      <c r="M2251" s="127">
        <v>20006</v>
      </c>
      <c r="N2251" s="124" t="s">
        <v>9840</v>
      </c>
      <c r="O2251" s="124" t="s">
        <v>150</v>
      </c>
      <c r="P2251" s="124" t="s">
        <v>129</v>
      </c>
    </row>
    <row r="2252" spans="8:16" x14ac:dyDescent="0.25">
      <c r="H2252" s="127" t="s">
        <v>9840</v>
      </c>
      <c r="I2252" s="145">
        <v>-169.60999999999999</v>
      </c>
      <c r="L2252" s="174">
        <v>46079</v>
      </c>
      <c r="M2252" s="127">
        <v>20008</v>
      </c>
      <c r="N2252" s="124" t="s">
        <v>9840</v>
      </c>
      <c r="O2252" s="124" t="s">
        <v>150</v>
      </c>
      <c r="P2252" s="124" t="s">
        <v>129</v>
      </c>
    </row>
    <row r="2253" spans="8:16" x14ac:dyDescent="0.25">
      <c r="H2253" s="127" t="s">
        <v>9840</v>
      </c>
      <c r="I2253" s="145">
        <v>-169.60999999999999</v>
      </c>
      <c r="L2253" s="174">
        <v>46079</v>
      </c>
      <c r="M2253" s="127">
        <v>20009</v>
      </c>
      <c r="N2253" s="124" t="s">
        <v>9840</v>
      </c>
      <c r="O2253" s="124" t="s">
        <v>150</v>
      </c>
      <c r="P2253" s="124" t="s">
        <v>129</v>
      </c>
    </row>
    <row r="2254" spans="8:16" x14ac:dyDescent="0.25">
      <c r="H2254" s="127" t="s">
        <v>9840</v>
      </c>
      <c r="I2254" s="145">
        <v>-169.60999999999999</v>
      </c>
      <c r="L2254" s="174">
        <v>46079</v>
      </c>
      <c r="M2254" s="127">
        <v>20010</v>
      </c>
      <c r="N2254" s="124" t="s">
        <v>9840</v>
      </c>
      <c r="O2254" s="124" t="s">
        <v>150</v>
      </c>
      <c r="P2254" s="124" t="s">
        <v>129</v>
      </c>
    </row>
    <row r="2255" spans="8:16" x14ac:dyDescent="0.25">
      <c r="H2255" s="127" t="s">
        <v>9840</v>
      </c>
      <c r="I2255" s="145">
        <v>-24.23</v>
      </c>
      <c r="L2255" s="174">
        <v>46079</v>
      </c>
      <c r="M2255" s="127">
        <v>20013</v>
      </c>
      <c r="N2255" s="124" t="s">
        <v>9840</v>
      </c>
      <c r="O2255" s="124" t="s">
        <v>150</v>
      </c>
      <c r="P2255" s="124" t="s">
        <v>129</v>
      </c>
    </row>
    <row r="2256" spans="8:16" x14ac:dyDescent="0.25">
      <c r="H2256" s="127" t="s">
        <v>9840</v>
      </c>
      <c r="I2256" s="145">
        <v>-48.46</v>
      </c>
      <c r="L2256" s="174">
        <v>46079</v>
      </c>
      <c r="M2256" s="127">
        <v>20017</v>
      </c>
      <c r="N2256" s="124" t="s">
        <v>9840</v>
      </c>
      <c r="O2256" s="124" t="s">
        <v>150</v>
      </c>
      <c r="P2256" s="124" t="s">
        <v>129</v>
      </c>
    </row>
    <row r="2257" spans="8:16" x14ac:dyDescent="0.25">
      <c r="H2257" s="127" t="s">
        <v>9840</v>
      </c>
      <c r="I2257" s="145">
        <v>-24.23</v>
      </c>
      <c r="L2257" s="174">
        <v>46079</v>
      </c>
      <c r="M2257" s="127">
        <v>20021</v>
      </c>
      <c r="N2257" s="124" t="s">
        <v>9840</v>
      </c>
      <c r="O2257" s="124" t="s">
        <v>150</v>
      </c>
      <c r="P2257" s="124" t="s">
        <v>129</v>
      </c>
    </row>
    <row r="2258" spans="8:16" x14ac:dyDescent="0.25">
      <c r="H2258" s="127" t="s">
        <v>9840</v>
      </c>
      <c r="I2258" s="145">
        <v>-121.15</v>
      </c>
      <c r="L2258" s="174">
        <v>46079</v>
      </c>
      <c r="M2258" s="127">
        <v>20023</v>
      </c>
      <c r="N2258" s="124" t="s">
        <v>9840</v>
      </c>
      <c r="O2258" s="124" t="s">
        <v>150</v>
      </c>
      <c r="P2258" s="124" t="s">
        <v>129</v>
      </c>
    </row>
    <row r="2259" spans="8:16" x14ac:dyDescent="0.25">
      <c r="H2259" s="127" t="s">
        <v>9840</v>
      </c>
      <c r="I2259" s="145">
        <v>-48.46</v>
      </c>
      <c r="L2259" s="174">
        <v>46079</v>
      </c>
      <c r="M2259" s="127">
        <v>20024</v>
      </c>
      <c r="N2259" s="124" t="s">
        <v>9840</v>
      </c>
      <c r="O2259" s="124" t="s">
        <v>150</v>
      </c>
      <c r="P2259" s="124" t="s">
        <v>129</v>
      </c>
    </row>
    <row r="2260" spans="8:16" x14ac:dyDescent="0.25">
      <c r="H2260" s="127" t="s">
        <v>9840</v>
      </c>
      <c r="I2260" s="145">
        <v>-72.69</v>
      </c>
      <c r="L2260" s="174">
        <v>46079</v>
      </c>
      <c r="M2260" s="127">
        <v>20029</v>
      </c>
      <c r="N2260" s="124" t="s">
        <v>9840</v>
      </c>
      <c r="O2260" s="124" t="s">
        <v>150</v>
      </c>
      <c r="P2260" s="124" t="s">
        <v>129</v>
      </c>
    </row>
    <row r="2261" spans="8:16" x14ac:dyDescent="0.25">
      <c r="H2261" s="127" t="s">
        <v>9840</v>
      </c>
      <c r="I2261" s="145">
        <v>-314.99</v>
      </c>
      <c r="L2261" s="174">
        <v>46079</v>
      </c>
      <c r="M2261" s="127">
        <v>20099</v>
      </c>
      <c r="N2261" s="124" t="s">
        <v>9840</v>
      </c>
      <c r="O2261" s="124" t="s">
        <v>150</v>
      </c>
      <c r="P2261" s="124" t="s">
        <v>129</v>
      </c>
    </row>
    <row r="2262" spans="8:16" x14ac:dyDescent="0.25">
      <c r="H2262" s="127" t="s">
        <v>9840</v>
      </c>
      <c r="I2262" s="145">
        <v>-1163.0400000000006</v>
      </c>
      <c r="L2262" s="174">
        <v>46079</v>
      </c>
      <c r="M2262" s="127">
        <v>20100</v>
      </c>
      <c r="N2262" s="124" t="s">
        <v>9840</v>
      </c>
      <c r="O2262" s="124" t="s">
        <v>150</v>
      </c>
      <c r="P2262" s="124" t="s">
        <v>129</v>
      </c>
    </row>
    <row r="2263" spans="8:16" x14ac:dyDescent="0.25">
      <c r="H2263" s="127" t="s">
        <v>9840</v>
      </c>
      <c r="I2263" s="145">
        <v>-314.99</v>
      </c>
      <c r="L2263" s="174">
        <v>46079</v>
      </c>
      <c r="M2263" s="127">
        <v>20104</v>
      </c>
      <c r="N2263" s="124" t="s">
        <v>9840</v>
      </c>
      <c r="O2263" s="124" t="s">
        <v>150</v>
      </c>
      <c r="P2263" s="124" t="s">
        <v>129</v>
      </c>
    </row>
    <row r="2264" spans="8:16" x14ac:dyDescent="0.25">
      <c r="H2264" s="127" t="s">
        <v>9840</v>
      </c>
      <c r="I2264" s="145">
        <v>-24.23</v>
      </c>
      <c r="L2264" s="174">
        <v>46079</v>
      </c>
      <c r="M2264" s="127">
        <v>20107</v>
      </c>
      <c r="N2264" s="124" t="s">
        <v>9840</v>
      </c>
      <c r="O2264" s="124" t="s">
        <v>150</v>
      </c>
      <c r="P2264" s="124" t="s">
        <v>129</v>
      </c>
    </row>
    <row r="2265" spans="8:16" x14ac:dyDescent="0.25">
      <c r="H2265" s="127" t="s">
        <v>9840</v>
      </c>
      <c r="I2265" s="145">
        <v>-24.23</v>
      </c>
      <c r="L2265" s="174">
        <v>46079</v>
      </c>
      <c r="M2265" s="127">
        <v>20111</v>
      </c>
      <c r="N2265" s="124" t="s">
        <v>9840</v>
      </c>
      <c r="O2265" s="124" t="s">
        <v>150</v>
      </c>
      <c r="P2265" s="124" t="s">
        <v>129</v>
      </c>
    </row>
    <row r="2266" spans="8:16" x14ac:dyDescent="0.25">
      <c r="H2266" s="127" t="s">
        <v>9840</v>
      </c>
      <c r="I2266" s="145">
        <v>-436.1400000000001</v>
      </c>
      <c r="L2266" s="174">
        <v>46079</v>
      </c>
      <c r="M2266" s="127">
        <v>30001</v>
      </c>
      <c r="N2266" s="124" t="s">
        <v>9840</v>
      </c>
      <c r="O2266" s="124" t="s">
        <v>150</v>
      </c>
      <c r="P2266" s="124" t="s">
        <v>129</v>
      </c>
    </row>
    <row r="2267" spans="8:16" x14ac:dyDescent="0.25">
      <c r="H2267" s="127" t="s">
        <v>9840</v>
      </c>
      <c r="I2267" s="145">
        <v>-169.60999999999999</v>
      </c>
      <c r="L2267" s="174">
        <v>46079</v>
      </c>
      <c r="M2267" s="127">
        <v>30002</v>
      </c>
      <c r="N2267" s="124" t="s">
        <v>9840</v>
      </c>
      <c r="O2267" s="124" t="s">
        <v>150</v>
      </c>
      <c r="P2267" s="124" t="s">
        <v>129</v>
      </c>
    </row>
    <row r="2268" spans="8:16" x14ac:dyDescent="0.25">
      <c r="H2268" s="127" t="s">
        <v>9840</v>
      </c>
      <c r="I2268" s="145">
        <v>-193.83999999999997</v>
      </c>
      <c r="L2268" s="174">
        <v>46079</v>
      </c>
      <c r="M2268" s="127">
        <v>30003</v>
      </c>
      <c r="N2268" s="124" t="s">
        <v>9840</v>
      </c>
      <c r="O2268" s="124" t="s">
        <v>150</v>
      </c>
      <c r="P2268" s="124" t="s">
        <v>129</v>
      </c>
    </row>
    <row r="2269" spans="8:16" x14ac:dyDescent="0.25">
      <c r="H2269" s="127" t="s">
        <v>9840</v>
      </c>
      <c r="I2269" s="145">
        <v>-24.23</v>
      </c>
      <c r="L2269" s="174">
        <v>46079</v>
      </c>
      <c r="M2269" s="127">
        <v>30099</v>
      </c>
      <c r="N2269" s="124" t="s">
        <v>9840</v>
      </c>
      <c r="O2269" s="124" t="s">
        <v>150</v>
      </c>
      <c r="P2269" s="124" t="s">
        <v>129</v>
      </c>
    </row>
    <row r="2270" spans="8:16" x14ac:dyDescent="0.25">
      <c r="H2270" s="127" t="s">
        <v>9840</v>
      </c>
      <c r="I2270" s="145">
        <v>-460.37000000000012</v>
      </c>
      <c r="L2270" s="174">
        <v>46079</v>
      </c>
      <c r="M2270" s="127">
        <v>30258</v>
      </c>
      <c r="N2270" s="124" t="s">
        <v>9840</v>
      </c>
      <c r="O2270" s="124" t="s">
        <v>150</v>
      </c>
      <c r="P2270" s="124" t="s">
        <v>129</v>
      </c>
    </row>
    <row r="2271" spans="8:16" x14ac:dyDescent="0.25">
      <c r="H2271" s="127" t="s">
        <v>9840</v>
      </c>
      <c r="I2271" s="145">
        <v>-72.69</v>
      </c>
      <c r="L2271" s="174">
        <v>46079</v>
      </c>
      <c r="M2271" s="127">
        <v>31001</v>
      </c>
      <c r="N2271" s="124" t="s">
        <v>9840</v>
      </c>
      <c r="O2271" s="124" t="s">
        <v>150</v>
      </c>
      <c r="P2271" s="124" t="s">
        <v>129</v>
      </c>
    </row>
    <row r="2272" spans="8:16" x14ac:dyDescent="0.25">
      <c r="H2272" s="127" t="s">
        <v>9840</v>
      </c>
      <c r="I2272" s="145">
        <v>-711.44</v>
      </c>
      <c r="L2272" s="174">
        <v>46079</v>
      </c>
      <c r="M2272" s="127">
        <v>10260</v>
      </c>
      <c r="N2272" s="124" t="s">
        <v>9840</v>
      </c>
      <c r="O2272" s="124" t="s">
        <v>150</v>
      </c>
      <c r="P2272" s="124" t="s">
        <v>129</v>
      </c>
    </row>
    <row r="2273" spans="8:16" x14ac:dyDescent="0.25">
      <c r="H2273" s="127" t="s">
        <v>9840</v>
      </c>
      <c r="I2273" s="145">
        <v>-889.30000000000007</v>
      </c>
      <c r="L2273" s="174">
        <v>46079</v>
      </c>
      <c r="M2273" s="127">
        <v>20001</v>
      </c>
      <c r="N2273" s="124" t="s">
        <v>9840</v>
      </c>
      <c r="O2273" s="124" t="s">
        <v>150</v>
      </c>
      <c r="P2273" s="124" t="s">
        <v>129</v>
      </c>
    </row>
    <row r="2274" spans="8:16" x14ac:dyDescent="0.25">
      <c r="H2274" s="127" t="s">
        <v>9840</v>
      </c>
      <c r="I2274" s="145">
        <v>-177.86</v>
      </c>
      <c r="L2274" s="174">
        <v>46079</v>
      </c>
      <c r="M2274" s="127">
        <v>20002</v>
      </c>
      <c r="N2274" s="124" t="s">
        <v>9840</v>
      </c>
      <c r="O2274" s="124" t="s">
        <v>150</v>
      </c>
      <c r="P2274" s="124" t="s">
        <v>129</v>
      </c>
    </row>
    <row r="2275" spans="8:16" x14ac:dyDescent="0.25">
      <c r="H2275" s="127" t="s">
        <v>9840</v>
      </c>
      <c r="I2275" s="145">
        <v>-177.86</v>
      </c>
      <c r="L2275" s="174">
        <v>46079</v>
      </c>
      <c r="M2275" s="127">
        <v>20003</v>
      </c>
      <c r="N2275" s="124" t="s">
        <v>9840</v>
      </c>
      <c r="O2275" s="124" t="s">
        <v>150</v>
      </c>
      <c r="P2275" s="124" t="s">
        <v>129</v>
      </c>
    </row>
    <row r="2276" spans="8:16" x14ac:dyDescent="0.25">
      <c r="H2276" s="127" t="s">
        <v>9840</v>
      </c>
      <c r="I2276" s="145">
        <v>-881.5</v>
      </c>
      <c r="L2276" s="174">
        <v>46079</v>
      </c>
      <c r="M2276" s="127">
        <v>20004</v>
      </c>
      <c r="N2276" s="124" t="s">
        <v>9840</v>
      </c>
      <c r="O2276" s="124" t="s">
        <v>150</v>
      </c>
      <c r="P2276" s="124" t="s">
        <v>129</v>
      </c>
    </row>
    <row r="2277" spans="8:16" x14ac:dyDescent="0.25">
      <c r="H2277" s="127" t="s">
        <v>9840</v>
      </c>
      <c r="I2277" s="145">
        <v>-177.86</v>
      </c>
      <c r="L2277" s="174">
        <v>46079</v>
      </c>
      <c r="M2277" s="127">
        <v>20005</v>
      </c>
      <c r="N2277" s="124" t="s">
        <v>9840</v>
      </c>
      <c r="O2277" s="124" t="s">
        <v>150</v>
      </c>
      <c r="P2277" s="124" t="s">
        <v>129</v>
      </c>
    </row>
    <row r="2278" spans="8:16" x14ac:dyDescent="0.25">
      <c r="H2278" s="127" t="s">
        <v>9840</v>
      </c>
      <c r="I2278" s="145">
        <v>-177.86</v>
      </c>
      <c r="L2278" s="174">
        <v>46079</v>
      </c>
      <c r="M2278" s="127">
        <v>20008</v>
      </c>
      <c r="N2278" s="124" t="s">
        <v>9840</v>
      </c>
      <c r="O2278" s="124" t="s">
        <v>150</v>
      </c>
      <c r="P2278" s="124" t="s">
        <v>129</v>
      </c>
    </row>
    <row r="2279" spans="8:16" x14ac:dyDescent="0.25">
      <c r="H2279" s="127" t="s">
        <v>9840</v>
      </c>
      <c r="I2279" s="145">
        <v>-177.86</v>
      </c>
      <c r="L2279" s="174">
        <v>46079</v>
      </c>
      <c r="M2279" s="127">
        <v>20009</v>
      </c>
      <c r="N2279" s="124" t="s">
        <v>9840</v>
      </c>
      <c r="O2279" s="124" t="s">
        <v>150</v>
      </c>
      <c r="P2279" s="124" t="s">
        <v>129</v>
      </c>
    </row>
    <row r="2280" spans="8:16" x14ac:dyDescent="0.25">
      <c r="H2280" s="127" t="s">
        <v>9840</v>
      </c>
      <c r="I2280" s="145">
        <v>-177.86</v>
      </c>
      <c r="L2280" s="174">
        <v>46079</v>
      </c>
      <c r="M2280" s="127">
        <v>20013</v>
      </c>
      <c r="N2280" s="124" t="s">
        <v>9840</v>
      </c>
      <c r="O2280" s="124" t="s">
        <v>150</v>
      </c>
      <c r="P2280" s="124" t="s">
        <v>129</v>
      </c>
    </row>
    <row r="2281" spans="8:16" x14ac:dyDescent="0.25">
      <c r="H2281" s="127" t="s">
        <v>9840</v>
      </c>
      <c r="I2281" s="145">
        <v>-177.86</v>
      </c>
      <c r="L2281" s="174">
        <v>46079</v>
      </c>
      <c r="M2281" s="127">
        <v>20015</v>
      </c>
      <c r="N2281" s="124" t="s">
        <v>9840</v>
      </c>
      <c r="O2281" s="124" t="s">
        <v>150</v>
      </c>
      <c r="P2281" s="124" t="s">
        <v>129</v>
      </c>
    </row>
    <row r="2282" spans="8:16" x14ac:dyDescent="0.25">
      <c r="H2282" s="127" t="s">
        <v>9840</v>
      </c>
      <c r="I2282" s="145">
        <v>-177.86</v>
      </c>
      <c r="L2282" s="174">
        <v>46079</v>
      </c>
      <c r="M2282" s="127">
        <v>20020</v>
      </c>
      <c r="N2282" s="124" t="s">
        <v>9840</v>
      </c>
      <c r="O2282" s="124" t="s">
        <v>150</v>
      </c>
      <c r="P2282" s="124" t="s">
        <v>129</v>
      </c>
    </row>
    <row r="2283" spans="8:16" x14ac:dyDescent="0.25">
      <c r="H2283" s="127" t="s">
        <v>9840</v>
      </c>
      <c r="I2283" s="145">
        <v>-355.72</v>
      </c>
      <c r="L2283" s="174">
        <v>46079</v>
      </c>
      <c r="M2283" s="127">
        <v>20021</v>
      </c>
      <c r="N2283" s="124" t="s">
        <v>9840</v>
      </c>
      <c r="O2283" s="124" t="s">
        <v>150</v>
      </c>
      <c r="P2283" s="124" t="s">
        <v>129</v>
      </c>
    </row>
    <row r="2284" spans="8:16" x14ac:dyDescent="0.25">
      <c r="H2284" s="127" t="s">
        <v>9840</v>
      </c>
      <c r="I2284" s="145">
        <v>-177.86</v>
      </c>
      <c r="L2284" s="174">
        <v>46079</v>
      </c>
      <c r="M2284" s="127">
        <v>20023</v>
      </c>
      <c r="N2284" s="124" t="s">
        <v>9840</v>
      </c>
      <c r="O2284" s="124" t="s">
        <v>150</v>
      </c>
      <c r="P2284" s="124" t="s">
        <v>129</v>
      </c>
    </row>
    <row r="2285" spans="8:16" x14ac:dyDescent="0.25">
      <c r="H2285" s="127" t="s">
        <v>9840</v>
      </c>
      <c r="I2285" s="145">
        <v>-177.86</v>
      </c>
      <c r="L2285" s="174">
        <v>46079</v>
      </c>
      <c r="M2285" s="127">
        <v>20024</v>
      </c>
      <c r="N2285" s="124" t="s">
        <v>9840</v>
      </c>
      <c r="O2285" s="124" t="s">
        <v>150</v>
      </c>
      <c r="P2285" s="124" t="s">
        <v>129</v>
      </c>
    </row>
    <row r="2286" spans="8:16" x14ac:dyDescent="0.25">
      <c r="H2286" s="127" t="s">
        <v>9840</v>
      </c>
      <c r="I2286" s="145">
        <v>-177.86</v>
      </c>
      <c r="L2286" s="174">
        <v>46079</v>
      </c>
      <c r="M2286" s="127">
        <v>20104</v>
      </c>
      <c r="N2286" s="124" t="s">
        <v>9840</v>
      </c>
      <c r="O2286" s="124" t="s">
        <v>150</v>
      </c>
      <c r="P2286" s="124" t="s">
        <v>129</v>
      </c>
    </row>
    <row r="2287" spans="8:16" x14ac:dyDescent="0.25">
      <c r="H2287" s="127" t="s">
        <v>9840</v>
      </c>
      <c r="I2287" s="145">
        <v>-177.86</v>
      </c>
      <c r="L2287" s="174">
        <v>46079</v>
      </c>
      <c r="M2287" s="127">
        <v>20107</v>
      </c>
      <c r="N2287" s="124" t="s">
        <v>9840</v>
      </c>
      <c r="O2287" s="124" t="s">
        <v>150</v>
      </c>
      <c r="P2287" s="124" t="s">
        <v>129</v>
      </c>
    </row>
    <row r="2288" spans="8:16" x14ac:dyDescent="0.25">
      <c r="H2288" s="127" t="s">
        <v>9840</v>
      </c>
      <c r="I2288" s="145">
        <v>-711.44</v>
      </c>
      <c r="L2288" s="174">
        <v>46079</v>
      </c>
      <c r="M2288" s="127">
        <v>20108</v>
      </c>
      <c r="N2288" s="124" t="s">
        <v>9840</v>
      </c>
      <c r="O2288" s="124" t="s">
        <v>150</v>
      </c>
      <c r="P2288" s="124" t="s">
        <v>129</v>
      </c>
    </row>
    <row r="2289" spans="1:21" x14ac:dyDescent="0.25">
      <c r="H2289" s="127" t="s">
        <v>9840</v>
      </c>
      <c r="I2289" s="145">
        <v>-177.86</v>
      </c>
      <c r="L2289" s="174">
        <v>46079</v>
      </c>
      <c r="M2289" s="127">
        <v>30001</v>
      </c>
      <c r="N2289" s="124" t="s">
        <v>9840</v>
      </c>
      <c r="O2289" s="124" t="s">
        <v>150</v>
      </c>
      <c r="P2289" s="124" t="s">
        <v>129</v>
      </c>
    </row>
    <row r="2290" spans="1:21" x14ac:dyDescent="0.25">
      <c r="H2290" s="127" t="s">
        <v>9840</v>
      </c>
      <c r="I2290" s="145">
        <v>-177.86</v>
      </c>
      <c r="L2290" s="174">
        <v>46079</v>
      </c>
      <c r="M2290" s="127">
        <v>30002</v>
      </c>
      <c r="N2290" s="124" t="s">
        <v>9840</v>
      </c>
      <c r="O2290" s="124" t="s">
        <v>150</v>
      </c>
      <c r="P2290" s="124" t="s">
        <v>129</v>
      </c>
    </row>
    <row r="2291" spans="1:21" x14ac:dyDescent="0.25">
      <c r="H2291" s="127" t="s">
        <v>9840</v>
      </c>
      <c r="I2291" s="145">
        <v>-41.56</v>
      </c>
      <c r="L2291" s="174">
        <v>46079</v>
      </c>
      <c r="M2291" s="124">
        <v>20100</v>
      </c>
      <c r="N2291" s="124" t="s">
        <v>9840</v>
      </c>
      <c r="O2291" s="124" t="s">
        <v>150</v>
      </c>
      <c r="P2291" s="124" t="s">
        <v>129</v>
      </c>
    </row>
    <row r="2292" spans="1:21" x14ac:dyDescent="0.25">
      <c r="H2292" s="127" t="s">
        <v>9840</v>
      </c>
      <c r="I2292" s="145">
        <v>-72.69</v>
      </c>
      <c r="L2292" s="174">
        <v>46079</v>
      </c>
      <c r="M2292" s="124">
        <v>10253</v>
      </c>
      <c r="N2292" s="124" t="s">
        <v>9840</v>
      </c>
      <c r="O2292" s="124" t="s">
        <v>150</v>
      </c>
      <c r="P2292" s="124" t="s">
        <v>129</v>
      </c>
    </row>
    <row r="2293" spans="1:21" x14ac:dyDescent="0.25">
      <c r="A2293" s="124" t="s">
        <v>51</v>
      </c>
      <c r="B2293" s="124" t="s">
        <v>51</v>
      </c>
      <c r="C2293" s="124" t="s">
        <v>85</v>
      </c>
      <c r="D2293" s="124" t="s">
        <v>1887</v>
      </c>
      <c r="E2293" s="127" t="s">
        <v>1888</v>
      </c>
      <c r="F2293" s="124" t="s">
        <v>55</v>
      </c>
      <c r="G2293" s="127" t="s">
        <v>1889</v>
      </c>
      <c r="H2293" s="127" t="s">
        <v>1890</v>
      </c>
      <c r="I2293" s="145">
        <v>-14490.36</v>
      </c>
      <c r="J2293" s="174">
        <v>45793</v>
      </c>
      <c r="K2293" s="174">
        <v>45793</v>
      </c>
      <c r="L2293" s="174">
        <v>46079</v>
      </c>
      <c r="M2293" s="124">
        <v>40001</v>
      </c>
      <c r="N2293" s="124" t="s">
        <v>91</v>
      </c>
      <c r="O2293" s="124" t="s">
        <v>1888</v>
      </c>
      <c r="P2293" s="124" t="s">
        <v>60</v>
      </c>
      <c r="Q2293" s="124" t="s">
        <v>51</v>
      </c>
      <c r="R2293" s="124" t="s">
        <v>9831</v>
      </c>
      <c r="S2293" s="124" t="s">
        <v>51</v>
      </c>
      <c r="T2293" s="124" t="s">
        <v>1889</v>
      </c>
      <c r="U2293" s="124" t="s">
        <v>51</v>
      </c>
    </row>
    <row r="2294" spans="1:21" x14ac:dyDescent="0.25">
      <c r="H2294" s="127" t="s">
        <v>601</v>
      </c>
      <c r="I2294" s="145">
        <v>-3249.32</v>
      </c>
      <c r="L2294" s="174">
        <v>46080</v>
      </c>
      <c r="M2294" s="127">
        <v>10248</v>
      </c>
      <c r="N2294" s="124" t="s">
        <v>601</v>
      </c>
      <c r="O2294" s="124" t="s">
        <v>601</v>
      </c>
      <c r="P2294" s="124" t="s">
        <v>129</v>
      </c>
    </row>
    <row r="2295" spans="1:21" x14ac:dyDescent="0.25">
      <c r="H2295" s="127" t="s">
        <v>840</v>
      </c>
      <c r="I2295" s="145">
        <v>-880</v>
      </c>
      <c r="L2295" s="174">
        <v>46080</v>
      </c>
      <c r="M2295" s="127">
        <v>10257</v>
      </c>
      <c r="N2295" s="124" t="s">
        <v>840</v>
      </c>
      <c r="O2295" s="124" t="s">
        <v>840</v>
      </c>
      <c r="P2295" s="124" t="s">
        <v>129</v>
      </c>
    </row>
    <row r="2296" spans="1:21" x14ac:dyDescent="0.25">
      <c r="H2296" s="127" t="s">
        <v>840</v>
      </c>
      <c r="I2296" s="145">
        <v>-13480</v>
      </c>
      <c r="L2296" s="174">
        <v>46080</v>
      </c>
      <c r="M2296" s="127">
        <v>10260</v>
      </c>
      <c r="N2296" s="124" t="s">
        <v>840</v>
      </c>
      <c r="O2296" s="124" t="s">
        <v>840</v>
      </c>
      <c r="P2296" s="124" t="s">
        <v>129</v>
      </c>
    </row>
    <row r="2297" spans="1:21" x14ac:dyDescent="0.25">
      <c r="H2297" s="127" t="s">
        <v>840</v>
      </c>
      <c r="I2297" s="145">
        <v>-3520</v>
      </c>
      <c r="L2297" s="174">
        <v>46080</v>
      </c>
      <c r="M2297" s="127">
        <v>20001</v>
      </c>
      <c r="N2297" s="124" t="s">
        <v>840</v>
      </c>
      <c r="O2297" s="124" t="s">
        <v>840</v>
      </c>
      <c r="P2297" s="124" t="s">
        <v>129</v>
      </c>
    </row>
    <row r="2298" spans="1:21" x14ac:dyDescent="0.25">
      <c r="H2298" s="127" t="s">
        <v>840</v>
      </c>
      <c r="I2298" s="145">
        <v>-5280</v>
      </c>
      <c r="L2298" s="174">
        <v>46080</v>
      </c>
      <c r="M2298" s="127">
        <v>20002</v>
      </c>
      <c r="N2298" s="124" t="s">
        <v>840</v>
      </c>
      <c r="O2298" s="124" t="s">
        <v>840</v>
      </c>
      <c r="P2298" s="124" t="s">
        <v>129</v>
      </c>
    </row>
    <row r="2299" spans="1:21" x14ac:dyDescent="0.25">
      <c r="H2299" s="127" t="s">
        <v>840</v>
      </c>
      <c r="I2299" s="145">
        <v>-880</v>
      </c>
      <c r="L2299" s="174">
        <v>46080</v>
      </c>
      <c r="M2299" s="127">
        <v>20003</v>
      </c>
      <c r="N2299" s="124" t="s">
        <v>840</v>
      </c>
      <c r="O2299" s="124" t="s">
        <v>840</v>
      </c>
      <c r="P2299" s="124" t="s">
        <v>129</v>
      </c>
    </row>
    <row r="2300" spans="1:21" x14ac:dyDescent="0.25">
      <c r="H2300" s="127" t="s">
        <v>840</v>
      </c>
      <c r="I2300" s="145">
        <v>-2640</v>
      </c>
      <c r="L2300" s="174">
        <v>46080</v>
      </c>
      <c r="M2300" s="127">
        <v>20004</v>
      </c>
      <c r="N2300" s="124" t="s">
        <v>840</v>
      </c>
      <c r="O2300" s="124" t="s">
        <v>840</v>
      </c>
      <c r="P2300" s="124" t="s">
        <v>129</v>
      </c>
    </row>
    <row r="2301" spans="1:21" x14ac:dyDescent="0.25">
      <c r="H2301" s="127" t="s">
        <v>840</v>
      </c>
      <c r="I2301" s="145">
        <v>-1680</v>
      </c>
      <c r="L2301" s="174">
        <v>46080</v>
      </c>
      <c r="M2301" s="127">
        <v>20005</v>
      </c>
      <c r="N2301" s="124" t="s">
        <v>840</v>
      </c>
      <c r="O2301" s="124" t="s">
        <v>840</v>
      </c>
      <c r="P2301" s="124" t="s">
        <v>129</v>
      </c>
    </row>
    <row r="2302" spans="1:21" x14ac:dyDescent="0.25">
      <c r="H2302" s="127" t="s">
        <v>840</v>
      </c>
      <c r="I2302" s="145">
        <v>-880</v>
      </c>
      <c r="L2302" s="174">
        <v>46080</v>
      </c>
      <c r="M2302" s="127">
        <v>20006</v>
      </c>
      <c r="N2302" s="124" t="s">
        <v>840</v>
      </c>
      <c r="O2302" s="124" t="s">
        <v>840</v>
      </c>
      <c r="P2302" s="124" t="s">
        <v>129</v>
      </c>
    </row>
    <row r="2303" spans="1:21" x14ac:dyDescent="0.25">
      <c r="H2303" s="127" t="s">
        <v>840</v>
      </c>
      <c r="I2303" s="145">
        <v>-5280</v>
      </c>
      <c r="L2303" s="174">
        <v>46080</v>
      </c>
      <c r="M2303" s="127">
        <v>20008</v>
      </c>
      <c r="N2303" s="124" t="s">
        <v>840</v>
      </c>
      <c r="O2303" s="124" t="s">
        <v>840</v>
      </c>
      <c r="P2303" s="124" t="s">
        <v>129</v>
      </c>
    </row>
    <row r="2304" spans="1:21" x14ac:dyDescent="0.25">
      <c r="H2304" s="127" t="s">
        <v>840</v>
      </c>
      <c r="I2304" s="145">
        <v>-1400</v>
      </c>
      <c r="L2304" s="174">
        <v>46080</v>
      </c>
      <c r="M2304" s="127">
        <v>20009</v>
      </c>
      <c r="N2304" s="124" t="s">
        <v>840</v>
      </c>
      <c r="O2304" s="124" t="s">
        <v>840</v>
      </c>
      <c r="P2304" s="124" t="s">
        <v>129</v>
      </c>
    </row>
    <row r="2305" spans="8:16" x14ac:dyDescent="0.25">
      <c r="H2305" s="127" t="s">
        <v>840</v>
      </c>
      <c r="I2305" s="145">
        <v>-1760</v>
      </c>
      <c r="L2305" s="174">
        <v>46080</v>
      </c>
      <c r="M2305" s="127">
        <v>20010</v>
      </c>
      <c r="N2305" s="124" t="s">
        <v>840</v>
      </c>
      <c r="O2305" s="124" t="s">
        <v>840</v>
      </c>
      <c r="P2305" s="124" t="s">
        <v>129</v>
      </c>
    </row>
    <row r="2306" spans="8:16" x14ac:dyDescent="0.25">
      <c r="H2306" s="127" t="s">
        <v>840</v>
      </c>
      <c r="I2306" s="145">
        <v>-880</v>
      </c>
      <c r="L2306" s="174">
        <v>46080</v>
      </c>
      <c r="M2306" s="127">
        <v>20017</v>
      </c>
      <c r="N2306" s="124" t="s">
        <v>840</v>
      </c>
      <c r="O2306" s="124" t="s">
        <v>840</v>
      </c>
      <c r="P2306" s="124" t="s">
        <v>129</v>
      </c>
    </row>
    <row r="2307" spans="8:16" x14ac:dyDescent="0.25">
      <c r="H2307" s="127" t="s">
        <v>840</v>
      </c>
      <c r="I2307" s="145">
        <v>-4400</v>
      </c>
      <c r="L2307" s="174">
        <v>46080</v>
      </c>
      <c r="M2307" s="127">
        <v>20023</v>
      </c>
      <c r="N2307" s="124" t="s">
        <v>840</v>
      </c>
      <c r="O2307" s="124" t="s">
        <v>840</v>
      </c>
      <c r="P2307" s="124" t="s">
        <v>129</v>
      </c>
    </row>
    <row r="2308" spans="8:16" x14ac:dyDescent="0.25">
      <c r="H2308" s="127" t="s">
        <v>840</v>
      </c>
      <c r="I2308" s="145">
        <v>-1720</v>
      </c>
      <c r="L2308" s="174">
        <v>46080</v>
      </c>
      <c r="M2308" s="127">
        <v>20024</v>
      </c>
      <c r="N2308" s="124" t="s">
        <v>840</v>
      </c>
      <c r="O2308" s="124" t="s">
        <v>840</v>
      </c>
      <c r="P2308" s="124" t="s">
        <v>129</v>
      </c>
    </row>
    <row r="2309" spans="8:16" x14ac:dyDescent="0.25">
      <c r="H2309" s="127" t="s">
        <v>840</v>
      </c>
      <c r="I2309" s="145">
        <v>-8760</v>
      </c>
      <c r="L2309" s="174">
        <v>46080</v>
      </c>
      <c r="M2309" s="127">
        <v>20099</v>
      </c>
      <c r="N2309" s="124" t="s">
        <v>840</v>
      </c>
      <c r="O2309" s="124" t="s">
        <v>840</v>
      </c>
      <c r="P2309" s="124" t="s">
        <v>129</v>
      </c>
    </row>
    <row r="2310" spans="8:16" x14ac:dyDescent="0.25">
      <c r="H2310" s="127" t="s">
        <v>840</v>
      </c>
      <c r="I2310" s="145">
        <v>-7000</v>
      </c>
      <c r="L2310" s="174">
        <v>46080</v>
      </c>
      <c r="M2310" s="127">
        <v>20104</v>
      </c>
      <c r="N2310" s="124" t="s">
        <v>840</v>
      </c>
      <c r="O2310" s="124" t="s">
        <v>840</v>
      </c>
      <c r="P2310" s="124" t="s">
        <v>129</v>
      </c>
    </row>
    <row r="2311" spans="8:16" x14ac:dyDescent="0.25">
      <c r="H2311" s="127" t="s">
        <v>840</v>
      </c>
      <c r="I2311" s="145">
        <v>-880</v>
      </c>
      <c r="L2311" s="174">
        <v>46080</v>
      </c>
      <c r="M2311" s="127">
        <v>20108</v>
      </c>
      <c r="N2311" s="124" t="s">
        <v>840</v>
      </c>
      <c r="O2311" s="124" t="s">
        <v>840</v>
      </c>
      <c r="P2311" s="124" t="s">
        <v>129</v>
      </c>
    </row>
    <row r="2312" spans="8:16" x14ac:dyDescent="0.25">
      <c r="H2312" s="127" t="s">
        <v>840</v>
      </c>
      <c r="I2312" s="145">
        <v>-2640</v>
      </c>
      <c r="L2312" s="174">
        <v>46080</v>
      </c>
      <c r="M2312" s="127">
        <v>30003</v>
      </c>
      <c r="N2312" s="124" t="s">
        <v>840</v>
      </c>
      <c r="O2312" s="124" t="s">
        <v>840</v>
      </c>
      <c r="P2312" s="124" t="s">
        <v>129</v>
      </c>
    </row>
    <row r="2313" spans="8:16" x14ac:dyDescent="0.25">
      <c r="H2313" s="127" t="s">
        <v>840</v>
      </c>
      <c r="I2313" s="145">
        <v>-67348.88</v>
      </c>
      <c r="L2313" s="174">
        <v>46080</v>
      </c>
      <c r="M2313" s="127">
        <v>10258</v>
      </c>
      <c r="N2313" s="124" t="s">
        <v>840</v>
      </c>
      <c r="O2313" s="124" t="s">
        <v>840</v>
      </c>
      <c r="P2313" s="124" t="s">
        <v>129</v>
      </c>
    </row>
    <row r="2314" spans="8:16" x14ac:dyDescent="0.25">
      <c r="H2314" s="127" t="s">
        <v>840</v>
      </c>
      <c r="I2314" s="145">
        <v>-12476.2</v>
      </c>
      <c r="L2314" s="174">
        <v>46080</v>
      </c>
      <c r="M2314" s="127">
        <v>30258</v>
      </c>
      <c r="N2314" s="124" t="s">
        <v>840</v>
      </c>
      <c r="O2314" s="124" t="s">
        <v>840</v>
      </c>
      <c r="P2314" s="124" t="s">
        <v>129</v>
      </c>
    </row>
    <row r="2315" spans="8:16" x14ac:dyDescent="0.25">
      <c r="H2315" s="127" t="s">
        <v>840</v>
      </c>
      <c r="I2315" s="145">
        <v>-1762.56</v>
      </c>
      <c r="L2315" s="174">
        <v>46080</v>
      </c>
      <c r="M2315" s="124">
        <v>20001</v>
      </c>
      <c r="N2315" s="124" t="s">
        <v>840</v>
      </c>
      <c r="O2315" s="124" t="s">
        <v>840</v>
      </c>
      <c r="P2315" s="124" t="s">
        <v>129</v>
      </c>
    </row>
    <row r="2316" spans="8:16" x14ac:dyDescent="0.25">
      <c r="H2316" s="127" t="s">
        <v>840</v>
      </c>
      <c r="I2316" s="145">
        <v>-8983.93</v>
      </c>
      <c r="L2316" s="174">
        <v>46080</v>
      </c>
      <c r="M2316" s="124">
        <v>10257</v>
      </c>
      <c r="N2316" s="124" t="s">
        <v>840</v>
      </c>
      <c r="O2316" s="124" t="s">
        <v>840</v>
      </c>
      <c r="P2316" s="124" t="s">
        <v>129</v>
      </c>
    </row>
    <row r="2317" spans="8:16" x14ac:dyDescent="0.25">
      <c r="H2317" s="127" t="s">
        <v>840</v>
      </c>
      <c r="I2317" s="145">
        <v>-881.28</v>
      </c>
      <c r="L2317" s="174">
        <v>46080</v>
      </c>
      <c r="M2317" s="127">
        <v>10258</v>
      </c>
      <c r="N2317" s="124" t="s">
        <v>840</v>
      </c>
      <c r="O2317" s="124" t="s">
        <v>840</v>
      </c>
      <c r="P2317" s="124" t="s">
        <v>129</v>
      </c>
    </row>
    <row r="2318" spans="8:16" x14ac:dyDescent="0.25">
      <c r="H2318" s="127" t="s">
        <v>840</v>
      </c>
      <c r="I2318" s="145">
        <v>-10575.36</v>
      </c>
      <c r="L2318" s="174">
        <v>46080</v>
      </c>
      <c r="M2318" s="127">
        <v>10260</v>
      </c>
      <c r="N2318" s="124" t="s">
        <v>840</v>
      </c>
      <c r="O2318" s="124" t="s">
        <v>840</v>
      </c>
      <c r="P2318" s="124" t="s">
        <v>129</v>
      </c>
    </row>
    <row r="2319" spans="8:16" x14ac:dyDescent="0.25">
      <c r="H2319" s="127" t="s">
        <v>840</v>
      </c>
      <c r="I2319" s="145">
        <v>-5287.6799999999994</v>
      </c>
      <c r="L2319" s="174">
        <v>46080</v>
      </c>
      <c r="M2319" s="127">
        <v>20001</v>
      </c>
      <c r="N2319" s="124" t="s">
        <v>840</v>
      </c>
      <c r="O2319" s="124" t="s">
        <v>840</v>
      </c>
      <c r="P2319" s="124" t="s">
        <v>129</v>
      </c>
    </row>
    <row r="2320" spans="8:16" x14ac:dyDescent="0.25">
      <c r="H2320" s="127" t="s">
        <v>840</v>
      </c>
      <c r="I2320" s="145">
        <v>-6448.9599999999991</v>
      </c>
      <c r="L2320" s="174">
        <v>46080</v>
      </c>
      <c r="M2320" s="127">
        <v>20002</v>
      </c>
      <c r="N2320" s="124" t="s">
        <v>840</v>
      </c>
      <c r="O2320" s="124" t="s">
        <v>840</v>
      </c>
      <c r="P2320" s="124" t="s">
        <v>129</v>
      </c>
    </row>
    <row r="2321" spans="8:16" x14ac:dyDescent="0.25">
      <c r="H2321" s="127" t="s">
        <v>840</v>
      </c>
      <c r="I2321" s="145">
        <v>-2643.84</v>
      </c>
      <c r="L2321" s="174">
        <v>46080</v>
      </c>
      <c r="M2321" s="127">
        <v>20003</v>
      </c>
      <c r="N2321" s="124" t="s">
        <v>840</v>
      </c>
      <c r="O2321" s="124" t="s">
        <v>840</v>
      </c>
      <c r="P2321" s="124" t="s">
        <v>129</v>
      </c>
    </row>
    <row r="2322" spans="8:16" x14ac:dyDescent="0.25">
      <c r="H2322" s="127" t="s">
        <v>840</v>
      </c>
      <c r="I2322" s="145">
        <v>-8012.7999999999984</v>
      </c>
      <c r="L2322" s="174">
        <v>46080</v>
      </c>
      <c r="M2322" s="127">
        <v>20004</v>
      </c>
      <c r="N2322" s="124" t="s">
        <v>840</v>
      </c>
      <c r="O2322" s="124" t="s">
        <v>840</v>
      </c>
      <c r="P2322" s="124" t="s">
        <v>129</v>
      </c>
    </row>
    <row r="2323" spans="8:16" x14ac:dyDescent="0.25">
      <c r="H2323" s="127" t="s">
        <v>840</v>
      </c>
      <c r="I2323" s="145">
        <v>-10294.08</v>
      </c>
      <c r="L2323" s="174">
        <v>46080</v>
      </c>
      <c r="M2323" s="127">
        <v>20005</v>
      </c>
      <c r="N2323" s="124" t="s">
        <v>840</v>
      </c>
      <c r="O2323" s="124" t="s">
        <v>840</v>
      </c>
      <c r="P2323" s="124" t="s">
        <v>129</v>
      </c>
    </row>
    <row r="2324" spans="8:16" x14ac:dyDescent="0.25">
      <c r="H2324" s="127" t="s">
        <v>840</v>
      </c>
      <c r="I2324" s="145">
        <v>-1762.56</v>
      </c>
      <c r="L2324" s="174">
        <v>46080</v>
      </c>
      <c r="M2324" s="127">
        <v>20006</v>
      </c>
      <c r="N2324" s="124" t="s">
        <v>840</v>
      </c>
      <c r="O2324" s="124" t="s">
        <v>840</v>
      </c>
      <c r="P2324" s="124" t="s">
        <v>129</v>
      </c>
    </row>
    <row r="2325" spans="8:16" x14ac:dyDescent="0.25">
      <c r="H2325" s="127" t="s">
        <v>840</v>
      </c>
      <c r="I2325" s="145">
        <v>-1762.56</v>
      </c>
      <c r="L2325" s="174">
        <v>46080</v>
      </c>
      <c r="M2325" s="127">
        <v>20008</v>
      </c>
      <c r="N2325" s="124" t="s">
        <v>840</v>
      </c>
      <c r="O2325" s="124" t="s">
        <v>840</v>
      </c>
      <c r="P2325" s="124" t="s">
        <v>129</v>
      </c>
    </row>
    <row r="2326" spans="8:16" x14ac:dyDescent="0.25">
      <c r="H2326" s="127" t="s">
        <v>840</v>
      </c>
      <c r="I2326" s="145">
        <v>-4486.3999999999996</v>
      </c>
      <c r="L2326" s="174">
        <v>46080</v>
      </c>
      <c r="M2326" s="127">
        <v>20009</v>
      </c>
      <c r="N2326" s="124" t="s">
        <v>840</v>
      </c>
      <c r="O2326" s="124" t="s">
        <v>840</v>
      </c>
      <c r="P2326" s="124" t="s">
        <v>129</v>
      </c>
    </row>
    <row r="2327" spans="8:16" x14ac:dyDescent="0.25">
      <c r="H2327" s="127" t="s">
        <v>840</v>
      </c>
      <c r="I2327" s="145">
        <v>-5007.6799999999994</v>
      </c>
      <c r="L2327" s="174">
        <v>46080</v>
      </c>
      <c r="M2327" s="127">
        <v>20010</v>
      </c>
      <c r="N2327" s="124" t="s">
        <v>840</v>
      </c>
      <c r="O2327" s="124" t="s">
        <v>840</v>
      </c>
      <c r="P2327" s="124" t="s">
        <v>129</v>
      </c>
    </row>
    <row r="2328" spans="8:16" x14ac:dyDescent="0.25">
      <c r="H2328" s="127" t="s">
        <v>840</v>
      </c>
      <c r="I2328" s="145">
        <v>-1762.56</v>
      </c>
      <c r="L2328" s="174">
        <v>46080</v>
      </c>
      <c r="M2328" s="127">
        <v>20013</v>
      </c>
      <c r="N2328" s="124" t="s">
        <v>840</v>
      </c>
      <c r="O2328" s="124" t="s">
        <v>840</v>
      </c>
      <c r="P2328" s="124" t="s">
        <v>129</v>
      </c>
    </row>
    <row r="2329" spans="8:16" x14ac:dyDescent="0.25">
      <c r="H2329" s="127" t="s">
        <v>840</v>
      </c>
      <c r="I2329" s="145">
        <v>-881.28</v>
      </c>
      <c r="L2329" s="174">
        <v>46080</v>
      </c>
      <c r="M2329" s="127">
        <v>20015</v>
      </c>
      <c r="N2329" s="124" t="s">
        <v>840</v>
      </c>
      <c r="O2329" s="124" t="s">
        <v>840</v>
      </c>
      <c r="P2329" s="124" t="s">
        <v>129</v>
      </c>
    </row>
    <row r="2330" spans="8:16" x14ac:dyDescent="0.25">
      <c r="H2330" s="127" t="s">
        <v>840</v>
      </c>
      <c r="I2330" s="145">
        <v>-1762.56</v>
      </c>
      <c r="L2330" s="174">
        <v>46080</v>
      </c>
      <c r="M2330" s="127">
        <v>20017</v>
      </c>
      <c r="N2330" s="124" t="s">
        <v>840</v>
      </c>
      <c r="O2330" s="124" t="s">
        <v>840</v>
      </c>
      <c r="P2330" s="124" t="s">
        <v>129</v>
      </c>
    </row>
    <row r="2331" spans="8:16" x14ac:dyDescent="0.25">
      <c r="H2331" s="127" t="s">
        <v>840</v>
      </c>
      <c r="I2331" s="145">
        <v>-2643.84</v>
      </c>
      <c r="L2331" s="174">
        <v>46080</v>
      </c>
      <c r="M2331" s="127">
        <v>20021</v>
      </c>
      <c r="N2331" s="124" t="s">
        <v>840</v>
      </c>
      <c r="O2331" s="124" t="s">
        <v>840</v>
      </c>
      <c r="P2331" s="124" t="s">
        <v>129</v>
      </c>
    </row>
    <row r="2332" spans="8:16" x14ac:dyDescent="0.25">
      <c r="H2332" s="127" t="s">
        <v>840</v>
      </c>
      <c r="I2332" s="145">
        <v>-3083.84</v>
      </c>
      <c r="L2332" s="174">
        <v>46080</v>
      </c>
      <c r="M2332" s="127">
        <v>20023</v>
      </c>
      <c r="N2332" s="124" t="s">
        <v>840</v>
      </c>
      <c r="O2332" s="124" t="s">
        <v>840</v>
      </c>
      <c r="P2332" s="124" t="s">
        <v>129</v>
      </c>
    </row>
    <row r="2333" spans="8:16" x14ac:dyDescent="0.25">
      <c r="H2333" s="127" t="s">
        <v>840</v>
      </c>
      <c r="I2333" s="145">
        <v>-1762.56</v>
      </c>
      <c r="L2333" s="174">
        <v>46080</v>
      </c>
      <c r="M2333" s="127">
        <v>20024</v>
      </c>
      <c r="N2333" s="124" t="s">
        <v>840</v>
      </c>
      <c r="O2333" s="124" t="s">
        <v>840</v>
      </c>
      <c r="P2333" s="124" t="s">
        <v>129</v>
      </c>
    </row>
    <row r="2334" spans="8:16" x14ac:dyDescent="0.25">
      <c r="H2334" s="127" t="s">
        <v>840</v>
      </c>
      <c r="I2334" s="145">
        <v>-1962.56</v>
      </c>
      <c r="L2334" s="174">
        <v>46080</v>
      </c>
      <c r="M2334" s="127">
        <v>20029</v>
      </c>
      <c r="N2334" s="124" t="s">
        <v>840</v>
      </c>
      <c r="O2334" s="124" t="s">
        <v>840</v>
      </c>
      <c r="P2334" s="124" t="s">
        <v>129</v>
      </c>
    </row>
    <row r="2335" spans="8:16" x14ac:dyDescent="0.25">
      <c r="H2335" s="127" t="s">
        <v>840</v>
      </c>
      <c r="I2335" s="145">
        <v>-1762.56</v>
      </c>
      <c r="L2335" s="174">
        <v>46080</v>
      </c>
      <c r="M2335" s="127">
        <v>20099</v>
      </c>
      <c r="N2335" s="124" t="s">
        <v>840</v>
      </c>
      <c r="O2335" s="124" t="s">
        <v>840</v>
      </c>
      <c r="P2335" s="124" t="s">
        <v>129</v>
      </c>
    </row>
    <row r="2336" spans="8:16" x14ac:dyDescent="0.25">
      <c r="H2336" s="127" t="s">
        <v>840</v>
      </c>
      <c r="I2336" s="145">
        <v>-5287.6799999999994</v>
      </c>
      <c r="L2336" s="174">
        <v>46080</v>
      </c>
      <c r="M2336" s="127">
        <v>20104</v>
      </c>
      <c r="N2336" s="124" t="s">
        <v>840</v>
      </c>
      <c r="O2336" s="124" t="s">
        <v>840</v>
      </c>
      <c r="P2336" s="124" t="s">
        <v>129</v>
      </c>
    </row>
    <row r="2337" spans="1:21" x14ac:dyDescent="0.25">
      <c r="H2337" s="127" t="s">
        <v>840</v>
      </c>
      <c r="I2337" s="145">
        <v>-1762.56</v>
      </c>
      <c r="L2337" s="174">
        <v>46080</v>
      </c>
      <c r="M2337" s="127">
        <v>20107</v>
      </c>
      <c r="N2337" s="124" t="s">
        <v>840</v>
      </c>
      <c r="O2337" s="124" t="s">
        <v>840</v>
      </c>
      <c r="P2337" s="124" t="s">
        <v>129</v>
      </c>
    </row>
    <row r="2338" spans="1:21" x14ac:dyDescent="0.25">
      <c r="H2338" s="127" t="s">
        <v>840</v>
      </c>
      <c r="I2338" s="145">
        <v>-2643.84</v>
      </c>
      <c r="L2338" s="174">
        <v>46080</v>
      </c>
      <c r="M2338" s="127">
        <v>20108</v>
      </c>
      <c r="N2338" s="124" t="s">
        <v>840</v>
      </c>
      <c r="O2338" s="124" t="s">
        <v>840</v>
      </c>
      <c r="P2338" s="124" t="s">
        <v>129</v>
      </c>
    </row>
    <row r="2339" spans="1:21" x14ac:dyDescent="0.25">
      <c r="H2339" s="127" t="s">
        <v>840</v>
      </c>
      <c r="I2339" s="145">
        <v>-5247.6799999999994</v>
      </c>
      <c r="L2339" s="174">
        <v>46080</v>
      </c>
      <c r="M2339" s="127">
        <v>30003</v>
      </c>
      <c r="N2339" s="124" t="s">
        <v>840</v>
      </c>
      <c r="O2339" s="124" t="s">
        <v>840</v>
      </c>
      <c r="P2339" s="124" t="s">
        <v>129</v>
      </c>
    </row>
    <row r="2340" spans="1:21" x14ac:dyDescent="0.25">
      <c r="H2340" s="127" t="s">
        <v>840</v>
      </c>
      <c r="I2340" s="145">
        <v>-880</v>
      </c>
      <c r="L2340" s="174">
        <v>46080</v>
      </c>
      <c r="M2340" s="127">
        <v>20009</v>
      </c>
      <c r="N2340" s="124" t="s">
        <v>840</v>
      </c>
      <c r="O2340" s="124" t="s">
        <v>840</v>
      </c>
      <c r="P2340" s="124" t="s">
        <v>129</v>
      </c>
    </row>
    <row r="2341" spans="1:21" x14ac:dyDescent="0.25">
      <c r="H2341" s="127" t="s">
        <v>840</v>
      </c>
      <c r="I2341" s="145">
        <v>-17480</v>
      </c>
      <c r="L2341" s="174">
        <v>46080</v>
      </c>
      <c r="M2341" s="127">
        <v>30001</v>
      </c>
      <c r="N2341" s="124" t="s">
        <v>840</v>
      </c>
      <c r="O2341" s="124" t="s">
        <v>840</v>
      </c>
      <c r="P2341" s="124" t="s">
        <v>129</v>
      </c>
    </row>
    <row r="2342" spans="1:21" x14ac:dyDescent="0.25">
      <c r="H2342" s="127" t="s">
        <v>840</v>
      </c>
      <c r="I2342" s="145">
        <v>-7680</v>
      </c>
      <c r="L2342" s="174">
        <v>46080</v>
      </c>
      <c r="M2342" s="127">
        <v>30002</v>
      </c>
      <c r="N2342" s="124" t="s">
        <v>840</v>
      </c>
      <c r="O2342" s="124" t="s">
        <v>840</v>
      </c>
      <c r="P2342" s="124" t="s">
        <v>129</v>
      </c>
    </row>
    <row r="2343" spans="1:21" x14ac:dyDescent="0.25">
      <c r="H2343" s="127" t="s">
        <v>840</v>
      </c>
      <c r="I2343" s="145">
        <v>-880</v>
      </c>
      <c r="L2343" s="174">
        <v>46080</v>
      </c>
      <c r="M2343" s="127">
        <v>30099</v>
      </c>
      <c r="N2343" s="124" t="s">
        <v>840</v>
      </c>
      <c r="O2343" s="124" t="s">
        <v>840</v>
      </c>
      <c r="P2343" s="124" t="s">
        <v>129</v>
      </c>
    </row>
    <row r="2344" spans="1:21" x14ac:dyDescent="0.25">
      <c r="H2344" s="127" t="s">
        <v>840</v>
      </c>
      <c r="I2344" s="145">
        <v>-2360</v>
      </c>
      <c r="L2344" s="174">
        <v>46080</v>
      </c>
      <c r="M2344" s="127">
        <v>31001</v>
      </c>
      <c r="N2344" s="124" t="s">
        <v>840</v>
      </c>
      <c r="O2344" s="124" t="s">
        <v>840</v>
      </c>
      <c r="P2344" s="124" t="s">
        <v>129</v>
      </c>
    </row>
    <row r="2345" spans="1:21" x14ac:dyDescent="0.25">
      <c r="H2345" s="127" t="s">
        <v>840</v>
      </c>
      <c r="I2345" s="145">
        <v>-2643.84</v>
      </c>
      <c r="L2345" s="174">
        <v>46080</v>
      </c>
      <c r="M2345" s="127">
        <v>30001</v>
      </c>
      <c r="N2345" s="124" t="s">
        <v>840</v>
      </c>
      <c r="O2345" s="124" t="s">
        <v>840</v>
      </c>
      <c r="P2345" s="124" t="s">
        <v>129</v>
      </c>
    </row>
    <row r="2346" spans="1:21" x14ac:dyDescent="0.25">
      <c r="H2346" s="127" t="s">
        <v>840</v>
      </c>
      <c r="I2346" s="145">
        <v>-881.28</v>
      </c>
      <c r="L2346" s="174">
        <v>46080</v>
      </c>
      <c r="M2346" s="127">
        <v>30002</v>
      </c>
      <c r="N2346" s="124" t="s">
        <v>840</v>
      </c>
      <c r="O2346" s="124" t="s">
        <v>840</v>
      </c>
      <c r="P2346" s="124" t="s">
        <v>129</v>
      </c>
    </row>
    <row r="2347" spans="1:21" x14ac:dyDescent="0.25">
      <c r="H2347" s="127" t="s">
        <v>840</v>
      </c>
      <c r="I2347" s="145">
        <v>-11725.52</v>
      </c>
      <c r="L2347" s="174">
        <v>46080</v>
      </c>
      <c r="M2347" s="124">
        <v>10257</v>
      </c>
      <c r="N2347" s="124" t="s">
        <v>840</v>
      </c>
      <c r="O2347" s="124" t="s">
        <v>840</v>
      </c>
      <c r="P2347" s="124" t="s">
        <v>129</v>
      </c>
    </row>
    <row r="2348" spans="1:21" x14ac:dyDescent="0.25">
      <c r="H2348" s="127" t="s">
        <v>840</v>
      </c>
      <c r="I2348" s="145">
        <v>-1165.68</v>
      </c>
      <c r="L2348" s="174">
        <v>46080</v>
      </c>
      <c r="M2348" s="124">
        <v>10258</v>
      </c>
      <c r="N2348" s="124" t="s">
        <v>840</v>
      </c>
      <c r="O2348" s="124" t="s">
        <v>840</v>
      </c>
      <c r="P2348" s="124" t="s">
        <v>129</v>
      </c>
    </row>
    <row r="2349" spans="1:21" x14ac:dyDescent="0.25">
      <c r="A2349" s="124" t="s">
        <v>51</v>
      </c>
      <c r="B2349" s="124" t="s">
        <v>51</v>
      </c>
      <c r="C2349" s="124" t="s">
        <v>156</v>
      </c>
      <c r="D2349" s="124" t="s">
        <v>1905</v>
      </c>
      <c r="E2349" s="127" t="s">
        <v>1906</v>
      </c>
      <c r="F2349" s="124" t="s">
        <v>55</v>
      </c>
      <c r="G2349" s="127" t="s">
        <v>1384</v>
      </c>
      <c r="H2349" s="127" t="s">
        <v>1385</v>
      </c>
      <c r="I2349" s="145">
        <v>-724719.33</v>
      </c>
      <c r="J2349" s="174">
        <v>45238</v>
      </c>
      <c r="K2349" s="174">
        <v>45238</v>
      </c>
      <c r="L2349" s="174">
        <v>46080</v>
      </c>
      <c r="M2349" s="122">
        <v>40001</v>
      </c>
      <c r="N2349" s="124" t="s">
        <v>1906</v>
      </c>
      <c r="O2349" s="124" t="s">
        <v>8315</v>
      </c>
      <c r="P2349" s="124" t="s">
        <v>93</v>
      </c>
      <c r="Q2349" s="124" t="s">
        <v>51</v>
      </c>
      <c r="R2349" s="124" t="s">
        <v>51</v>
      </c>
      <c r="S2349" s="124" t="s">
        <v>51</v>
      </c>
      <c r="T2349" s="124" t="s">
        <v>1384</v>
      </c>
      <c r="U2349" s="124" t="s">
        <v>51</v>
      </c>
    </row>
    <row r="2350" spans="1:21" x14ac:dyDescent="0.25">
      <c r="H2350" s="127" t="s">
        <v>9841</v>
      </c>
      <c r="I2350" s="145">
        <v>-380000</v>
      </c>
      <c r="L2350" s="174">
        <v>46080</v>
      </c>
      <c r="M2350" s="127">
        <v>20104</v>
      </c>
      <c r="N2350" s="124" t="s">
        <v>9842</v>
      </c>
      <c r="O2350" s="124" t="s">
        <v>219</v>
      </c>
      <c r="P2350" s="124" t="s">
        <v>60</v>
      </c>
    </row>
    <row r="2351" spans="1:21" x14ac:dyDescent="0.25">
      <c r="A2351" s="124" t="s">
        <v>51</v>
      </c>
      <c r="B2351" s="124" t="s">
        <v>51</v>
      </c>
      <c r="C2351" s="124" t="s">
        <v>52</v>
      </c>
      <c r="D2351" s="124" t="s">
        <v>9843</v>
      </c>
      <c r="E2351" s="127" t="s">
        <v>9844</v>
      </c>
      <c r="F2351" s="124" t="s">
        <v>55</v>
      </c>
      <c r="G2351" s="127" t="s">
        <v>6097</v>
      </c>
      <c r="H2351" s="127" t="s">
        <v>6098</v>
      </c>
      <c r="I2351" s="145">
        <v>-2498.29</v>
      </c>
      <c r="J2351" s="174">
        <v>46043</v>
      </c>
      <c r="K2351" s="174">
        <v>46078</v>
      </c>
      <c r="L2351" s="174">
        <v>46080</v>
      </c>
      <c r="M2351" s="124">
        <v>20104</v>
      </c>
      <c r="N2351" s="124" t="s">
        <v>352</v>
      </c>
      <c r="O2351" s="124" t="s">
        <v>219</v>
      </c>
      <c r="P2351" s="124" t="s">
        <v>60</v>
      </c>
      <c r="Q2351" s="124" t="s">
        <v>51</v>
      </c>
      <c r="R2351" s="124" t="s">
        <v>51</v>
      </c>
      <c r="S2351" s="124" t="s">
        <v>9827</v>
      </c>
      <c r="T2351" s="124" t="s">
        <v>9651</v>
      </c>
      <c r="U2351" s="124" t="s">
        <v>51</v>
      </c>
    </row>
    <row r="2352" spans="1:21" x14ac:dyDescent="0.25">
      <c r="H2352" s="127" t="s">
        <v>325</v>
      </c>
      <c r="I2352" s="145">
        <v>-2984012.02</v>
      </c>
      <c r="L2352" s="174">
        <v>46080</v>
      </c>
      <c r="M2352" s="127">
        <v>10243</v>
      </c>
      <c r="N2352" s="124" t="s">
        <v>325</v>
      </c>
      <c r="O2352" s="124" t="s">
        <v>328</v>
      </c>
      <c r="P2352" s="124" t="s">
        <v>60</v>
      </c>
    </row>
    <row r="2353" spans="1:21" x14ac:dyDescent="0.25">
      <c r="H2353" s="127" t="s">
        <v>1986</v>
      </c>
      <c r="I2353" s="145">
        <v>-85872.81</v>
      </c>
      <c r="L2353" s="174">
        <v>46080</v>
      </c>
      <c r="M2353" s="122" t="s">
        <v>8609</v>
      </c>
      <c r="N2353" s="124" t="s">
        <v>1986</v>
      </c>
      <c r="O2353" s="124" t="s">
        <v>33</v>
      </c>
      <c r="P2353" s="124" t="s">
        <v>60</v>
      </c>
    </row>
    <row r="2354" spans="1:21" x14ac:dyDescent="0.25">
      <c r="H2354" s="127" t="s">
        <v>555</v>
      </c>
      <c r="I2354" s="145">
        <v>-250</v>
      </c>
      <c r="L2354" s="174">
        <v>46080</v>
      </c>
      <c r="M2354" s="127">
        <v>20004</v>
      </c>
      <c r="N2354" s="124" t="s">
        <v>128</v>
      </c>
      <c r="O2354" s="124" t="s">
        <v>79</v>
      </c>
      <c r="P2354" s="124" t="s">
        <v>129</v>
      </c>
    </row>
    <row r="2355" spans="1:21" x14ac:dyDescent="0.25">
      <c r="A2355" s="124" t="s">
        <v>51</v>
      </c>
      <c r="B2355" s="124" t="s">
        <v>51</v>
      </c>
      <c r="C2355" s="124" t="s">
        <v>52</v>
      </c>
      <c r="D2355" s="124" t="s">
        <v>9845</v>
      </c>
      <c r="E2355" s="127" t="s">
        <v>9846</v>
      </c>
      <c r="F2355" s="124" t="s">
        <v>55</v>
      </c>
      <c r="G2355" s="127" t="s">
        <v>755</v>
      </c>
      <c r="H2355" s="127" t="s">
        <v>756</v>
      </c>
      <c r="I2355" s="145">
        <v>-43.52</v>
      </c>
      <c r="J2355" s="174">
        <v>46059</v>
      </c>
      <c r="K2355" s="174">
        <v>46076</v>
      </c>
      <c r="L2355" s="174">
        <v>46080</v>
      </c>
      <c r="M2355" s="127">
        <v>30099</v>
      </c>
      <c r="N2355" s="124" t="s">
        <v>51</v>
      </c>
      <c r="O2355" s="124" t="s">
        <v>2235</v>
      </c>
      <c r="P2355" s="124" t="s">
        <v>60</v>
      </c>
      <c r="Q2355" s="124" t="s">
        <v>9847</v>
      </c>
      <c r="R2355" s="124" t="s">
        <v>51</v>
      </c>
      <c r="S2355" s="124" t="s">
        <v>9634</v>
      </c>
      <c r="T2355" s="124" t="s">
        <v>9810</v>
      </c>
      <c r="U2355" s="124" t="s">
        <v>51</v>
      </c>
    </row>
    <row r="2356" spans="1:21" x14ac:dyDescent="0.25">
      <c r="A2356" s="124" t="s">
        <v>51</v>
      </c>
      <c r="B2356" s="124" t="s">
        <v>51</v>
      </c>
      <c r="C2356" s="124" t="s">
        <v>52</v>
      </c>
      <c r="D2356" s="124" t="s">
        <v>9848</v>
      </c>
      <c r="E2356" s="127" t="s">
        <v>9849</v>
      </c>
      <c r="F2356" s="124" t="s">
        <v>55</v>
      </c>
      <c r="G2356" s="127" t="s">
        <v>9850</v>
      </c>
      <c r="H2356" s="127" t="s">
        <v>9851</v>
      </c>
      <c r="I2356" s="145">
        <v>-2365.5</v>
      </c>
      <c r="J2356" s="174">
        <v>46065</v>
      </c>
      <c r="K2356" s="174">
        <v>46073</v>
      </c>
      <c r="L2356" s="174">
        <v>46080</v>
      </c>
      <c r="M2356" s="124">
        <v>20020</v>
      </c>
      <c r="N2356" s="124" t="s">
        <v>1787</v>
      </c>
      <c r="O2356" s="124" t="s">
        <v>79</v>
      </c>
      <c r="P2356" s="124" t="s">
        <v>60</v>
      </c>
      <c r="Q2356" s="124" t="s">
        <v>9852</v>
      </c>
      <c r="R2356" s="124" t="s">
        <v>51</v>
      </c>
      <c r="S2356" s="124" t="s">
        <v>3541</v>
      </c>
      <c r="T2356" s="124" t="s">
        <v>6595</v>
      </c>
      <c r="U2356" s="124" t="s">
        <v>51</v>
      </c>
    </row>
    <row r="2357" spans="1:21" x14ac:dyDescent="0.25">
      <c r="H2357" s="127" t="s">
        <v>9817</v>
      </c>
      <c r="I2357" s="145">
        <v>-76450.44</v>
      </c>
      <c r="L2357" s="174">
        <v>46080</v>
      </c>
      <c r="M2357" s="124">
        <v>10258</v>
      </c>
      <c r="N2357" s="124" t="s">
        <v>9817</v>
      </c>
      <c r="O2357" s="124" t="s">
        <v>9817</v>
      </c>
      <c r="P2357" s="124" t="s">
        <v>246</v>
      </c>
    </row>
    <row r="2358" spans="1:21" x14ac:dyDescent="0.25">
      <c r="H2358" s="127" t="s">
        <v>9817</v>
      </c>
      <c r="I2358" s="145">
        <v>-11880.91</v>
      </c>
      <c r="L2358" s="174">
        <v>46080</v>
      </c>
      <c r="M2358" s="124">
        <v>30258</v>
      </c>
      <c r="N2358" s="124" t="s">
        <v>9817</v>
      </c>
      <c r="O2358" s="124" t="s">
        <v>9817</v>
      </c>
      <c r="P2358" s="124" t="s">
        <v>246</v>
      </c>
    </row>
    <row r="2359" spans="1:21" x14ac:dyDescent="0.25">
      <c r="H2359" s="127" t="s">
        <v>153</v>
      </c>
      <c r="I2359" s="145">
        <v>-36013.19</v>
      </c>
      <c r="L2359" s="174">
        <v>46080</v>
      </c>
      <c r="M2359" s="127">
        <v>10258</v>
      </c>
      <c r="N2359" s="124" t="s">
        <v>153</v>
      </c>
      <c r="O2359" s="124" t="s">
        <v>154</v>
      </c>
      <c r="P2359" s="124" t="s">
        <v>129</v>
      </c>
    </row>
    <row r="2360" spans="1:21" x14ac:dyDescent="0.25">
      <c r="H2360" s="127" t="s">
        <v>2006</v>
      </c>
      <c r="I2360" s="145">
        <v>-76518.25</v>
      </c>
      <c r="L2360" s="174">
        <v>46080</v>
      </c>
      <c r="M2360" s="124">
        <v>20001</v>
      </c>
      <c r="N2360" s="124" t="s">
        <v>2006</v>
      </c>
      <c r="O2360" s="124" t="s">
        <v>246</v>
      </c>
      <c r="P2360" s="124" t="s">
        <v>246</v>
      </c>
    </row>
    <row r="2361" spans="1:21" x14ac:dyDescent="0.25">
      <c r="A2361" s="124" t="s">
        <v>51</v>
      </c>
      <c r="B2361" s="124" t="s">
        <v>51</v>
      </c>
      <c r="C2361" s="124" t="s">
        <v>52</v>
      </c>
      <c r="D2361" s="124" t="s">
        <v>6440</v>
      </c>
      <c r="E2361" s="127" t="s">
        <v>9853</v>
      </c>
      <c r="F2361" s="124" t="s">
        <v>55</v>
      </c>
      <c r="G2361" s="127" t="s">
        <v>9854</v>
      </c>
      <c r="H2361" s="127" t="s">
        <v>9855</v>
      </c>
      <c r="I2361" s="145">
        <v>-5026</v>
      </c>
      <c r="J2361" s="174">
        <v>46035</v>
      </c>
      <c r="K2361" s="174">
        <v>46036</v>
      </c>
      <c r="L2361" s="174">
        <v>46080</v>
      </c>
      <c r="M2361" s="124">
        <v>30099</v>
      </c>
      <c r="N2361" s="124" t="s">
        <v>58</v>
      </c>
      <c r="O2361" s="124" t="s">
        <v>2235</v>
      </c>
      <c r="P2361" s="124" t="s">
        <v>60</v>
      </c>
      <c r="Q2361" s="124" t="s">
        <v>9856</v>
      </c>
      <c r="R2361" s="124" t="s">
        <v>51</v>
      </c>
      <c r="S2361" s="124" t="s">
        <v>9634</v>
      </c>
      <c r="T2361" s="124" t="s">
        <v>9651</v>
      </c>
      <c r="U2361" s="124" t="s">
        <v>51</v>
      </c>
    </row>
    <row r="2362" spans="1:21" x14ac:dyDescent="0.25">
      <c r="H2362" s="127" t="s">
        <v>1740</v>
      </c>
      <c r="I2362" s="145">
        <v>-230</v>
      </c>
      <c r="L2362" s="174">
        <v>46080</v>
      </c>
      <c r="M2362" s="127">
        <v>20001</v>
      </c>
      <c r="N2362" s="124" t="s">
        <v>128</v>
      </c>
      <c r="O2362" s="124" t="s">
        <v>79</v>
      </c>
      <c r="P2362" s="124" t="s">
        <v>129</v>
      </c>
    </row>
    <row r="2363" spans="1:21" x14ac:dyDescent="0.25">
      <c r="A2363" s="124" t="s">
        <v>51</v>
      </c>
      <c r="B2363" s="124" t="s">
        <v>51</v>
      </c>
      <c r="C2363" s="124" t="s">
        <v>52</v>
      </c>
      <c r="D2363" s="124" t="s">
        <v>9857</v>
      </c>
      <c r="E2363" s="127" t="s">
        <v>887</v>
      </c>
      <c r="F2363" s="124" t="s">
        <v>55</v>
      </c>
      <c r="G2363" s="127" t="s">
        <v>2298</v>
      </c>
      <c r="H2363" s="127" t="s">
        <v>2299</v>
      </c>
      <c r="I2363" s="145">
        <v>-40934</v>
      </c>
      <c r="J2363" s="174">
        <v>46065</v>
      </c>
      <c r="K2363" s="174">
        <v>46065</v>
      </c>
      <c r="L2363" s="174">
        <v>46080</v>
      </c>
      <c r="M2363" s="124">
        <v>20004</v>
      </c>
      <c r="N2363" s="124" t="s">
        <v>143</v>
      </c>
      <c r="O2363" s="124" t="s">
        <v>79</v>
      </c>
      <c r="P2363" s="124" t="s">
        <v>60</v>
      </c>
      <c r="Q2363" s="124" t="s">
        <v>51</v>
      </c>
      <c r="R2363" s="124" t="s">
        <v>51</v>
      </c>
      <c r="S2363" s="124" t="s">
        <v>3541</v>
      </c>
      <c r="T2363" s="124" t="s">
        <v>6595</v>
      </c>
      <c r="U2363" s="124" t="s">
        <v>51</v>
      </c>
    </row>
    <row r="2364" spans="1:21" x14ac:dyDescent="0.25">
      <c r="A2364" s="124" t="s">
        <v>51</v>
      </c>
      <c r="B2364" s="124" t="s">
        <v>51</v>
      </c>
      <c r="C2364" s="124" t="s">
        <v>72</v>
      </c>
      <c r="D2364" s="124" t="s">
        <v>9858</v>
      </c>
      <c r="E2364" s="127" t="s">
        <v>1017</v>
      </c>
      <c r="F2364" s="124" t="s">
        <v>55</v>
      </c>
      <c r="G2364" s="127" t="s">
        <v>1743</v>
      </c>
      <c r="H2364" s="127" t="s">
        <v>1744</v>
      </c>
      <c r="I2364" s="145">
        <v>-10978.8</v>
      </c>
      <c r="J2364" s="174">
        <v>46054</v>
      </c>
      <c r="K2364" s="174">
        <v>46078</v>
      </c>
      <c r="L2364" s="174">
        <v>46080</v>
      </c>
      <c r="M2364" s="124">
        <v>20030</v>
      </c>
      <c r="N2364" s="124" t="s">
        <v>360</v>
      </c>
      <c r="O2364" s="124" t="s">
        <v>219</v>
      </c>
      <c r="P2364" s="124" t="s">
        <v>60</v>
      </c>
      <c r="Q2364" s="124" t="s">
        <v>51</v>
      </c>
      <c r="R2364" s="124" t="s">
        <v>51</v>
      </c>
      <c r="S2364" s="124" t="s">
        <v>3541</v>
      </c>
      <c r="T2364" s="124" t="s">
        <v>6678</v>
      </c>
      <c r="U2364" s="124" t="s">
        <v>51</v>
      </c>
    </row>
    <row r="2365" spans="1:21" x14ac:dyDescent="0.25">
      <c r="A2365" s="124" t="s">
        <v>51</v>
      </c>
      <c r="B2365" s="124" t="s">
        <v>51</v>
      </c>
      <c r="C2365" s="124" t="s">
        <v>52</v>
      </c>
      <c r="D2365" s="124" t="s">
        <v>9859</v>
      </c>
      <c r="E2365" s="127" t="s">
        <v>9860</v>
      </c>
      <c r="F2365" s="124" t="s">
        <v>55</v>
      </c>
      <c r="G2365" s="127" t="s">
        <v>709</v>
      </c>
      <c r="H2365" s="127" t="s">
        <v>710</v>
      </c>
      <c r="I2365" s="145">
        <v>-2298.69</v>
      </c>
      <c r="J2365" s="174">
        <v>46052</v>
      </c>
      <c r="K2365" s="174">
        <v>46052</v>
      </c>
      <c r="L2365" s="174">
        <v>46080</v>
      </c>
      <c r="M2365" s="127">
        <v>10258</v>
      </c>
      <c r="N2365" s="124" t="s">
        <v>51</v>
      </c>
      <c r="O2365" s="124" t="s">
        <v>67</v>
      </c>
      <c r="P2365" s="124" t="s">
        <v>60</v>
      </c>
      <c r="Q2365" s="124" t="s">
        <v>51</v>
      </c>
      <c r="R2365" s="124" t="s">
        <v>51</v>
      </c>
      <c r="S2365" s="124" t="s">
        <v>9595</v>
      </c>
      <c r="T2365" s="124" t="s">
        <v>9645</v>
      </c>
      <c r="U2365" s="124" t="s">
        <v>51</v>
      </c>
    </row>
    <row r="2366" spans="1:21" x14ac:dyDescent="0.25">
      <c r="A2366" s="124" t="s">
        <v>51</v>
      </c>
      <c r="B2366" s="124" t="s">
        <v>51</v>
      </c>
      <c r="C2366" s="124" t="s">
        <v>52</v>
      </c>
      <c r="D2366" s="124" t="s">
        <v>9861</v>
      </c>
      <c r="E2366" s="127" t="s">
        <v>9862</v>
      </c>
      <c r="F2366" s="124" t="s">
        <v>55</v>
      </c>
      <c r="G2366" s="127" t="s">
        <v>709</v>
      </c>
      <c r="H2366" s="127" t="s">
        <v>710</v>
      </c>
      <c r="I2366" s="145">
        <v>-772.63</v>
      </c>
      <c r="J2366" s="174">
        <v>46052</v>
      </c>
      <c r="K2366" s="174">
        <v>46057</v>
      </c>
      <c r="L2366" s="174">
        <v>46080</v>
      </c>
      <c r="M2366" s="127">
        <v>10258</v>
      </c>
      <c r="N2366" s="124" t="s">
        <v>51</v>
      </c>
      <c r="O2366" s="124" t="s">
        <v>67</v>
      </c>
      <c r="P2366" s="124" t="s">
        <v>60</v>
      </c>
      <c r="Q2366" s="124" t="s">
        <v>51</v>
      </c>
      <c r="R2366" s="124" t="s">
        <v>51</v>
      </c>
      <c r="S2366" s="124" t="s">
        <v>9595</v>
      </c>
      <c r="T2366" s="124" t="s">
        <v>9645</v>
      </c>
      <c r="U2366" s="124" t="s">
        <v>51</v>
      </c>
    </row>
    <row r="2367" spans="1:21" x14ac:dyDescent="0.25">
      <c r="A2367" s="124" t="s">
        <v>51</v>
      </c>
      <c r="B2367" s="124" t="s">
        <v>51</v>
      </c>
      <c r="C2367" s="124" t="s">
        <v>72</v>
      </c>
      <c r="D2367" s="124" t="s">
        <v>9863</v>
      </c>
      <c r="E2367" s="127" t="s">
        <v>9864</v>
      </c>
      <c r="F2367" s="124" t="s">
        <v>55</v>
      </c>
      <c r="G2367" s="127" t="s">
        <v>6460</v>
      </c>
      <c r="H2367" s="127" t="s">
        <v>6461</v>
      </c>
      <c r="I2367" s="145">
        <v>-17144.3</v>
      </c>
      <c r="J2367" s="174">
        <v>46073</v>
      </c>
      <c r="K2367" s="174">
        <v>46078</v>
      </c>
      <c r="L2367" s="174">
        <v>46080</v>
      </c>
      <c r="M2367" s="124">
        <v>20030</v>
      </c>
      <c r="N2367" s="124" t="s">
        <v>360</v>
      </c>
      <c r="O2367" s="124" t="s">
        <v>219</v>
      </c>
      <c r="P2367" s="124" t="s">
        <v>155</v>
      </c>
      <c r="Q2367" s="124" t="s">
        <v>51</v>
      </c>
      <c r="R2367" s="124" t="s">
        <v>51</v>
      </c>
      <c r="S2367" s="124" t="s">
        <v>3541</v>
      </c>
      <c r="T2367" s="124" t="s">
        <v>8604</v>
      </c>
      <c r="U2367" s="124" t="s">
        <v>51</v>
      </c>
    </row>
    <row r="2368" spans="1:21" x14ac:dyDescent="0.25">
      <c r="A2368" s="124" t="s">
        <v>51</v>
      </c>
      <c r="B2368" s="124" t="s">
        <v>51</v>
      </c>
      <c r="C2368" s="124" t="s">
        <v>72</v>
      </c>
      <c r="D2368" s="124" t="s">
        <v>9865</v>
      </c>
      <c r="E2368" s="127" t="s">
        <v>9866</v>
      </c>
      <c r="F2368" s="124" t="s">
        <v>55</v>
      </c>
      <c r="G2368" s="127" t="s">
        <v>6460</v>
      </c>
      <c r="H2368" s="127" t="s">
        <v>6461</v>
      </c>
      <c r="I2368" s="145">
        <v>-18006.740000000002</v>
      </c>
      <c r="J2368" s="174">
        <v>46073</v>
      </c>
      <c r="K2368" s="174">
        <v>46078</v>
      </c>
      <c r="L2368" s="174">
        <v>46080</v>
      </c>
      <c r="M2368" s="124">
        <v>20104</v>
      </c>
      <c r="N2368" s="124" t="s">
        <v>352</v>
      </c>
      <c r="O2368" s="124" t="s">
        <v>219</v>
      </c>
      <c r="P2368" s="124" t="s">
        <v>155</v>
      </c>
      <c r="Q2368" s="124" t="s">
        <v>51</v>
      </c>
      <c r="R2368" s="124" t="s">
        <v>51</v>
      </c>
      <c r="S2368" s="124" t="s">
        <v>3541</v>
      </c>
      <c r="T2368" s="124" t="s">
        <v>8604</v>
      </c>
      <c r="U2368" s="124" t="s">
        <v>51</v>
      </c>
    </row>
    <row r="2369" spans="1:21" x14ac:dyDescent="0.25">
      <c r="A2369" s="124" t="s">
        <v>51</v>
      </c>
      <c r="B2369" s="124" t="s">
        <v>51</v>
      </c>
      <c r="C2369" s="124" t="s">
        <v>72</v>
      </c>
      <c r="D2369" s="124" t="s">
        <v>9867</v>
      </c>
      <c r="E2369" s="127" t="s">
        <v>9868</v>
      </c>
      <c r="F2369" s="124" t="s">
        <v>55</v>
      </c>
      <c r="G2369" s="127" t="s">
        <v>6460</v>
      </c>
      <c r="H2369" s="127" t="s">
        <v>6461</v>
      </c>
      <c r="I2369" s="145">
        <v>-15097.14</v>
      </c>
      <c r="J2369" s="174">
        <v>46073</v>
      </c>
      <c r="K2369" s="174">
        <v>46078</v>
      </c>
      <c r="L2369" s="174">
        <v>46080</v>
      </c>
      <c r="M2369" s="124">
        <v>20104</v>
      </c>
      <c r="N2369" s="124" t="s">
        <v>352</v>
      </c>
      <c r="O2369" s="124" t="s">
        <v>219</v>
      </c>
      <c r="P2369" s="124" t="s">
        <v>155</v>
      </c>
      <c r="Q2369" s="124" t="s">
        <v>51</v>
      </c>
      <c r="R2369" s="124" t="s">
        <v>51</v>
      </c>
      <c r="S2369" s="124" t="s">
        <v>3541</v>
      </c>
      <c r="T2369" s="124" t="s">
        <v>8604</v>
      </c>
      <c r="U2369" s="124" t="s">
        <v>51</v>
      </c>
    </row>
    <row r="2370" spans="1:21" x14ac:dyDescent="0.25">
      <c r="A2370" s="124" t="s">
        <v>51</v>
      </c>
      <c r="B2370" s="124" t="s">
        <v>51</v>
      </c>
      <c r="C2370" s="124" t="s">
        <v>72</v>
      </c>
      <c r="D2370" s="124" t="s">
        <v>9869</v>
      </c>
      <c r="E2370" s="127" t="s">
        <v>9870</v>
      </c>
      <c r="F2370" s="124" t="s">
        <v>55</v>
      </c>
      <c r="G2370" s="127" t="s">
        <v>6460</v>
      </c>
      <c r="H2370" s="127" t="s">
        <v>6461</v>
      </c>
      <c r="I2370" s="145">
        <v>-18544.88</v>
      </c>
      <c r="J2370" s="174">
        <v>46073</v>
      </c>
      <c r="K2370" s="174">
        <v>46078</v>
      </c>
      <c r="L2370" s="174">
        <v>46080</v>
      </c>
      <c r="M2370" s="124">
        <v>20104</v>
      </c>
      <c r="N2370" s="124" t="s">
        <v>352</v>
      </c>
      <c r="O2370" s="124" t="s">
        <v>219</v>
      </c>
      <c r="P2370" s="124" t="s">
        <v>155</v>
      </c>
      <c r="Q2370" s="124" t="s">
        <v>51</v>
      </c>
      <c r="R2370" s="124" t="s">
        <v>51</v>
      </c>
      <c r="S2370" s="124" t="s">
        <v>3541</v>
      </c>
      <c r="T2370" s="124" t="s">
        <v>8604</v>
      </c>
      <c r="U2370" s="124" t="s">
        <v>51</v>
      </c>
    </row>
    <row r="2371" spans="1:21" x14ac:dyDescent="0.25">
      <c r="A2371" s="124" t="s">
        <v>51</v>
      </c>
      <c r="B2371" s="124" t="s">
        <v>51</v>
      </c>
      <c r="C2371" s="124" t="s">
        <v>156</v>
      </c>
      <c r="D2371" s="124" t="s">
        <v>2017</v>
      </c>
      <c r="E2371" s="127" t="s">
        <v>2018</v>
      </c>
      <c r="F2371" s="124" t="s">
        <v>55</v>
      </c>
      <c r="G2371" s="127" t="s">
        <v>2019</v>
      </c>
      <c r="H2371" s="127" t="s">
        <v>2020</v>
      </c>
      <c r="I2371" s="145">
        <v>-79080.539999999994</v>
      </c>
      <c r="J2371" s="174">
        <v>45756</v>
      </c>
      <c r="K2371" s="174">
        <v>45756</v>
      </c>
      <c r="L2371" s="174">
        <v>46080</v>
      </c>
      <c r="M2371" s="124">
        <v>40001</v>
      </c>
      <c r="N2371" s="124" t="s">
        <v>2021</v>
      </c>
      <c r="O2371" s="124" t="s">
        <v>1992</v>
      </c>
      <c r="P2371" s="124" t="s">
        <v>155</v>
      </c>
      <c r="Q2371" s="124" t="s">
        <v>51</v>
      </c>
      <c r="R2371" s="124" t="s">
        <v>51</v>
      </c>
      <c r="S2371" s="124" t="s">
        <v>51</v>
      </c>
      <c r="T2371" s="124" t="s">
        <v>2019</v>
      </c>
      <c r="U2371" s="124" t="s">
        <v>51</v>
      </c>
    </row>
    <row r="2372" spans="1:21" x14ac:dyDescent="0.25">
      <c r="A2372" s="124" t="s">
        <v>51</v>
      </c>
      <c r="B2372" s="124" t="s">
        <v>51</v>
      </c>
      <c r="C2372" s="124" t="s">
        <v>156</v>
      </c>
      <c r="D2372" s="124" t="s">
        <v>2022</v>
      </c>
      <c r="E2372" s="127" t="s">
        <v>2023</v>
      </c>
      <c r="F2372" s="124" t="s">
        <v>55</v>
      </c>
      <c r="G2372" s="127" t="s">
        <v>2024</v>
      </c>
      <c r="H2372" s="127" t="s">
        <v>2025</v>
      </c>
      <c r="I2372" s="145">
        <v>-11170.74</v>
      </c>
      <c r="J2372" s="174">
        <v>45807</v>
      </c>
      <c r="K2372" s="174">
        <v>45807</v>
      </c>
      <c r="L2372" s="174">
        <v>46080</v>
      </c>
      <c r="M2372" s="124">
        <v>40001</v>
      </c>
      <c r="N2372" s="124" t="s">
        <v>2026</v>
      </c>
      <c r="O2372" s="124" t="s">
        <v>1992</v>
      </c>
      <c r="P2372" s="124" t="s">
        <v>155</v>
      </c>
      <c r="Q2372" s="124" t="s">
        <v>51</v>
      </c>
      <c r="R2372" s="124" t="s">
        <v>51</v>
      </c>
      <c r="S2372" s="124" t="s">
        <v>51</v>
      </c>
      <c r="T2372" s="124" t="s">
        <v>2024</v>
      </c>
      <c r="U2372" s="124" t="s">
        <v>51</v>
      </c>
    </row>
    <row r="2373" spans="1:21" x14ac:dyDescent="0.25">
      <c r="A2373" s="124" t="s">
        <v>51</v>
      </c>
      <c r="B2373" s="124" t="s">
        <v>51</v>
      </c>
      <c r="C2373" s="124" t="s">
        <v>85</v>
      </c>
      <c r="D2373" s="124" t="s">
        <v>2027</v>
      </c>
      <c r="E2373" s="127" t="s">
        <v>2028</v>
      </c>
      <c r="F2373" s="124" t="s">
        <v>55</v>
      </c>
      <c r="G2373" s="127" t="s">
        <v>2029</v>
      </c>
      <c r="H2373" s="127" t="s">
        <v>2030</v>
      </c>
      <c r="I2373" s="145">
        <v>-123498.04</v>
      </c>
      <c r="J2373" s="174">
        <v>45439</v>
      </c>
      <c r="K2373" s="174">
        <v>45439</v>
      </c>
      <c r="L2373" s="174">
        <v>46080</v>
      </c>
      <c r="M2373" s="124">
        <v>40001</v>
      </c>
      <c r="N2373" s="124" t="s">
        <v>91</v>
      </c>
      <c r="O2373" s="124" t="s">
        <v>1992</v>
      </c>
      <c r="P2373" s="124" t="s">
        <v>155</v>
      </c>
      <c r="Q2373" s="124" t="s">
        <v>51</v>
      </c>
      <c r="R2373" s="124" t="s">
        <v>51</v>
      </c>
      <c r="S2373" s="124" t="s">
        <v>51</v>
      </c>
      <c r="T2373" s="124" t="s">
        <v>2029</v>
      </c>
      <c r="U2373" s="124" t="s">
        <v>51</v>
      </c>
    </row>
    <row r="2374" spans="1:21" x14ac:dyDescent="0.25">
      <c r="A2374" s="124" t="s">
        <v>51</v>
      </c>
      <c r="B2374" s="124" t="s">
        <v>51</v>
      </c>
      <c r="C2374" s="124" t="s">
        <v>156</v>
      </c>
      <c r="D2374" s="124" t="s">
        <v>2031</v>
      </c>
      <c r="E2374" s="127" t="s">
        <v>2032</v>
      </c>
      <c r="F2374" s="124" t="s">
        <v>55</v>
      </c>
      <c r="G2374" s="127" t="s">
        <v>2033</v>
      </c>
      <c r="H2374" s="127" t="s">
        <v>2034</v>
      </c>
      <c r="I2374" s="145">
        <v>-29420.35</v>
      </c>
      <c r="J2374" s="174">
        <v>45807</v>
      </c>
      <c r="K2374" s="174">
        <v>45807</v>
      </c>
      <c r="L2374" s="174">
        <v>46080</v>
      </c>
      <c r="M2374" s="124">
        <v>40001</v>
      </c>
      <c r="N2374" s="124" t="s">
        <v>2035</v>
      </c>
      <c r="O2374" s="124" t="s">
        <v>1992</v>
      </c>
      <c r="P2374" s="124" t="s">
        <v>155</v>
      </c>
      <c r="Q2374" s="124" t="s">
        <v>51</v>
      </c>
      <c r="R2374" s="124" t="s">
        <v>51</v>
      </c>
      <c r="S2374" s="124" t="s">
        <v>51</v>
      </c>
      <c r="T2374" s="124" t="s">
        <v>2033</v>
      </c>
      <c r="U2374" s="124" t="s">
        <v>51</v>
      </c>
    </row>
    <row r="2375" spans="1:21" x14ac:dyDescent="0.25">
      <c r="A2375" s="124" t="s">
        <v>51</v>
      </c>
      <c r="B2375" s="124" t="s">
        <v>51</v>
      </c>
      <c r="C2375" s="124" t="s">
        <v>156</v>
      </c>
      <c r="D2375" s="124" t="s">
        <v>2036</v>
      </c>
      <c r="E2375" s="127" t="s">
        <v>2037</v>
      </c>
      <c r="F2375" s="124" t="s">
        <v>55</v>
      </c>
      <c r="G2375" s="127" t="s">
        <v>2038</v>
      </c>
      <c r="H2375" s="127" t="s">
        <v>2039</v>
      </c>
      <c r="I2375" s="145">
        <v>-61817.02</v>
      </c>
      <c r="J2375" s="174">
        <v>45848</v>
      </c>
      <c r="K2375" s="174">
        <v>45848</v>
      </c>
      <c r="L2375" s="174">
        <v>46080</v>
      </c>
      <c r="M2375" s="124">
        <v>40001</v>
      </c>
      <c r="N2375" s="124" t="s">
        <v>2040</v>
      </c>
      <c r="O2375" s="124" t="s">
        <v>1992</v>
      </c>
      <c r="P2375" s="124" t="s">
        <v>155</v>
      </c>
      <c r="Q2375" s="124" t="s">
        <v>51</v>
      </c>
      <c r="R2375" s="124" t="s">
        <v>51</v>
      </c>
      <c r="S2375" s="124" t="s">
        <v>51</v>
      </c>
      <c r="T2375" s="124" t="s">
        <v>2038</v>
      </c>
      <c r="U2375" s="124" t="s">
        <v>51</v>
      </c>
    </row>
    <row r="2376" spans="1:21" x14ac:dyDescent="0.25">
      <c r="A2376" s="124" t="s">
        <v>51</v>
      </c>
      <c r="B2376" s="124" t="s">
        <v>51</v>
      </c>
      <c r="C2376" s="124" t="s">
        <v>85</v>
      </c>
      <c r="D2376" s="124" t="s">
        <v>696</v>
      </c>
      <c r="E2376" s="127" t="s">
        <v>2041</v>
      </c>
      <c r="F2376" s="124" t="s">
        <v>55</v>
      </c>
      <c r="G2376" s="127" t="s">
        <v>2042</v>
      </c>
      <c r="H2376" s="127" t="s">
        <v>2043</v>
      </c>
      <c r="I2376" s="145">
        <v>-177827.36</v>
      </c>
      <c r="J2376" s="174">
        <v>45660</v>
      </c>
      <c r="K2376" s="174">
        <v>45660</v>
      </c>
      <c r="L2376" s="174">
        <v>46080</v>
      </c>
      <c r="M2376" s="124">
        <v>40001</v>
      </c>
      <c r="N2376" s="124" t="s">
        <v>91</v>
      </c>
      <c r="O2376" s="124" t="s">
        <v>1992</v>
      </c>
      <c r="P2376" s="124" t="s">
        <v>155</v>
      </c>
      <c r="Q2376" s="124" t="s">
        <v>51</v>
      </c>
      <c r="R2376" s="124" t="s">
        <v>51</v>
      </c>
      <c r="S2376" s="124" t="s">
        <v>51</v>
      </c>
      <c r="T2376" s="124" t="s">
        <v>2042</v>
      </c>
      <c r="U2376" s="124" t="s">
        <v>51</v>
      </c>
    </row>
    <row r="2377" spans="1:21" x14ac:dyDescent="0.25">
      <c r="A2377" s="124" t="s">
        <v>51</v>
      </c>
      <c r="B2377" s="124" t="s">
        <v>51</v>
      </c>
      <c r="C2377" s="124" t="s">
        <v>156</v>
      </c>
      <c r="D2377" s="124" t="s">
        <v>2044</v>
      </c>
      <c r="E2377" s="127" t="s">
        <v>2045</v>
      </c>
      <c r="F2377" s="124" t="s">
        <v>55</v>
      </c>
      <c r="G2377" s="127" t="s">
        <v>2046</v>
      </c>
      <c r="H2377" s="127" t="s">
        <v>2047</v>
      </c>
      <c r="I2377" s="145">
        <v>-25796.3</v>
      </c>
      <c r="J2377" s="174">
        <v>45838</v>
      </c>
      <c r="K2377" s="174">
        <v>45838</v>
      </c>
      <c r="L2377" s="174">
        <v>46080</v>
      </c>
      <c r="M2377" s="124">
        <v>40001</v>
      </c>
      <c r="N2377" s="124" t="s">
        <v>2045</v>
      </c>
      <c r="O2377" s="124" t="s">
        <v>1992</v>
      </c>
      <c r="P2377" s="124" t="s">
        <v>155</v>
      </c>
      <c r="Q2377" s="124" t="s">
        <v>51</v>
      </c>
      <c r="R2377" s="124" t="s">
        <v>51</v>
      </c>
      <c r="S2377" s="124" t="s">
        <v>51</v>
      </c>
      <c r="T2377" s="124" t="s">
        <v>2046</v>
      </c>
      <c r="U2377" s="124" t="s">
        <v>51</v>
      </c>
    </row>
    <row r="2378" spans="1:21" x14ac:dyDescent="0.25">
      <c r="A2378" s="124" t="s">
        <v>51</v>
      </c>
      <c r="B2378" s="124" t="s">
        <v>51</v>
      </c>
      <c r="C2378" s="124" t="s">
        <v>85</v>
      </c>
      <c r="D2378" s="124" t="s">
        <v>2048</v>
      </c>
      <c r="E2378" s="127" t="s">
        <v>2049</v>
      </c>
      <c r="F2378" s="124" t="s">
        <v>55</v>
      </c>
      <c r="G2378" s="127" t="s">
        <v>2050</v>
      </c>
      <c r="H2378" s="127" t="s">
        <v>2051</v>
      </c>
      <c r="I2378" s="145">
        <v>-10998.92</v>
      </c>
      <c r="J2378" s="174">
        <v>45869</v>
      </c>
      <c r="K2378" s="174">
        <v>45869</v>
      </c>
      <c r="L2378" s="174">
        <v>46080</v>
      </c>
      <c r="M2378" s="124">
        <v>40001</v>
      </c>
      <c r="N2378" s="124" t="s">
        <v>91</v>
      </c>
      <c r="O2378" s="124" t="s">
        <v>1992</v>
      </c>
      <c r="P2378" s="124" t="s">
        <v>155</v>
      </c>
      <c r="Q2378" s="124" t="s">
        <v>51</v>
      </c>
      <c r="R2378" s="124" t="s">
        <v>51</v>
      </c>
      <c r="S2378" s="124" t="s">
        <v>51</v>
      </c>
      <c r="T2378" s="124" t="s">
        <v>2050</v>
      </c>
      <c r="U2378" s="124" t="s">
        <v>51</v>
      </c>
    </row>
    <row r="2379" spans="1:21" x14ac:dyDescent="0.25">
      <c r="A2379" s="124" t="s">
        <v>51</v>
      </c>
      <c r="B2379" s="124" t="s">
        <v>51</v>
      </c>
      <c r="C2379" s="124" t="s">
        <v>85</v>
      </c>
      <c r="D2379" s="124" t="s">
        <v>2052</v>
      </c>
      <c r="E2379" s="127" t="s">
        <v>2049</v>
      </c>
      <c r="F2379" s="124" t="s">
        <v>55</v>
      </c>
      <c r="G2379" s="127" t="s">
        <v>2053</v>
      </c>
      <c r="H2379" s="127" t="s">
        <v>2054</v>
      </c>
      <c r="I2379" s="145">
        <v>-198406.48</v>
      </c>
      <c r="J2379" s="174">
        <v>45351</v>
      </c>
      <c r="K2379" s="174">
        <v>45351</v>
      </c>
      <c r="L2379" s="174">
        <v>46080</v>
      </c>
      <c r="M2379" s="124">
        <v>40001</v>
      </c>
      <c r="N2379" s="124" t="s">
        <v>91</v>
      </c>
      <c r="O2379" s="124" t="s">
        <v>1992</v>
      </c>
      <c r="P2379" s="124" t="s">
        <v>155</v>
      </c>
      <c r="Q2379" s="124" t="s">
        <v>51</v>
      </c>
      <c r="R2379" s="124" t="s">
        <v>51</v>
      </c>
      <c r="S2379" s="124" t="s">
        <v>51</v>
      </c>
      <c r="T2379" s="124" t="s">
        <v>2053</v>
      </c>
      <c r="U2379" s="124" t="s">
        <v>51</v>
      </c>
    </row>
    <row r="2380" spans="1:21" x14ac:dyDescent="0.25">
      <c r="A2380" s="124" t="s">
        <v>51</v>
      </c>
      <c r="B2380" s="124" t="s">
        <v>51</v>
      </c>
      <c r="C2380" s="124" t="s">
        <v>2055</v>
      </c>
      <c r="D2380" s="124" t="s">
        <v>2056</v>
      </c>
      <c r="E2380" s="127" t="s">
        <v>2057</v>
      </c>
      <c r="F2380" s="124" t="s">
        <v>55</v>
      </c>
      <c r="G2380" s="127" t="s">
        <v>2053</v>
      </c>
      <c r="H2380" s="127" t="s">
        <v>2054</v>
      </c>
      <c r="I2380" s="145">
        <v>-158326.53</v>
      </c>
      <c r="J2380" s="174">
        <v>45322</v>
      </c>
      <c r="K2380" s="174">
        <v>45322</v>
      </c>
      <c r="L2380" s="174">
        <v>46080</v>
      </c>
      <c r="M2380" s="124">
        <v>40001</v>
      </c>
      <c r="N2380" s="124" t="s">
        <v>51</v>
      </c>
      <c r="O2380" s="124" t="s">
        <v>1992</v>
      </c>
      <c r="P2380" s="124" t="s">
        <v>155</v>
      </c>
      <c r="Q2380" s="124" t="s">
        <v>51</v>
      </c>
      <c r="R2380" s="124" t="s">
        <v>51</v>
      </c>
      <c r="S2380" s="124" t="s">
        <v>51</v>
      </c>
      <c r="T2380" s="124" t="s">
        <v>2053</v>
      </c>
      <c r="U2380" s="124" t="s">
        <v>51</v>
      </c>
    </row>
    <row r="2381" spans="1:21" x14ac:dyDescent="0.25">
      <c r="A2381" s="124" t="s">
        <v>51</v>
      </c>
      <c r="B2381" s="124" t="s">
        <v>51</v>
      </c>
      <c r="C2381" s="124" t="s">
        <v>156</v>
      </c>
      <c r="D2381" s="124" t="s">
        <v>2058</v>
      </c>
      <c r="E2381" s="127" t="s">
        <v>2059</v>
      </c>
      <c r="F2381" s="124" t="s">
        <v>55</v>
      </c>
      <c r="G2381" s="127" t="s">
        <v>2060</v>
      </c>
      <c r="H2381" s="127" t="s">
        <v>2061</v>
      </c>
      <c r="I2381" s="145">
        <v>-13502.68</v>
      </c>
      <c r="J2381" s="174">
        <v>45751</v>
      </c>
      <c r="K2381" s="174">
        <v>45751</v>
      </c>
      <c r="L2381" s="174">
        <v>46080</v>
      </c>
      <c r="M2381" s="124">
        <v>40001</v>
      </c>
      <c r="N2381" s="124" t="s">
        <v>2059</v>
      </c>
      <c r="O2381" s="124" t="s">
        <v>1992</v>
      </c>
      <c r="P2381" s="124" t="s">
        <v>155</v>
      </c>
      <c r="Q2381" s="124" t="s">
        <v>51</v>
      </c>
      <c r="R2381" s="124" t="s">
        <v>51</v>
      </c>
      <c r="S2381" s="124" t="s">
        <v>51</v>
      </c>
      <c r="T2381" s="124" t="s">
        <v>2060</v>
      </c>
      <c r="U2381" s="124" t="s">
        <v>51</v>
      </c>
    </row>
    <row r="2382" spans="1:21" x14ac:dyDescent="0.25">
      <c r="A2382" s="124" t="s">
        <v>51</v>
      </c>
      <c r="B2382" s="124" t="s">
        <v>51</v>
      </c>
      <c r="C2382" s="124" t="s">
        <v>85</v>
      </c>
      <c r="D2382" s="124" t="s">
        <v>2062</v>
      </c>
      <c r="E2382" s="127" t="s">
        <v>2049</v>
      </c>
      <c r="F2382" s="124" t="s">
        <v>55</v>
      </c>
      <c r="G2382" s="127" t="s">
        <v>2063</v>
      </c>
      <c r="H2382" s="127" t="s">
        <v>2064</v>
      </c>
      <c r="I2382" s="145">
        <v>-42656.22</v>
      </c>
      <c r="J2382" s="174">
        <v>45439</v>
      </c>
      <c r="K2382" s="174">
        <v>45439</v>
      </c>
      <c r="L2382" s="174">
        <v>46080</v>
      </c>
      <c r="M2382" s="124">
        <v>40001</v>
      </c>
      <c r="N2382" s="124" t="s">
        <v>91</v>
      </c>
      <c r="O2382" s="124" t="s">
        <v>1992</v>
      </c>
      <c r="P2382" s="124" t="s">
        <v>155</v>
      </c>
      <c r="Q2382" s="124" t="s">
        <v>51</v>
      </c>
      <c r="R2382" s="124" t="s">
        <v>51</v>
      </c>
      <c r="S2382" s="124" t="s">
        <v>51</v>
      </c>
      <c r="T2382" s="124" t="s">
        <v>2063</v>
      </c>
      <c r="U2382" s="124" t="s">
        <v>51</v>
      </c>
    </row>
    <row r="2383" spans="1:21" x14ac:dyDescent="0.25">
      <c r="A2383" s="124" t="s">
        <v>51</v>
      </c>
      <c r="B2383" s="124" t="s">
        <v>51</v>
      </c>
      <c r="C2383" s="124" t="s">
        <v>156</v>
      </c>
      <c r="D2383" s="124" t="s">
        <v>2065</v>
      </c>
      <c r="E2383" s="127" t="s">
        <v>2066</v>
      </c>
      <c r="F2383" s="124" t="s">
        <v>55</v>
      </c>
      <c r="G2383" s="127" t="s">
        <v>2067</v>
      </c>
      <c r="H2383" s="127" t="s">
        <v>2068</v>
      </c>
      <c r="I2383" s="145">
        <v>-46469.54</v>
      </c>
      <c r="J2383" s="174">
        <v>45777</v>
      </c>
      <c r="K2383" s="174">
        <v>45777</v>
      </c>
      <c r="L2383" s="174">
        <v>46080</v>
      </c>
      <c r="M2383" s="124">
        <v>40001</v>
      </c>
      <c r="N2383" s="124" t="s">
        <v>2066</v>
      </c>
      <c r="O2383" s="124" t="s">
        <v>1992</v>
      </c>
      <c r="P2383" s="124" t="s">
        <v>155</v>
      </c>
      <c r="Q2383" s="124" t="s">
        <v>51</v>
      </c>
      <c r="R2383" s="124" t="s">
        <v>51</v>
      </c>
      <c r="S2383" s="124" t="s">
        <v>51</v>
      </c>
      <c r="T2383" s="124" t="s">
        <v>2067</v>
      </c>
      <c r="U2383" s="124" t="s">
        <v>51</v>
      </c>
    </row>
    <row r="2384" spans="1:21" x14ac:dyDescent="0.25">
      <c r="A2384" s="124" t="s">
        <v>51</v>
      </c>
      <c r="B2384" s="124" t="s">
        <v>51</v>
      </c>
      <c r="C2384" s="124" t="s">
        <v>72</v>
      </c>
      <c r="D2384" s="124" t="s">
        <v>9871</v>
      </c>
      <c r="E2384" s="127" t="s">
        <v>9872</v>
      </c>
      <c r="F2384" s="124" t="s">
        <v>55</v>
      </c>
      <c r="G2384" s="127" t="s">
        <v>9873</v>
      </c>
      <c r="H2384" s="127" t="s">
        <v>9874</v>
      </c>
      <c r="I2384" s="145">
        <v>-143.78</v>
      </c>
      <c r="J2384" s="174">
        <v>46065</v>
      </c>
      <c r="K2384" s="174">
        <v>46065</v>
      </c>
      <c r="L2384" s="174">
        <v>46080</v>
      </c>
      <c r="M2384" s="124">
        <v>30002</v>
      </c>
      <c r="N2384" s="124" t="s">
        <v>205</v>
      </c>
      <c r="O2384" s="124" t="s">
        <v>2235</v>
      </c>
      <c r="P2384" s="124" t="s">
        <v>129</v>
      </c>
      <c r="Q2384" s="124" t="s">
        <v>51</v>
      </c>
      <c r="R2384" s="124" t="s">
        <v>51</v>
      </c>
      <c r="S2384" s="124" t="s">
        <v>3541</v>
      </c>
      <c r="T2384" s="124" t="s">
        <v>9620</v>
      </c>
      <c r="U2384" s="124" t="s">
        <v>51</v>
      </c>
    </row>
    <row r="2385" spans="8:16" x14ac:dyDescent="0.25">
      <c r="H2385" s="127" t="s">
        <v>1365</v>
      </c>
      <c r="I2385" s="145">
        <v>-230</v>
      </c>
      <c r="L2385" s="174">
        <v>46080</v>
      </c>
      <c r="M2385" s="127">
        <v>20003</v>
      </c>
      <c r="N2385" s="124" t="s">
        <v>128</v>
      </c>
      <c r="O2385" s="124" t="s">
        <v>79</v>
      </c>
      <c r="P2385" s="124" t="s">
        <v>129</v>
      </c>
    </row>
    <row r="2386" spans="8:16" x14ac:dyDescent="0.25">
      <c r="H2386" s="127" t="s">
        <v>9875</v>
      </c>
      <c r="I2386" s="145">
        <v>-204.77</v>
      </c>
      <c r="L2386" s="174">
        <v>46080</v>
      </c>
      <c r="M2386" s="124">
        <v>20108</v>
      </c>
      <c r="N2386" s="124" t="s">
        <v>9876</v>
      </c>
      <c r="O2386" s="124" t="s">
        <v>79</v>
      </c>
      <c r="P2386" s="124" t="s">
        <v>129</v>
      </c>
    </row>
    <row r="2387" spans="8:16" x14ac:dyDescent="0.25">
      <c r="H2387" s="127" t="s">
        <v>9877</v>
      </c>
      <c r="I2387" s="145">
        <v>-72.69</v>
      </c>
      <c r="L2387" s="174">
        <v>46080</v>
      </c>
      <c r="M2387" s="124">
        <v>10257</v>
      </c>
      <c r="N2387" s="124" t="s">
        <v>9877</v>
      </c>
      <c r="O2387" s="124" t="s">
        <v>150</v>
      </c>
      <c r="P2387" s="124" t="s">
        <v>129</v>
      </c>
    </row>
    <row r="2388" spans="8:16" x14ac:dyDescent="0.25">
      <c r="H2388" s="127" t="s">
        <v>9877</v>
      </c>
      <c r="I2388" s="145">
        <v>-6711.71</v>
      </c>
      <c r="L2388" s="174">
        <v>46080</v>
      </c>
      <c r="M2388" s="124">
        <v>10258</v>
      </c>
      <c r="N2388" s="124" t="s">
        <v>9877</v>
      </c>
      <c r="O2388" s="124" t="s">
        <v>150</v>
      </c>
      <c r="P2388" s="124" t="s">
        <v>129</v>
      </c>
    </row>
    <row r="2389" spans="8:16" x14ac:dyDescent="0.25">
      <c r="H2389" s="127" t="s">
        <v>9877</v>
      </c>
      <c r="I2389" s="145">
        <v>-411.91000000000008</v>
      </c>
      <c r="L2389" s="174">
        <v>46080</v>
      </c>
      <c r="M2389" s="124">
        <v>10260</v>
      </c>
      <c r="N2389" s="124" t="s">
        <v>9877</v>
      </c>
      <c r="O2389" s="124" t="s">
        <v>150</v>
      </c>
      <c r="P2389" s="124" t="s">
        <v>129</v>
      </c>
    </row>
    <row r="2390" spans="8:16" x14ac:dyDescent="0.25">
      <c r="H2390" s="127" t="s">
        <v>9877</v>
      </c>
      <c r="I2390" s="145">
        <v>-24.23</v>
      </c>
      <c r="L2390" s="174">
        <v>46080</v>
      </c>
      <c r="M2390" s="124">
        <v>20001</v>
      </c>
      <c r="N2390" s="124" t="s">
        <v>9877</v>
      </c>
      <c r="O2390" s="124" t="s">
        <v>150</v>
      </c>
      <c r="P2390" s="124" t="s">
        <v>129</v>
      </c>
    </row>
    <row r="2391" spans="8:16" x14ac:dyDescent="0.25">
      <c r="H2391" s="127" t="s">
        <v>9877</v>
      </c>
      <c r="I2391" s="145">
        <v>-266.52999999999997</v>
      </c>
      <c r="L2391" s="174">
        <v>46080</v>
      </c>
      <c r="M2391" s="124">
        <v>20002</v>
      </c>
      <c r="N2391" s="124" t="s">
        <v>9877</v>
      </c>
      <c r="O2391" s="124" t="s">
        <v>150</v>
      </c>
      <c r="P2391" s="124" t="s">
        <v>129</v>
      </c>
    </row>
    <row r="2392" spans="8:16" x14ac:dyDescent="0.25">
      <c r="H2392" s="127" t="s">
        <v>9877</v>
      </c>
      <c r="I2392" s="145">
        <v>-72.69</v>
      </c>
      <c r="L2392" s="174">
        <v>46080</v>
      </c>
      <c r="M2392" s="124">
        <v>20003</v>
      </c>
      <c r="N2392" s="124" t="s">
        <v>9877</v>
      </c>
      <c r="O2392" s="124" t="s">
        <v>150</v>
      </c>
      <c r="P2392" s="124" t="s">
        <v>129</v>
      </c>
    </row>
    <row r="2393" spans="8:16" x14ac:dyDescent="0.25">
      <c r="H2393" s="127" t="s">
        <v>9877</v>
      </c>
      <c r="I2393" s="145">
        <v>-169.60999999999999</v>
      </c>
      <c r="L2393" s="174">
        <v>46080</v>
      </c>
      <c r="M2393" s="124">
        <v>20004</v>
      </c>
      <c r="N2393" s="124" t="s">
        <v>9877</v>
      </c>
      <c r="O2393" s="124" t="s">
        <v>150</v>
      </c>
      <c r="P2393" s="124" t="s">
        <v>129</v>
      </c>
    </row>
    <row r="2394" spans="8:16" x14ac:dyDescent="0.25">
      <c r="H2394" s="127" t="s">
        <v>9877</v>
      </c>
      <c r="I2394" s="145">
        <v>-290.76</v>
      </c>
      <c r="L2394" s="174">
        <v>46080</v>
      </c>
      <c r="M2394" s="124">
        <v>20005</v>
      </c>
      <c r="N2394" s="124" t="s">
        <v>9877</v>
      </c>
      <c r="O2394" s="124" t="s">
        <v>150</v>
      </c>
      <c r="P2394" s="124" t="s">
        <v>129</v>
      </c>
    </row>
    <row r="2395" spans="8:16" x14ac:dyDescent="0.25">
      <c r="H2395" s="127" t="s">
        <v>9877</v>
      </c>
      <c r="I2395" s="145">
        <v>-72.69</v>
      </c>
      <c r="L2395" s="174">
        <v>46080</v>
      </c>
      <c r="M2395" s="124">
        <v>20006</v>
      </c>
      <c r="N2395" s="124" t="s">
        <v>9877</v>
      </c>
      <c r="O2395" s="124" t="s">
        <v>150</v>
      </c>
      <c r="P2395" s="124" t="s">
        <v>129</v>
      </c>
    </row>
    <row r="2396" spans="8:16" x14ac:dyDescent="0.25">
      <c r="H2396" s="127" t="s">
        <v>9877</v>
      </c>
      <c r="I2396" s="145">
        <v>-193.83999999999997</v>
      </c>
      <c r="L2396" s="174">
        <v>46080</v>
      </c>
      <c r="M2396" s="124">
        <v>20008</v>
      </c>
      <c r="N2396" s="124" t="s">
        <v>9877</v>
      </c>
      <c r="O2396" s="124" t="s">
        <v>150</v>
      </c>
      <c r="P2396" s="124" t="s">
        <v>129</v>
      </c>
    </row>
    <row r="2397" spans="8:16" x14ac:dyDescent="0.25">
      <c r="H2397" s="127" t="s">
        <v>9877</v>
      </c>
      <c r="I2397" s="145">
        <v>-169.60999999999999</v>
      </c>
      <c r="L2397" s="174">
        <v>46080</v>
      </c>
      <c r="M2397" s="124">
        <v>20009</v>
      </c>
      <c r="N2397" s="124" t="s">
        <v>9877</v>
      </c>
      <c r="O2397" s="124" t="s">
        <v>150</v>
      </c>
      <c r="P2397" s="124" t="s">
        <v>129</v>
      </c>
    </row>
    <row r="2398" spans="8:16" x14ac:dyDescent="0.25">
      <c r="H2398" s="127" t="s">
        <v>9877</v>
      </c>
      <c r="I2398" s="145">
        <v>-121.15</v>
      </c>
      <c r="L2398" s="174">
        <v>46080</v>
      </c>
      <c r="M2398" s="124">
        <v>20010</v>
      </c>
      <c r="N2398" s="124" t="s">
        <v>9877</v>
      </c>
      <c r="O2398" s="124" t="s">
        <v>150</v>
      </c>
      <c r="P2398" s="124" t="s">
        <v>129</v>
      </c>
    </row>
    <row r="2399" spans="8:16" x14ac:dyDescent="0.25">
      <c r="H2399" s="127" t="s">
        <v>9877</v>
      </c>
      <c r="I2399" s="145">
        <v>-24.23</v>
      </c>
      <c r="L2399" s="174">
        <v>46080</v>
      </c>
      <c r="M2399" s="124">
        <v>20013</v>
      </c>
      <c r="N2399" s="124" t="s">
        <v>9877</v>
      </c>
      <c r="O2399" s="124" t="s">
        <v>150</v>
      </c>
      <c r="P2399" s="124" t="s">
        <v>129</v>
      </c>
    </row>
    <row r="2400" spans="8:16" x14ac:dyDescent="0.25">
      <c r="H2400" s="127" t="s">
        <v>9877</v>
      </c>
      <c r="I2400" s="145">
        <v>-96.92</v>
      </c>
      <c r="L2400" s="174">
        <v>46080</v>
      </c>
      <c r="M2400" s="124">
        <v>20017</v>
      </c>
      <c r="N2400" s="124" t="s">
        <v>9877</v>
      </c>
      <c r="O2400" s="124" t="s">
        <v>150</v>
      </c>
      <c r="P2400" s="124" t="s">
        <v>129</v>
      </c>
    </row>
    <row r="2401" spans="8:16" x14ac:dyDescent="0.25">
      <c r="H2401" s="127" t="s">
        <v>9877</v>
      </c>
      <c r="I2401" s="145">
        <v>-24.23</v>
      </c>
      <c r="L2401" s="174">
        <v>46080</v>
      </c>
      <c r="M2401" s="124">
        <v>20021</v>
      </c>
      <c r="N2401" s="124" t="s">
        <v>9877</v>
      </c>
      <c r="O2401" s="124" t="s">
        <v>150</v>
      </c>
      <c r="P2401" s="124" t="s">
        <v>129</v>
      </c>
    </row>
    <row r="2402" spans="8:16" x14ac:dyDescent="0.25">
      <c r="H2402" s="127" t="s">
        <v>9877</v>
      </c>
      <c r="I2402" s="145">
        <v>-121.15</v>
      </c>
      <c r="L2402" s="174">
        <v>46080</v>
      </c>
      <c r="M2402" s="124">
        <v>20023</v>
      </c>
      <c r="N2402" s="124" t="s">
        <v>9877</v>
      </c>
      <c r="O2402" s="124" t="s">
        <v>150</v>
      </c>
      <c r="P2402" s="124" t="s">
        <v>129</v>
      </c>
    </row>
    <row r="2403" spans="8:16" x14ac:dyDescent="0.25">
      <c r="H2403" s="127" t="s">
        <v>9877</v>
      </c>
      <c r="I2403" s="145">
        <v>-48.46</v>
      </c>
      <c r="L2403" s="174">
        <v>46080</v>
      </c>
      <c r="M2403" s="124">
        <v>20024</v>
      </c>
      <c r="N2403" s="124" t="s">
        <v>9877</v>
      </c>
      <c r="O2403" s="124" t="s">
        <v>150</v>
      </c>
      <c r="P2403" s="124" t="s">
        <v>129</v>
      </c>
    </row>
    <row r="2404" spans="8:16" x14ac:dyDescent="0.25">
      <c r="H2404" s="127" t="s">
        <v>9877</v>
      </c>
      <c r="I2404" s="145">
        <v>-48.46</v>
      </c>
      <c r="L2404" s="174">
        <v>46080</v>
      </c>
      <c r="M2404" s="124">
        <v>20029</v>
      </c>
      <c r="N2404" s="124" t="s">
        <v>9877</v>
      </c>
      <c r="O2404" s="124" t="s">
        <v>150</v>
      </c>
      <c r="P2404" s="124" t="s">
        <v>129</v>
      </c>
    </row>
    <row r="2405" spans="8:16" x14ac:dyDescent="0.25">
      <c r="H2405" s="127" t="s">
        <v>9877</v>
      </c>
      <c r="I2405" s="145">
        <v>-314.99</v>
      </c>
      <c r="L2405" s="174">
        <v>46080</v>
      </c>
      <c r="M2405" s="124">
        <v>20029</v>
      </c>
      <c r="N2405" s="124" t="s">
        <v>9877</v>
      </c>
      <c r="O2405" s="124" t="s">
        <v>150</v>
      </c>
      <c r="P2405" s="124" t="s">
        <v>129</v>
      </c>
    </row>
    <row r="2406" spans="8:16" x14ac:dyDescent="0.25">
      <c r="H2406" s="127" t="s">
        <v>9877</v>
      </c>
      <c r="I2406" s="145">
        <v>-1163.0400000000006</v>
      </c>
      <c r="L2406" s="174">
        <v>46080</v>
      </c>
      <c r="M2406" s="124">
        <v>20100</v>
      </c>
      <c r="N2406" s="124" t="s">
        <v>9877</v>
      </c>
      <c r="O2406" s="124" t="s">
        <v>150</v>
      </c>
      <c r="P2406" s="124" t="s">
        <v>129</v>
      </c>
    </row>
    <row r="2407" spans="8:16" x14ac:dyDescent="0.25">
      <c r="H2407" s="127" t="s">
        <v>9877</v>
      </c>
      <c r="I2407" s="145">
        <v>-266.52999999999997</v>
      </c>
      <c r="L2407" s="174">
        <v>46080</v>
      </c>
      <c r="M2407" s="124">
        <v>20104</v>
      </c>
      <c r="N2407" s="124" t="s">
        <v>9877</v>
      </c>
      <c r="O2407" s="124" t="s">
        <v>150</v>
      </c>
      <c r="P2407" s="124" t="s">
        <v>129</v>
      </c>
    </row>
    <row r="2408" spans="8:16" x14ac:dyDescent="0.25">
      <c r="H2408" s="127" t="s">
        <v>9877</v>
      </c>
      <c r="I2408" s="145">
        <v>-24.23</v>
      </c>
      <c r="L2408" s="174">
        <v>46080</v>
      </c>
      <c r="M2408" s="124">
        <v>20107</v>
      </c>
      <c r="N2408" s="124" t="s">
        <v>9877</v>
      </c>
      <c r="O2408" s="124" t="s">
        <v>150</v>
      </c>
      <c r="P2408" s="124" t="s">
        <v>129</v>
      </c>
    </row>
    <row r="2409" spans="8:16" x14ac:dyDescent="0.25">
      <c r="H2409" s="127" t="s">
        <v>9877</v>
      </c>
      <c r="I2409" s="145">
        <v>-24.23</v>
      </c>
      <c r="L2409" s="174">
        <v>46080</v>
      </c>
      <c r="M2409" s="124">
        <v>20111</v>
      </c>
      <c r="N2409" s="124" t="s">
        <v>9877</v>
      </c>
      <c r="O2409" s="124" t="s">
        <v>150</v>
      </c>
      <c r="P2409" s="124" t="s">
        <v>129</v>
      </c>
    </row>
    <row r="2410" spans="8:16" x14ac:dyDescent="0.25">
      <c r="H2410" s="127" t="s">
        <v>9877</v>
      </c>
      <c r="I2410" s="145">
        <v>-436.1400000000001</v>
      </c>
      <c r="L2410" s="174">
        <v>46080</v>
      </c>
      <c r="M2410" s="124">
        <v>30001</v>
      </c>
      <c r="N2410" s="124" t="s">
        <v>9877</v>
      </c>
      <c r="O2410" s="124" t="s">
        <v>150</v>
      </c>
      <c r="P2410" s="124" t="s">
        <v>129</v>
      </c>
    </row>
    <row r="2411" spans="8:16" x14ac:dyDescent="0.25">
      <c r="H2411" s="127" t="s">
        <v>9877</v>
      </c>
      <c r="I2411" s="145">
        <v>-169.60999999999999</v>
      </c>
      <c r="L2411" s="174">
        <v>46080</v>
      </c>
      <c r="M2411" s="124">
        <v>30002</v>
      </c>
      <c r="N2411" s="124" t="s">
        <v>9877</v>
      </c>
      <c r="O2411" s="124" t="s">
        <v>150</v>
      </c>
      <c r="P2411" s="124" t="s">
        <v>129</v>
      </c>
    </row>
    <row r="2412" spans="8:16" x14ac:dyDescent="0.25">
      <c r="H2412" s="127" t="s">
        <v>9877</v>
      </c>
      <c r="I2412" s="145">
        <v>-193.83999999999997</v>
      </c>
      <c r="L2412" s="174">
        <v>46080</v>
      </c>
      <c r="M2412" s="124">
        <v>30003</v>
      </c>
      <c r="N2412" s="124" t="s">
        <v>9877</v>
      </c>
      <c r="O2412" s="124" t="s">
        <v>150</v>
      </c>
      <c r="P2412" s="124" t="s">
        <v>129</v>
      </c>
    </row>
    <row r="2413" spans="8:16" x14ac:dyDescent="0.25">
      <c r="H2413" s="127" t="s">
        <v>9877</v>
      </c>
      <c r="I2413" s="145">
        <v>-24.23</v>
      </c>
      <c r="L2413" s="174">
        <v>46080</v>
      </c>
      <c r="M2413" s="124">
        <v>30099</v>
      </c>
      <c r="N2413" s="124" t="s">
        <v>9877</v>
      </c>
      <c r="O2413" s="124" t="s">
        <v>150</v>
      </c>
      <c r="P2413" s="124" t="s">
        <v>129</v>
      </c>
    </row>
    <row r="2414" spans="8:16" x14ac:dyDescent="0.25">
      <c r="H2414" s="127" t="s">
        <v>9877</v>
      </c>
      <c r="I2414" s="145">
        <v>-460.37000000000012</v>
      </c>
      <c r="L2414" s="174">
        <v>46080</v>
      </c>
      <c r="M2414" s="124">
        <v>30258</v>
      </c>
      <c r="N2414" s="124" t="s">
        <v>9877</v>
      </c>
      <c r="O2414" s="124" t="s">
        <v>150</v>
      </c>
      <c r="P2414" s="124" t="s">
        <v>129</v>
      </c>
    </row>
    <row r="2415" spans="8:16" x14ac:dyDescent="0.25">
      <c r="H2415" s="127" t="s">
        <v>9877</v>
      </c>
      <c r="I2415" s="145">
        <v>-72.69</v>
      </c>
      <c r="L2415" s="174">
        <v>46080</v>
      </c>
      <c r="M2415" s="124">
        <v>31001</v>
      </c>
      <c r="N2415" s="124" t="s">
        <v>9877</v>
      </c>
      <c r="O2415" s="124" t="s">
        <v>150</v>
      </c>
      <c r="P2415" s="124" t="s">
        <v>129</v>
      </c>
    </row>
    <row r="2416" spans="8:16" x14ac:dyDescent="0.25">
      <c r="H2416" s="127" t="s">
        <v>9878</v>
      </c>
      <c r="I2416" s="145">
        <v>-255.93</v>
      </c>
      <c r="L2416" s="174">
        <v>46080</v>
      </c>
      <c r="M2416" s="124">
        <v>40001</v>
      </c>
      <c r="N2416" s="124" t="s">
        <v>9878</v>
      </c>
      <c r="O2416" s="124" t="s">
        <v>150</v>
      </c>
      <c r="P2416" s="124" t="s">
        <v>129</v>
      </c>
    </row>
    <row r="2417" spans="8:16" x14ac:dyDescent="0.25">
      <c r="H2417" s="127" t="s">
        <v>9877</v>
      </c>
      <c r="I2417" s="145">
        <v>-711.44</v>
      </c>
      <c r="L2417" s="174">
        <v>46080</v>
      </c>
      <c r="M2417" s="127">
        <v>10260</v>
      </c>
      <c r="N2417" s="124" t="s">
        <v>9877</v>
      </c>
      <c r="O2417" s="124" t="s">
        <v>150</v>
      </c>
      <c r="P2417" s="124" t="s">
        <v>129</v>
      </c>
    </row>
    <row r="2418" spans="8:16" x14ac:dyDescent="0.25">
      <c r="H2418" s="127" t="s">
        <v>9877</v>
      </c>
      <c r="I2418" s="145">
        <v>-889.30000000000007</v>
      </c>
      <c r="L2418" s="174">
        <v>46080</v>
      </c>
      <c r="M2418" s="127">
        <v>20001</v>
      </c>
      <c r="N2418" s="124" t="s">
        <v>9877</v>
      </c>
      <c r="O2418" s="124" t="s">
        <v>150</v>
      </c>
      <c r="P2418" s="124" t="s">
        <v>129</v>
      </c>
    </row>
    <row r="2419" spans="8:16" x14ac:dyDescent="0.25">
      <c r="H2419" s="127" t="s">
        <v>9877</v>
      </c>
      <c r="I2419" s="145">
        <v>-177.86</v>
      </c>
      <c r="L2419" s="174">
        <v>46080</v>
      </c>
      <c r="M2419" s="127">
        <v>20002</v>
      </c>
      <c r="N2419" s="124" t="s">
        <v>9877</v>
      </c>
      <c r="O2419" s="124" t="s">
        <v>150</v>
      </c>
      <c r="P2419" s="124" t="s">
        <v>129</v>
      </c>
    </row>
    <row r="2420" spans="8:16" x14ac:dyDescent="0.25">
      <c r="H2420" s="127" t="s">
        <v>9877</v>
      </c>
      <c r="I2420" s="145">
        <v>-177.86</v>
      </c>
      <c r="L2420" s="174">
        <v>46080</v>
      </c>
      <c r="M2420" s="127">
        <v>20003</v>
      </c>
      <c r="N2420" s="124" t="s">
        <v>9877</v>
      </c>
      <c r="O2420" s="124" t="s">
        <v>150</v>
      </c>
      <c r="P2420" s="124" t="s">
        <v>129</v>
      </c>
    </row>
    <row r="2421" spans="8:16" x14ac:dyDescent="0.25">
      <c r="H2421" s="127" t="s">
        <v>9877</v>
      </c>
      <c r="I2421" s="145">
        <v>-881.5</v>
      </c>
      <c r="L2421" s="174">
        <v>46080</v>
      </c>
      <c r="M2421" s="127">
        <v>20004</v>
      </c>
      <c r="N2421" s="124" t="s">
        <v>9877</v>
      </c>
      <c r="O2421" s="124" t="s">
        <v>150</v>
      </c>
      <c r="P2421" s="124" t="s">
        <v>129</v>
      </c>
    </row>
    <row r="2422" spans="8:16" x14ac:dyDescent="0.25">
      <c r="H2422" s="127" t="s">
        <v>9877</v>
      </c>
      <c r="I2422" s="145">
        <v>-177.86</v>
      </c>
      <c r="L2422" s="174">
        <v>46080</v>
      </c>
      <c r="M2422" s="127">
        <v>20005</v>
      </c>
      <c r="N2422" s="124" t="s">
        <v>9877</v>
      </c>
      <c r="O2422" s="124" t="s">
        <v>150</v>
      </c>
      <c r="P2422" s="124" t="s">
        <v>129</v>
      </c>
    </row>
    <row r="2423" spans="8:16" x14ac:dyDescent="0.25">
      <c r="H2423" s="127" t="s">
        <v>9877</v>
      </c>
      <c r="I2423" s="145">
        <v>-177.86</v>
      </c>
      <c r="L2423" s="174">
        <v>46080</v>
      </c>
      <c r="M2423" s="127">
        <v>20008</v>
      </c>
      <c r="N2423" s="124" t="s">
        <v>9877</v>
      </c>
      <c r="O2423" s="124" t="s">
        <v>150</v>
      </c>
      <c r="P2423" s="124" t="s">
        <v>129</v>
      </c>
    </row>
    <row r="2424" spans="8:16" x14ac:dyDescent="0.25">
      <c r="H2424" s="127" t="s">
        <v>9877</v>
      </c>
      <c r="I2424" s="145">
        <v>-177.86</v>
      </c>
      <c r="L2424" s="174">
        <v>46080</v>
      </c>
      <c r="M2424" s="127">
        <v>20009</v>
      </c>
      <c r="N2424" s="124" t="s">
        <v>9877</v>
      </c>
      <c r="O2424" s="124" t="s">
        <v>150</v>
      </c>
      <c r="P2424" s="124" t="s">
        <v>129</v>
      </c>
    </row>
    <row r="2425" spans="8:16" x14ac:dyDescent="0.25">
      <c r="H2425" s="127" t="s">
        <v>9877</v>
      </c>
      <c r="I2425" s="145">
        <v>-177.86</v>
      </c>
      <c r="L2425" s="174">
        <v>46080</v>
      </c>
      <c r="M2425" s="127">
        <v>20013</v>
      </c>
      <c r="N2425" s="124" t="s">
        <v>9877</v>
      </c>
      <c r="O2425" s="124" t="s">
        <v>150</v>
      </c>
      <c r="P2425" s="124" t="s">
        <v>129</v>
      </c>
    </row>
    <row r="2426" spans="8:16" x14ac:dyDescent="0.25">
      <c r="H2426" s="127" t="s">
        <v>9877</v>
      </c>
      <c r="I2426" s="145">
        <v>-177.86</v>
      </c>
      <c r="L2426" s="174">
        <v>46080</v>
      </c>
      <c r="M2426" s="127">
        <v>20015</v>
      </c>
      <c r="N2426" s="124" t="s">
        <v>9877</v>
      </c>
      <c r="O2426" s="124" t="s">
        <v>150</v>
      </c>
      <c r="P2426" s="124" t="s">
        <v>129</v>
      </c>
    </row>
    <row r="2427" spans="8:16" x14ac:dyDescent="0.25">
      <c r="H2427" s="127" t="s">
        <v>9877</v>
      </c>
      <c r="I2427" s="145">
        <v>-177.86</v>
      </c>
      <c r="L2427" s="174">
        <v>46080</v>
      </c>
      <c r="M2427" s="127">
        <v>20020</v>
      </c>
      <c r="N2427" s="124" t="s">
        <v>9877</v>
      </c>
      <c r="O2427" s="124" t="s">
        <v>150</v>
      </c>
      <c r="P2427" s="124" t="s">
        <v>129</v>
      </c>
    </row>
    <row r="2428" spans="8:16" x14ac:dyDescent="0.25">
      <c r="H2428" s="127" t="s">
        <v>9877</v>
      </c>
      <c r="I2428" s="145">
        <v>-355.72</v>
      </c>
      <c r="L2428" s="174">
        <v>46080</v>
      </c>
      <c r="M2428" s="127">
        <v>20021</v>
      </c>
      <c r="N2428" s="124" t="s">
        <v>9877</v>
      </c>
      <c r="O2428" s="124" t="s">
        <v>150</v>
      </c>
      <c r="P2428" s="124" t="s">
        <v>129</v>
      </c>
    </row>
    <row r="2429" spans="8:16" x14ac:dyDescent="0.25">
      <c r="H2429" s="127" t="s">
        <v>9877</v>
      </c>
      <c r="I2429" s="145">
        <v>-177.86</v>
      </c>
      <c r="L2429" s="174">
        <v>46080</v>
      </c>
      <c r="M2429" s="127">
        <v>20023</v>
      </c>
      <c r="N2429" s="124" t="s">
        <v>9877</v>
      </c>
      <c r="O2429" s="124" t="s">
        <v>150</v>
      </c>
      <c r="P2429" s="124" t="s">
        <v>129</v>
      </c>
    </row>
    <row r="2430" spans="8:16" x14ac:dyDescent="0.25">
      <c r="H2430" s="127" t="s">
        <v>9877</v>
      </c>
      <c r="I2430" s="145">
        <v>-177.86</v>
      </c>
      <c r="L2430" s="174">
        <v>46080</v>
      </c>
      <c r="M2430" s="127">
        <v>20024</v>
      </c>
      <c r="N2430" s="124" t="s">
        <v>9877</v>
      </c>
      <c r="O2430" s="124" t="s">
        <v>150</v>
      </c>
      <c r="P2430" s="124" t="s">
        <v>129</v>
      </c>
    </row>
    <row r="2431" spans="8:16" x14ac:dyDescent="0.25">
      <c r="H2431" s="127" t="s">
        <v>9877</v>
      </c>
      <c r="I2431" s="145">
        <v>-177.86</v>
      </c>
      <c r="L2431" s="174">
        <v>46080</v>
      </c>
      <c r="M2431" s="127">
        <v>20104</v>
      </c>
      <c r="N2431" s="124" t="s">
        <v>9877</v>
      </c>
      <c r="O2431" s="124" t="s">
        <v>150</v>
      </c>
      <c r="P2431" s="124" t="s">
        <v>129</v>
      </c>
    </row>
    <row r="2432" spans="8:16" x14ac:dyDescent="0.25">
      <c r="H2432" s="127" t="s">
        <v>9877</v>
      </c>
      <c r="I2432" s="145">
        <v>-177.86</v>
      </c>
      <c r="L2432" s="174">
        <v>46080</v>
      </c>
      <c r="M2432" s="127">
        <v>20107</v>
      </c>
      <c r="N2432" s="124" t="s">
        <v>9877</v>
      </c>
      <c r="O2432" s="124" t="s">
        <v>150</v>
      </c>
      <c r="P2432" s="124" t="s">
        <v>129</v>
      </c>
    </row>
    <row r="2433" spans="1:21" x14ac:dyDescent="0.25">
      <c r="H2433" s="127" t="s">
        <v>9877</v>
      </c>
      <c r="I2433" s="145">
        <v>-711.44</v>
      </c>
      <c r="L2433" s="174">
        <v>46080</v>
      </c>
      <c r="M2433" s="127">
        <v>20108</v>
      </c>
      <c r="N2433" s="124" t="s">
        <v>9877</v>
      </c>
      <c r="O2433" s="124" t="s">
        <v>150</v>
      </c>
      <c r="P2433" s="124" t="s">
        <v>129</v>
      </c>
    </row>
    <row r="2434" spans="1:21" x14ac:dyDescent="0.25">
      <c r="H2434" s="127" t="s">
        <v>9877</v>
      </c>
      <c r="I2434" s="145">
        <v>-177.86</v>
      </c>
      <c r="L2434" s="174">
        <v>46080</v>
      </c>
      <c r="M2434" s="127">
        <v>30001</v>
      </c>
      <c r="N2434" s="124" t="s">
        <v>9877</v>
      </c>
      <c r="O2434" s="124" t="s">
        <v>150</v>
      </c>
      <c r="P2434" s="124" t="s">
        <v>129</v>
      </c>
    </row>
    <row r="2435" spans="1:21" x14ac:dyDescent="0.25">
      <c r="H2435" s="127" t="s">
        <v>9877</v>
      </c>
      <c r="I2435" s="145">
        <v>-177.86</v>
      </c>
      <c r="L2435" s="174">
        <v>46080</v>
      </c>
      <c r="M2435" s="127">
        <v>30002</v>
      </c>
      <c r="N2435" s="124" t="s">
        <v>9877</v>
      </c>
      <c r="O2435" s="124" t="s">
        <v>150</v>
      </c>
      <c r="P2435" s="124" t="s">
        <v>129</v>
      </c>
    </row>
    <row r="2436" spans="1:21" x14ac:dyDescent="0.25">
      <c r="H2436" s="127" t="s">
        <v>9878</v>
      </c>
      <c r="I2436" s="145">
        <v>-127.84</v>
      </c>
      <c r="L2436" s="174">
        <v>46080</v>
      </c>
      <c r="M2436" s="124">
        <v>40001</v>
      </c>
      <c r="N2436" s="124" t="s">
        <v>9878</v>
      </c>
      <c r="O2436" s="124" t="s">
        <v>150</v>
      </c>
      <c r="P2436" s="124" t="s">
        <v>129</v>
      </c>
    </row>
    <row r="2437" spans="1:21" x14ac:dyDescent="0.25">
      <c r="H2437" s="127" t="s">
        <v>9877</v>
      </c>
      <c r="I2437" s="145">
        <v>-72.69</v>
      </c>
      <c r="L2437" s="174">
        <v>46080</v>
      </c>
      <c r="M2437" s="124">
        <v>10253</v>
      </c>
      <c r="N2437" s="124" t="s">
        <v>9877</v>
      </c>
      <c r="O2437" s="124" t="s">
        <v>150</v>
      </c>
      <c r="P2437" s="124" t="s">
        <v>129</v>
      </c>
    </row>
    <row r="2438" spans="1:21" x14ac:dyDescent="0.25">
      <c r="H2438" s="127" t="s">
        <v>9878</v>
      </c>
      <c r="I2438" s="145">
        <v>-1.53</v>
      </c>
      <c r="L2438" s="174">
        <v>46080</v>
      </c>
      <c r="M2438" s="124">
        <v>40001</v>
      </c>
      <c r="N2438" s="124" t="s">
        <v>9878</v>
      </c>
      <c r="O2438" s="124" t="s">
        <v>150</v>
      </c>
      <c r="P2438" s="124" t="s">
        <v>129</v>
      </c>
    </row>
    <row r="2439" spans="1:21" x14ac:dyDescent="0.25">
      <c r="H2439" s="127" t="s">
        <v>9877</v>
      </c>
      <c r="I2439" s="145">
        <v>-41.56</v>
      </c>
      <c r="L2439" s="174">
        <v>46080</v>
      </c>
      <c r="M2439" s="124">
        <v>10001</v>
      </c>
      <c r="N2439" s="124" t="s">
        <v>9877</v>
      </c>
      <c r="O2439" s="124" t="s">
        <v>150</v>
      </c>
      <c r="P2439" s="124" t="s">
        <v>129</v>
      </c>
    </row>
    <row r="2440" spans="1:21" x14ac:dyDescent="0.25">
      <c r="H2440" s="127" t="s">
        <v>9878</v>
      </c>
      <c r="I2440" s="145">
        <v>-0.88</v>
      </c>
      <c r="L2440" s="174">
        <v>46080</v>
      </c>
      <c r="M2440" s="124">
        <v>40001</v>
      </c>
      <c r="N2440" s="124" t="s">
        <v>9878</v>
      </c>
      <c r="O2440" s="124" t="s">
        <v>150</v>
      </c>
      <c r="P2440" s="124" t="s">
        <v>129</v>
      </c>
    </row>
    <row r="2441" spans="1:21" x14ac:dyDescent="0.25">
      <c r="H2441" s="127" t="s">
        <v>276</v>
      </c>
      <c r="I2441" s="145">
        <v>-721.87</v>
      </c>
      <c r="L2441" s="174">
        <v>46080</v>
      </c>
      <c r="M2441" s="124">
        <v>40001</v>
      </c>
      <c r="N2441" s="124" t="s">
        <v>276</v>
      </c>
      <c r="O2441" s="124" t="s">
        <v>79</v>
      </c>
      <c r="P2441" s="124" t="s">
        <v>129</v>
      </c>
    </row>
    <row r="2442" spans="1:21" x14ac:dyDescent="0.25">
      <c r="H2442" s="127" t="s">
        <v>9879</v>
      </c>
      <c r="I2442" s="145">
        <v>-13500.49</v>
      </c>
      <c r="L2442" s="174">
        <v>46080</v>
      </c>
      <c r="M2442" s="124">
        <v>40001</v>
      </c>
      <c r="N2442" s="124" t="s">
        <v>374</v>
      </c>
      <c r="O2442" s="124" t="s">
        <v>155</v>
      </c>
      <c r="P2442" s="124" t="s">
        <v>155</v>
      </c>
    </row>
    <row r="2443" spans="1:21" x14ac:dyDescent="0.25">
      <c r="H2443" s="127" t="s">
        <v>9880</v>
      </c>
      <c r="I2443" s="145">
        <v>-2546.23</v>
      </c>
      <c r="L2443" s="174">
        <v>46080</v>
      </c>
      <c r="M2443" s="124">
        <v>40001</v>
      </c>
      <c r="N2443" s="124" t="s">
        <v>7782</v>
      </c>
      <c r="O2443" s="124" t="s">
        <v>155</v>
      </c>
      <c r="P2443" s="124" t="s">
        <v>155</v>
      </c>
    </row>
    <row r="2444" spans="1:21" x14ac:dyDescent="0.25">
      <c r="A2444" s="124" t="s">
        <v>51</v>
      </c>
      <c r="B2444" s="124" t="s">
        <v>51</v>
      </c>
      <c r="C2444" s="124" t="s">
        <v>52</v>
      </c>
      <c r="D2444" s="124" t="s">
        <v>9881</v>
      </c>
      <c r="E2444" s="127" t="s">
        <v>9882</v>
      </c>
      <c r="F2444" s="124" t="s">
        <v>55</v>
      </c>
      <c r="G2444" s="127" t="s">
        <v>1944</v>
      </c>
      <c r="H2444" s="127" t="s">
        <v>1945</v>
      </c>
      <c r="I2444" s="145">
        <v>-192234.07</v>
      </c>
      <c r="J2444" s="174">
        <v>46052</v>
      </c>
      <c r="K2444" s="174">
        <v>46080</v>
      </c>
      <c r="L2444" s="174">
        <v>46080</v>
      </c>
      <c r="M2444" s="124">
        <v>30002</v>
      </c>
      <c r="N2444" s="124" t="s">
        <v>205</v>
      </c>
      <c r="O2444" s="124" t="s">
        <v>9883</v>
      </c>
      <c r="P2444" s="124" t="s">
        <v>60</v>
      </c>
      <c r="Q2444" s="124" t="s">
        <v>51</v>
      </c>
      <c r="R2444" s="124" t="s">
        <v>51</v>
      </c>
      <c r="S2444" s="124" t="s">
        <v>3541</v>
      </c>
      <c r="T2444" s="124" t="s">
        <v>9884</v>
      </c>
      <c r="U2444" s="124" t="s">
        <v>51</v>
      </c>
    </row>
    <row r="2445" spans="1:21" x14ac:dyDescent="0.25">
      <c r="A2445" s="124" t="s">
        <v>51</v>
      </c>
      <c r="B2445" s="124" t="s">
        <v>51</v>
      </c>
      <c r="C2445" s="124" t="s">
        <v>52</v>
      </c>
      <c r="D2445" s="124" t="s">
        <v>9885</v>
      </c>
      <c r="E2445" s="127" t="s">
        <v>9886</v>
      </c>
      <c r="F2445" s="124" t="s">
        <v>55</v>
      </c>
      <c r="G2445" s="127" t="s">
        <v>1944</v>
      </c>
      <c r="H2445" s="127" t="s">
        <v>1945</v>
      </c>
      <c r="I2445" s="145">
        <v>-1771.74</v>
      </c>
      <c r="J2445" s="174">
        <v>46052</v>
      </c>
      <c r="K2445" s="174">
        <v>46080</v>
      </c>
      <c r="L2445" s="174">
        <v>46080</v>
      </c>
      <c r="M2445" s="124">
        <v>30002</v>
      </c>
      <c r="N2445" s="124" t="s">
        <v>205</v>
      </c>
      <c r="O2445" s="124" t="s">
        <v>9883</v>
      </c>
      <c r="P2445" s="124" t="s">
        <v>60</v>
      </c>
      <c r="Q2445" s="124" t="s">
        <v>51</v>
      </c>
      <c r="R2445" s="124" t="s">
        <v>51</v>
      </c>
      <c r="S2445" s="124" t="s">
        <v>3541</v>
      </c>
      <c r="T2445" s="124" t="s">
        <v>9884</v>
      </c>
      <c r="U2445" s="124" t="s">
        <v>51</v>
      </c>
    </row>
    <row r="2446" spans="1:21" x14ac:dyDescent="0.25">
      <c r="A2446" s="124" t="s">
        <v>51</v>
      </c>
      <c r="B2446" s="124" t="s">
        <v>51</v>
      </c>
      <c r="C2446" s="124" t="s">
        <v>52</v>
      </c>
      <c r="D2446" s="124" t="s">
        <v>9887</v>
      </c>
      <c r="E2446" s="127" t="s">
        <v>9888</v>
      </c>
      <c r="F2446" s="124" t="s">
        <v>55</v>
      </c>
      <c r="G2446" s="127" t="s">
        <v>1196</v>
      </c>
      <c r="H2446" s="127" t="s">
        <v>1197</v>
      </c>
      <c r="I2446" s="145">
        <v>-21253.34</v>
      </c>
      <c r="J2446" s="174">
        <v>46035</v>
      </c>
      <c r="K2446" s="174">
        <v>46073</v>
      </c>
      <c r="L2446" s="174">
        <v>46080</v>
      </c>
      <c r="M2446" s="124">
        <v>20008</v>
      </c>
      <c r="N2446" s="124" t="s">
        <v>161</v>
      </c>
      <c r="O2446" s="124" t="s">
        <v>138</v>
      </c>
      <c r="P2446" s="124" t="s">
        <v>60</v>
      </c>
      <c r="Q2446" s="124" t="s">
        <v>51</v>
      </c>
      <c r="R2446" s="124" t="s">
        <v>51</v>
      </c>
      <c r="S2446" s="124" t="s">
        <v>3541</v>
      </c>
      <c r="T2446" s="124" t="s">
        <v>6616</v>
      </c>
      <c r="U2446" s="124" t="s">
        <v>51</v>
      </c>
    </row>
    <row r="2447" spans="1:21" x14ac:dyDescent="0.25">
      <c r="A2447" s="124" t="s">
        <v>51</v>
      </c>
      <c r="B2447" s="124" t="s">
        <v>51</v>
      </c>
      <c r="C2447" s="124" t="s">
        <v>52</v>
      </c>
      <c r="D2447" s="124" t="s">
        <v>9889</v>
      </c>
      <c r="E2447" s="127" t="s">
        <v>9890</v>
      </c>
      <c r="F2447" s="124" t="s">
        <v>55</v>
      </c>
      <c r="G2447" s="127" t="s">
        <v>7889</v>
      </c>
      <c r="H2447" s="127" t="s">
        <v>7890</v>
      </c>
      <c r="I2447" s="145">
        <v>-660</v>
      </c>
      <c r="J2447" s="174">
        <v>46065</v>
      </c>
      <c r="K2447" s="174">
        <v>46078</v>
      </c>
      <c r="L2447" s="174">
        <v>46080</v>
      </c>
      <c r="M2447" s="124">
        <v>10257</v>
      </c>
      <c r="N2447" s="124" t="s">
        <v>297</v>
      </c>
      <c r="O2447" s="124" t="s">
        <v>298</v>
      </c>
      <c r="P2447" s="124" t="s">
        <v>60</v>
      </c>
      <c r="Q2447" s="124" t="s">
        <v>51</v>
      </c>
      <c r="R2447" s="124" t="s">
        <v>51</v>
      </c>
      <c r="S2447" s="124" t="s">
        <v>9827</v>
      </c>
      <c r="T2447" s="124" t="s">
        <v>6600</v>
      </c>
      <c r="U2447" s="124" t="s">
        <v>51</v>
      </c>
    </row>
    <row r="2448" spans="1:21" x14ac:dyDescent="0.25">
      <c r="H2448" s="127" t="s">
        <v>2431</v>
      </c>
      <c r="I2448" s="145">
        <v>1.9</v>
      </c>
      <c r="L2448" s="174">
        <v>46076</v>
      </c>
      <c r="M2448" s="124">
        <v>40001</v>
      </c>
      <c r="N2448" s="124" t="s">
        <v>2431</v>
      </c>
      <c r="P2448" s="124" t="s">
        <v>2432</v>
      </c>
    </row>
    <row r="2449" spans="8:16" x14ac:dyDescent="0.25">
      <c r="H2449" s="127" t="s">
        <v>2444</v>
      </c>
      <c r="I2449" s="145">
        <v>1050</v>
      </c>
      <c r="L2449" s="174">
        <v>46076</v>
      </c>
      <c r="M2449" s="124">
        <v>10258</v>
      </c>
      <c r="N2449" s="124" t="s">
        <v>2434</v>
      </c>
      <c r="P2449" s="124" t="s">
        <v>2432</v>
      </c>
    </row>
    <row r="2450" spans="8:16" x14ac:dyDescent="0.25">
      <c r="H2450" s="127" t="s">
        <v>2431</v>
      </c>
      <c r="I2450" s="145">
        <v>116.28</v>
      </c>
      <c r="L2450" s="174">
        <v>46077</v>
      </c>
      <c r="M2450" s="124">
        <v>40001</v>
      </c>
      <c r="N2450" s="124" t="s">
        <v>2431</v>
      </c>
      <c r="P2450" s="124" t="s">
        <v>2432</v>
      </c>
    </row>
    <row r="2451" spans="8:16" x14ac:dyDescent="0.25">
      <c r="H2451" s="127" t="s">
        <v>2444</v>
      </c>
      <c r="I2451" s="145">
        <v>226</v>
      </c>
      <c r="L2451" s="174">
        <v>46077</v>
      </c>
      <c r="M2451" s="124">
        <v>10258</v>
      </c>
      <c r="N2451" s="124" t="s">
        <v>2434</v>
      </c>
      <c r="P2451" s="124" t="s">
        <v>2432</v>
      </c>
    </row>
    <row r="2452" spans="8:16" x14ac:dyDescent="0.25">
      <c r="H2452" s="127" t="s">
        <v>2449</v>
      </c>
      <c r="I2452" s="145">
        <v>17205648.809999999</v>
      </c>
      <c r="L2452" s="174">
        <v>46077</v>
      </c>
      <c r="M2452" s="124">
        <v>10243</v>
      </c>
      <c r="N2452" s="124" t="s">
        <v>2450</v>
      </c>
      <c r="P2452" s="124" t="s">
        <v>2440</v>
      </c>
    </row>
    <row r="2453" spans="8:16" x14ac:dyDescent="0.25">
      <c r="H2453" s="127" t="s">
        <v>9891</v>
      </c>
      <c r="I2453" s="145">
        <v>220.34</v>
      </c>
      <c r="L2453" s="174">
        <v>46078</v>
      </c>
      <c r="M2453" s="124">
        <v>31001</v>
      </c>
      <c r="N2453" s="124" t="s">
        <v>9892</v>
      </c>
      <c r="O2453" s="124" t="s">
        <v>8459</v>
      </c>
      <c r="P2453" s="124" t="s">
        <v>2432</v>
      </c>
    </row>
    <row r="2454" spans="8:16" x14ac:dyDescent="0.25">
      <c r="H2454" s="127" t="s">
        <v>2453</v>
      </c>
      <c r="I2454" s="145">
        <v>4497.4799999999996</v>
      </c>
      <c r="L2454" s="174">
        <v>46078</v>
      </c>
      <c r="M2454" s="122" t="s">
        <v>8609</v>
      </c>
      <c r="N2454" s="124" t="s">
        <v>2453</v>
      </c>
      <c r="P2454" s="124" t="s">
        <v>2432</v>
      </c>
    </row>
    <row r="2455" spans="8:16" x14ac:dyDescent="0.25">
      <c r="H2455" s="127" t="s">
        <v>2431</v>
      </c>
      <c r="I2455" s="145">
        <v>2.08</v>
      </c>
      <c r="L2455" s="174">
        <v>46078</v>
      </c>
      <c r="M2455" s="124">
        <v>40001</v>
      </c>
      <c r="N2455" s="124" t="s">
        <v>2431</v>
      </c>
      <c r="P2455" s="124" t="s">
        <v>2432</v>
      </c>
    </row>
    <row r="2456" spans="8:16" x14ac:dyDescent="0.25">
      <c r="H2456" s="127" t="s">
        <v>2447</v>
      </c>
      <c r="I2456" s="145">
        <v>247641.59</v>
      </c>
      <c r="L2456" s="174">
        <v>46078</v>
      </c>
      <c r="M2456" s="124">
        <v>10260</v>
      </c>
      <c r="N2456" s="124" t="s">
        <v>2448</v>
      </c>
      <c r="P2456" s="124" t="s">
        <v>2440</v>
      </c>
    </row>
    <row r="2457" spans="8:16" x14ac:dyDescent="0.25">
      <c r="H2457" s="127" t="s">
        <v>9893</v>
      </c>
      <c r="I2457" s="145">
        <v>950</v>
      </c>
      <c r="L2457" s="174">
        <v>46078</v>
      </c>
      <c r="M2457" s="124">
        <v>10258</v>
      </c>
      <c r="N2457" s="124" t="s">
        <v>2434</v>
      </c>
      <c r="P2457" s="124" t="s">
        <v>2432</v>
      </c>
    </row>
    <row r="2458" spans="8:16" x14ac:dyDescent="0.25">
      <c r="H2458" s="127" t="s">
        <v>9646</v>
      </c>
      <c r="I2458" s="145">
        <v>2000067.91</v>
      </c>
      <c r="L2458" s="174">
        <v>46078</v>
      </c>
      <c r="M2458" s="122" t="s">
        <v>8609</v>
      </c>
      <c r="N2458" s="124" t="s">
        <v>9646</v>
      </c>
      <c r="P2458" s="124" t="s">
        <v>2432</v>
      </c>
    </row>
    <row r="2459" spans="8:16" x14ac:dyDescent="0.25">
      <c r="H2459" s="127" t="s">
        <v>2444</v>
      </c>
      <c r="I2459" s="145">
        <v>136.25</v>
      </c>
      <c r="L2459" s="174">
        <v>46079</v>
      </c>
      <c r="M2459" s="124">
        <v>10258</v>
      </c>
      <c r="N2459" s="124" t="s">
        <v>2434</v>
      </c>
      <c r="P2459" s="124" t="s">
        <v>2432</v>
      </c>
    </row>
    <row r="2460" spans="8:16" x14ac:dyDescent="0.25">
      <c r="H2460" s="127" t="s">
        <v>2431</v>
      </c>
      <c r="I2460" s="145">
        <v>12139.37</v>
      </c>
      <c r="L2460" s="174">
        <v>46079</v>
      </c>
      <c r="M2460" s="124">
        <v>40001</v>
      </c>
      <c r="N2460" s="124" t="s">
        <v>2431</v>
      </c>
      <c r="P2460" s="124" t="s">
        <v>2432</v>
      </c>
    </row>
    <row r="2461" spans="8:16" x14ac:dyDescent="0.25">
      <c r="H2461" s="127" t="s">
        <v>2447</v>
      </c>
      <c r="I2461" s="145">
        <v>1313287.8500000001</v>
      </c>
      <c r="L2461" s="174">
        <v>46079</v>
      </c>
      <c r="M2461" s="124">
        <v>10260</v>
      </c>
      <c r="N2461" s="124" t="s">
        <v>2448</v>
      </c>
      <c r="P2461" s="124" t="s">
        <v>2440</v>
      </c>
    </row>
    <row r="2462" spans="8:16" x14ac:dyDescent="0.25">
      <c r="H2462" s="127" t="s">
        <v>9646</v>
      </c>
      <c r="I2462" s="145">
        <v>2014208.25</v>
      </c>
      <c r="L2462" s="174">
        <v>46080</v>
      </c>
      <c r="M2462" s="122" t="s">
        <v>8609</v>
      </c>
      <c r="N2462" s="124" t="s">
        <v>9646</v>
      </c>
      <c r="P2462" s="124" t="s">
        <v>2432</v>
      </c>
    </row>
    <row r="2463" spans="8:16" x14ac:dyDescent="0.25">
      <c r="H2463" s="127" t="s">
        <v>2431</v>
      </c>
      <c r="I2463" s="145">
        <v>1242134.31</v>
      </c>
      <c r="L2463" s="174">
        <v>46080</v>
      </c>
      <c r="M2463" s="124">
        <v>40001</v>
      </c>
      <c r="N2463" s="124" t="s">
        <v>2431</v>
      </c>
      <c r="P2463" s="124" t="s">
        <v>2432</v>
      </c>
    </row>
  </sheetData>
  <autoFilter ref="A1:Z2463" xr:uid="{22793194-AFC7-4FCC-A588-BE1DEEF136AF}"/>
  <pageMargins left="0.75" right="0.75" top="1" bottom="1" header="0.5" footer="0.5"/>
  <headerFooter alignWithMargins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CB040-038F-4F05-A169-4ABEDD73167D}">
  <dimension ref="A1:X929"/>
  <sheetViews>
    <sheetView showGridLines="0" zoomScale="80" zoomScaleNormal="80" workbookViewId="0">
      <pane ySplit="1" topLeftCell="A2" activePane="bottomLeft" state="frozen"/>
      <selection activeCell="J1053" sqref="J1053"/>
      <selection pane="bottomLeft" activeCell="J428" sqref="J428"/>
    </sheetView>
  </sheetViews>
  <sheetFormatPr defaultColWidth="9.140625" defaultRowHeight="15" x14ac:dyDescent="0.25"/>
  <cols>
    <col min="1" max="1" width="4.42578125" style="28" customWidth="1"/>
    <col min="2" max="2" width="19.42578125" style="28" customWidth="1"/>
    <col min="3" max="3" width="9.85546875" style="28" customWidth="1"/>
    <col min="4" max="4" width="38.42578125" style="28" bestFit="1" customWidth="1"/>
    <col min="5" max="7" width="11.85546875" style="31" customWidth="1"/>
    <col min="8" max="8" width="11.85546875" style="28" customWidth="1"/>
    <col min="9" max="9" width="14.85546875" style="28" bestFit="1" customWidth="1"/>
    <col min="10" max="10" width="21.5703125" style="60" customWidth="1"/>
    <col min="11" max="11" width="8.42578125" style="28" customWidth="1"/>
    <col min="12" max="13" width="6" style="28" customWidth="1"/>
    <col min="14" max="14" width="5.5703125" style="28" customWidth="1"/>
    <col min="15" max="15" width="15.5703125" style="28" customWidth="1"/>
    <col min="16" max="16" width="7.42578125" style="28" customWidth="1"/>
    <col min="17" max="17" width="10.140625" style="28" bestFit="1" customWidth="1"/>
    <col min="18" max="18" width="14" style="28" customWidth="1"/>
    <col min="19" max="19" width="8.140625" style="28" customWidth="1"/>
    <col min="20" max="20" width="30.5703125" style="28" bestFit="1" customWidth="1"/>
    <col min="21" max="16384" width="9.140625" style="28"/>
  </cols>
  <sheetData>
    <row r="1" spans="1:24" x14ac:dyDescent="0.25">
      <c r="A1" s="50" t="s">
        <v>35</v>
      </c>
      <c r="B1" s="147" t="s">
        <v>50</v>
      </c>
      <c r="C1" s="50" t="s">
        <v>41</v>
      </c>
      <c r="D1" s="50" t="s">
        <v>42</v>
      </c>
      <c r="E1" s="51" t="s">
        <v>44</v>
      </c>
      <c r="F1" s="51" t="s">
        <v>45</v>
      </c>
      <c r="G1" s="51" t="s">
        <v>5970</v>
      </c>
      <c r="H1" s="50" t="s">
        <v>38</v>
      </c>
      <c r="I1" s="50" t="s">
        <v>39</v>
      </c>
      <c r="J1" s="52" t="s">
        <v>43</v>
      </c>
      <c r="K1" s="50" t="s">
        <v>47</v>
      </c>
      <c r="L1" s="50" t="s">
        <v>37</v>
      </c>
      <c r="M1" s="50" t="s">
        <v>5971</v>
      </c>
      <c r="N1" s="50" t="s">
        <v>40</v>
      </c>
      <c r="O1" s="50" t="s">
        <v>5972</v>
      </c>
      <c r="P1" s="50" t="s">
        <v>5973</v>
      </c>
      <c r="Q1" s="50" t="s">
        <v>48</v>
      </c>
      <c r="R1" s="50" t="s">
        <v>5974</v>
      </c>
      <c r="S1" s="50" t="s">
        <v>36</v>
      </c>
      <c r="T1" s="50" t="s">
        <v>5975</v>
      </c>
    </row>
    <row r="2" spans="1:24" x14ac:dyDescent="0.25">
      <c r="A2" s="53" t="s">
        <v>51</v>
      </c>
      <c r="B2" s="53" t="s">
        <v>129</v>
      </c>
      <c r="C2" s="53"/>
      <c r="D2" s="53" t="s">
        <v>5976</v>
      </c>
      <c r="E2" s="54">
        <v>46027</v>
      </c>
      <c r="F2" s="54">
        <v>46027</v>
      </c>
      <c r="G2" s="54">
        <v>46027</v>
      </c>
      <c r="H2" s="53"/>
      <c r="I2" s="53"/>
      <c r="J2" s="89">
        <v>-3500</v>
      </c>
      <c r="K2" s="53" t="s">
        <v>326</v>
      </c>
      <c r="L2" s="53"/>
      <c r="M2" s="53"/>
      <c r="N2" s="53"/>
      <c r="O2" s="53"/>
      <c r="P2" s="53"/>
      <c r="Q2" s="53"/>
      <c r="R2" s="56"/>
      <c r="S2" s="56"/>
      <c r="T2" s="53"/>
    </row>
    <row r="3" spans="1:24" x14ac:dyDescent="0.25">
      <c r="A3" s="53" t="s">
        <v>51</v>
      </c>
      <c r="B3" s="53" t="s">
        <v>60</v>
      </c>
      <c r="C3" s="53" t="s">
        <v>5977</v>
      </c>
      <c r="D3" s="54" t="s">
        <v>5978</v>
      </c>
      <c r="E3" s="54">
        <v>45995</v>
      </c>
      <c r="F3" s="54">
        <v>46010</v>
      </c>
      <c r="G3" s="54">
        <v>46027</v>
      </c>
      <c r="H3" s="53" t="s">
        <v>5979</v>
      </c>
      <c r="I3" s="55" t="s">
        <v>1533</v>
      </c>
      <c r="J3" s="89">
        <v>-80</v>
      </c>
      <c r="K3" s="53" t="s">
        <v>326</v>
      </c>
      <c r="L3" s="53" t="s">
        <v>52</v>
      </c>
      <c r="M3" s="53" t="s">
        <v>3541</v>
      </c>
      <c r="N3" s="53" t="s">
        <v>55</v>
      </c>
      <c r="O3" s="53" t="s">
        <v>51</v>
      </c>
      <c r="P3" s="53" t="s">
        <v>51</v>
      </c>
      <c r="Q3" s="56" t="s">
        <v>328</v>
      </c>
      <c r="R3" s="56" t="s">
        <v>51</v>
      </c>
      <c r="S3" s="53" t="s">
        <v>51</v>
      </c>
      <c r="T3" s="28" t="s">
        <v>5980</v>
      </c>
      <c r="X3" s="53"/>
    </row>
    <row r="4" spans="1:24" x14ac:dyDescent="0.25">
      <c r="A4" s="53" t="s">
        <v>51</v>
      </c>
      <c r="B4" s="53" t="s">
        <v>60</v>
      </c>
      <c r="C4" s="53" t="s">
        <v>1622</v>
      </c>
      <c r="D4" s="54" t="s">
        <v>1623</v>
      </c>
      <c r="E4" s="54">
        <v>46009</v>
      </c>
      <c r="F4" s="54">
        <v>46021</v>
      </c>
      <c r="G4" s="54">
        <v>46027</v>
      </c>
      <c r="H4" s="53" t="s">
        <v>5981</v>
      </c>
      <c r="I4" s="55" t="s">
        <v>5982</v>
      </c>
      <c r="J4" s="89">
        <v>-280.95</v>
      </c>
      <c r="K4" s="53" t="s">
        <v>326</v>
      </c>
      <c r="L4" s="53" t="s">
        <v>52</v>
      </c>
      <c r="M4" s="53" t="s">
        <v>3541</v>
      </c>
      <c r="N4" s="53" t="s">
        <v>55</v>
      </c>
      <c r="O4" s="53" t="s">
        <v>51</v>
      </c>
      <c r="P4" s="53" t="s">
        <v>51</v>
      </c>
      <c r="Q4" s="56" t="s">
        <v>328</v>
      </c>
      <c r="R4" s="56" t="s">
        <v>51</v>
      </c>
      <c r="S4" s="53" t="s">
        <v>51</v>
      </c>
      <c r="T4" s="28" t="s">
        <v>5980</v>
      </c>
      <c r="X4" s="53"/>
    </row>
    <row r="5" spans="1:24" x14ac:dyDescent="0.25">
      <c r="A5" s="53" t="s">
        <v>51</v>
      </c>
      <c r="B5" s="53" t="s">
        <v>60</v>
      </c>
      <c r="C5" s="53" t="s">
        <v>356</v>
      </c>
      <c r="D5" s="54" t="s">
        <v>357</v>
      </c>
      <c r="E5" s="54">
        <v>46024</v>
      </c>
      <c r="F5" s="54">
        <v>46024</v>
      </c>
      <c r="G5" s="54">
        <v>46027</v>
      </c>
      <c r="H5" s="53" t="s">
        <v>224</v>
      </c>
      <c r="I5" s="55" t="s">
        <v>5983</v>
      </c>
      <c r="J5" s="89">
        <v>-10900</v>
      </c>
      <c r="K5" s="53" t="s">
        <v>326</v>
      </c>
      <c r="L5" s="53" t="s">
        <v>72</v>
      </c>
      <c r="M5" s="53" t="s">
        <v>3541</v>
      </c>
      <c r="N5" s="53" t="s">
        <v>55</v>
      </c>
      <c r="O5" s="53" t="s">
        <v>51</v>
      </c>
      <c r="P5" s="53" t="s">
        <v>51</v>
      </c>
      <c r="Q5" s="56" t="s">
        <v>328</v>
      </c>
      <c r="R5" s="56" t="s">
        <v>51</v>
      </c>
      <c r="S5" s="53" t="s">
        <v>51</v>
      </c>
      <c r="T5" s="28" t="s">
        <v>5980</v>
      </c>
      <c r="X5" s="53"/>
    </row>
    <row r="6" spans="1:24" x14ac:dyDescent="0.25">
      <c r="A6" s="53" t="s">
        <v>51</v>
      </c>
      <c r="B6" s="53" t="s">
        <v>60</v>
      </c>
      <c r="C6" s="53" t="s">
        <v>427</v>
      </c>
      <c r="D6" s="54" t="s">
        <v>428</v>
      </c>
      <c r="E6" s="54">
        <v>46007</v>
      </c>
      <c r="F6" s="54">
        <v>46010</v>
      </c>
      <c r="G6" s="54">
        <v>46027</v>
      </c>
      <c r="H6" s="53" t="s">
        <v>5984</v>
      </c>
      <c r="I6" s="55" t="s">
        <v>5985</v>
      </c>
      <c r="J6" s="89">
        <v>-779.14</v>
      </c>
      <c r="K6" s="53" t="s">
        <v>326</v>
      </c>
      <c r="L6" s="53" t="s">
        <v>52</v>
      </c>
      <c r="M6" s="53" t="s">
        <v>3541</v>
      </c>
      <c r="N6" s="53" t="s">
        <v>55</v>
      </c>
      <c r="O6" s="53" t="s">
        <v>51</v>
      </c>
      <c r="P6" s="53" t="s">
        <v>51</v>
      </c>
      <c r="Q6" s="56" t="s">
        <v>328</v>
      </c>
      <c r="R6" s="56" t="s">
        <v>51</v>
      </c>
      <c r="S6" s="53" t="s">
        <v>51</v>
      </c>
      <c r="T6" s="28" t="s">
        <v>5980</v>
      </c>
      <c r="X6" s="53"/>
    </row>
    <row r="7" spans="1:24" x14ac:dyDescent="0.25">
      <c r="A7" s="53" t="s">
        <v>51</v>
      </c>
      <c r="B7" s="53" t="s">
        <v>60</v>
      </c>
      <c r="C7" s="53" t="s">
        <v>5986</v>
      </c>
      <c r="D7" s="54" t="s">
        <v>1096</v>
      </c>
      <c r="E7" s="54">
        <v>46000</v>
      </c>
      <c r="F7" s="54">
        <v>46020</v>
      </c>
      <c r="G7" s="54">
        <v>46027</v>
      </c>
      <c r="H7" s="53" t="s">
        <v>5987</v>
      </c>
      <c r="I7" s="55" t="s">
        <v>5988</v>
      </c>
      <c r="J7" s="89">
        <v>-1220</v>
      </c>
      <c r="K7" s="53" t="s">
        <v>326</v>
      </c>
      <c r="L7" s="53" t="s">
        <v>52</v>
      </c>
      <c r="M7" s="53" t="s">
        <v>3541</v>
      </c>
      <c r="N7" s="53" t="s">
        <v>55</v>
      </c>
      <c r="O7" s="53" t="s">
        <v>51</v>
      </c>
      <c r="P7" s="53" t="s">
        <v>51</v>
      </c>
      <c r="Q7" s="56" t="s">
        <v>328</v>
      </c>
      <c r="R7" s="56" t="s">
        <v>51</v>
      </c>
      <c r="S7" s="53" t="s">
        <v>51</v>
      </c>
      <c r="T7" s="28" t="s">
        <v>5980</v>
      </c>
      <c r="X7" s="53"/>
    </row>
    <row r="8" spans="1:24" x14ac:dyDescent="0.25">
      <c r="A8" s="53" t="s">
        <v>51</v>
      </c>
      <c r="B8" s="53" t="s">
        <v>129</v>
      </c>
      <c r="C8" s="53"/>
      <c r="D8" s="54" t="s">
        <v>5989</v>
      </c>
      <c r="E8" s="54">
        <v>46027</v>
      </c>
      <c r="F8" s="54">
        <v>46027</v>
      </c>
      <c r="G8" s="54">
        <v>46027</v>
      </c>
      <c r="H8" s="53"/>
      <c r="I8" s="55"/>
      <c r="J8" s="89">
        <v>-5700</v>
      </c>
      <c r="K8" s="53" t="s">
        <v>326</v>
      </c>
      <c r="L8" s="53"/>
      <c r="M8" s="53"/>
      <c r="N8" s="53"/>
      <c r="O8" s="53"/>
      <c r="P8" s="53"/>
      <c r="Q8" s="56"/>
      <c r="R8" s="56"/>
      <c r="S8" s="53"/>
      <c r="X8" s="53"/>
    </row>
    <row r="9" spans="1:24" x14ac:dyDescent="0.25">
      <c r="A9" s="53" t="s">
        <v>51</v>
      </c>
      <c r="B9" s="53" t="s">
        <v>129</v>
      </c>
      <c r="C9" s="53"/>
      <c r="D9" s="54" t="s">
        <v>5990</v>
      </c>
      <c r="E9" s="54">
        <v>46027</v>
      </c>
      <c r="F9" s="54">
        <v>46027</v>
      </c>
      <c r="G9" s="54">
        <v>46027</v>
      </c>
      <c r="H9" s="53"/>
      <c r="I9" s="55"/>
      <c r="J9" s="89">
        <v>-155.97</v>
      </c>
      <c r="K9" s="53" t="s">
        <v>326</v>
      </c>
      <c r="L9" s="53"/>
      <c r="M9" s="53"/>
      <c r="N9" s="53"/>
      <c r="O9" s="53"/>
      <c r="P9" s="53"/>
      <c r="Q9" s="56"/>
      <c r="R9" s="56"/>
      <c r="S9" s="53"/>
      <c r="X9" s="53"/>
    </row>
    <row r="10" spans="1:24" x14ac:dyDescent="0.25">
      <c r="A10" s="53" t="s">
        <v>51</v>
      </c>
      <c r="B10" s="53" t="s">
        <v>129</v>
      </c>
      <c r="C10" s="53"/>
      <c r="D10" s="54" t="s">
        <v>5991</v>
      </c>
      <c r="E10" s="54">
        <v>46027</v>
      </c>
      <c r="F10" s="54">
        <v>46027</v>
      </c>
      <c r="G10" s="54">
        <v>46027</v>
      </c>
      <c r="H10" s="53"/>
      <c r="I10" s="55"/>
      <c r="J10" s="89">
        <v>-49.15</v>
      </c>
      <c r="K10" s="53" t="s">
        <v>326</v>
      </c>
      <c r="L10" s="53"/>
      <c r="M10" s="53"/>
      <c r="N10" s="53"/>
      <c r="O10" s="53"/>
      <c r="P10" s="53"/>
      <c r="Q10" s="56"/>
      <c r="R10" s="56"/>
      <c r="S10" s="53"/>
      <c r="X10" s="53"/>
    </row>
    <row r="11" spans="1:24" x14ac:dyDescent="0.25">
      <c r="A11" s="53" t="s">
        <v>51</v>
      </c>
      <c r="B11" s="53" t="s">
        <v>60</v>
      </c>
      <c r="C11" s="53" t="s">
        <v>5992</v>
      </c>
      <c r="D11" s="54" t="s">
        <v>5993</v>
      </c>
      <c r="E11" s="54">
        <v>45995</v>
      </c>
      <c r="F11" s="54">
        <v>46020</v>
      </c>
      <c r="G11" s="54">
        <v>46027</v>
      </c>
      <c r="H11" s="53" t="s">
        <v>5994</v>
      </c>
      <c r="I11" s="55" t="s">
        <v>5995</v>
      </c>
      <c r="J11" s="89">
        <v>-310</v>
      </c>
      <c r="K11" s="53" t="s">
        <v>326</v>
      </c>
      <c r="L11" s="53" t="s">
        <v>52</v>
      </c>
      <c r="M11" s="53" t="s">
        <v>3541</v>
      </c>
      <c r="N11" s="53" t="s">
        <v>55</v>
      </c>
      <c r="O11" s="53" t="s">
        <v>51</v>
      </c>
      <c r="P11" s="53" t="s">
        <v>51</v>
      </c>
      <c r="Q11" s="56" t="s">
        <v>328</v>
      </c>
      <c r="R11" s="56" t="s">
        <v>51</v>
      </c>
      <c r="S11" s="53" t="s">
        <v>51</v>
      </c>
      <c r="T11" s="28" t="s">
        <v>5980</v>
      </c>
      <c r="X11" s="53"/>
    </row>
    <row r="12" spans="1:24" x14ac:dyDescent="0.25">
      <c r="A12" s="53" t="s">
        <v>51</v>
      </c>
      <c r="B12" s="53" t="s">
        <v>60</v>
      </c>
      <c r="C12" s="53" t="s">
        <v>5996</v>
      </c>
      <c r="D12" s="54" t="s">
        <v>5997</v>
      </c>
      <c r="E12" s="54">
        <v>45994</v>
      </c>
      <c r="F12" s="54">
        <v>46008</v>
      </c>
      <c r="G12" s="54">
        <v>46027</v>
      </c>
      <c r="H12" s="53" t="s">
        <v>5998</v>
      </c>
      <c r="I12" s="55" t="s">
        <v>5999</v>
      </c>
      <c r="J12" s="89">
        <v>-8952.11</v>
      </c>
      <c r="K12" s="53" t="s">
        <v>326</v>
      </c>
      <c r="L12" s="53" t="s">
        <v>52</v>
      </c>
      <c r="M12" s="53" t="s">
        <v>3541</v>
      </c>
      <c r="N12" s="53" t="s">
        <v>55</v>
      </c>
      <c r="O12" s="53" t="s">
        <v>51</v>
      </c>
      <c r="P12" s="53" t="s">
        <v>51</v>
      </c>
      <c r="Q12" s="56" t="s">
        <v>328</v>
      </c>
      <c r="R12" s="56" t="s">
        <v>51</v>
      </c>
      <c r="S12" s="53" t="s">
        <v>51</v>
      </c>
      <c r="T12" s="28" t="s">
        <v>5980</v>
      </c>
      <c r="X12" s="53"/>
    </row>
    <row r="13" spans="1:24" x14ac:dyDescent="0.25">
      <c r="A13" s="53" t="s">
        <v>51</v>
      </c>
      <c r="B13" s="53" t="s">
        <v>60</v>
      </c>
      <c r="C13" s="53" t="s">
        <v>6000</v>
      </c>
      <c r="D13" s="54" t="s">
        <v>6001</v>
      </c>
      <c r="E13" s="54">
        <v>45995</v>
      </c>
      <c r="F13" s="54">
        <v>46028</v>
      </c>
      <c r="G13" s="54">
        <v>46028</v>
      </c>
      <c r="H13" s="53" t="s">
        <v>6002</v>
      </c>
      <c r="I13" s="55" t="s">
        <v>6003</v>
      </c>
      <c r="J13" s="89">
        <v>-2450</v>
      </c>
      <c r="K13" s="53" t="s">
        <v>326</v>
      </c>
      <c r="L13" s="53" t="s">
        <v>52</v>
      </c>
      <c r="M13" s="53" t="s">
        <v>3541</v>
      </c>
      <c r="N13" s="53" t="s">
        <v>55</v>
      </c>
      <c r="O13" s="53" t="s">
        <v>51</v>
      </c>
      <c r="P13" s="53" t="s">
        <v>51</v>
      </c>
      <c r="Q13" s="56" t="s">
        <v>328</v>
      </c>
      <c r="R13" s="56" t="s">
        <v>51</v>
      </c>
      <c r="S13" s="53" t="s">
        <v>51</v>
      </c>
      <c r="T13" s="28" t="s">
        <v>5980</v>
      </c>
      <c r="X13" s="53"/>
    </row>
    <row r="14" spans="1:24" x14ac:dyDescent="0.25">
      <c r="A14" s="53" t="s">
        <v>51</v>
      </c>
      <c r="B14" s="53" t="s">
        <v>60</v>
      </c>
      <c r="C14" s="53" t="s">
        <v>6004</v>
      </c>
      <c r="D14" s="54" t="s">
        <v>6005</v>
      </c>
      <c r="E14" s="54">
        <v>45992</v>
      </c>
      <c r="F14" s="54">
        <v>46028</v>
      </c>
      <c r="G14" s="54">
        <v>46028</v>
      </c>
      <c r="H14" s="53" t="s">
        <v>1505</v>
      </c>
      <c r="I14" s="55" t="s">
        <v>6006</v>
      </c>
      <c r="J14" s="89">
        <v>-5900</v>
      </c>
      <c r="K14" s="53" t="s">
        <v>326</v>
      </c>
      <c r="L14" s="53" t="s">
        <v>52</v>
      </c>
      <c r="M14" s="53" t="s">
        <v>3541</v>
      </c>
      <c r="N14" s="53" t="s">
        <v>55</v>
      </c>
      <c r="O14" s="53" t="s">
        <v>51</v>
      </c>
      <c r="P14" s="53" t="s">
        <v>51</v>
      </c>
      <c r="Q14" s="56" t="s">
        <v>328</v>
      </c>
      <c r="R14" s="56" t="s">
        <v>51</v>
      </c>
      <c r="S14" s="53" t="s">
        <v>51</v>
      </c>
      <c r="T14" s="28" t="s">
        <v>5980</v>
      </c>
      <c r="X14" s="53"/>
    </row>
    <row r="15" spans="1:24" x14ac:dyDescent="0.25">
      <c r="A15" s="53" t="s">
        <v>51</v>
      </c>
      <c r="B15" s="53" t="s">
        <v>60</v>
      </c>
      <c r="C15" s="53" t="s">
        <v>427</v>
      </c>
      <c r="D15" s="54" t="s">
        <v>428</v>
      </c>
      <c r="E15" s="54">
        <v>46007</v>
      </c>
      <c r="F15" s="54">
        <v>46022</v>
      </c>
      <c r="G15" s="54">
        <v>46028</v>
      </c>
      <c r="H15" s="53" t="s">
        <v>6007</v>
      </c>
      <c r="I15" s="55" t="s">
        <v>6008</v>
      </c>
      <c r="J15" s="89">
        <v>-68576.52</v>
      </c>
      <c r="K15" s="53" t="s">
        <v>326</v>
      </c>
      <c r="L15" s="53" t="s">
        <v>52</v>
      </c>
      <c r="M15" s="53" t="s">
        <v>3541</v>
      </c>
      <c r="N15" s="53" t="s">
        <v>55</v>
      </c>
      <c r="O15" s="53" t="s">
        <v>51</v>
      </c>
      <c r="P15" s="53" t="s">
        <v>51</v>
      </c>
      <c r="Q15" s="56" t="s">
        <v>328</v>
      </c>
      <c r="R15" s="56" t="s">
        <v>51</v>
      </c>
      <c r="S15" s="53" t="s">
        <v>51</v>
      </c>
      <c r="T15" s="28" t="s">
        <v>5980</v>
      </c>
      <c r="X15" s="53"/>
    </row>
    <row r="16" spans="1:24" x14ac:dyDescent="0.25">
      <c r="A16" s="53" t="s">
        <v>51</v>
      </c>
      <c r="B16" s="53" t="s">
        <v>60</v>
      </c>
      <c r="C16" s="53" t="s">
        <v>6009</v>
      </c>
      <c r="D16" s="54" t="s">
        <v>6010</v>
      </c>
      <c r="E16" s="54">
        <v>46003</v>
      </c>
      <c r="F16" s="54">
        <v>46021</v>
      </c>
      <c r="G16" s="54">
        <v>46029</v>
      </c>
      <c r="H16" s="53" t="s">
        <v>6011</v>
      </c>
      <c r="I16" s="55" t="s">
        <v>6012</v>
      </c>
      <c r="J16" s="89">
        <v>-3830</v>
      </c>
      <c r="K16" s="53" t="s">
        <v>326</v>
      </c>
      <c r="L16" s="53" t="s">
        <v>52</v>
      </c>
      <c r="M16" s="53" t="s">
        <v>3541</v>
      </c>
      <c r="N16" s="53" t="s">
        <v>55</v>
      </c>
      <c r="O16" s="53" t="s">
        <v>51</v>
      </c>
      <c r="P16" s="53" t="s">
        <v>51</v>
      </c>
      <c r="Q16" s="56" t="s">
        <v>328</v>
      </c>
      <c r="R16" s="56" t="s">
        <v>51</v>
      </c>
      <c r="S16" s="53" t="s">
        <v>51</v>
      </c>
      <c r="T16" s="28" t="s">
        <v>5980</v>
      </c>
      <c r="X16" s="53"/>
    </row>
    <row r="17" spans="1:24" x14ac:dyDescent="0.25">
      <c r="A17" s="53" t="s">
        <v>51</v>
      </c>
      <c r="B17" s="53" t="s">
        <v>246</v>
      </c>
      <c r="C17" s="53"/>
      <c r="D17" s="54" t="s">
        <v>6013</v>
      </c>
      <c r="E17" s="54">
        <v>46029</v>
      </c>
      <c r="F17" s="54">
        <v>46029</v>
      </c>
      <c r="G17" s="54">
        <v>46029</v>
      </c>
      <c r="H17" s="53"/>
      <c r="I17" s="55"/>
      <c r="J17" s="89">
        <v>-599519.42000000004</v>
      </c>
      <c r="K17" s="53" t="s">
        <v>326</v>
      </c>
      <c r="L17" s="53"/>
      <c r="M17" s="53" t="s">
        <v>3541</v>
      </c>
      <c r="N17" s="53" t="s">
        <v>55</v>
      </c>
      <c r="O17" s="53" t="s">
        <v>51</v>
      </c>
      <c r="P17" s="53" t="s">
        <v>51</v>
      </c>
      <c r="Q17" s="56" t="s">
        <v>328</v>
      </c>
      <c r="R17" s="56" t="s">
        <v>51</v>
      </c>
      <c r="S17" s="53" t="s">
        <v>51</v>
      </c>
      <c r="X17" s="53"/>
    </row>
    <row r="18" spans="1:24" x14ac:dyDescent="0.25">
      <c r="A18" s="53" t="s">
        <v>51</v>
      </c>
      <c r="B18" s="53" t="s">
        <v>60</v>
      </c>
      <c r="C18" s="53" t="s">
        <v>6014</v>
      </c>
      <c r="D18" s="54" t="s">
        <v>6015</v>
      </c>
      <c r="E18" s="54">
        <v>46007</v>
      </c>
      <c r="F18" s="54">
        <v>46022</v>
      </c>
      <c r="G18" s="54">
        <v>46029</v>
      </c>
      <c r="H18" s="53" t="s">
        <v>6016</v>
      </c>
      <c r="I18" s="55" t="s">
        <v>6017</v>
      </c>
      <c r="J18" s="89">
        <v>-38800.5</v>
      </c>
      <c r="K18" s="53" t="s">
        <v>326</v>
      </c>
      <c r="L18" s="53" t="s">
        <v>52</v>
      </c>
      <c r="M18" s="53" t="s">
        <v>3541</v>
      </c>
      <c r="N18" s="53" t="s">
        <v>55</v>
      </c>
      <c r="O18" s="53" t="s">
        <v>51</v>
      </c>
      <c r="P18" s="53" t="s">
        <v>51</v>
      </c>
      <c r="Q18" s="56" t="s">
        <v>328</v>
      </c>
      <c r="R18" s="56" t="s">
        <v>51</v>
      </c>
      <c r="S18" s="53" t="s">
        <v>51</v>
      </c>
      <c r="T18" s="28" t="s">
        <v>5980</v>
      </c>
      <c r="X18" s="53"/>
    </row>
    <row r="19" spans="1:24" x14ac:dyDescent="0.25">
      <c r="A19" s="53" t="s">
        <v>51</v>
      </c>
      <c r="B19" s="53" t="s">
        <v>60</v>
      </c>
      <c r="C19" s="53" t="s">
        <v>6018</v>
      </c>
      <c r="D19" s="54" t="s">
        <v>6019</v>
      </c>
      <c r="E19" s="54">
        <v>45999</v>
      </c>
      <c r="F19" s="54">
        <v>46008</v>
      </c>
      <c r="G19" s="54">
        <v>46029</v>
      </c>
      <c r="H19" s="53" t="s">
        <v>6020</v>
      </c>
      <c r="I19" s="55" t="s">
        <v>6021</v>
      </c>
      <c r="J19" s="89">
        <v>-893.15</v>
      </c>
      <c r="K19" s="53" t="s">
        <v>326</v>
      </c>
      <c r="L19" s="53" t="s">
        <v>52</v>
      </c>
      <c r="M19" s="53" t="s">
        <v>3541</v>
      </c>
      <c r="N19" s="53" t="s">
        <v>55</v>
      </c>
      <c r="O19" s="53" t="s">
        <v>51</v>
      </c>
      <c r="P19" s="53" t="s">
        <v>51</v>
      </c>
      <c r="Q19" s="56" t="s">
        <v>328</v>
      </c>
      <c r="R19" s="56" t="s">
        <v>51</v>
      </c>
      <c r="S19" s="53" t="s">
        <v>51</v>
      </c>
      <c r="T19" s="28" t="s">
        <v>5980</v>
      </c>
      <c r="X19" s="53"/>
    </row>
    <row r="20" spans="1:24" x14ac:dyDescent="0.25">
      <c r="A20" s="53" t="s">
        <v>51</v>
      </c>
      <c r="B20" s="53" t="s">
        <v>246</v>
      </c>
      <c r="C20" s="53"/>
      <c r="D20" s="54" t="s">
        <v>6022</v>
      </c>
      <c r="E20" s="54">
        <v>46029</v>
      </c>
      <c r="F20" s="54">
        <v>46029</v>
      </c>
      <c r="G20" s="54">
        <v>46029</v>
      </c>
      <c r="H20" s="53"/>
      <c r="I20" s="55"/>
      <c r="J20" s="89">
        <v>-15968.87</v>
      </c>
      <c r="K20" s="53" t="s">
        <v>326</v>
      </c>
      <c r="L20" s="53"/>
      <c r="M20" s="53" t="s">
        <v>3541</v>
      </c>
      <c r="N20" s="53" t="s">
        <v>55</v>
      </c>
      <c r="O20" s="53" t="s">
        <v>51</v>
      </c>
      <c r="P20" s="53" t="s">
        <v>51</v>
      </c>
      <c r="Q20" s="56" t="s">
        <v>328</v>
      </c>
      <c r="R20" s="56" t="s">
        <v>51</v>
      </c>
      <c r="S20" s="53" t="s">
        <v>51</v>
      </c>
      <c r="X20" s="53"/>
    </row>
    <row r="21" spans="1:24" x14ac:dyDescent="0.25">
      <c r="A21" s="53" t="s">
        <v>51</v>
      </c>
      <c r="B21" s="53" t="s">
        <v>60</v>
      </c>
      <c r="C21" s="53" t="s">
        <v>6023</v>
      </c>
      <c r="D21" s="54" t="s">
        <v>6024</v>
      </c>
      <c r="E21" s="54">
        <v>45999</v>
      </c>
      <c r="F21" s="54">
        <v>46003</v>
      </c>
      <c r="G21" s="54">
        <v>46029</v>
      </c>
      <c r="H21" s="53" t="s">
        <v>6025</v>
      </c>
      <c r="I21" s="55" t="s">
        <v>6026</v>
      </c>
      <c r="J21" s="89">
        <v>-9978.2000000000007</v>
      </c>
      <c r="K21" s="53" t="s">
        <v>326</v>
      </c>
      <c r="L21" s="53" t="s">
        <v>52</v>
      </c>
      <c r="M21" s="53" t="s">
        <v>3541</v>
      </c>
      <c r="N21" s="53" t="s">
        <v>55</v>
      </c>
      <c r="O21" s="53" t="s">
        <v>51</v>
      </c>
      <c r="P21" s="53" t="s">
        <v>51</v>
      </c>
      <c r="Q21" s="56" t="s">
        <v>328</v>
      </c>
      <c r="R21" s="56" t="s">
        <v>51</v>
      </c>
      <c r="S21" s="53" t="s">
        <v>51</v>
      </c>
      <c r="T21" s="28" t="s">
        <v>5980</v>
      </c>
      <c r="X21" s="53"/>
    </row>
    <row r="22" spans="1:24" x14ac:dyDescent="0.25">
      <c r="A22" s="53" t="s">
        <v>51</v>
      </c>
      <c r="B22" s="53" t="s">
        <v>60</v>
      </c>
      <c r="C22" s="53" t="s">
        <v>6027</v>
      </c>
      <c r="D22" s="54" t="s">
        <v>6028</v>
      </c>
      <c r="E22" s="54">
        <v>46002</v>
      </c>
      <c r="F22" s="54">
        <v>46021</v>
      </c>
      <c r="G22" s="54">
        <v>46030</v>
      </c>
      <c r="H22" s="53" t="s">
        <v>6029</v>
      </c>
      <c r="I22" s="55" t="s">
        <v>6030</v>
      </c>
      <c r="J22" s="89">
        <v>-3046.62</v>
      </c>
      <c r="K22" s="53" t="s">
        <v>326</v>
      </c>
      <c r="L22" s="53" t="s">
        <v>52</v>
      </c>
      <c r="M22" s="53" t="s">
        <v>3541</v>
      </c>
      <c r="N22" s="53" t="s">
        <v>55</v>
      </c>
      <c r="O22" s="53" t="s">
        <v>51</v>
      </c>
      <c r="P22" s="53" t="s">
        <v>51</v>
      </c>
      <c r="Q22" s="56" t="s">
        <v>328</v>
      </c>
      <c r="R22" s="56" t="s">
        <v>51</v>
      </c>
      <c r="S22" s="53"/>
      <c r="T22" s="28" t="s">
        <v>5980</v>
      </c>
      <c r="X22" s="53"/>
    </row>
    <row r="23" spans="1:24" x14ac:dyDescent="0.25">
      <c r="A23" s="53" t="s">
        <v>51</v>
      </c>
      <c r="B23" s="53" t="s">
        <v>60</v>
      </c>
      <c r="C23" s="53" t="s">
        <v>6031</v>
      </c>
      <c r="D23" s="54" t="s">
        <v>443</v>
      </c>
      <c r="E23" s="54">
        <v>46000</v>
      </c>
      <c r="F23" s="54">
        <v>46007</v>
      </c>
      <c r="G23" s="54">
        <v>46030</v>
      </c>
      <c r="H23" s="53" t="s">
        <v>6032</v>
      </c>
      <c r="I23" s="55" t="s">
        <v>6033</v>
      </c>
      <c r="J23" s="89">
        <v>-381.48</v>
      </c>
      <c r="K23" s="53" t="s">
        <v>326</v>
      </c>
      <c r="L23" s="53" t="s">
        <v>52</v>
      </c>
      <c r="M23" s="53" t="s">
        <v>3541</v>
      </c>
      <c r="N23" s="53" t="s">
        <v>55</v>
      </c>
      <c r="O23" s="53" t="s">
        <v>51</v>
      </c>
      <c r="P23" s="53" t="s">
        <v>51</v>
      </c>
      <c r="Q23" s="56" t="s">
        <v>328</v>
      </c>
      <c r="R23" s="56" t="s">
        <v>51</v>
      </c>
      <c r="S23" s="53"/>
      <c r="T23" s="28" t="s">
        <v>5980</v>
      </c>
      <c r="X23" s="53"/>
    </row>
    <row r="24" spans="1:24" x14ac:dyDescent="0.25">
      <c r="A24" s="53" t="s">
        <v>51</v>
      </c>
      <c r="B24" s="53" t="s">
        <v>60</v>
      </c>
      <c r="C24" s="53" t="s">
        <v>6034</v>
      </c>
      <c r="D24" s="54" t="s">
        <v>6035</v>
      </c>
      <c r="E24" s="54">
        <v>46000</v>
      </c>
      <c r="F24" s="54">
        <v>46002</v>
      </c>
      <c r="G24" s="54">
        <v>46030</v>
      </c>
      <c r="H24" s="53" t="s">
        <v>6036</v>
      </c>
      <c r="I24" s="55" t="s">
        <v>6037</v>
      </c>
      <c r="J24" s="89">
        <v>-7634</v>
      </c>
      <c r="K24" s="53" t="s">
        <v>326</v>
      </c>
      <c r="L24" s="53" t="s">
        <v>52</v>
      </c>
      <c r="M24" s="53" t="s">
        <v>3541</v>
      </c>
      <c r="N24" s="53" t="s">
        <v>55</v>
      </c>
      <c r="O24" s="53" t="s">
        <v>51</v>
      </c>
      <c r="P24" s="53" t="s">
        <v>51</v>
      </c>
      <c r="Q24" s="56" t="s">
        <v>328</v>
      </c>
      <c r="R24" s="56" t="s">
        <v>51</v>
      </c>
      <c r="S24" s="53"/>
      <c r="T24" s="28" t="s">
        <v>5980</v>
      </c>
      <c r="X24" s="53"/>
    </row>
    <row r="25" spans="1:24" x14ac:dyDescent="0.25">
      <c r="A25" s="53" t="s">
        <v>51</v>
      </c>
      <c r="B25" s="53" t="s">
        <v>60</v>
      </c>
      <c r="C25" s="53" t="s">
        <v>6034</v>
      </c>
      <c r="D25" s="54" t="s">
        <v>6035</v>
      </c>
      <c r="E25" s="54">
        <v>46000</v>
      </c>
      <c r="F25" s="54">
        <v>46002</v>
      </c>
      <c r="G25" s="54">
        <v>46030</v>
      </c>
      <c r="H25" s="53" t="s">
        <v>6038</v>
      </c>
      <c r="I25" s="55" t="s">
        <v>6039</v>
      </c>
      <c r="J25" s="89">
        <v>-6598</v>
      </c>
      <c r="K25" s="53" t="s">
        <v>326</v>
      </c>
      <c r="L25" s="53" t="s">
        <v>52</v>
      </c>
      <c r="M25" s="53" t="s">
        <v>3541</v>
      </c>
      <c r="N25" s="53" t="s">
        <v>55</v>
      </c>
      <c r="O25" s="53" t="s">
        <v>51</v>
      </c>
      <c r="P25" s="53" t="s">
        <v>51</v>
      </c>
      <c r="Q25" s="56" t="s">
        <v>328</v>
      </c>
      <c r="R25" s="56" t="s">
        <v>51</v>
      </c>
      <c r="S25" s="53"/>
      <c r="T25" s="28" t="s">
        <v>5980</v>
      </c>
      <c r="X25" s="53"/>
    </row>
    <row r="26" spans="1:24" x14ac:dyDescent="0.25">
      <c r="A26" s="53" t="s">
        <v>51</v>
      </c>
      <c r="B26" s="53" t="s">
        <v>60</v>
      </c>
      <c r="C26" s="53" t="s">
        <v>6040</v>
      </c>
      <c r="D26" s="54" t="s">
        <v>6041</v>
      </c>
      <c r="E26" s="54">
        <v>46000</v>
      </c>
      <c r="F26" s="54">
        <v>46007</v>
      </c>
      <c r="G26" s="54">
        <v>46030</v>
      </c>
      <c r="H26" s="53" t="s">
        <v>6042</v>
      </c>
      <c r="I26" s="55" t="s">
        <v>6043</v>
      </c>
      <c r="J26" s="89">
        <v>-6600</v>
      </c>
      <c r="K26" s="53" t="s">
        <v>326</v>
      </c>
      <c r="L26" s="53" t="s">
        <v>52</v>
      </c>
      <c r="M26" s="53" t="s">
        <v>3541</v>
      </c>
      <c r="N26" s="53" t="s">
        <v>55</v>
      </c>
      <c r="O26" s="53" t="s">
        <v>51</v>
      </c>
      <c r="P26" s="53" t="s">
        <v>51</v>
      </c>
      <c r="Q26" s="56" t="s">
        <v>328</v>
      </c>
      <c r="R26" s="56" t="s">
        <v>51</v>
      </c>
      <c r="S26" s="53"/>
      <c r="T26" s="28" t="s">
        <v>5980</v>
      </c>
      <c r="X26" s="53"/>
    </row>
    <row r="27" spans="1:24" x14ac:dyDescent="0.25">
      <c r="A27" s="53" t="s">
        <v>51</v>
      </c>
      <c r="B27" s="53" t="s">
        <v>60</v>
      </c>
      <c r="C27" s="53" t="s">
        <v>6044</v>
      </c>
      <c r="D27" s="54" t="s">
        <v>6045</v>
      </c>
      <c r="E27" s="54">
        <v>45987</v>
      </c>
      <c r="F27" s="54">
        <v>46029</v>
      </c>
      <c r="G27" s="54">
        <v>46030</v>
      </c>
      <c r="H27" s="53" t="s">
        <v>1702</v>
      </c>
      <c r="I27" s="55" t="s">
        <v>6046</v>
      </c>
      <c r="J27" s="89">
        <v>-2900</v>
      </c>
      <c r="K27" s="53" t="s">
        <v>326</v>
      </c>
      <c r="L27" s="53" t="s">
        <v>52</v>
      </c>
      <c r="M27" s="53" t="s">
        <v>3541</v>
      </c>
      <c r="N27" s="53" t="s">
        <v>55</v>
      </c>
      <c r="O27" s="53" t="s">
        <v>51</v>
      </c>
      <c r="P27" s="53" t="s">
        <v>51</v>
      </c>
      <c r="Q27" s="56" t="s">
        <v>328</v>
      </c>
      <c r="R27" s="56" t="s">
        <v>51</v>
      </c>
      <c r="S27" s="53"/>
      <c r="T27" s="28" t="s">
        <v>5980</v>
      </c>
      <c r="X27" s="53"/>
    </row>
    <row r="28" spans="1:24" x14ac:dyDescent="0.25">
      <c r="A28" s="53" t="s">
        <v>51</v>
      </c>
      <c r="B28" s="53" t="s">
        <v>60</v>
      </c>
      <c r="C28" s="53" t="s">
        <v>6047</v>
      </c>
      <c r="D28" s="54" t="s">
        <v>6048</v>
      </c>
      <c r="E28" s="54">
        <v>46002</v>
      </c>
      <c r="F28" s="54">
        <v>46014</v>
      </c>
      <c r="G28" s="54">
        <v>46031</v>
      </c>
      <c r="H28" s="53" t="s">
        <v>6049</v>
      </c>
      <c r="I28" s="55" t="s">
        <v>6050</v>
      </c>
      <c r="J28" s="89">
        <v>-8508.51</v>
      </c>
      <c r="K28" s="53" t="s">
        <v>326</v>
      </c>
      <c r="L28" s="53" t="s">
        <v>52</v>
      </c>
      <c r="M28" s="53" t="s">
        <v>3541</v>
      </c>
      <c r="N28" s="53" t="s">
        <v>55</v>
      </c>
      <c r="O28" s="53" t="s">
        <v>51</v>
      </c>
      <c r="P28" s="53" t="s">
        <v>51</v>
      </c>
      <c r="Q28" s="56" t="s">
        <v>328</v>
      </c>
      <c r="R28" s="56" t="s">
        <v>51</v>
      </c>
      <c r="S28" s="53"/>
      <c r="T28" s="28" t="s">
        <v>5980</v>
      </c>
      <c r="X28" s="53"/>
    </row>
    <row r="29" spans="1:24" x14ac:dyDescent="0.25">
      <c r="A29" s="53" t="s">
        <v>51</v>
      </c>
      <c r="B29" s="53" t="s">
        <v>60</v>
      </c>
      <c r="C29" s="53" t="s">
        <v>6051</v>
      </c>
      <c r="D29" s="54" t="s">
        <v>6052</v>
      </c>
      <c r="E29" s="54">
        <v>46001</v>
      </c>
      <c r="F29" s="54">
        <v>46022</v>
      </c>
      <c r="G29" s="54">
        <v>46031</v>
      </c>
      <c r="H29" s="53" t="s">
        <v>6053</v>
      </c>
      <c r="I29" s="55" t="s">
        <v>6054</v>
      </c>
      <c r="J29" s="89">
        <v>-410706.87</v>
      </c>
      <c r="K29" s="53" t="s">
        <v>326</v>
      </c>
      <c r="L29" s="53" t="s">
        <v>52</v>
      </c>
      <c r="M29" s="53" t="s">
        <v>3541</v>
      </c>
      <c r="N29" s="53" t="s">
        <v>55</v>
      </c>
      <c r="O29" s="53" t="s">
        <v>51</v>
      </c>
      <c r="P29" s="53" t="s">
        <v>51</v>
      </c>
      <c r="Q29" s="56" t="s">
        <v>328</v>
      </c>
      <c r="R29" s="56" t="s">
        <v>51</v>
      </c>
      <c r="S29" s="53"/>
      <c r="T29" s="28" t="s">
        <v>5980</v>
      </c>
      <c r="X29" s="53"/>
    </row>
    <row r="30" spans="1:24" x14ac:dyDescent="0.25">
      <c r="A30" s="53"/>
      <c r="B30" s="53" t="s">
        <v>155</v>
      </c>
      <c r="C30" s="53"/>
      <c r="D30" s="54" t="s">
        <v>6055</v>
      </c>
      <c r="E30" s="54">
        <v>46030</v>
      </c>
      <c r="F30" s="54">
        <v>46031</v>
      </c>
      <c r="G30" s="54">
        <v>46031</v>
      </c>
      <c r="H30" s="53"/>
      <c r="I30" s="55"/>
      <c r="J30" s="89">
        <v>-16843.41</v>
      </c>
      <c r="K30" s="53" t="s">
        <v>326</v>
      </c>
      <c r="L30" s="53"/>
      <c r="M30" s="53" t="s">
        <v>3541</v>
      </c>
      <c r="N30" s="53" t="s">
        <v>55</v>
      </c>
      <c r="O30" s="53" t="s">
        <v>51</v>
      </c>
      <c r="P30" s="53" t="s">
        <v>51</v>
      </c>
      <c r="Q30" s="56"/>
      <c r="R30" s="56" t="s">
        <v>51</v>
      </c>
      <c r="S30" s="53" t="s">
        <v>51</v>
      </c>
      <c r="X30" s="53"/>
    </row>
    <row r="31" spans="1:24" x14ac:dyDescent="0.25">
      <c r="A31" s="53"/>
      <c r="B31" s="53" t="s">
        <v>129</v>
      </c>
      <c r="C31" s="53"/>
      <c r="D31" s="54" t="s">
        <v>6056</v>
      </c>
      <c r="E31" s="54">
        <v>46030</v>
      </c>
      <c r="F31" s="54">
        <v>46031</v>
      </c>
      <c r="G31" s="54">
        <v>46031</v>
      </c>
      <c r="H31" s="53"/>
      <c r="I31" s="55"/>
      <c r="J31" s="89">
        <v>-771.79</v>
      </c>
      <c r="K31" s="53" t="s">
        <v>326</v>
      </c>
      <c r="L31" s="53"/>
      <c r="M31" s="53" t="s">
        <v>3541</v>
      </c>
      <c r="N31" s="53" t="s">
        <v>55</v>
      </c>
      <c r="O31" s="53"/>
      <c r="P31" s="53"/>
      <c r="Q31" s="56"/>
      <c r="R31" s="56"/>
      <c r="S31" s="53"/>
      <c r="X31" s="53"/>
    </row>
    <row r="32" spans="1:24" x14ac:dyDescent="0.25">
      <c r="A32" s="53" t="s">
        <v>51</v>
      </c>
      <c r="B32" s="53" t="s">
        <v>60</v>
      </c>
      <c r="C32" s="53" t="s">
        <v>6057</v>
      </c>
      <c r="D32" s="54" t="s">
        <v>6058</v>
      </c>
      <c r="E32" s="54">
        <v>46003</v>
      </c>
      <c r="F32" s="54">
        <v>46021</v>
      </c>
      <c r="G32" s="54">
        <v>46031</v>
      </c>
      <c r="H32" s="53" t="s">
        <v>6059</v>
      </c>
      <c r="I32" s="55" t="s">
        <v>6060</v>
      </c>
      <c r="J32" s="89">
        <v>-2490</v>
      </c>
      <c r="K32" s="53" t="s">
        <v>326</v>
      </c>
      <c r="L32" s="53" t="s">
        <v>52</v>
      </c>
      <c r="M32" s="53" t="s">
        <v>3541</v>
      </c>
      <c r="N32" s="53" t="s">
        <v>55</v>
      </c>
      <c r="O32" s="53" t="s">
        <v>51</v>
      </c>
      <c r="P32" s="53" t="s">
        <v>51</v>
      </c>
      <c r="Q32" s="56" t="s">
        <v>328</v>
      </c>
      <c r="R32" s="56" t="s">
        <v>51</v>
      </c>
      <c r="S32" s="53"/>
      <c r="T32" s="28" t="s">
        <v>5980</v>
      </c>
      <c r="X32" s="53"/>
    </row>
    <row r="33" spans="1:24" x14ac:dyDescent="0.25">
      <c r="A33" s="53" t="s">
        <v>51</v>
      </c>
      <c r="B33" s="53" t="s">
        <v>60</v>
      </c>
      <c r="C33" s="53" t="s">
        <v>6061</v>
      </c>
      <c r="D33" s="54" t="s">
        <v>6062</v>
      </c>
      <c r="E33" s="54">
        <v>46007</v>
      </c>
      <c r="F33" s="54">
        <v>46020</v>
      </c>
      <c r="G33" s="54">
        <v>46031</v>
      </c>
      <c r="H33" s="53" t="s">
        <v>6063</v>
      </c>
      <c r="I33" s="55" t="s">
        <v>6064</v>
      </c>
      <c r="J33" s="89">
        <v>-486.29</v>
      </c>
      <c r="K33" s="53" t="s">
        <v>326</v>
      </c>
      <c r="L33" s="53" t="s">
        <v>52</v>
      </c>
      <c r="M33" s="53" t="s">
        <v>3541</v>
      </c>
      <c r="N33" s="53" t="s">
        <v>55</v>
      </c>
      <c r="O33" s="53" t="s">
        <v>51</v>
      </c>
      <c r="P33" s="53" t="s">
        <v>51</v>
      </c>
      <c r="Q33" s="56" t="s">
        <v>328</v>
      </c>
      <c r="R33" s="56" t="s">
        <v>51</v>
      </c>
      <c r="S33" s="53"/>
      <c r="T33" s="28" t="s">
        <v>5980</v>
      </c>
      <c r="X33" s="53"/>
    </row>
    <row r="34" spans="1:24" x14ac:dyDescent="0.25">
      <c r="A34" s="53" t="s">
        <v>51</v>
      </c>
      <c r="B34" s="53" t="s">
        <v>60</v>
      </c>
      <c r="C34" s="53" t="s">
        <v>6065</v>
      </c>
      <c r="D34" s="54" t="s">
        <v>6066</v>
      </c>
      <c r="E34" s="54">
        <v>46009</v>
      </c>
      <c r="F34" s="54">
        <v>46022</v>
      </c>
      <c r="G34" s="54">
        <v>46031</v>
      </c>
      <c r="H34" s="53" t="s">
        <v>6067</v>
      </c>
      <c r="I34" s="55" t="s">
        <v>6068</v>
      </c>
      <c r="J34" s="89">
        <v>-63423.44</v>
      </c>
      <c r="K34" s="53" t="s">
        <v>326</v>
      </c>
      <c r="L34" s="53" t="s">
        <v>52</v>
      </c>
      <c r="M34" s="53" t="s">
        <v>3541</v>
      </c>
      <c r="N34" s="53" t="s">
        <v>55</v>
      </c>
      <c r="O34" s="53" t="s">
        <v>51</v>
      </c>
      <c r="P34" s="53" t="s">
        <v>51</v>
      </c>
      <c r="Q34" s="56" t="s">
        <v>328</v>
      </c>
      <c r="R34" s="56" t="s">
        <v>51</v>
      </c>
      <c r="S34" s="53"/>
      <c r="T34" s="28" t="s">
        <v>5980</v>
      </c>
      <c r="X34" s="53"/>
    </row>
    <row r="35" spans="1:24" x14ac:dyDescent="0.25">
      <c r="A35" s="53" t="s">
        <v>51</v>
      </c>
      <c r="B35" s="53" t="s">
        <v>60</v>
      </c>
      <c r="C35" s="53" t="s">
        <v>6069</v>
      </c>
      <c r="D35" s="54" t="s">
        <v>6070</v>
      </c>
      <c r="E35" s="54">
        <v>46024</v>
      </c>
      <c r="F35" s="54">
        <v>46028</v>
      </c>
      <c r="G35" s="54">
        <v>46031</v>
      </c>
      <c r="H35" s="53" t="s">
        <v>73</v>
      </c>
      <c r="I35" s="55" t="s">
        <v>6071</v>
      </c>
      <c r="J35" s="89">
        <v>-2841.42</v>
      </c>
      <c r="K35" s="53" t="s">
        <v>326</v>
      </c>
      <c r="L35" s="53" t="s">
        <v>72</v>
      </c>
      <c r="M35" s="53" t="s">
        <v>3541</v>
      </c>
      <c r="N35" s="53" t="s">
        <v>55</v>
      </c>
      <c r="O35" s="53" t="s">
        <v>51</v>
      </c>
      <c r="P35" s="53" t="s">
        <v>51</v>
      </c>
      <c r="Q35" s="56" t="s">
        <v>328</v>
      </c>
      <c r="R35" s="56" t="s">
        <v>51</v>
      </c>
      <c r="S35" s="53"/>
      <c r="T35" s="28" t="s">
        <v>5980</v>
      </c>
      <c r="X35" s="53"/>
    </row>
    <row r="36" spans="1:24" x14ac:dyDescent="0.25">
      <c r="A36" s="53" t="s">
        <v>51</v>
      </c>
      <c r="B36" s="53" t="s">
        <v>129</v>
      </c>
      <c r="C36" s="53"/>
      <c r="D36" s="54" t="s">
        <v>6072</v>
      </c>
      <c r="E36" s="54">
        <v>46031</v>
      </c>
      <c r="F36" s="54">
        <v>46031</v>
      </c>
      <c r="G36" s="54">
        <v>46031</v>
      </c>
      <c r="H36" s="53"/>
      <c r="I36" s="55"/>
      <c r="J36" s="89">
        <v>-912.3</v>
      </c>
      <c r="K36" s="53" t="s">
        <v>326</v>
      </c>
      <c r="L36" s="53"/>
      <c r="M36" s="53"/>
      <c r="N36" s="53"/>
      <c r="O36" s="53"/>
      <c r="P36" s="53"/>
      <c r="Q36" s="56"/>
      <c r="R36" s="56"/>
      <c r="S36" s="53"/>
      <c r="X36" s="53"/>
    </row>
    <row r="37" spans="1:24" x14ac:dyDescent="0.25">
      <c r="A37" s="53" t="s">
        <v>51</v>
      </c>
      <c r="B37" s="53" t="s">
        <v>129</v>
      </c>
      <c r="C37" s="53"/>
      <c r="D37" s="54" t="s">
        <v>6073</v>
      </c>
      <c r="E37" s="54">
        <v>46031</v>
      </c>
      <c r="F37" s="54">
        <v>46031</v>
      </c>
      <c r="G37" s="54">
        <v>46031</v>
      </c>
      <c r="H37" s="53"/>
      <c r="I37" s="55"/>
      <c r="J37" s="89">
        <v>-6000</v>
      </c>
      <c r="K37" s="53" t="s">
        <v>326</v>
      </c>
      <c r="L37" s="53"/>
      <c r="M37" s="53"/>
      <c r="N37" s="53"/>
      <c r="O37" s="53"/>
      <c r="P37" s="53"/>
      <c r="Q37" s="56"/>
      <c r="R37" s="56"/>
      <c r="S37" s="53"/>
      <c r="X37" s="53"/>
    </row>
    <row r="38" spans="1:24" x14ac:dyDescent="0.25">
      <c r="A38" s="53" t="s">
        <v>51</v>
      </c>
      <c r="B38" s="53" t="s">
        <v>129</v>
      </c>
      <c r="C38" s="53"/>
      <c r="D38" s="54" t="s">
        <v>6074</v>
      </c>
      <c r="E38" s="54">
        <v>46031</v>
      </c>
      <c r="F38" s="54">
        <v>46031</v>
      </c>
      <c r="G38" s="54">
        <v>46031</v>
      </c>
      <c r="H38" s="53"/>
      <c r="I38" s="55"/>
      <c r="J38" s="89">
        <v>-1499</v>
      </c>
      <c r="K38" s="53" t="s">
        <v>326</v>
      </c>
      <c r="L38" s="53"/>
      <c r="M38" s="53"/>
      <c r="N38" s="53"/>
      <c r="O38" s="53"/>
      <c r="P38" s="53"/>
      <c r="Q38" s="56"/>
      <c r="R38" s="56"/>
      <c r="S38" s="53"/>
      <c r="X38" s="53"/>
    </row>
    <row r="39" spans="1:24" x14ac:dyDescent="0.25">
      <c r="A39" s="53" t="s">
        <v>51</v>
      </c>
      <c r="B39" s="53" t="s">
        <v>129</v>
      </c>
      <c r="C39" s="53"/>
      <c r="D39" s="54" t="s">
        <v>6075</v>
      </c>
      <c r="E39" s="54">
        <v>46031</v>
      </c>
      <c r="F39" s="54">
        <v>46031</v>
      </c>
      <c r="G39" s="54">
        <v>46031</v>
      </c>
      <c r="H39" s="53"/>
      <c r="I39" s="55"/>
      <c r="J39" s="89">
        <v>-21.2</v>
      </c>
      <c r="K39" s="53" t="s">
        <v>326</v>
      </c>
      <c r="L39" s="53"/>
      <c r="M39" s="53"/>
      <c r="N39" s="53"/>
      <c r="O39" s="53"/>
      <c r="P39" s="53"/>
      <c r="Q39" s="56"/>
      <c r="R39" s="56"/>
      <c r="S39" s="53"/>
      <c r="X39" s="53"/>
    </row>
    <row r="40" spans="1:24" x14ac:dyDescent="0.25">
      <c r="A40" s="53" t="s">
        <v>51</v>
      </c>
      <c r="B40" s="53" t="s">
        <v>129</v>
      </c>
      <c r="C40" s="53"/>
      <c r="D40" s="54" t="s">
        <v>6076</v>
      </c>
      <c r="E40" s="54">
        <v>46031</v>
      </c>
      <c r="F40" s="54">
        <v>46031</v>
      </c>
      <c r="G40" s="54">
        <v>46031</v>
      </c>
      <c r="H40" s="53"/>
      <c r="I40" s="55"/>
      <c r="J40" s="89">
        <v>-295.77</v>
      </c>
      <c r="K40" s="53" t="s">
        <v>326</v>
      </c>
      <c r="L40" s="53"/>
      <c r="M40" s="53"/>
      <c r="N40" s="53"/>
      <c r="O40" s="53"/>
      <c r="P40" s="53"/>
      <c r="Q40" s="56"/>
      <c r="R40" s="56"/>
      <c r="S40" s="53"/>
      <c r="X40" s="53"/>
    </row>
    <row r="41" spans="1:24" x14ac:dyDescent="0.25">
      <c r="A41" s="53" t="s">
        <v>51</v>
      </c>
      <c r="B41" s="53" t="s">
        <v>60</v>
      </c>
      <c r="C41" s="53" t="s">
        <v>6077</v>
      </c>
      <c r="D41" s="54" t="s">
        <v>6078</v>
      </c>
      <c r="E41" s="54">
        <v>46001</v>
      </c>
      <c r="F41" s="54">
        <v>46010</v>
      </c>
      <c r="G41" s="54">
        <v>46031</v>
      </c>
      <c r="H41" s="53" t="s">
        <v>6079</v>
      </c>
      <c r="I41" s="55" t="s">
        <v>6080</v>
      </c>
      <c r="J41" s="89">
        <v>-1016</v>
      </c>
      <c r="K41" s="53" t="s">
        <v>326</v>
      </c>
      <c r="L41" s="53" t="s">
        <v>52</v>
      </c>
      <c r="M41" s="53" t="s">
        <v>3541</v>
      </c>
      <c r="N41" s="53" t="s">
        <v>55</v>
      </c>
      <c r="O41" s="53" t="s">
        <v>51</v>
      </c>
      <c r="P41" s="53" t="s">
        <v>51</v>
      </c>
      <c r="Q41" s="56" t="s">
        <v>328</v>
      </c>
      <c r="R41" s="56" t="s">
        <v>51</v>
      </c>
      <c r="S41" s="53"/>
      <c r="T41" s="28" t="s">
        <v>5980</v>
      </c>
      <c r="X41" s="53"/>
    </row>
    <row r="42" spans="1:24" x14ac:dyDescent="0.25">
      <c r="A42" s="53" t="s">
        <v>51</v>
      </c>
      <c r="B42" s="53" t="s">
        <v>246</v>
      </c>
      <c r="C42" s="53"/>
      <c r="D42" s="54" t="s">
        <v>6081</v>
      </c>
      <c r="E42" s="54">
        <v>46031</v>
      </c>
      <c r="F42" s="54">
        <v>46031</v>
      </c>
      <c r="G42" s="54">
        <v>46031</v>
      </c>
      <c r="H42" s="53"/>
      <c r="I42" s="55"/>
      <c r="J42" s="89">
        <v>-1000</v>
      </c>
      <c r="K42" s="53" t="s">
        <v>326</v>
      </c>
      <c r="L42" s="53"/>
      <c r="M42" s="53" t="s">
        <v>3541</v>
      </c>
      <c r="N42" s="53" t="s">
        <v>55</v>
      </c>
      <c r="O42" s="53" t="s">
        <v>51</v>
      </c>
      <c r="P42" s="53" t="s">
        <v>51</v>
      </c>
      <c r="Q42" s="56" t="s">
        <v>328</v>
      </c>
      <c r="R42" s="56" t="s">
        <v>51</v>
      </c>
      <c r="S42" s="53" t="s">
        <v>51</v>
      </c>
      <c r="X42" s="53"/>
    </row>
    <row r="43" spans="1:24" x14ac:dyDescent="0.25">
      <c r="A43" s="53" t="s">
        <v>51</v>
      </c>
      <c r="B43" s="53" t="s">
        <v>246</v>
      </c>
      <c r="C43" s="53"/>
      <c r="D43" s="54" t="s">
        <v>6082</v>
      </c>
      <c r="E43" s="54">
        <v>46031</v>
      </c>
      <c r="F43" s="54">
        <v>46031</v>
      </c>
      <c r="G43" s="54">
        <v>46031</v>
      </c>
      <c r="H43" s="53"/>
      <c r="I43" s="55"/>
      <c r="J43" s="89">
        <v>-5400</v>
      </c>
      <c r="K43" s="53" t="s">
        <v>326</v>
      </c>
      <c r="L43" s="53"/>
      <c r="M43" s="53" t="s">
        <v>3541</v>
      </c>
      <c r="N43" s="53" t="s">
        <v>55</v>
      </c>
      <c r="O43" s="53" t="s">
        <v>51</v>
      </c>
      <c r="P43" s="53" t="s">
        <v>51</v>
      </c>
      <c r="Q43" s="56" t="s">
        <v>328</v>
      </c>
      <c r="R43" s="56" t="s">
        <v>51</v>
      </c>
      <c r="S43" s="53" t="s">
        <v>51</v>
      </c>
      <c r="X43" s="53"/>
    </row>
    <row r="44" spans="1:24" x14ac:dyDescent="0.25">
      <c r="A44" s="53" t="s">
        <v>51</v>
      </c>
      <c r="B44" s="53" t="s">
        <v>60</v>
      </c>
      <c r="C44" s="53" t="s">
        <v>5992</v>
      </c>
      <c r="D44" s="54" t="s">
        <v>5993</v>
      </c>
      <c r="E44" s="54">
        <v>46001</v>
      </c>
      <c r="F44" s="54">
        <v>46009</v>
      </c>
      <c r="G44" s="54">
        <v>46031</v>
      </c>
      <c r="H44" s="53" t="s">
        <v>6083</v>
      </c>
      <c r="I44" s="55" t="s">
        <v>6084</v>
      </c>
      <c r="J44" s="89">
        <v>-220</v>
      </c>
      <c r="K44" s="53" t="s">
        <v>326</v>
      </c>
      <c r="L44" s="53" t="s">
        <v>52</v>
      </c>
      <c r="M44" s="53" t="s">
        <v>3541</v>
      </c>
      <c r="N44" s="53" t="s">
        <v>55</v>
      </c>
      <c r="O44" s="53" t="s">
        <v>51</v>
      </c>
      <c r="P44" s="53" t="s">
        <v>51</v>
      </c>
      <c r="Q44" s="56" t="s">
        <v>328</v>
      </c>
      <c r="R44" s="56" t="s">
        <v>51</v>
      </c>
      <c r="S44" s="53"/>
      <c r="T44" s="28" t="s">
        <v>5980</v>
      </c>
      <c r="X44" s="53"/>
    </row>
    <row r="45" spans="1:24" x14ac:dyDescent="0.25">
      <c r="A45" s="53" t="s">
        <v>51</v>
      </c>
      <c r="B45" s="53" t="s">
        <v>60</v>
      </c>
      <c r="C45" s="53" t="s">
        <v>1047</v>
      </c>
      <c r="D45" s="54" t="s">
        <v>1048</v>
      </c>
      <c r="E45" s="54">
        <v>46001</v>
      </c>
      <c r="F45" s="54">
        <v>46010</v>
      </c>
      <c r="G45" s="54">
        <v>46031</v>
      </c>
      <c r="H45" s="53" t="s">
        <v>6085</v>
      </c>
      <c r="I45" s="55" t="s">
        <v>6086</v>
      </c>
      <c r="J45" s="89">
        <v>-1650</v>
      </c>
      <c r="K45" s="53" t="s">
        <v>326</v>
      </c>
      <c r="L45" s="53" t="s">
        <v>52</v>
      </c>
      <c r="M45" s="53" t="s">
        <v>3541</v>
      </c>
      <c r="N45" s="53" t="s">
        <v>55</v>
      </c>
      <c r="O45" s="53" t="s">
        <v>51</v>
      </c>
      <c r="P45" s="53" t="s">
        <v>51</v>
      </c>
      <c r="Q45" s="56" t="s">
        <v>328</v>
      </c>
      <c r="R45" s="56" t="s">
        <v>51</v>
      </c>
      <c r="S45" s="53"/>
      <c r="T45" s="28" t="s">
        <v>5980</v>
      </c>
      <c r="X45" s="53"/>
    </row>
    <row r="46" spans="1:24" x14ac:dyDescent="0.25">
      <c r="A46" s="53" t="s">
        <v>51</v>
      </c>
      <c r="B46" s="53" t="s">
        <v>60</v>
      </c>
      <c r="C46" s="53" t="s">
        <v>1202</v>
      </c>
      <c r="D46" s="54" t="s">
        <v>1203</v>
      </c>
      <c r="E46" s="54">
        <v>46001</v>
      </c>
      <c r="F46" s="54">
        <v>46006</v>
      </c>
      <c r="G46" s="54">
        <v>46031</v>
      </c>
      <c r="H46" s="53" t="s">
        <v>6087</v>
      </c>
      <c r="I46" s="55" t="s">
        <v>6088</v>
      </c>
      <c r="J46" s="89">
        <v>-483.3</v>
      </c>
      <c r="K46" s="53" t="s">
        <v>326</v>
      </c>
      <c r="L46" s="53" t="s">
        <v>52</v>
      </c>
      <c r="M46" s="53" t="s">
        <v>3541</v>
      </c>
      <c r="N46" s="53" t="s">
        <v>55</v>
      </c>
      <c r="O46" s="53" t="s">
        <v>51</v>
      </c>
      <c r="P46" s="53" t="s">
        <v>51</v>
      </c>
      <c r="Q46" s="56" t="s">
        <v>328</v>
      </c>
      <c r="R46" s="56" t="s">
        <v>51</v>
      </c>
      <c r="S46" s="53"/>
      <c r="T46" s="28" t="s">
        <v>5980</v>
      </c>
      <c r="X46" s="53"/>
    </row>
    <row r="47" spans="1:24" x14ac:dyDescent="0.25">
      <c r="A47" s="53" t="s">
        <v>51</v>
      </c>
      <c r="B47" s="53" t="s">
        <v>60</v>
      </c>
      <c r="C47" s="53" t="s">
        <v>6089</v>
      </c>
      <c r="D47" s="54" t="s">
        <v>6090</v>
      </c>
      <c r="E47" s="54">
        <v>46002</v>
      </c>
      <c r="F47" s="54">
        <v>46006</v>
      </c>
      <c r="G47" s="54">
        <v>46034</v>
      </c>
      <c r="H47" s="53" t="s">
        <v>6091</v>
      </c>
      <c r="I47" s="55" t="s">
        <v>6092</v>
      </c>
      <c r="J47" s="89">
        <v>-475.14</v>
      </c>
      <c r="K47" s="53" t="s">
        <v>326</v>
      </c>
      <c r="L47" s="53" t="s">
        <v>72</v>
      </c>
      <c r="M47" s="53" t="s">
        <v>3541</v>
      </c>
      <c r="N47" s="53" t="s">
        <v>55</v>
      </c>
      <c r="O47" s="53" t="s">
        <v>51</v>
      </c>
      <c r="P47" s="53" t="s">
        <v>51</v>
      </c>
      <c r="Q47" s="56" t="s">
        <v>328</v>
      </c>
      <c r="R47" s="56" t="s">
        <v>51</v>
      </c>
      <c r="S47" s="53"/>
      <c r="T47" s="28" t="s">
        <v>5980</v>
      </c>
      <c r="X47" s="53"/>
    </row>
    <row r="48" spans="1:24" x14ac:dyDescent="0.25">
      <c r="A48" s="53" t="s">
        <v>51</v>
      </c>
      <c r="B48" s="53" t="s">
        <v>60</v>
      </c>
      <c r="C48" s="53" t="s">
        <v>6093</v>
      </c>
      <c r="D48" s="54" t="s">
        <v>6094</v>
      </c>
      <c r="E48" s="54">
        <v>46002</v>
      </c>
      <c r="F48" s="54">
        <v>46003</v>
      </c>
      <c r="G48" s="54">
        <v>46034</v>
      </c>
      <c r="H48" s="53" t="s">
        <v>6095</v>
      </c>
      <c r="I48" s="55" t="s">
        <v>6096</v>
      </c>
      <c r="J48" s="89">
        <v>-117.87</v>
      </c>
      <c r="K48" s="53" t="s">
        <v>326</v>
      </c>
      <c r="L48" s="53" t="s">
        <v>72</v>
      </c>
      <c r="M48" s="53" t="s">
        <v>3541</v>
      </c>
      <c r="N48" s="53" t="s">
        <v>55</v>
      </c>
      <c r="O48" s="53" t="s">
        <v>51</v>
      </c>
      <c r="P48" s="53" t="s">
        <v>51</v>
      </c>
      <c r="Q48" s="56" t="s">
        <v>328</v>
      </c>
      <c r="R48" s="56" t="s">
        <v>51</v>
      </c>
      <c r="S48" s="53"/>
      <c r="T48" s="28" t="s">
        <v>5980</v>
      </c>
      <c r="X48" s="53"/>
    </row>
    <row r="49" spans="1:24" x14ac:dyDescent="0.25">
      <c r="A49" s="53" t="s">
        <v>51</v>
      </c>
      <c r="B49" s="53" t="s">
        <v>60</v>
      </c>
      <c r="C49" s="53" t="s">
        <v>6097</v>
      </c>
      <c r="D49" s="54" t="s">
        <v>6098</v>
      </c>
      <c r="E49" s="54">
        <v>46002</v>
      </c>
      <c r="F49" s="54">
        <v>46029</v>
      </c>
      <c r="G49" s="54">
        <v>46034</v>
      </c>
      <c r="H49" s="53" t="s">
        <v>1655</v>
      </c>
      <c r="I49" s="55" t="s">
        <v>6099</v>
      </c>
      <c r="J49" s="89">
        <v>-3652.77</v>
      </c>
      <c r="K49" s="53" t="s">
        <v>326</v>
      </c>
      <c r="L49" s="53" t="s">
        <v>52</v>
      </c>
      <c r="M49" s="53" t="s">
        <v>3541</v>
      </c>
      <c r="N49" s="53" t="s">
        <v>55</v>
      </c>
      <c r="O49" s="53" t="s">
        <v>51</v>
      </c>
      <c r="P49" s="53" t="s">
        <v>51</v>
      </c>
      <c r="Q49" s="56" t="s">
        <v>328</v>
      </c>
      <c r="R49" s="56" t="s">
        <v>51</v>
      </c>
      <c r="S49" s="53"/>
      <c r="T49" s="28" t="s">
        <v>5980</v>
      </c>
      <c r="X49" s="53"/>
    </row>
    <row r="50" spans="1:24" x14ac:dyDescent="0.25">
      <c r="A50" s="53" t="s">
        <v>51</v>
      </c>
      <c r="B50" s="53" t="s">
        <v>60</v>
      </c>
      <c r="C50" s="53" t="s">
        <v>6100</v>
      </c>
      <c r="D50" s="54" t="s">
        <v>6101</v>
      </c>
      <c r="E50" s="54">
        <v>46002</v>
      </c>
      <c r="F50" s="54">
        <v>46008</v>
      </c>
      <c r="G50" s="54">
        <v>46034</v>
      </c>
      <c r="H50" s="53" t="s">
        <v>6102</v>
      </c>
      <c r="I50" s="55" t="s">
        <v>6103</v>
      </c>
      <c r="J50" s="89">
        <v>-915</v>
      </c>
      <c r="K50" s="53" t="s">
        <v>326</v>
      </c>
      <c r="L50" s="53" t="s">
        <v>52</v>
      </c>
      <c r="M50" s="53" t="s">
        <v>3541</v>
      </c>
      <c r="N50" s="53" t="s">
        <v>55</v>
      </c>
      <c r="O50" s="53" t="s">
        <v>51</v>
      </c>
      <c r="P50" s="53" t="s">
        <v>51</v>
      </c>
      <c r="Q50" s="56" t="s">
        <v>328</v>
      </c>
      <c r="R50" s="56" t="s">
        <v>51</v>
      </c>
      <c r="S50" s="53"/>
      <c r="T50" s="28" t="s">
        <v>5980</v>
      </c>
      <c r="X50" s="53"/>
    </row>
    <row r="51" spans="1:24" x14ac:dyDescent="0.25">
      <c r="A51" s="53" t="s">
        <v>51</v>
      </c>
      <c r="B51" s="53" t="s">
        <v>60</v>
      </c>
      <c r="C51" s="53" t="s">
        <v>6104</v>
      </c>
      <c r="D51" s="54" t="s">
        <v>6105</v>
      </c>
      <c r="E51" s="54">
        <v>46002</v>
      </c>
      <c r="F51" s="54">
        <v>46008</v>
      </c>
      <c r="G51" s="54">
        <v>46034</v>
      </c>
      <c r="H51" s="53" t="s">
        <v>6106</v>
      </c>
      <c r="I51" s="55" t="s">
        <v>6107</v>
      </c>
      <c r="J51" s="89">
        <v>-765.1</v>
      </c>
      <c r="K51" s="53" t="s">
        <v>326</v>
      </c>
      <c r="L51" s="53" t="s">
        <v>52</v>
      </c>
      <c r="M51" s="53" t="s">
        <v>3541</v>
      </c>
      <c r="N51" s="53" t="s">
        <v>55</v>
      </c>
      <c r="O51" s="53" t="s">
        <v>51</v>
      </c>
      <c r="P51" s="53" t="s">
        <v>51</v>
      </c>
      <c r="Q51" s="56" t="s">
        <v>328</v>
      </c>
      <c r="R51" s="56" t="s">
        <v>51</v>
      </c>
      <c r="S51" s="53"/>
      <c r="T51" s="28" t="s">
        <v>5980</v>
      </c>
      <c r="X51" s="53"/>
    </row>
    <row r="52" spans="1:24" x14ac:dyDescent="0.25">
      <c r="A52" s="53" t="s">
        <v>51</v>
      </c>
      <c r="B52" s="53" t="s">
        <v>60</v>
      </c>
      <c r="C52" s="53" t="s">
        <v>164</v>
      </c>
      <c r="D52" s="54" t="s">
        <v>165</v>
      </c>
      <c r="E52" s="54">
        <v>46002</v>
      </c>
      <c r="F52" s="54">
        <v>46009</v>
      </c>
      <c r="G52" s="54">
        <v>46034</v>
      </c>
      <c r="H52" s="53" t="s">
        <v>6108</v>
      </c>
      <c r="I52" s="55" t="s">
        <v>6109</v>
      </c>
      <c r="J52" s="89">
        <v>-8070</v>
      </c>
      <c r="K52" s="53" t="s">
        <v>326</v>
      </c>
      <c r="L52" s="53" t="s">
        <v>52</v>
      </c>
      <c r="M52" s="53" t="s">
        <v>3541</v>
      </c>
      <c r="N52" s="53" t="s">
        <v>55</v>
      </c>
      <c r="O52" s="53" t="s">
        <v>51</v>
      </c>
      <c r="P52" s="53" t="s">
        <v>51</v>
      </c>
      <c r="Q52" s="56" t="s">
        <v>328</v>
      </c>
      <c r="R52" s="56" t="s">
        <v>51</v>
      </c>
      <c r="S52" s="53"/>
      <c r="T52" s="28" t="s">
        <v>5980</v>
      </c>
      <c r="X52" s="53"/>
    </row>
    <row r="53" spans="1:24" x14ac:dyDescent="0.25">
      <c r="A53" s="53" t="s">
        <v>51</v>
      </c>
      <c r="B53" s="53" t="s">
        <v>60</v>
      </c>
      <c r="C53" s="53" t="s">
        <v>6034</v>
      </c>
      <c r="D53" s="54" t="s">
        <v>6035</v>
      </c>
      <c r="E53" s="54">
        <v>46002</v>
      </c>
      <c r="F53" s="54">
        <v>46008</v>
      </c>
      <c r="G53" s="54">
        <v>46034</v>
      </c>
      <c r="H53" s="53" t="s">
        <v>6110</v>
      </c>
      <c r="I53" s="55" t="s">
        <v>6111</v>
      </c>
      <c r="J53" s="89">
        <v>-156</v>
      </c>
      <c r="K53" s="53" t="s">
        <v>326</v>
      </c>
      <c r="L53" s="53" t="s">
        <v>52</v>
      </c>
      <c r="M53" s="53" t="s">
        <v>3541</v>
      </c>
      <c r="N53" s="53" t="s">
        <v>55</v>
      </c>
      <c r="O53" s="53" t="s">
        <v>51</v>
      </c>
      <c r="P53" s="53" t="s">
        <v>51</v>
      </c>
      <c r="Q53" s="56" t="s">
        <v>328</v>
      </c>
      <c r="R53" s="56" t="s">
        <v>51</v>
      </c>
      <c r="S53" s="53"/>
      <c r="T53" s="28" t="s">
        <v>5980</v>
      </c>
      <c r="X53" s="53"/>
    </row>
    <row r="54" spans="1:24" x14ac:dyDescent="0.25">
      <c r="A54" s="53" t="s">
        <v>51</v>
      </c>
      <c r="B54" s="53" t="s">
        <v>60</v>
      </c>
      <c r="C54" s="53" t="s">
        <v>6034</v>
      </c>
      <c r="D54" s="54" t="s">
        <v>6035</v>
      </c>
      <c r="E54" s="54">
        <v>46003</v>
      </c>
      <c r="F54" s="54">
        <v>46022</v>
      </c>
      <c r="G54" s="54">
        <v>46034</v>
      </c>
      <c r="H54" s="53" t="s">
        <v>6112</v>
      </c>
      <c r="I54" s="55" t="s">
        <v>6113</v>
      </c>
      <c r="J54" s="89">
        <v>-1844</v>
      </c>
      <c r="K54" s="53" t="s">
        <v>326</v>
      </c>
      <c r="L54" s="53" t="s">
        <v>52</v>
      </c>
      <c r="M54" s="53" t="s">
        <v>3541</v>
      </c>
      <c r="N54" s="53" t="s">
        <v>55</v>
      </c>
      <c r="O54" s="53" t="s">
        <v>51</v>
      </c>
      <c r="P54" s="53" t="s">
        <v>51</v>
      </c>
      <c r="Q54" s="56" t="s">
        <v>328</v>
      </c>
      <c r="R54" s="56" t="s">
        <v>51</v>
      </c>
      <c r="S54" s="53"/>
      <c r="T54" s="28" t="s">
        <v>5980</v>
      </c>
      <c r="X54" s="53"/>
    </row>
    <row r="55" spans="1:24" x14ac:dyDescent="0.25">
      <c r="A55" s="53" t="s">
        <v>51</v>
      </c>
      <c r="B55" s="53" t="s">
        <v>60</v>
      </c>
      <c r="C55" s="53" t="s">
        <v>6114</v>
      </c>
      <c r="D55" s="54" t="s">
        <v>6115</v>
      </c>
      <c r="E55" s="54">
        <v>46019</v>
      </c>
      <c r="F55" s="54">
        <v>46029</v>
      </c>
      <c r="G55" s="54">
        <v>46034</v>
      </c>
      <c r="H55" s="53" t="s">
        <v>503</v>
      </c>
      <c r="I55" s="55" t="s">
        <v>6116</v>
      </c>
      <c r="J55" s="89">
        <v>-159.99</v>
      </c>
      <c r="K55" s="53" t="s">
        <v>326</v>
      </c>
      <c r="L55" s="53" t="s">
        <v>72</v>
      </c>
      <c r="M55" s="53" t="s">
        <v>3541</v>
      </c>
      <c r="N55" s="53" t="s">
        <v>55</v>
      </c>
      <c r="O55" s="53" t="s">
        <v>51</v>
      </c>
      <c r="P55" s="53" t="s">
        <v>51</v>
      </c>
      <c r="Q55" s="56" t="s">
        <v>328</v>
      </c>
      <c r="R55" s="56" t="s">
        <v>51</v>
      </c>
      <c r="S55" s="53"/>
      <c r="T55" s="28" t="s">
        <v>5980</v>
      </c>
      <c r="X55" s="53"/>
    </row>
    <row r="56" spans="1:24" x14ac:dyDescent="0.25">
      <c r="A56" s="53" t="s">
        <v>51</v>
      </c>
      <c r="B56" s="53" t="s">
        <v>60</v>
      </c>
      <c r="C56" s="53" t="s">
        <v>6114</v>
      </c>
      <c r="D56" s="54" t="s">
        <v>6115</v>
      </c>
      <c r="E56" s="54">
        <v>46019</v>
      </c>
      <c r="F56" s="54">
        <v>46022</v>
      </c>
      <c r="G56" s="54">
        <v>46034</v>
      </c>
      <c r="H56" s="53" t="s">
        <v>6117</v>
      </c>
      <c r="I56" s="55" t="s">
        <v>6118</v>
      </c>
      <c r="J56" s="89">
        <v>-159.99</v>
      </c>
      <c r="K56" s="53" t="s">
        <v>326</v>
      </c>
      <c r="L56" s="53" t="s">
        <v>72</v>
      </c>
      <c r="M56" s="53" t="s">
        <v>3541</v>
      </c>
      <c r="N56" s="53" t="s">
        <v>55</v>
      </c>
      <c r="O56" s="53" t="s">
        <v>51</v>
      </c>
      <c r="P56" s="53" t="s">
        <v>51</v>
      </c>
      <c r="Q56" s="56" t="s">
        <v>328</v>
      </c>
      <c r="R56" s="56" t="s">
        <v>51</v>
      </c>
      <c r="S56" s="53"/>
      <c r="T56" s="28" t="s">
        <v>5980</v>
      </c>
      <c r="X56" s="53"/>
    </row>
    <row r="57" spans="1:24" x14ac:dyDescent="0.25">
      <c r="A57" s="53" t="s">
        <v>51</v>
      </c>
      <c r="B57" s="53" t="s">
        <v>60</v>
      </c>
      <c r="C57" s="53" t="s">
        <v>5992</v>
      </c>
      <c r="D57" s="54" t="s">
        <v>5993</v>
      </c>
      <c r="E57" s="54">
        <v>45995</v>
      </c>
      <c r="F57" s="54">
        <v>46030</v>
      </c>
      <c r="G57" s="54">
        <v>46034</v>
      </c>
      <c r="H57" s="53" t="s">
        <v>6119</v>
      </c>
      <c r="I57" s="55" t="s">
        <v>6120</v>
      </c>
      <c r="J57" s="89">
        <v>-210</v>
      </c>
      <c r="K57" s="53" t="s">
        <v>326</v>
      </c>
      <c r="L57" s="53" t="s">
        <v>52</v>
      </c>
      <c r="M57" s="53" t="s">
        <v>3541</v>
      </c>
      <c r="N57" s="53" t="s">
        <v>55</v>
      </c>
      <c r="O57" s="53" t="s">
        <v>51</v>
      </c>
      <c r="P57" s="53" t="s">
        <v>51</v>
      </c>
      <c r="Q57" s="56" t="s">
        <v>328</v>
      </c>
      <c r="R57" s="56" t="s">
        <v>51</v>
      </c>
      <c r="S57" s="53"/>
      <c r="T57" s="28" t="s">
        <v>5980</v>
      </c>
      <c r="X57" s="53"/>
    </row>
    <row r="58" spans="1:24" x14ac:dyDescent="0.25">
      <c r="A58" s="53" t="s">
        <v>51</v>
      </c>
      <c r="B58" s="53" t="s">
        <v>60</v>
      </c>
      <c r="C58" s="53" t="s">
        <v>6121</v>
      </c>
      <c r="D58" s="54" t="s">
        <v>6122</v>
      </c>
      <c r="E58" s="54">
        <v>45989</v>
      </c>
      <c r="F58" s="54">
        <v>45989</v>
      </c>
      <c r="G58" s="54">
        <v>46035</v>
      </c>
      <c r="H58" s="53" t="s">
        <v>6123</v>
      </c>
      <c r="I58" s="55" t="s">
        <v>6124</v>
      </c>
      <c r="J58" s="89">
        <v>-5320</v>
      </c>
      <c r="K58" s="53" t="s">
        <v>326</v>
      </c>
      <c r="L58" s="53" t="s">
        <v>52</v>
      </c>
      <c r="M58" s="53" t="s">
        <v>3541</v>
      </c>
      <c r="N58" s="53" t="s">
        <v>55</v>
      </c>
      <c r="O58" s="53" t="s">
        <v>51</v>
      </c>
      <c r="P58" s="53" t="s">
        <v>51</v>
      </c>
      <c r="Q58" s="56" t="s">
        <v>328</v>
      </c>
      <c r="R58" s="56" t="s">
        <v>51</v>
      </c>
      <c r="S58" s="53"/>
      <c r="T58" s="28" t="s">
        <v>5980</v>
      </c>
      <c r="X58" s="53"/>
    </row>
    <row r="59" spans="1:24" x14ac:dyDescent="0.25">
      <c r="A59" s="53"/>
      <c r="B59" s="53" t="s">
        <v>129</v>
      </c>
      <c r="C59" s="53"/>
      <c r="D59" s="54" t="s">
        <v>6125</v>
      </c>
      <c r="E59" s="54">
        <v>46035</v>
      </c>
      <c r="F59" s="54">
        <v>46035</v>
      </c>
      <c r="G59" s="54">
        <v>46035</v>
      </c>
      <c r="H59" s="53">
        <v>960692777</v>
      </c>
      <c r="I59" s="55"/>
      <c r="J59" s="89">
        <v>-2549.2800000000002</v>
      </c>
      <c r="K59" s="53" t="s">
        <v>326</v>
      </c>
      <c r="L59" s="53"/>
      <c r="M59" s="53" t="s">
        <v>3541</v>
      </c>
      <c r="N59" s="53" t="s">
        <v>55</v>
      </c>
      <c r="O59" s="53" t="s">
        <v>51</v>
      </c>
      <c r="P59" s="53" t="s">
        <v>51</v>
      </c>
      <c r="Q59" s="56"/>
      <c r="R59" s="56" t="s">
        <v>51</v>
      </c>
      <c r="S59" s="53" t="s">
        <v>51</v>
      </c>
      <c r="X59" s="53"/>
    </row>
    <row r="60" spans="1:24" x14ac:dyDescent="0.25">
      <c r="A60" s="53" t="s">
        <v>51</v>
      </c>
      <c r="B60" s="53" t="s">
        <v>60</v>
      </c>
      <c r="C60" s="53" t="s">
        <v>6126</v>
      </c>
      <c r="D60" s="54" t="s">
        <v>6127</v>
      </c>
      <c r="E60" s="54">
        <v>46008</v>
      </c>
      <c r="F60" s="54">
        <v>46031</v>
      </c>
      <c r="G60" s="54">
        <v>46036</v>
      </c>
      <c r="H60" s="53" t="s">
        <v>999</v>
      </c>
      <c r="I60" s="55" t="s">
        <v>6128</v>
      </c>
      <c r="J60" s="89">
        <v>-35232.18</v>
      </c>
      <c r="K60" s="53" t="s">
        <v>326</v>
      </c>
      <c r="L60" s="53" t="s">
        <v>52</v>
      </c>
      <c r="M60" s="53" t="s">
        <v>3541</v>
      </c>
      <c r="N60" s="53" t="s">
        <v>55</v>
      </c>
      <c r="O60" s="53" t="s">
        <v>51</v>
      </c>
      <c r="P60" s="53" t="s">
        <v>51</v>
      </c>
      <c r="Q60" s="56" t="s">
        <v>328</v>
      </c>
      <c r="R60" s="56" t="s">
        <v>51</v>
      </c>
      <c r="S60" s="53"/>
      <c r="T60" s="28" t="s">
        <v>5980</v>
      </c>
      <c r="X60" s="53"/>
    </row>
    <row r="61" spans="1:24" x14ac:dyDescent="0.25">
      <c r="A61" s="53" t="s">
        <v>51</v>
      </c>
      <c r="B61" s="53" t="s">
        <v>60</v>
      </c>
      <c r="C61" s="53" t="s">
        <v>922</v>
      </c>
      <c r="D61" s="54" t="s">
        <v>923</v>
      </c>
      <c r="E61" s="54">
        <v>46003</v>
      </c>
      <c r="F61" s="54">
        <v>46009</v>
      </c>
      <c r="G61" s="54">
        <v>46036</v>
      </c>
      <c r="H61" s="53" t="s">
        <v>6129</v>
      </c>
      <c r="I61" s="55" t="s">
        <v>6130</v>
      </c>
      <c r="J61" s="89">
        <v>-4461.99</v>
      </c>
      <c r="K61" s="53" t="s">
        <v>326</v>
      </c>
      <c r="L61" s="53" t="s">
        <v>72</v>
      </c>
      <c r="M61" s="53" t="s">
        <v>3541</v>
      </c>
      <c r="N61" s="53" t="s">
        <v>55</v>
      </c>
      <c r="O61" s="53" t="s">
        <v>51</v>
      </c>
      <c r="P61" s="53" t="s">
        <v>51</v>
      </c>
      <c r="Q61" s="56" t="s">
        <v>328</v>
      </c>
      <c r="R61" s="56" t="s">
        <v>51</v>
      </c>
      <c r="S61" s="53"/>
      <c r="T61" s="28" t="s">
        <v>5980</v>
      </c>
      <c r="X61" s="53"/>
    </row>
    <row r="62" spans="1:24" x14ac:dyDescent="0.25">
      <c r="A62" s="53" t="s">
        <v>51</v>
      </c>
      <c r="B62" s="53" t="s">
        <v>60</v>
      </c>
      <c r="C62" s="53" t="s">
        <v>6104</v>
      </c>
      <c r="D62" s="54" t="s">
        <v>6105</v>
      </c>
      <c r="E62" s="54">
        <v>46006</v>
      </c>
      <c r="F62" s="54">
        <v>46008</v>
      </c>
      <c r="G62" s="54">
        <v>46036</v>
      </c>
      <c r="H62" s="53" t="s">
        <v>6131</v>
      </c>
      <c r="I62" s="55" t="s">
        <v>6132</v>
      </c>
      <c r="J62" s="89">
        <v>-398.8</v>
      </c>
      <c r="K62" s="53" t="s">
        <v>326</v>
      </c>
      <c r="L62" s="53" t="s">
        <v>52</v>
      </c>
      <c r="M62" s="53" t="s">
        <v>3541</v>
      </c>
      <c r="N62" s="53" t="s">
        <v>55</v>
      </c>
      <c r="O62" s="53" t="s">
        <v>51</v>
      </c>
      <c r="P62" s="53" t="s">
        <v>51</v>
      </c>
      <c r="Q62" s="56" t="s">
        <v>328</v>
      </c>
      <c r="R62" s="56" t="s">
        <v>51</v>
      </c>
      <c r="S62" s="53"/>
      <c r="T62" s="28" t="s">
        <v>5980</v>
      </c>
      <c r="X62" s="53"/>
    </row>
    <row r="63" spans="1:24" x14ac:dyDescent="0.25">
      <c r="A63" s="53" t="s">
        <v>51</v>
      </c>
      <c r="B63" s="53" t="s">
        <v>60</v>
      </c>
      <c r="C63" s="53" t="s">
        <v>6104</v>
      </c>
      <c r="D63" s="54" t="s">
        <v>6105</v>
      </c>
      <c r="E63" s="54">
        <v>46006</v>
      </c>
      <c r="F63" s="54">
        <v>46008</v>
      </c>
      <c r="G63" s="54">
        <v>46036</v>
      </c>
      <c r="H63" s="53" t="s">
        <v>6133</v>
      </c>
      <c r="I63" s="55" t="s">
        <v>6134</v>
      </c>
      <c r="J63" s="89">
        <v>-368.08</v>
      </c>
      <c r="K63" s="53" t="s">
        <v>326</v>
      </c>
      <c r="L63" s="53" t="s">
        <v>52</v>
      </c>
      <c r="M63" s="53" t="s">
        <v>3541</v>
      </c>
      <c r="N63" s="53" t="s">
        <v>55</v>
      </c>
      <c r="O63" s="53" t="s">
        <v>51</v>
      </c>
      <c r="P63" s="53" t="s">
        <v>51</v>
      </c>
      <c r="Q63" s="56" t="s">
        <v>328</v>
      </c>
      <c r="R63" s="56" t="s">
        <v>51</v>
      </c>
      <c r="S63" s="53"/>
      <c r="T63" s="28" t="s">
        <v>5980</v>
      </c>
      <c r="X63" s="53"/>
    </row>
    <row r="64" spans="1:24" x14ac:dyDescent="0.25">
      <c r="A64" s="53" t="s">
        <v>51</v>
      </c>
      <c r="B64" s="53" t="s">
        <v>60</v>
      </c>
      <c r="C64" s="53" t="s">
        <v>6034</v>
      </c>
      <c r="D64" s="54" t="s">
        <v>6035</v>
      </c>
      <c r="E64" s="54">
        <v>46006</v>
      </c>
      <c r="F64" s="54">
        <v>46029</v>
      </c>
      <c r="G64" s="54">
        <v>46036</v>
      </c>
      <c r="H64" s="53" t="s">
        <v>1586</v>
      </c>
      <c r="I64" s="55" t="s">
        <v>6135</v>
      </c>
      <c r="J64" s="89">
        <v>-795.6</v>
      </c>
      <c r="K64" s="53" t="s">
        <v>326</v>
      </c>
      <c r="L64" s="53" t="s">
        <v>52</v>
      </c>
      <c r="M64" s="53" t="s">
        <v>3541</v>
      </c>
      <c r="N64" s="53" t="s">
        <v>55</v>
      </c>
      <c r="O64" s="53" t="s">
        <v>51</v>
      </c>
      <c r="P64" s="53" t="s">
        <v>51</v>
      </c>
      <c r="Q64" s="56" t="s">
        <v>328</v>
      </c>
      <c r="R64" s="56" t="s">
        <v>51</v>
      </c>
      <c r="S64" s="53"/>
      <c r="T64" s="28" t="s">
        <v>5980</v>
      </c>
      <c r="X64" s="53"/>
    </row>
    <row r="65" spans="1:24" x14ac:dyDescent="0.25">
      <c r="A65" s="53" t="s">
        <v>51</v>
      </c>
      <c r="B65" s="53" t="s">
        <v>60</v>
      </c>
      <c r="C65" s="53" t="s">
        <v>6126</v>
      </c>
      <c r="D65" s="54" t="s">
        <v>6127</v>
      </c>
      <c r="E65" s="54">
        <v>46006</v>
      </c>
      <c r="F65" s="54">
        <v>46036</v>
      </c>
      <c r="G65" s="54">
        <v>46037</v>
      </c>
      <c r="H65" s="53" t="s">
        <v>2265</v>
      </c>
      <c r="I65" s="55" t="s">
        <v>6136</v>
      </c>
      <c r="J65" s="89">
        <v>-11853.75</v>
      </c>
      <c r="K65" s="53" t="s">
        <v>326</v>
      </c>
      <c r="L65" s="53" t="s">
        <v>52</v>
      </c>
      <c r="M65" s="53" t="s">
        <v>3541</v>
      </c>
      <c r="N65" s="53" t="s">
        <v>55</v>
      </c>
      <c r="O65" s="53" t="s">
        <v>51</v>
      </c>
      <c r="P65" s="53" t="s">
        <v>51</v>
      </c>
      <c r="Q65" s="56" t="s">
        <v>328</v>
      </c>
      <c r="R65" s="56" t="s">
        <v>51</v>
      </c>
      <c r="S65" s="53"/>
      <c r="T65" s="28" t="s">
        <v>5980</v>
      </c>
      <c r="X65" s="53"/>
    </row>
    <row r="66" spans="1:24" x14ac:dyDescent="0.25">
      <c r="A66" s="53" t="s">
        <v>51</v>
      </c>
      <c r="B66" s="53" t="s">
        <v>60</v>
      </c>
      <c r="C66" s="53" t="s">
        <v>6126</v>
      </c>
      <c r="D66" s="54" t="s">
        <v>6127</v>
      </c>
      <c r="E66" s="54">
        <v>46006</v>
      </c>
      <c r="F66" s="54">
        <v>46036</v>
      </c>
      <c r="G66" s="54">
        <v>46037</v>
      </c>
      <c r="H66" s="53" t="s">
        <v>676</v>
      </c>
      <c r="I66" s="55" t="s">
        <v>6137</v>
      </c>
      <c r="J66" s="89">
        <v>-11814.51</v>
      </c>
      <c r="K66" s="53" t="s">
        <v>326</v>
      </c>
      <c r="L66" s="53" t="s">
        <v>52</v>
      </c>
      <c r="M66" s="53" t="s">
        <v>3541</v>
      </c>
      <c r="N66" s="53" t="s">
        <v>55</v>
      </c>
      <c r="O66" s="53" t="s">
        <v>51</v>
      </c>
      <c r="P66" s="53" t="s">
        <v>51</v>
      </c>
      <c r="Q66" s="56" t="s">
        <v>328</v>
      </c>
      <c r="R66" s="56" t="s">
        <v>51</v>
      </c>
      <c r="S66" s="53"/>
      <c r="T66" s="28" t="s">
        <v>5980</v>
      </c>
      <c r="X66" s="53"/>
    </row>
    <row r="67" spans="1:24" x14ac:dyDescent="0.25">
      <c r="A67" s="53" t="s">
        <v>51</v>
      </c>
      <c r="B67" s="53" t="s">
        <v>60</v>
      </c>
      <c r="C67" s="53" t="s">
        <v>6126</v>
      </c>
      <c r="D67" s="54" t="s">
        <v>6127</v>
      </c>
      <c r="E67" s="54">
        <v>46006</v>
      </c>
      <c r="F67" s="54">
        <v>46036</v>
      </c>
      <c r="G67" s="54">
        <v>46037</v>
      </c>
      <c r="H67" s="53" t="s">
        <v>680</v>
      </c>
      <c r="I67" s="55" t="s">
        <v>6138</v>
      </c>
      <c r="J67" s="89">
        <v>-11894.13</v>
      </c>
      <c r="K67" s="53" t="s">
        <v>326</v>
      </c>
      <c r="L67" s="53" t="s">
        <v>52</v>
      </c>
      <c r="M67" s="53" t="s">
        <v>3541</v>
      </c>
      <c r="N67" s="53" t="s">
        <v>55</v>
      </c>
      <c r="O67" s="53" t="s">
        <v>51</v>
      </c>
      <c r="P67" s="53" t="s">
        <v>51</v>
      </c>
      <c r="Q67" s="56" t="s">
        <v>328</v>
      </c>
      <c r="R67" s="56" t="s">
        <v>51</v>
      </c>
      <c r="S67" s="53"/>
      <c r="T67" s="28" t="s">
        <v>5980</v>
      </c>
      <c r="X67" s="53"/>
    </row>
    <row r="68" spans="1:24" x14ac:dyDescent="0.25">
      <c r="A68" s="53" t="s">
        <v>51</v>
      </c>
      <c r="B68" s="53" t="s">
        <v>60</v>
      </c>
      <c r="C68" s="53" t="s">
        <v>6126</v>
      </c>
      <c r="D68" s="54" t="s">
        <v>6127</v>
      </c>
      <c r="E68" s="54">
        <v>46006</v>
      </c>
      <c r="F68" s="54">
        <v>46036</v>
      </c>
      <c r="G68" s="54">
        <v>46037</v>
      </c>
      <c r="H68" s="53" t="s">
        <v>2261</v>
      </c>
      <c r="I68" s="55" t="s">
        <v>2428</v>
      </c>
      <c r="J68" s="89">
        <v>-11757.6</v>
      </c>
      <c r="K68" s="53" t="s">
        <v>326</v>
      </c>
      <c r="L68" s="53" t="s">
        <v>52</v>
      </c>
      <c r="M68" s="53" t="s">
        <v>3541</v>
      </c>
      <c r="N68" s="53" t="s">
        <v>55</v>
      </c>
      <c r="O68" s="53" t="s">
        <v>51</v>
      </c>
      <c r="P68" s="53" t="s">
        <v>51</v>
      </c>
      <c r="Q68" s="56" t="s">
        <v>328</v>
      </c>
      <c r="R68" s="56" t="s">
        <v>51</v>
      </c>
      <c r="S68" s="53"/>
      <c r="T68" s="28" t="s">
        <v>5980</v>
      </c>
      <c r="X68" s="53"/>
    </row>
    <row r="69" spans="1:24" x14ac:dyDescent="0.25">
      <c r="A69" s="53" t="s">
        <v>51</v>
      </c>
      <c r="B69" s="53" t="s">
        <v>60</v>
      </c>
      <c r="C69" s="53" t="s">
        <v>6126</v>
      </c>
      <c r="D69" s="54" t="s">
        <v>6127</v>
      </c>
      <c r="E69" s="54">
        <v>46006</v>
      </c>
      <c r="F69" s="54">
        <v>46036</v>
      </c>
      <c r="G69" s="54">
        <v>46037</v>
      </c>
      <c r="H69" s="53" t="s">
        <v>2311</v>
      </c>
      <c r="I69" s="55" t="s">
        <v>6139</v>
      </c>
      <c r="J69" s="89">
        <v>-11313.36</v>
      </c>
      <c r="K69" s="53" t="s">
        <v>326</v>
      </c>
      <c r="L69" s="53" t="s">
        <v>52</v>
      </c>
      <c r="M69" s="53" t="s">
        <v>3541</v>
      </c>
      <c r="N69" s="53" t="s">
        <v>55</v>
      </c>
      <c r="O69" s="53" t="s">
        <v>51</v>
      </c>
      <c r="P69" s="53" t="s">
        <v>51</v>
      </c>
      <c r="Q69" s="56" t="s">
        <v>328</v>
      </c>
      <c r="R69" s="56" t="s">
        <v>51</v>
      </c>
      <c r="S69" s="53"/>
      <c r="T69" s="28" t="s">
        <v>5980</v>
      </c>
      <c r="X69" s="53"/>
    </row>
    <row r="70" spans="1:24" x14ac:dyDescent="0.25">
      <c r="A70" s="53" t="s">
        <v>51</v>
      </c>
      <c r="B70" s="53" t="s">
        <v>60</v>
      </c>
      <c r="C70" s="53" t="s">
        <v>6126</v>
      </c>
      <c r="D70" s="54" t="s">
        <v>6127</v>
      </c>
      <c r="E70" s="54">
        <v>46006</v>
      </c>
      <c r="F70" s="54">
        <v>46036</v>
      </c>
      <c r="G70" s="54">
        <v>46037</v>
      </c>
      <c r="H70" s="53" t="s">
        <v>2421</v>
      </c>
      <c r="I70" s="55" t="s">
        <v>6140</v>
      </c>
      <c r="J70" s="89">
        <v>-11789.96</v>
      </c>
      <c r="K70" s="53" t="s">
        <v>326</v>
      </c>
      <c r="L70" s="53" t="s">
        <v>52</v>
      </c>
      <c r="M70" s="53" t="s">
        <v>3541</v>
      </c>
      <c r="N70" s="53" t="s">
        <v>55</v>
      </c>
      <c r="O70" s="53" t="s">
        <v>51</v>
      </c>
      <c r="P70" s="53" t="s">
        <v>51</v>
      </c>
      <c r="Q70" s="56" t="s">
        <v>328</v>
      </c>
      <c r="R70" s="56" t="s">
        <v>51</v>
      </c>
      <c r="S70" s="53"/>
      <c r="T70" s="28" t="s">
        <v>5980</v>
      </c>
      <c r="X70" s="53"/>
    </row>
    <row r="71" spans="1:24" x14ac:dyDescent="0.25">
      <c r="A71" s="53" t="s">
        <v>51</v>
      </c>
      <c r="B71" s="53" t="s">
        <v>60</v>
      </c>
      <c r="C71" s="53" t="s">
        <v>6126</v>
      </c>
      <c r="D71" s="54" t="s">
        <v>6127</v>
      </c>
      <c r="E71" s="54">
        <v>46006</v>
      </c>
      <c r="F71" s="54">
        <v>46036</v>
      </c>
      <c r="G71" s="54">
        <v>46037</v>
      </c>
      <c r="H71" s="53" t="s">
        <v>2277</v>
      </c>
      <c r="I71" s="55" t="s">
        <v>6141</v>
      </c>
      <c r="J71" s="89">
        <v>-12321.77</v>
      </c>
      <c r="K71" s="53" t="s">
        <v>326</v>
      </c>
      <c r="L71" s="53" t="s">
        <v>52</v>
      </c>
      <c r="M71" s="53" t="s">
        <v>3541</v>
      </c>
      <c r="N71" s="53" t="s">
        <v>55</v>
      </c>
      <c r="O71" s="53" t="s">
        <v>51</v>
      </c>
      <c r="P71" s="53" t="s">
        <v>51</v>
      </c>
      <c r="Q71" s="56" t="s">
        <v>328</v>
      </c>
      <c r="R71" s="56" t="s">
        <v>51</v>
      </c>
      <c r="S71" s="53"/>
      <c r="T71" s="28" t="s">
        <v>5980</v>
      </c>
      <c r="X71" s="53"/>
    </row>
    <row r="72" spans="1:24" x14ac:dyDescent="0.25">
      <c r="A72" s="53" t="s">
        <v>51</v>
      </c>
      <c r="B72" s="53" t="s">
        <v>60</v>
      </c>
      <c r="C72" s="53" t="s">
        <v>6126</v>
      </c>
      <c r="D72" s="54" t="s">
        <v>6127</v>
      </c>
      <c r="E72" s="54">
        <v>46006</v>
      </c>
      <c r="F72" s="54">
        <v>46036</v>
      </c>
      <c r="G72" s="54">
        <v>46037</v>
      </c>
      <c r="H72" s="53" t="s">
        <v>2279</v>
      </c>
      <c r="I72" s="55" t="s">
        <v>6142</v>
      </c>
      <c r="J72" s="89">
        <v>-4516</v>
      </c>
      <c r="K72" s="53" t="s">
        <v>326</v>
      </c>
      <c r="L72" s="53" t="s">
        <v>52</v>
      </c>
      <c r="M72" s="53" t="s">
        <v>3541</v>
      </c>
      <c r="N72" s="53" t="s">
        <v>55</v>
      </c>
      <c r="O72" s="53" t="s">
        <v>51</v>
      </c>
      <c r="P72" s="53" t="s">
        <v>51</v>
      </c>
      <c r="Q72" s="56" t="s">
        <v>328</v>
      </c>
      <c r="R72" s="56" t="s">
        <v>51</v>
      </c>
      <c r="S72" s="53"/>
      <c r="T72" s="28" t="s">
        <v>5980</v>
      </c>
      <c r="X72" s="53"/>
    </row>
    <row r="73" spans="1:24" x14ac:dyDescent="0.25">
      <c r="A73" s="53" t="s">
        <v>51</v>
      </c>
      <c r="B73" s="53" t="s">
        <v>246</v>
      </c>
      <c r="C73" s="53"/>
      <c r="D73" s="54" t="s">
        <v>353</v>
      </c>
      <c r="E73" s="54">
        <v>46037</v>
      </c>
      <c r="F73" s="54">
        <v>46037</v>
      </c>
      <c r="G73" s="54">
        <v>46037</v>
      </c>
      <c r="H73" s="53"/>
      <c r="I73" s="55"/>
      <c r="J73" s="89">
        <v>-5357.07</v>
      </c>
      <c r="K73" s="53" t="s">
        <v>326</v>
      </c>
      <c r="L73" s="53"/>
      <c r="M73" s="53" t="s">
        <v>3541</v>
      </c>
      <c r="N73" s="53" t="s">
        <v>55</v>
      </c>
      <c r="O73" s="53" t="s">
        <v>51</v>
      </c>
      <c r="P73" s="53" t="s">
        <v>51</v>
      </c>
      <c r="Q73" s="56" t="s">
        <v>328</v>
      </c>
      <c r="R73" s="56" t="s">
        <v>51</v>
      </c>
      <c r="S73" s="53" t="s">
        <v>51</v>
      </c>
      <c r="X73" s="53"/>
    </row>
    <row r="74" spans="1:24" x14ac:dyDescent="0.25">
      <c r="A74" s="53" t="s">
        <v>51</v>
      </c>
      <c r="B74" s="53" t="s">
        <v>60</v>
      </c>
      <c r="C74" s="53" t="s">
        <v>216</v>
      </c>
      <c r="D74" s="54" t="s">
        <v>217</v>
      </c>
      <c r="E74" s="54">
        <v>46007</v>
      </c>
      <c r="F74" s="54">
        <v>46029</v>
      </c>
      <c r="G74" s="54">
        <v>46037</v>
      </c>
      <c r="H74" s="53" t="s">
        <v>6143</v>
      </c>
      <c r="I74" s="55" t="s">
        <v>6144</v>
      </c>
      <c r="J74" s="89">
        <v>-155.6</v>
      </c>
      <c r="K74" s="53" t="s">
        <v>326</v>
      </c>
      <c r="L74" s="53" t="s">
        <v>52</v>
      </c>
      <c r="M74" s="53" t="s">
        <v>3541</v>
      </c>
      <c r="N74" s="53" t="s">
        <v>55</v>
      </c>
      <c r="O74" s="53" t="s">
        <v>51</v>
      </c>
      <c r="P74" s="53" t="s">
        <v>51</v>
      </c>
      <c r="Q74" s="56" t="s">
        <v>328</v>
      </c>
      <c r="R74" s="56" t="s">
        <v>51</v>
      </c>
      <c r="S74" s="53"/>
      <c r="T74" s="28" t="s">
        <v>5980</v>
      </c>
      <c r="X74" s="53"/>
    </row>
    <row r="75" spans="1:24" x14ac:dyDescent="0.25">
      <c r="A75" s="53" t="s">
        <v>51</v>
      </c>
      <c r="B75" s="53" t="s">
        <v>60</v>
      </c>
      <c r="C75" s="53" t="s">
        <v>6077</v>
      </c>
      <c r="D75" s="54" t="s">
        <v>6078</v>
      </c>
      <c r="E75" s="54">
        <v>46007</v>
      </c>
      <c r="F75" s="54">
        <v>46010</v>
      </c>
      <c r="G75" s="54">
        <v>46037</v>
      </c>
      <c r="H75" s="53" t="s">
        <v>6145</v>
      </c>
      <c r="I75" s="55" t="s">
        <v>6146</v>
      </c>
      <c r="J75" s="89">
        <v>-368</v>
      </c>
      <c r="K75" s="53" t="s">
        <v>326</v>
      </c>
      <c r="L75" s="53" t="s">
        <v>52</v>
      </c>
      <c r="M75" s="53" t="s">
        <v>3541</v>
      </c>
      <c r="N75" s="53" t="s">
        <v>55</v>
      </c>
      <c r="O75" s="53" t="s">
        <v>51</v>
      </c>
      <c r="P75" s="53" t="s">
        <v>51</v>
      </c>
      <c r="Q75" s="56" t="s">
        <v>328</v>
      </c>
      <c r="R75" s="56" t="s">
        <v>51</v>
      </c>
      <c r="S75" s="53"/>
      <c r="T75" s="28" t="s">
        <v>5980</v>
      </c>
      <c r="X75" s="53"/>
    </row>
    <row r="76" spans="1:24" x14ac:dyDescent="0.25">
      <c r="A76" s="53" t="s">
        <v>51</v>
      </c>
      <c r="B76" s="53" t="s">
        <v>246</v>
      </c>
      <c r="C76" s="53"/>
      <c r="D76" s="54" t="s">
        <v>6147</v>
      </c>
      <c r="E76" s="54">
        <v>46037</v>
      </c>
      <c r="F76" s="54">
        <v>46037</v>
      </c>
      <c r="G76" s="54">
        <v>46037</v>
      </c>
      <c r="H76" s="53"/>
      <c r="I76" s="55"/>
      <c r="J76" s="89">
        <v>-48296.36</v>
      </c>
      <c r="K76" s="53" t="s">
        <v>326</v>
      </c>
      <c r="L76" s="53"/>
      <c r="M76" s="53" t="s">
        <v>3541</v>
      </c>
      <c r="N76" s="53" t="s">
        <v>55</v>
      </c>
      <c r="O76" s="53" t="s">
        <v>51</v>
      </c>
      <c r="P76" s="53" t="s">
        <v>51</v>
      </c>
      <c r="Q76" s="56" t="s">
        <v>328</v>
      </c>
      <c r="R76" s="56" t="s">
        <v>51</v>
      </c>
      <c r="S76" s="53" t="s">
        <v>51</v>
      </c>
      <c r="X76" s="53"/>
    </row>
    <row r="77" spans="1:24" x14ac:dyDescent="0.25">
      <c r="A77" s="53" t="s">
        <v>51</v>
      </c>
      <c r="B77" s="53" t="s">
        <v>60</v>
      </c>
      <c r="C77" s="53" t="s">
        <v>6148</v>
      </c>
      <c r="D77" s="54" t="s">
        <v>6149</v>
      </c>
      <c r="E77" s="54">
        <v>46034</v>
      </c>
      <c r="F77" s="54">
        <v>46035</v>
      </c>
      <c r="G77" s="54">
        <v>46037</v>
      </c>
      <c r="H77" s="53" t="s">
        <v>657</v>
      </c>
      <c r="I77" s="55" t="s">
        <v>252</v>
      </c>
      <c r="J77" s="89">
        <v>-49020</v>
      </c>
      <c r="K77" s="53" t="s">
        <v>326</v>
      </c>
      <c r="L77" s="53" t="s">
        <v>52</v>
      </c>
      <c r="M77" s="53" t="s">
        <v>3541</v>
      </c>
      <c r="N77" s="53" t="s">
        <v>55</v>
      </c>
      <c r="O77" s="53" t="s">
        <v>51</v>
      </c>
      <c r="P77" s="53" t="s">
        <v>51</v>
      </c>
      <c r="Q77" s="56" t="s">
        <v>328</v>
      </c>
      <c r="R77" s="56" t="s">
        <v>51</v>
      </c>
      <c r="S77" s="53"/>
      <c r="T77" s="28" t="s">
        <v>5980</v>
      </c>
      <c r="X77" s="53"/>
    </row>
    <row r="78" spans="1:24" x14ac:dyDescent="0.25">
      <c r="A78" s="53" t="s">
        <v>51</v>
      </c>
      <c r="B78" s="53" t="s">
        <v>60</v>
      </c>
      <c r="C78" s="53" t="s">
        <v>6150</v>
      </c>
      <c r="D78" s="54" t="s">
        <v>6151</v>
      </c>
      <c r="E78" s="54">
        <v>46008</v>
      </c>
      <c r="F78" s="54">
        <v>46014</v>
      </c>
      <c r="G78" s="54">
        <v>46037</v>
      </c>
      <c r="H78" s="53" t="s">
        <v>6152</v>
      </c>
      <c r="I78" s="55" t="s">
        <v>6153</v>
      </c>
      <c r="J78" s="89">
        <v>-6400</v>
      </c>
      <c r="K78" s="53" t="s">
        <v>326</v>
      </c>
      <c r="L78" s="53" t="s">
        <v>52</v>
      </c>
      <c r="M78" s="53" t="s">
        <v>3541</v>
      </c>
      <c r="N78" s="53" t="s">
        <v>55</v>
      </c>
      <c r="O78" s="53" t="s">
        <v>51</v>
      </c>
      <c r="P78" s="53" t="s">
        <v>51</v>
      </c>
      <c r="Q78" s="56" t="s">
        <v>328</v>
      </c>
      <c r="R78" s="56" t="s">
        <v>51</v>
      </c>
      <c r="S78" s="53"/>
      <c r="T78" s="28" t="s">
        <v>5980</v>
      </c>
      <c r="X78" s="53"/>
    </row>
    <row r="79" spans="1:24" x14ac:dyDescent="0.25">
      <c r="A79" s="53" t="s">
        <v>51</v>
      </c>
      <c r="B79" s="53" t="s">
        <v>246</v>
      </c>
      <c r="C79" s="53"/>
      <c r="D79" s="54" t="s">
        <v>6154</v>
      </c>
      <c r="E79" s="54">
        <v>46037</v>
      </c>
      <c r="F79" s="54">
        <v>46037</v>
      </c>
      <c r="G79" s="54">
        <v>46037</v>
      </c>
      <c r="H79" s="53"/>
      <c r="I79" s="55"/>
      <c r="J79" s="89">
        <v>-19700.18</v>
      </c>
      <c r="K79" s="53" t="s">
        <v>326</v>
      </c>
      <c r="L79" s="53"/>
      <c r="M79" s="53" t="s">
        <v>3541</v>
      </c>
      <c r="N79" s="53" t="s">
        <v>55</v>
      </c>
      <c r="O79" s="53" t="s">
        <v>51</v>
      </c>
      <c r="P79" s="53" t="s">
        <v>51</v>
      </c>
      <c r="Q79" s="56" t="s">
        <v>328</v>
      </c>
      <c r="R79" s="56" t="s">
        <v>51</v>
      </c>
      <c r="S79" s="53" t="s">
        <v>51</v>
      </c>
      <c r="X79" s="53"/>
    </row>
    <row r="80" spans="1:24" x14ac:dyDescent="0.25">
      <c r="A80" s="53"/>
      <c r="B80" s="53" t="s">
        <v>129</v>
      </c>
      <c r="C80" s="53"/>
      <c r="D80" s="54" t="s">
        <v>6155</v>
      </c>
      <c r="E80" s="54">
        <v>46038</v>
      </c>
      <c r="F80" s="54">
        <v>46038</v>
      </c>
      <c r="G80" s="54">
        <v>46038</v>
      </c>
      <c r="H80" s="53"/>
      <c r="I80" s="55"/>
      <c r="J80" s="89">
        <v>-100228.44</v>
      </c>
      <c r="K80" s="53" t="s">
        <v>326</v>
      </c>
      <c r="L80" s="53"/>
      <c r="M80" s="53" t="s">
        <v>3541</v>
      </c>
      <c r="N80" s="53" t="s">
        <v>55</v>
      </c>
      <c r="O80" s="53"/>
      <c r="P80" s="53"/>
      <c r="Q80" s="56"/>
      <c r="R80" s="56"/>
      <c r="S80" s="53"/>
      <c r="X80" s="53"/>
    </row>
    <row r="81" spans="1:24" x14ac:dyDescent="0.25">
      <c r="A81" s="53" t="s">
        <v>51</v>
      </c>
      <c r="B81" s="53" t="s">
        <v>60</v>
      </c>
      <c r="C81" s="53" t="s">
        <v>6156</v>
      </c>
      <c r="D81" s="54" t="s">
        <v>6157</v>
      </c>
      <c r="E81" s="54">
        <v>45980</v>
      </c>
      <c r="F81" s="54">
        <v>46035</v>
      </c>
      <c r="G81" s="54">
        <v>46038</v>
      </c>
      <c r="H81" s="53" t="s">
        <v>2169</v>
      </c>
      <c r="I81" s="55" t="s">
        <v>6158</v>
      </c>
      <c r="J81" s="89">
        <v>-134503.42000000001</v>
      </c>
      <c r="K81" s="53" t="s">
        <v>326</v>
      </c>
      <c r="L81" s="53" t="s">
        <v>52</v>
      </c>
      <c r="M81" s="53" t="s">
        <v>3541</v>
      </c>
      <c r="N81" s="53" t="s">
        <v>55</v>
      </c>
      <c r="O81" s="53" t="s">
        <v>51</v>
      </c>
      <c r="P81" s="53" t="s">
        <v>51</v>
      </c>
      <c r="Q81" s="56" t="s">
        <v>328</v>
      </c>
      <c r="R81" s="56" t="s">
        <v>51</v>
      </c>
      <c r="S81" s="53"/>
      <c r="T81" s="28" t="s">
        <v>5980</v>
      </c>
      <c r="X81" s="53"/>
    </row>
    <row r="82" spans="1:24" x14ac:dyDescent="0.25">
      <c r="A82" s="53" t="s">
        <v>51</v>
      </c>
      <c r="B82" s="53" t="s">
        <v>60</v>
      </c>
      <c r="C82" s="53" t="s">
        <v>6156</v>
      </c>
      <c r="D82" s="54" t="s">
        <v>6157</v>
      </c>
      <c r="E82" s="54">
        <v>46001</v>
      </c>
      <c r="F82" s="54">
        <v>46036</v>
      </c>
      <c r="G82" s="54">
        <v>46038</v>
      </c>
      <c r="H82" s="53" t="s">
        <v>1249</v>
      </c>
      <c r="I82" s="55" t="s">
        <v>6159</v>
      </c>
      <c r="J82" s="89">
        <v>-807024</v>
      </c>
      <c r="K82" s="53" t="s">
        <v>326</v>
      </c>
      <c r="L82" s="53" t="s">
        <v>52</v>
      </c>
      <c r="M82" s="53" t="s">
        <v>3541</v>
      </c>
      <c r="N82" s="53" t="s">
        <v>55</v>
      </c>
      <c r="O82" s="53" t="s">
        <v>51</v>
      </c>
      <c r="P82" s="53" t="s">
        <v>51</v>
      </c>
      <c r="Q82" s="56" t="s">
        <v>328</v>
      </c>
      <c r="R82" s="56" t="s">
        <v>51</v>
      </c>
      <c r="S82" s="53"/>
      <c r="T82" s="28" t="s">
        <v>5980</v>
      </c>
      <c r="X82" s="53"/>
    </row>
    <row r="83" spans="1:24" x14ac:dyDescent="0.25">
      <c r="A83" s="53" t="s">
        <v>51</v>
      </c>
      <c r="B83" s="53" t="s">
        <v>60</v>
      </c>
      <c r="C83" s="53" t="s">
        <v>6156</v>
      </c>
      <c r="D83" s="54" t="s">
        <v>6157</v>
      </c>
      <c r="E83" s="54">
        <v>45995</v>
      </c>
      <c r="F83" s="54">
        <v>46036</v>
      </c>
      <c r="G83" s="54">
        <v>46038</v>
      </c>
      <c r="H83" s="53" t="s">
        <v>2413</v>
      </c>
      <c r="I83" s="55" t="s">
        <v>6160</v>
      </c>
      <c r="J83" s="89">
        <v>-48256.22</v>
      </c>
      <c r="K83" s="53" t="s">
        <v>326</v>
      </c>
      <c r="L83" s="53" t="s">
        <v>52</v>
      </c>
      <c r="M83" s="53" t="s">
        <v>3541</v>
      </c>
      <c r="N83" s="53" t="s">
        <v>55</v>
      </c>
      <c r="O83" s="53" t="s">
        <v>51</v>
      </c>
      <c r="P83" s="53" t="s">
        <v>51</v>
      </c>
      <c r="Q83" s="56" t="s">
        <v>328</v>
      </c>
      <c r="R83" s="56" t="s">
        <v>51</v>
      </c>
      <c r="S83" s="53"/>
      <c r="T83" s="28" t="s">
        <v>5980</v>
      </c>
      <c r="X83" s="53"/>
    </row>
    <row r="84" spans="1:24" x14ac:dyDescent="0.25">
      <c r="A84" s="53" t="s">
        <v>51</v>
      </c>
      <c r="B84" s="53" t="s">
        <v>129</v>
      </c>
      <c r="C84" s="53"/>
      <c r="D84" s="54" t="s">
        <v>6161</v>
      </c>
      <c r="E84" s="54">
        <v>46038</v>
      </c>
      <c r="F84" s="54">
        <v>46038</v>
      </c>
      <c r="G84" s="54">
        <v>46038</v>
      </c>
      <c r="H84" s="53"/>
      <c r="I84" s="55"/>
      <c r="J84" s="89">
        <v>-4707.6400000000003</v>
      </c>
      <c r="K84" s="53" t="s">
        <v>326</v>
      </c>
      <c r="L84" s="53" t="s">
        <v>52</v>
      </c>
      <c r="M84" s="53" t="s">
        <v>3541</v>
      </c>
      <c r="N84" s="53" t="s">
        <v>55</v>
      </c>
      <c r="O84" s="53"/>
      <c r="P84" s="53"/>
      <c r="Q84" s="56" t="s">
        <v>328</v>
      </c>
      <c r="R84" s="56"/>
      <c r="S84" s="53"/>
      <c r="T84" s="28" t="s">
        <v>5980</v>
      </c>
      <c r="X84" s="53"/>
    </row>
    <row r="85" spans="1:24" x14ac:dyDescent="0.25">
      <c r="A85" s="53" t="s">
        <v>51</v>
      </c>
      <c r="B85" s="53" t="s">
        <v>129</v>
      </c>
      <c r="C85" s="53"/>
      <c r="D85" s="54" t="s">
        <v>6162</v>
      </c>
      <c r="E85" s="54">
        <v>46038</v>
      </c>
      <c r="F85" s="54">
        <v>46038</v>
      </c>
      <c r="G85" s="54">
        <v>46038</v>
      </c>
      <c r="H85" s="53"/>
      <c r="I85" s="55"/>
      <c r="J85" s="89">
        <v>-1688.97</v>
      </c>
      <c r="K85" s="53" t="s">
        <v>326</v>
      </c>
      <c r="L85" s="53" t="s">
        <v>52</v>
      </c>
      <c r="M85" s="53" t="s">
        <v>3541</v>
      </c>
      <c r="N85" s="53" t="s">
        <v>55</v>
      </c>
      <c r="O85" s="53"/>
      <c r="P85" s="53"/>
      <c r="Q85" s="56" t="s">
        <v>328</v>
      </c>
      <c r="R85" s="56"/>
      <c r="S85" s="53"/>
      <c r="T85" s="28" t="s">
        <v>5980</v>
      </c>
      <c r="X85" s="53"/>
    </row>
    <row r="86" spans="1:24" x14ac:dyDescent="0.25">
      <c r="A86" s="53" t="s">
        <v>51</v>
      </c>
      <c r="B86" s="53" t="s">
        <v>129</v>
      </c>
      <c r="C86" s="53"/>
      <c r="D86" s="54" t="s">
        <v>6163</v>
      </c>
      <c r="E86" s="54">
        <v>46038</v>
      </c>
      <c r="F86" s="54">
        <v>46038</v>
      </c>
      <c r="G86" s="54">
        <v>46038</v>
      </c>
      <c r="H86" s="53"/>
      <c r="I86" s="55"/>
      <c r="J86" s="89">
        <v>-28245.84</v>
      </c>
      <c r="K86" s="53" t="s">
        <v>326</v>
      </c>
      <c r="L86" s="53" t="s">
        <v>52</v>
      </c>
      <c r="M86" s="53" t="s">
        <v>3541</v>
      </c>
      <c r="N86" s="53" t="s">
        <v>55</v>
      </c>
      <c r="O86" s="53"/>
      <c r="P86" s="53"/>
      <c r="Q86" s="56" t="s">
        <v>328</v>
      </c>
      <c r="R86" s="56"/>
      <c r="S86" s="53"/>
      <c r="T86" s="28" t="s">
        <v>5980</v>
      </c>
      <c r="X86" s="53"/>
    </row>
    <row r="87" spans="1:24" x14ac:dyDescent="0.25">
      <c r="A87" s="53" t="s">
        <v>51</v>
      </c>
      <c r="B87" s="53" t="s">
        <v>129</v>
      </c>
      <c r="C87" s="53"/>
      <c r="D87" s="54" t="s">
        <v>6164</v>
      </c>
      <c r="E87" s="54">
        <v>46038</v>
      </c>
      <c r="F87" s="54">
        <v>46038</v>
      </c>
      <c r="G87" s="54">
        <v>46038</v>
      </c>
      <c r="H87" s="53"/>
      <c r="I87" s="55"/>
      <c r="J87" s="89">
        <v>-23800.5</v>
      </c>
      <c r="K87" s="53" t="s">
        <v>326</v>
      </c>
      <c r="L87" s="53" t="s">
        <v>52</v>
      </c>
      <c r="M87" s="53" t="s">
        <v>3541</v>
      </c>
      <c r="N87" s="53" t="s">
        <v>55</v>
      </c>
      <c r="O87" s="53"/>
      <c r="P87" s="53"/>
      <c r="Q87" s="56" t="s">
        <v>328</v>
      </c>
      <c r="R87" s="56"/>
      <c r="S87" s="53"/>
      <c r="T87" s="28" t="s">
        <v>5980</v>
      </c>
      <c r="X87" s="53"/>
    </row>
    <row r="88" spans="1:24" x14ac:dyDescent="0.25">
      <c r="A88" s="53" t="s">
        <v>51</v>
      </c>
      <c r="B88" s="53" t="s">
        <v>129</v>
      </c>
      <c r="C88" s="53"/>
      <c r="D88" s="54" t="s">
        <v>6165</v>
      </c>
      <c r="E88" s="54">
        <v>46038</v>
      </c>
      <c r="F88" s="54">
        <v>46038</v>
      </c>
      <c r="G88" s="54">
        <v>46038</v>
      </c>
      <c r="H88" s="53"/>
      <c r="I88" s="55"/>
      <c r="J88" s="89">
        <v>-8538.94</v>
      </c>
      <c r="K88" s="53" t="s">
        <v>326</v>
      </c>
      <c r="L88" s="53" t="s">
        <v>52</v>
      </c>
      <c r="M88" s="53" t="s">
        <v>3541</v>
      </c>
      <c r="N88" s="53" t="s">
        <v>55</v>
      </c>
      <c r="O88" s="53"/>
      <c r="P88" s="53"/>
      <c r="Q88" s="56" t="s">
        <v>328</v>
      </c>
      <c r="R88" s="56"/>
      <c r="S88" s="53"/>
      <c r="T88" s="28" t="s">
        <v>5980</v>
      </c>
      <c r="X88" s="53"/>
    </row>
    <row r="89" spans="1:24" x14ac:dyDescent="0.25">
      <c r="A89" s="53" t="s">
        <v>51</v>
      </c>
      <c r="B89" s="53" t="s">
        <v>129</v>
      </c>
      <c r="C89" s="53"/>
      <c r="D89" s="54" t="s">
        <v>6166</v>
      </c>
      <c r="E89" s="54">
        <v>46038</v>
      </c>
      <c r="F89" s="54">
        <v>46038</v>
      </c>
      <c r="G89" s="54">
        <v>46038</v>
      </c>
      <c r="H89" s="53"/>
      <c r="I89" s="55"/>
      <c r="J89" s="89">
        <v>-142803</v>
      </c>
      <c r="K89" s="53" t="s">
        <v>326</v>
      </c>
      <c r="L89" s="53" t="s">
        <v>52</v>
      </c>
      <c r="M89" s="53" t="s">
        <v>3541</v>
      </c>
      <c r="N89" s="53" t="s">
        <v>55</v>
      </c>
      <c r="O89" s="53"/>
      <c r="P89" s="53"/>
      <c r="Q89" s="56" t="s">
        <v>328</v>
      </c>
      <c r="R89" s="56"/>
      <c r="S89" s="53"/>
      <c r="T89" s="28" t="s">
        <v>5980</v>
      </c>
      <c r="X89" s="53"/>
    </row>
    <row r="90" spans="1:24" x14ac:dyDescent="0.25">
      <c r="A90" s="53" t="s">
        <v>51</v>
      </c>
      <c r="B90" s="53" t="s">
        <v>60</v>
      </c>
      <c r="C90" s="53" t="s">
        <v>6167</v>
      </c>
      <c r="D90" s="54" t="s">
        <v>6168</v>
      </c>
      <c r="E90" s="54">
        <v>46010</v>
      </c>
      <c r="F90" s="54">
        <v>46034</v>
      </c>
      <c r="G90" s="54">
        <v>46038</v>
      </c>
      <c r="H90" s="53" t="s">
        <v>1053</v>
      </c>
      <c r="I90" s="55" t="s">
        <v>6169</v>
      </c>
      <c r="J90" s="89">
        <v>-1670</v>
      </c>
      <c r="K90" s="53" t="s">
        <v>326</v>
      </c>
      <c r="L90" s="53" t="s">
        <v>52</v>
      </c>
      <c r="M90" s="53" t="s">
        <v>3541</v>
      </c>
      <c r="N90" s="53" t="s">
        <v>55</v>
      </c>
      <c r="O90" s="53" t="s">
        <v>51</v>
      </c>
      <c r="P90" s="53" t="s">
        <v>51</v>
      </c>
      <c r="Q90" s="56" t="s">
        <v>328</v>
      </c>
      <c r="R90" s="56" t="s">
        <v>51</v>
      </c>
      <c r="S90" s="53"/>
      <c r="T90" s="28" t="s">
        <v>5980</v>
      </c>
      <c r="X90" s="53"/>
    </row>
    <row r="91" spans="1:24" x14ac:dyDescent="0.25">
      <c r="A91" s="53" t="s">
        <v>51</v>
      </c>
      <c r="B91" s="53" t="s">
        <v>60</v>
      </c>
      <c r="C91" s="53" t="s">
        <v>6170</v>
      </c>
      <c r="D91" s="54" t="s">
        <v>6171</v>
      </c>
      <c r="E91" s="54">
        <v>46009</v>
      </c>
      <c r="F91" s="54">
        <v>46021</v>
      </c>
      <c r="G91" s="54">
        <v>46038</v>
      </c>
      <c r="H91" s="53" t="s">
        <v>6172</v>
      </c>
      <c r="I91" s="55" t="s">
        <v>6173</v>
      </c>
      <c r="J91" s="89">
        <v>-225.24</v>
      </c>
      <c r="K91" s="53" t="s">
        <v>326</v>
      </c>
      <c r="L91" s="53" t="s">
        <v>52</v>
      </c>
      <c r="M91" s="53" t="s">
        <v>3541</v>
      </c>
      <c r="N91" s="53" t="s">
        <v>55</v>
      </c>
      <c r="O91" s="53" t="s">
        <v>51</v>
      </c>
      <c r="P91" s="53" t="s">
        <v>51</v>
      </c>
      <c r="Q91" s="56" t="s">
        <v>328</v>
      </c>
      <c r="R91" s="56" t="s">
        <v>51</v>
      </c>
      <c r="S91" s="53"/>
      <c r="T91" s="28" t="s">
        <v>5980</v>
      </c>
      <c r="X91" s="53"/>
    </row>
    <row r="92" spans="1:24" x14ac:dyDescent="0.25">
      <c r="A92" s="53" t="s">
        <v>51</v>
      </c>
      <c r="B92" s="53" t="s">
        <v>60</v>
      </c>
      <c r="C92" s="53" t="s">
        <v>6174</v>
      </c>
      <c r="D92" s="54" t="s">
        <v>6175</v>
      </c>
      <c r="E92" s="54">
        <v>46008</v>
      </c>
      <c r="F92" s="54">
        <v>46029</v>
      </c>
      <c r="G92" s="54">
        <v>46038</v>
      </c>
      <c r="H92" s="53" t="s">
        <v>6176</v>
      </c>
      <c r="I92" s="55" t="s">
        <v>6177</v>
      </c>
      <c r="J92" s="89">
        <v>-988</v>
      </c>
      <c r="K92" s="53" t="s">
        <v>326</v>
      </c>
      <c r="L92" s="53" t="s">
        <v>52</v>
      </c>
      <c r="M92" s="53" t="s">
        <v>3541</v>
      </c>
      <c r="N92" s="53" t="s">
        <v>55</v>
      </c>
      <c r="O92" s="53" t="s">
        <v>51</v>
      </c>
      <c r="P92" s="53" t="s">
        <v>51</v>
      </c>
      <c r="Q92" s="56" t="s">
        <v>328</v>
      </c>
      <c r="R92" s="56" t="s">
        <v>51</v>
      </c>
      <c r="S92" s="53"/>
      <c r="T92" s="28" t="s">
        <v>5980</v>
      </c>
      <c r="X92" s="53"/>
    </row>
    <row r="93" spans="1:24" x14ac:dyDescent="0.25">
      <c r="A93" s="53" t="s">
        <v>51</v>
      </c>
      <c r="B93" s="53" t="s">
        <v>60</v>
      </c>
      <c r="C93" s="53" t="s">
        <v>6178</v>
      </c>
      <c r="D93" s="54" t="s">
        <v>6179</v>
      </c>
      <c r="E93" s="54">
        <v>46008</v>
      </c>
      <c r="F93" s="54">
        <v>46031</v>
      </c>
      <c r="G93" s="54">
        <v>46038</v>
      </c>
      <c r="H93" s="53" t="s">
        <v>6180</v>
      </c>
      <c r="I93" s="55" t="s">
        <v>6181</v>
      </c>
      <c r="J93" s="89">
        <v>-270</v>
      </c>
      <c r="K93" s="53" t="s">
        <v>326</v>
      </c>
      <c r="L93" s="53" t="s">
        <v>52</v>
      </c>
      <c r="M93" s="53" t="s">
        <v>3541</v>
      </c>
      <c r="N93" s="53" t="s">
        <v>55</v>
      </c>
      <c r="O93" s="53" t="s">
        <v>51</v>
      </c>
      <c r="P93" s="53" t="s">
        <v>51</v>
      </c>
      <c r="Q93" s="56" t="s">
        <v>328</v>
      </c>
      <c r="R93" s="56" t="s">
        <v>51</v>
      </c>
      <c r="S93" s="53"/>
      <c r="T93" s="28" t="s">
        <v>5980</v>
      </c>
      <c r="X93" s="53"/>
    </row>
    <row r="94" spans="1:24" x14ac:dyDescent="0.25">
      <c r="A94" s="53" t="s">
        <v>51</v>
      </c>
      <c r="B94" s="53" t="s">
        <v>60</v>
      </c>
      <c r="C94" s="53" t="s">
        <v>6182</v>
      </c>
      <c r="D94" s="54" t="s">
        <v>6183</v>
      </c>
      <c r="E94" s="54">
        <v>46010</v>
      </c>
      <c r="F94" s="54">
        <v>46029</v>
      </c>
      <c r="G94" s="54">
        <v>46038</v>
      </c>
      <c r="H94" s="53" t="s">
        <v>6184</v>
      </c>
      <c r="I94" s="55" t="s">
        <v>6185</v>
      </c>
      <c r="J94" s="89">
        <v>-8838.7099999999991</v>
      </c>
      <c r="K94" s="53" t="s">
        <v>326</v>
      </c>
      <c r="L94" s="53" t="s">
        <v>52</v>
      </c>
      <c r="M94" s="53" t="s">
        <v>3541</v>
      </c>
      <c r="N94" s="53" t="s">
        <v>55</v>
      </c>
      <c r="O94" s="53" t="s">
        <v>51</v>
      </c>
      <c r="P94" s="53" t="s">
        <v>51</v>
      </c>
      <c r="Q94" s="56" t="s">
        <v>328</v>
      </c>
      <c r="R94" s="56" t="s">
        <v>51</v>
      </c>
      <c r="S94" s="53"/>
      <c r="T94" s="28" t="s">
        <v>5980</v>
      </c>
      <c r="X94" s="53"/>
    </row>
    <row r="95" spans="1:24" x14ac:dyDescent="0.25">
      <c r="A95" s="53" t="s">
        <v>51</v>
      </c>
      <c r="B95" s="53" t="s">
        <v>60</v>
      </c>
      <c r="C95" s="53" t="s">
        <v>5986</v>
      </c>
      <c r="D95" s="54" t="s">
        <v>1096</v>
      </c>
      <c r="E95" s="54">
        <v>46007</v>
      </c>
      <c r="F95" s="54">
        <v>46037</v>
      </c>
      <c r="G95" s="54">
        <v>46038</v>
      </c>
      <c r="H95" s="53" t="s">
        <v>2287</v>
      </c>
      <c r="I95" s="55" t="s">
        <v>6186</v>
      </c>
      <c r="J95" s="89">
        <v>-2424</v>
      </c>
      <c r="K95" s="53" t="s">
        <v>326</v>
      </c>
      <c r="L95" s="53" t="s">
        <v>52</v>
      </c>
      <c r="M95" s="53" t="s">
        <v>3541</v>
      </c>
      <c r="N95" s="53" t="s">
        <v>55</v>
      </c>
      <c r="O95" s="53" t="s">
        <v>51</v>
      </c>
      <c r="P95" s="53" t="s">
        <v>51</v>
      </c>
      <c r="Q95" s="56" t="s">
        <v>328</v>
      </c>
      <c r="R95" s="56" t="s">
        <v>51</v>
      </c>
      <c r="S95" s="53"/>
      <c r="T95" s="28" t="s">
        <v>5980</v>
      </c>
      <c r="X95" s="53"/>
    </row>
    <row r="96" spans="1:24" x14ac:dyDescent="0.25">
      <c r="A96" s="53" t="s">
        <v>51</v>
      </c>
      <c r="B96" s="53" t="s">
        <v>129</v>
      </c>
      <c r="C96" s="53"/>
      <c r="D96" s="54" t="s">
        <v>6187</v>
      </c>
      <c r="E96" s="54">
        <v>46038</v>
      </c>
      <c r="F96" s="54">
        <v>46038</v>
      </c>
      <c r="G96" s="54">
        <v>46038</v>
      </c>
      <c r="H96" s="53"/>
      <c r="I96" s="55"/>
      <c r="J96" s="89">
        <v>-275.05</v>
      </c>
      <c r="K96" s="53" t="s">
        <v>326</v>
      </c>
      <c r="L96" s="53"/>
      <c r="M96" s="53"/>
      <c r="N96" s="53"/>
      <c r="O96" s="53"/>
      <c r="P96" s="53"/>
      <c r="Q96" s="56"/>
      <c r="R96" s="56"/>
      <c r="S96" s="53"/>
      <c r="X96" s="53"/>
    </row>
    <row r="97" spans="1:24" x14ac:dyDescent="0.25">
      <c r="A97" s="53" t="s">
        <v>51</v>
      </c>
      <c r="B97" s="53" t="s">
        <v>129</v>
      </c>
      <c r="C97" s="53"/>
      <c r="D97" s="54" t="s">
        <v>6188</v>
      </c>
      <c r="E97" s="54">
        <v>46038</v>
      </c>
      <c r="F97" s="54">
        <v>46038</v>
      </c>
      <c r="G97" s="54">
        <v>46038</v>
      </c>
      <c r="H97" s="53"/>
      <c r="I97" s="55"/>
      <c r="J97" s="89">
        <v>-79.97</v>
      </c>
      <c r="K97" s="53" t="s">
        <v>326</v>
      </c>
      <c r="L97" s="53"/>
      <c r="M97" s="53"/>
      <c r="N97" s="53"/>
      <c r="O97" s="53"/>
      <c r="P97" s="53"/>
      <c r="Q97" s="56"/>
      <c r="R97" s="56"/>
      <c r="S97" s="53"/>
      <c r="X97" s="53"/>
    </row>
    <row r="98" spans="1:24" x14ac:dyDescent="0.25">
      <c r="A98" s="53" t="s">
        <v>51</v>
      </c>
      <c r="B98" s="53" t="s">
        <v>129</v>
      </c>
      <c r="C98" s="53"/>
      <c r="D98" s="54" t="s">
        <v>6189</v>
      </c>
      <c r="E98" s="54">
        <v>46038</v>
      </c>
      <c r="F98" s="54">
        <v>46038</v>
      </c>
      <c r="G98" s="54">
        <v>46038</v>
      </c>
      <c r="H98" s="53"/>
      <c r="I98" s="55"/>
      <c r="J98" s="89">
        <v>-58.94</v>
      </c>
      <c r="K98" s="53" t="s">
        <v>326</v>
      </c>
      <c r="L98" s="53"/>
      <c r="M98" s="53"/>
      <c r="N98" s="53"/>
      <c r="O98" s="53"/>
      <c r="P98" s="53"/>
      <c r="Q98" s="56"/>
      <c r="R98" s="56"/>
      <c r="S98" s="53"/>
      <c r="X98" s="53"/>
    </row>
    <row r="99" spans="1:24" x14ac:dyDescent="0.25">
      <c r="A99" s="53" t="s">
        <v>51</v>
      </c>
      <c r="B99" s="53" t="s">
        <v>129</v>
      </c>
      <c r="C99" s="53"/>
      <c r="D99" s="54" t="s">
        <v>6190</v>
      </c>
      <c r="E99" s="54">
        <v>46038</v>
      </c>
      <c r="F99" s="54">
        <v>46038</v>
      </c>
      <c r="G99" s="54">
        <v>46038</v>
      </c>
      <c r="H99" s="53"/>
      <c r="I99" s="55"/>
      <c r="J99" s="89">
        <v>-139.97999999999999</v>
      </c>
      <c r="K99" s="53" t="s">
        <v>326</v>
      </c>
      <c r="L99" s="53"/>
      <c r="M99" s="53"/>
      <c r="N99" s="53"/>
      <c r="O99" s="53"/>
      <c r="P99" s="53"/>
      <c r="Q99" s="56"/>
      <c r="R99" s="56"/>
      <c r="S99" s="53"/>
      <c r="X99" s="53"/>
    </row>
    <row r="100" spans="1:24" x14ac:dyDescent="0.25">
      <c r="A100" s="53" t="s">
        <v>51</v>
      </c>
      <c r="B100" s="53" t="s">
        <v>129</v>
      </c>
      <c r="C100" s="53"/>
      <c r="D100" s="54" t="s">
        <v>6191</v>
      </c>
      <c r="E100" s="54">
        <v>46038</v>
      </c>
      <c r="F100" s="54">
        <v>46038</v>
      </c>
      <c r="G100" s="54">
        <v>46038</v>
      </c>
      <c r="H100" s="53"/>
      <c r="I100" s="55"/>
      <c r="J100" s="89">
        <v>-108.98</v>
      </c>
      <c r="K100" s="53" t="s">
        <v>326</v>
      </c>
      <c r="L100" s="53"/>
      <c r="M100" s="53"/>
      <c r="N100" s="53"/>
      <c r="O100" s="53"/>
      <c r="P100" s="53"/>
      <c r="Q100" s="56"/>
      <c r="R100" s="56"/>
      <c r="S100" s="53"/>
      <c r="X100" s="53"/>
    </row>
    <row r="101" spans="1:24" x14ac:dyDescent="0.25">
      <c r="A101" s="53" t="s">
        <v>51</v>
      </c>
      <c r="B101" s="53" t="s">
        <v>129</v>
      </c>
      <c r="C101" s="53"/>
      <c r="D101" s="54" t="s">
        <v>6192</v>
      </c>
      <c r="E101" s="54">
        <v>46038</v>
      </c>
      <c r="F101" s="54">
        <v>46038</v>
      </c>
      <c r="G101" s="54">
        <v>46038</v>
      </c>
      <c r="H101" s="53"/>
      <c r="I101" s="55"/>
      <c r="J101" s="89">
        <v>-80.89</v>
      </c>
      <c r="K101" s="53" t="s">
        <v>326</v>
      </c>
      <c r="L101" s="53"/>
      <c r="M101" s="53"/>
      <c r="N101" s="53"/>
      <c r="O101" s="53"/>
      <c r="P101" s="53"/>
      <c r="Q101" s="56"/>
      <c r="R101" s="56"/>
      <c r="S101" s="53"/>
      <c r="X101" s="53"/>
    </row>
    <row r="102" spans="1:24" x14ac:dyDescent="0.25">
      <c r="A102" s="53" t="s">
        <v>51</v>
      </c>
      <c r="B102" s="53" t="s">
        <v>129</v>
      </c>
      <c r="C102" s="53"/>
      <c r="D102" s="54" t="s">
        <v>6193</v>
      </c>
      <c r="E102" s="54">
        <v>46038</v>
      </c>
      <c r="F102" s="54">
        <v>46038</v>
      </c>
      <c r="G102" s="54">
        <v>46038</v>
      </c>
      <c r="H102" s="53"/>
      <c r="I102" s="55"/>
      <c r="J102" s="89">
        <v>-510.34</v>
      </c>
      <c r="K102" s="53" t="s">
        <v>326</v>
      </c>
      <c r="L102" s="53"/>
      <c r="M102" s="53"/>
      <c r="N102" s="53"/>
      <c r="O102" s="53"/>
      <c r="P102" s="53"/>
      <c r="Q102" s="56"/>
      <c r="R102" s="56"/>
      <c r="S102" s="53"/>
      <c r="X102" s="53"/>
    </row>
    <row r="103" spans="1:24" x14ac:dyDescent="0.25">
      <c r="A103" s="53" t="s">
        <v>51</v>
      </c>
      <c r="B103" s="53" t="s">
        <v>129</v>
      </c>
      <c r="C103" s="53"/>
      <c r="D103" s="54" t="s">
        <v>6194</v>
      </c>
      <c r="E103" s="54">
        <v>46038</v>
      </c>
      <c r="F103" s="54">
        <v>46038</v>
      </c>
      <c r="G103" s="54">
        <v>46038</v>
      </c>
      <c r="H103" s="53"/>
      <c r="I103" s="55"/>
      <c r="J103" s="89">
        <v>-70</v>
      </c>
      <c r="K103" s="53" t="s">
        <v>326</v>
      </c>
      <c r="L103" s="53"/>
      <c r="M103" s="53"/>
      <c r="N103" s="53"/>
      <c r="O103" s="53"/>
      <c r="P103" s="53"/>
      <c r="Q103" s="56"/>
      <c r="R103" s="56"/>
      <c r="S103" s="53"/>
      <c r="X103" s="53"/>
    </row>
    <row r="104" spans="1:24" x14ac:dyDescent="0.25">
      <c r="A104" s="53" t="s">
        <v>51</v>
      </c>
      <c r="B104" s="53" t="s">
        <v>129</v>
      </c>
      <c r="C104" s="53"/>
      <c r="D104" s="54" t="s">
        <v>6195</v>
      </c>
      <c r="E104" s="54">
        <v>46038</v>
      </c>
      <c r="F104" s="54">
        <v>46038</v>
      </c>
      <c r="G104" s="54">
        <v>46038</v>
      </c>
      <c r="H104" s="53"/>
      <c r="I104" s="55"/>
      <c r="J104" s="89">
        <v>-198.96</v>
      </c>
      <c r="K104" s="53" t="s">
        <v>326</v>
      </c>
      <c r="L104" s="53"/>
      <c r="M104" s="53"/>
      <c r="N104" s="53"/>
      <c r="O104" s="53"/>
      <c r="P104" s="53"/>
      <c r="Q104" s="56"/>
      <c r="R104" s="56"/>
      <c r="S104" s="53"/>
      <c r="X104" s="53"/>
    </row>
    <row r="105" spans="1:24" x14ac:dyDescent="0.25">
      <c r="A105" s="53" t="s">
        <v>51</v>
      </c>
      <c r="B105" s="53" t="s">
        <v>129</v>
      </c>
      <c r="C105" s="53"/>
      <c r="D105" s="54" t="s">
        <v>6196</v>
      </c>
      <c r="E105" s="54">
        <v>46038</v>
      </c>
      <c r="F105" s="54">
        <v>46038</v>
      </c>
      <c r="G105" s="54">
        <v>46038</v>
      </c>
      <c r="H105" s="53"/>
      <c r="I105" s="55"/>
      <c r="J105" s="89">
        <v>-376.4</v>
      </c>
      <c r="K105" s="53" t="s">
        <v>326</v>
      </c>
      <c r="L105" s="53"/>
      <c r="M105" s="53"/>
      <c r="N105" s="53"/>
      <c r="O105" s="53"/>
      <c r="P105" s="53"/>
      <c r="Q105" s="56"/>
      <c r="R105" s="56"/>
      <c r="S105" s="53"/>
      <c r="X105" s="53"/>
    </row>
    <row r="106" spans="1:24" x14ac:dyDescent="0.25">
      <c r="A106" s="53" t="s">
        <v>51</v>
      </c>
      <c r="B106" s="53" t="s">
        <v>129</v>
      </c>
      <c r="C106" s="53"/>
      <c r="D106" s="54" t="s">
        <v>6197</v>
      </c>
      <c r="E106" s="54">
        <v>46038</v>
      </c>
      <c r="F106" s="54">
        <v>46038</v>
      </c>
      <c r="G106" s="54">
        <v>46038</v>
      </c>
      <c r="H106" s="53"/>
      <c r="I106" s="55"/>
      <c r="J106" s="89">
        <v>-128.37</v>
      </c>
      <c r="K106" s="53" t="s">
        <v>326</v>
      </c>
      <c r="L106" s="53"/>
      <c r="M106" s="53"/>
      <c r="N106" s="53"/>
      <c r="O106" s="53"/>
      <c r="P106" s="53"/>
      <c r="Q106" s="56"/>
      <c r="R106" s="56"/>
      <c r="S106" s="53"/>
      <c r="X106" s="53"/>
    </row>
    <row r="107" spans="1:24" x14ac:dyDescent="0.25">
      <c r="A107" s="53" t="s">
        <v>51</v>
      </c>
      <c r="B107" s="53" t="s">
        <v>129</v>
      </c>
      <c r="C107" s="53"/>
      <c r="D107" s="54" t="s">
        <v>6198</v>
      </c>
      <c r="E107" s="54">
        <v>46038</v>
      </c>
      <c r="F107" s="54">
        <v>46038</v>
      </c>
      <c r="G107" s="54">
        <v>46038</v>
      </c>
      <c r="H107" s="53"/>
      <c r="I107" s="55"/>
      <c r="J107" s="89">
        <v>-751.98</v>
      </c>
      <c r="K107" s="53" t="s">
        <v>326</v>
      </c>
      <c r="L107" s="53"/>
      <c r="M107" s="53"/>
      <c r="N107" s="53"/>
      <c r="O107" s="53"/>
      <c r="P107" s="53"/>
      <c r="Q107" s="56"/>
      <c r="R107" s="56"/>
      <c r="S107" s="53"/>
      <c r="X107" s="53"/>
    </row>
    <row r="108" spans="1:24" x14ac:dyDescent="0.25">
      <c r="A108" s="53" t="s">
        <v>51</v>
      </c>
      <c r="B108" s="53" t="s">
        <v>129</v>
      </c>
      <c r="C108" s="53"/>
      <c r="D108" s="54" t="s">
        <v>6199</v>
      </c>
      <c r="E108" s="54">
        <v>46038</v>
      </c>
      <c r="F108" s="54">
        <v>46038</v>
      </c>
      <c r="G108" s="54">
        <v>46038</v>
      </c>
      <c r="H108" s="53"/>
      <c r="I108" s="55"/>
      <c r="J108" s="89">
        <v>-1799</v>
      </c>
      <c r="K108" s="53" t="s">
        <v>326</v>
      </c>
      <c r="L108" s="53"/>
      <c r="M108" s="53"/>
      <c r="N108" s="53"/>
      <c r="O108" s="53"/>
      <c r="P108" s="53"/>
      <c r="Q108" s="56"/>
      <c r="R108" s="56"/>
      <c r="S108" s="53"/>
      <c r="X108" s="53"/>
    </row>
    <row r="109" spans="1:24" x14ac:dyDescent="0.25">
      <c r="A109" s="53" t="s">
        <v>51</v>
      </c>
      <c r="B109" s="53" t="s">
        <v>129</v>
      </c>
      <c r="C109" s="53"/>
      <c r="D109" s="54" t="s">
        <v>6200</v>
      </c>
      <c r="E109" s="54">
        <v>46038</v>
      </c>
      <c r="F109" s="54">
        <v>46038</v>
      </c>
      <c r="G109" s="54">
        <v>46038</v>
      </c>
      <c r="H109" s="53"/>
      <c r="I109" s="55"/>
      <c r="J109" s="89">
        <v>-2916.53</v>
      </c>
      <c r="K109" s="53" t="s">
        <v>326</v>
      </c>
      <c r="L109" s="53"/>
      <c r="M109" s="53"/>
      <c r="N109" s="53"/>
      <c r="O109" s="53"/>
      <c r="P109" s="53"/>
      <c r="Q109" s="56"/>
      <c r="R109" s="56"/>
      <c r="S109" s="53"/>
      <c r="X109" s="53"/>
    </row>
    <row r="110" spans="1:24" x14ac:dyDescent="0.25">
      <c r="A110" s="53" t="s">
        <v>51</v>
      </c>
      <c r="B110" s="53" t="s">
        <v>129</v>
      </c>
      <c r="C110" s="53"/>
      <c r="D110" s="54" t="s">
        <v>6201</v>
      </c>
      <c r="E110" s="54">
        <v>46038</v>
      </c>
      <c r="F110" s="54">
        <v>46038</v>
      </c>
      <c r="G110" s="54">
        <v>46038</v>
      </c>
      <c r="H110" s="53"/>
      <c r="I110" s="55"/>
      <c r="J110" s="89">
        <v>-503.93</v>
      </c>
      <c r="K110" s="53" t="s">
        <v>326</v>
      </c>
      <c r="L110" s="53"/>
      <c r="M110" s="53"/>
      <c r="N110" s="53"/>
      <c r="O110" s="53"/>
      <c r="P110" s="53"/>
      <c r="Q110" s="56"/>
      <c r="R110" s="56"/>
      <c r="S110" s="53"/>
      <c r="X110" s="53"/>
    </row>
    <row r="111" spans="1:24" x14ac:dyDescent="0.25">
      <c r="A111" s="53" t="s">
        <v>51</v>
      </c>
      <c r="B111" s="53" t="s">
        <v>129</v>
      </c>
      <c r="C111" s="53"/>
      <c r="D111" s="54" t="s">
        <v>6202</v>
      </c>
      <c r="E111" s="54">
        <v>46038</v>
      </c>
      <c r="F111" s="54">
        <v>46038</v>
      </c>
      <c r="G111" s="54">
        <v>46038</v>
      </c>
      <c r="H111" s="53"/>
      <c r="I111" s="55"/>
      <c r="J111" s="89">
        <v>-115.35</v>
      </c>
      <c r="K111" s="53" t="s">
        <v>326</v>
      </c>
      <c r="L111" s="53"/>
      <c r="M111" s="53"/>
      <c r="N111" s="53"/>
      <c r="O111" s="53"/>
      <c r="P111" s="53"/>
      <c r="Q111" s="56"/>
      <c r="R111" s="56"/>
      <c r="S111" s="53"/>
      <c r="X111" s="53"/>
    </row>
    <row r="112" spans="1:24" x14ac:dyDescent="0.25">
      <c r="A112" s="53"/>
      <c r="B112" s="53" t="s">
        <v>129</v>
      </c>
      <c r="C112" s="53"/>
      <c r="D112" s="54" t="s">
        <v>6203</v>
      </c>
      <c r="E112" s="54">
        <v>46038</v>
      </c>
      <c r="F112" s="54">
        <v>46038</v>
      </c>
      <c r="G112" s="54">
        <v>46038</v>
      </c>
      <c r="H112" s="53"/>
      <c r="I112" s="55"/>
      <c r="J112" s="89">
        <v>-21760.12</v>
      </c>
      <c r="K112" s="53" t="s">
        <v>326</v>
      </c>
      <c r="L112" s="53"/>
      <c r="M112" s="53" t="s">
        <v>3541</v>
      </c>
      <c r="N112" s="53" t="s">
        <v>55</v>
      </c>
      <c r="O112" s="53"/>
      <c r="P112" s="53"/>
      <c r="Q112" s="56"/>
      <c r="R112" s="56"/>
      <c r="S112" s="53"/>
      <c r="X112" s="53"/>
    </row>
    <row r="113" spans="1:24" x14ac:dyDescent="0.25">
      <c r="A113" s="53" t="s">
        <v>51</v>
      </c>
      <c r="B113" s="53" t="s">
        <v>60</v>
      </c>
      <c r="C113" s="53" t="s">
        <v>6034</v>
      </c>
      <c r="D113" s="54" t="s">
        <v>6035</v>
      </c>
      <c r="E113" s="54">
        <v>46008</v>
      </c>
      <c r="F113" s="54">
        <v>46010</v>
      </c>
      <c r="G113" s="54">
        <v>46038</v>
      </c>
      <c r="H113" s="53" t="s">
        <v>6204</v>
      </c>
      <c r="I113" s="55" t="s">
        <v>6205</v>
      </c>
      <c r="J113" s="89">
        <v>-2998.7</v>
      </c>
      <c r="K113" s="53" t="s">
        <v>326</v>
      </c>
      <c r="L113" s="53" t="s">
        <v>52</v>
      </c>
      <c r="M113" s="53" t="s">
        <v>3541</v>
      </c>
      <c r="N113" s="53" t="s">
        <v>55</v>
      </c>
      <c r="O113" s="53" t="s">
        <v>51</v>
      </c>
      <c r="P113" s="53" t="s">
        <v>51</v>
      </c>
      <c r="Q113" s="56" t="s">
        <v>328</v>
      </c>
      <c r="R113" s="56" t="s">
        <v>51</v>
      </c>
      <c r="S113" s="53"/>
      <c r="T113" s="28" t="s">
        <v>5980</v>
      </c>
      <c r="X113" s="53"/>
    </row>
    <row r="114" spans="1:24" x14ac:dyDescent="0.25">
      <c r="A114" s="53" t="s">
        <v>51</v>
      </c>
      <c r="B114" s="53" t="s">
        <v>60</v>
      </c>
      <c r="C114" s="53" t="s">
        <v>6206</v>
      </c>
      <c r="D114" s="54" t="s">
        <v>6207</v>
      </c>
      <c r="E114" s="54">
        <v>46030</v>
      </c>
      <c r="F114" s="54">
        <v>46037</v>
      </c>
      <c r="G114" s="54">
        <v>46038</v>
      </c>
      <c r="H114" s="53" t="s">
        <v>2289</v>
      </c>
      <c r="I114" s="55" t="s">
        <v>6208</v>
      </c>
      <c r="J114" s="89">
        <v>-42548</v>
      </c>
      <c r="K114" s="53" t="s">
        <v>326</v>
      </c>
      <c r="L114" s="53" t="s">
        <v>52</v>
      </c>
      <c r="M114" s="53" t="s">
        <v>3541</v>
      </c>
      <c r="N114" s="53" t="s">
        <v>55</v>
      </c>
      <c r="O114" s="53" t="s">
        <v>51</v>
      </c>
      <c r="P114" s="53" t="s">
        <v>51</v>
      </c>
      <c r="Q114" s="56" t="s">
        <v>328</v>
      </c>
      <c r="R114" s="56" t="s">
        <v>51</v>
      </c>
      <c r="S114" s="53"/>
      <c r="T114" s="28" t="s">
        <v>5980</v>
      </c>
      <c r="X114" s="53"/>
    </row>
    <row r="115" spans="1:24" x14ac:dyDescent="0.25">
      <c r="A115" s="53" t="s">
        <v>51</v>
      </c>
      <c r="B115" s="53" t="s">
        <v>60</v>
      </c>
      <c r="C115" s="53" t="s">
        <v>6209</v>
      </c>
      <c r="D115" s="54" t="s">
        <v>6210</v>
      </c>
      <c r="E115" s="54">
        <v>46009</v>
      </c>
      <c r="F115" s="54">
        <v>46020</v>
      </c>
      <c r="G115" s="54">
        <v>46041</v>
      </c>
      <c r="H115" s="53" t="s">
        <v>6211</v>
      </c>
      <c r="I115" s="55" t="s">
        <v>6212</v>
      </c>
      <c r="J115" s="89">
        <v>-462.9</v>
      </c>
      <c r="K115" s="53" t="s">
        <v>326</v>
      </c>
      <c r="L115" s="53" t="s">
        <v>52</v>
      </c>
      <c r="M115" s="53" t="s">
        <v>3541</v>
      </c>
      <c r="N115" s="53" t="s">
        <v>55</v>
      </c>
      <c r="O115" s="53" t="s">
        <v>51</v>
      </c>
      <c r="P115" s="53" t="s">
        <v>51</v>
      </c>
      <c r="Q115" s="56" t="s">
        <v>328</v>
      </c>
      <c r="R115" s="56" t="s">
        <v>51</v>
      </c>
      <c r="S115" s="53"/>
      <c r="T115" s="28" t="s">
        <v>5980</v>
      </c>
      <c r="X115" s="53"/>
    </row>
    <row r="116" spans="1:24" x14ac:dyDescent="0.25">
      <c r="A116" s="53" t="s">
        <v>51</v>
      </c>
      <c r="B116" s="53" t="s">
        <v>60</v>
      </c>
      <c r="C116" s="53" t="s">
        <v>6209</v>
      </c>
      <c r="D116" s="54" t="s">
        <v>6210</v>
      </c>
      <c r="E116" s="54">
        <v>46009</v>
      </c>
      <c r="F116" s="54">
        <v>46010</v>
      </c>
      <c r="G116" s="54">
        <v>46041</v>
      </c>
      <c r="H116" s="53" t="s">
        <v>6213</v>
      </c>
      <c r="I116" s="55" t="s">
        <v>6214</v>
      </c>
      <c r="J116" s="89">
        <v>-5370</v>
      </c>
      <c r="K116" s="53" t="s">
        <v>326</v>
      </c>
      <c r="L116" s="53" t="s">
        <v>52</v>
      </c>
      <c r="M116" s="53" t="s">
        <v>3541</v>
      </c>
      <c r="N116" s="53" t="s">
        <v>55</v>
      </c>
      <c r="O116" s="53" t="s">
        <v>51</v>
      </c>
      <c r="P116" s="53" t="s">
        <v>51</v>
      </c>
      <c r="Q116" s="56" t="s">
        <v>328</v>
      </c>
      <c r="R116" s="56" t="s">
        <v>51</v>
      </c>
      <c r="S116" s="53"/>
      <c r="T116" s="28" t="s">
        <v>5980</v>
      </c>
      <c r="X116" s="53"/>
    </row>
    <row r="117" spans="1:24" x14ac:dyDescent="0.25">
      <c r="A117" s="53" t="s">
        <v>51</v>
      </c>
      <c r="B117" s="53" t="s">
        <v>60</v>
      </c>
      <c r="C117" s="53" t="s">
        <v>6047</v>
      </c>
      <c r="D117" s="54" t="s">
        <v>6048</v>
      </c>
      <c r="E117" s="54">
        <v>46010</v>
      </c>
      <c r="F117" s="54">
        <v>46020</v>
      </c>
      <c r="G117" s="54">
        <v>46041</v>
      </c>
      <c r="H117" s="53" t="s">
        <v>6215</v>
      </c>
      <c r="I117" s="55" t="s">
        <v>6216</v>
      </c>
      <c r="J117" s="89">
        <v>-5317.82</v>
      </c>
      <c r="K117" s="53" t="s">
        <v>326</v>
      </c>
      <c r="L117" s="53" t="s">
        <v>52</v>
      </c>
      <c r="M117" s="53" t="s">
        <v>3541</v>
      </c>
      <c r="N117" s="53" t="s">
        <v>55</v>
      </c>
      <c r="O117" s="53" t="s">
        <v>51</v>
      </c>
      <c r="P117" s="53" t="s">
        <v>51</v>
      </c>
      <c r="Q117" s="56" t="s">
        <v>328</v>
      </c>
      <c r="R117" s="56" t="s">
        <v>51</v>
      </c>
      <c r="S117" s="53"/>
      <c r="T117" s="28" t="s">
        <v>5980</v>
      </c>
      <c r="X117" s="53"/>
    </row>
    <row r="118" spans="1:24" x14ac:dyDescent="0.25">
      <c r="A118" s="53" t="s">
        <v>51</v>
      </c>
      <c r="B118" s="53" t="s">
        <v>60</v>
      </c>
      <c r="C118" s="53" t="s">
        <v>6047</v>
      </c>
      <c r="D118" s="54" t="s">
        <v>6048</v>
      </c>
      <c r="E118" s="54">
        <v>46010</v>
      </c>
      <c r="F118" s="54">
        <v>46020</v>
      </c>
      <c r="G118" s="54">
        <v>46041</v>
      </c>
      <c r="H118" s="53" t="s">
        <v>6217</v>
      </c>
      <c r="I118" s="55" t="s">
        <v>6218</v>
      </c>
      <c r="J118" s="89">
        <v>-8701.8799999999992</v>
      </c>
      <c r="K118" s="53" t="s">
        <v>326</v>
      </c>
      <c r="L118" s="53" t="s">
        <v>52</v>
      </c>
      <c r="M118" s="53" t="s">
        <v>3541</v>
      </c>
      <c r="N118" s="53" t="s">
        <v>55</v>
      </c>
      <c r="O118" s="53" t="s">
        <v>51</v>
      </c>
      <c r="P118" s="53" t="s">
        <v>51</v>
      </c>
      <c r="Q118" s="56" t="s">
        <v>328</v>
      </c>
      <c r="R118" s="56" t="s">
        <v>51</v>
      </c>
      <c r="S118" s="53"/>
      <c r="T118" s="28" t="s">
        <v>5980</v>
      </c>
      <c r="X118" s="53"/>
    </row>
    <row r="119" spans="1:24" x14ac:dyDescent="0.25">
      <c r="A119" s="53" t="s">
        <v>51</v>
      </c>
      <c r="B119" s="53" t="s">
        <v>60</v>
      </c>
      <c r="C119" s="53" t="s">
        <v>6051</v>
      </c>
      <c r="D119" s="54" t="s">
        <v>6052</v>
      </c>
      <c r="E119" s="54">
        <v>46007</v>
      </c>
      <c r="F119" s="54">
        <v>46022</v>
      </c>
      <c r="G119" s="54">
        <v>46041</v>
      </c>
      <c r="H119" s="53" t="s">
        <v>6219</v>
      </c>
      <c r="I119" s="55" t="s">
        <v>6220</v>
      </c>
      <c r="J119" s="89">
        <v>-1700000</v>
      </c>
      <c r="K119" s="53" t="s">
        <v>326</v>
      </c>
      <c r="L119" s="53" t="s">
        <v>52</v>
      </c>
      <c r="M119" s="53" t="s">
        <v>3541</v>
      </c>
      <c r="N119" s="53" t="s">
        <v>55</v>
      </c>
      <c r="O119" s="53" t="s">
        <v>51</v>
      </c>
      <c r="P119" s="53" t="s">
        <v>51</v>
      </c>
      <c r="Q119" s="56" t="s">
        <v>328</v>
      </c>
      <c r="R119" s="56" t="s">
        <v>51</v>
      </c>
      <c r="S119" s="53"/>
      <c r="T119" s="28" t="s">
        <v>5980</v>
      </c>
      <c r="X119" s="53"/>
    </row>
    <row r="120" spans="1:24" x14ac:dyDescent="0.25">
      <c r="A120" s="53" t="s">
        <v>51</v>
      </c>
      <c r="B120" s="53" t="s">
        <v>60</v>
      </c>
      <c r="C120" s="53" t="s">
        <v>6126</v>
      </c>
      <c r="D120" s="54" t="s">
        <v>6127</v>
      </c>
      <c r="E120" s="54">
        <v>46008</v>
      </c>
      <c r="F120" s="54">
        <v>46041</v>
      </c>
      <c r="G120" s="54">
        <v>46041</v>
      </c>
      <c r="H120" s="53" t="s">
        <v>810</v>
      </c>
      <c r="I120" s="55" t="s">
        <v>6221</v>
      </c>
      <c r="J120" s="89">
        <v>-2522.87</v>
      </c>
      <c r="K120" s="53" t="s">
        <v>326</v>
      </c>
      <c r="L120" s="53" t="s">
        <v>52</v>
      </c>
      <c r="M120" s="53" t="s">
        <v>3541</v>
      </c>
      <c r="N120" s="53" t="s">
        <v>55</v>
      </c>
      <c r="O120" s="53" t="s">
        <v>51</v>
      </c>
      <c r="P120" s="53" t="s">
        <v>51</v>
      </c>
      <c r="Q120" s="56" t="s">
        <v>328</v>
      </c>
      <c r="R120" s="56" t="s">
        <v>51</v>
      </c>
      <c r="S120" s="53"/>
      <c r="T120" s="28" t="s">
        <v>5980</v>
      </c>
      <c r="X120" s="53"/>
    </row>
    <row r="121" spans="1:24" x14ac:dyDescent="0.25">
      <c r="A121" s="53" t="s">
        <v>51</v>
      </c>
      <c r="B121" s="53" t="s">
        <v>60</v>
      </c>
      <c r="C121" s="53" t="s">
        <v>6222</v>
      </c>
      <c r="D121" s="54" t="s">
        <v>6223</v>
      </c>
      <c r="E121" s="54">
        <v>46010</v>
      </c>
      <c r="F121" s="54">
        <v>46020</v>
      </c>
      <c r="G121" s="54">
        <v>46041</v>
      </c>
      <c r="H121" s="53" t="s">
        <v>6224</v>
      </c>
      <c r="I121" s="55" t="s">
        <v>6225</v>
      </c>
      <c r="J121" s="89">
        <v>-1287.5</v>
      </c>
      <c r="K121" s="53" t="s">
        <v>326</v>
      </c>
      <c r="L121" s="53" t="s">
        <v>52</v>
      </c>
      <c r="M121" s="53" t="s">
        <v>3541</v>
      </c>
      <c r="N121" s="53" t="s">
        <v>55</v>
      </c>
      <c r="O121" s="53" t="s">
        <v>51</v>
      </c>
      <c r="P121" s="53" t="s">
        <v>51</v>
      </c>
      <c r="Q121" s="56" t="s">
        <v>328</v>
      </c>
      <c r="R121" s="56" t="s">
        <v>51</v>
      </c>
      <c r="S121" s="53"/>
      <c r="T121" s="28" t="s">
        <v>5980</v>
      </c>
      <c r="X121" s="53"/>
    </row>
    <row r="122" spans="1:24" x14ac:dyDescent="0.25">
      <c r="A122" s="53" t="s">
        <v>51</v>
      </c>
      <c r="B122" s="53" t="s">
        <v>60</v>
      </c>
      <c r="C122" s="53" t="s">
        <v>6156</v>
      </c>
      <c r="D122" s="54" t="s">
        <v>6157</v>
      </c>
      <c r="E122" s="54">
        <v>45980</v>
      </c>
      <c r="F122" s="54">
        <v>46035</v>
      </c>
      <c r="G122" s="54">
        <v>46041</v>
      </c>
      <c r="H122" s="53" t="s">
        <v>687</v>
      </c>
      <c r="I122" s="55" t="s">
        <v>6226</v>
      </c>
      <c r="J122" s="89">
        <v>-134149.25</v>
      </c>
      <c r="K122" s="53" t="s">
        <v>326</v>
      </c>
      <c r="L122" s="53" t="s">
        <v>52</v>
      </c>
      <c r="M122" s="53" t="s">
        <v>3541</v>
      </c>
      <c r="N122" s="53" t="s">
        <v>55</v>
      </c>
      <c r="O122" s="53" t="s">
        <v>51</v>
      </c>
      <c r="P122" s="53" t="s">
        <v>51</v>
      </c>
      <c r="Q122" s="56" t="s">
        <v>328</v>
      </c>
      <c r="R122" s="56" t="s">
        <v>51</v>
      </c>
      <c r="S122" s="53"/>
      <c r="T122" s="28" t="s">
        <v>5980</v>
      </c>
      <c r="X122" s="53"/>
    </row>
    <row r="123" spans="1:24" x14ac:dyDescent="0.25">
      <c r="A123" s="53" t="s">
        <v>51</v>
      </c>
      <c r="B123" s="53" t="s">
        <v>60</v>
      </c>
      <c r="C123" s="53" t="s">
        <v>6156</v>
      </c>
      <c r="D123" s="54" t="s">
        <v>6157</v>
      </c>
      <c r="E123" s="54">
        <v>46001</v>
      </c>
      <c r="F123" s="54">
        <v>46037</v>
      </c>
      <c r="G123" s="54">
        <v>46041</v>
      </c>
      <c r="H123" s="53" t="s">
        <v>2285</v>
      </c>
      <c r="I123" s="55" t="s">
        <v>6227</v>
      </c>
      <c r="J123" s="89">
        <v>-274538</v>
      </c>
      <c r="K123" s="53" t="s">
        <v>326</v>
      </c>
      <c r="L123" s="53" t="s">
        <v>52</v>
      </c>
      <c r="M123" s="53" t="s">
        <v>3541</v>
      </c>
      <c r="N123" s="53" t="s">
        <v>55</v>
      </c>
      <c r="O123" s="53" t="s">
        <v>51</v>
      </c>
      <c r="P123" s="53" t="s">
        <v>51</v>
      </c>
      <c r="Q123" s="56" t="s">
        <v>328</v>
      </c>
      <c r="R123" s="56" t="s">
        <v>51</v>
      </c>
      <c r="S123" s="53"/>
      <c r="T123" s="28" t="s">
        <v>5980</v>
      </c>
      <c r="X123" s="53"/>
    </row>
    <row r="124" spans="1:24" x14ac:dyDescent="0.25">
      <c r="A124" s="53" t="s">
        <v>51</v>
      </c>
      <c r="B124" s="53" t="s">
        <v>129</v>
      </c>
      <c r="C124" s="53"/>
      <c r="D124" s="54" t="s">
        <v>6228</v>
      </c>
      <c r="E124" s="54">
        <v>46041</v>
      </c>
      <c r="F124" s="54">
        <v>46041</v>
      </c>
      <c r="G124" s="54">
        <v>46041</v>
      </c>
      <c r="H124" s="53"/>
      <c r="I124" s="55"/>
      <c r="J124" s="89">
        <v>-4695.22</v>
      </c>
      <c r="K124" s="53" t="s">
        <v>326</v>
      </c>
      <c r="L124" s="53" t="s">
        <v>52</v>
      </c>
      <c r="M124" s="53" t="s">
        <v>3541</v>
      </c>
      <c r="N124" s="53" t="s">
        <v>55</v>
      </c>
      <c r="O124" s="53"/>
      <c r="P124" s="53"/>
      <c r="Q124" s="56" t="s">
        <v>328</v>
      </c>
      <c r="R124" s="56"/>
      <c r="S124" s="53"/>
      <c r="T124" s="28" t="s">
        <v>5980</v>
      </c>
      <c r="X124" s="53"/>
    </row>
    <row r="125" spans="1:24" x14ac:dyDescent="0.25">
      <c r="A125" s="53" t="s">
        <v>51</v>
      </c>
      <c r="B125" s="53" t="s">
        <v>129</v>
      </c>
      <c r="C125" s="53"/>
      <c r="D125" s="54" t="s">
        <v>6229</v>
      </c>
      <c r="E125" s="54"/>
      <c r="F125" s="54"/>
      <c r="G125" s="54">
        <v>46041</v>
      </c>
      <c r="H125" s="53"/>
      <c r="I125" s="55"/>
      <c r="J125" s="89">
        <v>-9608.83</v>
      </c>
      <c r="K125" s="53" t="s">
        <v>326</v>
      </c>
      <c r="L125" s="53" t="s">
        <v>52</v>
      </c>
      <c r="M125" s="53" t="s">
        <v>3541</v>
      </c>
      <c r="N125" s="53" t="s">
        <v>55</v>
      </c>
      <c r="O125" s="53"/>
      <c r="P125" s="53"/>
      <c r="Q125" s="56" t="s">
        <v>328</v>
      </c>
      <c r="R125" s="56"/>
      <c r="S125" s="53"/>
      <c r="T125" s="28" t="s">
        <v>5980</v>
      </c>
      <c r="X125" s="53"/>
    </row>
    <row r="126" spans="1:24" x14ac:dyDescent="0.25">
      <c r="A126" s="53" t="s">
        <v>51</v>
      </c>
      <c r="B126" s="53" t="s">
        <v>129</v>
      </c>
      <c r="C126" s="53"/>
      <c r="D126" s="54" t="s">
        <v>6230</v>
      </c>
      <c r="E126" s="54">
        <v>46041</v>
      </c>
      <c r="F126" s="54">
        <v>46041</v>
      </c>
      <c r="G126" s="54">
        <v>46041</v>
      </c>
      <c r="H126" s="53"/>
      <c r="I126" s="55"/>
      <c r="J126" s="89">
        <v>-23704.89</v>
      </c>
      <c r="K126" s="53" t="s">
        <v>326</v>
      </c>
      <c r="L126" s="53" t="s">
        <v>52</v>
      </c>
      <c r="M126" s="53" t="s">
        <v>3541</v>
      </c>
      <c r="N126" s="53" t="s">
        <v>55</v>
      </c>
      <c r="O126" s="53"/>
      <c r="P126" s="53"/>
      <c r="Q126" s="56" t="s">
        <v>328</v>
      </c>
      <c r="R126" s="56"/>
      <c r="S126" s="53"/>
      <c r="T126" s="28" t="s">
        <v>5980</v>
      </c>
      <c r="X126" s="53"/>
    </row>
    <row r="127" spans="1:24" x14ac:dyDescent="0.25">
      <c r="A127" s="53" t="s">
        <v>51</v>
      </c>
      <c r="B127" s="53" t="s">
        <v>129</v>
      </c>
      <c r="C127" s="53"/>
      <c r="D127" s="54" t="s">
        <v>6231</v>
      </c>
      <c r="E127" s="54"/>
      <c r="F127" s="54"/>
      <c r="G127" s="54">
        <v>46041</v>
      </c>
      <c r="H127" s="53"/>
      <c r="I127" s="55"/>
      <c r="J127" s="89">
        <v>-48512.33</v>
      </c>
      <c r="K127" s="53" t="s">
        <v>326</v>
      </c>
      <c r="L127" s="53" t="s">
        <v>52</v>
      </c>
      <c r="M127" s="53" t="s">
        <v>3541</v>
      </c>
      <c r="N127" s="53" t="s">
        <v>55</v>
      </c>
      <c r="O127" s="53"/>
      <c r="P127" s="53"/>
      <c r="Q127" s="56" t="s">
        <v>328</v>
      </c>
      <c r="R127" s="56"/>
      <c r="S127" s="53"/>
      <c r="T127" s="28" t="s">
        <v>5980</v>
      </c>
      <c r="X127" s="53"/>
    </row>
    <row r="128" spans="1:24" x14ac:dyDescent="0.25">
      <c r="A128" s="53" t="s">
        <v>51</v>
      </c>
      <c r="B128" s="53" t="s">
        <v>60</v>
      </c>
      <c r="C128" s="53" t="s">
        <v>6232</v>
      </c>
      <c r="D128" s="54" t="s">
        <v>6233</v>
      </c>
      <c r="E128" s="54">
        <v>45995</v>
      </c>
      <c r="F128" s="54">
        <v>46007</v>
      </c>
      <c r="G128" s="54">
        <v>46041</v>
      </c>
      <c r="H128" s="53" t="s">
        <v>6234</v>
      </c>
      <c r="I128" s="55" t="s">
        <v>6235</v>
      </c>
      <c r="J128" s="89">
        <v>-13059.48</v>
      </c>
      <c r="K128" s="53" t="s">
        <v>326</v>
      </c>
      <c r="L128" s="53" t="s">
        <v>52</v>
      </c>
      <c r="M128" s="53" t="s">
        <v>3541</v>
      </c>
      <c r="N128" s="53" t="s">
        <v>55</v>
      </c>
      <c r="O128" s="53" t="s">
        <v>51</v>
      </c>
      <c r="P128" s="53" t="s">
        <v>51</v>
      </c>
      <c r="Q128" s="56" t="s">
        <v>328</v>
      </c>
      <c r="R128" s="56" t="s">
        <v>51</v>
      </c>
      <c r="S128" s="53"/>
      <c r="T128" s="28" t="s">
        <v>5980</v>
      </c>
      <c r="X128" s="53"/>
    </row>
    <row r="129" spans="1:24" x14ac:dyDescent="0.25">
      <c r="A129" s="53" t="s">
        <v>51</v>
      </c>
      <c r="B129" s="53" t="s">
        <v>60</v>
      </c>
      <c r="C129" s="53" t="s">
        <v>6236</v>
      </c>
      <c r="D129" s="54" t="s">
        <v>6237</v>
      </c>
      <c r="E129" s="54">
        <v>46020</v>
      </c>
      <c r="F129" s="54">
        <v>46022</v>
      </c>
      <c r="G129" s="54">
        <v>46041</v>
      </c>
      <c r="H129" s="53" t="s">
        <v>6238</v>
      </c>
      <c r="I129" s="55" t="s">
        <v>6239</v>
      </c>
      <c r="J129" s="89">
        <v>-1017167.34</v>
      </c>
      <c r="K129" s="53" t="s">
        <v>326</v>
      </c>
      <c r="L129" s="53" t="s">
        <v>52</v>
      </c>
      <c r="M129" s="53" t="s">
        <v>3541</v>
      </c>
      <c r="N129" s="53" t="s">
        <v>55</v>
      </c>
      <c r="O129" s="53" t="s">
        <v>51</v>
      </c>
      <c r="P129" s="53" t="s">
        <v>51</v>
      </c>
      <c r="Q129" s="56" t="s">
        <v>328</v>
      </c>
      <c r="R129" s="56" t="s">
        <v>51</v>
      </c>
      <c r="S129" s="53"/>
      <c r="T129" s="28" t="s">
        <v>5980</v>
      </c>
      <c r="X129" s="53"/>
    </row>
    <row r="130" spans="1:24" x14ac:dyDescent="0.25">
      <c r="A130" s="53" t="s">
        <v>51</v>
      </c>
      <c r="B130" s="53" t="s">
        <v>60</v>
      </c>
      <c r="C130" s="53" t="s">
        <v>6240</v>
      </c>
      <c r="D130" s="54" t="s">
        <v>6241</v>
      </c>
      <c r="E130" s="54">
        <v>45996</v>
      </c>
      <c r="F130" s="54">
        <v>46007</v>
      </c>
      <c r="G130" s="54">
        <v>46041</v>
      </c>
      <c r="H130" s="53" t="s">
        <v>6242</v>
      </c>
      <c r="I130" s="55" t="s">
        <v>6243</v>
      </c>
      <c r="J130" s="89">
        <v>-41450</v>
      </c>
      <c r="K130" s="53" t="s">
        <v>326</v>
      </c>
      <c r="L130" s="53" t="s">
        <v>52</v>
      </c>
      <c r="M130" s="53" t="s">
        <v>3541</v>
      </c>
      <c r="N130" s="53" t="s">
        <v>55</v>
      </c>
      <c r="O130" s="53" t="s">
        <v>51</v>
      </c>
      <c r="P130" s="53" t="s">
        <v>51</v>
      </c>
      <c r="Q130" s="56" t="s">
        <v>328</v>
      </c>
      <c r="R130" s="56" t="s">
        <v>51</v>
      </c>
      <c r="S130" s="53"/>
      <c r="T130" s="28" t="s">
        <v>5980</v>
      </c>
      <c r="X130" s="53"/>
    </row>
    <row r="131" spans="1:24" x14ac:dyDescent="0.25">
      <c r="A131" s="53" t="s">
        <v>51</v>
      </c>
      <c r="B131" s="53" t="s">
        <v>60</v>
      </c>
      <c r="C131" s="53" t="s">
        <v>6034</v>
      </c>
      <c r="D131" s="54" t="s">
        <v>6035</v>
      </c>
      <c r="E131" s="54">
        <v>46010</v>
      </c>
      <c r="F131" s="54">
        <v>46029</v>
      </c>
      <c r="G131" s="54">
        <v>46041</v>
      </c>
      <c r="H131" s="53" t="s">
        <v>1112</v>
      </c>
      <c r="I131" s="55" t="s">
        <v>6244</v>
      </c>
      <c r="J131" s="89">
        <v>-4322.1000000000004</v>
      </c>
      <c r="K131" s="53" t="s">
        <v>326</v>
      </c>
      <c r="L131" s="53" t="s">
        <v>52</v>
      </c>
      <c r="M131" s="53" t="s">
        <v>3541</v>
      </c>
      <c r="N131" s="53" t="s">
        <v>55</v>
      </c>
      <c r="O131" s="53" t="s">
        <v>51</v>
      </c>
      <c r="P131" s="53" t="s">
        <v>51</v>
      </c>
      <c r="Q131" s="56" t="s">
        <v>328</v>
      </c>
      <c r="R131" s="56" t="s">
        <v>51</v>
      </c>
      <c r="S131" s="53"/>
      <c r="T131" s="28" t="s">
        <v>5980</v>
      </c>
      <c r="X131" s="53"/>
    </row>
    <row r="132" spans="1:24" x14ac:dyDescent="0.25">
      <c r="A132" s="53" t="s">
        <v>51</v>
      </c>
      <c r="B132" s="53" t="s">
        <v>60</v>
      </c>
      <c r="C132" s="53" t="s">
        <v>6034</v>
      </c>
      <c r="D132" s="54" t="s">
        <v>6035</v>
      </c>
      <c r="E132" s="54">
        <v>46010</v>
      </c>
      <c r="F132" s="54">
        <v>46029</v>
      </c>
      <c r="G132" s="54">
        <v>46041</v>
      </c>
      <c r="H132" s="53" t="s">
        <v>6245</v>
      </c>
      <c r="I132" s="55" t="s">
        <v>6246</v>
      </c>
      <c r="J132" s="89">
        <v>-3180.6</v>
      </c>
      <c r="K132" s="53" t="s">
        <v>326</v>
      </c>
      <c r="L132" s="53" t="s">
        <v>52</v>
      </c>
      <c r="M132" s="53" t="s">
        <v>3541</v>
      </c>
      <c r="N132" s="53" t="s">
        <v>55</v>
      </c>
      <c r="O132" s="53" t="s">
        <v>51</v>
      </c>
      <c r="P132" s="53" t="s">
        <v>51</v>
      </c>
      <c r="Q132" s="56" t="s">
        <v>328</v>
      </c>
      <c r="R132" s="56" t="s">
        <v>51</v>
      </c>
      <c r="S132" s="53"/>
      <c r="T132" s="28" t="s">
        <v>5980</v>
      </c>
      <c r="X132" s="53"/>
    </row>
    <row r="133" spans="1:24" x14ac:dyDescent="0.25">
      <c r="A133" s="53" t="s">
        <v>51</v>
      </c>
      <c r="B133" s="53" t="s">
        <v>60</v>
      </c>
      <c r="C133" s="53" t="s">
        <v>6206</v>
      </c>
      <c r="D133" s="54" t="s">
        <v>6207</v>
      </c>
      <c r="E133" s="54">
        <v>45953</v>
      </c>
      <c r="F133" s="54">
        <v>45957</v>
      </c>
      <c r="G133" s="54">
        <v>46041</v>
      </c>
      <c r="H133" s="53" t="s">
        <v>2140</v>
      </c>
      <c r="I133" s="55" t="s">
        <v>6247</v>
      </c>
      <c r="J133" s="89">
        <v>-5794.87</v>
      </c>
      <c r="K133" s="53" t="s">
        <v>326</v>
      </c>
      <c r="L133" s="53" t="s">
        <v>52</v>
      </c>
      <c r="M133" s="53" t="s">
        <v>3541</v>
      </c>
      <c r="N133" s="53" t="s">
        <v>55</v>
      </c>
      <c r="O133" s="53" t="s">
        <v>51</v>
      </c>
      <c r="P133" s="53" t="s">
        <v>51</v>
      </c>
      <c r="Q133" s="56" t="s">
        <v>328</v>
      </c>
      <c r="R133" s="56" t="s">
        <v>51</v>
      </c>
      <c r="S133" s="53"/>
      <c r="T133" s="28" t="s">
        <v>5980</v>
      </c>
      <c r="X133" s="53"/>
    </row>
    <row r="134" spans="1:24" x14ac:dyDescent="0.25">
      <c r="A134" s="53" t="s">
        <v>51</v>
      </c>
      <c r="B134" s="53" t="s">
        <v>60</v>
      </c>
      <c r="C134" s="53" t="s">
        <v>6206</v>
      </c>
      <c r="D134" s="54" t="s">
        <v>6207</v>
      </c>
      <c r="E134" s="54">
        <v>45953</v>
      </c>
      <c r="F134" s="54">
        <v>45957</v>
      </c>
      <c r="G134" s="54">
        <v>46041</v>
      </c>
      <c r="H134" s="53" t="s">
        <v>2142</v>
      </c>
      <c r="I134" s="55" t="s">
        <v>6248</v>
      </c>
      <c r="J134" s="89">
        <v>-5813.65</v>
      </c>
      <c r="K134" s="53" t="s">
        <v>326</v>
      </c>
      <c r="L134" s="53" t="s">
        <v>52</v>
      </c>
      <c r="M134" s="53" t="s">
        <v>3541</v>
      </c>
      <c r="N134" s="53" t="s">
        <v>55</v>
      </c>
      <c r="O134" s="53" t="s">
        <v>51</v>
      </c>
      <c r="P134" s="53" t="s">
        <v>51</v>
      </c>
      <c r="Q134" s="56" t="s">
        <v>328</v>
      </c>
      <c r="R134" s="56" t="s">
        <v>51</v>
      </c>
      <c r="S134" s="53"/>
      <c r="T134" s="28" t="s">
        <v>5980</v>
      </c>
      <c r="X134" s="53"/>
    </row>
    <row r="135" spans="1:24" x14ac:dyDescent="0.25">
      <c r="A135" s="53" t="s">
        <v>51</v>
      </c>
      <c r="B135" s="53" t="s">
        <v>60</v>
      </c>
      <c r="C135" s="53" t="s">
        <v>5992</v>
      </c>
      <c r="D135" s="54" t="s">
        <v>5993</v>
      </c>
      <c r="E135" s="54">
        <v>46009</v>
      </c>
      <c r="F135" s="54">
        <v>46037</v>
      </c>
      <c r="G135" s="54">
        <v>46041</v>
      </c>
      <c r="H135" s="53" t="s">
        <v>2281</v>
      </c>
      <c r="I135" s="55" t="s">
        <v>6249</v>
      </c>
      <c r="J135" s="89">
        <v>-270</v>
      </c>
      <c r="K135" s="53" t="s">
        <v>326</v>
      </c>
      <c r="L135" s="53" t="s">
        <v>52</v>
      </c>
      <c r="M135" s="53" t="s">
        <v>3541</v>
      </c>
      <c r="N135" s="53" t="s">
        <v>55</v>
      </c>
      <c r="O135" s="53" t="s">
        <v>51</v>
      </c>
      <c r="P135" s="53" t="s">
        <v>51</v>
      </c>
      <c r="Q135" s="56" t="s">
        <v>328</v>
      </c>
      <c r="R135" s="56" t="s">
        <v>51</v>
      </c>
      <c r="S135" s="53"/>
      <c r="T135" s="28" t="s">
        <v>5980</v>
      </c>
      <c r="X135" s="53"/>
    </row>
    <row r="136" spans="1:24" x14ac:dyDescent="0.25">
      <c r="A136" s="53" t="s">
        <v>51</v>
      </c>
      <c r="B136" s="53" t="s">
        <v>60</v>
      </c>
      <c r="C136" s="53" t="s">
        <v>1047</v>
      </c>
      <c r="D136" s="54" t="s">
        <v>1048</v>
      </c>
      <c r="E136" s="54">
        <v>46010</v>
      </c>
      <c r="F136" s="54">
        <v>46037</v>
      </c>
      <c r="G136" s="54">
        <v>46041</v>
      </c>
      <c r="H136" s="53" t="s">
        <v>2283</v>
      </c>
      <c r="I136" s="55" t="s">
        <v>6250</v>
      </c>
      <c r="J136" s="89">
        <v>-470</v>
      </c>
      <c r="K136" s="53" t="s">
        <v>326</v>
      </c>
      <c r="L136" s="53" t="s">
        <v>52</v>
      </c>
      <c r="M136" s="53" t="s">
        <v>3541</v>
      </c>
      <c r="N136" s="53" t="s">
        <v>55</v>
      </c>
      <c r="O136" s="53" t="s">
        <v>51</v>
      </c>
      <c r="P136" s="53" t="s">
        <v>51</v>
      </c>
      <c r="Q136" s="56" t="s">
        <v>328</v>
      </c>
      <c r="R136" s="56" t="s">
        <v>51</v>
      </c>
      <c r="S136" s="53"/>
      <c r="T136" s="28" t="s">
        <v>5980</v>
      </c>
      <c r="X136" s="53"/>
    </row>
    <row r="137" spans="1:24" x14ac:dyDescent="0.25">
      <c r="A137" s="53" t="s">
        <v>51</v>
      </c>
      <c r="B137" s="53" t="s">
        <v>60</v>
      </c>
      <c r="C137" s="53" t="s">
        <v>6251</v>
      </c>
      <c r="D137" s="54" t="s">
        <v>6252</v>
      </c>
      <c r="E137" s="54">
        <v>46012</v>
      </c>
      <c r="F137" s="54">
        <v>46020</v>
      </c>
      <c r="G137" s="54">
        <v>46041</v>
      </c>
      <c r="H137" s="53" t="s">
        <v>6253</v>
      </c>
      <c r="I137" s="55" t="s">
        <v>6254</v>
      </c>
      <c r="J137" s="89">
        <v>-300</v>
      </c>
      <c r="K137" s="53" t="s">
        <v>326</v>
      </c>
      <c r="L137" s="53" t="s">
        <v>52</v>
      </c>
      <c r="M137" s="53" t="s">
        <v>3541</v>
      </c>
      <c r="N137" s="53" t="s">
        <v>55</v>
      </c>
      <c r="O137" s="53" t="s">
        <v>51</v>
      </c>
      <c r="P137" s="53" t="s">
        <v>51</v>
      </c>
      <c r="Q137" s="56" t="s">
        <v>328</v>
      </c>
      <c r="R137" s="56" t="s">
        <v>51</v>
      </c>
      <c r="S137" s="53"/>
      <c r="T137" s="28" t="s">
        <v>5980</v>
      </c>
      <c r="X137" s="53"/>
    </row>
    <row r="138" spans="1:24" x14ac:dyDescent="0.25">
      <c r="A138" s="53" t="s">
        <v>51</v>
      </c>
      <c r="B138" s="53" t="s">
        <v>246</v>
      </c>
      <c r="C138" s="53"/>
      <c r="D138" s="54" t="s">
        <v>6255</v>
      </c>
      <c r="E138" s="54">
        <v>46042</v>
      </c>
      <c r="F138" s="54">
        <v>46042</v>
      </c>
      <c r="G138" s="54">
        <v>46042</v>
      </c>
      <c r="H138" s="53"/>
      <c r="I138" s="55"/>
      <c r="J138" s="89">
        <v>-44138.99</v>
      </c>
      <c r="K138" s="53" t="s">
        <v>326</v>
      </c>
      <c r="L138" s="53"/>
      <c r="M138" s="53" t="s">
        <v>3541</v>
      </c>
      <c r="N138" s="53" t="s">
        <v>55</v>
      </c>
      <c r="O138" s="53" t="s">
        <v>51</v>
      </c>
      <c r="P138" s="53" t="s">
        <v>51</v>
      </c>
      <c r="Q138" s="56" t="s">
        <v>328</v>
      </c>
      <c r="R138" s="56" t="s">
        <v>51</v>
      </c>
      <c r="S138" s="53" t="s">
        <v>51</v>
      </c>
      <c r="X138" s="53"/>
    </row>
    <row r="139" spans="1:24" x14ac:dyDescent="0.25">
      <c r="A139" s="53" t="s">
        <v>51</v>
      </c>
      <c r="B139" s="53" t="s">
        <v>60</v>
      </c>
      <c r="C139" s="53" t="s">
        <v>6051</v>
      </c>
      <c r="D139" s="54" t="s">
        <v>6052</v>
      </c>
      <c r="E139" s="54">
        <v>46001</v>
      </c>
      <c r="F139" s="54">
        <v>46022</v>
      </c>
      <c r="G139" s="54">
        <v>46042</v>
      </c>
      <c r="H139" s="53" t="s">
        <v>6053</v>
      </c>
      <c r="I139" s="55" t="s">
        <v>6054</v>
      </c>
      <c r="J139" s="89">
        <v>-4025.13</v>
      </c>
      <c r="K139" s="53" t="s">
        <v>326</v>
      </c>
      <c r="L139" s="53" t="s">
        <v>52</v>
      </c>
      <c r="M139" s="53" t="s">
        <v>3541</v>
      </c>
      <c r="N139" s="53" t="s">
        <v>55</v>
      </c>
      <c r="O139" s="53" t="s">
        <v>51</v>
      </c>
      <c r="P139" s="53" t="s">
        <v>51</v>
      </c>
      <c r="Q139" s="56" t="s">
        <v>328</v>
      </c>
      <c r="R139" s="56" t="s">
        <v>51</v>
      </c>
      <c r="S139" s="53"/>
      <c r="T139" s="28" t="s">
        <v>5980</v>
      </c>
      <c r="X139" s="53"/>
    </row>
    <row r="140" spans="1:24" x14ac:dyDescent="0.25">
      <c r="A140" s="53" t="s">
        <v>51</v>
      </c>
      <c r="B140" s="53" t="s">
        <v>60</v>
      </c>
      <c r="C140" s="53" t="s">
        <v>6126</v>
      </c>
      <c r="D140" s="54" t="s">
        <v>6127</v>
      </c>
      <c r="E140" s="54">
        <v>46008</v>
      </c>
      <c r="F140" s="54">
        <v>46031</v>
      </c>
      <c r="G140" s="54">
        <v>46042</v>
      </c>
      <c r="H140" s="53" t="s">
        <v>810</v>
      </c>
      <c r="I140" s="55">
        <v>1186</v>
      </c>
      <c r="J140" s="89">
        <v>-4631.58</v>
      </c>
      <c r="K140" s="53" t="s">
        <v>326</v>
      </c>
      <c r="L140" s="53" t="s">
        <v>52</v>
      </c>
      <c r="M140" s="53" t="s">
        <v>3541</v>
      </c>
      <c r="N140" s="53" t="s">
        <v>55</v>
      </c>
      <c r="O140" s="53" t="s">
        <v>51</v>
      </c>
      <c r="P140" s="53" t="s">
        <v>51</v>
      </c>
      <c r="Q140" s="56" t="s">
        <v>328</v>
      </c>
      <c r="R140" s="56" t="s">
        <v>51</v>
      </c>
      <c r="S140" s="53"/>
      <c r="T140" s="28" t="s">
        <v>5980</v>
      </c>
      <c r="X140" s="53"/>
    </row>
    <row r="141" spans="1:24" x14ac:dyDescent="0.25">
      <c r="A141" s="53" t="s">
        <v>51</v>
      </c>
      <c r="B141" s="53" t="s">
        <v>60</v>
      </c>
      <c r="C141" s="53" t="s">
        <v>6256</v>
      </c>
      <c r="D141" s="54" t="s">
        <v>6257</v>
      </c>
      <c r="E141" s="54">
        <v>46031</v>
      </c>
      <c r="F141" s="54">
        <v>46042</v>
      </c>
      <c r="G141" s="54">
        <v>46042</v>
      </c>
      <c r="H141" s="53" t="s">
        <v>6258</v>
      </c>
      <c r="I141" s="55" t="s">
        <v>6259</v>
      </c>
      <c r="J141" s="89">
        <v>-1066.24</v>
      </c>
      <c r="K141" s="53" t="s">
        <v>326</v>
      </c>
      <c r="L141" s="53" t="s">
        <v>52</v>
      </c>
      <c r="M141" s="53" t="s">
        <v>3541</v>
      </c>
      <c r="N141" s="53" t="s">
        <v>55</v>
      </c>
      <c r="O141" s="53" t="s">
        <v>51</v>
      </c>
      <c r="P141" s="53" t="s">
        <v>51</v>
      </c>
      <c r="Q141" s="56" t="s">
        <v>328</v>
      </c>
      <c r="R141" s="56" t="s">
        <v>51</v>
      </c>
      <c r="S141" s="53"/>
      <c r="T141" s="28" t="s">
        <v>5980</v>
      </c>
      <c r="X141" s="53"/>
    </row>
    <row r="142" spans="1:24" x14ac:dyDescent="0.25">
      <c r="A142" s="53"/>
      <c r="B142" s="53" t="s">
        <v>155</v>
      </c>
      <c r="C142" s="53"/>
      <c r="D142" s="54" t="s">
        <v>6260</v>
      </c>
      <c r="E142" s="54">
        <v>46042</v>
      </c>
      <c r="F142" s="54">
        <v>46042</v>
      </c>
      <c r="G142" s="54">
        <v>46042</v>
      </c>
      <c r="H142" s="53"/>
      <c r="I142" s="55"/>
      <c r="J142" s="89">
        <v>-492568.35</v>
      </c>
      <c r="K142" s="53" t="s">
        <v>326</v>
      </c>
      <c r="L142" s="53"/>
      <c r="M142" s="53" t="s">
        <v>6261</v>
      </c>
      <c r="N142" s="53" t="s">
        <v>55</v>
      </c>
      <c r="O142" s="53"/>
      <c r="P142" s="53"/>
      <c r="Q142" s="56"/>
      <c r="R142" s="56"/>
      <c r="S142" s="53"/>
      <c r="X142" s="53"/>
    </row>
    <row r="143" spans="1:24" x14ac:dyDescent="0.25">
      <c r="A143" s="53"/>
      <c r="B143" s="53" t="s">
        <v>155</v>
      </c>
      <c r="C143" s="53"/>
      <c r="D143" s="54" t="s">
        <v>6262</v>
      </c>
      <c r="E143" s="54">
        <v>46042</v>
      </c>
      <c r="F143" s="54">
        <v>46042</v>
      </c>
      <c r="G143" s="54">
        <v>46042</v>
      </c>
      <c r="H143" s="53"/>
      <c r="I143" s="55"/>
      <c r="J143" s="89">
        <v>-84012.72</v>
      </c>
      <c r="K143" s="53" t="s">
        <v>326</v>
      </c>
      <c r="L143" s="53"/>
      <c r="M143" s="53" t="s">
        <v>3541</v>
      </c>
      <c r="N143" s="53" t="s">
        <v>55</v>
      </c>
      <c r="O143" s="53"/>
      <c r="P143" s="53"/>
      <c r="Q143" s="56"/>
      <c r="R143" s="56"/>
      <c r="S143" s="53"/>
      <c r="X143" s="53"/>
    </row>
    <row r="144" spans="1:24" x14ac:dyDescent="0.25">
      <c r="A144" s="53" t="s">
        <v>51</v>
      </c>
      <c r="B144" s="53" t="s">
        <v>60</v>
      </c>
      <c r="C144" s="53" t="s">
        <v>6100</v>
      </c>
      <c r="D144" s="54" t="s">
        <v>6101</v>
      </c>
      <c r="E144" s="54">
        <v>46013</v>
      </c>
      <c r="F144" s="54">
        <v>46020</v>
      </c>
      <c r="G144" s="54">
        <v>46043</v>
      </c>
      <c r="H144" s="53" t="s">
        <v>6263</v>
      </c>
      <c r="I144" s="55" t="s">
        <v>6264</v>
      </c>
      <c r="J144" s="89">
        <v>-3710</v>
      </c>
      <c r="K144" s="53" t="s">
        <v>326</v>
      </c>
      <c r="L144" s="53" t="s">
        <v>52</v>
      </c>
      <c r="M144" s="53" t="s">
        <v>3541</v>
      </c>
      <c r="N144" s="53" t="s">
        <v>55</v>
      </c>
      <c r="O144" s="53" t="s">
        <v>51</v>
      </c>
      <c r="P144" s="53" t="s">
        <v>51</v>
      </c>
      <c r="Q144" s="56" t="s">
        <v>328</v>
      </c>
      <c r="R144" s="56" t="s">
        <v>51</v>
      </c>
      <c r="S144" s="53" t="s">
        <v>51</v>
      </c>
      <c r="T144" s="28" t="s">
        <v>5980</v>
      </c>
      <c r="X144" s="53"/>
    </row>
    <row r="145" spans="1:24" x14ac:dyDescent="0.25">
      <c r="A145" s="53" t="s">
        <v>51</v>
      </c>
      <c r="B145" s="53" t="s">
        <v>60</v>
      </c>
      <c r="C145" s="53" t="s">
        <v>6077</v>
      </c>
      <c r="D145" s="54" t="s">
        <v>6078</v>
      </c>
      <c r="E145" s="54">
        <v>46013</v>
      </c>
      <c r="F145" s="54">
        <v>46034</v>
      </c>
      <c r="G145" s="54">
        <v>46043</v>
      </c>
      <c r="H145" s="53" t="s">
        <v>1881</v>
      </c>
      <c r="I145" s="55" t="s">
        <v>6265</v>
      </c>
      <c r="J145" s="89">
        <v>-140</v>
      </c>
      <c r="K145" s="53" t="s">
        <v>326</v>
      </c>
      <c r="L145" s="53" t="s">
        <v>52</v>
      </c>
      <c r="M145" s="53" t="s">
        <v>3541</v>
      </c>
      <c r="N145" s="53" t="s">
        <v>55</v>
      </c>
      <c r="O145" s="53" t="s">
        <v>51</v>
      </c>
      <c r="P145" s="53" t="s">
        <v>51</v>
      </c>
      <c r="Q145" s="56" t="s">
        <v>328</v>
      </c>
      <c r="R145" s="56" t="s">
        <v>51</v>
      </c>
      <c r="S145" s="53" t="s">
        <v>51</v>
      </c>
      <c r="T145" s="28" t="s">
        <v>5980</v>
      </c>
      <c r="X145" s="53"/>
    </row>
    <row r="146" spans="1:24" x14ac:dyDescent="0.25">
      <c r="A146" s="53" t="s">
        <v>51</v>
      </c>
      <c r="B146" s="53" t="s">
        <v>60</v>
      </c>
      <c r="C146" s="53" t="s">
        <v>6034</v>
      </c>
      <c r="D146" s="54" t="s">
        <v>6035</v>
      </c>
      <c r="E146" s="54">
        <v>46013</v>
      </c>
      <c r="F146" s="54">
        <v>46028</v>
      </c>
      <c r="G146" s="54">
        <v>46043</v>
      </c>
      <c r="H146" s="53" t="s">
        <v>1422</v>
      </c>
      <c r="I146" s="55" t="s">
        <v>6266</v>
      </c>
      <c r="J146" s="89">
        <v>-2942.8</v>
      </c>
      <c r="K146" s="53" t="s">
        <v>326</v>
      </c>
      <c r="L146" s="53" t="s">
        <v>52</v>
      </c>
      <c r="M146" s="53" t="s">
        <v>3541</v>
      </c>
      <c r="N146" s="53" t="s">
        <v>55</v>
      </c>
      <c r="O146" s="53" t="s">
        <v>51</v>
      </c>
      <c r="P146" s="53" t="s">
        <v>51</v>
      </c>
      <c r="Q146" s="56" t="s">
        <v>328</v>
      </c>
      <c r="R146" s="56" t="s">
        <v>51</v>
      </c>
      <c r="S146" s="53" t="s">
        <v>51</v>
      </c>
      <c r="T146" s="28" t="s">
        <v>5980</v>
      </c>
      <c r="X146" s="53"/>
    </row>
    <row r="147" spans="1:24" x14ac:dyDescent="0.25">
      <c r="A147" s="53" t="s">
        <v>51</v>
      </c>
      <c r="B147" s="53" t="s">
        <v>60</v>
      </c>
      <c r="C147" s="53" t="s">
        <v>6023</v>
      </c>
      <c r="D147" s="54" t="s">
        <v>6024</v>
      </c>
      <c r="E147" s="54">
        <v>46013</v>
      </c>
      <c r="F147" s="54">
        <v>46020</v>
      </c>
      <c r="G147" s="54">
        <v>46043</v>
      </c>
      <c r="H147" s="53" t="s">
        <v>6267</v>
      </c>
      <c r="I147" s="55" t="s">
        <v>6268</v>
      </c>
      <c r="J147" s="89">
        <v>-5863.3</v>
      </c>
      <c r="K147" s="53" t="s">
        <v>326</v>
      </c>
      <c r="L147" s="53" t="s">
        <v>52</v>
      </c>
      <c r="M147" s="53" t="s">
        <v>3541</v>
      </c>
      <c r="N147" s="53" t="s">
        <v>55</v>
      </c>
      <c r="O147" s="53" t="s">
        <v>51</v>
      </c>
      <c r="P147" s="53" t="s">
        <v>51</v>
      </c>
      <c r="Q147" s="56" t="s">
        <v>328</v>
      </c>
      <c r="R147" s="56" t="s">
        <v>51</v>
      </c>
      <c r="S147" s="53" t="s">
        <v>51</v>
      </c>
      <c r="T147" s="28" t="s">
        <v>5980</v>
      </c>
      <c r="X147" s="53"/>
    </row>
    <row r="148" spans="1:24" x14ac:dyDescent="0.25">
      <c r="A148" s="53" t="s">
        <v>51</v>
      </c>
      <c r="B148" s="53" t="s">
        <v>60</v>
      </c>
      <c r="C148" s="53" t="s">
        <v>6269</v>
      </c>
      <c r="D148" s="54" t="s">
        <v>6270</v>
      </c>
      <c r="E148" s="54">
        <v>46010</v>
      </c>
      <c r="F148" s="54">
        <v>46010</v>
      </c>
      <c r="G148" s="54">
        <v>46043</v>
      </c>
      <c r="H148" s="53" t="s">
        <v>6271</v>
      </c>
      <c r="I148" s="55" t="s">
        <v>6272</v>
      </c>
      <c r="J148" s="89">
        <v>-12540</v>
      </c>
      <c r="K148" s="53" t="s">
        <v>326</v>
      </c>
      <c r="L148" s="53" t="s">
        <v>52</v>
      </c>
      <c r="M148" s="53" t="s">
        <v>3541</v>
      </c>
      <c r="N148" s="53" t="s">
        <v>55</v>
      </c>
      <c r="O148" s="53" t="s">
        <v>51</v>
      </c>
      <c r="P148" s="53" t="s">
        <v>51</v>
      </c>
      <c r="Q148" s="56" t="s">
        <v>328</v>
      </c>
      <c r="R148" s="56" t="s">
        <v>51</v>
      </c>
      <c r="S148" s="53" t="s">
        <v>51</v>
      </c>
      <c r="T148" s="28" t="s">
        <v>5980</v>
      </c>
      <c r="X148" s="53"/>
    </row>
    <row r="149" spans="1:24" x14ac:dyDescent="0.25">
      <c r="A149" s="53" t="s">
        <v>51</v>
      </c>
      <c r="B149" s="53" t="s">
        <v>60</v>
      </c>
      <c r="C149" s="53" t="s">
        <v>6273</v>
      </c>
      <c r="D149" s="54" t="s">
        <v>6274</v>
      </c>
      <c r="E149" s="54">
        <v>46013</v>
      </c>
      <c r="F149" s="54">
        <v>46020</v>
      </c>
      <c r="G149" s="54">
        <v>46043</v>
      </c>
      <c r="H149" s="53" t="s">
        <v>6275</v>
      </c>
      <c r="I149" s="55" t="s">
        <v>6276</v>
      </c>
      <c r="J149" s="89">
        <v>-1300</v>
      </c>
      <c r="K149" s="53" t="s">
        <v>326</v>
      </c>
      <c r="L149" s="53" t="s">
        <v>52</v>
      </c>
      <c r="M149" s="53" t="s">
        <v>3541</v>
      </c>
      <c r="N149" s="53" t="s">
        <v>55</v>
      </c>
      <c r="O149" s="53" t="s">
        <v>51</v>
      </c>
      <c r="P149" s="53" t="s">
        <v>51</v>
      </c>
      <c r="Q149" s="56" t="s">
        <v>328</v>
      </c>
      <c r="R149" s="56" t="s">
        <v>51</v>
      </c>
      <c r="S149" s="53" t="s">
        <v>51</v>
      </c>
      <c r="T149" s="28" t="s">
        <v>5980</v>
      </c>
      <c r="X149" s="53"/>
    </row>
    <row r="150" spans="1:24" x14ac:dyDescent="0.25">
      <c r="A150" s="53" t="s">
        <v>51</v>
      </c>
      <c r="B150" s="53" t="s">
        <v>60</v>
      </c>
      <c r="C150" s="53" t="s">
        <v>6277</v>
      </c>
      <c r="D150" s="54" t="s">
        <v>6278</v>
      </c>
      <c r="E150" s="54">
        <v>46001</v>
      </c>
      <c r="F150" s="54">
        <v>46003</v>
      </c>
      <c r="G150" s="54">
        <v>46044</v>
      </c>
      <c r="H150" s="53" t="s">
        <v>6279</v>
      </c>
      <c r="I150" s="55" t="s">
        <v>6280</v>
      </c>
      <c r="J150" s="89">
        <v>-719.82</v>
      </c>
      <c r="K150" s="53" t="s">
        <v>326</v>
      </c>
      <c r="L150" s="53" t="s">
        <v>72</v>
      </c>
      <c r="M150" s="53" t="s">
        <v>3541</v>
      </c>
      <c r="N150" s="53" t="s">
        <v>55</v>
      </c>
      <c r="O150" s="53" t="s">
        <v>51</v>
      </c>
      <c r="P150" s="53" t="s">
        <v>51</v>
      </c>
      <c r="Q150" s="56" t="s">
        <v>328</v>
      </c>
      <c r="R150" s="56" t="s">
        <v>51</v>
      </c>
      <c r="S150" s="53"/>
      <c r="T150" s="28" t="s">
        <v>5980</v>
      </c>
      <c r="X150" s="53"/>
    </row>
    <row r="151" spans="1:24" x14ac:dyDescent="0.25">
      <c r="A151" s="53" t="s">
        <v>51</v>
      </c>
      <c r="B151" s="53" t="s">
        <v>60</v>
      </c>
      <c r="C151" s="53" t="s">
        <v>6281</v>
      </c>
      <c r="D151" s="54" t="s">
        <v>6282</v>
      </c>
      <c r="E151" s="54">
        <v>46014</v>
      </c>
      <c r="F151" s="54">
        <v>46035</v>
      </c>
      <c r="G151" s="54">
        <v>46044</v>
      </c>
      <c r="H151" s="53" t="s">
        <v>1494</v>
      </c>
      <c r="I151" s="55" t="s">
        <v>6283</v>
      </c>
      <c r="J151" s="89">
        <v>-2435.42</v>
      </c>
      <c r="K151" s="53" t="s">
        <v>326</v>
      </c>
      <c r="L151" s="53" t="s">
        <v>52</v>
      </c>
      <c r="M151" s="53" t="s">
        <v>3541</v>
      </c>
      <c r="N151" s="53" t="s">
        <v>55</v>
      </c>
      <c r="O151" s="53" t="s">
        <v>51</v>
      </c>
      <c r="P151" s="53" t="s">
        <v>51</v>
      </c>
      <c r="Q151" s="56" t="s">
        <v>328</v>
      </c>
      <c r="R151" s="56" t="s">
        <v>51</v>
      </c>
      <c r="S151" s="53"/>
      <c r="T151" s="28" t="s">
        <v>5980</v>
      </c>
      <c r="X151" s="53"/>
    </row>
    <row r="152" spans="1:24" x14ac:dyDescent="0.25">
      <c r="A152" s="53" t="s">
        <v>51</v>
      </c>
      <c r="B152" s="53" t="s">
        <v>60</v>
      </c>
      <c r="C152" s="53" t="s">
        <v>6281</v>
      </c>
      <c r="D152" s="54" t="s">
        <v>6282</v>
      </c>
      <c r="E152" s="54">
        <v>46014</v>
      </c>
      <c r="F152" s="54">
        <v>46035</v>
      </c>
      <c r="G152" s="54">
        <v>46044</v>
      </c>
      <c r="H152" s="53" t="s">
        <v>1640</v>
      </c>
      <c r="I152" s="55" t="s">
        <v>6284</v>
      </c>
      <c r="J152" s="89">
        <v>-2492.44</v>
      </c>
      <c r="K152" s="53" t="s">
        <v>326</v>
      </c>
      <c r="L152" s="53" t="s">
        <v>52</v>
      </c>
      <c r="M152" s="53" t="s">
        <v>3541</v>
      </c>
      <c r="N152" s="53" t="s">
        <v>55</v>
      </c>
      <c r="O152" s="53" t="s">
        <v>51</v>
      </c>
      <c r="P152" s="53" t="s">
        <v>51</v>
      </c>
      <c r="Q152" s="56" t="s">
        <v>328</v>
      </c>
      <c r="R152" s="56" t="s">
        <v>51</v>
      </c>
      <c r="S152" s="53"/>
      <c r="T152" s="28" t="s">
        <v>5980</v>
      </c>
      <c r="X152" s="53"/>
    </row>
    <row r="153" spans="1:24" x14ac:dyDescent="0.25">
      <c r="A153" s="53" t="s">
        <v>51</v>
      </c>
      <c r="B153" s="53" t="s">
        <v>60</v>
      </c>
      <c r="C153" s="53" t="s">
        <v>6104</v>
      </c>
      <c r="D153" s="54" t="s">
        <v>6105</v>
      </c>
      <c r="E153" s="54">
        <v>46037</v>
      </c>
      <c r="F153" s="54">
        <v>46043</v>
      </c>
      <c r="G153" s="54">
        <v>46044</v>
      </c>
      <c r="H153" s="53" t="s">
        <v>870</v>
      </c>
      <c r="I153" s="55" t="s">
        <v>6285</v>
      </c>
      <c r="J153" s="89">
        <v>-19.8</v>
      </c>
      <c r="K153" s="53" t="s">
        <v>326</v>
      </c>
      <c r="L153" s="53" t="s">
        <v>52</v>
      </c>
      <c r="M153" s="53" t="s">
        <v>3541</v>
      </c>
      <c r="N153" s="53" t="s">
        <v>55</v>
      </c>
      <c r="O153" s="53" t="s">
        <v>51</v>
      </c>
      <c r="P153" s="53" t="s">
        <v>51</v>
      </c>
      <c r="Q153" s="56" t="s">
        <v>328</v>
      </c>
      <c r="R153" s="56" t="s">
        <v>51</v>
      </c>
      <c r="S153" s="53"/>
      <c r="T153" s="28" t="s">
        <v>5980</v>
      </c>
      <c r="X153" s="53"/>
    </row>
    <row r="154" spans="1:24" x14ac:dyDescent="0.25">
      <c r="A154" s="53" t="s">
        <v>51</v>
      </c>
      <c r="B154" s="53" t="s">
        <v>60</v>
      </c>
      <c r="C154" s="53" t="s">
        <v>6034</v>
      </c>
      <c r="D154" s="54" t="s">
        <v>6035</v>
      </c>
      <c r="E154" s="54">
        <v>46014</v>
      </c>
      <c r="F154" s="54">
        <v>46028</v>
      </c>
      <c r="G154" s="54">
        <v>46044</v>
      </c>
      <c r="H154" s="53" t="s">
        <v>1430</v>
      </c>
      <c r="I154" s="55" t="s">
        <v>6286</v>
      </c>
      <c r="J154" s="89">
        <v>-4124.1000000000004</v>
      </c>
      <c r="K154" s="53" t="s">
        <v>326</v>
      </c>
      <c r="L154" s="53" t="s">
        <v>52</v>
      </c>
      <c r="M154" s="53" t="s">
        <v>3541</v>
      </c>
      <c r="N154" s="53" t="s">
        <v>55</v>
      </c>
      <c r="O154" s="53" t="s">
        <v>51</v>
      </c>
      <c r="P154" s="53" t="s">
        <v>51</v>
      </c>
      <c r="Q154" s="56" t="s">
        <v>328</v>
      </c>
      <c r="R154" s="56" t="s">
        <v>51</v>
      </c>
      <c r="S154" s="53"/>
      <c r="T154" s="28" t="s">
        <v>5980</v>
      </c>
      <c r="X154" s="53"/>
    </row>
    <row r="155" spans="1:24" x14ac:dyDescent="0.25">
      <c r="A155" s="53" t="s">
        <v>51</v>
      </c>
      <c r="B155" s="53" t="s">
        <v>60</v>
      </c>
      <c r="C155" s="53" t="s">
        <v>6040</v>
      </c>
      <c r="D155" s="54" t="s">
        <v>6041</v>
      </c>
      <c r="E155" s="54">
        <v>46013</v>
      </c>
      <c r="F155" s="54">
        <v>46043</v>
      </c>
      <c r="G155" s="54">
        <v>46044</v>
      </c>
      <c r="H155" s="53" t="s">
        <v>6287</v>
      </c>
      <c r="I155" s="55" t="s">
        <v>6288</v>
      </c>
      <c r="J155" s="89">
        <v>-405.91</v>
      </c>
      <c r="K155" s="53" t="s">
        <v>326</v>
      </c>
      <c r="L155" s="53" t="s">
        <v>52</v>
      </c>
      <c r="M155" s="53" t="s">
        <v>3541</v>
      </c>
      <c r="N155" s="53" t="s">
        <v>55</v>
      </c>
      <c r="O155" s="53" t="s">
        <v>51</v>
      </c>
      <c r="P155" s="53" t="s">
        <v>51</v>
      </c>
      <c r="Q155" s="56" t="s">
        <v>328</v>
      </c>
      <c r="R155" s="56" t="s">
        <v>51</v>
      </c>
      <c r="S155" s="53"/>
      <c r="T155" s="28" t="s">
        <v>5980</v>
      </c>
      <c r="X155" s="53"/>
    </row>
    <row r="156" spans="1:24" x14ac:dyDescent="0.25">
      <c r="A156" s="53" t="s">
        <v>51</v>
      </c>
      <c r="B156" s="53" t="s">
        <v>60</v>
      </c>
      <c r="C156" s="53" t="s">
        <v>5996</v>
      </c>
      <c r="D156" s="54" t="s">
        <v>5997</v>
      </c>
      <c r="E156" s="54">
        <v>46013</v>
      </c>
      <c r="F156" s="54">
        <v>46031</v>
      </c>
      <c r="G156" s="54">
        <v>46044</v>
      </c>
      <c r="H156" s="53" t="s">
        <v>6289</v>
      </c>
      <c r="I156" s="55" t="s">
        <v>6290</v>
      </c>
      <c r="J156" s="89">
        <v>-2631.4</v>
      </c>
      <c r="K156" s="53" t="s">
        <v>326</v>
      </c>
      <c r="L156" s="53" t="s">
        <v>52</v>
      </c>
      <c r="M156" s="53" t="s">
        <v>3541</v>
      </c>
      <c r="N156" s="53" t="s">
        <v>55</v>
      </c>
      <c r="O156" s="53" t="s">
        <v>51</v>
      </c>
      <c r="P156" s="53" t="s">
        <v>51</v>
      </c>
      <c r="Q156" s="56" t="s">
        <v>328</v>
      </c>
      <c r="R156" s="56" t="s">
        <v>51</v>
      </c>
      <c r="S156" s="53"/>
      <c r="T156" s="28" t="s">
        <v>5980</v>
      </c>
      <c r="X156" s="53"/>
    </row>
    <row r="157" spans="1:24" x14ac:dyDescent="0.25">
      <c r="A157" s="53" t="s">
        <v>51</v>
      </c>
      <c r="B157" s="53" t="s">
        <v>60</v>
      </c>
      <c r="C157" s="53" t="s">
        <v>5996</v>
      </c>
      <c r="D157" s="54" t="s">
        <v>5997</v>
      </c>
      <c r="E157" s="54">
        <v>46013</v>
      </c>
      <c r="F157" s="54">
        <v>46031</v>
      </c>
      <c r="G157" s="54">
        <v>46044</v>
      </c>
      <c r="H157" s="53" t="s">
        <v>6291</v>
      </c>
      <c r="I157" s="55" t="s">
        <v>6292</v>
      </c>
      <c r="J157" s="89">
        <v>-5278.41</v>
      </c>
      <c r="K157" s="53" t="s">
        <v>326</v>
      </c>
      <c r="L157" s="53" t="s">
        <v>52</v>
      </c>
      <c r="M157" s="53" t="s">
        <v>3541</v>
      </c>
      <c r="N157" s="53" t="s">
        <v>55</v>
      </c>
      <c r="O157" s="53" t="s">
        <v>51</v>
      </c>
      <c r="P157" s="53" t="s">
        <v>51</v>
      </c>
      <c r="Q157" s="56" t="s">
        <v>328</v>
      </c>
      <c r="R157" s="56" t="s">
        <v>51</v>
      </c>
      <c r="S157" s="53"/>
      <c r="T157" s="28" t="s">
        <v>5980</v>
      </c>
      <c r="X157" s="53"/>
    </row>
    <row r="158" spans="1:24" x14ac:dyDescent="0.25">
      <c r="A158" s="53" t="s">
        <v>51</v>
      </c>
      <c r="B158" s="53" t="s">
        <v>60</v>
      </c>
      <c r="C158" s="53" t="s">
        <v>6293</v>
      </c>
      <c r="D158" s="54" t="s">
        <v>6294</v>
      </c>
      <c r="E158" s="54">
        <v>46004</v>
      </c>
      <c r="F158" s="54">
        <v>46010</v>
      </c>
      <c r="G158" s="54">
        <v>46045</v>
      </c>
      <c r="H158" s="53" t="s">
        <v>6295</v>
      </c>
      <c r="I158" s="55" t="s">
        <v>6296</v>
      </c>
      <c r="J158" s="89">
        <v>-689</v>
      </c>
      <c r="K158" s="53" t="s">
        <v>326</v>
      </c>
      <c r="L158" s="53" t="s">
        <v>72</v>
      </c>
      <c r="M158" s="53" t="s">
        <v>3541</v>
      </c>
      <c r="N158" s="53" t="s">
        <v>55</v>
      </c>
      <c r="O158" s="53" t="s">
        <v>51</v>
      </c>
      <c r="P158" s="53" t="s">
        <v>51</v>
      </c>
      <c r="Q158" s="56" t="s">
        <v>328</v>
      </c>
      <c r="R158" s="56" t="s">
        <v>51</v>
      </c>
      <c r="S158" s="53"/>
      <c r="T158" s="28" t="s">
        <v>5980</v>
      </c>
      <c r="X158" s="53"/>
    </row>
    <row r="159" spans="1:24" x14ac:dyDescent="0.25">
      <c r="A159" s="53" t="s">
        <v>51</v>
      </c>
      <c r="B159" s="53" t="s">
        <v>60</v>
      </c>
      <c r="C159" s="53" t="s">
        <v>6297</v>
      </c>
      <c r="D159" s="54" t="s">
        <v>6298</v>
      </c>
      <c r="E159" s="54">
        <v>46014</v>
      </c>
      <c r="F159" s="54">
        <v>46028</v>
      </c>
      <c r="G159" s="54">
        <v>46045</v>
      </c>
      <c r="H159" s="53" t="s">
        <v>1479</v>
      </c>
      <c r="I159" s="55" t="s">
        <v>6299</v>
      </c>
      <c r="J159" s="89">
        <v>-7918.11</v>
      </c>
      <c r="K159" s="53" t="s">
        <v>326</v>
      </c>
      <c r="L159" s="53" t="s">
        <v>52</v>
      </c>
      <c r="M159" s="53" t="s">
        <v>3541</v>
      </c>
      <c r="N159" s="53" t="s">
        <v>55</v>
      </c>
      <c r="O159" s="53" t="s">
        <v>51</v>
      </c>
      <c r="P159" s="53" t="s">
        <v>51</v>
      </c>
      <c r="Q159" s="56" t="s">
        <v>328</v>
      </c>
      <c r="R159" s="56" t="s">
        <v>51</v>
      </c>
      <c r="S159" s="53"/>
      <c r="T159" s="28" t="s">
        <v>5980</v>
      </c>
      <c r="X159" s="53"/>
    </row>
    <row r="160" spans="1:24" x14ac:dyDescent="0.25">
      <c r="A160" s="53" t="s">
        <v>51</v>
      </c>
      <c r="B160" s="53" t="s">
        <v>60</v>
      </c>
      <c r="C160" s="53" t="s">
        <v>6300</v>
      </c>
      <c r="D160" s="54" t="s">
        <v>6301</v>
      </c>
      <c r="E160" s="54">
        <v>46013</v>
      </c>
      <c r="F160" s="54">
        <v>46036</v>
      </c>
      <c r="G160" s="54">
        <v>46045</v>
      </c>
      <c r="H160" s="53" t="s">
        <v>767</v>
      </c>
      <c r="I160" s="55" t="s">
        <v>6302</v>
      </c>
      <c r="J160" s="89">
        <v>-3000</v>
      </c>
      <c r="K160" s="53" t="s">
        <v>326</v>
      </c>
      <c r="L160" s="53" t="s">
        <v>52</v>
      </c>
      <c r="M160" s="53" t="s">
        <v>3541</v>
      </c>
      <c r="N160" s="53" t="s">
        <v>55</v>
      </c>
      <c r="O160" s="53" t="s">
        <v>51</v>
      </c>
      <c r="P160" s="53" t="s">
        <v>51</v>
      </c>
      <c r="Q160" s="56" t="s">
        <v>328</v>
      </c>
      <c r="R160" s="56" t="s">
        <v>51</v>
      </c>
      <c r="S160" s="53"/>
      <c r="T160" s="28" t="s">
        <v>5980</v>
      </c>
      <c r="X160" s="53"/>
    </row>
    <row r="161" spans="1:24" x14ac:dyDescent="0.25">
      <c r="A161" s="53" t="s">
        <v>51</v>
      </c>
      <c r="B161" s="53" t="s">
        <v>60</v>
      </c>
      <c r="C161" s="53" t="s">
        <v>1883</v>
      </c>
      <c r="D161" s="54" t="s">
        <v>1884</v>
      </c>
      <c r="E161" s="54">
        <v>45994</v>
      </c>
      <c r="F161" s="54">
        <v>45995</v>
      </c>
      <c r="G161" s="54">
        <v>46045</v>
      </c>
      <c r="H161" s="53" t="s">
        <v>6303</v>
      </c>
      <c r="I161" s="55" t="s">
        <v>6304</v>
      </c>
      <c r="J161" s="89">
        <v>-2590</v>
      </c>
      <c r="K161" s="53" t="s">
        <v>326</v>
      </c>
      <c r="L161" s="53" t="s">
        <v>52</v>
      </c>
      <c r="M161" s="53" t="s">
        <v>3541</v>
      </c>
      <c r="N161" s="53" t="s">
        <v>55</v>
      </c>
      <c r="O161" s="53" t="s">
        <v>51</v>
      </c>
      <c r="P161" s="53" t="s">
        <v>51</v>
      </c>
      <c r="Q161" s="56" t="s">
        <v>328</v>
      </c>
      <c r="R161" s="56" t="s">
        <v>51</v>
      </c>
      <c r="S161" s="53"/>
      <c r="T161" s="28" t="s">
        <v>5980</v>
      </c>
      <c r="X161" s="53"/>
    </row>
    <row r="162" spans="1:24" x14ac:dyDescent="0.25">
      <c r="A162" s="53" t="s">
        <v>51</v>
      </c>
      <c r="B162" s="53" t="s">
        <v>60</v>
      </c>
      <c r="C162" s="53" t="s">
        <v>1883</v>
      </c>
      <c r="D162" s="54" t="s">
        <v>1884</v>
      </c>
      <c r="E162" s="54">
        <v>46009</v>
      </c>
      <c r="F162" s="54">
        <v>46010</v>
      </c>
      <c r="G162" s="54">
        <v>46045</v>
      </c>
      <c r="H162" s="53" t="s">
        <v>6305</v>
      </c>
      <c r="I162" s="55" t="s">
        <v>6306</v>
      </c>
      <c r="J162" s="89">
        <v>-2590</v>
      </c>
      <c r="K162" s="53" t="s">
        <v>326</v>
      </c>
      <c r="L162" s="53" t="s">
        <v>52</v>
      </c>
      <c r="M162" s="53" t="s">
        <v>3541</v>
      </c>
      <c r="N162" s="53" t="s">
        <v>55</v>
      </c>
      <c r="O162" s="53" t="s">
        <v>51</v>
      </c>
      <c r="P162" s="53" t="s">
        <v>51</v>
      </c>
      <c r="Q162" s="56" t="s">
        <v>328</v>
      </c>
      <c r="R162" s="56" t="s">
        <v>51</v>
      </c>
      <c r="S162" s="53"/>
      <c r="T162" s="28" t="s">
        <v>5980</v>
      </c>
      <c r="X162" s="53"/>
    </row>
    <row r="163" spans="1:24" x14ac:dyDescent="0.25">
      <c r="A163" s="53" t="s">
        <v>51</v>
      </c>
      <c r="B163" s="53" t="s">
        <v>60</v>
      </c>
      <c r="C163" s="53" t="s">
        <v>6307</v>
      </c>
      <c r="D163" s="54" t="s">
        <v>6308</v>
      </c>
      <c r="E163" s="54">
        <v>45887</v>
      </c>
      <c r="F163" s="54">
        <v>45887</v>
      </c>
      <c r="G163" s="54">
        <v>46045</v>
      </c>
      <c r="H163" s="53" t="s">
        <v>1173</v>
      </c>
      <c r="I163" s="55" t="s">
        <v>6309</v>
      </c>
      <c r="J163" s="89">
        <v>-83333.34</v>
      </c>
      <c r="K163" s="53" t="s">
        <v>326</v>
      </c>
      <c r="L163" s="53" t="s">
        <v>85</v>
      </c>
      <c r="M163" s="53" t="s">
        <v>51</v>
      </c>
      <c r="N163" s="53" t="s">
        <v>55</v>
      </c>
      <c r="O163" s="53" t="s">
        <v>51</v>
      </c>
      <c r="P163" s="53" t="s">
        <v>51</v>
      </c>
      <c r="Q163" s="56" t="s">
        <v>328</v>
      </c>
      <c r="R163" s="56" t="s">
        <v>51</v>
      </c>
      <c r="S163" s="53"/>
      <c r="T163" s="28" t="s">
        <v>5980</v>
      </c>
      <c r="X163" s="53"/>
    </row>
    <row r="164" spans="1:24" x14ac:dyDescent="0.25">
      <c r="A164" s="53" t="s">
        <v>51</v>
      </c>
      <c r="B164" s="53" t="s">
        <v>60</v>
      </c>
      <c r="C164" s="53" t="s">
        <v>5992</v>
      </c>
      <c r="D164" s="54" t="s">
        <v>5993</v>
      </c>
      <c r="E164" s="54">
        <v>46010</v>
      </c>
      <c r="F164" s="54">
        <v>46038</v>
      </c>
      <c r="G164" s="54">
        <v>46045</v>
      </c>
      <c r="H164" s="53" t="s">
        <v>2291</v>
      </c>
      <c r="I164" s="55" t="s">
        <v>6310</v>
      </c>
      <c r="J164" s="89">
        <v>-240</v>
      </c>
      <c r="K164" s="53" t="s">
        <v>326</v>
      </c>
      <c r="L164" s="53" t="s">
        <v>52</v>
      </c>
      <c r="M164" s="53" t="s">
        <v>3541</v>
      </c>
      <c r="N164" s="53" t="s">
        <v>55</v>
      </c>
      <c r="O164" s="53" t="s">
        <v>51</v>
      </c>
      <c r="P164" s="53" t="s">
        <v>51</v>
      </c>
      <c r="Q164" s="56" t="s">
        <v>328</v>
      </c>
      <c r="R164" s="56" t="s">
        <v>51</v>
      </c>
      <c r="S164" s="53"/>
      <c r="T164" s="28" t="s">
        <v>5980</v>
      </c>
      <c r="X164" s="53"/>
    </row>
    <row r="165" spans="1:24" x14ac:dyDescent="0.25">
      <c r="A165" s="53" t="s">
        <v>51</v>
      </c>
      <c r="B165" s="53" t="s">
        <v>60</v>
      </c>
      <c r="C165" s="53" t="s">
        <v>6089</v>
      </c>
      <c r="D165" s="54" t="s">
        <v>6090</v>
      </c>
      <c r="E165" s="54">
        <v>46038</v>
      </c>
      <c r="F165" s="54">
        <v>46043</v>
      </c>
      <c r="G165" s="54">
        <v>46048</v>
      </c>
      <c r="H165" s="53" t="s">
        <v>696</v>
      </c>
      <c r="I165" s="55" t="s">
        <v>6311</v>
      </c>
      <c r="J165" s="89">
        <v>-1953.04</v>
      </c>
      <c r="K165" s="53" t="s">
        <v>326</v>
      </c>
      <c r="L165" s="53" t="s">
        <v>72</v>
      </c>
      <c r="M165" s="53" t="s">
        <v>3541</v>
      </c>
      <c r="N165" s="53" t="s">
        <v>55</v>
      </c>
      <c r="O165" s="53" t="s">
        <v>51</v>
      </c>
      <c r="P165" s="53" t="s">
        <v>51</v>
      </c>
      <c r="Q165" s="56" t="s">
        <v>328</v>
      </c>
      <c r="R165" s="56" t="s">
        <v>51</v>
      </c>
      <c r="S165" s="53"/>
      <c r="T165" s="28" t="s">
        <v>5980</v>
      </c>
      <c r="X165" s="53"/>
    </row>
    <row r="166" spans="1:24" x14ac:dyDescent="0.25">
      <c r="A166" s="53" t="s">
        <v>51</v>
      </c>
      <c r="B166" s="53" t="s">
        <v>60</v>
      </c>
      <c r="C166" s="53" t="s">
        <v>6312</v>
      </c>
      <c r="D166" s="54" t="s">
        <v>6313</v>
      </c>
      <c r="E166" s="54">
        <v>46002</v>
      </c>
      <c r="F166" s="54">
        <v>46014</v>
      </c>
      <c r="G166" s="54">
        <v>46048</v>
      </c>
      <c r="H166" s="53" t="s">
        <v>6314</v>
      </c>
      <c r="I166" s="55" t="s">
        <v>6315</v>
      </c>
      <c r="J166" s="89">
        <v>-5261.19</v>
      </c>
      <c r="K166" s="53" t="s">
        <v>326</v>
      </c>
      <c r="L166" s="53" t="s">
        <v>52</v>
      </c>
      <c r="M166" s="53" t="s">
        <v>3541</v>
      </c>
      <c r="N166" s="53" t="s">
        <v>55</v>
      </c>
      <c r="O166" s="53" t="s">
        <v>51</v>
      </c>
      <c r="P166" s="53" t="s">
        <v>51</v>
      </c>
      <c r="Q166" s="56" t="s">
        <v>328</v>
      </c>
      <c r="R166" s="56" t="s">
        <v>51</v>
      </c>
      <c r="S166" s="53"/>
      <c r="T166" s="28" t="s">
        <v>5980</v>
      </c>
      <c r="X166" s="53"/>
    </row>
    <row r="167" spans="1:24" x14ac:dyDescent="0.25">
      <c r="A167" s="53" t="s">
        <v>51</v>
      </c>
      <c r="B167" s="53" t="s">
        <v>60</v>
      </c>
      <c r="C167" s="53" t="s">
        <v>6051</v>
      </c>
      <c r="D167" s="54" t="s">
        <v>6052</v>
      </c>
      <c r="E167" s="54">
        <v>46007</v>
      </c>
      <c r="F167" s="54">
        <v>46022</v>
      </c>
      <c r="G167" s="54">
        <v>46048</v>
      </c>
      <c r="H167" s="53" t="s">
        <v>6219</v>
      </c>
      <c r="I167" s="55" t="s">
        <v>6220</v>
      </c>
      <c r="J167" s="89">
        <v>-4421835.4400000004</v>
      </c>
      <c r="K167" s="53" t="s">
        <v>326</v>
      </c>
      <c r="L167" s="53" t="s">
        <v>52</v>
      </c>
      <c r="M167" s="53" t="s">
        <v>3541</v>
      </c>
      <c r="N167" s="53" t="s">
        <v>55</v>
      </c>
      <c r="O167" s="53" t="s">
        <v>51</v>
      </c>
      <c r="P167" s="53" t="s">
        <v>51</v>
      </c>
      <c r="Q167" s="56" t="s">
        <v>328</v>
      </c>
      <c r="R167" s="56" t="s">
        <v>51</v>
      </c>
      <c r="S167" s="53"/>
      <c r="T167" s="28" t="s">
        <v>5980</v>
      </c>
      <c r="X167" s="53"/>
    </row>
    <row r="168" spans="1:24" x14ac:dyDescent="0.25">
      <c r="A168" s="53" t="s">
        <v>51</v>
      </c>
      <c r="B168" s="53" t="s">
        <v>60</v>
      </c>
      <c r="C168" s="53" t="s">
        <v>922</v>
      </c>
      <c r="D168" s="54" t="s">
        <v>923</v>
      </c>
      <c r="E168" s="54">
        <v>46029</v>
      </c>
      <c r="F168" s="54">
        <v>46029</v>
      </c>
      <c r="G168" s="54">
        <v>46048</v>
      </c>
      <c r="H168" s="53" t="s">
        <v>354</v>
      </c>
      <c r="I168" s="55" t="s">
        <v>6316</v>
      </c>
      <c r="J168" s="89">
        <v>-31.76</v>
      </c>
      <c r="K168" s="53" t="s">
        <v>326</v>
      </c>
      <c r="L168" s="53" t="s">
        <v>72</v>
      </c>
      <c r="M168" s="53" t="s">
        <v>3541</v>
      </c>
      <c r="N168" s="53" t="s">
        <v>55</v>
      </c>
      <c r="O168" s="53" t="s">
        <v>51</v>
      </c>
      <c r="P168" s="53" t="s">
        <v>51</v>
      </c>
      <c r="Q168" s="56" t="s">
        <v>328</v>
      </c>
      <c r="R168" s="56" t="s">
        <v>51</v>
      </c>
      <c r="S168" s="53"/>
      <c r="T168" s="28" t="s">
        <v>5980</v>
      </c>
      <c r="X168" s="53"/>
    </row>
    <row r="169" spans="1:24" x14ac:dyDescent="0.25">
      <c r="A169" s="53" t="s">
        <v>51</v>
      </c>
      <c r="B169" s="53" t="s">
        <v>60</v>
      </c>
      <c r="C169" s="53" t="s">
        <v>6317</v>
      </c>
      <c r="D169" s="54" t="s">
        <v>6318</v>
      </c>
      <c r="E169" s="54">
        <v>46037</v>
      </c>
      <c r="F169" s="54">
        <v>46041</v>
      </c>
      <c r="G169" s="54">
        <v>46048</v>
      </c>
      <c r="H169" s="53" t="s">
        <v>6319</v>
      </c>
      <c r="I169" s="55" t="s">
        <v>6320</v>
      </c>
      <c r="J169" s="89">
        <v>-10170</v>
      </c>
      <c r="K169" s="53" t="s">
        <v>326</v>
      </c>
      <c r="L169" s="53" t="s">
        <v>72</v>
      </c>
      <c r="M169" s="53" t="s">
        <v>3541</v>
      </c>
      <c r="N169" s="53" t="s">
        <v>55</v>
      </c>
      <c r="O169" s="53" t="s">
        <v>51</v>
      </c>
      <c r="P169" s="53" t="s">
        <v>51</v>
      </c>
      <c r="Q169" s="56" t="s">
        <v>328</v>
      </c>
      <c r="R169" s="56" t="s">
        <v>51</v>
      </c>
      <c r="S169" s="53"/>
      <c r="T169" s="28" t="s">
        <v>5980</v>
      </c>
      <c r="X169" s="53"/>
    </row>
    <row r="170" spans="1:24" x14ac:dyDescent="0.25">
      <c r="A170" s="53"/>
      <c r="B170" s="53" t="s">
        <v>155</v>
      </c>
      <c r="C170" s="53"/>
      <c r="D170" s="54" t="s">
        <v>4330</v>
      </c>
      <c r="E170" s="54">
        <v>46048</v>
      </c>
      <c r="F170" s="54">
        <v>46048</v>
      </c>
      <c r="G170" s="54">
        <v>46048</v>
      </c>
      <c r="H170" s="53"/>
      <c r="I170" s="55"/>
      <c r="J170" s="89">
        <v>-7952.48</v>
      </c>
      <c r="K170" s="53" t="s">
        <v>326</v>
      </c>
      <c r="L170" s="53"/>
      <c r="M170" s="53" t="s">
        <v>3541</v>
      </c>
      <c r="N170" s="53" t="s">
        <v>55</v>
      </c>
      <c r="O170" s="53"/>
      <c r="P170" s="53"/>
      <c r="Q170" s="56"/>
      <c r="R170" s="56"/>
      <c r="S170" s="53"/>
      <c r="X170" s="53"/>
    </row>
    <row r="171" spans="1:24" x14ac:dyDescent="0.25">
      <c r="A171" s="53" t="s">
        <v>51</v>
      </c>
      <c r="B171" s="53" t="s">
        <v>60</v>
      </c>
      <c r="C171" s="53" t="s">
        <v>387</v>
      </c>
      <c r="D171" s="54" t="s">
        <v>388</v>
      </c>
      <c r="E171" s="54">
        <v>46018</v>
      </c>
      <c r="F171" s="54">
        <v>46028</v>
      </c>
      <c r="G171" s="54">
        <v>46048</v>
      </c>
      <c r="H171" s="53" t="s">
        <v>185</v>
      </c>
      <c r="I171" s="55" t="s">
        <v>6321</v>
      </c>
      <c r="J171" s="89">
        <v>-4043.52</v>
      </c>
      <c r="K171" s="53" t="s">
        <v>326</v>
      </c>
      <c r="L171" s="53" t="s">
        <v>72</v>
      </c>
      <c r="M171" s="53" t="s">
        <v>3541</v>
      </c>
      <c r="N171" s="53" t="s">
        <v>55</v>
      </c>
      <c r="O171" s="53" t="s">
        <v>51</v>
      </c>
      <c r="P171" s="53" t="s">
        <v>51</v>
      </c>
      <c r="Q171" s="56" t="s">
        <v>328</v>
      </c>
      <c r="R171" s="56" t="s">
        <v>51</v>
      </c>
      <c r="S171" s="53"/>
      <c r="T171" s="28" t="s">
        <v>5980</v>
      </c>
      <c r="X171" s="53"/>
    </row>
    <row r="172" spans="1:24" x14ac:dyDescent="0.25">
      <c r="A172" s="53" t="s">
        <v>51</v>
      </c>
      <c r="B172" s="53" t="s">
        <v>60</v>
      </c>
      <c r="C172" s="53" t="s">
        <v>6034</v>
      </c>
      <c r="D172" s="54" t="s">
        <v>6035</v>
      </c>
      <c r="E172" s="54">
        <v>46014</v>
      </c>
      <c r="F172" s="54">
        <v>46045</v>
      </c>
      <c r="G172" s="54">
        <v>46048</v>
      </c>
      <c r="H172" s="53" t="s">
        <v>2295</v>
      </c>
      <c r="I172" s="55" t="s">
        <v>6322</v>
      </c>
      <c r="J172" s="89">
        <v>-5785</v>
      </c>
      <c r="K172" s="53" t="s">
        <v>326</v>
      </c>
      <c r="L172" s="53" t="s">
        <v>52</v>
      </c>
      <c r="M172" s="53" t="s">
        <v>3541</v>
      </c>
      <c r="N172" s="53" t="s">
        <v>55</v>
      </c>
      <c r="O172" s="53" t="s">
        <v>51</v>
      </c>
      <c r="P172" s="53" t="s">
        <v>51</v>
      </c>
      <c r="Q172" s="56" t="s">
        <v>328</v>
      </c>
      <c r="R172" s="56" t="s">
        <v>51</v>
      </c>
      <c r="S172" s="53"/>
      <c r="T172" s="28" t="s">
        <v>5980</v>
      </c>
      <c r="X172" s="53"/>
    </row>
    <row r="173" spans="1:24" x14ac:dyDescent="0.25">
      <c r="A173" s="53" t="s">
        <v>51</v>
      </c>
      <c r="B173" s="53" t="s">
        <v>60</v>
      </c>
      <c r="C173" s="53" t="s">
        <v>5992</v>
      </c>
      <c r="D173" s="54" t="s">
        <v>5993</v>
      </c>
      <c r="E173" s="54">
        <v>46020</v>
      </c>
      <c r="F173" s="54">
        <v>46030</v>
      </c>
      <c r="G173" s="54">
        <v>46048</v>
      </c>
      <c r="H173" s="53" t="s">
        <v>1049</v>
      </c>
      <c r="I173" s="55" t="s">
        <v>6323</v>
      </c>
      <c r="J173" s="89">
        <v>-240</v>
      </c>
      <c r="K173" s="53" t="s">
        <v>326</v>
      </c>
      <c r="L173" s="53" t="s">
        <v>52</v>
      </c>
      <c r="M173" s="53" t="s">
        <v>3541</v>
      </c>
      <c r="N173" s="53" t="s">
        <v>55</v>
      </c>
      <c r="O173" s="53" t="s">
        <v>51</v>
      </c>
      <c r="P173" s="53" t="s">
        <v>51</v>
      </c>
      <c r="Q173" s="56" t="s">
        <v>328</v>
      </c>
      <c r="R173" s="56" t="s">
        <v>51</v>
      </c>
      <c r="S173" s="53"/>
      <c r="T173" s="28" t="s">
        <v>5980</v>
      </c>
      <c r="X173" s="53"/>
    </row>
    <row r="174" spans="1:24" x14ac:dyDescent="0.25">
      <c r="A174" s="53" t="s">
        <v>51</v>
      </c>
      <c r="B174" s="53" t="s">
        <v>246</v>
      </c>
      <c r="C174" s="53"/>
      <c r="D174" s="54" t="s">
        <v>6154</v>
      </c>
      <c r="E174" s="54">
        <v>46048</v>
      </c>
      <c r="F174" s="54">
        <v>46048</v>
      </c>
      <c r="G174" s="54">
        <v>46048</v>
      </c>
      <c r="H174" s="53"/>
      <c r="I174" s="55"/>
      <c r="J174" s="89">
        <v>-21076.19</v>
      </c>
      <c r="K174" s="53" t="s">
        <v>326</v>
      </c>
      <c r="L174" s="53"/>
      <c r="M174" s="53" t="s">
        <v>3541</v>
      </c>
      <c r="N174" s="53" t="s">
        <v>55</v>
      </c>
      <c r="O174" s="53" t="s">
        <v>51</v>
      </c>
      <c r="P174" s="53" t="s">
        <v>51</v>
      </c>
      <c r="Q174" s="56" t="s">
        <v>328</v>
      </c>
      <c r="R174" s="56" t="s">
        <v>51</v>
      </c>
      <c r="S174" s="53" t="s">
        <v>51</v>
      </c>
      <c r="X174" s="53"/>
    </row>
    <row r="175" spans="1:24" x14ac:dyDescent="0.25">
      <c r="A175" s="53" t="s">
        <v>51</v>
      </c>
      <c r="B175" s="53" t="s">
        <v>129</v>
      </c>
      <c r="C175" s="53" t="s">
        <v>1311</v>
      </c>
      <c r="D175" s="54" t="s">
        <v>1312</v>
      </c>
      <c r="E175" s="54">
        <v>46017</v>
      </c>
      <c r="F175" s="54">
        <v>46036</v>
      </c>
      <c r="G175" s="54">
        <v>46048</v>
      </c>
      <c r="H175" s="53" t="s">
        <v>704</v>
      </c>
      <c r="I175" s="55" t="s">
        <v>6324</v>
      </c>
      <c r="J175" s="89">
        <v>-54141.3</v>
      </c>
      <c r="K175" s="53" t="s">
        <v>326</v>
      </c>
      <c r="L175" s="53" t="s">
        <v>52</v>
      </c>
      <c r="M175" s="53" t="s">
        <v>3541</v>
      </c>
      <c r="N175" s="53" t="s">
        <v>55</v>
      </c>
      <c r="O175" s="53" t="s">
        <v>51</v>
      </c>
      <c r="P175" s="53" t="s">
        <v>51</v>
      </c>
      <c r="Q175" s="56" t="s">
        <v>328</v>
      </c>
      <c r="R175" s="56" t="s">
        <v>51</v>
      </c>
      <c r="S175" s="53"/>
      <c r="T175" s="28" t="s">
        <v>5980</v>
      </c>
      <c r="X175" s="53"/>
    </row>
    <row r="176" spans="1:24" x14ac:dyDescent="0.25">
      <c r="A176" s="53" t="s">
        <v>51</v>
      </c>
      <c r="B176" s="53" t="s">
        <v>60</v>
      </c>
      <c r="C176" s="53" t="s">
        <v>6325</v>
      </c>
      <c r="D176" s="54" t="s">
        <v>6326</v>
      </c>
      <c r="E176" s="54">
        <v>46020</v>
      </c>
      <c r="F176" s="54">
        <v>46034</v>
      </c>
      <c r="G176" s="54">
        <v>46048</v>
      </c>
      <c r="H176" s="53" t="s">
        <v>6327</v>
      </c>
      <c r="I176" s="55" t="s">
        <v>6328</v>
      </c>
      <c r="J176" s="89">
        <v>-230.5</v>
      </c>
      <c r="K176" s="53" t="s">
        <v>326</v>
      </c>
      <c r="L176" s="53" t="s">
        <v>52</v>
      </c>
      <c r="M176" s="53" t="s">
        <v>3541</v>
      </c>
      <c r="N176" s="53" t="s">
        <v>55</v>
      </c>
      <c r="O176" s="53" t="s">
        <v>51</v>
      </c>
      <c r="P176" s="53" t="s">
        <v>51</v>
      </c>
      <c r="Q176" s="56" t="s">
        <v>328</v>
      </c>
      <c r="R176" s="56" t="s">
        <v>51</v>
      </c>
      <c r="S176" s="53"/>
      <c r="T176" s="28" t="s">
        <v>5980</v>
      </c>
      <c r="X176" s="53"/>
    </row>
    <row r="177" spans="1:24" x14ac:dyDescent="0.25">
      <c r="A177" s="53"/>
      <c r="B177" s="53" t="s">
        <v>155</v>
      </c>
      <c r="C177" s="53"/>
      <c r="D177" s="54" t="s">
        <v>6329</v>
      </c>
      <c r="E177" s="54">
        <v>46049</v>
      </c>
      <c r="F177" s="54">
        <v>46049</v>
      </c>
      <c r="G177" s="54">
        <v>46049</v>
      </c>
      <c r="H177" s="53"/>
      <c r="I177" s="55"/>
      <c r="J177" s="89">
        <v>-7345.8</v>
      </c>
      <c r="K177" s="53" t="s">
        <v>326</v>
      </c>
      <c r="L177" s="53"/>
      <c r="M177" s="53" t="s">
        <v>3541</v>
      </c>
      <c r="N177" s="53" t="s">
        <v>55</v>
      </c>
      <c r="O177" s="53"/>
      <c r="P177" s="53"/>
      <c r="Q177" s="56"/>
      <c r="R177" s="56"/>
      <c r="S177" s="53"/>
      <c r="X177" s="53"/>
    </row>
    <row r="178" spans="1:24" x14ac:dyDescent="0.25">
      <c r="A178" s="53" t="s">
        <v>51</v>
      </c>
      <c r="B178" s="53" t="s">
        <v>60</v>
      </c>
      <c r="C178" s="53" t="s">
        <v>6330</v>
      </c>
      <c r="D178" s="54" t="s">
        <v>6331</v>
      </c>
      <c r="E178" s="54">
        <v>46038</v>
      </c>
      <c r="F178" s="54">
        <v>46049</v>
      </c>
      <c r="G178" s="54">
        <v>46049</v>
      </c>
      <c r="H178" s="53" t="s">
        <v>1045</v>
      </c>
      <c r="I178" s="55" t="s">
        <v>6332</v>
      </c>
      <c r="J178" s="89">
        <v>-5060.16</v>
      </c>
      <c r="K178" s="53" t="s">
        <v>326</v>
      </c>
      <c r="L178" s="53" t="s">
        <v>52</v>
      </c>
      <c r="M178" s="53" t="s">
        <v>3541</v>
      </c>
      <c r="N178" s="53" t="s">
        <v>55</v>
      </c>
      <c r="O178" s="53" t="s">
        <v>51</v>
      </c>
      <c r="P178" s="53" t="s">
        <v>51</v>
      </c>
      <c r="Q178" s="56" t="s">
        <v>51</v>
      </c>
      <c r="R178" s="56" t="s">
        <v>51</v>
      </c>
      <c r="S178" s="53" t="s">
        <v>51</v>
      </c>
      <c r="T178" s="28" t="s">
        <v>5980</v>
      </c>
      <c r="X178" s="53"/>
    </row>
    <row r="179" spans="1:24" x14ac:dyDescent="0.25">
      <c r="A179" s="53" t="s">
        <v>51</v>
      </c>
      <c r="B179" s="53" t="s">
        <v>60</v>
      </c>
      <c r="C179" s="53">
        <v>1181692</v>
      </c>
      <c r="D179" s="54" t="s">
        <v>6333</v>
      </c>
      <c r="E179" s="54">
        <v>46045</v>
      </c>
      <c r="F179" s="54">
        <v>46050</v>
      </c>
      <c r="G179" s="54">
        <v>46050</v>
      </c>
      <c r="H179" s="53" t="s">
        <v>6334</v>
      </c>
      <c r="I179" s="55"/>
      <c r="J179" s="89">
        <v>-578</v>
      </c>
      <c r="K179" s="53" t="s">
        <v>326</v>
      </c>
      <c r="L179" s="53" t="s">
        <v>52</v>
      </c>
      <c r="M179" s="53" t="s">
        <v>3541</v>
      </c>
      <c r="N179" s="53" t="s">
        <v>55</v>
      </c>
      <c r="O179" s="53" t="s">
        <v>51</v>
      </c>
      <c r="P179" s="53" t="s">
        <v>51</v>
      </c>
      <c r="Q179" s="56" t="s">
        <v>328</v>
      </c>
      <c r="R179" s="56" t="s">
        <v>51</v>
      </c>
      <c r="S179" s="53"/>
      <c r="T179" s="28" t="s">
        <v>5980</v>
      </c>
      <c r="X179" s="53"/>
    </row>
    <row r="180" spans="1:24" x14ac:dyDescent="0.25">
      <c r="A180" s="53" t="s">
        <v>51</v>
      </c>
      <c r="B180" s="53" t="s">
        <v>60</v>
      </c>
      <c r="C180" s="53" t="s">
        <v>6335</v>
      </c>
      <c r="D180" s="54" t="s">
        <v>6336</v>
      </c>
      <c r="E180" s="54">
        <v>46029</v>
      </c>
      <c r="F180" s="54">
        <v>46044</v>
      </c>
      <c r="G180" s="54">
        <v>46050</v>
      </c>
      <c r="H180" s="53" t="s">
        <v>2293</v>
      </c>
      <c r="I180" s="55" t="s">
        <v>6337</v>
      </c>
      <c r="J180" s="89">
        <v>-1204.3</v>
      </c>
      <c r="K180" s="53" t="s">
        <v>326</v>
      </c>
      <c r="L180" s="53" t="s">
        <v>52</v>
      </c>
      <c r="M180" s="53" t="s">
        <v>3541</v>
      </c>
      <c r="N180" s="53" t="s">
        <v>55</v>
      </c>
      <c r="O180" s="53" t="s">
        <v>51</v>
      </c>
      <c r="P180" s="53" t="s">
        <v>51</v>
      </c>
      <c r="Q180" s="56" t="s">
        <v>328</v>
      </c>
      <c r="R180" s="56" t="s">
        <v>51</v>
      </c>
      <c r="S180" s="53"/>
      <c r="T180" s="28" t="s">
        <v>5980</v>
      </c>
      <c r="X180" s="53"/>
    </row>
    <row r="181" spans="1:24" x14ac:dyDescent="0.25">
      <c r="A181" s="53" t="s">
        <v>51</v>
      </c>
      <c r="B181" s="53" t="s">
        <v>60</v>
      </c>
      <c r="C181" s="53" t="s">
        <v>6338</v>
      </c>
      <c r="D181" s="54" t="s">
        <v>6339</v>
      </c>
      <c r="E181" s="54">
        <v>46020</v>
      </c>
      <c r="F181" s="54">
        <v>46050</v>
      </c>
      <c r="G181" s="54">
        <v>46050</v>
      </c>
      <c r="H181" s="53" t="s">
        <v>6340</v>
      </c>
      <c r="I181" s="55" t="s">
        <v>2410</v>
      </c>
      <c r="J181" s="89">
        <v>-7695</v>
      </c>
      <c r="K181" s="53" t="s">
        <v>326</v>
      </c>
      <c r="L181" s="53" t="s">
        <v>52</v>
      </c>
      <c r="M181" s="53" t="s">
        <v>3541</v>
      </c>
      <c r="N181" s="53" t="s">
        <v>55</v>
      </c>
      <c r="O181" s="53" t="s">
        <v>51</v>
      </c>
      <c r="P181" s="53" t="s">
        <v>51</v>
      </c>
      <c r="Q181" s="56" t="s">
        <v>328</v>
      </c>
      <c r="R181" s="56" t="s">
        <v>51</v>
      </c>
      <c r="S181" s="53"/>
      <c r="T181" s="28" t="s">
        <v>5980</v>
      </c>
      <c r="X181" s="53"/>
    </row>
    <row r="182" spans="1:24" x14ac:dyDescent="0.25">
      <c r="A182" s="53" t="s">
        <v>51</v>
      </c>
      <c r="B182" s="53" t="s">
        <v>129</v>
      </c>
      <c r="C182" s="53"/>
      <c r="D182" s="54" t="s">
        <v>6341</v>
      </c>
      <c r="E182" s="54">
        <v>46050</v>
      </c>
      <c r="F182" s="54">
        <v>46050</v>
      </c>
      <c r="G182" s="54">
        <v>46050</v>
      </c>
      <c r="H182" s="53"/>
      <c r="I182" s="55"/>
      <c r="J182" s="89">
        <v>-1147.77</v>
      </c>
      <c r="K182" s="53" t="s">
        <v>326</v>
      </c>
      <c r="L182" s="53"/>
      <c r="M182" s="53"/>
      <c r="N182" s="53"/>
      <c r="O182" s="53"/>
      <c r="P182" s="53"/>
      <c r="Q182" s="56"/>
      <c r="R182" s="56"/>
      <c r="S182" s="53"/>
      <c r="X182" s="53"/>
    </row>
    <row r="183" spans="1:24" x14ac:dyDescent="0.25">
      <c r="A183" s="53" t="s">
        <v>51</v>
      </c>
      <c r="B183" s="53" t="s">
        <v>129</v>
      </c>
      <c r="C183" s="53"/>
      <c r="D183" s="54" t="s">
        <v>6342</v>
      </c>
      <c r="E183" s="54">
        <v>46050</v>
      </c>
      <c r="F183" s="54">
        <v>46050</v>
      </c>
      <c r="G183" s="54">
        <v>46050</v>
      </c>
      <c r="H183" s="53"/>
      <c r="I183" s="55"/>
      <c r="J183" s="89">
        <v>-325.92</v>
      </c>
      <c r="K183" s="53" t="s">
        <v>326</v>
      </c>
      <c r="L183" s="53"/>
      <c r="M183" s="53"/>
      <c r="N183" s="53"/>
      <c r="O183" s="53"/>
      <c r="P183" s="53"/>
      <c r="Q183" s="56"/>
      <c r="R183" s="56"/>
      <c r="S183" s="53"/>
      <c r="X183" s="53"/>
    </row>
    <row r="184" spans="1:24" x14ac:dyDescent="0.25">
      <c r="A184" s="53" t="s">
        <v>51</v>
      </c>
      <c r="B184" s="53" t="s">
        <v>129</v>
      </c>
      <c r="C184" s="53"/>
      <c r="D184" s="54" t="s">
        <v>6343</v>
      </c>
      <c r="E184" s="54">
        <v>46050</v>
      </c>
      <c r="F184" s="54">
        <v>46050</v>
      </c>
      <c r="G184" s="54">
        <v>46050</v>
      </c>
      <c r="H184" s="53"/>
      <c r="I184" s="55"/>
      <c r="J184" s="89">
        <v>-138.83000000000001</v>
      </c>
      <c r="K184" s="53" t="s">
        <v>326</v>
      </c>
      <c r="L184" s="53"/>
      <c r="M184" s="53"/>
      <c r="N184" s="53"/>
      <c r="O184" s="53"/>
      <c r="P184" s="53"/>
      <c r="Q184" s="56"/>
      <c r="R184" s="56"/>
      <c r="S184" s="53"/>
      <c r="X184" s="53"/>
    </row>
    <row r="185" spans="1:24" x14ac:dyDescent="0.25">
      <c r="A185" s="53" t="s">
        <v>51</v>
      </c>
      <c r="B185" s="53" t="s">
        <v>129</v>
      </c>
      <c r="C185" s="53"/>
      <c r="D185" s="54" t="s">
        <v>6344</v>
      </c>
      <c r="E185" s="54">
        <v>46050</v>
      </c>
      <c r="F185" s="54">
        <v>46050</v>
      </c>
      <c r="G185" s="54">
        <v>46050</v>
      </c>
      <c r="H185" s="53"/>
      <c r="I185" s="55"/>
      <c r="J185" s="89">
        <v>-650</v>
      </c>
      <c r="K185" s="53" t="s">
        <v>326</v>
      </c>
      <c r="L185" s="53"/>
      <c r="M185" s="53"/>
      <c r="N185" s="53"/>
      <c r="O185" s="53"/>
      <c r="P185" s="53"/>
      <c r="Q185" s="56"/>
      <c r="R185" s="56"/>
      <c r="S185" s="53"/>
      <c r="X185" s="53"/>
    </row>
    <row r="186" spans="1:24" x14ac:dyDescent="0.25">
      <c r="A186" s="53" t="s">
        <v>51</v>
      </c>
      <c r="B186" s="53" t="s">
        <v>129</v>
      </c>
      <c r="C186" s="53"/>
      <c r="D186" s="54" t="s">
        <v>6345</v>
      </c>
      <c r="E186" s="54">
        <v>46050</v>
      </c>
      <c r="F186" s="54">
        <v>46050</v>
      </c>
      <c r="G186" s="54">
        <v>46050</v>
      </c>
      <c r="H186" s="53"/>
      <c r="I186" s="55"/>
      <c r="J186" s="89">
        <v>-582.23</v>
      </c>
      <c r="K186" s="53" t="s">
        <v>326</v>
      </c>
      <c r="L186" s="53"/>
      <c r="M186" s="53"/>
      <c r="N186" s="53"/>
      <c r="O186" s="53"/>
      <c r="P186" s="53"/>
      <c r="Q186" s="56"/>
      <c r="R186" s="56"/>
      <c r="S186" s="53"/>
      <c r="X186" s="53"/>
    </row>
    <row r="187" spans="1:24" x14ac:dyDescent="0.25">
      <c r="A187" s="53" t="s">
        <v>51</v>
      </c>
      <c r="B187" s="53" t="s">
        <v>129</v>
      </c>
      <c r="C187" s="53"/>
      <c r="D187" s="54" t="s">
        <v>6346</v>
      </c>
      <c r="E187" s="54">
        <v>46050</v>
      </c>
      <c r="F187" s="54">
        <v>46050</v>
      </c>
      <c r="G187" s="54">
        <v>46050</v>
      </c>
      <c r="H187" s="53"/>
      <c r="I187" s="55"/>
      <c r="J187" s="89">
        <v>-149</v>
      </c>
      <c r="K187" s="53" t="s">
        <v>326</v>
      </c>
      <c r="L187" s="53"/>
      <c r="M187" s="53"/>
      <c r="N187" s="53"/>
      <c r="O187" s="53"/>
      <c r="P187" s="53"/>
      <c r="Q187" s="56"/>
      <c r="R187" s="56"/>
      <c r="S187" s="53"/>
      <c r="X187" s="53"/>
    </row>
    <row r="188" spans="1:24" x14ac:dyDescent="0.25">
      <c r="A188" s="53" t="s">
        <v>51</v>
      </c>
      <c r="B188" s="53" t="s">
        <v>129</v>
      </c>
      <c r="C188" s="53"/>
      <c r="D188" s="54" t="s">
        <v>6347</v>
      </c>
      <c r="E188" s="54">
        <v>46050</v>
      </c>
      <c r="F188" s="54">
        <v>46050</v>
      </c>
      <c r="G188" s="54">
        <v>46050</v>
      </c>
      <c r="H188" s="53"/>
      <c r="I188" s="55"/>
      <c r="J188" s="89">
        <v>-25</v>
      </c>
      <c r="K188" s="53" t="s">
        <v>326</v>
      </c>
      <c r="L188" s="53"/>
      <c r="M188" s="53"/>
      <c r="N188" s="53"/>
      <c r="O188" s="53"/>
      <c r="P188" s="53"/>
      <c r="Q188" s="56"/>
      <c r="R188" s="56"/>
      <c r="S188" s="53"/>
      <c r="X188" s="53"/>
    </row>
    <row r="189" spans="1:24" x14ac:dyDescent="0.25">
      <c r="A189" s="53" t="s">
        <v>51</v>
      </c>
      <c r="B189" s="53" t="s">
        <v>129</v>
      </c>
      <c r="C189" s="53"/>
      <c r="D189" s="54" t="s">
        <v>6348</v>
      </c>
      <c r="E189" s="54">
        <v>46050</v>
      </c>
      <c r="F189" s="54">
        <v>46050</v>
      </c>
      <c r="G189" s="54">
        <v>46050</v>
      </c>
      <c r="H189" s="53"/>
      <c r="I189" s="55"/>
      <c r="J189" s="89">
        <v>-456.24</v>
      </c>
      <c r="K189" s="53" t="s">
        <v>326</v>
      </c>
      <c r="L189" s="53"/>
      <c r="M189" s="53"/>
      <c r="N189" s="53"/>
      <c r="O189" s="53"/>
      <c r="P189" s="53"/>
      <c r="Q189" s="56"/>
      <c r="R189" s="56"/>
      <c r="S189" s="53"/>
      <c r="X189" s="53"/>
    </row>
    <row r="190" spans="1:24" x14ac:dyDescent="0.25">
      <c r="A190" s="53" t="s">
        <v>51</v>
      </c>
      <c r="B190" s="53" t="s">
        <v>129</v>
      </c>
      <c r="C190" s="53"/>
      <c r="D190" s="54" t="s">
        <v>6349</v>
      </c>
      <c r="E190" s="54">
        <v>46050</v>
      </c>
      <c r="F190" s="54">
        <v>46050</v>
      </c>
      <c r="G190" s="54">
        <v>46050</v>
      </c>
      <c r="H190" s="53"/>
      <c r="I190" s="55"/>
      <c r="J190" s="89">
        <v>-560.28</v>
      </c>
      <c r="K190" s="53" t="s">
        <v>326</v>
      </c>
      <c r="L190" s="53"/>
      <c r="M190" s="53"/>
      <c r="N190" s="53"/>
      <c r="O190" s="53"/>
      <c r="P190" s="53"/>
      <c r="Q190" s="56"/>
      <c r="R190" s="56"/>
      <c r="S190" s="53"/>
      <c r="X190" s="53"/>
    </row>
    <row r="191" spans="1:24" x14ac:dyDescent="0.25">
      <c r="A191" s="53" t="s">
        <v>51</v>
      </c>
      <c r="B191" s="53" t="s">
        <v>129</v>
      </c>
      <c r="C191" s="53"/>
      <c r="D191" s="54" t="s">
        <v>6350</v>
      </c>
      <c r="E191" s="54">
        <v>46050</v>
      </c>
      <c r="F191" s="54">
        <v>46050</v>
      </c>
      <c r="G191" s="54">
        <v>46050</v>
      </c>
      <c r="H191" s="53"/>
      <c r="I191" s="55"/>
      <c r="J191" s="89">
        <v>-185.2</v>
      </c>
      <c r="K191" s="53" t="s">
        <v>326</v>
      </c>
      <c r="L191" s="53"/>
      <c r="M191" s="53"/>
      <c r="N191" s="53"/>
      <c r="O191" s="53"/>
      <c r="P191" s="53"/>
      <c r="Q191" s="56"/>
      <c r="R191" s="56"/>
      <c r="S191" s="53"/>
      <c r="X191" s="53"/>
    </row>
    <row r="192" spans="1:24" x14ac:dyDescent="0.25">
      <c r="A192" s="53" t="s">
        <v>51</v>
      </c>
      <c r="B192" s="53" t="s">
        <v>129</v>
      </c>
      <c r="C192" s="53"/>
      <c r="D192" s="54" t="s">
        <v>6351</v>
      </c>
      <c r="E192" s="54">
        <v>46050</v>
      </c>
      <c r="F192" s="54">
        <v>46050</v>
      </c>
      <c r="G192" s="54">
        <v>46050</v>
      </c>
      <c r="H192" s="53"/>
      <c r="I192" s="55"/>
      <c r="J192" s="89">
        <v>-318</v>
      </c>
      <c r="K192" s="53" t="s">
        <v>326</v>
      </c>
      <c r="L192" s="53"/>
      <c r="M192" s="53"/>
      <c r="N192" s="53"/>
      <c r="O192" s="53"/>
      <c r="P192" s="53"/>
      <c r="Q192" s="56"/>
      <c r="R192" s="56"/>
      <c r="S192" s="53"/>
      <c r="X192" s="53"/>
    </row>
    <row r="193" spans="1:24" x14ac:dyDescent="0.25">
      <c r="A193" s="53" t="s">
        <v>51</v>
      </c>
      <c r="B193" s="53" t="s">
        <v>129</v>
      </c>
      <c r="C193" s="53"/>
      <c r="D193" s="54" t="s">
        <v>6352</v>
      </c>
      <c r="E193" s="54">
        <v>46050</v>
      </c>
      <c r="F193" s="54">
        <v>46050</v>
      </c>
      <c r="G193" s="54">
        <v>46050</v>
      </c>
      <c r="H193" s="53"/>
      <c r="I193" s="55"/>
      <c r="J193" s="89">
        <v>-238.46</v>
      </c>
      <c r="K193" s="53" t="s">
        <v>326</v>
      </c>
      <c r="L193" s="53"/>
      <c r="M193" s="53"/>
      <c r="N193" s="53"/>
      <c r="O193" s="53"/>
      <c r="P193" s="53"/>
      <c r="Q193" s="56"/>
      <c r="R193" s="56"/>
      <c r="S193" s="53"/>
      <c r="X193" s="53"/>
    </row>
    <row r="194" spans="1:24" x14ac:dyDescent="0.25">
      <c r="A194" s="53" t="s">
        <v>51</v>
      </c>
      <c r="B194" s="53" t="s">
        <v>129</v>
      </c>
      <c r="C194" s="53"/>
      <c r="D194" s="54" t="s">
        <v>6353</v>
      </c>
      <c r="E194" s="54">
        <v>46050</v>
      </c>
      <c r="F194" s="54">
        <v>46050</v>
      </c>
      <c r="G194" s="54">
        <v>46050</v>
      </c>
      <c r="H194" s="53"/>
      <c r="I194" s="55"/>
      <c r="J194" s="89">
        <v>-51.9</v>
      </c>
      <c r="K194" s="53" t="s">
        <v>326</v>
      </c>
      <c r="L194" s="53"/>
      <c r="M194" s="53"/>
      <c r="N194" s="53"/>
      <c r="O194" s="53"/>
      <c r="P194" s="53"/>
      <c r="Q194" s="56"/>
      <c r="R194" s="56"/>
      <c r="S194" s="53"/>
      <c r="X194" s="53"/>
    </row>
    <row r="195" spans="1:24" x14ac:dyDescent="0.25">
      <c r="A195" s="53" t="s">
        <v>51</v>
      </c>
      <c r="B195" s="53" t="s">
        <v>129</v>
      </c>
      <c r="C195" s="53"/>
      <c r="D195" s="54" t="s">
        <v>6354</v>
      </c>
      <c r="E195" s="54">
        <v>46050</v>
      </c>
      <c r="F195" s="54">
        <v>46050</v>
      </c>
      <c r="G195" s="54">
        <v>46050</v>
      </c>
      <c r="H195" s="53"/>
      <c r="I195" s="55"/>
      <c r="J195" s="89">
        <v>-238.21</v>
      </c>
      <c r="K195" s="53" t="s">
        <v>326</v>
      </c>
      <c r="L195" s="53"/>
      <c r="M195" s="53"/>
      <c r="N195" s="53"/>
      <c r="O195" s="53"/>
      <c r="P195" s="53"/>
      <c r="Q195" s="56"/>
      <c r="R195" s="56"/>
      <c r="S195" s="53"/>
      <c r="X195" s="53"/>
    </row>
    <row r="196" spans="1:24" x14ac:dyDescent="0.25">
      <c r="A196" s="53" t="s">
        <v>51</v>
      </c>
      <c r="B196" s="53" t="s">
        <v>129</v>
      </c>
      <c r="C196" s="53"/>
      <c r="D196" s="54" t="s">
        <v>6355</v>
      </c>
      <c r="E196" s="54">
        <v>46050</v>
      </c>
      <c r="F196" s="54">
        <v>46050</v>
      </c>
      <c r="G196" s="54">
        <v>46050</v>
      </c>
      <c r="H196" s="53"/>
      <c r="I196" s="55"/>
      <c r="J196" s="89">
        <v>-40</v>
      </c>
      <c r="K196" s="53" t="s">
        <v>326</v>
      </c>
      <c r="L196" s="53"/>
      <c r="M196" s="53"/>
      <c r="N196" s="53"/>
      <c r="O196" s="53"/>
      <c r="P196" s="53"/>
      <c r="Q196" s="56"/>
      <c r="R196" s="56"/>
      <c r="S196" s="53"/>
      <c r="X196" s="53"/>
    </row>
    <row r="197" spans="1:24" x14ac:dyDescent="0.25">
      <c r="A197" s="53" t="s">
        <v>51</v>
      </c>
      <c r="B197" s="53" t="s">
        <v>129</v>
      </c>
      <c r="C197" s="53"/>
      <c r="D197" s="54" t="s">
        <v>6356</v>
      </c>
      <c r="E197" s="54">
        <v>46050</v>
      </c>
      <c r="F197" s="54">
        <v>46050</v>
      </c>
      <c r="G197" s="54">
        <v>46050</v>
      </c>
      <c r="H197" s="53"/>
      <c r="I197" s="55"/>
      <c r="J197" s="89">
        <v>-126.95</v>
      </c>
      <c r="K197" s="53" t="s">
        <v>326</v>
      </c>
      <c r="L197" s="53"/>
      <c r="M197" s="53"/>
      <c r="N197" s="53"/>
      <c r="O197" s="53"/>
      <c r="P197" s="53"/>
      <c r="Q197" s="56"/>
      <c r="R197" s="56"/>
      <c r="S197" s="53"/>
      <c r="X197" s="53"/>
    </row>
    <row r="198" spans="1:24" x14ac:dyDescent="0.25">
      <c r="A198" s="53" t="s">
        <v>51</v>
      </c>
      <c r="B198" s="53" t="s">
        <v>129</v>
      </c>
      <c r="C198" s="53"/>
      <c r="D198" s="54" t="s">
        <v>6357</v>
      </c>
      <c r="E198" s="54">
        <v>46050</v>
      </c>
      <c r="F198" s="54">
        <v>46050</v>
      </c>
      <c r="G198" s="54">
        <v>46050</v>
      </c>
      <c r="H198" s="53"/>
      <c r="I198" s="55"/>
      <c r="J198" s="89">
        <v>-113.18</v>
      </c>
      <c r="K198" s="53" t="s">
        <v>326</v>
      </c>
      <c r="L198" s="53"/>
      <c r="M198" s="53"/>
      <c r="N198" s="53"/>
      <c r="O198" s="53"/>
      <c r="P198" s="53"/>
      <c r="Q198" s="56"/>
      <c r="R198" s="56"/>
      <c r="S198" s="53"/>
      <c r="X198" s="53"/>
    </row>
    <row r="199" spans="1:24" x14ac:dyDescent="0.25">
      <c r="A199" s="53" t="s">
        <v>51</v>
      </c>
      <c r="B199" s="53" t="s">
        <v>129</v>
      </c>
      <c r="C199" s="53"/>
      <c r="D199" s="54" t="s">
        <v>6358</v>
      </c>
      <c r="E199" s="54">
        <v>46050</v>
      </c>
      <c r="F199" s="54">
        <v>46050</v>
      </c>
      <c r="G199" s="54">
        <v>46050</v>
      </c>
      <c r="H199" s="53"/>
      <c r="I199" s="55"/>
      <c r="J199" s="89">
        <v>-382.78</v>
      </c>
      <c r="K199" s="53" t="s">
        <v>326</v>
      </c>
      <c r="L199" s="53"/>
      <c r="M199" s="53"/>
      <c r="N199" s="53"/>
      <c r="O199" s="53"/>
      <c r="P199" s="53"/>
      <c r="Q199" s="56"/>
      <c r="R199" s="56"/>
      <c r="S199" s="53"/>
      <c r="X199" s="53"/>
    </row>
    <row r="200" spans="1:24" x14ac:dyDescent="0.25">
      <c r="A200" s="53" t="s">
        <v>51</v>
      </c>
      <c r="B200" s="53" t="s">
        <v>129</v>
      </c>
      <c r="C200" s="53"/>
      <c r="D200" s="54" t="s">
        <v>6359</v>
      </c>
      <c r="E200" s="54">
        <v>46050</v>
      </c>
      <c r="F200" s="54">
        <v>46050</v>
      </c>
      <c r="G200" s="54">
        <v>46050</v>
      </c>
      <c r="H200" s="53"/>
      <c r="I200" s="55"/>
      <c r="J200" s="89">
        <v>-48.2</v>
      </c>
      <c r="K200" s="53" t="s">
        <v>326</v>
      </c>
      <c r="L200" s="53"/>
      <c r="M200" s="53"/>
      <c r="N200" s="53"/>
      <c r="O200" s="53"/>
      <c r="P200" s="53"/>
      <c r="Q200" s="56"/>
      <c r="R200" s="56"/>
      <c r="S200" s="53"/>
      <c r="X200" s="53"/>
    </row>
    <row r="201" spans="1:24" x14ac:dyDescent="0.25">
      <c r="A201" s="53" t="s">
        <v>51</v>
      </c>
      <c r="B201" s="53" t="s">
        <v>129</v>
      </c>
      <c r="C201" s="53"/>
      <c r="D201" s="54" t="s">
        <v>6360</v>
      </c>
      <c r="E201" s="54">
        <v>46050</v>
      </c>
      <c r="F201" s="54">
        <v>46050</v>
      </c>
      <c r="G201" s="54">
        <v>46050</v>
      </c>
      <c r="H201" s="53"/>
      <c r="I201" s="55"/>
      <c r="J201" s="89">
        <v>-33.96</v>
      </c>
      <c r="K201" s="53" t="s">
        <v>326</v>
      </c>
      <c r="L201" s="53"/>
      <c r="M201" s="53"/>
      <c r="N201" s="53"/>
      <c r="O201" s="53"/>
      <c r="P201" s="53"/>
      <c r="Q201" s="56"/>
      <c r="R201" s="56"/>
      <c r="S201" s="53"/>
      <c r="X201" s="53"/>
    </row>
    <row r="202" spans="1:24" x14ac:dyDescent="0.25">
      <c r="A202" s="53" t="s">
        <v>51</v>
      </c>
      <c r="B202" s="53" t="s">
        <v>129</v>
      </c>
      <c r="C202" s="53"/>
      <c r="D202" s="54" t="s">
        <v>6361</v>
      </c>
      <c r="E202" s="54">
        <v>46050</v>
      </c>
      <c r="F202" s="54">
        <v>46050</v>
      </c>
      <c r="G202" s="54">
        <v>46050</v>
      </c>
      <c r="H202" s="53"/>
      <c r="I202" s="55"/>
      <c r="J202" s="89">
        <v>-341.92</v>
      </c>
      <c r="K202" s="53" t="s">
        <v>326</v>
      </c>
      <c r="L202" s="53"/>
      <c r="M202" s="53"/>
      <c r="N202" s="53"/>
      <c r="O202" s="53"/>
      <c r="P202" s="53"/>
      <c r="Q202" s="56"/>
      <c r="R202" s="56"/>
      <c r="S202" s="53"/>
      <c r="X202" s="53"/>
    </row>
    <row r="203" spans="1:24" x14ac:dyDescent="0.25">
      <c r="A203" s="53" t="s">
        <v>51</v>
      </c>
      <c r="B203" s="53" t="s">
        <v>129</v>
      </c>
      <c r="C203" s="53"/>
      <c r="D203" s="54" t="s">
        <v>6362</v>
      </c>
      <c r="E203" s="54">
        <v>46050</v>
      </c>
      <c r="F203" s="54">
        <v>46050</v>
      </c>
      <c r="G203" s="54">
        <v>46050</v>
      </c>
      <c r="H203" s="53"/>
      <c r="I203" s="55"/>
      <c r="J203" s="89">
        <v>-182.84</v>
      </c>
      <c r="K203" s="53" t="s">
        <v>326</v>
      </c>
      <c r="L203" s="53"/>
      <c r="M203" s="53"/>
      <c r="N203" s="53"/>
      <c r="O203" s="53"/>
      <c r="P203" s="53"/>
      <c r="Q203" s="56"/>
      <c r="R203" s="56"/>
      <c r="S203" s="53"/>
      <c r="X203" s="53"/>
    </row>
    <row r="204" spans="1:24" x14ac:dyDescent="0.25">
      <c r="A204" s="53" t="s">
        <v>51</v>
      </c>
      <c r="B204" s="53" t="s">
        <v>129</v>
      </c>
      <c r="C204" s="53"/>
      <c r="D204" s="54" t="s">
        <v>6363</v>
      </c>
      <c r="E204" s="54">
        <v>46050</v>
      </c>
      <c r="F204" s="54">
        <v>46050</v>
      </c>
      <c r="G204" s="54">
        <v>46050</v>
      </c>
      <c r="H204" s="53"/>
      <c r="I204" s="55"/>
      <c r="J204" s="89">
        <v>-215</v>
      </c>
      <c r="K204" s="53" t="s">
        <v>326</v>
      </c>
      <c r="L204" s="53"/>
      <c r="M204" s="53"/>
      <c r="N204" s="53"/>
      <c r="O204" s="53"/>
      <c r="P204" s="53"/>
      <c r="Q204" s="56"/>
      <c r="R204" s="56"/>
      <c r="S204" s="53"/>
      <c r="X204" s="53"/>
    </row>
    <row r="205" spans="1:24" x14ac:dyDescent="0.25">
      <c r="A205" s="53"/>
      <c r="B205" s="53" t="s">
        <v>60</v>
      </c>
      <c r="C205" s="53" t="s">
        <v>6330</v>
      </c>
      <c r="D205" s="54" t="s">
        <v>6331</v>
      </c>
      <c r="E205" s="54">
        <v>46043</v>
      </c>
      <c r="F205" s="54">
        <v>46050</v>
      </c>
      <c r="G205" s="54">
        <v>46050</v>
      </c>
      <c r="H205" s="53" t="s">
        <v>1087</v>
      </c>
      <c r="I205" s="55" t="s">
        <v>6364</v>
      </c>
      <c r="J205" s="89">
        <v>-720</v>
      </c>
      <c r="K205" s="53" t="s">
        <v>326</v>
      </c>
      <c r="L205" s="53" t="s">
        <v>52</v>
      </c>
      <c r="M205" s="53" t="s">
        <v>3541</v>
      </c>
      <c r="N205" s="53" t="s">
        <v>55</v>
      </c>
      <c r="O205" s="53" t="s">
        <v>51</v>
      </c>
      <c r="P205" s="53" t="s">
        <v>51</v>
      </c>
      <c r="Q205" s="56" t="s">
        <v>51</v>
      </c>
      <c r="R205" s="56" t="s">
        <v>51</v>
      </c>
      <c r="S205" s="53"/>
      <c r="T205" s="28" t="s">
        <v>5980</v>
      </c>
      <c r="X205" s="53"/>
    </row>
    <row r="206" spans="1:24" x14ac:dyDescent="0.25">
      <c r="A206" s="53" t="s">
        <v>51</v>
      </c>
      <c r="B206" s="53" t="s">
        <v>60</v>
      </c>
      <c r="C206" s="53">
        <v>1203568</v>
      </c>
      <c r="D206" s="54" t="s">
        <v>6365</v>
      </c>
      <c r="E206" s="54">
        <v>46051</v>
      </c>
      <c r="F206" s="54">
        <v>46051</v>
      </c>
      <c r="G206" s="54">
        <v>46051</v>
      </c>
      <c r="H206" s="53">
        <v>3700000124</v>
      </c>
      <c r="I206" s="55">
        <v>52541</v>
      </c>
      <c r="J206" s="89">
        <v>-2797.89</v>
      </c>
      <c r="K206" s="53" t="s">
        <v>326</v>
      </c>
      <c r="L206" s="53" t="s">
        <v>52</v>
      </c>
      <c r="M206" s="53" t="s">
        <v>6366</v>
      </c>
      <c r="N206" s="53" t="s">
        <v>55</v>
      </c>
      <c r="O206" s="53"/>
      <c r="P206" s="53"/>
      <c r="Q206" s="56" t="s">
        <v>328</v>
      </c>
      <c r="R206" s="56"/>
      <c r="S206" s="53"/>
      <c r="T206" s="28" t="s">
        <v>5980</v>
      </c>
      <c r="X206" s="53"/>
    </row>
    <row r="207" spans="1:24" x14ac:dyDescent="0.25">
      <c r="A207" s="53" t="s">
        <v>51</v>
      </c>
      <c r="B207" s="53" t="s">
        <v>60</v>
      </c>
      <c r="C207" s="53">
        <v>1145289</v>
      </c>
      <c r="D207" s="54" t="s">
        <v>428</v>
      </c>
      <c r="E207" s="54">
        <v>46027</v>
      </c>
      <c r="F207" s="54">
        <v>46049</v>
      </c>
      <c r="G207" s="54">
        <v>46051</v>
      </c>
      <c r="H207" s="53">
        <v>3600000086</v>
      </c>
      <c r="I207" s="55">
        <v>1662</v>
      </c>
      <c r="J207" s="89">
        <v>-595.17999999999995</v>
      </c>
      <c r="K207" s="53" t="s">
        <v>326</v>
      </c>
      <c r="L207" s="53" t="s">
        <v>52</v>
      </c>
      <c r="M207" s="53" t="s">
        <v>6261</v>
      </c>
      <c r="N207" s="53" t="s">
        <v>55</v>
      </c>
      <c r="O207" s="53"/>
      <c r="P207" s="53"/>
      <c r="Q207" s="56" t="s">
        <v>328</v>
      </c>
      <c r="R207" s="56"/>
      <c r="S207" s="53"/>
      <c r="T207" s="28" t="s">
        <v>5980</v>
      </c>
      <c r="X207" s="53"/>
    </row>
    <row r="208" spans="1:24" x14ac:dyDescent="0.25">
      <c r="A208" s="53" t="s">
        <v>51</v>
      </c>
      <c r="B208" s="53" t="s">
        <v>60</v>
      </c>
      <c r="C208" s="53">
        <v>1145289</v>
      </c>
      <c r="D208" s="54" t="s">
        <v>428</v>
      </c>
      <c r="E208" s="54">
        <v>46027</v>
      </c>
      <c r="F208" s="54">
        <v>46049</v>
      </c>
      <c r="G208" s="54">
        <v>46051</v>
      </c>
      <c r="H208" s="53">
        <v>3600000085</v>
      </c>
      <c r="I208" s="55">
        <v>145805</v>
      </c>
      <c r="J208" s="89">
        <v>-70829.509999999995</v>
      </c>
      <c r="K208" s="53" t="s">
        <v>326</v>
      </c>
      <c r="L208" s="53" t="s">
        <v>52</v>
      </c>
      <c r="M208" s="53" t="s">
        <v>6367</v>
      </c>
      <c r="N208" s="53" t="s">
        <v>55</v>
      </c>
      <c r="O208" s="53"/>
      <c r="P208" s="53"/>
      <c r="Q208" s="56" t="s">
        <v>328</v>
      </c>
      <c r="R208" s="56"/>
      <c r="S208" s="53"/>
      <c r="T208" s="28" t="s">
        <v>5980</v>
      </c>
      <c r="X208" s="53"/>
    </row>
    <row r="209" spans="1:24" x14ac:dyDescent="0.25">
      <c r="A209" s="53"/>
      <c r="B209" s="53" t="s">
        <v>129</v>
      </c>
      <c r="C209" s="53">
        <v>1145547</v>
      </c>
      <c r="D209" s="54" t="s">
        <v>6368</v>
      </c>
      <c r="E209" s="54">
        <v>46045</v>
      </c>
      <c r="F209" s="54">
        <v>46052</v>
      </c>
      <c r="G209" s="54">
        <v>46052</v>
      </c>
      <c r="H209" s="53" t="s">
        <v>6369</v>
      </c>
      <c r="I209" s="55"/>
      <c r="J209" s="89">
        <v>-29342</v>
      </c>
      <c r="K209" s="53" t="s">
        <v>326</v>
      </c>
      <c r="L209" s="53"/>
      <c r="M209" s="53" t="s">
        <v>3541</v>
      </c>
      <c r="N209" s="53" t="s">
        <v>55</v>
      </c>
      <c r="O209" s="53"/>
      <c r="P209" s="53"/>
      <c r="Q209" s="56"/>
      <c r="R209" s="56"/>
      <c r="S209" s="53"/>
      <c r="X209" s="53"/>
    </row>
    <row r="210" spans="1:24" x14ac:dyDescent="0.25">
      <c r="A210" s="53"/>
      <c r="B210" s="53" t="s">
        <v>129</v>
      </c>
      <c r="C210" s="53">
        <v>1145547</v>
      </c>
      <c r="D210" s="54" t="s">
        <v>6368</v>
      </c>
      <c r="E210" s="54">
        <v>46045</v>
      </c>
      <c r="F210" s="54">
        <v>46052</v>
      </c>
      <c r="G210" s="54">
        <v>46052</v>
      </c>
      <c r="H210" s="53">
        <v>59753189</v>
      </c>
      <c r="I210" s="55"/>
      <c r="J210" s="89">
        <v>-55142</v>
      </c>
      <c r="K210" s="53" t="s">
        <v>326</v>
      </c>
      <c r="L210" s="53"/>
      <c r="M210" s="53" t="s">
        <v>3541</v>
      </c>
      <c r="N210" s="53" t="s">
        <v>55</v>
      </c>
      <c r="O210" s="53"/>
      <c r="P210" s="53"/>
      <c r="Q210" s="56"/>
      <c r="R210" s="56"/>
      <c r="S210" s="53"/>
      <c r="X210" s="53"/>
    </row>
    <row r="211" spans="1:24" x14ac:dyDescent="0.25">
      <c r="A211" s="53"/>
      <c r="B211" s="53" t="s">
        <v>129</v>
      </c>
      <c r="C211" s="53">
        <v>1145547</v>
      </c>
      <c r="D211" s="54" t="s">
        <v>6368</v>
      </c>
      <c r="E211" s="54">
        <v>46045</v>
      </c>
      <c r="F211" s="54">
        <v>46052</v>
      </c>
      <c r="G211" s="54">
        <v>46052</v>
      </c>
      <c r="H211" s="53">
        <v>59754061</v>
      </c>
      <c r="I211" s="55"/>
      <c r="J211" s="89">
        <v>-2128</v>
      </c>
      <c r="K211" s="53" t="s">
        <v>326</v>
      </c>
      <c r="L211" s="53"/>
      <c r="M211" s="53" t="s">
        <v>3541</v>
      </c>
      <c r="N211" s="53" t="s">
        <v>55</v>
      </c>
      <c r="O211" s="53"/>
      <c r="P211" s="53"/>
      <c r="Q211" s="56"/>
      <c r="R211" s="56"/>
      <c r="S211" s="53"/>
      <c r="X211" s="53"/>
    </row>
    <row r="212" spans="1:24" x14ac:dyDescent="0.25">
      <c r="A212" s="53" t="s">
        <v>51</v>
      </c>
      <c r="B212" s="53" t="s">
        <v>60</v>
      </c>
      <c r="C212" s="53" t="s">
        <v>6009</v>
      </c>
      <c r="D212" s="54" t="s">
        <v>6010</v>
      </c>
      <c r="E212" s="54">
        <v>46034</v>
      </c>
      <c r="F212" s="54">
        <v>46041</v>
      </c>
      <c r="G212" s="54">
        <v>46052</v>
      </c>
      <c r="H212" s="53" t="s">
        <v>1510</v>
      </c>
      <c r="I212" s="55" t="s">
        <v>6370</v>
      </c>
      <c r="J212" s="89">
        <v>-4530</v>
      </c>
      <c r="K212" s="53" t="s">
        <v>326</v>
      </c>
      <c r="L212" s="53" t="s">
        <v>52</v>
      </c>
      <c r="M212" s="53" t="s">
        <v>3541</v>
      </c>
      <c r="N212" s="53" t="s">
        <v>55</v>
      </c>
      <c r="O212" s="53" t="s">
        <v>51</v>
      </c>
      <c r="P212" s="53" t="s">
        <v>51</v>
      </c>
      <c r="Q212" s="56" t="s">
        <v>328</v>
      </c>
      <c r="R212" s="56"/>
      <c r="S212" s="53"/>
      <c r="T212" s="28" t="s">
        <v>5980</v>
      </c>
      <c r="X212" s="53"/>
    </row>
    <row r="213" spans="1:24" x14ac:dyDescent="0.25">
      <c r="A213" s="53" t="s">
        <v>51</v>
      </c>
      <c r="B213" s="53" t="s">
        <v>60</v>
      </c>
      <c r="C213" s="53" t="s">
        <v>6009</v>
      </c>
      <c r="D213" s="54" t="s">
        <v>6010</v>
      </c>
      <c r="E213" s="54">
        <v>46034</v>
      </c>
      <c r="F213" s="54">
        <v>46041</v>
      </c>
      <c r="G213" s="54">
        <v>46052</v>
      </c>
      <c r="H213" s="53" t="s">
        <v>1514</v>
      </c>
      <c r="I213" s="55" t="s">
        <v>6371</v>
      </c>
      <c r="J213" s="89">
        <v>-3805</v>
      </c>
      <c r="K213" s="53" t="s">
        <v>326</v>
      </c>
      <c r="L213" s="53" t="s">
        <v>52</v>
      </c>
      <c r="M213" s="53" t="s">
        <v>3541</v>
      </c>
      <c r="N213" s="53" t="s">
        <v>55</v>
      </c>
      <c r="O213" s="53" t="s">
        <v>51</v>
      </c>
      <c r="P213" s="53" t="s">
        <v>51</v>
      </c>
      <c r="Q213" s="56" t="s">
        <v>328</v>
      </c>
      <c r="R213" s="56"/>
      <c r="S213" s="53"/>
      <c r="T213" s="28" t="s">
        <v>5980</v>
      </c>
      <c r="X213" s="53"/>
    </row>
    <row r="214" spans="1:24" x14ac:dyDescent="0.25">
      <c r="A214" s="53" t="s">
        <v>51</v>
      </c>
      <c r="B214" s="53" t="s">
        <v>60</v>
      </c>
      <c r="C214" s="53" t="s">
        <v>6009</v>
      </c>
      <c r="D214" s="54" t="s">
        <v>6010</v>
      </c>
      <c r="E214" s="54">
        <v>46034</v>
      </c>
      <c r="F214" s="54">
        <v>46041</v>
      </c>
      <c r="G214" s="54">
        <v>46052</v>
      </c>
      <c r="H214" s="53" t="s">
        <v>6372</v>
      </c>
      <c r="I214" s="55" t="s">
        <v>6373</v>
      </c>
      <c r="J214" s="89">
        <v>-3805</v>
      </c>
      <c r="K214" s="53" t="s">
        <v>326</v>
      </c>
      <c r="L214" s="53" t="s">
        <v>52</v>
      </c>
      <c r="M214" s="53" t="s">
        <v>3541</v>
      </c>
      <c r="N214" s="53" t="s">
        <v>55</v>
      </c>
      <c r="O214" s="53" t="s">
        <v>51</v>
      </c>
      <c r="P214" s="53" t="s">
        <v>51</v>
      </c>
      <c r="Q214" s="56" t="s">
        <v>328</v>
      </c>
      <c r="R214" s="56"/>
      <c r="S214" s="53"/>
      <c r="T214" s="28" t="s">
        <v>5980</v>
      </c>
      <c r="X214" s="53"/>
    </row>
    <row r="215" spans="1:24" x14ac:dyDescent="0.25">
      <c r="A215" s="53" t="s">
        <v>51</v>
      </c>
      <c r="B215" s="53" t="s">
        <v>60</v>
      </c>
      <c r="C215" s="53" t="s">
        <v>6009</v>
      </c>
      <c r="D215" s="54" t="s">
        <v>6010</v>
      </c>
      <c r="E215" s="54">
        <v>46034</v>
      </c>
      <c r="F215" s="54">
        <v>46041</v>
      </c>
      <c r="G215" s="54">
        <v>46052</v>
      </c>
      <c r="H215" s="53" t="s">
        <v>6374</v>
      </c>
      <c r="I215" s="55" t="s">
        <v>6375</v>
      </c>
      <c r="J215" s="89">
        <v>-3700</v>
      </c>
      <c r="K215" s="53" t="s">
        <v>326</v>
      </c>
      <c r="L215" s="53" t="s">
        <v>52</v>
      </c>
      <c r="M215" s="53" t="s">
        <v>3541</v>
      </c>
      <c r="N215" s="53" t="s">
        <v>55</v>
      </c>
      <c r="O215" s="53" t="s">
        <v>51</v>
      </c>
      <c r="P215" s="53" t="s">
        <v>51</v>
      </c>
      <c r="Q215" s="56" t="s">
        <v>328</v>
      </c>
      <c r="R215" s="56"/>
      <c r="S215" s="53"/>
      <c r="T215" s="28" t="s">
        <v>5980</v>
      </c>
      <c r="X215" s="53"/>
    </row>
    <row r="216" spans="1:24" x14ac:dyDescent="0.25">
      <c r="A216" s="53" t="s">
        <v>51</v>
      </c>
      <c r="B216" s="53" t="s">
        <v>60</v>
      </c>
      <c r="C216" s="53" t="s">
        <v>6009</v>
      </c>
      <c r="D216" s="54" t="s">
        <v>6010</v>
      </c>
      <c r="E216" s="54">
        <v>46034</v>
      </c>
      <c r="F216" s="54">
        <v>46049</v>
      </c>
      <c r="G216" s="54">
        <v>46052</v>
      </c>
      <c r="H216" s="53" t="s">
        <v>1059</v>
      </c>
      <c r="I216" s="55" t="s">
        <v>6376</v>
      </c>
      <c r="J216" s="89">
        <v>-4530</v>
      </c>
      <c r="K216" s="53" t="s">
        <v>326</v>
      </c>
      <c r="L216" s="53" t="s">
        <v>52</v>
      </c>
      <c r="M216" s="53" t="s">
        <v>3541</v>
      </c>
      <c r="N216" s="53" t="s">
        <v>55</v>
      </c>
      <c r="O216" s="53" t="s">
        <v>51</v>
      </c>
      <c r="P216" s="53" t="s">
        <v>51</v>
      </c>
      <c r="Q216" s="56" t="s">
        <v>328</v>
      </c>
      <c r="R216" s="56"/>
      <c r="S216" s="53"/>
      <c r="T216" s="28" t="s">
        <v>5980</v>
      </c>
      <c r="X216" s="53"/>
    </row>
    <row r="217" spans="1:24" x14ac:dyDescent="0.25">
      <c r="A217" s="53" t="s">
        <v>51</v>
      </c>
      <c r="B217" s="53" t="s">
        <v>60</v>
      </c>
      <c r="C217" s="53" t="s">
        <v>6377</v>
      </c>
      <c r="D217" s="54" t="s">
        <v>6378</v>
      </c>
      <c r="E217" s="54">
        <v>46021</v>
      </c>
      <c r="F217" s="54">
        <v>46049</v>
      </c>
      <c r="G217" s="54">
        <v>46052</v>
      </c>
      <c r="H217" s="53" t="s">
        <v>903</v>
      </c>
      <c r="I217" s="55" t="s">
        <v>6379</v>
      </c>
      <c r="J217" s="89">
        <v>-1082.03</v>
      </c>
      <c r="K217" s="53" t="s">
        <v>326</v>
      </c>
      <c r="L217" s="53" t="s">
        <v>52</v>
      </c>
      <c r="M217" s="53" t="s">
        <v>3541</v>
      </c>
      <c r="N217" s="53" t="s">
        <v>55</v>
      </c>
      <c r="O217" s="53" t="s">
        <v>51</v>
      </c>
      <c r="P217" s="53" t="s">
        <v>51</v>
      </c>
      <c r="Q217" s="56" t="s">
        <v>328</v>
      </c>
      <c r="R217" s="56"/>
      <c r="S217" s="53"/>
      <c r="T217" s="28" t="s">
        <v>5980</v>
      </c>
      <c r="X217" s="53"/>
    </row>
    <row r="218" spans="1:24" x14ac:dyDescent="0.25">
      <c r="A218" s="53" t="s">
        <v>51</v>
      </c>
      <c r="B218" s="53" t="s">
        <v>129</v>
      </c>
      <c r="C218" s="53"/>
      <c r="D218" s="54" t="s">
        <v>6380</v>
      </c>
      <c r="E218" s="54">
        <v>46052</v>
      </c>
      <c r="F218" s="54">
        <v>46052</v>
      </c>
      <c r="G218" s="54">
        <v>46052</v>
      </c>
      <c r="H218" s="53"/>
      <c r="I218" s="55"/>
      <c r="J218" s="89">
        <v>-22190.87</v>
      </c>
      <c r="K218" s="53" t="s">
        <v>326</v>
      </c>
      <c r="L218" s="53" t="s">
        <v>52</v>
      </c>
      <c r="M218" s="53" t="s">
        <v>3541</v>
      </c>
      <c r="N218" s="53" t="s">
        <v>55</v>
      </c>
      <c r="O218" s="53"/>
      <c r="P218" s="53"/>
      <c r="Q218" s="56"/>
      <c r="R218" s="56"/>
      <c r="S218" s="53"/>
      <c r="T218" s="28" t="s">
        <v>5980</v>
      </c>
      <c r="X218" s="53"/>
    </row>
    <row r="219" spans="1:24" x14ac:dyDescent="0.25">
      <c r="A219" s="53" t="s">
        <v>51</v>
      </c>
      <c r="B219" s="53" t="s">
        <v>60</v>
      </c>
      <c r="C219" s="53" t="s">
        <v>6381</v>
      </c>
      <c r="D219" s="54" t="s">
        <v>6382</v>
      </c>
      <c r="E219" s="54">
        <v>46027</v>
      </c>
      <c r="F219" s="54">
        <v>46044</v>
      </c>
      <c r="G219" s="54">
        <v>46052</v>
      </c>
      <c r="H219" s="53" t="s">
        <v>2338</v>
      </c>
      <c r="I219" s="55" t="s">
        <v>6383</v>
      </c>
      <c r="J219" s="89">
        <v>-2150</v>
      </c>
      <c r="K219" s="53" t="s">
        <v>326</v>
      </c>
      <c r="L219" s="53" t="s">
        <v>52</v>
      </c>
      <c r="M219" s="53" t="s">
        <v>3541</v>
      </c>
      <c r="N219" s="53" t="s">
        <v>55</v>
      </c>
      <c r="O219" s="53" t="s">
        <v>51</v>
      </c>
      <c r="P219" s="53" t="s">
        <v>51</v>
      </c>
      <c r="Q219" s="56" t="s">
        <v>328</v>
      </c>
      <c r="R219" s="56"/>
      <c r="S219" s="53"/>
      <c r="T219" s="28" t="s">
        <v>5980</v>
      </c>
      <c r="X219" s="53"/>
    </row>
    <row r="220" spans="1:24" x14ac:dyDescent="0.25">
      <c r="A220" s="53" t="s">
        <v>51</v>
      </c>
      <c r="B220" s="53" t="s">
        <v>60</v>
      </c>
      <c r="C220" s="53" t="s">
        <v>6182</v>
      </c>
      <c r="D220" s="54" t="s">
        <v>6183</v>
      </c>
      <c r="E220" s="54">
        <v>46010</v>
      </c>
      <c r="F220" s="54">
        <v>46029</v>
      </c>
      <c r="G220" s="54">
        <v>46052</v>
      </c>
      <c r="H220" s="53" t="s">
        <v>6184</v>
      </c>
      <c r="I220" s="55" t="s">
        <v>6185</v>
      </c>
      <c r="J220" s="89">
        <v>-8838.7000000000007</v>
      </c>
      <c r="K220" s="53" t="s">
        <v>326</v>
      </c>
      <c r="L220" s="53" t="s">
        <v>52</v>
      </c>
      <c r="M220" s="53" t="s">
        <v>3541</v>
      </c>
      <c r="N220" s="53" t="s">
        <v>55</v>
      </c>
      <c r="O220" s="53" t="s">
        <v>51</v>
      </c>
      <c r="P220" s="53" t="s">
        <v>51</v>
      </c>
      <c r="Q220" s="56" t="s">
        <v>328</v>
      </c>
      <c r="R220" s="56"/>
      <c r="S220" s="53"/>
      <c r="T220" s="28" t="s">
        <v>5980</v>
      </c>
      <c r="X220" s="53"/>
    </row>
    <row r="221" spans="1:24" x14ac:dyDescent="0.25">
      <c r="A221" s="53" t="s">
        <v>51</v>
      </c>
      <c r="B221" s="53" t="s">
        <v>155</v>
      </c>
      <c r="C221" s="53" t="s">
        <v>6384</v>
      </c>
      <c r="D221" s="54" t="s">
        <v>6385</v>
      </c>
      <c r="E221" s="54">
        <v>45728</v>
      </c>
      <c r="F221" s="54">
        <v>45728</v>
      </c>
      <c r="G221" s="54">
        <v>46052</v>
      </c>
      <c r="H221" s="53" t="s">
        <v>6386</v>
      </c>
      <c r="I221" s="55" t="s">
        <v>2049</v>
      </c>
      <c r="J221" s="89">
        <v>-41694.47</v>
      </c>
      <c r="K221" s="53" t="s">
        <v>326</v>
      </c>
      <c r="L221" s="53" t="s">
        <v>156</v>
      </c>
      <c r="M221" s="53" t="s">
        <v>51</v>
      </c>
      <c r="N221" s="53" t="s">
        <v>55</v>
      </c>
      <c r="O221" s="53" t="s">
        <v>51</v>
      </c>
      <c r="P221" s="53" t="s">
        <v>51</v>
      </c>
      <c r="Q221" s="56" t="s">
        <v>328</v>
      </c>
      <c r="R221" s="56"/>
      <c r="S221" s="53"/>
      <c r="T221" s="28" t="s">
        <v>5980</v>
      </c>
      <c r="X221" s="53"/>
    </row>
    <row r="222" spans="1:24" x14ac:dyDescent="0.25">
      <c r="A222" s="53" t="s">
        <v>51</v>
      </c>
      <c r="B222" s="53" t="s">
        <v>155</v>
      </c>
      <c r="C222" s="53" t="s">
        <v>6387</v>
      </c>
      <c r="D222" s="54" t="s">
        <v>6388</v>
      </c>
      <c r="E222" s="54">
        <v>45728</v>
      </c>
      <c r="F222" s="54">
        <v>45728</v>
      </c>
      <c r="G222" s="54">
        <v>46052</v>
      </c>
      <c r="H222" s="53" t="s">
        <v>6389</v>
      </c>
      <c r="I222" s="55" t="s">
        <v>2049</v>
      </c>
      <c r="J222" s="89">
        <v>-22662.29</v>
      </c>
      <c r="K222" s="53" t="s">
        <v>326</v>
      </c>
      <c r="L222" s="53" t="s">
        <v>156</v>
      </c>
      <c r="M222" s="53" t="s">
        <v>51</v>
      </c>
      <c r="N222" s="53" t="s">
        <v>55</v>
      </c>
      <c r="O222" s="53" t="s">
        <v>51</v>
      </c>
      <c r="P222" s="53" t="s">
        <v>51</v>
      </c>
      <c r="Q222" s="56" t="s">
        <v>328</v>
      </c>
      <c r="R222" s="56"/>
      <c r="S222" s="53"/>
      <c r="T222" s="28" t="s">
        <v>5980</v>
      </c>
      <c r="X222" s="53"/>
    </row>
    <row r="223" spans="1:24" x14ac:dyDescent="0.25">
      <c r="A223" s="53" t="s">
        <v>51</v>
      </c>
      <c r="B223" s="53" t="s">
        <v>155</v>
      </c>
      <c r="C223" s="53" t="s">
        <v>6390</v>
      </c>
      <c r="D223" s="54" t="s">
        <v>6391</v>
      </c>
      <c r="E223" s="54">
        <v>45728</v>
      </c>
      <c r="F223" s="54">
        <v>45728</v>
      </c>
      <c r="G223" s="54">
        <v>46052</v>
      </c>
      <c r="H223" s="53" t="s">
        <v>6392</v>
      </c>
      <c r="I223" s="55" t="s">
        <v>2049</v>
      </c>
      <c r="J223" s="89">
        <v>-23248.98</v>
      </c>
      <c r="K223" s="53" t="s">
        <v>326</v>
      </c>
      <c r="L223" s="53" t="s">
        <v>156</v>
      </c>
      <c r="M223" s="53" t="s">
        <v>51</v>
      </c>
      <c r="N223" s="53" t="s">
        <v>55</v>
      </c>
      <c r="O223" s="53" t="s">
        <v>51</v>
      </c>
      <c r="P223" s="53" t="s">
        <v>51</v>
      </c>
      <c r="Q223" s="56" t="s">
        <v>328</v>
      </c>
      <c r="R223" s="56"/>
      <c r="S223" s="53"/>
      <c r="T223" s="28" t="s">
        <v>5980</v>
      </c>
      <c r="X223" s="53"/>
    </row>
    <row r="224" spans="1:24" x14ac:dyDescent="0.25">
      <c r="A224" s="53"/>
      <c r="B224" s="53" t="s">
        <v>129</v>
      </c>
      <c r="C224" s="53"/>
      <c r="D224" s="54" t="s">
        <v>6393</v>
      </c>
      <c r="E224" s="54">
        <v>46025</v>
      </c>
      <c r="F224" s="54">
        <v>46052</v>
      </c>
      <c r="G224" s="54">
        <v>46052</v>
      </c>
      <c r="H224" s="53">
        <v>9120918</v>
      </c>
      <c r="I224" s="55"/>
      <c r="J224" s="89">
        <v>-163.03</v>
      </c>
      <c r="K224" s="53" t="s">
        <v>326</v>
      </c>
      <c r="L224" s="53"/>
      <c r="M224" s="53" t="s">
        <v>3541</v>
      </c>
      <c r="N224" s="53" t="s">
        <v>55</v>
      </c>
      <c r="O224" s="53"/>
      <c r="P224" s="53"/>
      <c r="Q224" s="56"/>
      <c r="R224" s="56"/>
      <c r="S224" s="53"/>
      <c r="X224" s="53"/>
    </row>
    <row r="225" spans="1:24" x14ac:dyDescent="0.25">
      <c r="A225" s="53"/>
      <c r="B225" s="53" t="s">
        <v>129</v>
      </c>
      <c r="C225" s="53"/>
      <c r="D225" s="54" t="s">
        <v>6393</v>
      </c>
      <c r="E225" s="54">
        <v>46035</v>
      </c>
      <c r="F225" s="54">
        <v>46052</v>
      </c>
      <c r="G225" s="54">
        <v>46052</v>
      </c>
      <c r="H225" s="53">
        <v>9123131</v>
      </c>
      <c r="I225" s="55"/>
      <c r="J225" s="89">
        <v>-3082.64</v>
      </c>
      <c r="K225" s="53" t="s">
        <v>326</v>
      </c>
      <c r="L225" s="53"/>
      <c r="M225" s="53" t="s">
        <v>3541</v>
      </c>
      <c r="N225" s="53" t="s">
        <v>55</v>
      </c>
      <c r="O225" s="53"/>
      <c r="P225" s="53"/>
      <c r="Q225" s="56"/>
      <c r="R225" s="56"/>
      <c r="S225" s="53"/>
      <c r="X225" s="53"/>
    </row>
    <row r="226" spans="1:24" x14ac:dyDescent="0.25">
      <c r="A226" s="53" t="s">
        <v>51</v>
      </c>
      <c r="B226" s="53" t="s">
        <v>129</v>
      </c>
      <c r="C226" s="53" t="s">
        <v>279</v>
      </c>
      <c r="D226" s="54" t="s">
        <v>280</v>
      </c>
      <c r="E226" s="54">
        <v>46006</v>
      </c>
      <c r="F226" s="54">
        <v>46006</v>
      </c>
      <c r="G226" s="54">
        <v>46052</v>
      </c>
      <c r="H226" s="53" t="s">
        <v>6394</v>
      </c>
      <c r="I226" s="55" t="s">
        <v>6395</v>
      </c>
      <c r="J226" s="89">
        <v>-634024.74</v>
      </c>
      <c r="K226" s="53" t="s">
        <v>326</v>
      </c>
      <c r="L226" s="53" t="s">
        <v>6396</v>
      </c>
      <c r="M226" s="53" t="s">
        <v>51</v>
      </c>
      <c r="N226" s="53" t="s">
        <v>55</v>
      </c>
      <c r="O226" s="53" t="s">
        <v>51</v>
      </c>
      <c r="P226" s="53" t="s">
        <v>51</v>
      </c>
      <c r="Q226" s="56"/>
      <c r="R226" s="56"/>
      <c r="S226" s="53"/>
      <c r="T226" s="28" t="s">
        <v>5980</v>
      </c>
      <c r="X226" s="53"/>
    </row>
    <row r="227" spans="1:24" x14ac:dyDescent="0.25">
      <c r="A227" s="53" t="s">
        <v>51</v>
      </c>
      <c r="B227" s="53" t="s">
        <v>60</v>
      </c>
      <c r="C227" s="53" t="s">
        <v>6397</v>
      </c>
      <c r="D227" s="54" t="s">
        <v>526</v>
      </c>
      <c r="E227" s="54">
        <v>45992</v>
      </c>
      <c r="F227" s="54">
        <v>46034</v>
      </c>
      <c r="G227" s="54">
        <v>46052</v>
      </c>
      <c r="H227" s="53" t="s">
        <v>668</v>
      </c>
      <c r="I227" s="55" t="s">
        <v>6398</v>
      </c>
      <c r="J227" s="89">
        <v>-11229.54</v>
      </c>
      <c r="K227" s="53" t="s">
        <v>326</v>
      </c>
      <c r="L227" s="53" t="s">
        <v>52</v>
      </c>
      <c r="M227" s="53" t="s">
        <v>3541</v>
      </c>
      <c r="N227" s="53" t="s">
        <v>55</v>
      </c>
      <c r="O227" s="53" t="s">
        <v>51</v>
      </c>
      <c r="P227" s="53" t="s">
        <v>51</v>
      </c>
      <c r="Q227" s="56" t="s">
        <v>328</v>
      </c>
      <c r="R227" s="56"/>
      <c r="S227" s="53"/>
      <c r="T227" s="28" t="s">
        <v>5980</v>
      </c>
      <c r="X227" s="53"/>
    </row>
    <row r="228" spans="1:24" s="39" customFormat="1" x14ac:dyDescent="0.25">
      <c r="A228" s="53"/>
      <c r="B228" s="53" t="s">
        <v>60</v>
      </c>
      <c r="C228" s="53" t="s">
        <v>6330</v>
      </c>
      <c r="D228" s="54" t="s">
        <v>6331</v>
      </c>
      <c r="E228" s="54">
        <v>46048</v>
      </c>
      <c r="F228" s="54">
        <v>46053</v>
      </c>
      <c r="G228" s="54">
        <v>46055</v>
      </c>
      <c r="H228" s="53" t="s">
        <v>2357</v>
      </c>
      <c r="I228" s="55" t="s">
        <v>6399</v>
      </c>
      <c r="J228" s="89">
        <v>-3600</v>
      </c>
      <c r="K228" s="53" t="s">
        <v>326</v>
      </c>
      <c r="L228" s="53" t="s">
        <v>52</v>
      </c>
      <c r="M228" s="53" t="s">
        <v>3541</v>
      </c>
      <c r="N228" s="53" t="s">
        <v>55</v>
      </c>
      <c r="O228" s="53" t="s">
        <v>51</v>
      </c>
      <c r="P228" s="53" t="s">
        <v>51</v>
      </c>
      <c r="Q228" s="56" t="s">
        <v>328</v>
      </c>
      <c r="R228" s="56" t="s">
        <v>51</v>
      </c>
      <c r="S228" s="53" t="s">
        <v>51</v>
      </c>
      <c r="T228" s="28" t="s">
        <v>5980</v>
      </c>
      <c r="U228" s="28"/>
      <c r="V228" s="28"/>
      <c r="W228" s="28"/>
      <c r="X228" s="53"/>
    </row>
    <row r="229" spans="1:24" s="39" customFormat="1" x14ac:dyDescent="0.25">
      <c r="A229" s="53"/>
      <c r="B229" s="53" t="s">
        <v>60</v>
      </c>
      <c r="C229" s="53" t="s">
        <v>6330</v>
      </c>
      <c r="D229" s="54" t="s">
        <v>6331</v>
      </c>
      <c r="E229" s="54">
        <v>46048</v>
      </c>
      <c r="F229" s="54">
        <v>46053</v>
      </c>
      <c r="G229" s="54">
        <v>46055</v>
      </c>
      <c r="H229" s="53" t="s">
        <v>6400</v>
      </c>
      <c r="I229" s="55" t="s">
        <v>6401</v>
      </c>
      <c r="J229" s="89">
        <v>-34323.480000000003</v>
      </c>
      <c r="K229" s="53" t="s">
        <v>326</v>
      </c>
      <c r="L229" s="53" t="s">
        <v>52</v>
      </c>
      <c r="M229" s="53" t="s">
        <v>3541</v>
      </c>
      <c r="N229" s="53" t="s">
        <v>55</v>
      </c>
      <c r="O229" s="53" t="s">
        <v>51</v>
      </c>
      <c r="P229" s="53" t="s">
        <v>51</v>
      </c>
      <c r="Q229" s="56" t="s">
        <v>328</v>
      </c>
      <c r="R229" s="56" t="s">
        <v>51</v>
      </c>
      <c r="S229" s="53" t="s">
        <v>51</v>
      </c>
      <c r="T229" s="28" t="s">
        <v>5980</v>
      </c>
      <c r="U229" s="28"/>
      <c r="V229" s="28"/>
      <c r="W229" s="28"/>
      <c r="X229" s="53"/>
    </row>
    <row r="230" spans="1:24" s="39" customFormat="1" x14ac:dyDescent="0.25">
      <c r="A230" s="53"/>
      <c r="B230" s="53" t="s">
        <v>129</v>
      </c>
      <c r="C230" s="53" t="s">
        <v>6402</v>
      </c>
      <c r="D230" s="54" t="s">
        <v>6403</v>
      </c>
      <c r="E230" s="54">
        <v>46050</v>
      </c>
      <c r="F230" s="54">
        <v>46052</v>
      </c>
      <c r="G230" s="54">
        <v>46055</v>
      </c>
      <c r="H230" s="53" t="s">
        <v>1010</v>
      </c>
      <c r="I230" s="55" t="s">
        <v>6404</v>
      </c>
      <c r="J230" s="89">
        <v>-342.19</v>
      </c>
      <c r="K230" s="53" t="s">
        <v>326</v>
      </c>
      <c r="L230" s="53" t="s">
        <v>72</v>
      </c>
      <c r="M230" s="53" t="s">
        <v>3541</v>
      </c>
      <c r="N230" s="53" t="s">
        <v>55</v>
      </c>
      <c r="O230" s="53" t="s">
        <v>51</v>
      </c>
      <c r="P230" s="53" t="s">
        <v>51</v>
      </c>
      <c r="Q230" s="56" t="s">
        <v>328</v>
      </c>
      <c r="R230" s="56" t="s">
        <v>51</v>
      </c>
      <c r="S230" s="53" t="s">
        <v>51</v>
      </c>
      <c r="T230" s="28" t="s">
        <v>5980</v>
      </c>
      <c r="U230" s="28"/>
      <c r="V230" s="28"/>
      <c r="W230" s="28"/>
      <c r="X230" s="53"/>
    </row>
    <row r="231" spans="1:24" s="39" customFormat="1" x14ac:dyDescent="0.25">
      <c r="A231" s="53"/>
      <c r="B231" s="53" t="s">
        <v>60</v>
      </c>
      <c r="C231" s="53" t="s">
        <v>6051</v>
      </c>
      <c r="D231" s="54" t="s">
        <v>6052</v>
      </c>
      <c r="E231" s="54">
        <v>46009</v>
      </c>
      <c r="F231" s="54">
        <v>46022</v>
      </c>
      <c r="G231" s="54">
        <v>46055</v>
      </c>
      <c r="H231" s="53" t="s">
        <v>6405</v>
      </c>
      <c r="I231" s="55" t="s">
        <v>6406</v>
      </c>
      <c r="J231" s="89">
        <v>-1076686.45</v>
      </c>
      <c r="K231" s="53" t="s">
        <v>326</v>
      </c>
      <c r="L231" s="53" t="s">
        <v>52</v>
      </c>
      <c r="M231" s="53" t="s">
        <v>3541</v>
      </c>
      <c r="N231" s="53" t="s">
        <v>55</v>
      </c>
      <c r="O231" s="53" t="s">
        <v>51</v>
      </c>
      <c r="P231" s="53" t="s">
        <v>51</v>
      </c>
      <c r="Q231" s="56" t="s">
        <v>328</v>
      </c>
      <c r="R231" s="56" t="s">
        <v>51</v>
      </c>
      <c r="S231" s="53"/>
      <c r="T231" s="28" t="s">
        <v>5980</v>
      </c>
      <c r="U231" s="28"/>
      <c r="V231" s="28"/>
      <c r="W231" s="28"/>
      <c r="X231" s="53"/>
    </row>
    <row r="232" spans="1:24" s="39" customFormat="1" x14ac:dyDescent="0.25">
      <c r="A232" s="53"/>
      <c r="B232" s="53" t="s">
        <v>60</v>
      </c>
      <c r="C232" s="53" t="s">
        <v>6051</v>
      </c>
      <c r="D232" s="54" t="s">
        <v>6052</v>
      </c>
      <c r="E232" s="54">
        <v>46048</v>
      </c>
      <c r="F232" s="54">
        <v>46048</v>
      </c>
      <c r="G232" s="54">
        <v>46055</v>
      </c>
      <c r="H232" s="53" t="s">
        <v>6407</v>
      </c>
      <c r="I232" s="55" t="s">
        <v>6220</v>
      </c>
      <c r="J232" s="89">
        <v>-211172.65</v>
      </c>
      <c r="K232" s="53" t="s">
        <v>326</v>
      </c>
      <c r="L232" s="53" t="s">
        <v>6408</v>
      </c>
      <c r="M232" s="53" t="s">
        <v>3541</v>
      </c>
      <c r="N232" s="53" t="s">
        <v>55</v>
      </c>
      <c r="O232" s="53" t="s">
        <v>51</v>
      </c>
      <c r="P232" s="53" t="s">
        <v>51</v>
      </c>
      <c r="Q232" s="56" t="s">
        <v>328</v>
      </c>
      <c r="R232" s="56" t="s">
        <v>51</v>
      </c>
      <c r="S232" s="53"/>
      <c r="T232" s="28" t="s">
        <v>5980</v>
      </c>
      <c r="U232" s="28"/>
      <c r="V232" s="28"/>
      <c r="W232" s="28"/>
      <c r="X232" s="53"/>
    </row>
    <row r="233" spans="1:24" s="39" customFormat="1" x14ac:dyDescent="0.25">
      <c r="A233" s="53"/>
      <c r="B233" s="53" t="s">
        <v>60</v>
      </c>
      <c r="C233" s="53" t="s">
        <v>6170</v>
      </c>
      <c r="D233" s="54" t="s">
        <v>6171</v>
      </c>
      <c r="E233" s="54">
        <v>46001</v>
      </c>
      <c r="F233" s="54">
        <v>46044</v>
      </c>
      <c r="G233" s="54">
        <v>46055</v>
      </c>
      <c r="H233" s="53" t="s">
        <v>6409</v>
      </c>
      <c r="I233" s="55" t="s">
        <v>6410</v>
      </c>
      <c r="J233" s="89">
        <v>-20058.560000000001</v>
      </c>
      <c r="K233" s="53" t="s">
        <v>326</v>
      </c>
      <c r="L233" s="53" t="s">
        <v>52</v>
      </c>
      <c r="M233" s="53" t="s">
        <v>3541</v>
      </c>
      <c r="N233" s="53" t="s">
        <v>55</v>
      </c>
      <c r="O233" s="53" t="s">
        <v>51</v>
      </c>
      <c r="P233" s="53" t="s">
        <v>51</v>
      </c>
      <c r="Q233" s="56" t="s">
        <v>328</v>
      </c>
      <c r="R233" s="56" t="s">
        <v>51</v>
      </c>
      <c r="S233" s="53"/>
      <c r="T233" s="28" t="s">
        <v>5980</v>
      </c>
      <c r="U233" s="28"/>
      <c r="V233" s="28"/>
      <c r="W233" s="28"/>
      <c r="X233" s="53"/>
    </row>
    <row r="234" spans="1:24" s="39" customFormat="1" x14ac:dyDescent="0.25">
      <c r="A234" s="53"/>
      <c r="B234" s="53" t="s">
        <v>60</v>
      </c>
      <c r="C234" s="53" t="s">
        <v>6170</v>
      </c>
      <c r="D234" s="54" t="s">
        <v>6171</v>
      </c>
      <c r="E234" s="54">
        <v>45988</v>
      </c>
      <c r="F234" s="54">
        <v>46050</v>
      </c>
      <c r="G234" s="54">
        <v>46055</v>
      </c>
      <c r="H234" s="53" t="s">
        <v>1630</v>
      </c>
      <c r="I234" s="55" t="s">
        <v>6411</v>
      </c>
      <c r="J234" s="89">
        <v>-7855.06</v>
      </c>
      <c r="K234" s="53" t="s">
        <v>326</v>
      </c>
      <c r="L234" s="53" t="s">
        <v>52</v>
      </c>
      <c r="M234" s="53" t="s">
        <v>3541</v>
      </c>
      <c r="N234" s="53" t="s">
        <v>55</v>
      </c>
      <c r="O234" s="53" t="s">
        <v>51</v>
      </c>
      <c r="P234" s="53" t="s">
        <v>51</v>
      </c>
      <c r="Q234" s="56" t="s">
        <v>328</v>
      </c>
      <c r="R234" s="56" t="s">
        <v>51</v>
      </c>
      <c r="S234" s="53"/>
      <c r="T234" s="28" t="s">
        <v>5980</v>
      </c>
      <c r="U234" s="28"/>
      <c r="V234" s="28"/>
      <c r="W234" s="28"/>
      <c r="X234" s="53"/>
    </row>
    <row r="235" spans="1:24" s="39" customFormat="1" x14ac:dyDescent="0.25">
      <c r="A235" s="53"/>
      <c r="B235" s="53" t="s">
        <v>60</v>
      </c>
      <c r="C235" s="53" t="s">
        <v>6412</v>
      </c>
      <c r="D235" s="54" t="s">
        <v>6413</v>
      </c>
      <c r="E235" s="54">
        <v>45995</v>
      </c>
      <c r="F235" s="54">
        <v>46010</v>
      </c>
      <c r="G235" s="54">
        <v>46055</v>
      </c>
      <c r="H235" s="53" t="s">
        <v>6414</v>
      </c>
      <c r="I235" s="55" t="s">
        <v>6415</v>
      </c>
      <c r="J235" s="89">
        <v>-11000</v>
      </c>
      <c r="K235" s="53" t="s">
        <v>326</v>
      </c>
      <c r="L235" s="53" t="s">
        <v>52</v>
      </c>
      <c r="M235" s="53" t="s">
        <v>3541</v>
      </c>
      <c r="N235" s="53" t="s">
        <v>55</v>
      </c>
      <c r="O235" s="53" t="s">
        <v>51</v>
      </c>
      <c r="P235" s="53" t="s">
        <v>51</v>
      </c>
      <c r="Q235" s="56" t="s">
        <v>328</v>
      </c>
      <c r="R235" s="56" t="s">
        <v>51</v>
      </c>
      <c r="S235" s="53"/>
      <c r="T235" s="28" t="s">
        <v>5980</v>
      </c>
      <c r="U235" s="28"/>
      <c r="V235" s="28"/>
      <c r="W235" s="28"/>
      <c r="X235" s="53"/>
    </row>
    <row r="236" spans="1:24" s="39" customFormat="1" x14ac:dyDescent="0.25">
      <c r="A236" s="53"/>
      <c r="B236" s="53" t="s">
        <v>60</v>
      </c>
      <c r="C236" s="53" t="s">
        <v>6300</v>
      </c>
      <c r="D236" s="54" t="s">
        <v>6301</v>
      </c>
      <c r="E236" s="54">
        <v>46027</v>
      </c>
      <c r="F236" s="54">
        <v>46051</v>
      </c>
      <c r="G236" s="54">
        <v>46055</v>
      </c>
      <c r="H236" s="53" t="s">
        <v>2415</v>
      </c>
      <c r="I236" s="55" t="s">
        <v>6416</v>
      </c>
      <c r="J236" s="89">
        <v>-8120</v>
      </c>
      <c r="K236" s="53" t="s">
        <v>326</v>
      </c>
      <c r="L236" s="53" t="s">
        <v>52</v>
      </c>
      <c r="M236" s="53" t="s">
        <v>3541</v>
      </c>
      <c r="N236" s="53" t="s">
        <v>55</v>
      </c>
      <c r="O236" s="53" t="s">
        <v>51</v>
      </c>
      <c r="P236" s="53" t="s">
        <v>51</v>
      </c>
      <c r="Q236" s="56" t="s">
        <v>328</v>
      </c>
      <c r="R236" s="56" t="s">
        <v>51</v>
      </c>
      <c r="S236" s="53"/>
      <c r="T236" s="28" t="s">
        <v>5980</v>
      </c>
      <c r="U236" s="28"/>
      <c r="V236" s="28"/>
      <c r="W236" s="28"/>
      <c r="X236" s="53"/>
    </row>
    <row r="237" spans="1:24" s="39" customFormat="1" x14ac:dyDescent="0.25">
      <c r="A237" s="53"/>
      <c r="B237" s="53" t="s">
        <v>60</v>
      </c>
      <c r="C237" s="53" t="s">
        <v>1622</v>
      </c>
      <c r="D237" s="54" t="s">
        <v>1623</v>
      </c>
      <c r="E237" s="54">
        <v>46031</v>
      </c>
      <c r="F237" s="54">
        <v>46043</v>
      </c>
      <c r="G237" s="54">
        <v>46055</v>
      </c>
      <c r="H237" s="53" t="s">
        <v>6417</v>
      </c>
      <c r="I237" s="55" t="s">
        <v>6418</v>
      </c>
      <c r="J237" s="89">
        <v>-1171.8699999999999</v>
      </c>
      <c r="K237" s="53" t="s">
        <v>326</v>
      </c>
      <c r="L237" s="53" t="s">
        <v>52</v>
      </c>
      <c r="M237" s="53" t="s">
        <v>3541</v>
      </c>
      <c r="N237" s="53" t="s">
        <v>55</v>
      </c>
      <c r="O237" s="53" t="s">
        <v>51</v>
      </c>
      <c r="P237" s="53" t="s">
        <v>51</v>
      </c>
      <c r="Q237" s="56" t="s">
        <v>328</v>
      </c>
      <c r="R237" s="56" t="s">
        <v>51</v>
      </c>
      <c r="S237" s="53"/>
      <c r="T237" s="28" t="s">
        <v>5980</v>
      </c>
      <c r="U237" s="28"/>
      <c r="V237" s="28"/>
      <c r="W237" s="28"/>
      <c r="X237" s="53"/>
    </row>
    <row r="238" spans="1:24" s="39" customFormat="1" x14ac:dyDescent="0.25">
      <c r="A238" s="53"/>
      <c r="B238" s="53" t="s">
        <v>60</v>
      </c>
      <c r="C238" s="53" t="s">
        <v>6256</v>
      </c>
      <c r="D238" s="54" t="s">
        <v>6257</v>
      </c>
      <c r="E238" s="54">
        <v>46043</v>
      </c>
      <c r="F238" s="54">
        <v>46051</v>
      </c>
      <c r="G238" s="54">
        <v>46055</v>
      </c>
      <c r="H238" s="53" t="s">
        <v>6419</v>
      </c>
      <c r="I238" s="55" t="s">
        <v>6420</v>
      </c>
      <c r="J238" s="89">
        <v>-7.34</v>
      </c>
      <c r="K238" s="53" t="s">
        <v>326</v>
      </c>
      <c r="L238" s="53" t="s">
        <v>52</v>
      </c>
      <c r="M238" s="53" t="s">
        <v>3541</v>
      </c>
      <c r="N238" s="53" t="s">
        <v>55</v>
      </c>
      <c r="O238" s="53" t="s">
        <v>51</v>
      </c>
      <c r="P238" s="53" t="s">
        <v>51</v>
      </c>
      <c r="Q238" s="56" t="s">
        <v>328</v>
      </c>
      <c r="R238" s="56" t="s">
        <v>51</v>
      </c>
      <c r="S238" s="53"/>
      <c r="T238" s="28" t="s">
        <v>5980</v>
      </c>
      <c r="U238" s="28"/>
      <c r="V238" s="28"/>
      <c r="W238" s="28"/>
      <c r="X238" s="53"/>
    </row>
    <row r="239" spans="1:24" s="39" customFormat="1" x14ac:dyDescent="0.25">
      <c r="A239" s="53"/>
      <c r="B239" s="53" t="s">
        <v>60</v>
      </c>
      <c r="C239" s="53" t="s">
        <v>6256</v>
      </c>
      <c r="D239" s="54" t="s">
        <v>6257</v>
      </c>
      <c r="E239" s="54">
        <v>46043</v>
      </c>
      <c r="F239" s="54">
        <v>46052</v>
      </c>
      <c r="G239" s="54">
        <v>46055</v>
      </c>
      <c r="H239" s="53" t="s">
        <v>6421</v>
      </c>
      <c r="I239" s="55" t="s">
        <v>6422</v>
      </c>
      <c r="J239" s="89">
        <v>-175.92</v>
      </c>
      <c r="K239" s="53" t="s">
        <v>326</v>
      </c>
      <c r="L239" s="53" t="s">
        <v>52</v>
      </c>
      <c r="M239" s="53" t="s">
        <v>3541</v>
      </c>
      <c r="N239" s="53" t="s">
        <v>55</v>
      </c>
      <c r="O239" s="53" t="s">
        <v>51</v>
      </c>
      <c r="P239" s="53" t="s">
        <v>51</v>
      </c>
      <c r="Q239" s="56" t="s">
        <v>328</v>
      </c>
      <c r="R239" s="56" t="s">
        <v>51</v>
      </c>
      <c r="S239" s="53"/>
      <c r="T239" s="28" t="s">
        <v>5980</v>
      </c>
      <c r="U239" s="28"/>
      <c r="V239" s="28"/>
      <c r="W239" s="28"/>
      <c r="X239" s="53"/>
    </row>
    <row r="240" spans="1:24" s="39" customFormat="1" x14ac:dyDescent="0.25">
      <c r="A240" s="53" t="s">
        <v>51</v>
      </c>
      <c r="B240" s="53" t="s">
        <v>246</v>
      </c>
      <c r="C240" s="53"/>
      <c r="D240" s="54" t="s">
        <v>6154</v>
      </c>
      <c r="E240" s="54">
        <v>46055</v>
      </c>
      <c r="F240" s="54">
        <v>46055</v>
      </c>
      <c r="G240" s="54">
        <v>46055</v>
      </c>
      <c r="H240" s="53"/>
      <c r="I240" s="55"/>
      <c r="J240" s="89">
        <v>-3620.05</v>
      </c>
      <c r="K240" s="53" t="s">
        <v>326</v>
      </c>
      <c r="L240" s="53"/>
      <c r="M240" s="53" t="s">
        <v>3541</v>
      </c>
      <c r="N240" s="53" t="s">
        <v>55</v>
      </c>
      <c r="O240" s="53" t="s">
        <v>51</v>
      </c>
      <c r="P240" s="53" t="s">
        <v>51</v>
      </c>
      <c r="Q240" s="56" t="s">
        <v>328</v>
      </c>
      <c r="R240" s="56" t="s">
        <v>51</v>
      </c>
      <c r="S240" s="53" t="s">
        <v>51</v>
      </c>
      <c r="T240" s="28"/>
      <c r="U240" s="28"/>
      <c r="V240" s="28"/>
      <c r="W240" s="28"/>
      <c r="X240" s="53"/>
    </row>
    <row r="241" spans="1:24" s="39" customFormat="1" x14ac:dyDescent="0.25">
      <c r="A241" s="53"/>
      <c r="B241" s="53" t="s">
        <v>129</v>
      </c>
      <c r="C241" s="53" t="s">
        <v>6423</v>
      </c>
      <c r="D241" s="54" t="s">
        <v>6424</v>
      </c>
      <c r="E241" s="54">
        <v>46055</v>
      </c>
      <c r="F241" s="54">
        <v>46055</v>
      </c>
      <c r="G241" s="54">
        <v>46055</v>
      </c>
      <c r="H241" s="53"/>
      <c r="I241" s="55"/>
      <c r="J241" s="89">
        <v>-17109.71</v>
      </c>
      <c r="K241" s="53" t="s">
        <v>326</v>
      </c>
      <c r="L241" s="53"/>
      <c r="M241" s="53" t="s">
        <v>3541</v>
      </c>
      <c r="N241" s="53" t="s">
        <v>55</v>
      </c>
      <c r="O241" s="53" t="s">
        <v>51</v>
      </c>
      <c r="P241" s="53" t="s">
        <v>51</v>
      </c>
      <c r="Q241" s="56" t="s">
        <v>328</v>
      </c>
      <c r="R241" s="56" t="s">
        <v>51</v>
      </c>
      <c r="S241" s="53" t="s">
        <v>51</v>
      </c>
      <c r="T241" s="28"/>
      <c r="U241" s="28"/>
      <c r="V241" s="28"/>
      <c r="W241" s="28"/>
      <c r="X241" s="53"/>
    </row>
    <row r="242" spans="1:24" s="39" customFormat="1" x14ac:dyDescent="0.25">
      <c r="A242" s="53"/>
      <c r="B242" s="53" t="s">
        <v>60</v>
      </c>
      <c r="C242" s="53" t="s">
        <v>427</v>
      </c>
      <c r="D242" s="54" t="s">
        <v>428</v>
      </c>
      <c r="E242" s="54">
        <v>46038</v>
      </c>
      <c r="F242" s="54">
        <v>46049</v>
      </c>
      <c r="G242" s="54">
        <v>46056</v>
      </c>
      <c r="H242" s="53" t="s">
        <v>6425</v>
      </c>
      <c r="I242" s="55" t="s">
        <v>6426</v>
      </c>
      <c r="J242" s="89">
        <v>-690.33</v>
      </c>
      <c r="K242" s="53" t="s">
        <v>326</v>
      </c>
      <c r="L242" s="53" t="s">
        <v>52</v>
      </c>
      <c r="M242" s="53" t="s">
        <v>3541</v>
      </c>
      <c r="N242" s="53" t="s">
        <v>55</v>
      </c>
      <c r="O242" s="53" t="s">
        <v>51</v>
      </c>
      <c r="P242" s="53" t="s">
        <v>51</v>
      </c>
      <c r="Q242" s="56" t="s">
        <v>328</v>
      </c>
      <c r="R242" s="56" t="s">
        <v>51</v>
      </c>
      <c r="S242" s="53"/>
      <c r="T242" s="28" t="s">
        <v>5980</v>
      </c>
      <c r="U242" s="28"/>
      <c r="V242" s="28"/>
      <c r="W242" s="28"/>
      <c r="X242" s="53"/>
    </row>
    <row r="243" spans="1:24" s="39" customFormat="1" x14ac:dyDescent="0.25">
      <c r="A243" s="53"/>
      <c r="B243" s="53" t="s">
        <v>60</v>
      </c>
      <c r="C243" s="53" t="s">
        <v>427</v>
      </c>
      <c r="D243" s="54" t="s">
        <v>428</v>
      </c>
      <c r="E243" s="54">
        <v>46038</v>
      </c>
      <c r="F243" s="54">
        <v>46050</v>
      </c>
      <c r="G243" s="54">
        <v>46056</v>
      </c>
      <c r="H243" s="53" t="s">
        <v>1532</v>
      </c>
      <c r="I243" s="55" t="s">
        <v>6427</v>
      </c>
      <c r="J243" s="89">
        <v>-78516.23</v>
      </c>
      <c r="K243" s="53" t="s">
        <v>326</v>
      </c>
      <c r="L243" s="53" t="s">
        <v>52</v>
      </c>
      <c r="M243" s="53" t="s">
        <v>3541</v>
      </c>
      <c r="N243" s="53" t="s">
        <v>55</v>
      </c>
      <c r="O243" s="53" t="s">
        <v>51</v>
      </c>
      <c r="P243" s="53" t="s">
        <v>51</v>
      </c>
      <c r="Q243" s="56" t="s">
        <v>328</v>
      </c>
      <c r="R243" s="56" t="s">
        <v>51</v>
      </c>
      <c r="S243" s="53"/>
      <c r="T243" s="28" t="s">
        <v>5980</v>
      </c>
      <c r="U243" s="28"/>
      <c r="V243" s="28"/>
      <c r="W243" s="28"/>
      <c r="X243" s="53"/>
    </row>
    <row r="244" spans="1:24" s="39" customFormat="1" x14ac:dyDescent="0.25">
      <c r="A244" s="53"/>
      <c r="B244" s="53" t="s">
        <v>129</v>
      </c>
      <c r="C244" s="53"/>
      <c r="D244" s="54" t="s">
        <v>6428</v>
      </c>
      <c r="E244" s="54">
        <v>46056</v>
      </c>
      <c r="F244" s="54">
        <v>46056</v>
      </c>
      <c r="G244" s="54">
        <v>46056</v>
      </c>
      <c r="H244" s="53"/>
      <c r="I244" s="55"/>
      <c r="J244" s="89">
        <v>-3500</v>
      </c>
      <c r="K244" s="53" t="s">
        <v>326</v>
      </c>
      <c r="L244" s="53"/>
      <c r="M244" s="53" t="s">
        <v>3541</v>
      </c>
      <c r="N244" s="53" t="s">
        <v>55</v>
      </c>
      <c r="O244" s="53" t="s">
        <v>51</v>
      </c>
      <c r="P244" s="53" t="s">
        <v>51</v>
      </c>
      <c r="Q244" s="56" t="s">
        <v>328</v>
      </c>
      <c r="R244" s="56"/>
      <c r="S244" s="53"/>
      <c r="T244" s="28"/>
      <c r="U244" s="28"/>
      <c r="V244" s="28"/>
      <c r="W244" s="28"/>
      <c r="X244" s="53"/>
    </row>
    <row r="245" spans="1:24" s="39" customFormat="1" x14ac:dyDescent="0.25">
      <c r="A245" s="53"/>
      <c r="B245" s="53" t="s">
        <v>129</v>
      </c>
      <c r="C245" s="53"/>
      <c r="D245" s="54" t="s">
        <v>6429</v>
      </c>
      <c r="E245" s="54">
        <v>46056</v>
      </c>
      <c r="F245" s="54">
        <v>46056</v>
      </c>
      <c r="G245" s="54">
        <v>46056</v>
      </c>
      <c r="H245" s="53"/>
      <c r="I245" s="55"/>
      <c r="J245" s="89">
        <v>-100.3</v>
      </c>
      <c r="K245" s="53" t="s">
        <v>326</v>
      </c>
      <c r="L245" s="53"/>
      <c r="M245" s="53" t="s">
        <v>3541</v>
      </c>
      <c r="N245" s="53" t="s">
        <v>55</v>
      </c>
      <c r="O245" s="53" t="s">
        <v>51</v>
      </c>
      <c r="P245" s="53" t="s">
        <v>51</v>
      </c>
      <c r="Q245" s="56" t="s">
        <v>328</v>
      </c>
      <c r="R245" s="56"/>
      <c r="S245" s="53"/>
      <c r="T245" s="28"/>
      <c r="U245" s="28"/>
      <c r="V245" s="28"/>
      <c r="W245" s="28"/>
      <c r="X245" s="53"/>
    </row>
    <row r="246" spans="1:24" s="39" customFormat="1" x14ac:dyDescent="0.25">
      <c r="A246" s="53"/>
      <c r="B246" s="53" t="s">
        <v>129</v>
      </c>
      <c r="C246" s="53"/>
      <c r="D246" s="54" t="s">
        <v>6430</v>
      </c>
      <c r="E246" s="54">
        <v>46056</v>
      </c>
      <c r="F246" s="54">
        <v>46056</v>
      </c>
      <c r="G246" s="54">
        <v>46056</v>
      </c>
      <c r="H246" s="53"/>
      <c r="I246" s="55"/>
      <c r="J246" s="89">
        <v>-1030.3399999999999</v>
      </c>
      <c r="K246" s="53" t="s">
        <v>326</v>
      </c>
      <c r="L246" s="53"/>
      <c r="M246" s="53" t="s">
        <v>3541</v>
      </c>
      <c r="N246" s="53" t="s">
        <v>55</v>
      </c>
      <c r="O246" s="53" t="s">
        <v>51</v>
      </c>
      <c r="P246" s="53" t="s">
        <v>51</v>
      </c>
      <c r="Q246" s="56" t="s">
        <v>328</v>
      </c>
      <c r="R246" s="56"/>
      <c r="S246" s="53"/>
      <c r="T246" s="28"/>
      <c r="U246" s="28"/>
      <c r="V246" s="28"/>
      <c r="W246" s="28"/>
      <c r="X246" s="53"/>
    </row>
    <row r="247" spans="1:24" s="39" customFormat="1" x14ac:dyDescent="0.25">
      <c r="A247" s="53"/>
      <c r="B247" s="53" t="s">
        <v>129</v>
      </c>
      <c r="C247" s="53"/>
      <c r="D247" s="54" t="s">
        <v>6431</v>
      </c>
      <c r="E247" s="54">
        <v>46056</v>
      </c>
      <c r="F247" s="54">
        <v>46056</v>
      </c>
      <c r="G247" s="54">
        <v>46056</v>
      </c>
      <c r="H247" s="53"/>
      <c r="I247" s="55"/>
      <c r="J247" s="89">
        <v>-42.5</v>
      </c>
      <c r="K247" s="53" t="s">
        <v>326</v>
      </c>
      <c r="L247" s="53"/>
      <c r="M247" s="53" t="s">
        <v>3541</v>
      </c>
      <c r="N247" s="53" t="s">
        <v>55</v>
      </c>
      <c r="O247" s="53" t="s">
        <v>51</v>
      </c>
      <c r="P247" s="53" t="s">
        <v>51</v>
      </c>
      <c r="Q247" s="56" t="s">
        <v>328</v>
      </c>
      <c r="R247" s="56"/>
      <c r="S247" s="53"/>
      <c r="T247" s="28"/>
      <c r="U247" s="28"/>
      <c r="V247" s="28"/>
      <c r="W247" s="28"/>
      <c r="X247" s="53"/>
    </row>
    <row r="248" spans="1:24" s="39" customFormat="1" x14ac:dyDescent="0.25">
      <c r="A248" s="53"/>
      <c r="B248" s="53" t="s">
        <v>129</v>
      </c>
      <c r="C248" s="53"/>
      <c r="D248" s="54" t="s">
        <v>6432</v>
      </c>
      <c r="E248" s="54">
        <v>46056</v>
      </c>
      <c r="F248" s="54">
        <v>46056</v>
      </c>
      <c r="G248" s="54">
        <v>46056</v>
      </c>
      <c r="H248" s="53"/>
      <c r="I248" s="55"/>
      <c r="J248" s="89">
        <v>-55.98</v>
      </c>
      <c r="K248" s="53" t="s">
        <v>326</v>
      </c>
      <c r="L248" s="53"/>
      <c r="M248" s="53" t="s">
        <v>3541</v>
      </c>
      <c r="N248" s="53" t="s">
        <v>55</v>
      </c>
      <c r="O248" s="53" t="s">
        <v>51</v>
      </c>
      <c r="P248" s="53" t="s">
        <v>51</v>
      </c>
      <c r="Q248" s="56" t="s">
        <v>328</v>
      </c>
      <c r="R248" s="56"/>
      <c r="S248" s="53"/>
      <c r="T248" s="28"/>
      <c r="U248" s="28"/>
      <c r="V248" s="28"/>
      <c r="W248" s="28"/>
      <c r="X248" s="53"/>
    </row>
    <row r="249" spans="1:24" s="39" customFormat="1" x14ac:dyDescent="0.25">
      <c r="A249" s="53"/>
      <c r="B249" s="53" t="s">
        <v>129</v>
      </c>
      <c r="C249" s="53"/>
      <c r="D249" s="54" t="s">
        <v>6433</v>
      </c>
      <c r="E249" s="54">
        <v>46056</v>
      </c>
      <c r="F249" s="54">
        <v>46056</v>
      </c>
      <c r="G249" s="54">
        <v>46056</v>
      </c>
      <c r="H249" s="53"/>
      <c r="I249" s="55"/>
      <c r="J249" s="89">
        <v>-546.72</v>
      </c>
      <c r="K249" s="53" t="s">
        <v>326</v>
      </c>
      <c r="L249" s="53"/>
      <c r="M249" s="53" t="s">
        <v>3541</v>
      </c>
      <c r="N249" s="53" t="s">
        <v>55</v>
      </c>
      <c r="O249" s="53" t="s">
        <v>51</v>
      </c>
      <c r="P249" s="53" t="s">
        <v>51</v>
      </c>
      <c r="Q249" s="56" t="s">
        <v>328</v>
      </c>
      <c r="R249" s="56"/>
      <c r="S249" s="53"/>
      <c r="T249" s="28"/>
      <c r="U249" s="28"/>
      <c r="V249" s="28"/>
      <c r="W249" s="28"/>
      <c r="X249" s="53"/>
    </row>
    <row r="250" spans="1:24" s="39" customFormat="1" x14ac:dyDescent="0.25">
      <c r="A250" s="53"/>
      <c r="B250" s="53" t="s">
        <v>129</v>
      </c>
      <c r="C250" s="53"/>
      <c r="D250" s="54" t="s">
        <v>6434</v>
      </c>
      <c r="E250" s="54">
        <v>46056</v>
      </c>
      <c r="F250" s="54">
        <v>46056</v>
      </c>
      <c r="G250" s="54">
        <v>46056</v>
      </c>
      <c r="H250" s="53"/>
      <c r="I250" s="55"/>
      <c r="J250" s="89">
        <v>-40</v>
      </c>
      <c r="K250" s="53" t="s">
        <v>326</v>
      </c>
      <c r="L250" s="53"/>
      <c r="M250" s="53" t="s">
        <v>3541</v>
      </c>
      <c r="N250" s="53" t="s">
        <v>55</v>
      </c>
      <c r="O250" s="53" t="s">
        <v>51</v>
      </c>
      <c r="P250" s="53" t="s">
        <v>51</v>
      </c>
      <c r="Q250" s="56" t="s">
        <v>328</v>
      </c>
      <c r="R250" s="56"/>
      <c r="S250" s="53"/>
      <c r="T250" s="28"/>
      <c r="U250" s="28"/>
      <c r="V250" s="28"/>
      <c r="W250" s="28"/>
      <c r="X250" s="53"/>
    </row>
    <row r="251" spans="1:24" s="39" customFormat="1" x14ac:dyDescent="0.25">
      <c r="A251" s="53"/>
      <c r="B251" s="53" t="s">
        <v>129</v>
      </c>
      <c r="C251" s="53"/>
      <c r="D251" s="54" t="s">
        <v>6435</v>
      </c>
      <c r="E251" s="54">
        <v>46056</v>
      </c>
      <c r="F251" s="54">
        <v>46056</v>
      </c>
      <c r="G251" s="54">
        <v>46056</v>
      </c>
      <c r="H251" s="53"/>
      <c r="I251" s="55"/>
      <c r="J251" s="89">
        <v>-40</v>
      </c>
      <c r="K251" s="53" t="s">
        <v>326</v>
      </c>
      <c r="L251" s="53"/>
      <c r="M251" s="53" t="s">
        <v>3541</v>
      </c>
      <c r="N251" s="53" t="s">
        <v>55</v>
      </c>
      <c r="O251" s="53" t="s">
        <v>51</v>
      </c>
      <c r="P251" s="53" t="s">
        <v>51</v>
      </c>
      <c r="Q251" s="56" t="s">
        <v>328</v>
      </c>
      <c r="R251" s="56"/>
      <c r="S251" s="53"/>
      <c r="T251" s="28"/>
      <c r="U251" s="28"/>
      <c r="V251" s="28"/>
      <c r="W251" s="28"/>
      <c r="X251" s="53"/>
    </row>
    <row r="252" spans="1:24" s="39" customFormat="1" x14ac:dyDescent="0.25">
      <c r="A252" s="53"/>
      <c r="B252" s="53" t="s">
        <v>129</v>
      </c>
      <c r="C252" s="53"/>
      <c r="D252" s="54" t="s">
        <v>6436</v>
      </c>
      <c r="E252" s="54">
        <v>46056</v>
      </c>
      <c r="F252" s="54">
        <v>46056</v>
      </c>
      <c r="G252" s="54">
        <v>46056</v>
      </c>
      <c r="H252" s="53"/>
      <c r="I252" s="55"/>
      <c r="J252" s="89">
        <v>-40</v>
      </c>
      <c r="K252" s="53" t="s">
        <v>326</v>
      </c>
      <c r="L252" s="53"/>
      <c r="M252" s="53" t="s">
        <v>3541</v>
      </c>
      <c r="N252" s="53" t="s">
        <v>55</v>
      </c>
      <c r="O252" s="53" t="s">
        <v>51</v>
      </c>
      <c r="P252" s="53" t="s">
        <v>51</v>
      </c>
      <c r="Q252" s="56" t="s">
        <v>328</v>
      </c>
      <c r="R252" s="56"/>
      <c r="S252" s="53"/>
      <c r="T252" s="28"/>
      <c r="U252" s="28"/>
      <c r="V252" s="28"/>
      <c r="W252" s="28"/>
      <c r="X252" s="53"/>
    </row>
    <row r="253" spans="1:24" s="39" customFormat="1" x14ac:dyDescent="0.25">
      <c r="A253" s="53"/>
      <c r="B253" s="53" t="s">
        <v>129</v>
      </c>
      <c r="C253" s="53"/>
      <c r="D253" s="54" t="s">
        <v>6437</v>
      </c>
      <c r="E253" s="54">
        <v>46056</v>
      </c>
      <c r="F253" s="54">
        <v>46056</v>
      </c>
      <c r="G253" s="54">
        <v>46056</v>
      </c>
      <c r="H253" s="53"/>
      <c r="I253" s="55"/>
      <c r="J253" s="89">
        <v>-47.3</v>
      </c>
      <c r="K253" s="53" t="s">
        <v>326</v>
      </c>
      <c r="L253" s="53"/>
      <c r="M253" s="53" t="s">
        <v>3541</v>
      </c>
      <c r="N253" s="53" t="s">
        <v>55</v>
      </c>
      <c r="O253" s="53" t="s">
        <v>51</v>
      </c>
      <c r="P253" s="53" t="s">
        <v>51</v>
      </c>
      <c r="Q253" s="56" t="s">
        <v>328</v>
      </c>
      <c r="R253" s="56"/>
      <c r="S253" s="53"/>
      <c r="T253" s="28"/>
      <c r="U253" s="28"/>
      <c r="V253" s="28"/>
      <c r="W253" s="28"/>
      <c r="X253" s="53"/>
    </row>
    <row r="254" spans="1:24" s="39" customFormat="1" x14ac:dyDescent="0.25">
      <c r="A254" s="53"/>
      <c r="B254" s="53" t="s">
        <v>129</v>
      </c>
      <c r="C254" s="53"/>
      <c r="D254" s="54" t="s">
        <v>6438</v>
      </c>
      <c r="E254" s="54">
        <v>46056</v>
      </c>
      <c r="F254" s="54">
        <v>46056</v>
      </c>
      <c r="G254" s="54">
        <v>46056</v>
      </c>
      <c r="H254" s="53"/>
      <c r="I254" s="55"/>
      <c r="J254" s="89">
        <v>-166</v>
      </c>
      <c r="K254" s="53" t="s">
        <v>326</v>
      </c>
      <c r="L254" s="53"/>
      <c r="M254" s="53" t="s">
        <v>3541</v>
      </c>
      <c r="N254" s="53" t="s">
        <v>55</v>
      </c>
      <c r="O254" s="53" t="s">
        <v>51</v>
      </c>
      <c r="P254" s="53" t="s">
        <v>51</v>
      </c>
      <c r="Q254" s="56" t="s">
        <v>328</v>
      </c>
      <c r="R254" s="56"/>
      <c r="S254" s="53"/>
      <c r="T254" s="28"/>
      <c r="U254" s="28"/>
      <c r="V254" s="28"/>
      <c r="W254" s="28"/>
      <c r="X254" s="53"/>
    </row>
    <row r="255" spans="1:24" s="39" customFormat="1" x14ac:dyDescent="0.25">
      <c r="A255" s="53"/>
      <c r="B255" s="53" t="s">
        <v>129</v>
      </c>
      <c r="C255" s="53"/>
      <c r="D255" s="54" t="s">
        <v>6439</v>
      </c>
      <c r="E255" s="54">
        <v>46056</v>
      </c>
      <c r="F255" s="54">
        <v>46056</v>
      </c>
      <c r="G255" s="54">
        <v>46056</v>
      </c>
      <c r="H255" s="53"/>
      <c r="I255" s="55"/>
      <c r="J255" s="89">
        <v>-200.83</v>
      </c>
      <c r="K255" s="53" t="s">
        <v>326</v>
      </c>
      <c r="L255" s="53"/>
      <c r="M255" s="53" t="s">
        <v>3541</v>
      </c>
      <c r="N255" s="53" t="s">
        <v>55</v>
      </c>
      <c r="O255" s="53" t="s">
        <v>51</v>
      </c>
      <c r="P255" s="53" t="s">
        <v>51</v>
      </c>
      <c r="Q255" s="56" t="s">
        <v>328</v>
      </c>
      <c r="R255" s="56"/>
      <c r="S255" s="53"/>
      <c r="T255" s="28"/>
      <c r="U255" s="28"/>
      <c r="V255" s="28"/>
      <c r="W255" s="28"/>
      <c r="X255" s="53"/>
    </row>
    <row r="256" spans="1:24" s="39" customFormat="1" x14ac:dyDescent="0.25">
      <c r="A256" s="53" t="s">
        <v>51</v>
      </c>
      <c r="B256" s="53" t="s">
        <v>60</v>
      </c>
      <c r="C256" s="53" t="s">
        <v>6330</v>
      </c>
      <c r="D256" s="54" t="s">
        <v>6331</v>
      </c>
      <c r="E256" s="54">
        <v>46050</v>
      </c>
      <c r="F256" s="54">
        <v>46053</v>
      </c>
      <c r="G256" s="54">
        <v>46057</v>
      </c>
      <c r="H256" s="53" t="s">
        <v>6440</v>
      </c>
      <c r="I256" s="55" t="s">
        <v>6441</v>
      </c>
      <c r="J256" s="89">
        <v>-7200</v>
      </c>
      <c r="K256" s="53" t="s">
        <v>326</v>
      </c>
      <c r="L256" s="53" t="s">
        <v>52</v>
      </c>
      <c r="M256" s="53" t="s">
        <v>3541</v>
      </c>
      <c r="N256" s="53" t="s">
        <v>55</v>
      </c>
      <c r="O256" s="53" t="s">
        <v>51</v>
      </c>
      <c r="P256" s="53" t="s">
        <v>51</v>
      </c>
      <c r="Q256" s="56" t="s">
        <v>328</v>
      </c>
      <c r="R256" s="56" t="s">
        <v>51</v>
      </c>
      <c r="S256" s="53"/>
      <c r="T256" s="28" t="s">
        <v>5980</v>
      </c>
      <c r="U256" s="28"/>
      <c r="V256" s="28"/>
      <c r="W256" s="28"/>
      <c r="X256" s="53"/>
    </row>
    <row r="257" spans="1:24" s="39" customFormat="1" x14ac:dyDescent="0.25">
      <c r="A257" s="53" t="s">
        <v>51</v>
      </c>
      <c r="B257" s="53" t="s">
        <v>60</v>
      </c>
      <c r="C257" s="53" t="s">
        <v>6330</v>
      </c>
      <c r="D257" s="54" t="s">
        <v>6331</v>
      </c>
      <c r="E257" s="54">
        <v>46050</v>
      </c>
      <c r="F257" s="54">
        <v>46053</v>
      </c>
      <c r="G257" s="54">
        <v>46057</v>
      </c>
      <c r="H257" s="53" t="s">
        <v>6442</v>
      </c>
      <c r="I257" s="55" t="s">
        <v>6443</v>
      </c>
      <c r="J257" s="89">
        <v>-3600</v>
      </c>
      <c r="K257" s="53" t="s">
        <v>326</v>
      </c>
      <c r="L257" s="53" t="s">
        <v>52</v>
      </c>
      <c r="M257" s="53" t="s">
        <v>3541</v>
      </c>
      <c r="N257" s="53" t="s">
        <v>55</v>
      </c>
      <c r="O257" s="53" t="s">
        <v>51</v>
      </c>
      <c r="P257" s="53" t="s">
        <v>51</v>
      </c>
      <c r="Q257" s="56" t="s">
        <v>328</v>
      </c>
      <c r="R257" s="56" t="s">
        <v>51</v>
      </c>
      <c r="S257" s="53"/>
      <c r="T257" s="28" t="s">
        <v>5980</v>
      </c>
      <c r="U257" s="28"/>
      <c r="V257" s="28"/>
      <c r="W257" s="28"/>
      <c r="X257" s="53"/>
    </row>
    <row r="258" spans="1:24" s="39" customFormat="1" x14ac:dyDescent="0.25">
      <c r="A258" s="53" t="s">
        <v>51</v>
      </c>
      <c r="B258" s="53" t="s">
        <v>60</v>
      </c>
      <c r="C258" s="53" t="s">
        <v>6014</v>
      </c>
      <c r="D258" s="54" t="s">
        <v>6015</v>
      </c>
      <c r="E258" s="54">
        <v>46045</v>
      </c>
      <c r="F258" s="54">
        <v>46051</v>
      </c>
      <c r="G258" s="54">
        <v>46057</v>
      </c>
      <c r="H258" s="53" t="s">
        <v>1759</v>
      </c>
      <c r="I258" s="55" t="s">
        <v>6444</v>
      </c>
      <c r="J258" s="89">
        <v>-25082</v>
      </c>
      <c r="K258" s="53" t="s">
        <v>326</v>
      </c>
      <c r="L258" s="53" t="s">
        <v>52</v>
      </c>
      <c r="M258" s="53" t="s">
        <v>3541</v>
      </c>
      <c r="N258" s="53" t="s">
        <v>55</v>
      </c>
      <c r="O258" s="53" t="s">
        <v>51</v>
      </c>
      <c r="P258" s="53" t="s">
        <v>51</v>
      </c>
      <c r="Q258" s="56" t="s">
        <v>328</v>
      </c>
      <c r="R258" s="56" t="s">
        <v>51</v>
      </c>
      <c r="S258" s="53"/>
      <c r="T258" s="28" t="s">
        <v>5980</v>
      </c>
      <c r="U258" s="28"/>
      <c r="V258" s="28"/>
      <c r="W258" s="28"/>
      <c r="X258" s="53"/>
    </row>
    <row r="259" spans="1:24" s="39" customFormat="1" x14ac:dyDescent="0.25">
      <c r="A259" s="53" t="s">
        <v>51</v>
      </c>
      <c r="B259" s="53" t="s">
        <v>60</v>
      </c>
      <c r="C259" s="53" t="s">
        <v>6034</v>
      </c>
      <c r="D259" s="54" t="s">
        <v>6035</v>
      </c>
      <c r="E259" s="54">
        <v>46027</v>
      </c>
      <c r="F259" s="54">
        <v>46052</v>
      </c>
      <c r="G259" s="54">
        <v>46057</v>
      </c>
      <c r="H259" s="53" t="s">
        <v>1127</v>
      </c>
      <c r="I259" s="55" t="s">
        <v>6445</v>
      </c>
      <c r="J259" s="89">
        <v>-6226.4</v>
      </c>
      <c r="K259" s="53" t="s">
        <v>326</v>
      </c>
      <c r="L259" s="53" t="s">
        <v>52</v>
      </c>
      <c r="M259" s="53" t="s">
        <v>3541</v>
      </c>
      <c r="N259" s="53" t="s">
        <v>55</v>
      </c>
      <c r="O259" s="53" t="s">
        <v>51</v>
      </c>
      <c r="P259" s="53" t="s">
        <v>51</v>
      </c>
      <c r="Q259" s="56" t="s">
        <v>328</v>
      </c>
      <c r="R259" s="56" t="s">
        <v>51</v>
      </c>
      <c r="S259" s="53"/>
      <c r="T259" s="28" t="s">
        <v>5980</v>
      </c>
      <c r="U259" s="28"/>
      <c r="V259" s="28"/>
      <c r="W259" s="28"/>
      <c r="X259" s="53"/>
    </row>
    <row r="260" spans="1:24" s="39" customFormat="1" x14ac:dyDescent="0.25">
      <c r="A260" s="53" t="s">
        <v>51</v>
      </c>
      <c r="B260" s="53" t="s">
        <v>60</v>
      </c>
      <c r="C260" s="53" t="s">
        <v>356</v>
      </c>
      <c r="D260" s="54" t="s">
        <v>357</v>
      </c>
      <c r="E260" s="54">
        <v>46055</v>
      </c>
      <c r="F260" s="54">
        <v>46057</v>
      </c>
      <c r="G260" s="54">
        <v>46058</v>
      </c>
      <c r="H260" s="53" t="s">
        <v>6446</v>
      </c>
      <c r="I260" s="55" t="s">
        <v>6447</v>
      </c>
      <c r="J260" s="89">
        <v>-10900</v>
      </c>
      <c r="K260" s="53" t="s">
        <v>326</v>
      </c>
      <c r="L260" s="53" t="s">
        <v>72</v>
      </c>
      <c r="M260" s="53" t="s">
        <v>3541</v>
      </c>
      <c r="N260" s="53" t="s">
        <v>55</v>
      </c>
      <c r="O260" s="53" t="s">
        <v>51</v>
      </c>
      <c r="P260" s="53" t="s">
        <v>51</v>
      </c>
      <c r="Q260" s="56" t="s">
        <v>328</v>
      </c>
      <c r="R260" s="56" t="s">
        <v>51</v>
      </c>
      <c r="S260" s="53"/>
      <c r="T260" s="28" t="s">
        <v>5980</v>
      </c>
      <c r="U260" s="28"/>
      <c r="V260" s="28"/>
      <c r="W260" s="28"/>
      <c r="X260" s="53"/>
    </row>
    <row r="261" spans="1:24" s="39" customFormat="1" x14ac:dyDescent="0.25">
      <c r="A261" s="53" t="s">
        <v>51</v>
      </c>
      <c r="B261" s="53" t="s">
        <v>60</v>
      </c>
      <c r="C261" s="53" t="s">
        <v>6222</v>
      </c>
      <c r="D261" s="54" t="s">
        <v>6223</v>
      </c>
      <c r="E261" s="54">
        <v>46028</v>
      </c>
      <c r="F261" s="54">
        <v>46052</v>
      </c>
      <c r="G261" s="54">
        <v>46058</v>
      </c>
      <c r="H261" s="53" t="s">
        <v>2418</v>
      </c>
      <c r="I261" s="55" t="s">
        <v>6448</v>
      </c>
      <c r="J261" s="89">
        <v>-85.14</v>
      </c>
      <c r="K261" s="53" t="s">
        <v>326</v>
      </c>
      <c r="L261" s="53" t="s">
        <v>52</v>
      </c>
      <c r="M261" s="53" t="s">
        <v>3541</v>
      </c>
      <c r="N261" s="53" t="s">
        <v>55</v>
      </c>
      <c r="O261" s="53" t="s">
        <v>51</v>
      </c>
      <c r="P261" s="53" t="s">
        <v>51</v>
      </c>
      <c r="Q261" s="56" t="s">
        <v>328</v>
      </c>
      <c r="R261" s="56" t="s">
        <v>51</v>
      </c>
      <c r="S261" s="53"/>
      <c r="T261" s="28" t="s">
        <v>5980</v>
      </c>
      <c r="U261" s="28"/>
      <c r="V261" s="28"/>
      <c r="W261" s="28"/>
      <c r="X261" s="53"/>
    </row>
    <row r="262" spans="1:24" s="39" customFormat="1" x14ac:dyDescent="0.25">
      <c r="A262" s="53" t="s">
        <v>51</v>
      </c>
      <c r="B262" s="53" t="s">
        <v>60</v>
      </c>
      <c r="C262" s="53" t="s">
        <v>6449</v>
      </c>
      <c r="D262" s="54" t="s">
        <v>6450</v>
      </c>
      <c r="E262" s="54">
        <v>46030</v>
      </c>
      <c r="F262" s="54">
        <v>46034</v>
      </c>
      <c r="G262" s="54">
        <v>46058</v>
      </c>
      <c r="H262" s="53" t="s">
        <v>6451</v>
      </c>
      <c r="I262" s="55" t="s">
        <v>6452</v>
      </c>
      <c r="J262" s="89">
        <v>-4457.87</v>
      </c>
      <c r="K262" s="53" t="s">
        <v>326</v>
      </c>
      <c r="L262" s="53" t="s">
        <v>52</v>
      </c>
      <c r="M262" s="53" t="s">
        <v>3541</v>
      </c>
      <c r="N262" s="53" t="s">
        <v>55</v>
      </c>
      <c r="O262" s="53" t="s">
        <v>51</v>
      </c>
      <c r="P262" s="53" t="s">
        <v>51</v>
      </c>
      <c r="Q262" s="56" t="s">
        <v>328</v>
      </c>
      <c r="R262" s="56" t="s">
        <v>51</v>
      </c>
      <c r="S262" s="53"/>
      <c r="T262" s="28" t="s">
        <v>5980</v>
      </c>
      <c r="U262" s="28"/>
      <c r="V262" s="28"/>
      <c r="W262" s="28"/>
      <c r="X262" s="53"/>
    </row>
    <row r="263" spans="1:24" s="39" customFormat="1" x14ac:dyDescent="0.25">
      <c r="A263" s="53" t="s">
        <v>51</v>
      </c>
      <c r="B263" s="53" t="s">
        <v>60</v>
      </c>
      <c r="C263" s="53" t="s">
        <v>6206</v>
      </c>
      <c r="D263" s="54" t="s">
        <v>6207</v>
      </c>
      <c r="E263" s="54">
        <v>45995</v>
      </c>
      <c r="F263" s="54">
        <v>46003</v>
      </c>
      <c r="G263" s="54">
        <v>46058</v>
      </c>
      <c r="H263" s="53" t="s">
        <v>6453</v>
      </c>
      <c r="I263" s="55" t="s">
        <v>6454</v>
      </c>
      <c r="J263" s="89">
        <v>-2500</v>
      </c>
      <c r="K263" s="53" t="s">
        <v>326</v>
      </c>
      <c r="L263" s="53" t="s">
        <v>52</v>
      </c>
      <c r="M263" s="53" t="s">
        <v>3541</v>
      </c>
      <c r="N263" s="53" t="s">
        <v>55</v>
      </c>
      <c r="O263" s="53" t="s">
        <v>51</v>
      </c>
      <c r="P263" s="53" t="s">
        <v>51</v>
      </c>
      <c r="Q263" s="56" t="s">
        <v>328</v>
      </c>
      <c r="R263" s="56" t="s">
        <v>51</v>
      </c>
      <c r="S263" s="53"/>
      <c r="T263" s="28" t="s">
        <v>5980</v>
      </c>
      <c r="U263" s="28"/>
      <c r="V263" s="28"/>
      <c r="W263" s="28"/>
      <c r="X263" s="53"/>
    </row>
    <row r="264" spans="1:24" s="39" customFormat="1" x14ac:dyDescent="0.25">
      <c r="A264" s="57" t="s">
        <v>51</v>
      </c>
      <c r="B264" s="53" t="s">
        <v>60</v>
      </c>
      <c r="C264" s="57" t="s">
        <v>6330</v>
      </c>
      <c r="D264" s="57" t="s">
        <v>6331</v>
      </c>
      <c r="E264" s="58">
        <v>46052</v>
      </c>
      <c r="F264" s="58">
        <v>46057</v>
      </c>
      <c r="G264" s="58">
        <v>46059</v>
      </c>
      <c r="H264" s="57" t="s">
        <v>1287</v>
      </c>
      <c r="I264" s="53" t="s">
        <v>6455</v>
      </c>
      <c r="J264" s="89">
        <v>-720</v>
      </c>
      <c r="K264" s="53" t="s">
        <v>326</v>
      </c>
      <c r="L264" s="53" t="s">
        <v>52</v>
      </c>
      <c r="M264" s="53" t="s">
        <v>3541</v>
      </c>
      <c r="N264" s="53" t="s">
        <v>55</v>
      </c>
      <c r="O264" s="57" t="s">
        <v>51</v>
      </c>
      <c r="P264" s="57" t="s">
        <v>51</v>
      </c>
      <c r="Q264" s="53" t="s">
        <v>328</v>
      </c>
      <c r="R264" s="57" t="s">
        <v>51</v>
      </c>
      <c r="S264" s="57"/>
      <c r="T264" s="53" t="s">
        <v>5980</v>
      </c>
    </row>
    <row r="265" spans="1:24" s="39" customFormat="1" x14ac:dyDescent="0.25">
      <c r="A265" s="57" t="s">
        <v>51</v>
      </c>
      <c r="B265" s="53" t="s">
        <v>60</v>
      </c>
      <c r="C265" s="57" t="s">
        <v>6330</v>
      </c>
      <c r="D265" s="57" t="s">
        <v>6331</v>
      </c>
      <c r="E265" s="58">
        <v>46052</v>
      </c>
      <c r="F265" s="58">
        <v>46057</v>
      </c>
      <c r="G265" s="58">
        <v>46059</v>
      </c>
      <c r="H265" s="57" t="s">
        <v>1289</v>
      </c>
      <c r="I265" s="53" t="s">
        <v>6456</v>
      </c>
      <c r="J265" s="89">
        <v>-720</v>
      </c>
      <c r="K265" s="53" t="s">
        <v>326</v>
      </c>
      <c r="L265" s="53" t="s">
        <v>52</v>
      </c>
      <c r="M265" s="53" t="s">
        <v>3541</v>
      </c>
      <c r="N265" s="53" t="s">
        <v>55</v>
      </c>
      <c r="O265" s="57" t="s">
        <v>51</v>
      </c>
      <c r="P265" s="57" t="s">
        <v>51</v>
      </c>
      <c r="Q265" s="53" t="s">
        <v>328</v>
      </c>
      <c r="R265" s="57" t="s">
        <v>51</v>
      </c>
      <c r="S265" s="57"/>
      <c r="T265" s="53" t="s">
        <v>5980</v>
      </c>
    </row>
    <row r="266" spans="1:24" s="39" customFormat="1" x14ac:dyDescent="0.25">
      <c r="A266" s="57" t="s">
        <v>51</v>
      </c>
      <c r="B266" s="53" t="s">
        <v>60</v>
      </c>
      <c r="C266" s="57" t="s">
        <v>6330</v>
      </c>
      <c r="D266" s="57" t="s">
        <v>6331</v>
      </c>
      <c r="E266" s="58">
        <v>46052</v>
      </c>
      <c r="F266" s="58">
        <v>46057</v>
      </c>
      <c r="G266" s="58">
        <v>46059</v>
      </c>
      <c r="H266" s="57" t="s">
        <v>1291</v>
      </c>
      <c r="I266" s="53" t="s">
        <v>6457</v>
      </c>
      <c r="J266" s="89">
        <v>-7200</v>
      </c>
      <c r="K266" s="53" t="s">
        <v>326</v>
      </c>
      <c r="L266" s="53" t="s">
        <v>52</v>
      </c>
      <c r="M266" s="53" t="s">
        <v>3541</v>
      </c>
      <c r="N266" s="53" t="s">
        <v>55</v>
      </c>
      <c r="O266" s="57" t="s">
        <v>51</v>
      </c>
      <c r="P266" s="57" t="s">
        <v>51</v>
      </c>
      <c r="Q266" s="53" t="s">
        <v>328</v>
      </c>
      <c r="R266" s="57" t="s">
        <v>51</v>
      </c>
      <c r="S266" s="57"/>
      <c r="T266" s="53" t="s">
        <v>5980</v>
      </c>
    </row>
    <row r="267" spans="1:24" s="39" customFormat="1" x14ac:dyDescent="0.25">
      <c r="A267" s="57" t="s">
        <v>51</v>
      </c>
      <c r="B267" s="53" t="s">
        <v>60</v>
      </c>
      <c r="C267" s="57" t="s">
        <v>6170</v>
      </c>
      <c r="D267" s="57" t="s">
        <v>6171</v>
      </c>
      <c r="E267" s="58">
        <v>46001</v>
      </c>
      <c r="F267" s="58">
        <v>46052</v>
      </c>
      <c r="G267" s="58">
        <v>46059</v>
      </c>
      <c r="H267" s="57" t="s">
        <v>6458</v>
      </c>
      <c r="I267" s="53" t="s">
        <v>6459</v>
      </c>
      <c r="J267" s="89">
        <v>-3172.13</v>
      </c>
      <c r="K267" s="53" t="s">
        <v>326</v>
      </c>
      <c r="L267" s="53" t="s">
        <v>52</v>
      </c>
      <c r="M267" s="53" t="s">
        <v>3541</v>
      </c>
      <c r="N267" s="53" t="s">
        <v>55</v>
      </c>
      <c r="O267" s="57" t="s">
        <v>51</v>
      </c>
      <c r="P267" s="57" t="s">
        <v>51</v>
      </c>
      <c r="Q267" s="53" t="s">
        <v>328</v>
      </c>
      <c r="R267" s="57" t="s">
        <v>51</v>
      </c>
      <c r="S267" s="57"/>
      <c r="T267" s="53" t="s">
        <v>5980</v>
      </c>
    </row>
    <row r="268" spans="1:24" s="39" customFormat="1" x14ac:dyDescent="0.25">
      <c r="A268" s="57" t="s">
        <v>51</v>
      </c>
      <c r="B268" s="53" t="s">
        <v>60</v>
      </c>
      <c r="C268" s="57" t="s">
        <v>6460</v>
      </c>
      <c r="D268" s="57" t="s">
        <v>6461</v>
      </c>
      <c r="E268" s="58">
        <v>46049</v>
      </c>
      <c r="F268" s="58">
        <v>46052</v>
      </c>
      <c r="G268" s="58">
        <v>46059</v>
      </c>
      <c r="H268" s="57" t="s">
        <v>893</v>
      </c>
      <c r="I268" s="53" t="s">
        <v>6462</v>
      </c>
      <c r="J268" s="89">
        <v>-15980.19</v>
      </c>
      <c r="K268" s="53" t="s">
        <v>326</v>
      </c>
      <c r="L268" s="53" t="s">
        <v>72</v>
      </c>
      <c r="M268" s="53" t="s">
        <v>3541</v>
      </c>
      <c r="N268" s="53" t="s">
        <v>55</v>
      </c>
      <c r="O268" s="57" t="s">
        <v>51</v>
      </c>
      <c r="P268" s="57" t="s">
        <v>51</v>
      </c>
      <c r="Q268" s="53" t="s">
        <v>328</v>
      </c>
      <c r="R268" s="57" t="s">
        <v>51</v>
      </c>
      <c r="S268" s="57"/>
      <c r="T268" s="53" t="s">
        <v>5980</v>
      </c>
    </row>
    <row r="269" spans="1:24" s="39" customFormat="1" x14ac:dyDescent="0.25">
      <c r="A269" s="57" t="s">
        <v>51</v>
      </c>
      <c r="B269" s="53" t="s">
        <v>60</v>
      </c>
      <c r="C269" s="57" t="s">
        <v>6034</v>
      </c>
      <c r="D269" s="57" t="s">
        <v>6035</v>
      </c>
      <c r="E269" s="58">
        <v>46029</v>
      </c>
      <c r="F269" s="58">
        <v>46052</v>
      </c>
      <c r="G269" s="58">
        <v>46059</v>
      </c>
      <c r="H269" s="57" t="s">
        <v>1268</v>
      </c>
      <c r="I269" s="53" t="s">
        <v>6463</v>
      </c>
      <c r="J269" s="89">
        <v>-2250</v>
      </c>
      <c r="K269" s="53" t="s">
        <v>326</v>
      </c>
      <c r="L269" s="53" t="s">
        <v>52</v>
      </c>
      <c r="M269" s="53" t="s">
        <v>3541</v>
      </c>
      <c r="N269" s="53" t="s">
        <v>55</v>
      </c>
      <c r="O269" s="57" t="s">
        <v>51</v>
      </c>
      <c r="P269" s="57" t="s">
        <v>51</v>
      </c>
      <c r="Q269" s="53" t="s">
        <v>328</v>
      </c>
      <c r="R269" s="57" t="s">
        <v>51</v>
      </c>
      <c r="S269" s="57"/>
      <c r="T269" s="53" t="s">
        <v>5980</v>
      </c>
    </row>
    <row r="270" spans="1:24" s="39" customFormat="1" x14ac:dyDescent="0.25">
      <c r="A270" s="57" t="s">
        <v>51</v>
      </c>
      <c r="B270" s="53" t="s">
        <v>60</v>
      </c>
      <c r="C270" s="57" t="s">
        <v>6281</v>
      </c>
      <c r="D270" s="57" t="s">
        <v>6282</v>
      </c>
      <c r="E270" s="58">
        <v>46044</v>
      </c>
      <c r="F270" s="58">
        <v>46044</v>
      </c>
      <c r="G270" s="58">
        <v>46059</v>
      </c>
      <c r="H270" s="57" t="s">
        <v>6464</v>
      </c>
      <c r="I270" s="53" t="s">
        <v>6465</v>
      </c>
      <c r="J270" s="89">
        <v>-2492.44</v>
      </c>
      <c r="K270" s="53" t="s">
        <v>326</v>
      </c>
      <c r="L270" s="53" t="s">
        <v>6408</v>
      </c>
      <c r="M270" s="53" t="s">
        <v>3541</v>
      </c>
      <c r="N270" s="53" t="s">
        <v>55</v>
      </c>
      <c r="O270" s="57" t="s">
        <v>51</v>
      </c>
      <c r="P270" s="57" t="s">
        <v>51</v>
      </c>
      <c r="Q270" s="53" t="s">
        <v>328</v>
      </c>
      <c r="R270" s="57" t="s">
        <v>51</v>
      </c>
      <c r="S270" s="57"/>
      <c r="T270" s="53" t="s">
        <v>5980</v>
      </c>
    </row>
    <row r="271" spans="1:24" s="39" customFormat="1" x14ac:dyDescent="0.25">
      <c r="A271" s="57" t="s">
        <v>51</v>
      </c>
      <c r="B271" s="53" t="s">
        <v>60</v>
      </c>
      <c r="C271" s="57" t="s">
        <v>6281</v>
      </c>
      <c r="D271" s="57" t="s">
        <v>6282</v>
      </c>
      <c r="E271" s="58">
        <v>46044</v>
      </c>
      <c r="F271" s="58">
        <v>46044</v>
      </c>
      <c r="G271" s="58">
        <v>46059</v>
      </c>
      <c r="H271" s="57" t="s">
        <v>6466</v>
      </c>
      <c r="I271" s="53" t="s">
        <v>6467</v>
      </c>
      <c r="J271" s="89">
        <v>-2435.42</v>
      </c>
      <c r="K271" s="53" t="s">
        <v>326</v>
      </c>
      <c r="L271" s="53" t="s">
        <v>6408</v>
      </c>
      <c r="M271" s="53" t="s">
        <v>3541</v>
      </c>
      <c r="N271" s="53" t="s">
        <v>55</v>
      </c>
      <c r="O271" s="57" t="s">
        <v>51</v>
      </c>
      <c r="P271" s="57" t="s">
        <v>51</v>
      </c>
      <c r="Q271" s="53" t="s">
        <v>328</v>
      </c>
      <c r="R271" s="57" t="s">
        <v>51</v>
      </c>
      <c r="S271" s="57"/>
      <c r="T271" s="53" t="s">
        <v>5980</v>
      </c>
    </row>
    <row r="272" spans="1:24" s="39" customFormat="1" x14ac:dyDescent="0.25">
      <c r="A272" s="57" t="s">
        <v>51</v>
      </c>
      <c r="B272" s="53" t="s">
        <v>60</v>
      </c>
      <c r="C272" s="57" t="s">
        <v>6206</v>
      </c>
      <c r="D272" s="57" t="s">
        <v>6207</v>
      </c>
      <c r="E272" s="58">
        <v>46030</v>
      </c>
      <c r="F272" s="58">
        <v>46043</v>
      </c>
      <c r="G272" s="58">
        <v>46059</v>
      </c>
      <c r="H272" s="57" t="s">
        <v>2125</v>
      </c>
      <c r="I272" s="53" t="s">
        <v>6468</v>
      </c>
      <c r="J272" s="89">
        <v>-45449</v>
      </c>
      <c r="K272" s="53" t="s">
        <v>326</v>
      </c>
      <c r="L272" s="53" t="s">
        <v>52</v>
      </c>
      <c r="M272" s="53" t="s">
        <v>3541</v>
      </c>
      <c r="N272" s="53" t="s">
        <v>55</v>
      </c>
      <c r="O272" s="57" t="s">
        <v>51</v>
      </c>
      <c r="P272" s="57" t="s">
        <v>51</v>
      </c>
      <c r="Q272" s="53" t="s">
        <v>328</v>
      </c>
      <c r="R272" s="57" t="s">
        <v>51</v>
      </c>
      <c r="S272" s="57"/>
      <c r="T272" s="53" t="s">
        <v>5980</v>
      </c>
    </row>
    <row r="273" spans="1:20" s="39" customFormat="1" x14ac:dyDescent="0.25">
      <c r="A273" s="57" t="s">
        <v>51</v>
      </c>
      <c r="B273" s="53" t="s">
        <v>60</v>
      </c>
      <c r="C273" s="57" t="s">
        <v>6057</v>
      </c>
      <c r="D273" s="57" t="s">
        <v>6058</v>
      </c>
      <c r="E273" s="58">
        <v>46003</v>
      </c>
      <c r="F273" s="58">
        <v>46021</v>
      </c>
      <c r="G273" s="58">
        <v>46059</v>
      </c>
      <c r="H273" s="57" t="s">
        <v>6059</v>
      </c>
      <c r="I273" s="53" t="s">
        <v>6060</v>
      </c>
      <c r="J273" s="89">
        <v>-2490</v>
      </c>
      <c r="K273" s="53" t="s">
        <v>326</v>
      </c>
      <c r="L273" s="53" t="s">
        <v>52</v>
      </c>
      <c r="M273" s="53" t="s">
        <v>3541</v>
      </c>
      <c r="N273" s="53" t="s">
        <v>55</v>
      </c>
      <c r="O273" s="57" t="s">
        <v>51</v>
      </c>
      <c r="P273" s="57" t="s">
        <v>51</v>
      </c>
      <c r="Q273" s="53" t="s">
        <v>328</v>
      </c>
      <c r="R273" s="57" t="s">
        <v>51</v>
      </c>
      <c r="S273" s="57"/>
      <c r="T273" s="53" t="s">
        <v>5980</v>
      </c>
    </row>
    <row r="274" spans="1:20" s="39" customFormat="1" x14ac:dyDescent="0.25">
      <c r="A274" s="57" t="s">
        <v>51</v>
      </c>
      <c r="B274" s="53" t="s">
        <v>246</v>
      </c>
      <c r="C274" s="57"/>
      <c r="D274" s="57" t="s">
        <v>6469</v>
      </c>
      <c r="E274" s="59">
        <v>46059</v>
      </c>
      <c r="F274" s="59">
        <v>46059</v>
      </c>
      <c r="G274" s="59">
        <v>46059</v>
      </c>
      <c r="H274" s="57"/>
      <c r="I274" s="53"/>
      <c r="J274" s="89">
        <v>-528998.61</v>
      </c>
      <c r="K274" s="53" t="s">
        <v>326</v>
      </c>
      <c r="L274" s="53"/>
      <c r="M274" s="53" t="s">
        <v>3541</v>
      </c>
      <c r="N274" s="53" t="s">
        <v>55</v>
      </c>
      <c r="O274" s="57" t="s">
        <v>51</v>
      </c>
      <c r="P274" s="57" t="s">
        <v>51</v>
      </c>
      <c r="Q274" s="53" t="s">
        <v>328</v>
      </c>
      <c r="R274" s="57" t="s">
        <v>51</v>
      </c>
      <c r="S274" s="57" t="s">
        <v>51</v>
      </c>
      <c r="T274" s="53"/>
    </row>
    <row r="275" spans="1:20" s="39" customFormat="1" x14ac:dyDescent="0.25">
      <c r="A275" s="57" t="s">
        <v>51</v>
      </c>
      <c r="B275" s="53" t="s">
        <v>246</v>
      </c>
      <c r="C275" s="57"/>
      <c r="D275" s="57" t="s">
        <v>6022</v>
      </c>
      <c r="E275" s="59">
        <v>46059</v>
      </c>
      <c r="F275" s="59">
        <v>46059</v>
      </c>
      <c r="G275" s="59">
        <v>46059</v>
      </c>
      <c r="H275" s="57"/>
      <c r="I275" s="53"/>
      <c r="J275" s="89">
        <v>-8139.47</v>
      </c>
      <c r="K275" s="53" t="s">
        <v>326</v>
      </c>
      <c r="L275" s="53"/>
      <c r="M275" s="53" t="s">
        <v>3541</v>
      </c>
      <c r="N275" s="53" t="s">
        <v>55</v>
      </c>
      <c r="O275" s="57" t="s">
        <v>51</v>
      </c>
      <c r="P275" s="57" t="s">
        <v>51</v>
      </c>
      <c r="Q275" s="53" t="s">
        <v>328</v>
      </c>
      <c r="R275" s="57" t="s">
        <v>51</v>
      </c>
      <c r="S275" s="57" t="s">
        <v>51</v>
      </c>
      <c r="T275" s="53"/>
    </row>
    <row r="276" spans="1:20" s="39" customFormat="1" x14ac:dyDescent="0.25">
      <c r="A276" s="57" t="s">
        <v>51</v>
      </c>
      <c r="B276" s="53" t="s">
        <v>246</v>
      </c>
      <c r="C276" s="57"/>
      <c r="D276" s="57" t="s">
        <v>6470</v>
      </c>
      <c r="E276" s="59">
        <v>46059</v>
      </c>
      <c r="F276" s="59">
        <v>46059</v>
      </c>
      <c r="G276" s="59">
        <v>46059</v>
      </c>
      <c r="H276" s="57"/>
      <c r="I276" s="53"/>
      <c r="J276" s="89">
        <v>-1000</v>
      </c>
      <c r="K276" s="53" t="s">
        <v>326</v>
      </c>
      <c r="L276" s="53"/>
      <c r="M276" s="53" t="s">
        <v>3541</v>
      </c>
      <c r="N276" s="53" t="s">
        <v>55</v>
      </c>
      <c r="O276" s="57" t="s">
        <v>51</v>
      </c>
      <c r="P276" s="57" t="s">
        <v>51</v>
      </c>
      <c r="Q276" s="53" t="s">
        <v>328</v>
      </c>
      <c r="R276" s="57" t="s">
        <v>51</v>
      </c>
      <c r="S276" s="57" t="s">
        <v>51</v>
      </c>
      <c r="T276" s="53"/>
    </row>
    <row r="277" spans="1:20" x14ac:dyDescent="0.25">
      <c r="A277" s="28" t="s">
        <v>51</v>
      </c>
      <c r="B277" s="28" t="s">
        <v>60</v>
      </c>
      <c r="C277" s="28" t="s">
        <v>6051</v>
      </c>
      <c r="D277" s="28" t="s">
        <v>6052</v>
      </c>
      <c r="E277" s="31">
        <v>46055</v>
      </c>
      <c r="F277" s="31">
        <v>46055</v>
      </c>
      <c r="G277" s="31">
        <v>46062</v>
      </c>
      <c r="H277" s="28" t="s">
        <v>8460</v>
      </c>
      <c r="I277" s="28" t="s">
        <v>8461</v>
      </c>
      <c r="J277" s="60">
        <v>-5851577.96</v>
      </c>
      <c r="K277" s="28" t="s">
        <v>326</v>
      </c>
      <c r="L277" s="28" t="s">
        <v>6408</v>
      </c>
      <c r="M277" s="28" t="s">
        <v>3541</v>
      </c>
      <c r="N277" s="28" t="s">
        <v>55</v>
      </c>
      <c r="O277" s="28" t="s">
        <v>51</v>
      </c>
      <c r="P277" s="28" t="s">
        <v>51</v>
      </c>
      <c r="Q277" s="28" t="s">
        <v>328</v>
      </c>
      <c r="R277" s="28" t="s">
        <v>51</v>
      </c>
      <c r="S277" s="28" t="s">
        <v>51</v>
      </c>
      <c r="T277" s="28" t="s">
        <v>5980</v>
      </c>
    </row>
    <row r="278" spans="1:20" x14ac:dyDescent="0.25">
      <c r="A278" s="28" t="s">
        <v>51</v>
      </c>
      <c r="B278" s="28" t="s">
        <v>60</v>
      </c>
      <c r="C278" s="28" t="s">
        <v>6034</v>
      </c>
      <c r="D278" s="28" t="s">
        <v>6035</v>
      </c>
      <c r="E278" s="31">
        <v>46031</v>
      </c>
      <c r="F278" s="31">
        <v>46043</v>
      </c>
      <c r="G278" s="31">
        <v>46062</v>
      </c>
      <c r="H278" s="28" t="s">
        <v>7804</v>
      </c>
      <c r="I278" s="28" t="s">
        <v>8462</v>
      </c>
      <c r="J278" s="60">
        <v>-2772</v>
      </c>
      <c r="K278" s="28" t="s">
        <v>326</v>
      </c>
      <c r="L278" s="28" t="s">
        <v>52</v>
      </c>
      <c r="M278" s="28" t="s">
        <v>3541</v>
      </c>
      <c r="N278" s="28" t="s">
        <v>55</v>
      </c>
      <c r="O278" s="28" t="s">
        <v>51</v>
      </c>
      <c r="P278" s="28" t="s">
        <v>51</v>
      </c>
      <c r="Q278" s="28" t="s">
        <v>328</v>
      </c>
      <c r="R278" s="28" t="s">
        <v>51</v>
      </c>
      <c r="S278" s="28" t="s">
        <v>51</v>
      </c>
      <c r="T278" s="28" t="s">
        <v>5980</v>
      </c>
    </row>
    <row r="279" spans="1:20" x14ac:dyDescent="0.25">
      <c r="A279" s="28" t="s">
        <v>51</v>
      </c>
      <c r="B279" s="28" t="s">
        <v>60</v>
      </c>
      <c r="C279" s="28" t="s">
        <v>8463</v>
      </c>
      <c r="D279" s="28" t="s">
        <v>8464</v>
      </c>
      <c r="E279" s="31">
        <v>46051</v>
      </c>
      <c r="F279" s="31">
        <v>46059</v>
      </c>
      <c r="G279" s="31">
        <v>46062</v>
      </c>
      <c r="H279" s="28" t="s">
        <v>7943</v>
      </c>
      <c r="I279" s="28" t="s">
        <v>8465</v>
      </c>
      <c r="J279" s="60">
        <v>-25.04</v>
      </c>
      <c r="K279" s="28" t="s">
        <v>326</v>
      </c>
      <c r="L279" s="28" t="s">
        <v>52</v>
      </c>
      <c r="M279" s="28" t="s">
        <v>3541</v>
      </c>
      <c r="N279" s="28" t="s">
        <v>55</v>
      </c>
      <c r="O279" s="28" t="s">
        <v>51</v>
      </c>
      <c r="P279" s="28" t="s">
        <v>51</v>
      </c>
      <c r="Q279" s="28" t="s">
        <v>328</v>
      </c>
      <c r="R279" s="28" t="s">
        <v>51</v>
      </c>
      <c r="S279" s="28" t="s">
        <v>51</v>
      </c>
      <c r="T279" s="28" t="s">
        <v>5980</v>
      </c>
    </row>
    <row r="280" spans="1:20" x14ac:dyDescent="0.25">
      <c r="A280" s="28" t="s">
        <v>51</v>
      </c>
      <c r="B280" s="28" t="s">
        <v>60</v>
      </c>
      <c r="C280" s="28" t="s">
        <v>5977</v>
      </c>
      <c r="D280" s="28" t="s">
        <v>5978</v>
      </c>
      <c r="E280" s="31">
        <v>46030</v>
      </c>
      <c r="F280" s="31">
        <v>46051</v>
      </c>
      <c r="G280" s="31">
        <v>46062</v>
      </c>
      <c r="H280" s="28" t="s">
        <v>8012</v>
      </c>
      <c r="I280" s="28" t="s">
        <v>8466</v>
      </c>
      <c r="J280" s="60">
        <v>-40</v>
      </c>
      <c r="K280" s="28" t="s">
        <v>326</v>
      </c>
      <c r="L280" s="28" t="s">
        <v>52</v>
      </c>
      <c r="M280" s="28" t="s">
        <v>3541</v>
      </c>
      <c r="N280" s="28" t="s">
        <v>55</v>
      </c>
      <c r="O280" s="28" t="s">
        <v>51</v>
      </c>
      <c r="P280" s="28" t="s">
        <v>51</v>
      </c>
      <c r="Q280" s="28" t="s">
        <v>328</v>
      </c>
      <c r="R280" s="28" t="s">
        <v>51</v>
      </c>
      <c r="S280" s="28" t="s">
        <v>51</v>
      </c>
      <c r="T280" s="28" t="s">
        <v>5980</v>
      </c>
    </row>
    <row r="281" spans="1:20" x14ac:dyDescent="0.25">
      <c r="A281" s="28" t="s">
        <v>51</v>
      </c>
      <c r="B281" s="28" t="s">
        <v>60</v>
      </c>
      <c r="C281" s="28" t="s">
        <v>6297</v>
      </c>
      <c r="D281" s="28" t="s">
        <v>6298</v>
      </c>
      <c r="E281" s="31">
        <v>46029</v>
      </c>
      <c r="F281" s="31">
        <v>46036</v>
      </c>
      <c r="G281" s="31">
        <v>46062</v>
      </c>
      <c r="H281" s="28" t="s">
        <v>2267</v>
      </c>
      <c r="I281" s="28" t="s">
        <v>8467</v>
      </c>
      <c r="J281" s="60">
        <v>-605.16</v>
      </c>
      <c r="K281" s="28" t="s">
        <v>326</v>
      </c>
      <c r="L281" s="28" t="s">
        <v>52</v>
      </c>
      <c r="M281" s="28" t="s">
        <v>3541</v>
      </c>
      <c r="N281" s="28" t="s">
        <v>55</v>
      </c>
      <c r="O281" s="28" t="s">
        <v>51</v>
      </c>
      <c r="P281" s="28" t="s">
        <v>51</v>
      </c>
      <c r="Q281" s="28" t="s">
        <v>328</v>
      </c>
      <c r="R281" s="28" t="s">
        <v>51</v>
      </c>
      <c r="S281" s="28" t="s">
        <v>51</v>
      </c>
      <c r="T281" s="28" t="s">
        <v>5980</v>
      </c>
    </row>
    <row r="282" spans="1:20" x14ac:dyDescent="0.25">
      <c r="A282" s="28" t="s">
        <v>51</v>
      </c>
      <c r="B282" s="28" t="s">
        <v>60</v>
      </c>
      <c r="C282" s="28" t="s">
        <v>6034</v>
      </c>
      <c r="D282" s="28" t="s">
        <v>6035</v>
      </c>
      <c r="E282" s="31">
        <v>46030</v>
      </c>
      <c r="F282" s="31">
        <v>46052</v>
      </c>
      <c r="G282" s="31">
        <v>46062</v>
      </c>
      <c r="H282" s="28" t="s">
        <v>8468</v>
      </c>
      <c r="I282" s="28" t="s">
        <v>8469</v>
      </c>
      <c r="J282" s="60">
        <v>-1941.5</v>
      </c>
      <c r="K282" s="28" t="s">
        <v>326</v>
      </c>
      <c r="L282" s="28" t="s">
        <v>52</v>
      </c>
      <c r="M282" s="28" t="s">
        <v>3541</v>
      </c>
      <c r="N282" s="28" t="s">
        <v>55</v>
      </c>
      <c r="O282" s="28" t="s">
        <v>51</v>
      </c>
      <c r="P282" s="28" t="s">
        <v>51</v>
      </c>
      <c r="Q282" s="28" t="s">
        <v>328</v>
      </c>
      <c r="R282" s="28" t="s">
        <v>51</v>
      </c>
      <c r="S282" s="28" t="s">
        <v>51</v>
      </c>
      <c r="T282" s="28" t="s">
        <v>5980</v>
      </c>
    </row>
    <row r="283" spans="1:20" x14ac:dyDescent="0.25">
      <c r="A283" s="28" t="s">
        <v>51</v>
      </c>
      <c r="B283" s="28" t="s">
        <v>60</v>
      </c>
      <c r="C283" s="28" t="s">
        <v>6089</v>
      </c>
      <c r="D283" s="28" t="s">
        <v>6090</v>
      </c>
      <c r="E283" s="31">
        <v>45669</v>
      </c>
      <c r="F283" s="31">
        <v>46041</v>
      </c>
      <c r="G283" s="31">
        <v>46063</v>
      </c>
      <c r="H283" s="28" t="s">
        <v>383</v>
      </c>
      <c r="I283" s="28" t="s">
        <v>8470</v>
      </c>
      <c r="J283" s="60">
        <v>-624.48</v>
      </c>
      <c r="K283" s="28" t="s">
        <v>326</v>
      </c>
      <c r="L283" s="28" t="s">
        <v>72</v>
      </c>
      <c r="M283" s="28" t="s">
        <v>3541</v>
      </c>
      <c r="N283" s="28" t="s">
        <v>55</v>
      </c>
      <c r="O283" s="28" t="s">
        <v>51</v>
      </c>
      <c r="P283" s="28" t="s">
        <v>51</v>
      </c>
      <c r="Q283" s="28" t="s">
        <v>328</v>
      </c>
      <c r="R283" s="28" t="s">
        <v>51</v>
      </c>
      <c r="S283" s="28" t="s">
        <v>51</v>
      </c>
      <c r="T283" s="28" t="s">
        <v>5980</v>
      </c>
    </row>
    <row r="284" spans="1:20" x14ac:dyDescent="0.25">
      <c r="A284" s="28" t="s">
        <v>51</v>
      </c>
      <c r="B284" s="28" t="s">
        <v>60</v>
      </c>
      <c r="C284" s="28" t="s">
        <v>6093</v>
      </c>
      <c r="D284" s="28" t="s">
        <v>6094</v>
      </c>
      <c r="E284" s="31">
        <v>46032</v>
      </c>
      <c r="F284" s="31">
        <v>46034</v>
      </c>
      <c r="G284" s="31">
        <v>46063</v>
      </c>
      <c r="H284" s="28" t="s">
        <v>358</v>
      </c>
      <c r="I284" s="28" t="s">
        <v>8471</v>
      </c>
      <c r="J284" s="60">
        <v>-52.02</v>
      </c>
      <c r="K284" s="28" t="s">
        <v>326</v>
      </c>
      <c r="L284" s="28" t="s">
        <v>72</v>
      </c>
      <c r="M284" s="28" t="s">
        <v>3541</v>
      </c>
      <c r="N284" s="28" t="s">
        <v>55</v>
      </c>
      <c r="O284" s="28" t="s">
        <v>51</v>
      </c>
      <c r="P284" s="28" t="s">
        <v>51</v>
      </c>
      <c r="Q284" s="28" t="s">
        <v>328</v>
      </c>
      <c r="R284" s="28" t="s">
        <v>51</v>
      </c>
      <c r="S284" s="28" t="s">
        <v>51</v>
      </c>
      <c r="T284" s="28" t="s">
        <v>5980</v>
      </c>
    </row>
    <row r="285" spans="1:20" x14ac:dyDescent="0.25">
      <c r="A285" s="28" t="s">
        <v>51</v>
      </c>
      <c r="B285" s="28" t="s">
        <v>60</v>
      </c>
      <c r="C285" s="28" t="s">
        <v>922</v>
      </c>
      <c r="D285" s="28" t="s">
        <v>923</v>
      </c>
      <c r="E285" s="31">
        <v>46035</v>
      </c>
      <c r="F285" s="31">
        <v>46063</v>
      </c>
      <c r="G285" s="31">
        <v>46063</v>
      </c>
      <c r="H285" s="28" t="s">
        <v>1406</v>
      </c>
      <c r="I285" s="28" t="s">
        <v>8472</v>
      </c>
      <c r="J285" s="60">
        <v>-4473.33</v>
      </c>
      <c r="K285" s="28" t="s">
        <v>326</v>
      </c>
      <c r="L285" s="28" t="s">
        <v>72</v>
      </c>
      <c r="M285" s="28" t="s">
        <v>3541</v>
      </c>
      <c r="N285" s="28" t="s">
        <v>55</v>
      </c>
      <c r="O285" s="28" t="s">
        <v>51</v>
      </c>
      <c r="P285" s="28" t="s">
        <v>51</v>
      </c>
      <c r="Q285" s="28" t="s">
        <v>328</v>
      </c>
      <c r="R285" s="28" t="s">
        <v>51</v>
      </c>
      <c r="S285" s="28" t="s">
        <v>51</v>
      </c>
      <c r="T285" s="28" t="s">
        <v>5980</v>
      </c>
    </row>
    <row r="286" spans="1:20" x14ac:dyDescent="0.25">
      <c r="A286" s="28" t="s">
        <v>51</v>
      </c>
      <c r="B286" s="28" t="s">
        <v>60</v>
      </c>
      <c r="C286" s="28" t="s">
        <v>6069</v>
      </c>
      <c r="D286" s="28" t="s">
        <v>6070</v>
      </c>
      <c r="E286" s="31">
        <v>46055</v>
      </c>
      <c r="F286" s="31">
        <v>46056</v>
      </c>
      <c r="G286" s="31">
        <v>46063</v>
      </c>
      <c r="H286" s="28" t="s">
        <v>924</v>
      </c>
      <c r="I286" s="28" t="s">
        <v>8473</v>
      </c>
      <c r="J286" s="60">
        <v>-2841.42</v>
      </c>
      <c r="K286" s="28" t="s">
        <v>326</v>
      </c>
      <c r="L286" s="28" t="s">
        <v>72</v>
      </c>
      <c r="M286" s="28" t="s">
        <v>3541</v>
      </c>
      <c r="N286" s="28" t="s">
        <v>55</v>
      </c>
      <c r="O286" s="28" t="s">
        <v>51</v>
      </c>
      <c r="P286" s="28" t="s">
        <v>51</v>
      </c>
      <c r="Q286" s="28" t="s">
        <v>328</v>
      </c>
      <c r="R286" s="28" t="s">
        <v>51</v>
      </c>
      <c r="S286" s="28" t="s">
        <v>51</v>
      </c>
      <c r="T286" s="28" t="s">
        <v>5980</v>
      </c>
    </row>
    <row r="287" spans="1:20" x14ac:dyDescent="0.25">
      <c r="A287" s="28" t="s">
        <v>51</v>
      </c>
      <c r="B287" s="28" t="s">
        <v>60</v>
      </c>
      <c r="C287" s="28" t="s">
        <v>6236</v>
      </c>
      <c r="D287" s="28" t="s">
        <v>6237</v>
      </c>
      <c r="E287" s="31">
        <v>46038</v>
      </c>
      <c r="F287" s="31">
        <v>46043</v>
      </c>
      <c r="G287" s="31">
        <v>46063</v>
      </c>
      <c r="H287" s="28" t="s">
        <v>7801</v>
      </c>
      <c r="I287" s="28" t="s">
        <v>8474</v>
      </c>
      <c r="J287" s="60">
        <v>-2770048.07</v>
      </c>
      <c r="K287" s="28" t="s">
        <v>326</v>
      </c>
      <c r="L287" s="28" t="s">
        <v>52</v>
      </c>
      <c r="M287" s="28" t="s">
        <v>3541</v>
      </c>
      <c r="N287" s="28" t="s">
        <v>55</v>
      </c>
      <c r="O287" s="28" t="s">
        <v>51</v>
      </c>
      <c r="P287" s="28" t="s">
        <v>51</v>
      </c>
      <c r="Q287" s="28" t="s">
        <v>328</v>
      </c>
      <c r="R287" s="28" t="s">
        <v>51</v>
      </c>
      <c r="S287" s="28" t="s">
        <v>51</v>
      </c>
      <c r="T287" s="28" t="s">
        <v>5980</v>
      </c>
    </row>
    <row r="288" spans="1:20" x14ac:dyDescent="0.25">
      <c r="A288" s="28" t="s">
        <v>51</v>
      </c>
      <c r="B288" s="28" t="s">
        <v>60</v>
      </c>
      <c r="C288" s="28" t="s">
        <v>6150</v>
      </c>
      <c r="D288" s="28" t="s">
        <v>6151</v>
      </c>
      <c r="E288" s="31">
        <v>46028</v>
      </c>
      <c r="F288" s="31">
        <v>46062</v>
      </c>
      <c r="G288" s="31">
        <v>46063</v>
      </c>
      <c r="H288" s="28" t="s">
        <v>8018</v>
      </c>
      <c r="I288" s="28" t="s">
        <v>8475</v>
      </c>
      <c r="J288" s="60">
        <v>-2748.6</v>
      </c>
      <c r="K288" s="28" t="s">
        <v>326</v>
      </c>
      <c r="L288" s="28" t="s">
        <v>52</v>
      </c>
      <c r="M288" s="28" t="s">
        <v>3541</v>
      </c>
      <c r="N288" s="28" t="s">
        <v>55</v>
      </c>
      <c r="O288" s="28" t="s">
        <v>51</v>
      </c>
      <c r="P288" s="28" t="s">
        <v>51</v>
      </c>
      <c r="Q288" s="28" t="s">
        <v>328</v>
      </c>
      <c r="R288" s="28" t="s">
        <v>51</v>
      </c>
      <c r="S288" s="28" t="s">
        <v>51</v>
      </c>
      <c r="T288" s="28" t="s">
        <v>5980</v>
      </c>
    </row>
    <row r="289" spans="1:20" x14ac:dyDescent="0.25">
      <c r="A289" s="28" t="s">
        <v>51</v>
      </c>
      <c r="B289" s="28" t="s">
        <v>60</v>
      </c>
      <c r="C289" s="28" t="s">
        <v>8476</v>
      </c>
      <c r="D289" s="28" t="s">
        <v>8477</v>
      </c>
      <c r="E289" s="31">
        <v>46004</v>
      </c>
      <c r="F289" s="31">
        <v>46034</v>
      </c>
      <c r="G289" s="31">
        <v>46063</v>
      </c>
      <c r="H289" s="28" t="s">
        <v>2425</v>
      </c>
      <c r="I289" s="28" t="s">
        <v>8478</v>
      </c>
      <c r="J289" s="60">
        <v>-15138.5</v>
      </c>
      <c r="K289" s="28" t="s">
        <v>326</v>
      </c>
      <c r="L289" s="28" t="s">
        <v>52</v>
      </c>
      <c r="M289" s="28" t="s">
        <v>3541</v>
      </c>
      <c r="N289" s="28" t="s">
        <v>55</v>
      </c>
      <c r="O289" s="28" t="s">
        <v>51</v>
      </c>
      <c r="P289" s="28" t="s">
        <v>51</v>
      </c>
      <c r="Q289" s="28" t="s">
        <v>328</v>
      </c>
      <c r="R289" s="28" t="s">
        <v>51</v>
      </c>
      <c r="S289" s="28" t="s">
        <v>51</v>
      </c>
      <c r="T289" s="28" t="s">
        <v>5980</v>
      </c>
    </row>
    <row r="290" spans="1:20" x14ac:dyDescent="0.25">
      <c r="B290" s="28" t="s">
        <v>129</v>
      </c>
      <c r="D290" s="28" t="s">
        <v>6125</v>
      </c>
      <c r="E290" s="31">
        <v>46063</v>
      </c>
      <c r="F290" s="31">
        <v>46063</v>
      </c>
      <c r="G290" s="31">
        <v>46063</v>
      </c>
      <c r="H290" s="28">
        <v>960692777</v>
      </c>
      <c r="J290" s="60">
        <v>-2550</v>
      </c>
      <c r="K290" s="28" t="s">
        <v>326</v>
      </c>
      <c r="M290" s="28" t="s">
        <v>3541</v>
      </c>
      <c r="N290" s="28" t="s">
        <v>55</v>
      </c>
      <c r="O290" s="28" t="s">
        <v>51</v>
      </c>
      <c r="P290" s="28" t="s">
        <v>51</v>
      </c>
      <c r="Q290" s="28" t="s">
        <v>328</v>
      </c>
      <c r="R290" s="28" t="s">
        <v>51</v>
      </c>
      <c r="S290" s="28" t="s">
        <v>51</v>
      </c>
    </row>
    <row r="291" spans="1:20" x14ac:dyDescent="0.25">
      <c r="B291" s="28" t="s">
        <v>155</v>
      </c>
      <c r="D291" s="28" t="s">
        <v>8479</v>
      </c>
      <c r="E291" s="31">
        <v>46063</v>
      </c>
      <c r="F291" s="31">
        <v>46063</v>
      </c>
      <c r="G291" s="31">
        <v>46063</v>
      </c>
      <c r="J291" s="60">
        <v>-29190.47</v>
      </c>
      <c r="K291" s="28" t="s">
        <v>326</v>
      </c>
      <c r="M291" s="28" t="s">
        <v>3541</v>
      </c>
      <c r="N291" s="28" t="s">
        <v>55</v>
      </c>
      <c r="Q291" s="28" t="s">
        <v>328</v>
      </c>
    </row>
    <row r="292" spans="1:20" x14ac:dyDescent="0.25">
      <c r="B292" s="28" t="s">
        <v>155</v>
      </c>
      <c r="D292" s="28" t="s">
        <v>8480</v>
      </c>
      <c r="E292" s="31">
        <v>46063</v>
      </c>
      <c r="F292" s="31">
        <v>46063</v>
      </c>
      <c r="G292" s="31">
        <v>46063</v>
      </c>
      <c r="J292" s="60">
        <v>-9253.7099999999991</v>
      </c>
      <c r="K292" s="28" t="s">
        <v>326</v>
      </c>
      <c r="M292" s="28" t="s">
        <v>3541</v>
      </c>
      <c r="N292" s="28" t="s">
        <v>55</v>
      </c>
      <c r="O292" s="28" t="s">
        <v>51</v>
      </c>
      <c r="P292" s="28" t="s">
        <v>51</v>
      </c>
      <c r="Q292" s="28" t="s">
        <v>328</v>
      </c>
      <c r="R292" s="28" t="s">
        <v>51</v>
      </c>
      <c r="S292" s="28" t="s">
        <v>51</v>
      </c>
    </row>
    <row r="293" spans="1:20" x14ac:dyDescent="0.25">
      <c r="A293" s="28" t="s">
        <v>51</v>
      </c>
      <c r="B293" s="28" t="s">
        <v>60</v>
      </c>
      <c r="C293" s="28" t="s">
        <v>8481</v>
      </c>
      <c r="D293" s="28" t="s">
        <v>8482</v>
      </c>
      <c r="E293" s="31">
        <v>46034</v>
      </c>
      <c r="F293" s="31">
        <v>46063</v>
      </c>
      <c r="G293" s="31">
        <v>46064</v>
      </c>
      <c r="H293" s="28" t="s">
        <v>1215</v>
      </c>
      <c r="I293" s="28" t="s">
        <v>8483</v>
      </c>
      <c r="J293" s="60">
        <v>-2530</v>
      </c>
      <c r="K293" s="28" t="s">
        <v>326</v>
      </c>
      <c r="L293" s="28" t="s">
        <v>52</v>
      </c>
      <c r="M293" s="28" t="s">
        <v>3541</v>
      </c>
      <c r="N293" s="28" t="s">
        <v>55</v>
      </c>
      <c r="O293" s="28" t="s">
        <v>51</v>
      </c>
      <c r="P293" s="28" t="s">
        <v>51</v>
      </c>
      <c r="Q293" s="28" t="s">
        <v>328</v>
      </c>
      <c r="R293" s="28" t="s">
        <v>51</v>
      </c>
      <c r="S293" s="28" t="s">
        <v>51</v>
      </c>
      <c r="T293" s="28" t="s">
        <v>5980</v>
      </c>
    </row>
    <row r="294" spans="1:20" x14ac:dyDescent="0.25">
      <c r="A294" s="28" t="s">
        <v>51</v>
      </c>
      <c r="B294" s="28" t="s">
        <v>60</v>
      </c>
      <c r="C294" s="28" t="s">
        <v>6040</v>
      </c>
      <c r="D294" s="28" t="s">
        <v>6041</v>
      </c>
      <c r="E294" s="31">
        <v>46034</v>
      </c>
      <c r="F294" s="31">
        <v>46057</v>
      </c>
      <c r="G294" s="31">
        <v>46064</v>
      </c>
      <c r="H294" s="28" t="s">
        <v>1285</v>
      </c>
      <c r="I294" s="28" t="s">
        <v>8484</v>
      </c>
      <c r="J294" s="60">
        <v>-728.91</v>
      </c>
      <c r="K294" s="28" t="s">
        <v>326</v>
      </c>
      <c r="L294" s="28" t="s">
        <v>52</v>
      </c>
      <c r="M294" s="28" t="s">
        <v>3541</v>
      </c>
      <c r="N294" s="28" t="s">
        <v>55</v>
      </c>
      <c r="O294" s="28" t="s">
        <v>51</v>
      </c>
      <c r="P294" s="28" t="s">
        <v>51</v>
      </c>
      <c r="Q294" s="28" t="s">
        <v>328</v>
      </c>
      <c r="R294" s="28" t="s">
        <v>51</v>
      </c>
      <c r="S294" s="28" t="s">
        <v>51</v>
      </c>
      <c r="T294" s="28" t="s">
        <v>5980</v>
      </c>
    </row>
    <row r="295" spans="1:20" x14ac:dyDescent="0.25">
      <c r="B295" s="28" t="s">
        <v>155</v>
      </c>
      <c r="C295" s="28" t="s">
        <v>6402</v>
      </c>
      <c r="D295" s="28" t="s">
        <v>6403</v>
      </c>
      <c r="E295" s="31">
        <v>46057</v>
      </c>
      <c r="F295" s="31">
        <v>46062</v>
      </c>
      <c r="G295" s="31">
        <v>46064</v>
      </c>
      <c r="H295" s="28" t="s">
        <v>1400</v>
      </c>
      <c r="I295" s="28" t="s">
        <v>8485</v>
      </c>
      <c r="J295" s="60">
        <v>-5297.37</v>
      </c>
      <c r="K295" s="28" t="s">
        <v>326</v>
      </c>
      <c r="L295" s="28" t="s">
        <v>72</v>
      </c>
      <c r="M295" s="28" t="s">
        <v>3541</v>
      </c>
      <c r="N295" s="28" t="s">
        <v>55</v>
      </c>
      <c r="O295" s="28" t="s">
        <v>51</v>
      </c>
      <c r="P295" s="28" t="s">
        <v>51</v>
      </c>
      <c r="Q295" s="28" t="s">
        <v>328</v>
      </c>
      <c r="R295" s="28" t="s">
        <v>51</v>
      </c>
      <c r="S295" s="28" t="s">
        <v>51</v>
      </c>
      <c r="T295" s="28" t="s">
        <v>5980</v>
      </c>
    </row>
    <row r="296" spans="1:20" x14ac:dyDescent="0.25">
      <c r="B296" s="28" t="s">
        <v>155</v>
      </c>
      <c r="C296" s="28" t="s">
        <v>6402</v>
      </c>
      <c r="D296" s="28" t="s">
        <v>6403</v>
      </c>
      <c r="E296" s="31">
        <v>46057</v>
      </c>
      <c r="F296" s="31">
        <v>46062</v>
      </c>
      <c r="G296" s="31">
        <v>46064</v>
      </c>
      <c r="H296" s="28" t="s">
        <v>1241</v>
      </c>
      <c r="I296" s="28" t="s">
        <v>8486</v>
      </c>
      <c r="J296" s="60">
        <v>-6791.33</v>
      </c>
      <c r="K296" s="28" t="s">
        <v>326</v>
      </c>
      <c r="L296" s="28" t="s">
        <v>72</v>
      </c>
      <c r="M296" s="28" t="s">
        <v>3541</v>
      </c>
      <c r="N296" s="28" t="s">
        <v>55</v>
      </c>
      <c r="O296" s="28" t="s">
        <v>51</v>
      </c>
      <c r="P296" s="28" t="s">
        <v>51</v>
      </c>
      <c r="Q296" s="28" t="s">
        <v>328</v>
      </c>
      <c r="R296" s="28" t="s">
        <v>51</v>
      </c>
      <c r="S296" s="28" t="s">
        <v>51</v>
      </c>
      <c r="T296" s="28" t="s">
        <v>5980</v>
      </c>
    </row>
    <row r="297" spans="1:20" x14ac:dyDescent="0.25">
      <c r="A297" s="28" t="s">
        <v>51</v>
      </c>
      <c r="B297" s="28" t="s">
        <v>129</v>
      </c>
      <c r="D297" s="28" t="s">
        <v>8487</v>
      </c>
      <c r="E297" s="31">
        <v>46064</v>
      </c>
      <c r="F297" s="31">
        <v>46064</v>
      </c>
      <c r="G297" s="31">
        <v>46064</v>
      </c>
      <c r="J297" s="60">
        <v>-13813.83</v>
      </c>
      <c r="K297" s="28" t="s">
        <v>326</v>
      </c>
      <c r="M297" s="28" t="s">
        <v>3541</v>
      </c>
      <c r="N297" s="28" t="s">
        <v>55</v>
      </c>
      <c r="O297" s="28" t="s">
        <v>51</v>
      </c>
      <c r="P297" s="28" t="s">
        <v>51</v>
      </c>
      <c r="Q297" s="28" t="s">
        <v>328</v>
      </c>
      <c r="R297" s="28" t="s">
        <v>51</v>
      </c>
      <c r="S297" s="28" t="s">
        <v>51</v>
      </c>
    </row>
    <row r="298" spans="1:20" x14ac:dyDescent="0.25">
      <c r="A298" s="28" t="s">
        <v>51</v>
      </c>
      <c r="B298" s="28" t="s">
        <v>129</v>
      </c>
      <c r="D298" s="28" t="s">
        <v>8488</v>
      </c>
      <c r="E298" s="31">
        <v>46064</v>
      </c>
      <c r="F298" s="31">
        <v>46064</v>
      </c>
      <c r="G298" s="31">
        <v>46064</v>
      </c>
      <c r="J298" s="60">
        <v>-13813.83</v>
      </c>
      <c r="K298" s="28" t="s">
        <v>326</v>
      </c>
      <c r="M298" s="28" t="s">
        <v>3541</v>
      </c>
      <c r="N298" s="28" t="s">
        <v>55</v>
      </c>
      <c r="O298" s="28" t="s">
        <v>51</v>
      </c>
      <c r="P298" s="28" t="s">
        <v>51</v>
      </c>
      <c r="Q298" s="28" t="s">
        <v>328</v>
      </c>
      <c r="R298" s="28" t="s">
        <v>51</v>
      </c>
      <c r="S298" s="28" t="s">
        <v>51</v>
      </c>
    </row>
    <row r="299" spans="1:20" x14ac:dyDescent="0.25">
      <c r="B299" s="28" t="s">
        <v>129</v>
      </c>
      <c r="D299" s="28" t="s">
        <v>8489</v>
      </c>
      <c r="E299" s="31">
        <v>46064</v>
      </c>
      <c r="F299" s="31">
        <v>46064</v>
      </c>
      <c r="G299" s="31">
        <v>46064</v>
      </c>
      <c r="J299" s="60">
        <v>-3500</v>
      </c>
      <c r="K299" s="28" t="s">
        <v>326</v>
      </c>
      <c r="M299" s="28" t="s">
        <v>3541</v>
      </c>
      <c r="N299" s="28" t="s">
        <v>55</v>
      </c>
      <c r="O299" s="28" t="s">
        <v>51</v>
      </c>
      <c r="P299" s="28" t="s">
        <v>51</v>
      </c>
      <c r="Q299" s="28" t="s">
        <v>328</v>
      </c>
    </row>
    <row r="300" spans="1:20" x14ac:dyDescent="0.25">
      <c r="B300" s="28" t="s">
        <v>129</v>
      </c>
      <c r="D300" s="28" t="s">
        <v>8490</v>
      </c>
      <c r="E300" s="31">
        <v>46064</v>
      </c>
      <c r="F300" s="31">
        <v>46064</v>
      </c>
      <c r="G300" s="31">
        <v>46064</v>
      </c>
      <c r="J300" s="60">
        <v>-115.98</v>
      </c>
      <c r="K300" s="28" t="s">
        <v>326</v>
      </c>
      <c r="M300" s="28" t="s">
        <v>3541</v>
      </c>
      <c r="N300" s="28" t="s">
        <v>55</v>
      </c>
      <c r="O300" s="28" t="s">
        <v>51</v>
      </c>
      <c r="P300" s="28" t="s">
        <v>51</v>
      </c>
      <c r="Q300" s="28" t="s">
        <v>328</v>
      </c>
    </row>
    <row r="301" spans="1:20" x14ac:dyDescent="0.25">
      <c r="B301" s="28" t="s">
        <v>129</v>
      </c>
      <c r="D301" s="28" t="s">
        <v>8491</v>
      </c>
      <c r="E301" s="31">
        <v>46064</v>
      </c>
      <c r="F301" s="31">
        <v>46064</v>
      </c>
      <c r="G301" s="31">
        <v>46064</v>
      </c>
      <c r="J301" s="60">
        <v>-50</v>
      </c>
      <c r="K301" s="28" t="s">
        <v>326</v>
      </c>
      <c r="M301" s="28" t="s">
        <v>3541</v>
      </c>
      <c r="N301" s="28" t="s">
        <v>55</v>
      </c>
      <c r="O301" s="28" t="s">
        <v>51</v>
      </c>
      <c r="P301" s="28" t="s">
        <v>51</v>
      </c>
      <c r="Q301" s="28" t="s">
        <v>328</v>
      </c>
    </row>
    <row r="302" spans="1:20" x14ac:dyDescent="0.25">
      <c r="B302" s="28" t="s">
        <v>129</v>
      </c>
      <c r="D302" s="28" t="s">
        <v>8492</v>
      </c>
      <c r="E302" s="31">
        <v>46064</v>
      </c>
      <c r="F302" s="31">
        <v>46064</v>
      </c>
      <c r="G302" s="31">
        <v>46064</v>
      </c>
      <c r="J302" s="60">
        <v>-80</v>
      </c>
      <c r="K302" s="28" t="s">
        <v>326</v>
      </c>
      <c r="M302" s="28" t="s">
        <v>3541</v>
      </c>
      <c r="N302" s="28" t="s">
        <v>55</v>
      </c>
      <c r="O302" s="28" t="s">
        <v>51</v>
      </c>
      <c r="P302" s="28" t="s">
        <v>51</v>
      </c>
      <c r="Q302" s="28" t="s">
        <v>328</v>
      </c>
    </row>
    <row r="303" spans="1:20" x14ac:dyDescent="0.25">
      <c r="B303" s="28" t="s">
        <v>129</v>
      </c>
      <c r="D303" s="28" t="s">
        <v>8493</v>
      </c>
      <c r="E303" s="31">
        <v>46064</v>
      </c>
      <c r="F303" s="31">
        <v>46064</v>
      </c>
      <c r="G303" s="31">
        <v>46064</v>
      </c>
      <c r="J303" s="60">
        <v>-40</v>
      </c>
      <c r="K303" s="28" t="s">
        <v>326</v>
      </c>
      <c r="M303" s="28" t="s">
        <v>3541</v>
      </c>
      <c r="N303" s="28" t="s">
        <v>55</v>
      </c>
      <c r="O303" s="28" t="s">
        <v>51</v>
      </c>
      <c r="P303" s="28" t="s">
        <v>51</v>
      </c>
      <c r="Q303" s="28" t="s">
        <v>328</v>
      </c>
    </row>
    <row r="304" spans="1:20" x14ac:dyDescent="0.25">
      <c r="B304" s="28" t="s">
        <v>129</v>
      </c>
      <c r="D304" s="28" t="s">
        <v>8494</v>
      </c>
      <c r="E304" s="31">
        <v>46064</v>
      </c>
      <c r="F304" s="31">
        <v>46064</v>
      </c>
      <c r="G304" s="31">
        <v>46064</v>
      </c>
      <c r="J304" s="60">
        <v>-56.98</v>
      </c>
      <c r="K304" s="28" t="s">
        <v>326</v>
      </c>
      <c r="M304" s="28" t="s">
        <v>3541</v>
      </c>
      <c r="N304" s="28" t="s">
        <v>55</v>
      </c>
      <c r="O304" s="28" t="s">
        <v>51</v>
      </c>
      <c r="P304" s="28" t="s">
        <v>51</v>
      </c>
      <c r="Q304" s="28" t="s">
        <v>328</v>
      </c>
    </row>
    <row r="305" spans="1:20" x14ac:dyDescent="0.25">
      <c r="B305" s="28" t="s">
        <v>129</v>
      </c>
      <c r="D305" s="28" t="s">
        <v>8495</v>
      </c>
      <c r="E305" s="31">
        <v>46064</v>
      </c>
      <c r="F305" s="31">
        <v>46064</v>
      </c>
      <c r="G305" s="31">
        <v>46064</v>
      </c>
      <c r="J305" s="60">
        <v>-52</v>
      </c>
      <c r="K305" s="28" t="s">
        <v>326</v>
      </c>
      <c r="M305" s="28" t="s">
        <v>3541</v>
      </c>
      <c r="N305" s="28" t="s">
        <v>55</v>
      </c>
      <c r="O305" s="28" t="s">
        <v>51</v>
      </c>
      <c r="P305" s="28" t="s">
        <v>51</v>
      </c>
      <c r="Q305" s="28" t="s">
        <v>328</v>
      </c>
    </row>
    <row r="306" spans="1:20" x14ac:dyDescent="0.25">
      <c r="B306" s="28" t="s">
        <v>129</v>
      </c>
      <c r="D306" s="28" t="s">
        <v>8496</v>
      </c>
      <c r="E306" s="31">
        <v>46064</v>
      </c>
      <c r="F306" s="31">
        <v>46064</v>
      </c>
      <c r="G306" s="31">
        <v>46064</v>
      </c>
      <c r="J306" s="60">
        <v>-39.1</v>
      </c>
      <c r="K306" s="28" t="s">
        <v>326</v>
      </c>
      <c r="M306" s="28" t="s">
        <v>3541</v>
      </c>
      <c r="N306" s="28" t="s">
        <v>55</v>
      </c>
      <c r="O306" s="28" t="s">
        <v>51</v>
      </c>
      <c r="P306" s="28" t="s">
        <v>51</v>
      </c>
      <c r="Q306" s="28" t="s">
        <v>328</v>
      </c>
    </row>
    <row r="307" spans="1:20" x14ac:dyDescent="0.25">
      <c r="B307" s="28" t="s">
        <v>129</v>
      </c>
      <c r="D307" s="28" t="s">
        <v>8497</v>
      </c>
      <c r="E307" s="31">
        <v>46064</v>
      </c>
      <c r="F307" s="31">
        <v>46064</v>
      </c>
      <c r="G307" s="31">
        <v>46064</v>
      </c>
      <c r="J307" s="60">
        <v>-193.7</v>
      </c>
      <c r="K307" s="28" t="s">
        <v>326</v>
      </c>
      <c r="M307" s="28" t="s">
        <v>3541</v>
      </c>
      <c r="N307" s="28" t="s">
        <v>55</v>
      </c>
      <c r="O307" s="28" t="s">
        <v>51</v>
      </c>
      <c r="P307" s="28" t="s">
        <v>51</v>
      </c>
      <c r="Q307" s="28" t="s">
        <v>328</v>
      </c>
    </row>
    <row r="308" spans="1:20" x14ac:dyDescent="0.25">
      <c r="B308" s="28" t="s">
        <v>129</v>
      </c>
      <c r="D308" s="28" t="s">
        <v>8498</v>
      </c>
      <c r="E308" s="31">
        <v>46064</v>
      </c>
      <c r="F308" s="31">
        <v>46064</v>
      </c>
      <c r="G308" s="31">
        <v>46064</v>
      </c>
      <c r="J308" s="60">
        <v>-40</v>
      </c>
      <c r="K308" s="28" t="s">
        <v>326</v>
      </c>
      <c r="M308" s="28" t="s">
        <v>3541</v>
      </c>
      <c r="N308" s="28" t="s">
        <v>55</v>
      </c>
      <c r="O308" s="28" t="s">
        <v>51</v>
      </c>
      <c r="P308" s="28" t="s">
        <v>51</v>
      </c>
      <c r="Q308" s="28" t="s">
        <v>328</v>
      </c>
    </row>
    <row r="309" spans="1:20" x14ac:dyDescent="0.25">
      <c r="B309" s="28" t="s">
        <v>129</v>
      </c>
      <c r="D309" s="28" t="s">
        <v>8499</v>
      </c>
      <c r="E309" s="31">
        <v>46064</v>
      </c>
      <c r="F309" s="31">
        <v>46064</v>
      </c>
      <c r="G309" s="31">
        <v>46064</v>
      </c>
      <c r="J309" s="60">
        <v>-1170</v>
      </c>
      <c r="K309" s="28" t="s">
        <v>326</v>
      </c>
      <c r="M309" s="28" t="s">
        <v>3541</v>
      </c>
      <c r="N309" s="28" t="s">
        <v>55</v>
      </c>
      <c r="O309" s="28" t="s">
        <v>51</v>
      </c>
      <c r="P309" s="28" t="s">
        <v>51</v>
      </c>
      <c r="Q309" s="28" t="s">
        <v>328</v>
      </c>
    </row>
    <row r="310" spans="1:20" x14ac:dyDescent="0.25">
      <c r="B310" s="28" t="s">
        <v>129</v>
      </c>
      <c r="D310" s="28" t="s">
        <v>8500</v>
      </c>
      <c r="E310" s="31">
        <v>46064</v>
      </c>
      <c r="F310" s="31">
        <v>46064</v>
      </c>
      <c r="G310" s="31">
        <v>46064</v>
      </c>
      <c r="J310" s="60">
        <v>-199.9</v>
      </c>
      <c r="K310" s="28" t="s">
        <v>326</v>
      </c>
      <c r="M310" s="28" t="s">
        <v>3541</v>
      </c>
      <c r="N310" s="28" t="s">
        <v>55</v>
      </c>
      <c r="O310" s="28" t="s">
        <v>51</v>
      </c>
      <c r="P310" s="28" t="s">
        <v>51</v>
      </c>
      <c r="Q310" s="28" t="s">
        <v>328</v>
      </c>
    </row>
    <row r="311" spans="1:20" x14ac:dyDescent="0.25">
      <c r="B311" s="28" t="s">
        <v>129</v>
      </c>
      <c r="D311" s="28" t="s">
        <v>8501</v>
      </c>
      <c r="E311" s="31">
        <v>46064</v>
      </c>
      <c r="F311" s="31">
        <v>46064</v>
      </c>
      <c r="G311" s="31">
        <v>46064</v>
      </c>
      <c r="J311" s="60">
        <v>-3175.62</v>
      </c>
      <c r="K311" s="28" t="s">
        <v>326</v>
      </c>
      <c r="M311" s="28" t="s">
        <v>3541</v>
      </c>
      <c r="N311" s="28" t="s">
        <v>55</v>
      </c>
      <c r="O311" s="28" t="s">
        <v>51</v>
      </c>
      <c r="P311" s="28" t="s">
        <v>51</v>
      </c>
      <c r="Q311" s="28" t="s">
        <v>328</v>
      </c>
    </row>
    <row r="312" spans="1:20" x14ac:dyDescent="0.25">
      <c r="B312" s="28" t="s">
        <v>129</v>
      </c>
      <c r="D312" s="28" t="s">
        <v>8502</v>
      </c>
      <c r="E312" s="31">
        <v>46064</v>
      </c>
      <c r="F312" s="31">
        <v>46064</v>
      </c>
      <c r="G312" s="31">
        <v>46064</v>
      </c>
      <c r="J312" s="60">
        <v>-160</v>
      </c>
      <c r="K312" s="28" t="s">
        <v>326</v>
      </c>
      <c r="M312" s="28" t="s">
        <v>3541</v>
      </c>
      <c r="N312" s="28" t="s">
        <v>55</v>
      </c>
      <c r="O312" s="28" t="s">
        <v>51</v>
      </c>
      <c r="P312" s="28" t="s">
        <v>51</v>
      </c>
      <c r="Q312" s="28" t="s">
        <v>328</v>
      </c>
    </row>
    <row r="313" spans="1:20" x14ac:dyDescent="0.25">
      <c r="B313" s="28" t="s">
        <v>129</v>
      </c>
      <c r="D313" s="28" t="s">
        <v>8503</v>
      </c>
      <c r="E313" s="31">
        <v>46064</v>
      </c>
      <c r="F313" s="31">
        <v>46064</v>
      </c>
      <c r="G313" s="31">
        <v>46064</v>
      </c>
      <c r="J313" s="60">
        <v>-161.84</v>
      </c>
      <c r="K313" s="28" t="s">
        <v>326</v>
      </c>
      <c r="M313" s="28" t="s">
        <v>3541</v>
      </c>
      <c r="N313" s="28" t="s">
        <v>55</v>
      </c>
      <c r="O313" s="28" t="s">
        <v>51</v>
      </c>
      <c r="P313" s="28" t="s">
        <v>51</v>
      </c>
      <c r="Q313" s="28" t="s">
        <v>328</v>
      </c>
    </row>
    <row r="314" spans="1:20" x14ac:dyDescent="0.25">
      <c r="B314" s="28" t="s">
        <v>129</v>
      </c>
      <c r="D314" s="28" t="s">
        <v>8504</v>
      </c>
      <c r="E314" s="31">
        <v>46064</v>
      </c>
      <c r="F314" s="31">
        <v>46064</v>
      </c>
      <c r="G314" s="31">
        <v>46064</v>
      </c>
      <c r="J314" s="60">
        <v>-95</v>
      </c>
      <c r="K314" s="28" t="s">
        <v>326</v>
      </c>
      <c r="M314" s="28" t="s">
        <v>3541</v>
      </c>
      <c r="N314" s="28" t="s">
        <v>55</v>
      </c>
      <c r="O314" s="28" t="s">
        <v>51</v>
      </c>
      <c r="P314" s="28" t="s">
        <v>51</v>
      </c>
      <c r="Q314" s="28" t="s">
        <v>328</v>
      </c>
    </row>
    <row r="315" spans="1:20" x14ac:dyDescent="0.25">
      <c r="B315" s="28" t="s">
        <v>129</v>
      </c>
      <c r="D315" s="28" t="s">
        <v>8505</v>
      </c>
      <c r="E315" s="31">
        <v>46064</v>
      </c>
      <c r="F315" s="31">
        <v>46064</v>
      </c>
      <c r="G315" s="31">
        <v>46064</v>
      </c>
      <c r="J315" s="60">
        <v>-32.67</v>
      </c>
      <c r="K315" s="28" t="s">
        <v>326</v>
      </c>
      <c r="M315" s="28" t="s">
        <v>3541</v>
      </c>
      <c r="N315" s="28" t="s">
        <v>55</v>
      </c>
      <c r="O315" s="28" t="s">
        <v>51</v>
      </c>
      <c r="P315" s="28" t="s">
        <v>51</v>
      </c>
      <c r="Q315" s="28" t="s">
        <v>328</v>
      </c>
    </row>
    <row r="316" spans="1:20" x14ac:dyDescent="0.25">
      <c r="B316" s="28" t="s">
        <v>129</v>
      </c>
      <c r="D316" s="28" t="s">
        <v>8506</v>
      </c>
      <c r="E316" s="31">
        <v>46064</v>
      </c>
      <c r="F316" s="31">
        <v>46064</v>
      </c>
      <c r="G316" s="31">
        <v>46064</v>
      </c>
      <c r="J316" s="60">
        <v>-54.94</v>
      </c>
      <c r="K316" s="28" t="s">
        <v>326</v>
      </c>
      <c r="M316" s="28" t="s">
        <v>3541</v>
      </c>
      <c r="N316" s="28" t="s">
        <v>55</v>
      </c>
      <c r="O316" s="28" t="s">
        <v>51</v>
      </c>
      <c r="P316" s="28" t="s">
        <v>51</v>
      </c>
      <c r="Q316" s="28" t="s">
        <v>328</v>
      </c>
    </row>
    <row r="317" spans="1:20" x14ac:dyDescent="0.25">
      <c r="A317" s="28" t="s">
        <v>51</v>
      </c>
      <c r="B317" s="28" t="s">
        <v>60</v>
      </c>
      <c r="C317" s="28" t="s">
        <v>6297</v>
      </c>
      <c r="D317" s="28" t="s">
        <v>6298</v>
      </c>
      <c r="E317" s="31">
        <v>46035</v>
      </c>
      <c r="F317" s="31">
        <v>46038</v>
      </c>
      <c r="G317" s="31">
        <v>46065</v>
      </c>
      <c r="H317" s="28" t="s">
        <v>1705</v>
      </c>
      <c r="I317" s="28" t="s">
        <v>8507</v>
      </c>
      <c r="J317" s="60">
        <v>-2428.4</v>
      </c>
      <c r="K317" s="28" t="s">
        <v>326</v>
      </c>
      <c r="L317" s="28" t="s">
        <v>52</v>
      </c>
      <c r="M317" s="28" t="s">
        <v>3541</v>
      </c>
      <c r="N317" s="28" t="s">
        <v>55</v>
      </c>
      <c r="O317" s="28" t="s">
        <v>51</v>
      </c>
      <c r="P317" s="28" t="s">
        <v>51</v>
      </c>
      <c r="Q317" s="28" t="s">
        <v>328</v>
      </c>
      <c r="R317" s="28" t="s">
        <v>51</v>
      </c>
      <c r="S317" s="28" t="s">
        <v>51</v>
      </c>
      <c r="T317" s="28" t="s">
        <v>5980</v>
      </c>
    </row>
    <row r="318" spans="1:20" x14ac:dyDescent="0.25">
      <c r="A318" s="28" t="s">
        <v>51</v>
      </c>
      <c r="B318" s="28" t="s">
        <v>60</v>
      </c>
      <c r="C318" s="28" t="s">
        <v>8508</v>
      </c>
      <c r="D318" s="28" t="s">
        <v>8509</v>
      </c>
      <c r="E318" s="31">
        <v>46035</v>
      </c>
      <c r="F318" s="31">
        <v>46036</v>
      </c>
      <c r="G318" s="31">
        <v>46065</v>
      </c>
      <c r="H318" s="28" t="s">
        <v>729</v>
      </c>
      <c r="I318" s="28" t="s">
        <v>8510</v>
      </c>
      <c r="J318" s="60">
        <v>-120</v>
      </c>
      <c r="K318" s="28" t="s">
        <v>326</v>
      </c>
      <c r="L318" s="28" t="s">
        <v>52</v>
      </c>
      <c r="M318" s="28" t="s">
        <v>3541</v>
      </c>
      <c r="N318" s="28" t="s">
        <v>55</v>
      </c>
      <c r="O318" s="28" t="s">
        <v>51</v>
      </c>
      <c r="P318" s="28" t="s">
        <v>51</v>
      </c>
      <c r="Q318" s="28" t="s">
        <v>328</v>
      </c>
      <c r="R318" s="28" t="s">
        <v>51</v>
      </c>
      <c r="S318" s="28" t="s">
        <v>51</v>
      </c>
      <c r="T318" s="28" t="s">
        <v>5980</v>
      </c>
    </row>
    <row r="319" spans="1:20" x14ac:dyDescent="0.25">
      <c r="A319" s="28" t="s">
        <v>51</v>
      </c>
      <c r="B319" s="28" t="s">
        <v>60</v>
      </c>
      <c r="C319" s="28" t="s">
        <v>6167</v>
      </c>
      <c r="D319" s="28" t="s">
        <v>6168</v>
      </c>
      <c r="E319" s="31">
        <v>46037</v>
      </c>
      <c r="F319" s="31">
        <v>46048</v>
      </c>
      <c r="G319" s="31">
        <v>46065</v>
      </c>
      <c r="H319" s="28" t="s">
        <v>8511</v>
      </c>
      <c r="I319" s="28" t="s">
        <v>8512</v>
      </c>
      <c r="J319" s="60">
        <v>-615</v>
      </c>
      <c r="K319" s="28" t="s">
        <v>326</v>
      </c>
      <c r="L319" s="28" t="s">
        <v>52</v>
      </c>
      <c r="M319" s="28" t="s">
        <v>3541</v>
      </c>
      <c r="N319" s="28" t="s">
        <v>55</v>
      </c>
      <c r="O319" s="28" t="s">
        <v>51</v>
      </c>
      <c r="P319" s="28" t="s">
        <v>51</v>
      </c>
      <c r="Q319" s="28" t="s">
        <v>328</v>
      </c>
      <c r="R319" s="28" t="s">
        <v>51</v>
      </c>
      <c r="S319" s="28" t="s">
        <v>51</v>
      </c>
      <c r="T319" s="28" t="s">
        <v>5980</v>
      </c>
    </row>
    <row r="320" spans="1:20" x14ac:dyDescent="0.25">
      <c r="A320" s="28" t="s">
        <v>51</v>
      </c>
      <c r="B320" s="28" t="s">
        <v>60</v>
      </c>
      <c r="C320" s="28" t="s">
        <v>6065</v>
      </c>
      <c r="D320" s="28" t="s">
        <v>6066</v>
      </c>
      <c r="E320" s="31">
        <v>46059</v>
      </c>
      <c r="F320" s="31">
        <v>46064</v>
      </c>
      <c r="G320" s="31">
        <v>46065</v>
      </c>
      <c r="H320" s="28" t="s">
        <v>8513</v>
      </c>
      <c r="I320" s="28" t="s">
        <v>256</v>
      </c>
      <c r="J320" s="60">
        <v>-63423.45</v>
      </c>
      <c r="K320" s="28" t="s">
        <v>326</v>
      </c>
      <c r="L320" s="28" t="s">
        <v>52</v>
      </c>
      <c r="M320" s="28" t="s">
        <v>3541</v>
      </c>
      <c r="N320" s="28" t="s">
        <v>55</v>
      </c>
      <c r="O320" s="28" t="s">
        <v>51</v>
      </c>
      <c r="P320" s="28" t="s">
        <v>51</v>
      </c>
      <c r="Q320" s="28" t="s">
        <v>328</v>
      </c>
      <c r="R320" s="28" t="s">
        <v>51</v>
      </c>
      <c r="S320" s="28" t="s">
        <v>51</v>
      </c>
      <c r="T320" s="28" t="s">
        <v>5980</v>
      </c>
    </row>
    <row r="321" spans="1:20" x14ac:dyDescent="0.25">
      <c r="A321" s="28" t="s">
        <v>51</v>
      </c>
      <c r="B321" s="28" t="s">
        <v>60</v>
      </c>
      <c r="C321" s="28" t="s">
        <v>6381</v>
      </c>
      <c r="D321" s="28" t="s">
        <v>6382</v>
      </c>
      <c r="E321" s="31">
        <v>46057</v>
      </c>
      <c r="F321" s="31">
        <v>46064</v>
      </c>
      <c r="G321" s="31">
        <v>46065</v>
      </c>
      <c r="H321" s="28" t="s">
        <v>8514</v>
      </c>
      <c r="I321" s="28" t="s">
        <v>8515</v>
      </c>
      <c r="J321" s="60">
        <v>-313.27999999999997</v>
      </c>
      <c r="K321" s="28" t="s">
        <v>326</v>
      </c>
      <c r="L321" s="28" t="s">
        <v>52</v>
      </c>
      <c r="M321" s="28" t="s">
        <v>3541</v>
      </c>
      <c r="N321" s="28" t="s">
        <v>55</v>
      </c>
      <c r="O321" s="28" t="s">
        <v>51</v>
      </c>
      <c r="P321" s="28" t="s">
        <v>51</v>
      </c>
      <c r="Q321" s="28" t="s">
        <v>328</v>
      </c>
      <c r="R321" s="28" t="s">
        <v>51</v>
      </c>
      <c r="S321" s="28" t="s">
        <v>51</v>
      </c>
      <c r="T321" s="28" t="s">
        <v>5980</v>
      </c>
    </row>
    <row r="322" spans="1:20" x14ac:dyDescent="0.25">
      <c r="A322" s="28" t="s">
        <v>51</v>
      </c>
      <c r="B322" s="28" t="s">
        <v>60</v>
      </c>
      <c r="C322" s="28" t="s">
        <v>6034</v>
      </c>
      <c r="D322" s="28" t="s">
        <v>6035</v>
      </c>
      <c r="E322" s="31">
        <v>46035</v>
      </c>
      <c r="F322" s="31">
        <v>46041</v>
      </c>
      <c r="G322" s="31">
        <v>46065</v>
      </c>
      <c r="H322" s="28" t="s">
        <v>745</v>
      </c>
      <c r="I322" s="28" t="s">
        <v>8516</v>
      </c>
      <c r="J322" s="60">
        <v>-4752.5</v>
      </c>
      <c r="K322" s="28" t="s">
        <v>326</v>
      </c>
      <c r="L322" s="28" t="s">
        <v>52</v>
      </c>
      <c r="M322" s="28" t="s">
        <v>3541</v>
      </c>
      <c r="N322" s="28" t="s">
        <v>55</v>
      </c>
      <c r="O322" s="28" t="s">
        <v>51</v>
      </c>
      <c r="P322" s="28" t="s">
        <v>51</v>
      </c>
      <c r="Q322" s="28" t="s">
        <v>328</v>
      </c>
      <c r="R322" s="28" t="s">
        <v>51</v>
      </c>
      <c r="S322" s="28" t="s">
        <v>51</v>
      </c>
      <c r="T322" s="28" t="s">
        <v>5980</v>
      </c>
    </row>
    <row r="323" spans="1:20" x14ac:dyDescent="0.25">
      <c r="A323" s="28" t="s">
        <v>51</v>
      </c>
      <c r="B323" s="28" t="s">
        <v>60</v>
      </c>
      <c r="C323" s="28" t="s">
        <v>6114</v>
      </c>
      <c r="D323" s="28" t="s">
        <v>6115</v>
      </c>
      <c r="E323" s="31">
        <v>46049</v>
      </c>
      <c r="F323" s="31">
        <v>46059</v>
      </c>
      <c r="G323" s="31">
        <v>46065</v>
      </c>
      <c r="H323" s="28" t="s">
        <v>905</v>
      </c>
      <c r="I323" s="28" t="s">
        <v>8517</v>
      </c>
      <c r="J323" s="60">
        <v>-159.99</v>
      </c>
      <c r="K323" s="28" t="s">
        <v>326</v>
      </c>
      <c r="L323" s="28" t="s">
        <v>72</v>
      </c>
      <c r="M323" s="28" t="s">
        <v>3541</v>
      </c>
      <c r="N323" s="28" t="s">
        <v>55</v>
      </c>
      <c r="O323" s="28" t="s">
        <v>51</v>
      </c>
      <c r="P323" s="28" t="s">
        <v>51</v>
      </c>
      <c r="Q323" s="28" t="s">
        <v>328</v>
      </c>
      <c r="R323" s="28" t="s">
        <v>51</v>
      </c>
      <c r="S323" s="28" t="s">
        <v>51</v>
      </c>
      <c r="T323" s="28" t="s">
        <v>5980</v>
      </c>
    </row>
    <row r="324" spans="1:20" x14ac:dyDescent="0.25">
      <c r="A324" s="28" t="s">
        <v>51</v>
      </c>
      <c r="B324" s="28" t="s">
        <v>60</v>
      </c>
      <c r="C324" s="28" t="s">
        <v>6114</v>
      </c>
      <c r="D324" s="28" t="s">
        <v>6115</v>
      </c>
      <c r="E324" s="31">
        <v>46050</v>
      </c>
      <c r="F324" s="31">
        <v>46059</v>
      </c>
      <c r="G324" s="31">
        <v>46065</v>
      </c>
      <c r="H324" s="28" t="s">
        <v>8518</v>
      </c>
      <c r="I324" s="28" t="s">
        <v>8519</v>
      </c>
      <c r="J324" s="60">
        <v>-159.99</v>
      </c>
      <c r="K324" s="28" t="s">
        <v>326</v>
      </c>
      <c r="L324" s="28" t="s">
        <v>72</v>
      </c>
      <c r="M324" s="28" t="s">
        <v>3541</v>
      </c>
      <c r="N324" s="28" t="s">
        <v>55</v>
      </c>
      <c r="O324" s="28" t="s">
        <v>51</v>
      </c>
      <c r="P324" s="28" t="s">
        <v>51</v>
      </c>
      <c r="Q324" s="28" t="s">
        <v>328</v>
      </c>
      <c r="R324" s="28" t="s">
        <v>51</v>
      </c>
      <c r="S324" s="28" t="s">
        <v>51</v>
      </c>
      <c r="T324" s="28" t="s">
        <v>5980</v>
      </c>
    </row>
    <row r="325" spans="1:20" x14ac:dyDescent="0.25">
      <c r="A325" s="28" t="s">
        <v>51</v>
      </c>
      <c r="B325" s="28" t="s">
        <v>60</v>
      </c>
      <c r="C325" s="28" t="s">
        <v>1311</v>
      </c>
      <c r="D325" s="28" t="s">
        <v>1312</v>
      </c>
      <c r="E325" s="31">
        <v>46048</v>
      </c>
      <c r="F325" s="31">
        <v>46063</v>
      </c>
      <c r="G325" s="31">
        <v>46066</v>
      </c>
      <c r="H325" s="28" t="s">
        <v>1958</v>
      </c>
      <c r="I325" s="28" t="s">
        <v>232</v>
      </c>
      <c r="J325" s="60">
        <v>-53310.89</v>
      </c>
      <c r="K325" s="28" t="s">
        <v>326</v>
      </c>
      <c r="L325" s="28" t="s">
        <v>52</v>
      </c>
      <c r="M325" s="28" t="s">
        <v>3541</v>
      </c>
      <c r="N325" s="28" t="s">
        <v>55</v>
      </c>
      <c r="O325" s="28" t="s">
        <v>51</v>
      </c>
      <c r="P325" s="28" t="s">
        <v>51</v>
      </c>
      <c r="Q325" s="28" t="s">
        <v>328</v>
      </c>
      <c r="R325" s="28" t="s">
        <v>51</v>
      </c>
      <c r="S325" s="28" t="s">
        <v>51</v>
      </c>
      <c r="T325" s="28" t="s">
        <v>5980</v>
      </c>
    </row>
    <row r="326" spans="1:20" x14ac:dyDescent="0.25">
      <c r="A326" s="28" t="s">
        <v>51</v>
      </c>
      <c r="B326" s="28" t="s">
        <v>60</v>
      </c>
      <c r="C326" s="28" t="s">
        <v>1321</v>
      </c>
      <c r="D326" s="28" t="s">
        <v>1322</v>
      </c>
      <c r="E326" s="31">
        <v>46055</v>
      </c>
      <c r="F326" s="31">
        <v>46058</v>
      </c>
      <c r="G326" s="31">
        <v>46066</v>
      </c>
      <c r="H326" s="28" t="s">
        <v>1299</v>
      </c>
      <c r="I326" s="28" t="s">
        <v>8520</v>
      </c>
      <c r="J326" s="60">
        <v>-578</v>
      </c>
      <c r="K326" s="28" t="s">
        <v>326</v>
      </c>
      <c r="L326" s="28" t="s">
        <v>52</v>
      </c>
      <c r="M326" s="28" t="s">
        <v>3541</v>
      </c>
      <c r="N326" s="28" t="s">
        <v>55</v>
      </c>
      <c r="O326" s="28" t="s">
        <v>51</v>
      </c>
      <c r="P326" s="28" t="s">
        <v>51</v>
      </c>
      <c r="Q326" s="28" t="s">
        <v>328</v>
      </c>
      <c r="R326" s="28" t="s">
        <v>51</v>
      </c>
      <c r="S326" s="28" t="s">
        <v>51</v>
      </c>
      <c r="T326" s="28" t="s">
        <v>5980</v>
      </c>
    </row>
    <row r="327" spans="1:20" x14ac:dyDescent="0.25">
      <c r="A327" s="28" t="s">
        <v>51</v>
      </c>
      <c r="B327" s="28" t="s">
        <v>60</v>
      </c>
      <c r="C327" s="28" t="s">
        <v>6222</v>
      </c>
      <c r="D327" s="28" t="s">
        <v>6223</v>
      </c>
      <c r="E327" s="31">
        <v>46041</v>
      </c>
      <c r="F327" s="31">
        <v>46041</v>
      </c>
      <c r="G327" s="31">
        <v>46066</v>
      </c>
      <c r="H327" s="28" t="s">
        <v>8521</v>
      </c>
      <c r="I327" s="28" t="s">
        <v>8522</v>
      </c>
      <c r="J327" s="60">
        <v>-1287.5</v>
      </c>
      <c r="K327" s="28" t="s">
        <v>8523</v>
      </c>
      <c r="L327" s="28" t="s">
        <v>6408</v>
      </c>
      <c r="M327" s="28" t="s">
        <v>3541</v>
      </c>
      <c r="N327" s="28" t="s">
        <v>55</v>
      </c>
      <c r="O327" s="28" t="s">
        <v>51</v>
      </c>
      <c r="P327" s="28" t="s">
        <v>51</v>
      </c>
      <c r="Q327" s="28" t="s">
        <v>8523</v>
      </c>
      <c r="R327" s="28" t="s">
        <v>51</v>
      </c>
      <c r="S327" s="28" t="s">
        <v>51</v>
      </c>
      <c r="T327" s="28" t="s">
        <v>5980</v>
      </c>
    </row>
    <row r="328" spans="1:20" x14ac:dyDescent="0.25">
      <c r="A328" s="28" t="s">
        <v>51</v>
      </c>
      <c r="B328" s="28" t="s">
        <v>60</v>
      </c>
      <c r="C328" s="28" t="s">
        <v>6104</v>
      </c>
      <c r="D328" s="28" t="s">
        <v>6105</v>
      </c>
      <c r="E328" s="31">
        <v>46037</v>
      </c>
      <c r="F328" s="31">
        <v>46043</v>
      </c>
      <c r="G328" s="31">
        <v>46066</v>
      </c>
      <c r="H328" s="28" t="s">
        <v>7806</v>
      </c>
      <c r="I328" s="28" t="s">
        <v>8524</v>
      </c>
      <c r="J328" s="60">
        <v>-806.38</v>
      </c>
      <c r="K328" s="28" t="s">
        <v>326</v>
      </c>
      <c r="L328" s="28" t="s">
        <v>52</v>
      </c>
      <c r="M328" s="28" t="s">
        <v>3541</v>
      </c>
      <c r="N328" s="28" t="s">
        <v>55</v>
      </c>
      <c r="O328" s="28" t="s">
        <v>51</v>
      </c>
      <c r="P328" s="28" t="s">
        <v>51</v>
      </c>
      <c r="Q328" s="28" t="s">
        <v>328</v>
      </c>
      <c r="R328" s="28" t="s">
        <v>51</v>
      </c>
      <c r="S328" s="28" t="s">
        <v>51</v>
      </c>
      <c r="T328" s="28" t="s">
        <v>5980</v>
      </c>
    </row>
    <row r="329" spans="1:20" x14ac:dyDescent="0.25">
      <c r="A329" s="28" t="s">
        <v>51</v>
      </c>
      <c r="B329" s="28" t="s">
        <v>60</v>
      </c>
      <c r="C329" s="28" t="s">
        <v>6300</v>
      </c>
      <c r="D329" s="28" t="s">
        <v>6301</v>
      </c>
      <c r="E329" s="31">
        <v>46041</v>
      </c>
      <c r="F329" s="31">
        <v>46044</v>
      </c>
      <c r="G329" s="31">
        <v>46066</v>
      </c>
      <c r="H329" s="28" t="s">
        <v>2308</v>
      </c>
      <c r="I329" s="28" t="s">
        <v>8525</v>
      </c>
      <c r="J329" s="60">
        <v>-9000</v>
      </c>
      <c r="K329" s="28" t="s">
        <v>326</v>
      </c>
      <c r="L329" s="28" t="s">
        <v>52</v>
      </c>
      <c r="M329" s="28" t="s">
        <v>3541</v>
      </c>
      <c r="N329" s="28" t="s">
        <v>55</v>
      </c>
      <c r="O329" s="28" t="s">
        <v>51</v>
      </c>
      <c r="P329" s="28" t="s">
        <v>51</v>
      </c>
      <c r="Q329" s="28" t="s">
        <v>328</v>
      </c>
      <c r="R329" s="28" t="s">
        <v>51</v>
      </c>
      <c r="S329" s="28" t="s">
        <v>51</v>
      </c>
      <c r="T329" s="28" t="s">
        <v>5980</v>
      </c>
    </row>
    <row r="330" spans="1:20" x14ac:dyDescent="0.25">
      <c r="A330" s="28" t="s">
        <v>51</v>
      </c>
      <c r="B330" s="28" t="s">
        <v>60</v>
      </c>
      <c r="C330" s="28" t="s">
        <v>6300</v>
      </c>
      <c r="D330" s="28" t="s">
        <v>6301</v>
      </c>
      <c r="E330" s="31">
        <v>46041</v>
      </c>
      <c r="F330" s="31">
        <v>46045</v>
      </c>
      <c r="G330" s="31">
        <v>46066</v>
      </c>
      <c r="H330" s="28" t="s">
        <v>8526</v>
      </c>
      <c r="I330" s="28" t="s">
        <v>8527</v>
      </c>
      <c r="J330" s="60">
        <v>-6790</v>
      </c>
      <c r="K330" s="28" t="s">
        <v>326</v>
      </c>
      <c r="L330" s="28" t="s">
        <v>52</v>
      </c>
      <c r="M330" s="28" t="s">
        <v>3541</v>
      </c>
      <c r="N330" s="28" t="s">
        <v>55</v>
      </c>
      <c r="O330" s="28" t="s">
        <v>51</v>
      </c>
      <c r="P330" s="28" t="s">
        <v>51</v>
      </c>
      <c r="Q330" s="28" t="s">
        <v>328</v>
      </c>
      <c r="R330" s="28" t="s">
        <v>51</v>
      </c>
      <c r="S330" s="28" t="s">
        <v>51</v>
      </c>
      <c r="T330" s="28" t="s">
        <v>5980</v>
      </c>
    </row>
    <row r="331" spans="1:20" x14ac:dyDescent="0.25">
      <c r="A331" s="28" t="s">
        <v>51</v>
      </c>
      <c r="B331" s="28" t="s">
        <v>60</v>
      </c>
      <c r="C331" s="28" t="s">
        <v>6300</v>
      </c>
      <c r="D331" s="28" t="s">
        <v>6301</v>
      </c>
      <c r="E331" s="31">
        <v>46043</v>
      </c>
      <c r="F331" s="31">
        <v>46045</v>
      </c>
      <c r="G331" s="31">
        <v>46066</v>
      </c>
      <c r="H331" s="28" t="s">
        <v>2374</v>
      </c>
      <c r="I331" s="28" t="s">
        <v>8528</v>
      </c>
      <c r="J331" s="60">
        <v>-9317.44</v>
      </c>
      <c r="K331" s="28" t="s">
        <v>326</v>
      </c>
      <c r="L331" s="28" t="s">
        <v>52</v>
      </c>
      <c r="M331" s="28" t="s">
        <v>3541</v>
      </c>
      <c r="N331" s="28" t="s">
        <v>55</v>
      </c>
      <c r="O331" s="28" t="s">
        <v>51</v>
      </c>
      <c r="P331" s="28" t="s">
        <v>51</v>
      </c>
      <c r="Q331" s="28" t="s">
        <v>328</v>
      </c>
      <c r="R331" s="28" t="s">
        <v>51</v>
      </c>
      <c r="S331" s="28" t="s">
        <v>51</v>
      </c>
      <c r="T331" s="28" t="s">
        <v>5980</v>
      </c>
    </row>
    <row r="332" spans="1:20" x14ac:dyDescent="0.25">
      <c r="A332" s="28" t="s">
        <v>51</v>
      </c>
      <c r="B332" s="28" t="s">
        <v>60</v>
      </c>
      <c r="C332" s="28" t="s">
        <v>6300</v>
      </c>
      <c r="D332" s="28" t="s">
        <v>6301</v>
      </c>
      <c r="E332" s="31">
        <v>46043</v>
      </c>
      <c r="F332" s="31">
        <v>46048</v>
      </c>
      <c r="G332" s="31">
        <v>46066</v>
      </c>
      <c r="H332" s="28" t="s">
        <v>8529</v>
      </c>
      <c r="I332" s="28" t="s">
        <v>8530</v>
      </c>
      <c r="J332" s="60">
        <v>-3800</v>
      </c>
      <c r="K332" s="28" t="s">
        <v>326</v>
      </c>
      <c r="L332" s="28" t="s">
        <v>52</v>
      </c>
      <c r="M332" s="28" t="s">
        <v>3541</v>
      </c>
      <c r="N332" s="28" t="s">
        <v>55</v>
      </c>
      <c r="O332" s="28" t="s">
        <v>51</v>
      </c>
      <c r="P332" s="28" t="s">
        <v>51</v>
      </c>
      <c r="Q332" s="28" t="s">
        <v>328</v>
      </c>
      <c r="R332" s="28" t="s">
        <v>51</v>
      </c>
      <c r="S332" s="28" t="s">
        <v>51</v>
      </c>
      <c r="T332" s="28" t="s">
        <v>5980</v>
      </c>
    </row>
    <row r="333" spans="1:20" x14ac:dyDescent="0.25">
      <c r="A333" s="28" t="s">
        <v>51</v>
      </c>
      <c r="B333" s="28" t="s">
        <v>60</v>
      </c>
      <c r="C333" s="28" t="s">
        <v>6300</v>
      </c>
      <c r="D333" s="28" t="s">
        <v>6301</v>
      </c>
      <c r="E333" s="31">
        <v>46043</v>
      </c>
      <c r="F333" s="31">
        <v>46048</v>
      </c>
      <c r="G333" s="31">
        <v>46066</v>
      </c>
      <c r="H333" s="28" t="s">
        <v>8531</v>
      </c>
      <c r="I333" s="28" t="s">
        <v>8532</v>
      </c>
      <c r="J333" s="60">
        <v>-580</v>
      </c>
      <c r="K333" s="28" t="s">
        <v>326</v>
      </c>
      <c r="L333" s="28" t="s">
        <v>52</v>
      </c>
      <c r="M333" s="28" t="s">
        <v>3541</v>
      </c>
      <c r="N333" s="28" t="s">
        <v>55</v>
      </c>
      <c r="O333" s="28" t="s">
        <v>51</v>
      </c>
      <c r="P333" s="28" t="s">
        <v>51</v>
      </c>
      <c r="Q333" s="28" t="s">
        <v>328</v>
      </c>
      <c r="R333" s="28" t="s">
        <v>51</v>
      </c>
      <c r="S333" s="28" t="s">
        <v>51</v>
      </c>
      <c r="T333" s="28" t="s">
        <v>5980</v>
      </c>
    </row>
    <row r="334" spans="1:20" x14ac:dyDescent="0.25">
      <c r="A334" s="28" t="s">
        <v>51</v>
      </c>
      <c r="B334" s="28" t="s">
        <v>60</v>
      </c>
      <c r="C334" s="28" t="s">
        <v>6300</v>
      </c>
      <c r="D334" s="28" t="s">
        <v>6301</v>
      </c>
      <c r="E334" s="31">
        <v>46043</v>
      </c>
      <c r="F334" s="31">
        <v>46059</v>
      </c>
      <c r="G334" s="31">
        <v>46066</v>
      </c>
      <c r="H334" s="28" t="s">
        <v>8126</v>
      </c>
      <c r="I334" s="28" t="s">
        <v>8533</v>
      </c>
      <c r="J334" s="60">
        <v>-39800</v>
      </c>
      <c r="K334" s="28" t="s">
        <v>326</v>
      </c>
      <c r="L334" s="28" t="s">
        <v>52</v>
      </c>
      <c r="M334" s="28" t="s">
        <v>3541</v>
      </c>
      <c r="N334" s="28" t="s">
        <v>55</v>
      </c>
      <c r="O334" s="28" t="s">
        <v>51</v>
      </c>
      <c r="P334" s="28" t="s">
        <v>51</v>
      </c>
      <c r="Q334" s="28" t="s">
        <v>328</v>
      </c>
      <c r="R334" s="28" t="s">
        <v>51</v>
      </c>
      <c r="S334" s="28" t="s">
        <v>51</v>
      </c>
      <c r="T334" s="28" t="s">
        <v>5980</v>
      </c>
    </row>
    <row r="335" spans="1:20" x14ac:dyDescent="0.25">
      <c r="A335" s="28" t="s">
        <v>51</v>
      </c>
      <c r="B335" s="28" t="s">
        <v>60</v>
      </c>
      <c r="C335" s="28" t="s">
        <v>427</v>
      </c>
      <c r="D335" s="28" t="s">
        <v>428</v>
      </c>
      <c r="E335" s="31">
        <v>46055</v>
      </c>
      <c r="F335" s="31">
        <v>46059</v>
      </c>
      <c r="G335" s="31">
        <v>46066</v>
      </c>
      <c r="H335" s="28" t="s">
        <v>8014</v>
      </c>
      <c r="I335" s="28" t="s">
        <v>8534</v>
      </c>
      <c r="J335" s="60">
        <v>-45211.8</v>
      </c>
      <c r="K335" s="28" t="s">
        <v>326</v>
      </c>
      <c r="L335" s="28" t="s">
        <v>52</v>
      </c>
      <c r="M335" s="28" t="s">
        <v>3541</v>
      </c>
      <c r="N335" s="28" t="s">
        <v>55</v>
      </c>
      <c r="O335" s="28" t="s">
        <v>51</v>
      </c>
      <c r="P335" s="28" t="s">
        <v>51</v>
      </c>
      <c r="Q335" s="28" t="s">
        <v>328</v>
      </c>
      <c r="R335" s="28" t="s">
        <v>51</v>
      </c>
      <c r="S335" s="28" t="s">
        <v>51</v>
      </c>
      <c r="T335" s="28" t="s">
        <v>5980</v>
      </c>
    </row>
    <row r="336" spans="1:20" x14ac:dyDescent="0.25">
      <c r="A336" s="28" t="s">
        <v>51</v>
      </c>
      <c r="B336" s="28" t="s">
        <v>60</v>
      </c>
      <c r="C336" s="28" t="s">
        <v>235</v>
      </c>
      <c r="D336" s="28" t="s">
        <v>236</v>
      </c>
      <c r="E336" s="31">
        <v>46036</v>
      </c>
      <c r="F336" s="31">
        <v>46051</v>
      </c>
      <c r="G336" s="31">
        <v>46066</v>
      </c>
      <c r="H336" s="28" t="s">
        <v>1895</v>
      </c>
      <c r="I336" s="28" t="s">
        <v>8535</v>
      </c>
      <c r="J336" s="60">
        <v>-400</v>
      </c>
      <c r="K336" s="28" t="s">
        <v>326</v>
      </c>
      <c r="L336" s="28" t="s">
        <v>52</v>
      </c>
      <c r="M336" s="28" t="s">
        <v>3541</v>
      </c>
      <c r="N336" s="28" t="s">
        <v>55</v>
      </c>
      <c r="O336" s="28" t="s">
        <v>51</v>
      </c>
      <c r="P336" s="28" t="s">
        <v>51</v>
      </c>
      <c r="Q336" s="28" t="s">
        <v>328</v>
      </c>
      <c r="R336" s="28" t="s">
        <v>51</v>
      </c>
      <c r="S336" s="28" t="s">
        <v>51</v>
      </c>
      <c r="T336" s="28" t="s">
        <v>5980</v>
      </c>
    </row>
    <row r="337" spans="1:20" x14ac:dyDescent="0.25">
      <c r="A337" s="28" t="s">
        <v>51</v>
      </c>
      <c r="B337" s="28" t="s">
        <v>60</v>
      </c>
      <c r="C337" s="28" t="s">
        <v>6236</v>
      </c>
      <c r="D337" s="28" t="s">
        <v>6237</v>
      </c>
      <c r="E337" s="31">
        <v>46038</v>
      </c>
      <c r="F337" s="31">
        <v>46042</v>
      </c>
      <c r="G337" s="31">
        <v>46066</v>
      </c>
      <c r="H337" s="28" t="s">
        <v>7798</v>
      </c>
      <c r="I337" s="28" t="s">
        <v>8536</v>
      </c>
      <c r="J337" s="60">
        <v>-1755615.15</v>
      </c>
      <c r="K337" s="28" t="s">
        <v>326</v>
      </c>
      <c r="L337" s="28" t="s">
        <v>52</v>
      </c>
      <c r="M337" s="28" t="s">
        <v>3541</v>
      </c>
      <c r="N337" s="28" t="s">
        <v>55</v>
      </c>
      <c r="O337" s="28" t="s">
        <v>51</v>
      </c>
      <c r="P337" s="28" t="s">
        <v>51</v>
      </c>
      <c r="Q337" s="28" t="s">
        <v>328</v>
      </c>
      <c r="R337" s="28" t="s">
        <v>51</v>
      </c>
      <c r="S337" s="28" t="s">
        <v>51</v>
      </c>
      <c r="T337" s="28" t="s">
        <v>5980</v>
      </c>
    </row>
    <row r="338" spans="1:20" x14ac:dyDescent="0.25">
      <c r="A338" s="28" t="s">
        <v>51</v>
      </c>
      <c r="B338" s="28" t="s">
        <v>60</v>
      </c>
      <c r="C338" s="28" t="s">
        <v>8537</v>
      </c>
      <c r="D338" s="28" t="s">
        <v>8538</v>
      </c>
      <c r="E338" s="31">
        <v>46041</v>
      </c>
      <c r="F338" s="31">
        <v>46044</v>
      </c>
      <c r="G338" s="31">
        <v>46066</v>
      </c>
      <c r="H338" s="28" t="s">
        <v>2127</v>
      </c>
      <c r="I338" s="28" t="s">
        <v>8539</v>
      </c>
      <c r="J338" s="60">
        <v>-1260</v>
      </c>
      <c r="K338" s="28" t="s">
        <v>326</v>
      </c>
      <c r="L338" s="28" t="s">
        <v>52</v>
      </c>
      <c r="M338" s="28" t="s">
        <v>3541</v>
      </c>
      <c r="N338" s="28" t="s">
        <v>55</v>
      </c>
      <c r="O338" s="28" t="s">
        <v>51</v>
      </c>
      <c r="P338" s="28" t="s">
        <v>51</v>
      </c>
      <c r="Q338" s="28" t="s">
        <v>328</v>
      </c>
      <c r="R338" s="28" t="s">
        <v>51</v>
      </c>
      <c r="S338" s="28" t="s">
        <v>51</v>
      </c>
      <c r="T338" s="28" t="s">
        <v>5980</v>
      </c>
    </row>
    <row r="339" spans="1:20" x14ac:dyDescent="0.25">
      <c r="A339" s="28" t="s">
        <v>51</v>
      </c>
      <c r="B339" s="28" t="s">
        <v>60</v>
      </c>
      <c r="C339" s="28" t="s">
        <v>5992</v>
      </c>
      <c r="D339" s="28" t="s">
        <v>5993</v>
      </c>
      <c r="E339" s="31">
        <v>46038</v>
      </c>
      <c r="F339" s="31">
        <v>46058</v>
      </c>
      <c r="G339" s="31">
        <v>46066</v>
      </c>
      <c r="H339" s="28" t="s">
        <v>1293</v>
      </c>
      <c r="I339" s="28" t="s">
        <v>8540</v>
      </c>
      <c r="J339" s="60">
        <v>-280</v>
      </c>
      <c r="K339" s="28" t="s">
        <v>326</v>
      </c>
      <c r="L339" s="28" t="s">
        <v>52</v>
      </c>
      <c r="M339" s="28" t="s">
        <v>3541</v>
      </c>
      <c r="N339" s="28" t="s">
        <v>55</v>
      </c>
      <c r="O339" s="28" t="s">
        <v>51</v>
      </c>
      <c r="P339" s="28" t="s">
        <v>51</v>
      </c>
      <c r="Q339" s="28" t="s">
        <v>328</v>
      </c>
      <c r="R339" s="28" t="s">
        <v>51</v>
      </c>
      <c r="S339" s="28" t="s">
        <v>51</v>
      </c>
      <c r="T339" s="28" t="s">
        <v>5980</v>
      </c>
    </row>
    <row r="340" spans="1:20" x14ac:dyDescent="0.25">
      <c r="A340" s="28" t="s">
        <v>51</v>
      </c>
      <c r="B340" s="28" t="s">
        <v>60</v>
      </c>
      <c r="C340" s="28" t="s">
        <v>6397</v>
      </c>
      <c r="D340" s="28" t="s">
        <v>526</v>
      </c>
      <c r="E340" s="31">
        <v>46009</v>
      </c>
      <c r="F340" s="31">
        <v>46030</v>
      </c>
      <c r="G340" s="31">
        <v>46066</v>
      </c>
      <c r="H340" s="28" t="s">
        <v>2361</v>
      </c>
      <c r="I340" s="28" t="s">
        <v>8541</v>
      </c>
      <c r="J340" s="60">
        <v>-11803.3</v>
      </c>
      <c r="K340" s="28" t="s">
        <v>326</v>
      </c>
      <c r="L340" s="28" t="s">
        <v>52</v>
      </c>
      <c r="M340" s="28" t="s">
        <v>3541</v>
      </c>
      <c r="N340" s="28" t="s">
        <v>55</v>
      </c>
      <c r="O340" s="28" t="s">
        <v>51</v>
      </c>
      <c r="P340" s="28" t="s">
        <v>51</v>
      </c>
      <c r="Q340" s="28" t="s">
        <v>328</v>
      </c>
      <c r="R340" s="28" t="s">
        <v>51</v>
      </c>
      <c r="S340" s="28" t="s">
        <v>51</v>
      </c>
      <c r="T340" s="28" t="s">
        <v>5980</v>
      </c>
    </row>
    <row r="341" spans="1:20" x14ac:dyDescent="0.25">
      <c r="A341" s="28" t="s">
        <v>51</v>
      </c>
      <c r="B341" s="28" t="s">
        <v>60</v>
      </c>
      <c r="C341" s="28" t="s">
        <v>5996</v>
      </c>
      <c r="D341" s="28" t="s">
        <v>5997</v>
      </c>
      <c r="E341" s="31">
        <v>46036</v>
      </c>
      <c r="F341" s="31">
        <v>46051</v>
      </c>
      <c r="G341" s="31">
        <v>46066</v>
      </c>
      <c r="H341" s="28" t="s">
        <v>7941</v>
      </c>
      <c r="I341" s="28" t="s">
        <v>8542</v>
      </c>
      <c r="J341" s="60">
        <v>-6660.44</v>
      </c>
      <c r="K341" s="28" t="s">
        <v>326</v>
      </c>
      <c r="L341" s="28" t="s">
        <v>52</v>
      </c>
      <c r="M341" s="28" t="s">
        <v>3541</v>
      </c>
      <c r="N341" s="28" t="s">
        <v>55</v>
      </c>
      <c r="O341" s="28" t="s">
        <v>51</v>
      </c>
      <c r="P341" s="28" t="s">
        <v>51</v>
      </c>
      <c r="Q341" s="28" t="s">
        <v>328</v>
      </c>
      <c r="R341" s="28" t="s">
        <v>51</v>
      </c>
      <c r="S341" s="28" t="s">
        <v>51</v>
      </c>
      <c r="T341" s="28" t="s">
        <v>5980</v>
      </c>
    </row>
    <row r="342" spans="1:20" x14ac:dyDescent="0.25">
      <c r="A342" s="28" t="s">
        <v>51</v>
      </c>
      <c r="B342" s="28" t="s">
        <v>60</v>
      </c>
      <c r="C342" s="28" t="s">
        <v>6412</v>
      </c>
      <c r="D342" s="28" t="s">
        <v>6413</v>
      </c>
      <c r="E342" s="31">
        <v>46010</v>
      </c>
      <c r="F342" s="31">
        <v>46010</v>
      </c>
      <c r="G342" s="31">
        <v>46066</v>
      </c>
      <c r="H342" s="28" t="s">
        <v>8543</v>
      </c>
      <c r="I342" s="28" t="s">
        <v>504</v>
      </c>
      <c r="J342" s="60">
        <v>-11000</v>
      </c>
      <c r="K342" s="28" t="s">
        <v>326</v>
      </c>
      <c r="L342" s="28" t="s">
        <v>52</v>
      </c>
      <c r="M342" s="28" t="s">
        <v>3541</v>
      </c>
      <c r="N342" s="28" t="s">
        <v>55</v>
      </c>
      <c r="O342" s="28" t="s">
        <v>51</v>
      </c>
      <c r="P342" s="28" t="s">
        <v>51</v>
      </c>
      <c r="Q342" s="28" t="s">
        <v>328</v>
      </c>
      <c r="R342" s="28" t="s">
        <v>51</v>
      </c>
      <c r="S342" s="28" t="s">
        <v>51</v>
      </c>
      <c r="T342" s="28" t="s">
        <v>5980</v>
      </c>
    </row>
    <row r="343" spans="1:20" x14ac:dyDescent="0.25">
      <c r="A343" s="28" t="s">
        <v>51</v>
      </c>
      <c r="B343" s="28" t="s">
        <v>60</v>
      </c>
      <c r="C343" s="28" t="s">
        <v>6150</v>
      </c>
      <c r="D343" s="28" t="s">
        <v>6151</v>
      </c>
      <c r="E343" s="31">
        <v>46038</v>
      </c>
      <c r="F343" s="31">
        <v>46063</v>
      </c>
      <c r="G343" s="31">
        <v>46066</v>
      </c>
      <c r="H343" s="28" t="s">
        <v>1232</v>
      </c>
      <c r="I343" s="28" t="s">
        <v>8544</v>
      </c>
      <c r="J343" s="60">
        <v>-6200</v>
      </c>
      <c r="K343" s="28" t="s">
        <v>326</v>
      </c>
      <c r="L343" s="28" t="s">
        <v>52</v>
      </c>
      <c r="M343" s="28" t="s">
        <v>3541</v>
      </c>
      <c r="N343" s="28" t="s">
        <v>55</v>
      </c>
      <c r="O343" s="28" t="s">
        <v>51</v>
      </c>
      <c r="P343" s="28" t="s">
        <v>51</v>
      </c>
      <c r="Q343" s="28" t="s">
        <v>328</v>
      </c>
      <c r="R343" s="28" t="s">
        <v>51</v>
      </c>
      <c r="S343" s="28" t="s">
        <v>51</v>
      </c>
      <c r="T343" s="28" t="s">
        <v>5980</v>
      </c>
    </row>
    <row r="344" spans="1:20" x14ac:dyDescent="0.25">
      <c r="A344" s="28" t="s">
        <v>51</v>
      </c>
      <c r="B344" s="28" t="s">
        <v>246</v>
      </c>
      <c r="D344" s="28" t="s">
        <v>6154</v>
      </c>
      <c r="E344" s="31">
        <v>46066</v>
      </c>
      <c r="F344" s="31">
        <v>46066</v>
      </c>
      <c r="G344" s="31">
        <v>46066</v>
      </c>
      <c r="J344" s="60">
        <v>-22849.57</v>
      </c>
      <c r="K344" s="28" t="s">
        <v>326</v>
      </c>
      <c r="M344" s="28" t="s">
        <v>3541</v>
      </c>
      <c r="N344" s="28" t="s">
        <v>55</v>
      </c>
      <c r="O344" s="28" t="s">
        <v>51</v>
      </c>
      <c r="P344" s="28" t="s">
        <v>51</v>
      </c>
      <c r="Q344" s="28" t="s">
        <v>328</v>
      </c>
      <c r="R344" s="28" t="s">
        <v>51</v>
      </c>
      <c r="S344" s="28" t="s">
        <v>51</v>
      </c>
    </row>
    <row r="345" spans="1:20" x14ac:dyDescent="0.25">
      <c r="A345" s="28" t="s">
        <v>51</v>
      </c>
      <c r="B345" s="28" t="s">
        <v>246</v>
      </c>
      <c r="D345" s="28" t="s">
        <v>353</v>
      </c>
      <c r="E345" s="31">
        <v>46066</v>
      </c>
      <c r="F345" s="31">
        <v>46066</v>
      </c>
      <c r="G345" s="31">
        <v>46066</v>
      </c>
      <c r="J345" s="60">
        <v>-15244.5</v>
      </c>
      <c r="K345" s="28" t="s">
        <v>326</v>
      </c>
      <c r="M345" s="28" t="s">
        <v>3541</v>
      </c>
      <c r="N345" s="28" t="s">
        <v>55</v>
      </c>
      <c r="O345" s="28" t="s">
        <v>51</v>
      </c>
      <c r="P345" s="28" t="s">
        <v>51</v>
      </c>
      <c r="Q345" s="28" t="s">
        <v>328</v>
      </c>
      <c r="R345" s="28" t="s">
        <v>51</v>
      </c>
      <c r="S345" s="28" t="s">
        <v>51</v>
      </c>
    </row>
    <row r="346" spans="1:20" x14ac:dyDescent="0.25">
      <c r="B346" s="28" t="s">
        <v>155</v>
      </c>
      <c r="D346" s="28" t="s">
        <v>4330</v>
      </c>
      <c r="E346" s="31">
        <v>46066</v>
      </c>
      <c r="F346" s="31">
        <v>46066</v>
      </c>
      <c r="G346" s="31">
        <v>46066</v>
      </c>
      <c r="J346" s="60">
        <v>-2988.69</v>
      </c>
      <c r="K346" s="28" t="s">
        <v>326</v>
      </c>
      <c r="M346" s="28" t="s">
        <v>3541</v>
      </c>
      <c r="N346" s="28" t="s">
        <v>55</v>
      </c>
      <c r="Q346" s="28" t="s">
        <v>328</v>
      </c>
    </row>
    <row r="347" spans="1:20" x14ac:dyDescent="0.25">
      <c r="B347" s="28" t="s">
        <v>155</v>
      </c>
      <c r="D347" s="28" t="s">
        <v>6155</v>
      </c>
      <c r="E347" s="31">
        <v>46066</v>
      </c>
      <c r="F347" s="31">
        <v>46066</v>
      </c>
      <c r="G347" s="31">
        <v>46066</v>
      </c>
      <c r="J347" s="60">
        <v>-116761.89</v>
      </c>
      <c r="K347" s="28" t="s">
        <v>326</v>
      </c>
      <c r="M347" s="28" t="s">
        <v>3541</v>
      </c>
      <c r="N347" s="28" t="s">
        <v>55</v>
      </c>
      <c r="Q347" s="28" t="s">
        <v>328</v>
      </c>
    </row>
    <row r="348" spans="1:20" x14ac:dyDescent="0.25">
      <c r="A348" s="28" t="s">
        <v>51</v>
      </c>
      <c r="B348" s="28" t="s">
        <v>60</v>
      </c>
      <c r="C348" s="28" t="s">
        <v>6330</v>
      </c>
      <c r="D348" s="28" t="s">
        <v>6331</v>
      </c>
      <c r="E348" s="31">
        <v>46064</v>
      </c>
      <c r="F348" s="31">
        <v>46066</v>
      </c>
      <c r="G348" s="31">
        <v>46071</v>
      </c>
      <c r="H348" s="28" t="s">
        <v>8545</v>
      </c>
      <c r="I348" s="28" t="s">
        <v>8546</v>
      </c>
      <c r="J348" s="60">
        <v>-55749.52</v>
      </c>
      <c r="K348" s="28" t="s">
        <v>326</v>
      </c>
      <c r="L348" s="28" t="s">
        <v>52</v>
      </c>
      <c r="M348" s="28" t="s">
        <v>3541</v>
      </c>
      <c r="N348" s="28" t="s">
        <v>55</v>
      </c>
      <c r="O348" s="28" t="s">
        <v>51</v>
      </c>
      <c r="P348" s="28" t="s">
        <v>51</v>
      </c>
      <c r="Q348" s="28" t="s">
        <v>328</v>
      </c>
      <c r="R348" s="28" t="s">
        <v>51</v>
      </c>
      <c r="S348" s="28" t="s">
        <v>51</v>
      </c>
      <c r="T348" s="28" t="s">
        <v>5980</v>
      </c>
    </row>
    <row r="349" spans="1:20" x14ac:dyDescent="0.25">
      <c r="A349" s="28" t="s">
        <v>51</v>
      </c>
      <c r="B349" s="28" t="s">
        <v>60</v>
      </c>
      <c r="C349" s="28" t="s">
        <v>6281</v>
      </c>
      <c r="D349" s="28" t="s">
        <v>6282</v>
      </c>
      <c r="E349" s="31">
        <v>46042</v>
      </c>
      <c r="F349" s="31">
        <v>46052</v>
      </c>
      <c r="G349" s="31">
        <v>46072</v>
      </c>
      <c r="H349" s="28" t="s">
        <v>1761</v>
      </c>
      <c r="I349" s="28" t="s">
        <v>8547</v>
      </c>
      <c r="J349" s="60">
        <v>-1688.45</v>
      </c>
      <c r="K349" s="28" t="s">
        <v>326</v>
      </c>
      <c r="L349" s="28" t="s">
        <v>52</v>
      </c>
      <c r="M349" s="28" t="s">
        <v>3541</v>
      </c>
      <c r="N349" s="28" t="s">
        <v>55</v>
      </c>
      <c r="O349" s="28" t="s">
        <v>51</v>
      </c>
      <c r="P349" s="28" t="s">
        <v>51</v>
      </c>
      <c r="Q349" s="28" t="s">
        <v>328</v>
      </c>
      <c r="R349" s="28" t="s">
        <v>51</v>
      </c>
      <c r="S349" s="28" t="s">
        <v>51</v>
      </c>
      <c r="T349" s="28" t="s">
        <v>5980</v>
      </c>
    </row>
    <row r="350" spans="1:20" x14ac:dyDescent="0.25">
      <c r="A350" s="28" t="s">
        <v>51</v>
      </c>
      <c r="B350" s="28" t="s">
        <v>60</v>
      </c>
      <c r="C350" s="28" t="s">
        <v>6300</v>
      </c>
      <c r="D350" s="28" t="s">
        <v>6301</v>
      </c>
      <c r="E350" s="31">
        <v>46043</v>
      </c>
      <c r="F350" s="31">
        <v>46063</v>
      </c>
      <c r="G350" s="31">
        <v>46072</v>
      </c>
      <c r="H350" s="28" t="s">
        <v>1657</v>
      </c>
      <c r="I350" s="28" t="s">
        <v>8548</v>
      </c>
      <c r="J350" s="60">
        <v>-4050</v>
      </c>
      <c r="K350" s="28" t="s">
        <v>326</v>
      </c>
      <c r="L350" s="28" t="s">
        <v>52</v>
      </c>
      <c r="M350" s="28" t="s">
        <v>3541</v>
      </c>
      <c r="N350" s="28" t="s">
        <v>55</v>
      </c>
      <c r="O350" s="28" t="s">
        <v>51</v>
      </c>
      <c r="P350" s="28" t="s">
        <v>51</v>
      </c>
      <c r="Q350" s="28" t="s">
        <v>328</v>
      </c>
      <c r="R350" s="28" t="s">
        <v>51</v>
      </c>
      <c r="S350" s="28" t="s">
        <v>51</v>
      </c>
      <c r="T350" s="28" t="s">
        <v>5980</v>
      </c>
    </row>
    <row r="351" spans="1:20" x14ac:dyDescent="0.25">
      <c r="A351" s="28" t="s">
        <v>51</v>
      </c>
      <c r="B351" s="28" t="s">
        <v>60</v>
      </c>
      <c r="C351" s="28" t="s">
        <v>6051</v>
      </c>
      <c r="D351" s="28" t="s">
        <v>6052</v>
      </c>
      <c r="E351" s="31">
        <v>46010</v>
      </c>
      <c r="F351" s="31">
        <v>46022</v>
      </c>
      <c r="G351" s="31">
        <v>46072</v>
      </c>
      <c r="H351" s="28" t="s">
        <v>8549</v>
      </c>
      <c r="I351" s="28" t="s">
        <v>8550</v>
      </c>
      <c r="J351" s="60">
        <v>-5967579.7400000002</v>
      </c>
      <c r="K351" s="28" t="s">
        <v>326</v>
      </c>
      <c r="L351" s="28" t="s">
        <v>52</v>
      </c>
      <c r="M351" s="28" t="s">
        <v>3541</v>
      </c>
      <c r="N351" s="28" t="s">
        <v>55</v>
      </c>
      <c r="O351" s="28" t="s">
        <v>51</v>
      </c>
      <c r="P351" s="28" t="s">
        <v>51</v>
      </c>
      <c r="Q351" s="28" t="s">
        <v>328</v>
      </c>
      <c r="R351" s="28" t="s">
        <v>51</v>
      </c>
      <c r="S351" s="28" t="s">
        <v>51</v>
      </c>
      <c r="T351" s="28" t="s">
        <v>5980</v>
      </c>
    </row>
    <row r="352" spans="1:20" x14ac:dyDescent="0.25">
      <c r="A352" s="28" t="s">
        <v>51</v>
      </c>
      <c r="B352" s="28" t="s">
        <v>60</v>
      </c>
      <c r="C352" s="28" t="s">
        <v>8551</v>
      </c>
      <c r="D352" s="28" t="s">
        <v>8552</v>
      </c>
      <c r="E352" s="31">
        <v>46066</v>
      </c>
      <c r="F352" s="31">
        <v>46066</v>
      </c>
      <c r="G352" s="31">
        <v>46073</v>
      </c>
      <c r="H352" s="28" t="s">
        <v>737</v>
      </c>
      <c r="I352" s="28" t="s">
        <v>8553</v>
      </c>
      <c r="J352" s="60">
        <v>-774.81</v>
      </c>
      <c r="K352" s="28" t="s">
        <v>326</v>
      </c>
      <c r="L352" s="28" t="s">
        <v>72</v>
      </c>
      <c r="M352" s="28" t="s">
        <v>3541</v>
      </c>
      <c r="N352" s="28" t="s">
        <v>55</v>
      </c>
      <c r="O352" s="28" t="s">
        <v>51</v>
      </c>
      <c r="P352" s="28" t="s">
        <v>51</v>
      </c>
      <c r="Q352" s="28" t="s">
        <v>328</v>
      </c>
      <c r="R352" s="28" t="s">
        <v>51</v>
      </c>
      <c r="T352" s="28" t="s">
        <v>8554</v>
      </c>
    </row>
    <row r="353" spans="1:20" x14ac:dyDescent="0.25">
      <c r="A353" s="28" t="s">
        <v>51</v>
      </c>
      <c r="B353" s="28" t="s">
        <v>60</v>
      </c>
      <c r="C353" s="28" t="s">
        <v>6277</v>
      </c>
      <c r="D353" s="28" t="s">
        <v>6278</v>
      </c>
      <c r="E353" s="31">
        <v>46031</v>
      </c>
      <c r="F353" s="31">
        <v>46043</v>
      </c>
      <c r="G353" s="31">
        <v>46073</v>
      </c>
      <c r="H353" s="28" t="s">
        <v>890</v>
      </c>
      <c r="I353" s="28" t="s">
        <v>8555</v>
      </c>
      <c r="J353" s="60">
        <v>-840.1</v>
      </c>
      <c r="K353" s="28" t="s">
        <v>326</v>
      </c>
      <c r="L353" s="28" t="s">
        <v>72</v>
      </c>
      <c r="M353" s="28" t="s">
        <v>3541</v>
      </c>
      <c r="N353" s="28" t="s">
        <v>55</v>
      </c>
      <c r="O353" s="28" t="s">
        <v>51</v>
      </c>
      <c r="P353" s="28" t="s">
        <v>51</v>
      </c>
      <c r="Q353" s="28" t="s">
        <v>328</v>
      </c>
      <c r="R353" s="28" t="s">
        <v>51</v>
      </c>
      <c r="S353" s="28" t="s">
        <v>51</v>
      </c>
      <c r="T353" s="28" t="s">
        <v>5980</v>
      </c>
    </row>
    <row r="354" spans="1:20" x14ac:dyDescent="0.25">
      <c r="A354" s="28" t="s">
        <v>51</v>
      </c>
      <c r="B354" s="28" t="s">
        <v>60</v>
      </c>
      <c r="C354" s="28" t="s">
        <v>6209</v>
      </c>
      <c r="D354" s="28" t="s">
        <v>6210</v>
      </c>
      <c r="E354" s="31">
        <v>46043</v>
      </c>
      <c r="F354" s="31">
        <v>46059</v>
      </c>
      <c r="G354" s="31">
        <v>46073</v>
      </c>
      <c r="H354" s="28" t="s">
        <v>1355</v>
      </c>
      <c r="I354" s="28" t="s">
        <v>8556</v>
      </c>
      <c r="J354" s="60">
        <v>-6900</v>
      </c>
      <c r="K354" s="28" t="s">
        <v>326</v>
      </c>
      <c r="L354" s="28" t="s">
        <v>52</v>
      </c>
      <c r="M354" s="28" t="s">
        <v>3541</v>
      </c>
      <c r="N354" s="28" t="s">
        <v>55</v>
      </c>
      <c r="O354" s="28" t="s">
        <v>51</v>
      </c>
      <c r="P354" s="28" t="s">
        <v>51</v>
      </c>
      <c r="Q354" s="28" t="s">
        <v>328</v>
      </c>
      <c r="R354" s="28" t="s">
        <v>51</v>
      </c>
      <c r="S354" s="28" t="s">
        <v>51</v>
      </c>
      <c r="T354" s="28" t="s">
        <v>5980</v>
      </c>
    </row>
    <row r="355" spans="1:20" x14ac:dyDescent="0.25">
      <c r="A355" s="28" t="s">
        <v>51</v>
      </c>
      <c r="B355" s="28" t="s">
        <v>60</v>
      </c>
      <c r="C355" s="28" t="s">
        <v>997</v>
      </c>
      <c r="D355" s="28" t="s">
        <v>998</v>
      </c>
      <c r="E355" s="31">
        <v>46044</v>
      </c>
      <c r="F355" s="31">
        <v>46050</v>
      </c>
      <c r="G355" s="31">
        <v>46073</v>
      </c>
      <c r="H355" s="28" t="s">
        <v>1755</v>
      </c>
      <c r="I355" s="28" t="s">
        <v>8557</v>
      </c>
      <c r="J355" s="60">
        <v>-673.7</v>
      </c>
      <c r="K355" s="28" t="s">
        <v>326</v>
      </c>
      <c r="L355" s="28" t="s">
        <v>52</v>
      </c>
      <c r="M355" s="28" t="s">
        <v>3541</v>
      </c>
      <c r="N355" s="28" t="s">
        <v>55</v>
      </c>
      <c r="O355" s="28" t="s">
        <v>51</v>
      </c>
      <c r="P355" s="28" t="s">
        <v>51</v>
      </c>
      <c r="Q355" s="28" t="s">
        <v>328</v>
      </c>
      <c r="R355" s="28" t="s">
        <v>51</v>
      </c>
      <c r="S355" s="28" t="s">
        <v>51</v>
      </c>
      <c r="T355" s="28" t="s">
        <v>5980</v>
      </c>
    </row>
    <row r="356" spans="1:20" x14ac:dyDescent="0.25">
      <c r="A356" s="28" t="s">
        <v>51</v>
      </c>
      <c r="B356" s="28" t="s">
        <v>60</v>
      </c>
      <c r="C356" s="28" t="s">
        <v>6040</v>
      </c>
      <c r="D356" s="28" t="s">
        <v>6041</v>
      </c>
      <c r="E356" s="31">
        <v>46045</v>
      </c>
      <c r="F356" s="31">
        <v>46051</v>
      </c>
      <c r="G356" s="31">
        <v>46073</v>
      </c>
      <c r="H356" s="28" t="s">
        <v>8558</v>
      </c>
      <c r="I356" s="28" t="s">
        <v>8559</v>
      </c>
      <c r="J356" s="60">
        <v>-1885.13</v>
      </c>
      <c r="K356" s="28" t="s">
        <v>326</v>
      </c>
      <c r="L356" s="28" t="s">
        <v>52</v>
      </c>
      <c r="M356" s="28" t="s">
        <v>3541</v>
      </c>
      <c r="N356" s="28" t="s">
        <v>55</v>
      </c>
      <c r="O356" s="28" t="s">
        <v>51</v>
      </c>
      <c r="P356" s="28" t="s">
        <v>51</v>
      </c>
      <c r="Q356" s="28" t="s">
        <v>328</v>
      </c>
      <c r="R356" s="28" t="s">
        <v>51</v>
      </c>
      <c r="S356" s="28" t="s">
        <v>51</v>
      </c>
      <c r="T356" s="28" t="s">
        <v>5980</v>
      </c>
    </row>
    <row r="357" spans="1:20" x14ac:dyDescent="0.25">
      <c r="A357" s="28" t="s">
        <v>51</v>
      </c>
      <c r="B357" s="28" t="s">
        <v>60</v>
      </c>
      <c r="C357" s="28" t="s">
        <v>6269</v>
      </c>
      <c r="D357" s="28" t="s">
        <v>6270</v>
      </c>
      <c r="E357" s="31">
        <v>46042</v>
      </c>
      <c r="F357" s="31">
        <v>46059</v>
      </c>
      <c r="G357" s="31">
        <v>46073</v>
      </c>
      <c r="H357" s="28" t="s">
        <v>1309</v>
      </c>
      <c r="I357" s="28" t="s">
        <v>8560</v>
      </c>
      <c r="J357" s="60">
        <v>-12540</v>
      </c>
      <c r="K357" s="28" t="s">
        <v>326</v>
      </c>
      <c r="L357" s="28" t="s">
        <v>52</v>
      </c>
      <c r="M357" s="28" t="s">
        <v>3541</v>
      </c>
      <c r="N357" s="28" t="s">
        <v>55</v>
      </c>
      <c r="O357" s="28" t="s">
        <v>51</v>
      </c>
      <c r="P357" s="28" t="s">
        <v>51</v>
      </c>
      <c r="Q357" s="28" t="s">
        <v>328</v>
      </c>
      <c r="R357" s="28" t="s">
        <v>51</v>
      </c>
      <c r="S357" s="28" t="s">
        <v>51</v>
      </c>
      <c r="T357" s="28" t="s">
        <v>5980</v>
      </c>
    </row>
    <row r="358" spans="1:20" x14ac:dyDescent="0.25">
      <c r="A358" s="28" t="s">
        <v>51</v>
      </c>
      <c r="B358" s="28" t="s">
        <v>60</v>
      </c>
      <c r="C358" s="28" t="s">
        <v>6251</v>
      </c>
      <c r="D358" s="28" t="s">
        <v>6252</v>
      </c>
      <c r="E358" s="31">
        <v>46043</v>
      </c>
      <c r="F358" s="31">
        <v>46051</v>
      </c>
      <c r="G358" s="31">
        <v>46073</v>
      </c>
      <c r="H358" s="28" t="s">
        <v>7762</v>
      </c>
      <c r="I358" s="28" t="s">
        <v>8561</v>
      </c>
      <c r="J358" s="60">
        <v>-2655.65</v>
      </c>
      <c r="K358" s="28" t="s">
        <v>326</v>
      </c>
      <c r="L358" s="28" t="s">
        <v>52</v>
      </c>
      <c r="M358" s="28" t="s">
        <v>3541</v>
      </c>
      <c r="N358" s="28" t="s">
        <v>55</v>
      </c>
      <c r="O358" s="28" t="s">
        <v>51</v>
      </c>
      <c r="P358" s="28" t="s">
        <v>51</v>
      </c>
      <c r="Q358" s="28" t="s">
        <v>328</v>
      </c>
      <c r="R358" s="28" t="s">
        <v>51</v>
      </c>
      <c r="S358" s="28" t="s">
        <v>51</v>
      </c>
      <c r="T358" s="28" t="s">
        <v>5980</v>
      </c>
    </row>
    <row r="359" spans="1:20" x14ac:dyDescent="0.25">
      <c r="A359" s="28" t="s">
        <v>51</v>
      </c>
      <c r="B359" s="28" t="s">
        <v>60</v>
      </c>
      <c r="C359" s="28" t="s">
        <v>6251</v>
      </c>
      <c r="D359" s="28" t="s">
        <v>6252</v>
      </c>
      <c r="E359" s="31">
        <v>46043</v>
      </c>
      <c r="F359" s="31">
        <v>46051</v>
      </c>
      <c r="G359" s="31">
        <v>46073</v>
      </c>
      <c r="H359" s="28" t="s">
        <v>1262</v>
      </c>
      <c r="I359" s="28" t="s">
        <v>8562</v>
      </c>
      <c r="J359" s="60">
        <v>-90</v>
      </c>
      <c r="K359" s="28" t="s">
        <v>326</v>
      </c>
      <c r="L359" s="28" t="s">
        <v>52</v>
      </c>
      <c r="M359" s="28" t="s">
        <v>3541</v>
      </c>
      <c r="N359" s="28" t="s">
        <v>55</v>
      </c>
      <c r="O359" s="28" t="s">
        <v>51</v>
      </c>
      <c r="P359" s="28" t="s">
        <v>51</v>
      </c>
      <c r="Q359" s="28" t="s">
        <v>328</v>
      </c>
      <c r="R359" s="28" t="s">
        <v>51</v>
      </c>
      <c r="S359" s="28" t="s">
        <v>51</v>
      </c>
      <c r="T359" s="28" t="s">
        <v>5980</v>
      </c>
    </row>
    <row r="360" spans="1:20" x14ac:dyDescent="0.25">
      <c r="A360" s="28" t="s">
        <v>51</v>
      </c>
      <c r="B360" s="28" t="s">
        <v>60</v>
      </c>
      <c r="C360" s="28" t="s">
        <v>6251</v>
      </c>
      <c r="D360" s="28" t="s">
        <v>6252</v>
      </c>
      <c r="E360" s="31">
        <v>46043</v>
      </c>
      <c r="F360" s="31">
        <v>46051</v>
      </c>
      <c r="G360" s="31">
        <v>46073</v>
      </c>
      <c r="H360" s="28" t="s">
        <v>1368</v>
      </c>
      <c r="I360" s="28" t="s">
        <v>8544</v>
      </c>
      <c r="J360" s="60">
        <v>-1434</v>
      </c>
      <c r="K360" s="28" t="s">
        <v>326</v>
      </c>
      <c r="L360" s="28" t="s">
        <v>52</v>
      </c>
      <c r="M360" s="28" t="s">
        <v>3541</v>
      </c>
      <c r="N360" s="28" t="s">
        <v>55</v>
      </c>
      <c r="O360" s="28" t="s">
        <v>51</v>
      </c>
      <c r="P360" s="28" t="s">
        <v>51</v>
      </c>
      <c r="Q360" s="28" t="s">
        <v>328</v>
      </c>
      <c r="R360" s="28" t="s">
        <v>51</v>
      </c>
      <c r="S360" s="28" t="s">
        <v>51</v>
      </c>
      <c r="T360" s="28" t="s">
        <v>5980</v>
      </c>
    </row>
    <row r="361" spans="1:20" x14ac:dyDescent="0.25">
      <c r="A361" s="28" t="s">
        <v>51</v>
      </c>
      <c r="B361" s="28" t="s">
        <v>60</v>
      </c>
      <c r="C361" s="28" t="s">
        <v>6251</v>
      </c>
      <c r="D361" s="28" t="s">
        <v>6252</v>
      </c>
      <c r="E361" s="31">
        <v>46043</v>
      </c>
      <c r="F361" s="31">
        <v>46051</v>
      </c>
      <c r="G361" s="31">
        <v>46073</v>
      </c>
      <c r="H361" s="28" t="s">
        <v>1942</v>
      </c>
      <c r="I361" s="28" t="s">
        <v>8563</v>
      </c>
      <c r="J361" s="60">
        <v>-85</v>
      </c>
      <c r="K361" s="28" t="s">
        <v>326</v>
      </c>
      <c r="L361" s="28" t="s">
        <v>52</v>
      </c>
      <c r="M361" s="28" t="s">
        <v>3541</v>
      </c>
      <c r="N361" s="28" t="s">
        <v>55</v>
      </c>
      <c r="O361" s="28" t="s">
        <v>51</v>
      </c>
      <c r="P361" s="28" t="s">
        <v>51</v>
      </c>
      <c r="Q361" s="28" t="s">
        <v>328</v>
      </c>
      <c r="R361" s="28" t="s">
        <v>51</v>
      </c>
      <c r="S361" s="28" t="s">
        <v>51</v>
      </c>
      <c r="T361" s="28" t="s">
        <v>5980</v>
      </c>
    </row>
    <row r="362" spans="1:20" x14ac:dyDescent="0.25">
      <c r="A362" s="28" t="s">
        <v>51</v>
      </c>
      <c r="B362" s="28" t="s">
        <v>60</v>
      </c>
      <c r="C362" s="28" t="s">
        <v>6251</v>
      </c>
      <c r="D362" s="28" t="s">
        <v>6252</v>
      </c>
      <c r="E362" s="31">
        <v>46043</v>
      </c>
      <c r="F362" s="31">
        <v>46051</v>
      </c>
      <c r="G362" s="31">
        <v>46073</v>
      </c>
      <c r="H362" s="28" t="s">
        <v>1946</v>
      </c>
      <c r="I362" s="28" t="s">
        <v>8564</v>
      </c>
      <c r="J362" s="60">
        <v>-75</v>
      </c>
      <c r="K362" s="28" t="s">
        <v>326</v>
      </c>
      <c r="L362" s="28" t="s">
        <v>52</v>
      </c>
      <c r="M362" s="28" t="s">
        <v>3541</v>
      </c>
      <c r="N362" s="28" t="s">
        <v>55</v>
      </c>
      <c r="O362" s="28" t="s">
        <v>51</v>
      </c>
      <c r="P362" s="28" t="s">
        <v>51</v>
      </c>
      <c r="Q362" s="28" t="s">
        <v>328</v>
      </c>
      <c r="R362" s="28" t="s">
        <v>51</v>
      </c>
      <c r="S362" s="28" t="s">
        <v>51</v>
      </c>
      <c r="T362" s="28" t="s">
        <v>5980</v>
      </c>
    </row>
    <row r="363" spans="1:20" x14ac:dyDescent="0.25">
      <c r="A363" s="28" t="s">
        <v>51</v>
      </c>
      <c r="B363" s="28" t="s">
        <v>246</v>
      </c>
      <c r="D363" s="28" t="s">
        <v>8565</v>
      </c>
      <c r="E363" s="31">
        <v>46073</v>
      </c>
      <c r="F363" s="31">
        <v>46073</v>
      </c>
      <c r="G363" s="31">
        <v>46073</v>
      </c>
      <c r="J363" s="60">
        <v>-36701.370000000003</v>
      </c>
      <c r="K363" s="28" t="s">
        <v>326</v>
      </c>
      <c r="M363" s="28" t="s">
        <v>3541</v>
      </c>
      <c r="N363" s="28" t="s">
        <v>55</v>
      </c>
      <c r="O363" s="28" t="s">
        <v>51</v>
      </c>
      <c r="P363" s="28" t="s">
        <v>51</v>
      </c>
      <c r="Q363" s="28" t="s">
        <v>328</v>
      </c>
      <c r="R363" s="28" t="s">
        <v>51</v>
      </c>
      <c r="S363" s="28" t="s">
        <v>51</v>
      </c>
    </row>
    <row r="364" spans="1:20" x14ac:dyDescent="0.25">
      <c r="A364" s="28" t="s">
        <v>51</v>
      </c>
      <c r="B364" s="28" t="s">
        <v>246</v>
      </c>
      <c r="D364" s="28" t="s">
        <v>6154</v>
      </c>
      <c r="E364" s="31">
        <v>46073</v>
      </c>
      <c r="F364" s="31">
        <v>46073</v>
      </c>
      <c r="G364" s="31">
        <v>46073</v>
      </c>
      <c r="J364" s="60">
        <v>-1602.93</v>
      </c>
      <c r="K364" s="28" t="s">
        <v>326</v>
      </c>
      <c r="M364" s="28" t="s">
        <v>3541</v>
      </c>
      <c r="N364" s="28" t="s">
        <v>55</v>
      </c>
      <c r="O364" s="28" t="s">
        <v>51</v>
      </c>
      <c r="P364" s="28" t="s">
        <v>51</v>
      </c>
      <c r="Q364" s="28" t="s">
        <v>328</v>
      </c>
      <c r="R364" s="28" t="s">
        <v>51</v>
      </c>
      <c r="S364" s="28" t="s">
        <v>51</v>
      </c>
    </row>
    <row r="365" spans="1:20" x14ac:dyDescent="0.25">
      <c r="B365" s="28" t="s">
        <v>155</v>
      </c>
      <c r="D365" s="28" t="s">
        <v>8566</v>
      </c>
      <c r="E365" s="31">
        <v>46073</v>
      </c>
      <c r="F365" s="31">
        <v>46073</v>
      </c>
      <c r="G365" s="31">
        <v>46073</v>
      </c>
      <c r="J365" s="60">
        <v>-66624.77</v>
      </c>
      <c r="K365" s="28" t="s">
        <v>326</v>
      </c>
      <c r="M365" s="28" t="s">
        <v>3541</v>
      </c>
      <c r="N365" s="28" t="s">
        <v>55</v>
      </c>
      <c r="Q365" s="28" t="s">
        <v>328</v>
      </c>
    </row>
    <row r="366" spans="1:20" x14ac:dyDescent="0.25">
      <c r="B366" s="28" t="s">
        <v>155</v>
      </c>
      <c r="D366" s="28" t="s">
        <v>8567</v>
      </c>
      <c r="E366" s="31">
        <v>46073</v>
      </c>
      <c r="F366" s="31">
        <v>46073</v>
      </c>
      <c r="G366" s="31">
        <v>46073</v>
      </c>
      <c r="J366" s="60">
        <v>-491914</v>
      </c>
      <c r="K366" s="28" t="s">
        <v>326</v>
      </c>
      <c r="M366" s="28" t="s">
        <v>3541</v>
      </c>
      <c r="N366" s="28" t="s">
        <v>55</v>
      </c>
      <c r="Q366" s="28" t="s">
        <v>328</v>
      </c>
    </row>
    <row r="367" spans="1:20" x14ac:dyDescent="0.25">
      <c r="B367" s="28" t="s">
        <v>2440</v>
      </c>
      <c r="C367" s="28" t="s">
        <v>8568</v>
      </c>
      <c r="D367" s="28" t="s">
        <v>8569</v>
      </c>
      <c r="E367" s="31">
        <v>46065</v>
      </c>
      <c r="F367" s="31">
        <v>46065</v>
      </c>
      <c r="G367" s="31">
        <v>46073</v>
      </c>
      <c r="H367" s="28" t="s">
        <v>8570</v>
      </c>
      <c r="I367" s="28" t="s">
        <v>8571</v>
      </c>
      <c r="J367" s="60">
        <v>9460</v>
      </c>
      <c r="K367" s="28" t="s">
        <v>326</v>
      </c>
      <c r="N367" s="28" t="s">
        <v>55</v>
      </c>
      <c r="Q367" s="28" t="s">
        <v>328</v>
      </c>
    </row>
    <row r="368" spans="1:20" x14ac:dyDescent="0.25">
      <c r="A368" s="28" t="s">
        <v>51</v>
      </c>
      <c r="B368" s="28" t="s">
        <v>60</v>
      </c>
      <c r="C368" s="28" t="s">
        <v>6281</v>
      </c>
      <c r="D368" s="28" t="s">
        <v>6282</v>
      </c>
      <c r="E368" s="31">
        <v>46059</v>
      </c>
      <c r="F368" s="31">
        <v>46059</v>
      </c>
      <c r="G368" s="31">
        <v>46076</v>
      </c>
      <c r="H368" s="28" t="s">
        <v>9894</v>
      </c>
      <c r="I368" s="28" t="s">
        <v>9895</v>
      </c>
      <c r="J368" s="60">
        <v>-2435.48</v>
      </c>
      <c r="K368" s="28" t="s">
        <v>326</v>
      </c>
      <c r="L368" s="28" t="s">
        <v>6408</v>
      </c>
      <c r="M368" s="28" t="s">
        <v>3541</v>
      </c>
      <c r="N368" s="28" t="s">
        <v>55</v>
      </c>
      <c r="O368" s="28" t="s">
        <v>51</v>
      </c>
      <c r="P368" s="28" t="s">
        <v>51</v>
      </c>
      <c r="Q368" s="28" t="s">
        <v>9896</v>
      </c>
      <c r="R368" s="28" t="s">
        <v>51</v>
      </c>
      <c r="S368" s="28" t="s">
        <v>51</v>
      </c>
      <c r="T368" s="28" t="s">
        <v>5980</v>
      </c>
    </row>
    <row r="369" spans="1:20" x14ac:dyDescent="0.25">
      <c r="A369" s="28" t="s">
        <v>51</v>
      </c>
      <c r="B369" s="28" t="s">
        <v>60</v>
      </c>
      <c r="C369" s="28" t="s">
        <v>6281</v>
      </c>
      <c r="D369" s="28" t="s">
        <v>6282</v>
      </c>
      <c r="E369" s="31">
        <v>46059</v>
      </c>
      <c r="F369" s="31">
        <v>46059</v>
      </c>
      <c r="G369" s="31">
        <v>46076</v>
      </c>
      <c r="H369" s="28" t="s">
        <v>9897</v>
      </c>
      <c r="I369" s="28" t="s">
        <v>9898</v>
      </c>
      <c r="J369" s="60">
        <v>-2492.5</v>
      </c>
      <c r="K369" s="28" t="s">
        <v>326</v>
      </c>
      <c r="L369" s="28" t="s">
        <v>6408</v>
      </c>
      <c r="M369" s="28" t="s">
        <v>3541</v>
      </c>
      <c r="N369" s="28" t="s">
        <v>55</v>
      </c>
      <c r="O369" s="28" t="s">
        <v>51</v>
      </c>
      <c r="P369" s="28" t="s">
        <v>51</v>
      </c>
      <c r="Q369" s="28" t="s">
        <v>9899</v>
      </c>
      <c r="R369" s="28" t="s">
        <v>51</v>
      </c>
      <c r="S369" s="28" t="s">
        <v>51</v>
      </c>
      <c r="T369" s="28" t="s">
        <v>5980</v>
      </c>
    </row>
    <row r="370" spans="1:20" x14ac:dyDescent="0.25">
      <c r="A370" s="28" t="s">
        <v>51</v>
      </c>
      <c r="B370" s="28" t="s">
        <v>60</v>
      </c>
      <c r="C370" s="28" t="s">
        <v>6236</v>
      </c>
      <c r="D370" s="28" t="s">
        <v>6237</v>
      </c>
      <c r="E370" s="31">
        <v>46048</v>
      </c>
      <c r="F370" s="31">
        <v>46049</v>
      </c>
      <c r="G370" s="31">
        <v>46076</v>
      </c>
      <c r="H370" s="28" t="s">
        <v>1061</v>
      </c>
      <c r="I370" s="28" t="s">
        <v>9900</v>
      </c>
      <c r="J370" s="60">
        <v>-2926035</v>
      </c>
      <c r="K370" s="28" t="s">
        <v>326</v>
      </c>
      <c r="L370" s="28" t="s">
        <v>52</v>
      </c>
      <c r="M370" s="28" t="s">
        <v>3541</v>
      </c>
      <c r="N370" s="28" t="s">
        <v>55</v>
      </c>
      <c r="O370" s="28" t="s">
        <v>51</v>
      </c>
      <c r="P370" s="28" t="s">
        <v>51</v>
      </c>
      <c r="Q370" s="28" t="s">
        <v>328</v>
      </c>
      <c r="R370" s="28" t="s">
        <v>51</v>
      </c>
      <c r="S370" s="28" t="s">
        <v>51</v>
      </c>
      <c r="T370" s="28" t="s">
        <v>5980</v>
      </c>
    </row>
    <row r="371" spans="1:20" x14ac:dyDescent="0.25">
      <c r="A371" s="28" t="s">
        <v>51</v>
      </c>
      <c r="B371" s="28" t="s">
        <v>60</v>
      </c>
      <c r="C371" s="28" t="s">
        <v>6236</v>
      </c>
      <c r="D371" s="28" t="s">
        <v>6237</v>
      </c>
      <c r="E371" s="31">
        <v>46048</v>
      </c>
      <c r="F371" s="31">
        <v>46049</v>
      </c>
      <c r="G371" s="31">
        <v>46076</v>
      </c>
      <c r="H371" s="28" t="s">
        <v>899</v>
      </c>
      <c r="I371" s="28" t="s">
        <v>9901</v>
      </c>
      <c r="J371" s="60">
        <v>-2366062.13</v>
      </c>
      <c r="K371" s="28" t="s">
        <v>326</v>
      </c>
      <c r="L371" s="28" t="s">
        <v>52</v>
      </c>
      <c r="M371" s="28" t="s">
        <v>3541</v>
      </c>
      <c r="N371" s="28" t="s">
        <v>55</v>
      </c>
      <c r="O371" s="28" t="s">
        <v>51</v>
      </c>
      <c r="P371" s="28" t="s">
        <v>51</v>
      </c>
      <c r="Q371" s="28" t="s">
        <v>328</v>
      </c>
      <c r="R371" s="28" t="s">
        <v>51</v>
      </c>
      <c r="S371" s="28" t="s">
        <v>51</v>
      </c>
      <c r="T371" s="28" t="s">
        <v>5980</v>
      </c>
    </row>
    <row r="372" spans="1:20" x14ac:dyDescent="0.25">
      <c r="A372" s="28" t="s">
        <v>51</v>
      </c>
      <c r="B372" s="28" t="s">
        <v>60</v>
      </c>
      <c r="C372" s="28" t="s">
        <v>8537</v>
      </c>
      <c r="D372" s="28" t="s">
        <v>8538</v>
      </c>
      <c r="E372" s="31">
        <v>46048</v>
      </c>
      <c r="F372" s="31">
        <v>46051</v>
      </c>
      <c r="G372" s="31">
        <v>46076</v>
      </c>
      <c r="H372" s="28" t="s">
        <v>2322</v>
      </c>
      <c r="I372" s="28" t="s">
        <v>9902</v>
      </c>
      <c r="J372" s="60">
        <v>-1312.85</v>
      </c>
      <c r="K372" s="28" t="s">
        <v>326</v>
      </c>
      <c r="L372" s="28" t="s">
        <v>52</v>
      </c>
      <c r="M372" s="28" t="s">
        <v>3541</v>
      </c>
      <c r="N372" s="28" t="s">
        <v>55</v>
      </c>
      <c r="O372" s="28" t="s">
        <v>51</v>
      </c>
      <c r="P372" s="28" t="s">
        <v>51</v>
      </c>
      <c r="Q372" s="28" t="s">
        <v>328</v>
      </c>
      <c r="R372" s="28" t="s">
        <v>51</v>
      </c>
      <c r="S372" s="28" t="s">
        <v>51</v>
      </c>
      <c r="T372" s="28" t="s">
        <v>5980</v>
      </c>
    </row>
    <row r="373" spans="1:20" x14ac:dyDescent="0.25">
      <c r="B373" s="28" t="s">
        <v>155</v>
      </c>
      <c r="D373" s="28" t="s">
        <v>9903</v>
      </c>
      <c r="E373" s="31">
        <v>46077</v>
      </c>
      <c r="F373" s="31">
        <v>46077</v>
      </c>
      <c r="G373" s="31">
        <v>46077</v>
      </c>
      <c r="J373" s="60">
        <v>-126.34</v>
      </c>
      <c r="K373" s="28" t="s">
        <v>326</v>
      </c>
      <c r="M373" s="28" t="s">
        <v>3541</v>
      </c>
      <c r="N373" s="28" t="s">
        <v>55</v>
      </c>
      <c r="Q373" s="28" t="s">
        <v>328</v>
      </c>
    </row>
    <row r="374" spans="1:20" x14ac:dyDescent="0.25">
      <c r="A374" s="28" t="s">
        <v>51</v>
      </c>
      <c r="B374" s="28" t="s">
        <v>60</v>
      </c>
      <c r="C374" s="28" t="s">
        <v>9904</v>
      </c>
      <c r="D374" s="28" t="s">
        <v>9905</v>
      </c>
      <c r="E374" s="31">
        <v>46062</v>
      </c>
      <c r="F374" s="31">
        <v>46073</v>
      </c>
      <c r="G374" s="31">
        <v>46078</v>
      </c>
      <c r="H374" s="28" t="s">
        <v>2136</v>
      </c>
      <c r="I374" s="28" t="s">
        <v>9906</v>
      </c>
      <c r="J374" s="60">
        <v>-305</v>
      </c>
      <c r="K374" s="28" t="s">
        <v>326</v>
      </c>
      <c r="L374" s="28" t="s">
        <v>52</v>
      </c>
      <c r="M374" s="28" t="s">
        <v>3541</v>
      </c>
      <c r="N374" s="28" t="s">
        <v>55</v>
      </c>
      <c r="O374" s="28" t="s">
        <v>51</v>
      </c>
      <c r="P374" s="28" t="s">
        <v>51</v>
      </c>
      <c r="Q374" s="28" t="s">
        <v>328</v>
      </c>
      <c r="R374" s="28" t="s">
        <v>51</v>
      </c>
      <c r="S374" s="28" t="s">
        <v>51</v>
      </c>
      <c r="T374" s="28" t="s">
        <v>5980</v>
      </c>
    </row>
    <row r="375" spans="1:20" x14ac:dyDescent="0.25">
      <c r="A375" s="28" t="s">
        <v>51</v>
      </c>
      <c r="B375" s="28" t="s">
        <v>60</v>
      </c>
      <c r="C375" s="28" t="s">
        <v>9904</v>
      </c>
      <c r="D375" s="28" t="s">
        <v>9905</v>
      </c>
      <c r="E375" s="31">
        <v>46062</v>
      </c>
      <c r="F375" s="31">
        <v>46073</v>
      </c>
      <c r="G375" s="31">
        <v>46078</v>
      </c>
      <c r="H375" s="28" t="s">
        <v>9907</v>
      </c>
      <c r="I375" s="28" t="s">
        <v>9908</v>
      </c>
      <c r="J375" s="60">
        <v>-555</v>
      </c>
      <c r="K375" s="28" t="s">
        <v>326</v>
      </c>
      <c r="L375" s="28" t="s">
        <v>52</v>
      </c>
      <c r="M375" s="28" t="s">
        <v>3541</v>
      </c>
      <c r="N375" s="28" t="s">
        <v>55</v>
      </c>
      <c r="O375" s="28" t="s">
        <v>51</v>
      </c>
      <c r="P375" s="28" t="s">
        <v>51</v>
      </c>
      <c r="Q375" s="28" t="s">
        <v>328</v>
      </c>
      <c r="R375" s="28" t="s">
        <v>51</v>
      </c>
      <c r="S375" s="28" t="s">
        <v>51</v>
      </c>
      <c r="T375" s="28" t="s">
        <v>5980</v>
      </c>
    </row>
    <row r="376" spans="1:20" x14ac:dyDescent="0.25">
      <c r="A376" s="28" t="s">
        <v>51</v>
      </c>
      <c r="B376" s="28" t="s">
        <v>60</v>
      </c>
      <c r="C376" s="28" t="s">
        <v>6293</v>
      </c>
      <c r="D376" s="28" t="s">
        <v>6294</v>
      </c>
      <c r="E376" s="31">
        <v>46043</v>
      </c>
      <c r="F376" s="31">
        <v>46078</v>
      </c>
      <c r="G376" s="31">
        <v>46078</v>
      </c>
      <c r="H376" s="28">
        <v>3500000030</v>
      </c>
      <c r="I376" s="28" t="s">
        <v>8830</v>
      </c>
      <c r="J376" s="60">
        <v>-689</v>
      </c>
      <c r="K376" s="28" t="s">
        <v>326</v>
      </c>
      <c r="L376" s="28" t="s">
        <v>72</v>
      </c>
      <c r="M376" s="28" t="s">
        <v>3541</v>
      </c>
      <c r="N376" s="28" t="s">
        <v>55</v>
      </c>
      <c r="O376" s="28" t="s">
        <v>51</v>
      </c>
      <c r="P376" s="28" t="s">
        <v>51</v>
      </c>
      <c r="Q376" s="28" t="s">
        <v>328</v>
      </c>
      <c r="R376" s="28" t="s">
        <v>51</v>
      </c>
      <c r="S376" s="28" t="s">
        <v>51</v>
      </c>
      <c r="T376" s="28" t="s">
        <v>5980</v>
      </c>
    </row>
    <row r="377" spans="1:20" x14ac:dyDescent="0.25">
      <c r="A377" s="28" t="s">
        <v>51</v>
      </c>
      <c r="B377" s="28" t="s">
        <v>60</v>
      </c>
      <c r="C377" s="28" t="s">
        <v>6089</v>
      </c>
      <c r="D377" s="28" t="s">
        <v>6090</v>
      </c>
      <c r="E377" s="31">
        <v>46067</v>
      </c>
      <c r="F377" s="31">
        <v>46076</v>
      </c>
      <c r="G377" s="31">
        <v>46078</v>
      </c>
      <c r="H377" s="28" t="s">
        <v>916</v>
      </c>
      <c r="I377" s="28" t="s">
        <v>9909</v>
      </c>
      <c r="J377" s="60">
        <v>-2748.14</v>
      </c>
      <c r="K377" s="28" t="s">
        <v>326</v>
      </c>
      <c r="L377" s="28" t="s">
        <v>72</v>
      </c>
      <c r="M377" s="28" t="s">
        <v>3541</v>
      </c>
      <c r="N377" s="28" t="s">
        <v>55</v>
      </c>
      <c r="O377" s="28" t="s">
        <v>51</v>
      </c>
      <c r="P377" s="28" t="s">
        <v>51</v>
      </c>
      <c r="Q377" s="28" t="s">
        <v>328</v>
      </c>
      <c r="R377" s="28" t="s">
        <v>51</v>
      </c>
      <c r="S377" s="28" t="s">
        <v>51</v>
      </c>
      <c r="T377" s="28" t="s">
        <v>5980</v>
      </c>
    </row>
    <row r="378" spans="1:20" x14ac:dyDescent="0.25">
      <c r="A378" s="28" t="s">
        <v>51</v>
      </c>
      <c r="B378" s="28" t="s">
        <v>60</v>
      </c>
      <c r="C378" s="28" t="s">
        <v>6317</v>
      </c>
      <c r="D378" s="28" t="s">
        <v>6318</v>
      </c>
      <c r="E378" s="31">
        <v>46072</v>
      </c>
      <c r="F378" s="31">
        <v>46076</v>
      </c>
      <c r="G378" s="31">
        <v>46078</v>
      </c>
      <c r="H378" s="28" t="s">
        <v>2121</v>
      </c>
      <c r="I378" s="28" t="s">
        <v>9910</v>
      </c>
      <c r="J378" s="60">
        <v>-10170</v>
      </c>
      <c r="K378" s="28" t="s">
        <v>326</v>
      </c>
      <c r="L378" s="28" t="s">
        <v>72</v>
      </c>
      <c r="M378" s="28" t="s">
        <v>3541</v>
      </c>
      <c r="N378" s="28" t="s">
        <v>55</v>
      </c>
      <c r="O378" s="28" t="s">
        <v>51</v>
      </c>
      <c r="P378" s="28" t="s">
        <v>51</v>
      </c>
      <c r="Q378" s="28" t="s">
        <v>328</v>
      </c>
      <c r="R378" s="28" t="s">
        <v>51</v>
      </c>
      <c r="S378" s="28" t="s">
        <v>51</v>
      </c>
      <c r="T378" s="28" t="s">
        <v>5980</v>
      </c>
    </row>
    <row r="379" spans="1:20" x14ac:dyDescent="0.25">
      <c r="A379" s="28" t="s">
        <v>51</v>
      </c>
      <c r="B379" s="28" t="s">
        <v>60</v>
      </c>
      <c r="C379" s="28" t="s">
        <v>9911</v>
      </c>
      <c r="D379" s="28" t="s">
        <v>9912</v>
      </c>
      <c r="E379" s="31">
        <v>46034</v>
      </c>
      <c r="F379" s="31">
        <v>46051</v>
      </c>
      <c r="G379" s="31">
        <v>46078</v>
      </c>
      <c r="H379" s="28" t="s">
        <v>7820</v>
      </c>
      <c r="I379" s="28" t="s">
        <v>9913</v>
      </c>
      <c r="J379" s="60">
        <v>-2333.1999999999998</v>
      </c>
      <c r="K379" s="28" t="s">
        <v>326</v>
      </c>
      <c r="L379" s="28" t="s">
        <v>52</v>
      </c>
      <c r="M379" s="28" t="s">
        <v>3541</v>
      </c>
      <c r="N379" s="28" t="s">
        <v>55</v>
      </c>
      <c r="O379" s="28" t="s">
        <v>51</v>
      </c>
      <c r="P379" s="28" t="s">
        <v>51</v>
      </c>
      <c r="Q379" s="28" t="s">
        <v>328</v>
      </c>
      <c r="R379" s="28" t="s">
        <v>51</v>
      </c>
      <c r="S379" s="28" t="s">
        <v>51</v>
      </c>
      <c r="T379" s="28" t="s">
        <v>5980</v>
      </c>
    </row>
    <row r="380" spans="1:20" x14ac:dyDescent="0.25">
      <c r="A380" s="28" t="s">
        <v>51</v>
      </c>
      <c r="B380" s="28" t="s">
        <v>60</v>
      </c>
      <c r="C380" s="28" t="s">
        <v>6300</v>
      </c>
      <c r="D380" s="28" t="s">
        <v>6301</v>
      </c>
      <c r="E380" s="31">
        <v>46051</v>
      </c>
      <c r="F380" s="31">
        <v>46052</v>
      </c>
      <c r="G380" s="31">
        <v>46078</v>
      </c>
      <c r="H380" s="28" t="s">
        <v>1499</v>
      </c>
      <c r="I380" s="28" t="s">
        <v>9914</v>
      </c>
      <c r="J380" s="60">
        <v>-4260</v>
      </c>
      <c r="K380" s="28" t="s">
        <v>326</v>
      </c>
      <c r="L380" s="28" t="s">
        <v>52</v>
      </c>
      <c r="M380" s="28" t="s">
        <v>3541</v>
      </c>
      <c r="N380" s="28" t="s">
        <v>55</v>
      </c>
      <c r="O380" s="28" t="s">
        <v>51</v>
      </c>
      <c r="P380" s="28" t="s">
        <v>51</v>
      </c>
      <c r="Q380" s="28" t="s">
        <v>328</v>
      </c>
      <c r="R380" s="28" t="s">
        <v>51</v>
      </c>
      <c r="S380" s="28" t="s">
        <v>51</v>
      </c>
      <c r="T380" s="28" t="s">
        <v>5980</v>
      </c>
    </row>
    <row r="381" spans="1:20" x14ac:dyDescent="0.25">
      <c r="A381" s="28" t="s">
        <v>51</v>
      </c>
      <c r="B381" s="28" t="s">
        <v>60</v>
      </c>
      <c r="C381" s="28" t="s">
        <v>6034</v>
      </c>
      <c r="D381" s="28" t="s">
        <v>6035</v>
      </c>
      <c r="E381" s="31">
        <v>46048</v>
      </c>
      <c r="F381" s="31">
        <v>46073</v>
      </c>
      <c r="G381" s="31">
        <v>46078</v>
      </c>
      <c r="H381" s="28" t="s">
        <v>8029</v>
      </c>
      <c r="I381" s="28" t="s">
        <v>9915</v>
      </c>
      <c r="J381" s="60">
        <v>-7712.5</v>
      </c>
      <c r="K381" s="28" t="s">
        <v>326</v>
      </c>
      <c r="L381" s="28" t="s">
        <v>52</v>
      </c>
      <c r="M381" s="28" t="s">
        <v>3541</v>
      </c>
      <c r="N381" s="28" t="s">
        <v>55</v>
      </c>
      <c r="O381" s="28" t="s">
        <v>51</v>
      </c>
      <c r="P381" s="28" t="s">
        <v>51</v>
      </c>
      <c r="Q381" s="28" t="s">
        <v>328</v>
      </c>
      <c r="R381" s="28" t="s">
        <v>51</v>
      </c>
      <c r="S381" s="28" t="s">
        <v>51</v>
      </c>
      <c r="T381" s="28" t="s">
        <v>5980</v>
      </c>
    </row>
    <row r="382" spans="1:20" x14ac:dyDescent="0.25">
      <c r="A382" s="28" t="s">
        <v>51</v>
      </c>
      <c r="B382" s="28" t="s">
        <v>60</v>
      </c>
      <c r="C382" s="28" t="s">
        <v>1883</v>
      </c>
      <c r="D382" s="28" t="s">
        <v>1884</v>
      </c>
      <c r="E382" s="31">
        <v>46048</v>
      </c>
      <c r="F382" s="31">
        <v>46059</v>
      </c>
      <c r="G382" s="31">
        <v>46078</v>
      </c>
      <c r="H382" s="28" t="s">
        <v>9916</v>
      </c>
      <c r="I382" s="28" t="s">
        <v>9917</v>
      </c>
      <c r="J382" s="60">
        <v>-2590</v>
      </c>
      <c r="K382" s="28" t="s">
        <v>326</v>
      </c>
      <c r="L382" s="28" t="s">
        <v>52</v>
      </c>
      <c r="M382" s="28" t="s">
        <v>3541</v>
      </c>
      <c r="N382" s="28" t="s">
        <v>55</v>
      </c>
      <c r="O382" s="28" t="s">
        <v>51</v>
      </c>
      <c r="P382" s="28" t="s">
        <v>51</v>
      </c>
      <c r="Q382" s="28" t="s">
        <v>328</v>
      </c>
      <c r="R382" s="28" t="s">
        <v>51</v>
      </c>
      <c r="S382" s="28" t="s">
        <v>51</v>
      </c>
      <c r="T382" s="28" t="s">
        <v>5980</v>
      </c>
    </row>
    <row r="383" spans="1:20" x14ac:dyDescent="0.25">
      <c r="A383" s="28" t="s">
        <v>51</v>
      </c>
      <c r="B383" s="28" t="s">
        <v>60</v>
      </c>
      <c r="C383" s="28" t="s">
        <v>6256</v>
      </c>
      <c r="D383" s="28" t="s">
        <v>6257</v>
      </c>
      <c r="E383" s="31">
        <v>46064</v>
      </c>
      <c r="F383" s="31">
        <v>46077</v>
      </c>
      <c r="G383" s="31">
        <v>46078</v>
      </c>
      <c r="H383" s="28" t="s">
        <v>1841</v>
      </c>
      <c r="I383" s="28" t="s">
        <v>9918</v>
      </c>
      <c r="J383" s="60">
        <v>-1777.35</v>
      </c>
      <c r="K383" s="28" t="s">
        <v>326</v>
      </c>
      <c r="L383" s="28" t="s">
        <v>52</v>
      </c>
      <c r="M383" s="28" t="s">
        <v>3541</v>
      </c>
      <c r="N383" s="28" t="s">
        <v>55</v>
      </c>
      <c r="O383" s="28" t="s">
        <v>51</v>
      </c>
      <c r="P383" s="28" t="s">
        <v>51</v>
      </c>
      <c r="Q383" s="28" t="s">
        <v>328</v>
      </c>
      <c r="R383" s="28" t="s">
        <v>51</v>
      </c>
      <c r="S383" s="28" t="s">
        <v>51</v>
      </c>
      <c r="T383" s="28" t="s">
        <v>5980</v>
      </c>
    </row>
    <row r="384" spans="1:20" x14ac:dyDescent="0.25">
      <c r="B384" s="28" t="s">
        <v>129</v>
      </c>
      <c r="D384" s="28" t="s">
        <v>9919</v>
      </c>
      <c r="E384" s="31">
        <v>46078</v>
      </c>
      <c r="F384" s="31">
        <v>46078</v>
      </c>
      <c r="G384" s="31">
        <v>46078</v>
      </c>
      <c r="J384" s="60">
        <v>-96.14</v>
      </c>
      <c r="K384" s="28" t="s">
        <v>326</v>
      </c>
      <c r="M384" s="28" t="s">
        <v>3541</v>
      </c>
      <c r="N384" s="28" t="s">
        <v>55</v>
      </c>
      <c r="O384" s="28" t="s">
        <v>51</v>
      </c>
      <c r="P384" s="28" t="s">
        <v>51</v>
      </c>
      <c r="Q384" s="28" t="s">
        <v>328</v>
      </c>
    </row>
    <row r="385" spans="2:17" x14ac:dyDescent="0.25">
      <c r="B385" s="28" t="s">
        <v>129</v>
      </c>
      <c r="D385" s="28" t="s">
        <v>9920</v>
      </c>
      <c r="E385" s="31">
        <v>46078</v>
      </c>
      <c r="F385" s="31">
        <v>46078</v>
      </c>
      <c r="G385" s="31">
        <v>46078</v>
      </c>
      <c r="J385" s="60">
        <v>-203.39</v>
      </c>
      <c r="K385" s="28" t="s">
        <v>326</v>
      </c>
      <c r="M385" s="28" t="s">
        <v>3541</v>
      </c>
      <c r="N385" s="28" t="s">
        <v>55</v>
      </c>
      <c r="O385" s="28" t="s">
        <v>51</v>
      </c>
      <c r="P385" s="28" t="s">
        <v>51</v>
      </c>
      <c r="Q385" s="28" t="s">
        <v>328</v>
      </c>
    </row>
    <row r="386" spans="2:17" x14ac:dyDescent="0.25">
      <c r="B386" s="28" t="s">
        <v>129</v>
      </c>
      <c r="D386" s="28" t="s">
        <v>9921</v>
      </c>
      <c r="E386" s="31">
        <v>46078</v>
      </c>
      <c r="F386" s="31">
        <v>46078</v>
      </c>
      <c r="G386" s="31">
        <v>46078</v>
      </c>
      <c r="J386" s="60">
        <v>-720.97</v>
      </c>
      <c r="K386" s="28" t="s">
        <v>326</v>
      </c>
      <c r="M386" s="28" t="s">
        <v>3541</v>
      </c>
      <c r="N386" s="28" t="s">
        <v>55</v>
      </c>
      <c r="O386" s="28" t="s">
        <v>51</v>
      </c>
      <c r="P386" s="28" t="s">
        <v>51</v>
      </c>
      <c r="Q386" s="28" t="s">
        <v>328</v>
      </c>
    </row>
    <row r="387" spans="2:17" x14ac:dyDescent="0.25">
      <c r="B387" s="28" t="s">
        <v>129</v>
      </c>
      <c r="D387" s="28" t="s">
        <v>9922</v>
      </c>
      <c r="E387" s="31">
        <v>46078</v>
      </c>
      <c r="F387" s="31">
        <v>46078</v>
      </c>
      <c r="G387" s="31">
        <v>46078</v>
      </c>
      <c r="J387" s="60">
        <v>-143.56</v>
      </c>
      <c r="K387" s="28" t="s">
        <v>326</v>
      </c>
      <c r="M387" s="28" t="s">
        <v>3541</v>
      </c>
      <c r="N387" s="28" t="s">
        <v>55</v>
      </c>
      <c r="O387" s="28" t="s">
        <v>51</v>
      </c>
      <c r="P387" s="28" t="s">
        <v>51</v>
      </c>
      <c r="Q387" s="28" t="s">
        <v>328</v>
      </c>
    </row>
    <row r="388" spans="2:17" x14ac:dyDescent="0.25">
      <c r="B388" s="28" t="s">
        <v>129</v>
      </c>
      <c r="D388" s="28" t="s">
        <v>9923</v>
      </c>
      <c r="E388" s="31">
        <v>46078</v>
      </c>
      <c r="F388" s="31">
        <v>46078</v>
      </c>
      <c r="G388" s="31">
        <v>46078</v>
      </c>
      <c r="J388" s="60">
        <v>-1184.6099999999999</v>
      </c>
      <c r="K388" s="28" t="s">
        <v>326</v>
      </c>
      <c r="M388" s="28" t="s">
        <v>3541</v>
      </c>
      <c r="N388" s="28" t="s">
        <v>55</v>
      </c>
      <c r="O388" s="28" t="s">
        <v>51</v>
      </c>
      <c r="P388" s="28" t="s">
        <v>51</v>
      </c>
      <c r="Q388" s="28" t="s">
        <v>328</v>
      </c>
    </row>
    <row r="389" spans="2:17" x14ac:dyDescent="0.25">
      <c r="B389" s="28" t="s">
        <v>129</v>
      </c>
      <c r="D389" s="28" t="s">
        <v>9924</v>
      </c>
      <c r="E389" s="31">
        <v>46078</v>
      </c>
      <c r="F389" s="31">
        <v>46078</v>
      </c>
      <c r="G389" s="31">
        <v>46078</v>
      </c>
      <c r="J389" s="60">
        <v>-112.98</v>
      </c>
      <c r="K389" s="28" t="s">
        <v>326</v>
      </c>
      <c r="M389" s="28" t="s">
        <v>3541</v>
      </c>
      <c r="N389" s="28" t="s">
        <v>55</v>
      </c>
      <c r="O389" s="28" t="s">
        <v>51</v>
      </c>
      <c r="P389" s="28" t="s">
        <v>51</v>
      </c>
      <c r="Q389" s="28" t="s">
        <v>328</v>
      </c>
    </row>
    <row r="390" spans="2:17" x14ac:dyDescent="0.25">
      <c r="B390" s="28" t="s">
        <v>129</v>
      </c>
      <c r="D390" s="28" t="s">
        <v>9925</v>
      </c>
      <c r="E390" s="31">
        <v>46078</v>
      </c>
      <c r="F390" s="31">
        <v>46078</v>
      </c>
      <c r="G390" s="31">
        <v>46078</v>
      </c>
      <c r="J390" s="60">
        <v>-88.38</v>
      </c>
      <c r="K390" s="28" t="s">
        <v>326</v>
      </c>
      <c r="M390" s="28" t="s">
        <v>3541</v>
      </c>
      <c r="N390" s="28" t="s">
        <v>55</v>
      </c>
      <c r="O390" s="28" t="s">
        <v>51</v>
      </c>
      <c r="P390" s="28" t="s">
        <v>51</v>
      </c>
      <c r="Q390" s="28" t="s">
        <v>328</v>
      </c>
    </row>
    <row r="391" spans="2:17" x14ac:dyDescent="0.25">
      <c r="B391" s="28" t="s">
        <v>129</v>
      </c>
      <c r="D391" s="28" t="s">
        <v>9926</v>
      </c>
      <c r="E391" s="31">
        <v>46078</v>
      </c>
      <c r="F391" s="31">
        <v>46078</v>
      </c>
      <c r="G391" s="31">
        <v>46078</v>
      </c>
      <c r="J391" s="60">
        <v>-53.09</v>
      </c>
      <c r="K391" s="28" t="s">
        <v>326</v>
      </c>
      <c r="M391" s="28" t="s">
        <v>3541</v>
      </c>
      <c r="N391" s="28" t="s">
        <v>55</v>
      </c>
      <c r="O391" s="28" t="s">
        <v>51</v>
      </c>
      <c r="P391" s="28" t="s">
        <v>51</v>
      </c>
      <c r="Q391" s="28" t="s">
        <v>328</v>
      </c>
    </row>
    <row r="392" spans="2:17" x14ac:dyDescent="0.25">
      <c r="B392" s="28" t="s">
        <v>129</v>
      </c>
      <c r="D392" s="28" t="s">
        <v>9927</v>
      </c>
      <c r="E392" s="31">
        <v>46078</v>
      </c>
      <c r="F392" s="31">
        <v>46078</v>
      </c>
      <c r="G392" s="31">
        <v>46078</v>
      </c>
      <c r="J392" s="60">
        <v>-244.47</v>
      </c>
      <c r="K392" s="28" t="s">
        <v>326</v>
      </c>
      <c r="M392" s="28" t="s">
        <v>3541</v>
      </c>
      <c r="N392" s="28" t="s">
        <v>55</v>
      </c>
      <c r="O392" s="28" t="s">
        <v>51</v>
      </c>
      <c r="P392" s="28" t="s">
        <v>51</v>
      </c>
      <c r="Q392" s="28" t="s">
        <v>328</v>
      </c>
    </row>
    <row r="393" spans="2:17" x14ac:dyDescent="0.25">
      <c r="B393" s="28" t="s">
        <v>129</v>
      </c>
      <c r="D393" s="28" t="s">
        <v>9928</v>
      </c>
      <c r="E393" s="31">
        <v>46078</v>
      </c>
      <c r="F393" s="31">
        <v>46078</v>
      </c>
      <c r="G393" s="31">
        <v>46078</v>
      </c>
      <c r="J393" s="60">
        <v>-1450.23</v>
      </c>
      <c r="K393" s="28" t="s">
        <v>326</v>
      </c>
      <c r="M393" s="28" t="s">
        <v>3541</v>
      </c>
      <c r="N393" s="28" t="s">
        <v>55</v>
      </c>
      <c r="O393" s="28" t="s">
        <v>51</v>
      </c>
      <c r="P393" s="28" t="s">
        <v>51</v>
      </c>
      <c r="Q393" s="28" t="s">
        <v>328</v>
      </c>
    </row>
    <row r="394" spans="2:17" x14ac:dyDescent="0.25">
      <c r="B394" s="28" t="s">
        <v>129</v>
      </c>
      <c r="D394" s="28" t="s">
        <v>9929</v>
      </c>
      <c r="E394" s="31">
        <v>46078</v>
      </c>
      <c r="F394" s="31">
        <v>46078</v>
      </c>
      <c r="G394" s="31">
        <v>46078</v>
      </c>
      <c r="J394" s="60">
        <v>-86</v>
      </c>
      <c r="K394" s="28" t="s">
        <v>326</v>
      </c>
      <c r="M394" s="28" t="s">
        <v>3541</v>
      </c>
      <c r="N394" s="28" t="s">
        <v>55</v>
      </c>
      <c r="O394" s="28" t="s">
        <v>51</v>
      </c>
      <c r="P394" s="28" t="s">
        <v>51</v>
      </c>
      <c r="Q394" s="28" t="s">
        <v>328</v>
      </c>
    </row>
    <row r="395" spans="2:17" x14ac:dyDescent="0.25">
      <c r="B395" s="28" t="s">
        <v>129</v>
      </c>
      <c r="D395" s="28" t="s">
        <v>9930</v>
      </c>
      <c r="E395" s="31">
        <v>46078</v>
      </c>
      <c r="F395" s="31">
        <v>46078</v>
      </c>
      <c r="G395" s="31">
        <v>46078</v>
      </c>
      <c r="J395" s="60">
        <v>-50</v>
      </c>
      <c r="K395" s="28" t="s">
        <v>326</v>
      </c>
      <c r="M395" s="28" t="s">
        <v>3541</v>
      </c>
      <c r="N395" s="28" t="s">
        <v>55</v>
      </c>
      <c r="O395" s="28" t="s">
        <v>51</v>
      </c>
      <c r="P395" s="28" t="s">
        <v>51</v>
      </c>
      <c r="Q395" s="28" t="s">
        <v>328</v>
      </c>
    </row>
    <row r="396" spans="2:17" x14ac:dyDescent="0.25">
      <c r="B396" s="28" t="s">
        <v>129</v>
      </c>
      <c r="D396" s="28" t="s">
        <v>9931</v>
      </c>
      <c r="E396" s="31">
        <v>46078</v>
      </c>
      <c r="F396" s="31">
        <v>46078</v>
      </c>
      <c r="G396" s="31">
        <v>46078</v>
      </c>
      <c r="J396" s="60">
        <v>-20.5</v>
      </c>
      <c r="K396" s="28" t="s">
        <v>326</v>
      </c>
      <c r="M396" s="28" t="s">
        <v>3541</v>
      </c>
      <c r="N396" s="28" t="s">
        <v>55</v>
      </c>
      <c r="O396" s="28" t="s">
        <v>51</v>
      </c>
      <c r="P396" s="28" t="s">
        <v>51</v>
      </c>
      <c r="Q396" s="28" t="s">
        <v>328</v>
      </c>
    </row>
    <row r="397" spans="2:17" x14ac:dyDescent="0.25">
      <c r="B397" s="28" t="s">
        <v>129</v>
      </c>
      <c r="D397" s="28" t="s">
        <v>9932</v>
      </c>
      <c r="E397" s="31">
        <v>46078</v>
      </c>
      <c r="F397" s="31">
        <v>46078</v>
      </c>
      <c r="G397" s="31">
        <v>46078</v>
      </c>
      <c r="J397" s="60">
        <v>-300</v>
      </c>
      <c r="K397" s="28" t="s">
        <v>326</v>
      </c>
      <c r="M397" s="28" t="s">
        <v>3541</v>
      </c>
      <c r="N397" s="28" t="s">
        <v>55</v>
      </c>
      <c r="O397" s="28" t="s">
        <v>51</v>
      </c>
      <c r="P397" s="28" t="s">
        <v>51</v>
      </c>
      <c r="Q397" s="28" t="s">
        <v>328</v>
      </c>
    </row>
    <row r="398" spans="2:17" x14ac:dyDescent="0.25">
      <c r="B398" s="28" t="s">
        <v>129</v>
      </c>
      <c r="D398" s="28" t="s">
        <v>9933</v>
      </c>
      <c r="E398" s="31">
        <v>46078</v>
      </c>
      <c r="F398" s="31">
        <v>46078</v>
      </c>
      <c r="G398" s="31">
        <v>46078</v>
      </c>
      <c r="J398" s="60">
        <v>-122.7</v>
      </c>
      <c r="K398" s="28" t="s">
        <v>326</v>
      </c>
      <c r="M398" s="28" t="s">
        <v>3541</v>
      </c>
      <c r="N398" s="28" t="s">
        <v>55</v>
      </c>
      <c r="O398" s="28" t="s">
        <v>51</v>
      </c>
      <c r="P398" s="28" t="s">
        <v>51</v>
      </c>
      <c r="Q398" s="28" t="s">
        <v>328</v>
      </c>
    </row>
    <row r="399" spans="2:17" x14ac:dyDescent="0.25">
      <c r="B399" s="28" t="s">
        <v>129</v>
      </c>
      <c r="D399" s="28" t="s">
        <v>9934</v>
      </c>
      <c r="E399" s="31">
        <v>46078</v>
      </c>
      <c r="F399" s="31">
        <v>46078</v>
      </c>
      <c r="G399" s="31">
        <v>46078</v>
      </c>
      <c r="J399" s="60">
        <v>-98</v>
      </c>
      <c r="K399" s="28" t="s">
        <v>326</v>
      </c>
      <c r="M399" s="28" t="s">
        <v>3541</v>
      </c>
      <c r="N399" s="28" t="s">
        <v>55</v>
      </c>
      <c r="O399" s="28" t="s">
        <v>51</v>
      </c>
      <c r="P399" s="28" t="s">
        <v>51</v>
      </c>
      <c r="Q399" s="28" t="s">
        <v>328</v>
      </c>
    </row>
    <row r="400" spans="2:17" x14ac:dyDescent="0.25">
      <c r="B400" s="28" t="s">
        <v>129</v>
      </c>
      <c r="D400" s="28" t="s">
        <v>9935</v>
      </c>
      <c r="E400" s="31">
        <v>46078</v>
      </c>
      <c r="F400" s="31">
        <v>46078</v>
      </c>
      <c r="G400" s="31">
        <v>46078</v>
      </c>
      <c r="J400" s="60">
        <v>-180.3</v>
      </c>
      <c r="K400" s="28" t="s">
        <v>326</v>
      </c>
      <c r="M400" s="28" t="s">
        <v>3541</v>
      </c>
      <c r="N400" s="28" t="s">
        <v>55</v>
      </c>
      <c r="O400" s="28" t="s">
        <v>51</v>
      </c>
      <c r="P400" s="28" t="s">
        <v>51</v>
      </c>
      <c r="Q400" s="28" t="s">
        <v>328</v>
      </c>
    </row>
    <row r="401" spans="1:20" x14ac:dyDescent="0.25">
      <c r="B401" s="28" t="s">
        <v>129</v>
      </c>
      <c r="D401" s="28" t="s">
        <v>9936</v>
      </c>
      <c r="E401" s="31">
        <v>46078</v>
      </c>
      <c r="F401" s="31">
        <v>46078</v>
      </c>
      <c r="G401" s="31">
        <v>46078</v>
      </c>
      <c r="J401" s="60">
        <v>-29.15</v>
      </c>
      <c r="K401" s="28" t="s">
        <v>326</v>
      </c>
      <c r="M401" s="28" t="s">
        <v>3541</v>
      </c>
      <c r="N401" s="28" t="s">
        <v>55</v>
      </c>
      <c r="O401" s="28" t="s">
        <v>51</v>
      </c>
      <c r="P401" s="28" t="s">
        <v>51</v>
      </c>
      <c r="Q401" s="28" t="s">
        <v>328</v>
      </c>
    </row>
    <row r="402" spans="1:20" x14ac:dyDescent="0.25">
      <c r="B402" s="28" t="s">
        <v>129</v>
      </c>
      <c r="D402" s="28" t="s">
        <v>9937</v>
      </c>
      <c r="E402" s="31">
        <v>46078</v>
      </c>
      <c r="F402" s="31">
        <v>46078</v>
      </c>
      <c r="G402" s="31">
        <v>46078</v>
      </c>
      <c r="J402" s="60">
        <v>-259.14</v>
      </c>
      <c r="K402" s="28" t="s">
        <v>326</v>
      </c>
      <c r="M402" s="28" t="s">
        <v>3541</v>
      </c>
      <c r="N402" s="28" t="s">
        <v>55</v>
      </c>
      <c r="O402" s="28" t="s">
        <v>51</v>
      </c>
      <c r="P402" s="28" t="s">
        <v>51</v>
      </c>
      <c r="Q402" s="28" t="s">
        <v>328</v>
      </c>
    </row>
    <row r="403" spans="1:20" x14ac:dyDescent="0.25">
      <c r="B403" s="28" t="s">
        <v>129</v>
      </c>
      <c r="D403" s="28" t="s">
        <v>9938</v>
      </c>
      <c r="E403" s="31">
        <v>46078</v>
      </c>
      <c r="F403" s="31">
        <v>46078</v>
      </c>
      <c r="G403" s="31">
        <v>46078</v>
      </c>
      <c r="J403" s="60">
        <v>-671.76</v>
      </c>
      <c r="K403" s="28" t="s">
        <v>326</v>
      </c>
      <c r="M403" s="28" t="s">
        <v>3541</v>
      </c>
      <c r="N403" s="28" t="s">
        <v>55</v>
      </c>
      <c r="O403" s="28" t="s">
        <v>51</v>
      </c>
      <c r="P403" s="28" t="s">
        <v>51</v>
      </c>
      <c r="Q403" s="28" t="s">
        <v>328</v>
      </c>
    </row>
    <row r="404" spans="1:20" x14ac:dyDescent="0.25">
      <c r="B404" s="28" t="s">
        <v>129</v>
      </c>
      <c r="D404" s="28" t="s">
        <v>9939</v>
      </c>
      <c r="E404" s="31">
        <v>46078</v>
      </c>
      <c r="F404" s="31">
        <v>46078</v>
      </c>
      <c r="G404" s="31">
        <v>46078</v>
      </c>
      <c r="J404" s="60">
        <v>-40</v>
      </c>
      <c r="K404" s="28" t="s">
        <v>326</v>
      </c>
      <c r="M404" s="28" t="s">
        <v>3541</v>
      </c>
      <c r="N404" s="28" t="s">
        <v>55</v>
      </c>
      <c r="O404" s="28" t="s">
        <v>51</v>
      </c>
      <c r="P404" s="28" t="s">
        <v>51</v>
      </c>
      <c r="Q404" s="28" t="s">
        <v>328</v>
      </c>
    </row>
    <row r="405" spans="1:20" x14ac:dyDescent="0.25">
      <c r="B405" s="28" t="s">
        <v>129</v>
      </c>
      <c r="D405" s="28" t="s">
        <v>9940</v>
      </c>
      <c r="E405" s="31">
        <v>46078</v>
      </c>
      <c r="F405" s="31">
        <v>46078</v>
      </c>
      <c r="G405" s="31">
        <v>46078</v>
      </c>
      <c r="J405" s="60">
        <v>-29</v>
      </c>
      <c r="K405" s="28" t="s">
        <v>326</v>
      </c>
      <c r="M405" s="28" t="s">
        <v>3541</v>
      </c>
      <c r="N405" s="28" t="s">
        <v>55</v>
      </c>
      <c r="O405" s="28" t="s">
        <v>51</v>
      </c>
      <c r="P405" s="28" t="s">
        <v>51</v>
      </c>
      <c r="Q405" s="28" t="s">
        <v>328</v>
      </c>
    </row>
    <row r="406" spans="1:20" x14ac:dyDescent="0.25">
      <c r="B406" s="28" t="s">
        <v>129</v>
      </c>
      <c r="D406" s="28" t="s">
        <v>9941</v>
      </c>
      <c r="E406" s="31">
        <v>46078</v>
      </c>
      <c r="F406" s="31">
        <v>46078</v>
      </c>
      <c r="G406" s="31">
        <v>46078</v>
      </c>
      <c r="J406" s="60">
        <v>-109.91</v>
      </c>
      <c r="K406" s="28" t="s">
        <v>326</v>
      </c>
      <c r="M406" s="28" t="s">
        <v>3541</v>
      </c>
      <c r="N406" s="28" t="s">
        <v>55</v>
      </c>
      <c r="O406" s="28" t="s">
        <v>51</v>
      </c>
      <c r="P406" s="28" t="s">
        <v>51</v>
      </c>
      <c r="Q406" s="28" t="s">
        <v>328</v>
      </c>
    </row>
    <row r="407" spans="1:20" x14ac:dyDescent="0.25">
      <c r="B407" s="28" t="s">
        <v>129</v>
      </c>
      <c r="D407" s="28" t="s">
        <v>9942</v>
      </c>
      <c r="E407" s="31">
        <v>46078</v>
      </c>
      <c r="F407" s="31">
        <v>46078</v>
      </c>
      <c r="G407" s="31">
        <v>46078</v>
      </c>
      <c r="J407" s="60">
        <v>-244.96</v>
      </c>
      <c r="K407" s="28" t="s">
        <v>326</v>
      </c>
      <c r="M407" s="28" t="s">
        <v>3541</v>
      </c>
      <c r="N407" s="28" t="s">
        <v>55</v>
      </c>
      <c r="O407" s="28" t="s">
        <v>51</v>
      </c>
      <c r="P407" s="28" t="s">
        <v>51</v>
      </c>
      <c r="Q407" s="28" t="s">
        <v>328</v>
      </c>
    </row>
    <row r="408" spans="1:20" x14ac:dyDescent="0.25">
      <c r="B408" s="28" t="s">
        <v>129</v>
      </c>
      <c r="D408" s="28" t="s">
        <v>9943</v>
      </c>
      <c r="E408" s="31">
        <v>46078</v>
      </c>
      <c r="F408" s="31">
        <v>46078</v>
      </c>
      <c r="G408" s="31">
        <v>46078</v>
      </c>
      <c r="J408" s="60">
        <v>-150</v>
      </c>
      <c r="K408" s="28" t="s">
        <v>326</v>
      </c>
      <c r="M408" s="28" t="s">
        <v>3541</v>
      </c>
      <c r="N408" s="28" t="s">
        <v>55</v>
      </c>
      <c r="O408" s="28" t="s">
        <v>51</v>
      </c>
      <c r="P408" s="28" t="s">
        <v>51</v>
      </c>
      <c r="Q408" s="28" t="s">
        <v>328</v>
      </c>
    </row>
    <row r="409" spans="1:20" x14ac:dyDescent="0.25">
      <c r="B409" s="28" t="s">
        <v>129</v>
      </c>
      <c r="D409" s="28" t="s">
        <v>9944</v>
      </c>
      <c r="E409" s="31">
        <v>46078</v>
      </c>
      <c r="F409" s="31">
        <v>46078</v>
      </c>
      <c r="G409" s="31">
        <v>46078</v>
      </c>
      <c r="J409" s="60">
        <v>-119.07</v>
      </c>
      <c r="K409" s="28" t="s">
        <v>326</v>
      </c>
      <c r="M409" s="28" t="s">
        <v>3541</v>
      </c>
      <c r="N409" s="28" t="s">
        <v>55</v>
      </c>
      <c r="O409" s="28" t="s">
        <v>51</v>
      </c>
      <c r="P409" s="28" t="s">
        <v>51</v>
      </c>
      <c r="Q409" s="28" t="s">
        <v>328</v>
      </c>
    </row>
    <row r="410" spans="1:20" x14ac:dyDescent="0.25">
      <c r="B410" s="28" t="s">
        <v>129</v>
      </c>
      <c r="D410" s="28" t="s">
        <v>9945</v>
      </c>
      <c r="E410" s="31">
        <v>46078</v>
      </c>
      <c r="F410" s="31">
        <v>46078</v>
      </c>
      <c r="G410" s="31">
        <v>46078</v>
      </c>
      <c r="J410" s="60">
        <v>-366.61</v>
      </c>
      <c r="K410" s="28" t="s">
        <v>326</v>
      </c>
      <c r="M410" s="28" t="s">
        <v>3541</v>
      </c>
      <c r="N410" s="28" t="s">
        <v>55</v>
      </c>
      <c r="O410" s="28" t="s">
        <v>51</v>
      </c>
      <c r="P410" s="28" t="s">
        <v>51</v>
      </c>
      <c r="Q410" s="28" t="s">
        <v>328</v>
      </c>
    </row>
    <row r="411" spans="1:20" x14ac:dyDescent="0.25">
      <c r="B411" s="28" t="s">
        <v>129</v>
      </c>
      <c r="D411" s="28" t="s">
        <v>9946</v>
      </c>
      <c r="E411" s="31">
        <v>46078</v>
      </c>
      <c r="F411" s="31">
        <v>46078</v>
      </c>
      <c r="G411" s="31">
        <v>46078</v>
      </c>
      <c r="J411" s="60">
        <v>-399.68</v>
      </c>
      <c r="K411" s="28" t="s">
        <v>326</v>
      </c>
      <c r="M411" s="28" t="s">
        <v>3541</v>
      </c>
      <c r="N411" s="28" t="s">
        <v>55</v>
      </c>
      <c r="O411" s="28" t="s">
        <v>51</v>
      </c>
      <c r="P411" s="28" t="s">
        <v>51</v>
      </c>
      <c r="Q411" s="28" t="s">
        <v>328</v>
      </c>
    </row>
    <row r="412" spans="1:20" x14ac:dyDescent="0.25">
      <c r="B412" s="28" t="s">
        <v>129</v>
      </c>
      <c r="D412" s="28" t="s">
        <v>9947</v>
      </c>
      <c r="E412" s="31">
        <v>46078</v>
      </c>
      <c r="F412" s="31">
        <v>46078</v>
      </c>
      <c r="G412" s="31">
        <v>46078</v>
      </c>
      <c r="J412" s="60">
        <v>-52.96</v>
      </c>
      <c r="K412" s="28" t="s">
        <v>326</v>
      </c>
      <c r="M412" s="28" t="s">
        <v>3541</v>
      </c>
      <c r="N412" s="28" t="s">
        <v>55</v>
      </c>
      <c r="O412" s="28" t="s">
        <v>51</v>
      </c>
      <c r="P412" s="28" t="s">
        <v>51</v>
      </c>
      <c r="Q412" s="28" t="s">
        <v>328</v>
      </c>
    </row>
    <row r="413" spans="1:20" x14ac:dyDescent="0.25">
      <c r="A413" s="28" t="s">
        <v>51</v>
      </c>
      <c r="B413" s="28" t="s">
        <v>60</v>
      </c>
      <c r="C413" s="28" t="s">
        <v>6330</v>
      </c>
      <c r="D413" s="28" t="s">
        <v>6331</v>
      </c>
      <c r="E413" s="31">
        <v>46066</v>
      </c>
      <c r="F413" s="31">
        <v>46078</v>
      </c>
      <c r="G413" s="31">
        <v>46079</v>
      </c>
      <c r="H413" s="28" t="s">
        <v>1558</v>
      </c>
      <c r="I413" s="28" t="s">
        <v>9948</v>
      </c>
      <c r="J413" s="60">
        <v>-2880</v>
      </c>
      <c r="K413" s="28" t="s">
        <v>326</v>
      </c>
      <c r="L413" s="28" t="s">
        <v>52</v>
      </c>
      <c r="M413" s="28" t="s">
        <v>3541</v>
      </c>
      <c r="N413" s="28" t="s">
        <v>55</v>
      </c>
      <c r="O413" s="28" t="s">
        <v>51</v>
      </c>
      <c r="P413" s="28" t="s">
        <v>51</v>
      </c>
      <c r="Q413" s="28" t="s">
        <v>328</v>
      </c>
      <c r="R413" s="28" t="s">
        <v>51</v>
      </c>
      <c r="S413" s="28" t="s">
        <v>51</v>
      </c>
      <c r="T413" s="28" t="s">
        <v>5980</v>
      </c>
    </row>
    <row r="414" spans="1:20" x14ac:dyDescent="0.25">
      <c r="A414" s="28" t="s">
        <v>51</v>
      </c>
      <c r="B414" s="28" t="s">
        <v>60</v>
      </c>
      <c r="C414" s="28" t="s">
        <v>9949</v>
      </c>
      <c r="D414" s="28" t="s">
        <v>9950</v>
      </c>
      <c r="E414" s="31">
        <v>46049</v>
      </c>
      <c r="F414" s="31">
        <v>46051</v>
      </c>
      <c r="G414" s="31">
        <v>46079</v>
      </c>
      <c r="H414" s="28" t="s">
        <v>1501</v>
      </c>
      <c r="I414" s="28" t="s">
        <v>9951</v>
      </c>
      <c r="J414" s="60">
        <v>-6300</v>
      </c>
      <c r="K414" s="28" t="s">
        <v>326</v>
      </c>
      <c r="L414" s="28" t="s">
        <v>52</v>
      </c>
      <c r="M414" s="28" t="s">
        <v>3541</v>
      </c>
      <c r="N414" s="28" t="s">
        <v>55</v>
      </c>
      <c r="O414" s="28" t="s">
        <v>51</v>
      </c>
      <c r="P414" s="28" t="s">
        <v>51</v>
      </c>
      <c r="Q414" s="28" t="s">
        <v>328</v>
      </c>
      <c r="R414" s="28" t="s">
        <v>51</v>
      </c>
      <c r="S414" s="28" t="s">
        <v>51</v>
      </c>
      <c r="T414" s="28" t="s">
        <v>5980</v>
      </c>
    </row>
    <row r="415" spans="1:20" x14ac:dyDescent="0.25">
      <c r="A415" s="28" t="s">
        <v>51</v>
      </c>
      <c r="B415" s="28" t="s">
        <v>60</v>
      </c>
      <c r="C415" s="28" t="s">
        <v>9949</v>
      </c>
      <c r="D415" s="28" t="s">
        <v>9950</v>
      </c>
      <c r="E415" s="31">
        <v>46049</v>
      </c>
      <c r="F415" s="31">
        <v>46051</v>
      </c>
      <c r="G415" s="31">
        <v>46079</v>
      </c>
      <c r="H415" s="28" t="s">
        <v>7767</v>
      </c>
      <c r="I415" s="28" t="s">
        <v>9952</v>
      </c>
      <c r="J415" s="60">
        <v>-6200</v>
      </c>
      <c r="K415" s="28" t="s">
        <v>326</v>
      </c>
      <c r="L415" s="28" t="s">
        <v>52</v>
      </c>
      <c r="M415" s="28" t="s">
        <v>3541</v>
      </c>
      <c r="N415" s="28" t="s">
        <v>55</v>
      </c>
      <c r="O415" s="28" t="s">
        <v>51</v>
      </c>
      <c r="P415" s="28" t="s">
        <v>51</v>
      </c>
      <c r="Q415" s="28" t="s">
        <v>328</v>
      </c>
      <c r="R415" s="28" t="s">
        <v>51</v>
      </c>
      <c r="S415" s="28" t="s">
        <v>51</v>
      </c>
      <c r="T415" s="28" t="s">
        <v>5980</v>
      </c>
    </row>
    <row r="416" spans="1:20" x14ac:dyDescent="0.25">
      <c r="A416" s="28" t="s">
        <v>51</v>
      </c>
      <c r="B416" s="28" t="s">
        <v>60</v>
      </c>
      <c r="C416" s="28" t="s">
        <v>387</v>
      </c>
      <c r="D416" s="28" t="s">
        <v>388</v>
      </c>
      <c r="E416" s="31">
        <v>46048</v>
      </c>
      <c r="F416" s="31">
        <v>46052</v>
      </c>
      <c r="G416" s="31">
        <v>46079</v>
      </c>
      <c r="H416" s="28" t="s">
        <v>1141</v>
      </c>
      <c r="I416" s="28" t="s">
        <v>9953</v>
      </c>
      <c r="J416" s="60">
        <v>-3411.46</v>
      </c>
      <c r="K416" s="28" t="s">
        <v>326</v>
      </c>
      <c r="L416" s="28" t="s">
        <v>72</v>
      </c>
      <c r="M416" s="28" t="s">
        <v>3541</v>
      </c>
      <c r="N416" s="28" t="s">
        <v>55</v>
      </c>
      <c r="O416" s="28" t="s">
        <v>51</v>
      </c>
      <c r="P416" s="28" t="s">
        <v>51</v>
      </c>
      <c r="Q416" s="28" t="s">
        <v>328</v>
      </c>
      <c r="R416" s="28" t="s">
        <v>51</v>
      </c>
      <c r="S416" s="28" t="s">
        <v>51</v>
      </c>
      <c r="T416" s="28" t="s">
        <v>5980</v>
      </c>
    </row>
    <row r="417" spans="1:20" x14ac:dyDescent="0.25">
      <c r="A417" s="28" t="s">
        <v>51</v>
      </c>
      <c r="B417" s="28" t="s">
        <v>60</v>
      </c>
      <c r="C417" s="28" t="s">
        <v>6300</v>
      </c>
      <c r="D417" s="28" t="s">
        <v>6301</v>
      </c>
      <c r="E417" s="31">
        <v>46057</v>
      </c>
      <c r="F417" s="31">
        <v>46059</v>
      </c>
      <c r="G417" s="31">
        <v>46079</v>
      </c>
      <c r="H417" s="28" t="s">
        <v>2359</v>
      </c>
      <c r="I417" s="28" t="s">
        <v>9954</v>
      </c>
      <c r="J417" s="60">
        <v>-6140</v>
      </c>
      <c r="K417" s="28" t="s">
        <v>326</v>
      </c>
      <c r="L417" s="28" t="s">
        <v>52</v>
      </c>
      <c r="M417" s="28" t="s">
        <v>3541</v>
      </c>
      <c r="N417" s="28" t="s">
        <v>55</v>
      </c>
      <c r="O417" s="28" t="s">
        <v>51</v>
      </c>
      <c r="P417" s="28" t="s">
        <v>51</v>
      </c>
      <c r="Q417" s="28" t="s">
        <v>328</v>
      </c>
      <c r="R417" s="28" t="s">
        <v>51</v>
      </c>
      <c r="S417" s="28" t="s">
        <v>51</v>
      </c>
      <c r="T417" s="28" t="s">
        <v>5980</v>
      </c>
    </row>
    <row r="418" spans="1:20" x14ac:dyDescent="0.25">
      <c r="A418" s="28" t="s">
        <v>51</v>
      </c>
      <c r="B418" s="28" t="s">
        <v>9955</v>
      </c>
      <c r="C418" s="28" t="s">
        <v>6335</v>
      </c>
      <c r="D418" s="28" t="s">
        <v>6336</v>
      </c>
      <c r="E418" s="31">
        <v>46058</v>
      </c>
      <c r="F418" s="31">
        <v>46063</v>
      </c>
      <c r="G418" s="31">
        <v>46079</v>
      </c>
      <c r="H418" s="28" t="s">
        <v>7947</v>
      </c>
      <c r="I418" s="28" t="s">
        <v>9956</v>
      </c>
      <c r="J418" s="60">
        <v>-1746.76</v>
      </c>
      <c r="K418" s="28" t="s">
        <v>326</v>
      </c>
      <c r="L418" s="28" t="s">
        <v>52</v>
      </c>
      <c r="M418" s="28" t="s">
        <v>3541</v>
      </c>
      <c r="N418" s="28" t="s">
        <v>55</v>
      </c>
      <c r="O418" s="28" t="s">
        <v>51</v>
      </c>
      <c r="P418" s="28" t="s">
        <v>51</v>
      </c>
      <c r="Q418" s="28" t="s">
        <v>328</v>
      </c>
      <c r="R418" s="28" t="s">
        <v>51</v>
      </c>
      <c r="S418" s="28" t="s">
        <v>51</v>
      </c>
      <c r="T418" s="28" t="s">
        <v>5980</v>
      </c>
    </row>
    <row r="419" spans="1:20" x14ac:dyDescent="0.25">
      <c r="B419" s="28" t="s">
        <v>129</v>
      </c>
      <c r="D419" s="28" t="s">
        <v>6393</v>
      </c>
      <c r="E419" s="31">
        <v>46057</v>
      </c>
      <c r="F419" s="31">
        <v>46079</v>
      </c>
      <c r="G419" s="31">
        <v>46079</v>
      </c>
      <c r="H419" s="28">
        <v>9120918</v>
      </c>
      <c r="J419" s="60">
        <v>-163.03</v>
      </c>
      <c r="K419" s="28" t="s">
        <v>326</v>
      </c>
      <c r="M419" s="28" t="s">
        <v>3541</v>
      </c>
      <c r="N419" s="28" t="s">
        <v>55</v>
      </c>
      <c r="Q419" s="28" t="s">
        <v>328</v>
      </c>
    </row>
    <row r="420" spans="1:20" x14ac:dyDescent="0.25">
      <c r="B420" s="28" t="s">
        <v>129</v>
      </c>
      <c r="D420" s="28" t="s">
        <v>6393</v>
      </c>
      <c r="E420" s="31">
        <v>46066</v>
      </c>
      <c r="F420" s="31">
        <v>46079</v>
      </c>
      <c r="G420" s="31">
        <v>46079</v>
      </c>
      <c r="H420" s="28">
        <v>9123131</v>
      </c>
      <c r="J420" s="60">
        <v>-3082.64</v>
      </c>
      <c r="K420" s="28" t="s">
        <v>326</v>
      </c>
      <c r="M420" s="28" t="s">
        <v>3541</v>
      </c>
      <c r="N420" s="28" t="s">
        <v>55</v>
      </c>
      <c r="Q420" s="28" t="s">
        <v>328</v>
      </c>
    </row>
    <row r="421" spans="1:20" x14ac:dyDescent="0.25">
      <c r="A421" s="28" t="s">
        <v>51</v>
      </c>
      <c r="B421" s="28" t="s">
        <v>155</v>
      </c>
      <c r="C421" s="28" t="s">
        <v>6384</v>
      </c>
      <c r="D421" s="28" t="s">
        <v>6385</v>
      </c>
      <c r="E421" s="31">
        <v>45728</v>
      </c>
      <c r="F421" s="31">
        <v>45728</v>
      </c>
      <c r="G421" s="31">
        <v>46080</v>
      </c>
      <c r="H421" s="28" t="s">
        <v>6386</v>
      </c>
      <c r="I421" s="28" t="s">
        <v>2049</v>
      </c>
      <c r="J421" s="60">
        <v>-42084.9</v>
      </c>
      <c r="K421" s="28" t="s">
        <v>9957</v>
      </c>
      <c r="L421" s="28" t="s">
        <v>156</v>
      </c>
      <c r="M421" s="28" t="s">
        <v>51</v>
      </c>
      <c r="N421" s="28" t="s">
        <v>55</v>
      </c>
      <c r="O421" s="28" t="s">
        <v>51</v>
      </c>
      <c r="P421" s="28" t="s">
        <v>51</v>
      </c>
      <c r="Q421" s="28" t="s">
        <v>328</v>
      </c>
      <c r="R421" s="28" t="s">
        <v>51</v>
      </c>
      <c r="S421" s="28" t="s">
        <v>51</v>
      </c>
      <c r="T421" s="28" t="s">
        <v>5980</v>
      </c>
    </row>
    <row r="422" spans="1:20" x14ac:dyDescent="0.25">
      <c r="A422" s="28" t="s">
        <v>51</v>
      </c>
      <c r="B422" s="28" t="s">
        <v>155</v>
      </c>
      <c r="C422" s="28" t="s">
        <v>6387</v>
      </c>
      <c r="D422" s="28" t="s">
        <v>6388</v>
      </c>
      <c r="E422" s="31">
        <v>45728</v>
      </c>
      <c r="F422" s="31">
        <v>45728</v>
      </c>
      <c r="G422" s="31">
        <v>46080</v>
      </c>
      <c r="H422" s="28" t="s">
        <v>6389</v>
      </c>
      <c r="I422" s="28" t="s">
        <v>2049</v>
      </c>
      <c r="J422" s="60">
        <v>-22878.9</v>
      </c>
      <c r="K422" s="28" t="s">
        <v>9957</v>
      </c>
      <c r="L422" s="28" t="s">
        <v>156</v>
      </c>
      <c r="M422" s="28" t="s">
        <v>51</v>
      </c>
      <c r="N422" s="28" t="s">
        <v>55</v>
      </c>
      <c r="O422" s="28" t="s">
        <v>51</v>
      </c>
      <c r="P422" s="28" t="s">
        <v>51</v>
      </c>
      <c r="Q422" s="28" t="s">
        <v>328</v>
      </c>
      <c r="R422" s="28" t="s">
        <v>51</v>
      </c>
      <c r="S422" s="28" t="s">
        <v>51</v>
      </c>
      <c r="T422" s="28" t="s">
        <v>5980</v>
      </c>
    </row>
    <row r="423" spans="1:20" x14ac:dyDescent="0.25">
      <c r="A423" s="28" t="s">
        <v>51</v>
      </c>
      <c r="B423" s="28" t="s">
        <v>155</v>
      </c>
      <c r="C423" s="28" t="s">
        <v>6390</v>
      </c>
      <c r="D423" s="28" t="s">
        <v>6391</v>
      </c>
      <c r="E423" s="31">
        <v>45728</v>
      </c>
      <c r="F423" s="31">
        <v>45728</v>
      </c>
      <c r="G423" s="31">
        <v>46080</v>
      </c>
      <c r="H423" s="28" t="s">
        <v>6392</v>
      </c>
      <c r="I423" s="28" t="s">
        <v>2049</v>
      </c>
      <c r="J423" s="60">
        <v>-23468.1</v>
      </c>
      <c r="K423" s="28" t="s">
        <v>9957</v>
      </c>
      <c r="L423" s="28" t="s">
        <v>156</v>
      </c>
      <c r="M423" s="28" t="s">
        <v>51</v>
      </c>
      <c r="N423" s="28" t="s">
        <v>55</v>
      </c>
      <c r="O423" s="28" t="s">
        <v>51</v>
      </c>
      <c r="P423" s="28" t="s">
        <v>51</v>
      </c>
      <c r="Q423" s="28" t="s">
        <v>328</v>
      </c>
      <c r="R423" s="28" t="s">
        <v>51</v>
      </c>
      <c r="S423" s="28" t="s">
        <v>51</v>
      </c>
      <c r="T423" s="28" t="s">
        <v>5980</v>
      </c>
    </row>
    <row r="424" spans="1:20" x14ac:dyDescent="0.25">
      <c r="A424" s="28" t="s">
        <v>51</v>
      </c>
      <c r="B424" s="28" t="s">
        <v>60</v>
      </c>
      <c r="C424" s="28" t="s">
        <v>6077</v>
      </c>
      <c r="D424" s="28" t="s">
        <v>6078</v>
      </c>
      <c r="E424" s="31">
        <v>46051</v>
      </c>
      <c r="F424" s="31">
        <v>46052</v>
      </c>
      <c r="G424" s="31">
        <v>46080</v>
      </c>
      <c r="H424" s="28" t="s">
        <v>1283</v>
      </c>
      <c r="I424" s="28" t="s">
        <v>9958</v>
      </c>
      <c r="J424" s="60">
        <v>-140</v>
      </c>
      <c r="K424" s="28" t="s">
        <v>326</v>
      </c>
      <c r="L424" s="28" t="s">
        <v>52</v>
      </c>
      <c r="M424" s="28" t="s">
        <v>3541</v>
      </c>
      <c r="N424" s="28" t="s">
        <v>55</v>
      </c>
      <c r="O424" s="28" t="s">
        <v>51</v>
      </c>
      <c r="P424" s="28" t="s">
        <v>51</v>
      </c>
      <c r="Q424" s="28" t="s">
        <v>328</v>
      </c>
      <c r="R424" s="28" t="s">
        <v>51</v>
      </c>
      <c r="S424" s="28" t="s">
        <v>51</v>
      </c>
      <c r="T424" s="28" t="s">
        <v>5980</v>
      </c>
    </row>
    <row r="425" spans="1:20" x14ac:dyDescent="0.25">
      <c r="A425" s="28" t="s">
        <v>51</v>
      </c>
      <c r="B425" s="28" t="s">
        <v>60</v>
      </c>
      <c r="C425" s="28" t="s">
        <v>6034</v>
      </c>
      <c r="D425" s="28" t="s">
        <v>6035</v>
      </c>
      <c r="E425" s="31">
        <v>46050</v>
      </c>
      <c r="F425" s="31">
        <v>46052</v>
      </c>
      <c r="G425" s="31">
        <v>46080</v>
      </c>
      <c r="H425" s="28" t="s">
        <v>9959</v>
      </c>
      <c r="I425" s="28" t="s">
        <v>9960</v>
      </c>
      <c r="J425" s="60">
        <v>-5316.1</v>
      </c>
      <c r="K425" s="28" t="s">
        <v>326</v>
      </c>
      <c r="L425" s="28" t="s">
        <v>52</v>
      </c>
      <c r="M425" s="28" t="s">
        <v>3541</v>
      </c>
      <c r="N425" s="28" t="s">
        <v>55</v>
      </c>
      <c r="O425" s="28" t="s">
        <v>51</v>
      </c>
      <c r="P425" s="28" t="s">
        <v>51</v>
      </c>
      <c r="Q425" s="28" t="s">
        <v>328</v>
      </c>
      <c r="R425" s="28" t="s">
        <v>51</v>
      </c>
      <c r="S425" s="28" t="s">
        <v>51</v>
      </c>
      <c r="T425" s="28" t="s">
        <v>5980</v>
      </c>
    </row>
    <row r="426" spans="1:20" x14ac:dyDescent="0.25">
      <c r="A426" s="28" t="s">
        <v>51</v>
      </c>
      <c r="B426" s="28" t="s">
        <v>60</v>
      </c>
      <c r="C426" s="28" t="s">
        <v>9961</v>
      </c>
      <c r="D426" s="28" t="s">
        <v>9962</v>
      </c>
      <c r="E426" s="31">
        <v>46058</v>
      </c>
      <c r="F426" s="31">
        <v>46059</v>
      </c>
      <c r="G426" s="31">
        <v>46080</v>
      </c>
      <c r="H426" s="28" t="s">
        <v>1565</v>
      </c>
      <c r="I426" s="28" t="s">
        <v>1356</v>
      </c>
      <c r="J426" s="60">
        <v>-61434.21</v>
      </c>
      <c r="K426" s="28" t="s">
        <v>326</v>
      </c>
      <c r="L426" s="28" t="s">
        <v>52</v>
      </c>
      <c r="M426" s="28" t="s">
        <v>3541</v>
      </c>
      <c r="N426" s="28" t="s">
        <v>55</v>
      </c>
      <c r="O426" s="28" t="s">
        <v>51</v>
      </c>
      <c r="P426" s="28" t="s">
        <v>51</v>
      </c>
      <c r="Q426" s="28" t="s">
        <v>328</v>
      </c>
      <c r="R426" s="28" t="s">
        <v>51</v>
      </c>
      <c r="S426" s="28" t="s">
        <v>51</v>
      </c>
      <c r="T426" s="28" t="s">
        <v>5980</v>
      </c>
    </row>
    <row r="427" spans="1:20" x14ac:dyDescent="0.25">
      <c r="A427" s="28" t="s">
        <v>51</v>
      </c>
      <c r="B427" s="28" t="s">
        <v>60</v>
      </c>
      <c r="C427" s="28" t="s">
        <v>6251</v>
      </c>
      <c r="D427" s="28" t="s">
        <v>6252</v>
      </c>
      <c r="E427" s="31">
        <v>46050</v>
      </c>
      <c r="F427" s="31">
        <v>46059</v>
      </c>
      <c r="G427" s="31">
        <v>46080</v>
      </c>
      <c r="H427" s="28" t="s">
        <v>1313</v>
      </c>
      <c r="I427" s="28" t="s">
        <v>9963</v>
      </c>
      <c r="J427" s="60">
        <v>-529</v>
      </c>
      <c r="K427" s="28" t="s">
        <v>326</v>
      </c>
      <c r="L427" s="28" t="s">
        <v>52</v>
      </c>
      <c r="M427" s="28" t="s">
        <v>3541</v>
      </c>
      <c r="N427" s="28" t="s">
        <v>55</v>
      </c>
      <c r="O427" s="28" t="s">
        <v>51</v>
      </c>
      <c r="P427" s="28" t="s">
        <v>51</v>
      </c>
      <c r="Q427" s="28" t="s">
        <v>328</v>
      </c>
      <c r="R427" s="28" t="s">
        <v>51</v>
      </c>
      <c r="S427" s="28" t="s">
        <v>51</v>
      </c>
      <c r="T427" s="28" t="s">
        <v>5980</v>
      </c>
    </row>
    <row r="428" spans="1:20" x14ac:dyDescent="0.25">
      <c r="A428" s="28" t="s">
        <v>51</v>
      </c>
      <c r="B428" s="28" t="s">
        <v>60</v>
      </c>
      <c r="C428" s="28" t="s">
        <v>9904</v>
      </c>
      <c r="D428" s="28" t="s">
        <v>9905</v>
      </c>
      <c r="E428" s="31">
        <v>46062</v>
      </c>
      <c r="F428" s="31">
        <v>46066</v>
      </c>
      <c r="G428" s="31">
        <v>46080</v>
      </c>
      <c r="H428" s="28" t="s">
        <v>7993</v>
      </c>
      <c r="I428" s="28" t="s">
        <v>9964</v>
      </c>
      <c r="J428" s="60">
        <v>-105</v>
      </c>
      <c r="K428" s="28" t="s">
        <v>326</v>
      </c>
      <c r="L428" s="28" t="s">
        <v>52</v>
      </c>
      <c r="M428" s="28" t="s">
        <v>3541</v>
      </c>
      <c r="N428" s="28" t="s">
        <v>55</v>
      </c>
      <c r="O428" s="28" t="s">
        <v>51</v>
      </c>
      <c r="P428" s="28" t="s">
        <v>51</v>
      </c>
      <c r="Q428" s="28" t="s">
        <v>328</v>
      </c>
      <c r="R428" s="28" t="s">
        <v>51</v>
      </c>
      <c r="S428" s="28" t="s">
        <v>51</v>
      </c>
      <c r="T428" s="28" t="s">
        <v>5980</v>
      </c>
    </row>
    <row r="429" spans="1:20" x14ac:dyDescent="0.25">
      <c r="A429" s="28" t="s">
        <v>51</v>
      </c>
      <c r="B429" s="28" t="s">
        <v>129</v>
      </c>
      <c r="C429" s="28" t="s">
        <v>279</v>
      </c>
      <c r="D429" s="28" t="s">
        <v>280</v>
      </c>
      <c r="E429" s="31">
        <v>46006</v>
      </c>
      <c r="F429" s="31">
        <v>46006</v>
      </c>
      <c r="G429" s="31">
        <v>46080</v>
      </c>
      <c r="H429" s="28" t="s">
        <v>6394</v>
      </c>
      <c r="I429" s="28" t="s">
        <v>6395</v>
      </c>
      <c r="J429" s="60">
        <v>-625538.75</v>
      </c>
      <c r="K429" s="28" t="s">
        <v>326</v>
      </c>
      <c r="L429" s="28" t="s">
        <v>6396</v>
      </c>
      <c r="M429" s="28" t="s">
        <v>51</v>
      </c>
      <c r="N429" s="28" t="s">
        <v>55</v>
      </c>
      <c r="O429" s="28" t="s">
        <v>51</v>
      </c>
      <c r="P429" s="28" t="s">
        <v>51</v>
      </c>
      <c r="Q429" s="28" t="s">
        <v>328</v>
      </c>
      <c r="R429" s="28" t="s">
        <v>51</v>
      </c>
      <c r="S429" s="28" t="s">
        <v>51</v>
      </c>
      <c r="T429" s="28" t="s">
        <v>5980</v>
      </c>
    </row>
    <row r="430" spans="1:20" x14ac:dyDescent="0.25">
      <c r="A430" s="28" t="s">
        <v>51</v>
      </c>
      <c r="B430" s="28" t="s">
        <v>155</v>
      </c>
      <c r="D430" s="28" t="s">
        <v>6380</v>
      </c>
      <c r="E430" s="31">
        <v>46080</v>
      </c>
      <c r="F430" s="31">
        <v>46080</v>
      </c>
      <c r="G430" s="31">
        <v>46080</v>
      </c>
      <c r="J430" s="60">
        <v>-21893.86</v>
      </c>
      <c r="K430" s="28" t="s">
        <v>326</v>
      </c>
      <c r="L430" s="28" t="s">
        <v>52</v>
      </c>
      <c r="M430" s="28" t="s">
        <v>3541</v>
      </c>
      <c r="N430" s="28" t="s">
        <v>55</v>
      </c>
      <c r="Q430" s="28" t="s">
        <v>328</v>
      </c>
    </row>
    <row r="431" spans="1:20" x14ac:dyDescent="0.25">
      <c r="A431" s="28" t="s">
        <v>51</v>
      </c>
      <c r="B431" s="28" t="s">
        <v>60</v>
      </c>
      <c r="C431" s="28" t="s">
        <v>6156</v>
      </c>
      <c r="D431" s="28" t="s">
        <v>6157</v>
      </c>
      <c r="E431" s="31">
        <v>46036</v>
      </c>
      <c r="F431" s="31">
        <v>46078</v>
      </c>
      <c r="G431" s="31">
        <v>46080</v>
      </c>
      <c r="H431" s="28" t="s">
        <v>8095</v>
      </c>
      <c r="I431" s="28" t="s">
        <v>9965</v>
      </c>
      <c r="J431" s="60">
        <v>-596820</v>
      </c>
      <c r="K431" s="28" t="s">
        <v>326</v>
      </c>
      <c r="L431" s="28" t="s">
        <v>52</v>
      </c>
      <c r="M431" s="28" t="s">
        <v>3541</v>
      </c>
      <c r="N431" s="28" t="s">
        <v>55</v>
      </c>
      <c r="O431" s="28" t="s">
        <v>51</v>
      </c>
      <c r="P431" s="28" t="s">
        <v>51</v>
      </c>
      <c r="Q431" s="28" t="s">
        <v>328</v>
      </c>
      <c r="R431" s="28" t="s">
        <v>51</v>
      </c>
      <c r="S431" s="28" t="s">
        <v>51</v>
      </c>
      <c r="T431" s="28" t="s">
        <v>5980</v>
      </c>
    </row>
    <row r="432" spans="1:20" x14ac:dyDescent="0.25">
      <c r="A432" s="28" t="s">
        <v>51</v>
      </c>
      <c r="B432" s="28" t="s">
        <v>155</v>
      </c>
      <c r="D432" s="28" t="s">
        <v>9966</v>
      </c>
      <c r="E432" s="31">
        <v>46080</v>
      </c>
      <c r="F432" s="31">
        <v>46080</v>
      </c>
      <c r="G432" s="31">
        <v>46080</v>
      </c>
      <c r="J432" s="60">
        <v>-20888.7</v>
      </c>
      <c r="K432" s="28" t="s">
        <v>326</v>
      </c>
      <c r="L432" s="28" t="s">
        <v>52</v>
      </c>
      <c r="M432" s="28" t="s">
        <v>3541</v>
      </c>
      <c r="N432" s="28" t="s">
        <v>55</v>
      </c>
      <c r="Q432" s="28" t="s">
        <v>328</v>
      </c>
    </row>
    <row r="433" spans="1:20" x14ac:dyDescent="0.25">
      <c r="A433" s="28" t="s">
        <v>51</v>
      </c>
      <c r="B433" s="28" t="s">
        <v>155</v>
      </c>
      <c r="D433" s="28" t="s">
        <v>9967</v>
      </c>
      <c r="E433" s="31">
        <v>46080</v>
      </c>
      <c r="F433" s="31">
        <v>46080</v>
      </c>
      <c r="G433" s="31">
        <v>46080</v>
      </c>
      <c r="J433" s="60">
        <v>-105321.18</v>
      </c>
      <c r="K433" s="28" t="s">
        <v>326</v>
      </c>
      <c r="L433" s="28" t="s">
        <v>52</v>
      </c>
      <c r="M433" s="28" t="s">
        <v>3541</v>
      </c>
      <c r="N433" s="28" t="s">
        <v>55</v>
      </c>
      <c r="Q433" s="28" t="s">
        <v>328</v>
      </c>
    </row>
    <row r="434" spans="1:20" x14ac:dyDescent="0.25">
      <c r="A434" s="28" t="s">
        <v>51</v>
      </c>
      <c r="B434" s="28" t="s">
        <v>60</v>
      </c>
      <c r="C434" s="28" t="s">
        <v>6156</v>
      </c>
      <c r="D434" s="28" t="s">
        <v>6157</v>
      </c>
      <c r="E434" s="31">
        <v>46036</v>
      </c>
      <c r="F434" s="31">
        <v>46078</v>
      </c>
      <c r="G434" s="31">
        <v>46080</v>
      </c>
      <c r="H434" s="28" t="s">
        <v>8092</v>
      </c>
      <c r="I434" s="28" t="s">
        <v>9968</v>
      </c>
      <c r="J434" s="60">
        <v>-1067577</v>
      </c>
      <c r="K434" s="28" t="s">
        <v>326</v>
      </c>
      <c r="L434" s="28" t="s">
        <v>52</v>
      </c>
      <c r="M434" s="28" t="s">
        <v>3541</v>
      </c>
      <c r="N434" s="28" t="s">
        <v>55</v>
      </c>
      <c r="O434" s="28" t="s">
        <v>51</v>
      </c>
      <c r="P434" s="28" t="s">
        <v>51</v>
      </c>
      <c r="Q434" s="28" t="s">
        <v>328</v>
      </c>
      <c r="R434" s="28" t="s">
        <v>51</v>
      </c>
      <c r="S434" s="28" t="s">
        <v>51</v>
      </c>
      <c r="T434" s="28" t="s">
        <v>5980</v>
      </c>
    </row>
    <row r="435" spans="1:20" x14ac:dyDescent="0.25">
      <c r="A435" s="28" t="s">
        <v>51</v>
      </c>
      <c r="B435" s="28" t="s">
        <v>155</v>
      </c>
      <c r="D435" s="28" t="s">
        <v>9969</v>
      </c>
      <c r="E435" s="31">
        <v>46080</v>
      </c>
      <c r="F435" s="31">
        <v>46080</v>
      </c>
      <c r="G435" s="31">
        <v>46080</v>
      </c>
      <c r="J435" s="60">
        <v>-37365.199999999997</v>
      </c>
      <c r="K435" s="28" t="s">
        <v>326</v>
      </c>
      <c r="L435" s="28" t="s">
        <v>52</v>
      </c>
      <c r="M435" s="28" t="s">
        <v>3541</v>
      </c>
      <c r="N435" s="28" t="s">
        <v>55</v>
      </c>
      <c r="Q435" s="28" t="s">
        <v>328</v>
      </c>
    </row>
    <row r="436" spans="1:20" x14ac:dyDescent="0.25">
      <c r="A436" s="28" t="s">
        <v>51</v>
      </c>
      <c r="B436" s="28" t="s">
        <v>155</v>
      </c>
      <c r="D436" s="28" t="s">
        <v>9970</v>
      </c>
      <c r="E436" s="31">
        <v>46080</v>
      </c>
      <c r="F436" s="31">
        <v>46080</v>
      </c>
      <c r="G436" s="31">
        <v>46080</v>
      </c>
      <c r="J436" s="60">
        <v>-188395.94</v>
      </c>
      <c r="K436" s="28" t="s">
        <v>326</v>
      </c>
      <c r="L436" s="28" t="s">
        <v>52</v>
      </c>
      <c r="M436" s="28" t="s">
        <v>3541</v>
      </c>
      <c r="N436" s="28" t="s">
        <v>55</v>
      </c>
      <c r="Q436" s="28" t="s">
        <v>328</v>
      </c>
    </row>
    <row r="437" spans="1:20" x14ac:dyDescent="0.25">
      <c r="B437" s="28" t="s">
        <v>155</v>
      </c>
      <c r="D437" s="28" t="s">
        <v>6155</v>
      </c>
      <c r="E437" s="31">
        <v>46080</v>
      </c>
      <c r="F437" s="31">
        <v>46080</v>
      </c>
      <c r="G437" s="31">
        <v>46080</v>
      </c>
      <c r="J437" s="60">
        <v>-107812.99</v>
      </c>
      <c r="K437" s="28" t="s">
        <v>326</v>
      </c>
      <c r="M437" s="28" t="s">
        <v>3541</v>
      </c>
      <c r="N437" s="28" t="s">
        <v>55</v>
      </c>
      <c r="Q437" s="28" t="s">
        <v>328</v>
      </c>
    </row>
    <row r="438" spans="1:20" x14ac:dyDescent="0.25">
      <c r="B438" s="28" t="s">
        <v>155</v>
      </c>
      <c r="D438" s="28" t="s">
        <v>6203</v>
      </c>
      <c r="E438" s="31">
        <v>46080</v>
      </c>
      <c r="F438" s="31">
        <v>46080</v>
      </c>
      <c r="G438" s="31">
        <v>46080</v>
      </c>
      <c r="J438" s="60">
        <v>-23406.77</v>
      </c>
      <c r="K438" s="28" t="s">
        <v>326</v>
      </c>
      <c r="M438" s="28" t="s">
        <v>3541</v>
      </c>
      <c r="N438" s="28" t="s">
        <v>55</v>
      </c>
      <c r="Q438" s="28" t="s">
        <v>328</v>
      </c>
    </row>
    <row r="439" spans="1:20" x14ac:dyDescent="0.25">
      <c r="A439" s="28" t="s">
        <v>51</v>
      </c>
      <c r="B439" s="28" t="s">
        <v>246</v>
      </c>
      <c r="D439" s="28" t="s">
        <v>353</v>
      </c>
      <c r="E439" s="31">
        <v>46080</v>
      </c>
      <c r="F439" s="31">
        <v>46080</v>
      </c>
      <c r="G439" s="31">
        <v>46080</v>
      </c>
      <c r="J439" s="60">
        <v>-11108.89</v>
      </c>
      <c r="K439" s="28" t="s">
        <v>326</v>
      </c>
      <c r="M439" s="28" t="s">
        <v>3541</v>
      </c>
      <c r="N439" s="28" t="s">
        <v>55</v>
      </c>
      <c r="O439" s="28" t="s">
        <v>51</v>
      </c>
      <c r="P439" s="28" t="s">
        <v>51</v>
      </c>
      <c r="Q439" s="28" t="s">
        <v>328</v>
      </c>
      <c r="R439" s="28" t="s">
        <v>51</v>
      </c>
      <c r="S439" s="28" t="s">
        <v>51</v>
      </c>
    </row>
    <row r="440" spans="1:20" x14ac:dyDescent="0.25">
      <c r="B440" s="28" t="s">
        <v>129</v>
      </c>
      <c r="C440" s="28">
        <v>1145547</v>
      </c>
      <c r="D440" s="28" t="s">
        <v>6368</v>
      </c>
      <c r="E440" s="31">
        <v>46075</v>
      </c>
      <c r="F440" s="31">
        <v>46080</v>
      </c>
      <c r="G440" s="31">
        <v>46080</v>
      </c>
      <c r="H440" s="28">
        <v>59971427</v>
      </c>
      <c r="J440" s="60">
        <v>-55409</v>
      </c>
      <c r="K440" s="28" t="s">
        <v>326</v>
      </c>
      <c r="M440" s="28" t="s">
        <v>3541</v>
      </c>
      <c r="N440" s="28" t="s">
        <v>55</v>
      </c>
      <c r="Q440" s="28" t="s">
        <v>328</v>
      </c>
    </row>
    <row r="441" spans="1:20" x14ac:dyDescent="0.25">
      <c r="B441" s="28" t="s">
        <v>129</v>
      </c>
      <c r="C441" s="28">
        <v>1145547</v>
      </c>
      <c r="D441" s="28" t="s">
        <v>6368</v>
      </c>
      <c r="E441" s="31">
        <v>46075</v>
      </c>
      <c r="F441" s="31">
        <v>46080</v>
      </c>
      <c r="G441" s="31">
        <v>46080</v>
      </c>
      <c r="H441" s="28" t="s">
        <v>9971</v>
      </c>
      <c r="J441" s="60">
        <v>-32767</v>
      </c>
      <c r="K441" s="28" t="s">
        <v>326</v>
      </c>
      <c r="M441" s="28" t="s">
        <v>3541</v>
      </c>
      <c r="N441" s="28" t="s">
        <v>55</v>
      </c>
      <c r="Q441" s="28" t="s">
        <v>328</v>
      </c>
    </row>
    <row r="442" spans="1:20" x14ac:dyDescent="0.25">
      <c r="B442" s="28" t="s">
        <v>2440</v>
      </c>
      <c r="C442" s="28" t="s">
        <v>8568</v>
      </c>
      <c r="D442" s="28" t="s">
        <v>8569</v>
      </c>
      <c r="E442" s="31">
        <v>46072</v>
      </c>
      <c r="F442" s="31">
        <v>46072</v>
      </c>
      <c r="G442" s="31">
        <v>46076</v>
      </c>
      <c r="H442" s="28" t="s">
        <v>9972</v>
      </c>
      <c r="I442" s="28" t="s">
        <v>9973</v>
      </c>
      <c r="J442" s="60">
        <v>9652</v>
      </c>
      <c r="K442" s="28" t="s">
        <v>326</v>
      </c>
      <c r="L442" s="28" t="s">
        <v>9974</v>
      </c>
      <c r="N442" s="28" t="s">
        <v>55</v>
      </c>
      <c r="Q442" s="28" t="s">
        <v>328</v>
      </c>
    </row>
    <row r="443" spans="1:20" x14ac:dyDescent="0.25">
      <c r="B443" s="28" t="s">
        <v>2440</v>
      </c>
      <c r="C443" s="28" t="s">
        <v>8568</v>
      </c>
      <c r="D443" s="28" t="s">
        <v>8569</v>
      </c>
      <c r="E443" s="31">
        <v>46072</v>
      </c>
      <c r="F443" s="31">
        <v>46072</v>
      </c>
      <c r="G443" s="31">
        <v>46076</v>
      </c>
      <c r="H443" s="28" t="s">
        <v>9975</v>
      </c>
      <c r="I443" s="28" t="s">
        <v>9976</v>
      </c>
      <c r="J443" s="60">
        <v>8512</v>
      </c>
      <c r="K443" s="28" t="s">
        <v>326</v>
      </c>
      <c r="L443" s="28" t="s">
        <v>9974</v>
      </c>
      <c r="N443" s="28" t="s">
        <v>55</v>
      </c>
      <c r="Q443" s="28" t="s">
        <v>328</v>
      </c>
    </row>
    <row r="444" spans="1:20" x14ac:dyDescent="0.25">
      <c r="B444" s="28" t="s">
        <v>2440</v>
      </c>
      <c r="C444" s="28" t="s">
        <v>8568</v>
      </c>
      <c r="D444" s="28" t="s">
        <v>8569</v>
      </c>
      <c r="E444" s="31">
        <v>46078</v>
      </c>
      <c r="F444" s="31">
        <v>46078</v>
      </c>
      <c r="G444" s="31">
        <v>46079</v>
      </c>
      <c r="H444" s="28" t="s">
        <v>9977</v>
      </c>
      <c r="I444" s="28" t="s">
        <v>9978</v>
      </c>
      <c r="J444" s="60">
        <v>7552</v>
      </c>
      <c r="K444" s="28" t="s">
        <v>326</v>
      </c>
      <c r="L444" s="28" t="s">
        <v>9974</v>
      </c>
      <c r="N444" s="28" t="s">
        <v>55</v>
      </c>
      <c r="Q444" s="28" t="s">
        <v>328</v>
      </c>
    </row>
    <row r="445" spans="1:20" x14ac:dyDescent="0.25">
      <c r="B445" s="28" t="s">
        <v>2440</v>
      </c>
      <c r="C445" s="28" t="s">
        <v>8568</v>
      </c>
      <c r="D445" s="28" t="s">
        <v>8569</v>
      </c>
      <c r="E445" s="31">
        <v>46078</v>
      </c>
      <c r="F445" s="31">
        <v>46078</v>
      </c>
      <c r="G445" s="31">
        <v>46080</v>
      </c>
      <c r="H445" s="28" t="s">
        <v>9979</v>
      </c>
      <c r="I445" s="28" t="s">
        <v>9980</v>
      </c>
      <c r="J445" s="60">
        <v>536</v>
      </c>
      <c r="K445" s="28" t="s">
        <v>326</v>
      </c>
      <c r="L445" s="28" t="s">
        <v>9974</v>
      </c>
      <c r="N445" s="28" t="s">
        <v>55</v>
      </c>
      <c r="Q445" s="28" t="s">
        <v>328</v>
      </c>
    </row>
    <row r="564" spans="10:10" x14ac:dyDescent="0.25">
      <c r="J564" s="60">
        <f>-J2</f>
        <v>3500</v>
      </c>
    </row>
    <row r="565" spans="10:10" x14ac:dyDescent="0.25">
      <c r="J565" s="60">
        <f t="shared" ref="J565:J628" si="0">-J3</f>
        <v>80</v>
      </c>
    </row>
    <row r="566" spans="10:10" x14ac:dyDescent="0.25">
      <c r="J566" s="60">
        <f t="shared" si="0"/>
        <v>280.95</v>
      </c>
    </row>
    <row r="567" spans="10:10" x14ac:dyDescent="0.25">
      <c r="J567" s="60">
        <f t="shared" si="0"/>
        <v>10900</v>
      </c>
    </row>
    <row r="568" spans="10:10" x14ac:dyDescent="0.25">
      <c r="J568" s="60">
        <f t="shared" si="0"/>
        <v>779.14</v>
      </c>
    </row>
    <row r="569" spans="10:10" x14ac:dyDescent="0.25">
      <c r="J569" s="60">
        <f t="shared" si="0"/>
        <v>1220</v>
      </c>
    </row>
    <row r="570" spans="10:10" x14ac:dyDescent="0.25">
      <c r="J570" s="60">
        <f t="shared" si="0"/>
        <v>5700</v>
      </c>
    </row>
    <row r="571" spans="10:10" x14ac:dyDescent="0.25">
      <c r="J571" s="60">
        <f t="shared" si="0"/>
        <v>155.97</v>
      </c>
    </row>
    <row r="572" spans="10:10" x14ac:dyDescent="0.25">
      <c r="J572" s="60">
        <f t="shared" si="0"/>
        <v>49.15</v>
      </c>
    </row>
    <row r="573" spans="10:10" x14ac:dyDescent="0.25">
      <c r="J573" s="60">
        <f t="shared" si="0"/>
        <v>310</v>
      </c>
    </row>
    <row r="574" spans="10:10" x14ac:dyDescent="0.25">
      <c r="J574" s="60">
        <f t="shared" si="0"/>
        <v>8952.11</v>
      </c>
    </row>
    <row r="575" spans="10:10" x14ac:dyDescent="0.25">
      <c r="J575" s="60">
        <f t="shared" si="0"/>
        <v>2450</v>
      </c>
    </row>
    <row r="576" spans="10:10" x14ac:dyDescent="0.25">
      <c r="J576" s="60">
        <f t="shared" si="0"/>
        <v>5900</v>
      </c>
    </row>
    <row r="577" spans="10:10" x14ac:dyDescent="0.25">
      <c r="J577" s="60">
        <f t="shared" si="0"/>
        <v>68576.52</v>
      </c>
    </row>
    <row r="578" spans="10:10" x14ac:dyDescent="0.25">
      <c r="J578" s="60">
        <f t="shared" si="0"/>
        <v>3830</v>
      </c>
    </row>
    <row r="579" spans="10:10" x14ac:dyDescent="0.25">
      <c r="J579" s="60">
        <f t="shared" si="0"/>
        <v>599519.42000000004</v>
      </c>
    </row>
    <row r="580" spans="10:10" x14ac:dyDescent="0.25">
      <c r="J580" s="60">
        <f t="shared" si="0"/>
        <v>38800.5</v>
      </c>
    </row>
    <row r="581" spans="10:10" x14ac:dyDescent="0.25">
      <c r="J581" s="60">
        <f t="shared" si="0"/>
        <v>893.15</v>
      </c>
    </row>
    <row r="582" spans="10:10" x14ac:dyDescent="0.25">
      <c r="J582" s="60">
        <f t="shared" si="0"/>
        <v>15968.87</v>
      </c>
    </row>
    <row r="583" spans="10:10" x14ac:dyDescent="0.25">
      <c r="J583" s="60">
        <f t="shared" si="0"/>
        <v>9978.2000000000007</v>
      </c>
    </row>
    <row r="584" spans="10:10" x14ac:dyDescent="0.25">
      <c r="J584" s="60">
        <f t="shared" si="0"/>
        <v>3046.62</v>
      </c>
    </row>
    <row r="585" spans="10:10" x14ac:dyDescent="0.25">
      <c r="J585" s="60">
        <f t="shared" si="0"/>
        <v>381.48</v>
      </c>
    </row>
    <row r="586" spans="10:10" x14ac:dyDescent="0.25">
      <c r="J586" s="60">
        <f t="shared" si="0"/>
        <v>7634</v>
      </c>
    </row>
    <row r="587" spans="10:10" x14ac:dyDescent="0.25">
      <c r="J587" s="60">
        <f t="shared" si="0"/>
        <v>6598</v>
      </c>
    </row>
    <row r="588" spans="10:10" x14ac:dyDescent="0.25">
      <c r="J588" s="60">
        <f t="shared" si="0"/>
        <v>6600</v>
      </c>
    </row>
    <row r="589" spans="10:10" x14ac:dyDescent="0.25">
      <c r="J589" s="60">
        <f t="shared" si="0"/>
        <v>2900</v>
      </c>
    </row>
    <row r="590" spans="10:10" x14ac:dyDescent="0.25">
      <c r="J590" s="60">
        <f t="shared" si="0"/>
        <v>8508.51</v>
      </c>
    </row>
    <row r="591" spans="10:10" x14ac:dyDescent="0.25">
      <c r="J591" s="60">
        <f t="shared" si="0"/>
        <v>410706.87</v>
      </c>
    </row>
    <row r="592" spans="10:10" x14ac:dyDescent="0.25">
      <c r="J592" s="60">
        <f t="shared" si="0"/>
        <v>16843.41</v>
      </c>
    </row>
    <row r="593" spans="10:10" x14ac:dyDescent="0.25">
      <c r="J593" s="60">
        <f t="shared" si="0"/>
        <v>771.79</v>
      </c>
    </row>
    <row r="594" spans="10:10" x14ac:dyDescent="0.25">
      <c r="J594" s="60">
        <f t="shared" si="0"/>
        <v>2490</v>
      </c>
    </row>
    <row r="595" spans="10:10" x14ac:dyDescent="0.25">
      <c r="J595" s="60">
        <f t="shared" si="0"/>
        <v>486.29</v>
      </c>
    </row>
    <row r="596" spans="10:10" x14ac:dyDescent="0.25">
      <c r="J596" s="60">
        <f t="shared" si="0"/>
        <v>63423.44</v>
      </c>
    </row>
    <row r="597" spans="10:10" x14ac:dyDescent="0.25">
      <c r="J597" s="60">
        <f t="shared" si="0"/>
        <v>2841.42</v>
      </c>
    </row>
    <row r="598" spans="10:10" x14ac:dyDescent="0.25">
      <c r="J598" s="60">
        <f t="shared" si="0"/>
        <v>912.3</v>
      </c>
    </row>
    <row r="599" spans="10:10" x14ac:dyDescent="0.25">
      <c r="J599" s="60">
        <f t="shared" si="0"/>
        <v>6000</v>
      </c>
    </row>
    <row r="600" spans="10:10" x14ac:dyDescent="0.25">
      <c r="J600" s="60">
        <f t="shared" si="0"/>
        <v>1499</v>
      </c>
    </row>
    <row r="601" spans="10:10" x14ac:dyDescent="0.25">
      <c r="J601" s="60">
        <f t="shared" si="0"/>
        <v>21.2</v>
      </c>
    </row>
    <row r="602" spans="10:10" x14ac:dyDescent="0.25">
      <c r="J602" s="60">
        <f t="shared" si="0"/>
        <v>295.77</v>
      </c>
    </row>
    <row r="603" spans="10:10" x14ac:dyDescent="0.25">
      <c r="J603" s="60">
        <f t="shared" si="0"/>
        <v>1016</v>
      </c>
    </row>
    <row r="604" spans="10:10" x14ac:dyDescent="0.25">
      <c r="J604" s="60">
        <f t="shared" si="0"/>
        <v>1000</v>
      </c>
    </row>
    <row r="605" spans="10:10" x14ac:dyDescent="0.25">
      <c r="J605" s="60">
        <f t="shared" si="0"/>
        <v>5400</v>
      </c>
    </row>
    <row r="606" spans="10:10" x14ac:dyDescent="0.25">
      <c r="J606" s="60">
        <f t="shared" si="0"/>
        <v>220</v>
      </c>
    </row>
    <row r="607" spans="10:10" x14ac:dyDescent="0.25">
      <c r="J607" s="60">
        <f t="shared" si="0"/>
        <v>1650</v>
      </c>
    </row>
    <row r="608" spans="10:10" x14ac:dyDescent="0.25">
      <c r="J608" s="60">
        <f t="shared" si="0"/>
        <v>483.3</v>
      </c>
    </row>
    <row r="609" spans="10:10" x14ac:dyDescent="0.25">
      <c r="J609" s="60">
        <f t="shared" si="0"/>
        <v>475.14</v>
      </c>
    </row>
    <row r="610" spans="10:10" x14ac:dyDescent="0.25">
      <c r="J610" s="60">
        <f t="shared" si="0"/>
        <v>117.87</v>
      </c>
    </row>
    <row r="611" spans="10:10" x14ac:dyDescent="0.25">
      <c r="J611" s="60">
        <f t="shared" si="0"/>
        <v>3652.77</v>
      </c>
    </row>
    <row r="612" spans="10:10" x14ac:dyDescent="0.25">
      <c r="J612" s="60">
        <f t="shared" si="0"/>
        <v>915</v>
      </c>
    </row>
    <row r="613" spans="10:10" x14ac:dyDescent="0.25">
      <c r="J613" s="60">
        <f t="shared" si="0"/>
        <v>765.1</v>
      </c>
    </row>
    <row r="614" spans="10:10" x14ac:dyDescent="0.25">
      <c r="J614" s="60">
        <f t="shared" si="0"/>
        <v>8070</v>
      </c>
    </row>
    <row r="615" spans="10:10" x14ac:dyDescent="0.25">
      <c r="J615" s="60">
        <f t="shared" si="0"/>
        <v>156</v>
      </c>
    </row>
    <row r="616" spans="10:10" x14ac:dyDescent="0.25">
      <c r="J616" s="60">
        <f t="shared" si="0"/>
        <v>1844</v>
      </c>
    </row>
    <row r="617" spans="10:10" x14ac:dyDescent="0.25">
      <c r="J617" s="60">
        <f t="shared" si="0"/>
        <v>159.99</v>
      </c>
    </row>
    <row r="618" spans="10:10" x14ac:dyDescent="0.25">
      <c r="J618" s="60">
        <f t="shared" si="0"/>
        <v>159.99</v>
      </c>
    </row>
    <row r="619" spans="10:10" x14ac:dyDescent="0.25">
      <c r="J619" s="60">
        <f t="shared" si="0"/>
        <v>210</v>
      </c>
    </row>
    <row r="620" spans="10:10" x14ac:dyDescent="0.25">
      <c r="J620" s="60">
        <f t="shared" si="0"/>
        <v>5320</v>
      </c>
    </row>
    <row r="621" spans="10:10" x14ac:dyDescent="0.25">
      <c r="J621" s="60">
        <f t="shared" si="0"/>
        <v>2549.2800000000002</v>
      </c>
    </row>
    <row r="622" spans="10:10" x14ac:dyDescent="0.25">
      <c r="J622" s="60">
        <f t="shared" si="0"/>
        <v>35232.18</v>
      </c>
    </row>
    <row r="623" spans="10:10" x14ac:dyDescent="0.25">
      <c r="J623" s="60">
        <f t="shared" si="0"/>
        <v>4461.99</v>
      </c>
    </row>
    <row r="624" spans="10:10" x14ac:dyDescent="0.25">
      <c r="J624" s="60">
        <f t="shared" si="0"/>
        <v>398.8</v>
      </c>
    </row>
    <row r="625" spans="10:10" x14ac:dyDescent="0.25">
      <c r="J625" s="60">
        <f t="shared" si="0"/>
        <v>368.08</v>
      </c>
    </row>
    <row r="626" spans="10:10" x14ac:dyDescent="0.25">
      <c r="J626" s="60">
        <f t="shared" si="0"/>
        <v>795.6</v>
      </c>
    </row>
    <row r="627" spans="10:10" x14ac:dyDescent="0.25">
      <c r="J627" s="60">
        <f t="shared" si="0"/>
        <v>11853.75</v>
      </c>
    </row>
    <row r="628" spans="10:10" x14ac:dyDescent="0.25">
      <c r="J628" s="60">
        <f t="shared" si="0"/>
        <v>11814.51</v>
      </c>
    </row>
    <row r="629" spans="10:10" x14ac:dyDescent="0.25">
      <c r="J629" s="60">
        <f t="shared" ref="J629:J692" si="1">-J67</f>
        <v>11894.13</v>
      </c>
    </row>
    <row r="630" spans="10:10" x14ac:dyDescent="0.25">
      <c r="J630" s="60">
        <f t="shared" si="1"/>
        <v>11757.6</v>
      </c>
    </row>
    <row r="631" spans="10:10" x14ac:dyDescent="0.25">
      <c r="J631" s="60">
        <f t="shared" si="1"/>
        <v>11313.36</v>
      </c>
    </row>
    <row r="632" spans="10:10" x14ac:dyDescent="0.25">
      <c r="J632" s="60">
        <f t="shared" si="1"/>
        <v>11789.96</v>
      </c>
    </row>
    <row r="633" spans="10:10" x14ac:dyDescent="0.25">
      <c r="J633" s="60">
        <f t="shared" si="1"/>
        <v>12321.77</v>
      </c>
    </row>
    <row r="634" spans="10:10" x14ac:dyDescent="0.25">
      <c r="J634" s="60">
        <f t="shared" si="1"/>
        <v>4516</v>
      </c>
    </row>
    <row r="635" spans="10:10" x14ac:dyDescent="0.25">
      <c r="J635" s="60">
        <f t="shared" si="1"/>
        <v>5357.07</v>
      </c>
    </row>
    <row r="636" spans="10:10" x14ac:dyDescent="0.25">
      <c r="J636" s="60">
        <f t="shared" si="1"/>
        <v>155.6</v>
      </c>
    </row>
    <row r="637" spans="10:10" x14ac:dyDescent="0.25">
      <c r="J637" s="60">
        <f t="shared" si="1"/>
        <v>368</v>
      </c>
    </row>
    <row r="638" spans="10:10" x14ac:dyDescent="0.25">
      <c r="J638" s="60">
        <f t="shared" si="1"/>
        <v>48296.36</v>
      </c>
    </row>
    <row r="639" spans="10:10" x14ac:dyDescent="0.25">
      <c r="J639" s="60">
        <f t="shared" si="1"/>
        <v>49020</v>
      </c>
    </row>
    <row r="640" spans="10:10" x14ac:dyDescent="0.25">
      <c r="J640" s="60">
        <f t="shared" si="1"/>
        <v>6400</v>
      </c>
    </row>
    <row r="641" spans="10:10" x14ac:dyDescent="0.25">
      <c r="J641" s="60">
        <f t="shared" si="1"/>
        <v>19700.18</v>
      </c>
    </row>
    <row r="642" spans="10:10" x14ac:dyDescent="0.25">
      <c r="J642" s="60">
        <f t="shared" si="1"/>
        <v>100228.44</v>
      </c>
    </row>
    <row r="643" spans="10:10" x14ac:dyDescent="0.25">
      <c r="J643" s="60">
        <f t="shared" si="1"/>
        <v>134503.42000000001</v>
      </c>
    </row>
    <row r="644" spans="10:10" x14ac:dyDescent="0.25">
      <c r="J644" s="60">
        <f t="shared" si="1"/>
        <v>807024</v>
      </c>
    </row>
    <row r="645" spans="10:10" x14ac:dyDescent="0.25">
      <c r="J645" s="60">
        <f t="shared" si="1"/>
        <v>48256.22</v>
      </c>
    </row>
    <row r="646" spans="10:10" x14ac:dyDescent="0.25">
      <c r="J646" s="60">
        <f t="shared" si="1"/>
        <v>4707.6400000000003</v>
      </c>
    </row>
    <row r="647" spans="10:10" x14ac:dyDescent="0.25">
      <c r="J647" s="60">
        <f t="shared" si="1"/>
        <v>1688.97</v>
      </c>
    </row>
    <row r="648" spans="10:10" x14ac:dyDescent="0.25">
      <c r="J648" s="60">
        <f t="shared" si="1"/>
        <v>28245.84</v>
      </c>
    </row>
    <row r="649" spans="10:10" x14ac:dyDescent="0.25">
      <c r="J649" s="60">
        <f t="shared" si="1"/>
        <v>23800.5</v>
      </c>
    </row>
    <row r="650" spans="10:10" x14ac:dyDescent="0.25">
      <c r="J650" s="60">
        <f t="shared" si="1"/>
        <v>8538.94</v>
      </c>
    </row>
    <row r="651" spans="10:10" x14ac:dyDescent="0.25">
      <c r="J651" s="60">
        <f t="shared" si="1"/>
        <v>142803</v>
      </c>
    </row>
    <row r="652" spans="10:10" x14ac:dyDescent="0.25">
      <c r="J652" s="60">
        <f t="shared" si="1"/>
        <v>1670</v>
      </c>
    </row>
    <row r="653" spans="10:10" x14ac:dyDescent="0.25">
      <c r="J653" s="60">
        <f t="shared" si="1"/>
        <v>225.24</v>
      </c>
    </row>
    <row r="654" spans="10:10" x14ac:dyDescent="0.25">
      <c r="J654" s="60">
        <f t="shared" si="1"/>
        <v>988</v>
      </c>
    </row>
    <row r="655" spans="10:10" x14ac:dyDescent="0.25">
      <c r="J655" s="60">
        <f t="shared" si="1"/>
        <v>270</v>
      </c>
    </row>
    <row r="656" spans="10:10" x14ac:dyDescent="0.25">
      <c r="J656" s="60">
        <f t="shared" si="1"/>
        <v>8838.7099999999991</v>
      </c>
    </row>
    <row r="657" spans="10:10" x14ac:dyDescent="0.25">
      <c r="J657" s="60">
        <f t="shared" si="1"/>
        <v>2424</v>
      </c>
    </row>
    <row r="658" spans="10:10" x14ac:dyDescent="0.25">
      <c r="J658" s="60">
        <f t="shared" si="1"/>
        <v>275.05</v>
      </c>
    </row>
    <row r="659" spans="10:10" x14ac:dyDescent="0.25">
      <c r="J659" s="60">
        <f t="shared" si="1"/>
        <v>79.97</v>
      </c>
    </row>
    <row r="660" spans="10:10" x14ac:dyDescent="0.25">
      <c r="J660" s="60">
        <f t="shared" si="1"/>
        <v>58.94</v>
      </c>
    </row>
    <row r="661" spans="10:10" x14ac:dyDescent="0.25">
      <c r="J661" s="60">
        <f t="shared" si="1"/>
        <v>139.97999999999999</v>
      </c>
    </row>
    <row r="662" spans="10:10" x14ac:dyDescent="0.25">
      <c r="J662" s="60">
        <f t="shared" si="1"/>
        <v>108.98</v>
      </c>
    </row>
    <row r="663" spans="10:10" x14ac:dyDescent="0.25">
      <c r="J663" s="60">
        <f t="shared" si="1"/>
        <v>80.89</v>
      </c>
    </row>
    <row r="664" spans="10:10" x14ac:dyDescent="0.25">
      <c r="J664" s="60">
        <f t="shared" si="1"/>
        <v>510.34</v>
      </c>
    </row>
    <row r="665" spans="10:10" x14ac:dyDescent="0.25">
      <c r="J665" s="60">
        <f t="shared" si="1"/>
        <v>70</v>
      </c>
    </row>
    <row r="666" spans="10:10" x14ac:dyDescent="0.25">
      <c r="J666" s="60">
        <f t="shared" si="1"/>
        <v>198.96</v>
      </c>
    </row>
    <row r="667" spans="10:10" x14ac:dyDescent="0.25">
      <c r="J667" s="60">
        <f t="shared" si="1"/>
        <v>376.4</v>
      </c>
    </row>
    <row r="668" spans="10:10" x14ac:dyDescent="0.25">
      <c r="J668" s="60">
        <f t="shared" si="1"/>
        <v>128.37</v>
      </c>
    </row>
    <row r="669" spans="10:10" x14ac:dyDescent="0.25">
      <c r="J669" s="60">
        <f t="shared" si="1"/>
        <v>751.98</v>
      </c>
    </row>
    <row r="670" spans="10:10" x14ac:dyDescent="0.25">
      <c r="J670" s="60">
        <f t="shared" si="1"/>
        <v>1799</v>
      </c>
    </row>
    <row r="671" spans="10:10" x14ac:dyDescent="0.25">
      <c r="J671" s="60">
        <f t="shared" si="1"/>
        <v>2916.53</v>
      </c>
    </row>
    <row r="672" spans="10:10" x14ac:dyDescent="0.25">
      <c r="J672" s="60">
        <f t="shared" si="1"/>
        <v>503.93</v>
      </c>
    </row>
    <row r="673" spans="10:10" x14ac:dyDescent="0.25">
      <c r="J673" s="60">
        <f t="shared" si="1"/>
        <v>115.35</v>
      </c>
    </row>
    <row r="674" spans="10:10" x14ac:dyDescent="0.25">
      <c r="J674" s="60">
        <f t="shared" si="1"/>
        <v>21760.12</v>
      </c>
    </row>
    <row r="675" spans="10:10" x14ac:dyDescent="0.25">
      <c r="J675" s="60">
        <f t="shared" si="1"/>
        <v>2998.7</v>
      </c>
    </row>
    <row r="676" spans="10:10" x14ac:dyDescent="0.25">
      <c r="J676" s="60">
        <f t="shared" si="1"/>
        <v>42548</v>
      </c>
    </row>
    <row r="677" spans="10:10" x14ac:dyDescent="0.25">
      <c r="J677" s="60">
        <f t="shared" si="1"/>
        <v>462.9</v>
      </c>
    </row>
    <row r="678" spans="10:10" x14ac:dyDescent="0.25">
      <c r="J678" s="60">
        <f t="shared" si="1"/>
        <v>5370</v>
      </c>
    </row>
    <row r="679" spans="10:10" x14ac:dyDescent="0.25">
      <c r="J679" s="60">
        <f t="shared" si="1"/>
        <v>5317.82</v>
      </c>
    </row>
    <row r="680" spans="10:10" x14ac:dyDescent="0.25">
      <c r="J680" s="60">
        <f t="shared" si="1"/>
        <v>8701.8799999999992</v>
      </c>
    </row>
    <row r="681" spans="10:10" x14ac:dyDescent="0.25">
      <c r="J681" s="60">
        <f t="shared" si="1"/>
        <v>1700000</v>
      </c>
    </row>
    <row r="682" spans="10:10" x14ac:dyDescent="0.25">
      <c r="J682" s="60">
        <f t="shared" si="1"/>
        <v>2522.87</v>
      </c>
    </row>
    <row r="683" spans="10:10" x14ac:dyDescent="0.25">
      <c r="J683" s="60">
        <f t="shared" si="1"/>
        <v>1287.5</v>
      </c>
    </row>
    <row r="684" spans="10:10" x14ac:dyDescent="0.25">
      <c r="J684" s="60">
        <f t="shared" si="1"/>
        <v>134149.25</v>
      </c>
    </row>
    <row r="685" spans="10:10" x14ac:dyDescent="0.25">
      <c r="J685" s="60">
        <f t="shared" si="1"/>
        <v>274538</v>
      </c>
    </row>
    <row r="686" spans="10:10" x14ac:dyDescent="0.25">
      <c r="J686" s="60">
        <f t="shared" si="1"/>
        <v>4695.22</v>
      </c>
    </row>
    <row r="687" spans="10:10" x14ac:dyDescent="0.25">
      <c r="J687" s="60">
        <f t="shared" si="1"/>
        <v>9608.83</v>
      </c>
    </row>
    <row r="688" spans="10:10" x14ac:dyDescent="0.25">
      <c r="J688" s="60">
        <f t="shared" si="1"/>
        <v>23704.89</v>
      </c>
    </row>
    <row r="689" spans="10:10" x14ac:dyDescent="0.25">
      <c r="J689" s="60">
        <f t="shared" si="1"/>
        <v>48512.33</v>
      </c>
    </row>
    <row r="690" spans="10:10" x14ac:dyDescent="0.25">
      <c r="J690" s="60">
        <f t="shared" si="1"/>
        <v>13059.48</v>
      </c>
    </row>
    <row r="691" spans="10:10" x14ac:dyDescent="0.25">
      <c r="J691" s="60">
        <f t="shared" si="1"/>
        <v>1017167.34</v>
      </c>
    </row>
    <row r="692" spans="10:10" x14ac:dyDescent="0.25">
      <c r="J692" s="60">
        <f t="shared" si="1"/>
        <v>41450</v>
      </c>
    </row>
    <row r="693" spans="10:10" x14ac:dyDescent="0.25">
      <c r="J693" s="60">
        <f t="shared" ref="J693:J756" si="2">-J131</f>
        <v>4322.1000000000004</v>
      </c>
    </row>
    <row r="694" spans="10:10" x14ac:dyDescent="0.25">
      <c r="J694" s="60">
        <f t="shared" si="2"/>
        <v>3180.6</v>
      </c>
    </row>
    <row r="695" spans="10:10" x14ac:dyDescent="0.25">
      <c r="J695" s="60">
        <f t="shared" si="2"/>
        <v>5794.87</v>
      </c>
    </row>
    <row r="696" spans="10:10" x14ac:dyDescent="0.25">
      <c r="J696" s="60">
        <f t="shared" si="2"/>
        <v>5813.65</v>
      </c>
    </row>
    <row r="697" spans="10:10" x14ac:dyDescent="0.25">
      <c r="J697" s="60">
        <f t="shared" si="2"/>
        <v>270</v>
      </c>
    </row>
    <row r="698" spans="10:10" x14ac:dyDescent="0.25">
      <c r="J698" s="60">
        <f t="shared" si="2"/>
        <v>470</v>
      </c>
    </row>
    <row r="699" spans="10:10" x14ac:dyDescent="0.25">
      <c r="J699" s="60">
        <f t="shared" si="2"/>
        <v>300</v>
      </c>
    </row>
    <row r="700" spans="10:10" x14ac:dyDescent="0.25">
      <c r="J700" s="60">
        <f t="shared" si="2"/>
        <v>44138.99</v>
      </c>
    </row>
    <row r="701" spans="10:10" x14ac:dyDescent="0.25">
      <c r="J701" s="60">
        <f t="shared" si="2"/>
        <v>4025.13</v>
      </c>
    </row>
    <row r="702" spans="10:10" x14ac:dyDescent="0.25">
      <c r="J702" s="60">
        <f t="shared" si="2"/>
        <v>4631.58</v>
      </c>
    </row>
    <row r="703" spans="10:10" x14ac:dyDescent="0.25">
      <c r="J703" s="60">
        <f t="shared" si="2"/>
        <v>1066.24</v>
      </c>
    </row>
    <row r="704" spans="10:10" x14ac:dyDescent="0.25">
      <c r="J704" s="60">
        <f t="shared" si="2"/>
        <v>492568.35</v>
      </c>
    </row>
    <row r="705" spans="10:10" x14ac:dyDescent="0.25">
      <c r="J705" s="60">
        <f t="shared" si="2"/>
        <v>84012.72</v>
      </c>
    </row>
    <row r="706" spans="10:10" x14ac:dyDescent="0.25">
      <c r="J706" s="60">
        <f t="shared" si="2"/>
        <v>3710</v>
      </c>
    </row>
    <row r="707" spans="10:10" x14ac:dyDescent="0.25">
      <c r="J707" s="60">
        <f t="shared" si="2"/>
        <v>140</v>
      </c>
    </row>
    <row r="708" spans="10:10" x14ac:dyDescent="0.25">
      <c r="J708" s="60">
        <f t="shared" si="2"/>
        <v>2942.8</v>
      </c>
    </row>
    <row r="709" spans="10:10" x14ac:dyDescent="0.25">
      <c r="J709" s="60">
        <f t="shared" si="2"/>
        <v>5863.3</v>
      </c>
    </row>
    <row r="710" spans="10:10" x14ac:dyDescent="0.25">
      <c r="J710" s="60">
        <f t="shared" si="2"/>
        <v>12540</v>
      </c>
    </row>
    <row r="711" spans="10:10" x14ac:dyDescent="0.25">
      <c r="J711" s="60">
        <f t="shared" si="2"/>
        <v>1300</v>
      </c>
    </row>
    <row r="712" spans="10:10" x14ac:dyDescent="0.25">
      <c r="J712" s="60">
        <f t="shared" si="2"/>
        <v>719.82</v>
      </c>
    </row>
    <row r="713" spans="10:10" x14ac:dyDescent="0.25">
      <c r="J713" s="60">
        <f t="shared" si="2"/>
        <v>2435.42</v>
      </c>
    </row>
    <row r="714" spans="10:10" x14ac:dyDescent="0.25">
      <c r="J714" s="60">
        <f t="shared" si="2"/>
        <v>2492.44</v>
      </c>
    </row>
    <row r="715" spans="10:10" x14ac:dyDescent="0.25">
      <c r="J715" s="60">
        <f t="shared" si="2"/>
        <v>19.8</v>
      </c>
    </row>
    <row r="716" spans="10:10" x14ac:dyDescent="0.25">
      <c r="J716" s="60">
        <f t="shared" si="2"/>
        <v>4124.1000000000004</v>
      </c>
    </row>
    <row r="717" spans="10:10" x14ac:dyDescent="0.25">
      <c r="J717" s="60">
        <f t="shared" si="2"/>
        <v>405.91</v>
      </c>
    </row>
    <row r="718" spans="10:10" x14ac:dyDescent="0.25">
      <c r="J718" s="60">
        <f t="shared" si="2"/>
        <v>2631.4</v>
      </c>
    </row>
    <row r="719" spans="10:10" x14ac:dyDescent="0.25">
      <c r="J719" s="60">
        <f t="shared" si="2"/>
        <v>5278.41</v>
      </c>
    </row>
    <row r="720" spans="10:10" x14ac:dyDescent="0.25">
      <c r="J720" s="60">
        <f t="shared" si="2"/>
        <v>689</v>
      </c>
    </row>
    <row r="721" spans="10:10" x14ac:dyDescent="0.25">
      <c r="J721" s="60">
        <f t="shared" si="2"/>
        <v>7918.11</v>
      </c>
    </row>
    <row r="722" spans="10:10" x14ac:dyDescent="0.25">
      <c r="J722" s="60">
        <f t="shared" si="2"/>
        <v>3000</v>
      </c>
    </row>
    <row r="723" spans="10:10" x14ac:dyDescent="0.25">
      <c r="J723" s="60">
        <f t="shared" si="2"/>
        <v>2590</v>
      </c>
    </row>
    <row r="724" spans="10:10" x14ac:dyDescent="0.25">
      <c r="J724" s="60">
        <f t="shared" si="2"/>
        <v>2590</v>
      </c>
    </row>
    <row r="725" spans="10:10" x14ac:dyDescent="0.25">
      <c r="J725" s="60">
        <f t="shared" si="2"/>
        <v>83333.34</v>
      </c>
    </row>
    <row r="726" spans="10:10" x14ac:dyDescent="0.25">
      <c r="J726" s="60">
        <f t="shared" si="2"/>
        <v>240</v>
      </c>
    </row>
    <row r="727" spans="10:10" x14ac:dyDescent="0.25">
      <c r="J727" s="60">
        <f t="shared" si="2"/>
        <v>1953.04</v>
      </c>
    </row>
    <row r="728" spans="10:10" x14ac:dyDescent="0.25">
      <c r="J728" s="60">
        <f t="shared" si="2"/>
        <v>5261.19</v>
      </c>
    </row>
    <row r="729" spans="10:10" x14ac:dyDescent="0.25">
      <c r="J729" s="60">
        <f t="shared" si="2"/>
        <v>4421835.4400000004</v>
      </c>
    </row>
    <row r="730" spans="10:10" x14ac:dyDescent="0.25">
      <c r="J730" s="60">
        <f t="shared" si="2"/>
        <v>31.76</v>
      </c>
    </row>
    <row r="731" spans="10:10" x14ac:dyDescent="0.25">
      <c r="J731" s="60">
        <f t="shared" si="2"/>
        <v>10170</v>
      </c>
    </row>
    <row r="732" spans="10:10" x14ac:dyDescent="0.25">
      <c r="J732" s="60">
        <f t="shared" si="2"/>
        <v>7952.48</v>
      </c>
    </row>
    <row r="733" spans="10:10" x14ac:dyDescent="0.25">
      <c r="J733" s="60">
        <f t="shared" si="2"/>
        <v>4043.52</v>
      </c>
    </row>
    <row r="734" spans="10:10" x14ac:dyDescent="0.25">
      <c r="J734" s="60">
        <f t="shared" si="2"/>
        <v>5785</v>
      </c>
    </row>
    <row r="735" spans="10:10" x14ac:dyDescent="0.25">
      <c r="J735" s="60">
        <f t="shared" si="2"/>
        <v>240</v>
      </c>
    </row>
    <row r="736" spans="10:10" x14ac:dyDescent="0.25">
      <c r="J736" s="60">
        <f t="shared" si="2"/>
        <v>21076.19</v>
      </c>
    </row>
    <row r="737" spans="10:10" x14ac:dyDescent="0.25">
      <c r="J737" s="60">
        <f t="shared" si="2"/>
        <v>54141.3</v>
      </c>
    </row>
    <row r="738" spans="10:10" x14ac:dyDescent="0.25">
      <c r="J738" s="60">
        <f t="shared" si="2"/>
        <v>230.5</v>
      </c>
    </row>
    <row r="739" spans="10:10" x14ac:dyDescent="0.25">
      <c r="J739" s="60">
        <f t="shared" si="2"/>
        <v>7345.8</v>
      </c>
    </row>
    <row r="740" spans="10:10" x14ac:dyDescent="0.25">
      <c r="J740" s="60">
        <f t="shared" si="2"/>
        <v>5060.16</v>
      </c>
    </row>
    <row r="741" spans="10:10" x14ac:dyDescent="0.25">
      <c r="J741" s="60">
        <f t="shared" si="2"/>
        <v>578</v>
      </c>
    </row>
    <row r="742" spans="10:10" x14ac:dyDescent="0.25">
      <c r="J742" s="60">
        <f t="shared" si="2"/>
        <v>1204.3</v>
      </c>
    </row>
    <row r="743" spans="10:10" x14ac:dyDescent="0.25">
      <c r="J743" s="60">
        <f t="shared" si="2"/>
        <v>7695</v>
      </c>
    </row>
    <row r="744" spans="10:10" x14ac:dyDescent="0.25">
      <c r="J744" s="60">
        <f t="shared" si="2"/>
        <v>1147.77</v>
      </c>
    </row>
    <row r="745" spans="10:10" x14ac:dyDescent="0.25">
      <c r="J745" s="60">
        <f t="shared" si="2"/>
        <v>325.92</v>
      </c>
    </row>
    <row r="746" spans="10:10" x14ac:dyDescent="0.25">
      <c r="J746" s="60">
        <f t="shared" si="2"/>
        <v>138.83000000000001</v>
      </c>
    </row>
    <row r="747" spans="10:10" x14ac:dyDescent="0.25">
      <c r="J747" s="60">
        <f t="shared" si="2"/>
        <v>650</v>
      </c>
    </row>
    <row r="748" spans="10:10" x14ac:dyDescent="0.25">
      <c r="J748" s="60">
        <f t="shared" si="2"/>
        <v>582.23</v>
      </c>
    </row>
    <row r="749" spans="10:10" x14ac:dyDescent="0.25">
      <c r="J749" s="60">
        <f t="shared" si="2"/>
        <v>149</v>
      </c>
    </row>
    <row r="750" spans="10:10" x14ac:dyDescent="0.25">
      <c r="J750" s="60">
        <f t="shared" si="2"/>
        <v>25</v>
      </c>
    </row>
    <row r="751" spans="10:10" x14ac:dyDescent="0.25">
      <c r="J751" s="60">
        <f t="shared" si="2"/>
        <v>456.24</v>
      </c>
    </row>
    <row r="752" spans="10:10" x14ac:dyDescent="0.25">
      <c r="J752" s="60">
        <f t="shared" si="2"/>
        <v>560.28</v>
      </c>
    </row>
    <row r="753" spans="10:10" x14ac:dyDescent="0.25">
      <c r="J753" s="60">
        <f t="shared" si="2"/>
        <v>185.2</v>
      </c>
    </row>
    <row r="754" spans="10:10" x14ac:dyDescent="0.25">
      <c r="J754" s="60">
        <f t="shared" si="2"/>
        <v>318</v>
      </c>
    </row>
    <row r="755" spans="10:10" x14ac:dyDescent="0.25">
      <c r="J755" s="60">
        <f t="shared" si="2"/>
        <v>238.46</v>
      </c>
    </row>
    <row r="756" spans="10:10" x14ac:dyDescent="0.25">
      <c r="J756" s="60">
        <f t="shared" si="2"/>
        <v>51.9</v>
      </c>
    </row>
    <row r="757" spans="10:10" x14ac:dyDescent="0.25">
      <c r="J757" s="60">
        <f t="shared" ref="J757:J820" si="3">-J195</f>
        <v>238.21</v>
      </c>
    </row>
    <row r="758" spans="10:10" x14ac:dyDescent="0.25">
      <c r="J758" s="60">
        <f t="shared" si="3"/>
        <v>40</v>
      </c>
    </row>
    <row r="759" spans="10:10" x14ac:dyDescent="0.25">
      <c r="J759" s="60">
        <f t="shared" si="3"/>
        <v>126.95</v>
      </c>
    </row>
    <row r="760" spans="10:10" x14ac:dyDescent="0.25">
      <c r="J760" s="60">
        <f t="shared" si="3"/>
        <v>113.18</v>
      </c>
    </row>
    <row r="761" spans="10:10" x14ac:dyDescent="0.25">
      <c r="J761" s="60">
        <f t="shared" si="3"/>
        <v>382.78</v>
      </c>
    </row>
    <row r="762" spans="10:10" x14ac:dyDescent="0.25">
      <c r="J762" s="60">
        <f t="shared" si="3"/>
        <v>48.2</v>
      </c>
    </row>
    <row r="763" spans="10:10" x14ac:dyDescent="0.25">
      <c r="J763" s="60">
        <f t="shared" si="3"/>
        <v>33.96</v>
      </c>
    </row>
    <row r="764" spans="10:10" x14ac:dyDescent="0.25">
      <c r="J764" s="60">
        <f t="shared" si="3"/>
        <v>341.92</v>
      </c>
    </row>
    <row r="765" spans="10:10" x14ac:dyDescent="0.25">
      <c r="J765" s="60">
        <f t="shared" si="3"/>
        <v>182.84</v>
      </c>
    </row>
    <row r="766" spans="10:10" x14ac:dyDescent="0.25">
      <c r="J766" s="60">
        <f t="shared" si="3"/>
        <v>215</v>
      </c>
    </row>
    <row r="767" spans="10:10" x14ac:dyDescent="0.25">
      <c r="J767" s="60">
        <f t="shared" si="3"/>
        <v>720</v>
      </c>
    </row>
    <row r="768" spans="10:10" x14ac:dyDescent="0.25">
      <c r="J768" s="60">
        <f t="shared" si="3"/>
        <v>2797.89</v>
      </c>
    </row>
    <row r="769" spans="10:10" x14ac:dyDescent="0.25">
      <c r="J769" s="60">
        <f t="shared" si="3"/>
        <v>595.17999999999995</v>
      </c>
    </row>
    <row r="770" spans="10:10" x14ac:dyDescent="0.25">
      <c r="J770" s="60">
        <f t="shared" si="3"/>
        <v>70829.509999999995</v>
      </c>
    </row>
    <row r="771" spans="10:10" x14ac:dyDescent="0.25">
      <c r="J771" s="60">
        <f t="shared" si="3"/>
        <v>29342</v>
      </c>
    </row>
    <row r="772" spans="10:10" x14ac:dyDescent="0.25">
      <c r="J772" s="60">
        <f t="shared" si="3"/>
        <v>55142</v>
      </c>
    </row>
    <row r="773" spans="10:10" x14ac:dyDescent="0.25">
      <c r="J773" s="60">
        <f t="shared" si="3"/>
        <v>2128</v>
      </c>
    </row>
    <row r="774" spans="10:10" x14ac:dyDescent="0.25">
      <c r="J774" s="60">
        <f t="shared" si="3"/>
        <v>4530</v>
      </c>
    </row>
    <row r="775" spans="10:10" x14ac:dyDescent="0.25">
      <c r="J775" s="60">
        <f t="shared" si="3"/>
        <v>3805</v>
      </c>
    </row>
    <row r="776" spans="10:10" x14ac:dyDescent="0.25">
      <c r="J776" s="60">
        <f t="shared" si="3"/>
        <v>3805</v>
      </c>
    </row>
    <row r="777" spans="10:10" x14ac:dyDescent="0.25">
      <c r="J777" s="60">
        <f t="shared" si="3"/>
        <v>3700</v>
      </c>
    </row>
    <row r="778" spans="10:10" x14ac:dyDescent="0.25">
      <c r="J778" s="60">
        <f t="shared" si="3"/>
        <v>4530</v>
      </c>
    </row>
    <row r="779" spans="10:10" x14ac:dyDescent="0.25">
      <c r="J779" s="60">
        <f t="shared" si="3"/>
        <v>1082.03</v>
      </c>
    </row>
    <row r="780" spans="10:10" x14ac:dyDescent="0.25">
      <c r="J780" s="60">
        <f t="shared" si="3"/>
        <v>22190.87</v>
      </c>
    </row>
    <row r="781" spans="10:10" x14ac:dyDescent="0.25">
      <c r="J781" s="60">
        <f t="shared" si="3"/>
        <v>2150</v>
      </c>
    </row>
    <row r="782" spans="10:10" x14ac:dyDescent="0.25">
      <c r="J782" s="60">
        <f t="shared" si="3"/>
        <v>8838.7000000000007</v>
      </c>
    </row>
    <row r="783" spans="10:10" x14ac:dyDescent="0.25">
      <c r="J783" s="60">
        <f t="shared" si="3"/>
        <v>41694.47</v>
      </c>
    </row>
    <row r="784" spans="10:10" x14ac:dyDescent="0.25">
      <c r="J784" s="60">
        <f t="shared" si="3"/>
        <v>22662.29</v>
      </c>
    </row>
    <row r="785" spans="10:10" x14ac:dyDescent="0.25">
      <c r="J785" s="60">
        <f t="shared" si="3"/>
        <v>23248.98</v>
      </c>
    </row>
    <row r="786" spans="10:10" x14ac:dyDescent="0.25">
      <c r="J786" s="60">
        <f t="shared" si="3"/>
        <v>163.03</v>
      </c>
    </row>
    <row r="787" spans="10:10" x14ac:dyDescent="0.25">
      <c r="J787" s="60">
        <f t="shared" si="3"/>
        <v>3082.64</v>
      </c>
    </row>
    <row r="788" spans="10:10" x14ac:dyDescent="0.25">
      <c r="J788" s="60">
        <f t="shared" si="3"/>
        <v>634024.74</v>
      </c>
    </row>
    <row r="789" spans="10:10" x14ac:dyDescent="0.25">
      <c r="J789" s="60">
        <f t="shared" si="3"/>
        <v>11229.54</v>
      </c>
    </row>
    <row r="790" spans="10:10" x14ac:dyDescent="0.25">
      <c r="J790" s="60">
        <f t="shared" si="3"/>
        <v>3600</v>
      </c>
    </row>
    <row r="791" spans="10:10" x14ac:dyDescent="0.25">
      <c r="J791" s="60">
        <f t="shared" si="3"/>
        <v>34323.480000000003</v>
      </c>
    </row>
    <row r="792" spans="10:10" x14ac:dyDescent="0.25">
      <c r="J792" s="60">
        <f t="shared" si="3"/>
        <v>342.19</v>
      </c>
    </row>
    <row r="793" spans="10:10" x14ac:dyDescent="0.25">
      <c r="J793" s="60">
        <f t="shared" si="3"/>
        <v>1076686.45</v>
      </c>
    </row>
    <row r="794" spans="10:10" x14ac:dyDescent="0.25">
      <c r="J794" s="60">
        <f t="shared" si="3"/>
        <v>211172.65</v>
      </c>
    </row>
    <row r="795" spans="10:10" x14ac:dyDescent="0.25">
      <c r="J795" s="60">
        <f t="shared" si="3"/>
        <v>20058.560000000001</v>
      </c>
    </row>
    <row r="796" spans="10:10" x14ac:dyDescent="0.25">
      <c r="J796" s="60">
        <f t="shared" si="3"/>
        <v>7855.06</v>
      </c>
    </row>
    <row r="797" spans="10:10" x14ac:dyDescent="0.25">
      <c r="J797" s="60">
        <f t="shared" si="3"/>
        <v>11000</v>
      </c>
    </row>
    <row r="798" spans="10:10" x14ac:dyDescent="0.25">
      <c r="J798" s="60">
        <f t="shared" si="3"/>
        <v>8120</v>
      </c>
    </row>
    <row r="799" spans="10:10" x14ac:dyDescent="0.25">
      <c r="J799" s="60">
        <f t="shared" si="3"/>
        <v>1171.8699999999999</v>
      </c>
    </row>
    <row r="800" spans="10:10" x14ac:dyDescent="0.25">
      <c r="J800" s="60">
        <f t="shared" si="3"/>
        <v>7.34</v>
      </c>
    </row>
    <row r="801" spans="10:10" x14ac:dyDescent="0.25">
      <c r="J801" s="60">
        <f t="shared" si="3"/>
        <v>175.92</v>
      </c>
    </row>
    <row r="802" spans="10:10" x14ac:dyDescent="0.25">
      <c r="J802" s="60">
        <f t="shared" si="3"/>
        <v>3620.05</v>
      </c>
    </row>
    <row r="803" spans="10:10" x14ac:dyDescent="0.25">
      <c r="J803" s="60">
        <f t="shared" si="3"/>
        <v>17109.71</v>
      </c>
    </row>
    <row r="804" spans="10:10" x14ac:dyDescent="0.25">
      <c r="J804" s="60">
        <f t="shared" si="3"/>
        <v>690.33</v>
      </c>
    </row>
    <row r="805" spans="10:10" x14ac:dyDescent="0.25">
      <c r="J805" s="60">
        <f t="shared" si="3"/>
        <v>78516.23</v>
      </c>
    </row>
    <row r="806" spans="10:10" x14ac:dyDescent="0.25">
      <c r="J806" s="60">
        <f t="shared" si="3"/>
        <v>3500</v>
      </c>
    </row>
    <row r="807" spans="10:10" x14ac:dyDescent="0.25">
      <c r="J807" s="60">
        <f t="shared" si="3"/>
        <v>100.3</v>
      </c>
    </row>
    <row r="808" spans="10:10" x14ac:dyDescent="0.25">
      <c r="J808" s="60">
        <f t="shared" si="3"/>
        <v>1030.3399999999999</v>
      </c>
    </row>
    <row r="809" spans="10:10" x14ac:dyDescent="0.25">
      <c r="J809" s="60">
        <f t="shared" si="3"/>
        <v>42.5</v>
      </c>
    </row>
    <row r="810" spans="10:10" x14ac:dyDescent="0.25">
      <c r="J810" s="60">
        <f t="shared" si="3"/>
        <v>55.98</v>
      </c>
    </row>
    <row r="811" spans="10:10" x14ac:dyDescent="0.25">
      <c r="J811" s="60">
        <f t="shared" si="3"/>
        <v>546.72</v>
      </c>
    </row>
    <row r="812" spans="10:10" x14ac:dyDescent="0.25">
      <c r="J812" s="60">
        <f t="shared" si="3"/>
        <v>40</v>
      </c>
    </row>
    <row r="813" spans="10:10" x14ac:dyDescent="0.25">
      <c r="J813" s="60">
        <f t="shared" si="3"/>
        <v>40</v>
      </c>
    </row>
    <row r="814" spans="10:10" x14ac:dyDescent="0.25">
      <c r="J814" s="60">
        <f t="shared" si="3"/>
        <v>40</v>
      </c>
    </row>
    <row r="815" spans="10:10" x14ac:dyDescent="0.25">
      <c r="J815" s="60">
        <f t="shared" si="3"/>
        <v>47.3</v>
      </c>
    </row>
    <row r="816" spans="10:10" x14ac:dyDescent="0.25">
      <c r="J816" s="60">
        <f t="shared" si="3"/>
        <v>166</v>
      </c>
    </row>
    <row r="817" spans="10:10" x14ac:dyDescent="0.25">
      <c r="J817" s="60">
        <f t="shared" si="3"/>
        <v>200.83</v>
      </c>
    </row>
    <row r="818" spans="10:10" x14ac:dyDescent="0.25">
      <c r="J818" s="60">
        <f t="shared" si="3"/>
        <v>7200</v>
      </c>
    </row>
    <row r="819" spans="10:10" x14ac:dyDescent="0.25">
      <c r="J819" s="60">
        <f t="shared" si="3"/>
        <v>3600</v>
      </c>
    </row>
    <row r="820" spans="10:10" x14ac:dyDescent="0.25">
      <c r="J820" s="60">
        <f t="shared" si="3"/>
        <v>25082</v>
      </c>
    </row>
    <row r="821" spans="10:10" x14ac:dyDescent="0.25">
      <c r="J821" s="60">
        <f t="shared" ref="J821:J884" si="4">-J259</f>
        <v>6226.4</v>
      </c>
    </row>
    <row r="822" spans="10:10" x14ac:dyDescent="0.25">
      <c r="J822" s="60">
        <f t="shared" si="4"/>
        <v>10900</v>
      </c>
    </row>
    <row r="823" spans="10:10" x14ac:dyDescent="0.25">
      <c r="J823" s="60">
        <f t="shared" si="4"/>
        <v>85.14</v>
      </c>
    </row>
    <row r="824" spans="10:10" x14ac:dyDescent="0.25">
      <c r="J824" s="60">
        <f t="shared" si="4"/>
        <v>4457.87</v>
      </c>
    </row>
    <row r="825" spans="10:10" x14ac:dyDescent="0.25">
      <c r="J825" s="60">
        <f t="shared" si="4"/>
        <v>2500</v>
      </c>
    </row>
    <row r="826" spans="10:10" x14ac:dyDescent="0.25">
      <c r="J826" s="60">
        <f t="shared" si="4"/>
        <v>720</v>
      </c>
    </row>
    <row r="827" spans="10:10" x14ac:dyDescent="0.25">
      <c r="J827" s="60">
        <f t="shared" si="4"/>
        <v>720</v>
      </c>
    </row>
    <row r="828" spans="10:10" x14ac:dyDescent="0.25">
      <c r="J828" s="60">
        <f t="shared" si="4"/>
        <v>7200</v>
      </c>
    </row>
    <row r="829" spans="10:10" x14ac:dyDescent="0.25">
      <c r="J829" s="60">
        <f t="shared" si="4"/>
        <v>3172.13</v>
      </c>
    </row>
    <row r="830" spans="10:10" x14ac:dyDescent="0.25">
      <c r="J830" s="60">
        <f t="shared" si="4"/>
        <v>15980.19</v>
      </c>
    </row>
    <row r="831" spans="10:10" x14ac:dyDescent="0.25">
      <c r="J831" s="60">
        <f t="shared" si="4"/>
        <v>2250</v>
      </c>
    </row>
    <row r="832" spans="10:10" x14ac:dyDescent="0.25">
      <c r="J832" s="60">
        <f t="shared" si="4"/>
        <v>2492.44</v>
      </c>
    </row>
    <row r="833" spans="10:10" x14ac:dyDescent="0.25">
      <c r="J833" s="60">
        <f t="shared" si="4"/>
        <v>2435.42</v>
      </c>
    </row>
    <row r="834" spans="10:10" x14ac:dyDescent="0.25">
      <c r="J834" s="60">
        <f t="shared" si="4"/>
        <v>45449</v>
      </c>
    </row>
    <row r="835" spans="10:10" x14ac:dyDescent="0.25">
      <c r="J835" s="60">
        <f t="shared" si="4"/>
        <v>2490</v>
      </c>
    </row>
    <row r="836" spans="10:10" x14ac:dyDescent="0.25">
      <c r="J836" s="60">
        <f t="shared" si="4"/>
        <v>528998.61</v>
      </c>
    </row>
    <row r="837" spans="10:10" x14ac:dyDescent="0.25">
      <c r="J837" s="60">
        <f t="shared" si="4"/>
        <v>8139.47</v>
      </c>
    </row>
    <row r="838" spans="10:10" x14ac:dyDescent="0.25">
      <c r="J838" s="60">
        <f t="shared" si="4"/>
        <v>1000</v>
      </c>
    </row>
    <row r="839" spans="10:10" x14ac:dyDescent="0.25">
      <c r="J839" s="60">
        <f t="shared" si="4"/>
        <v>5851577.96</v>
      </c>
    </row>
    <row r="840" spans="10:10" x14ac:dyDescent="0.25">
      <c r="J840" s="60">
        <f t="shared" si="4"/>
        <v>2772</v>
      </c>
    </row>
    <row r="841" spans="10:10" x14ac:dyDescent="0.25">
      <c r="J841" s="60">
        <f t="shared" si="4"/>
        <v>25.04</v>
      </c>
    </row>
    <row r="842" spans="10:10" x14ac:dyDescent="0.25">
      <c r="J842" s="60">
        <f t="shared" si="4"/>
        <v>40</v>
      </c>
    </row>
    <row r="843" spans="10:10" x14ac:dyDescent="0.25">
      <c r="J843" s="60">
        <f t="shared" si="4"/>
        <v>605.16</v>
      </c>
    </row>
    <row r="844" spans="10:10" x14ac:dyDescent="0.25">
      <c r="J844" s="60">
        <f t="shared" si="4"/>
        <v>1941.5</v>
      </c>
    </row>
    <row r="845" spans="10:10" x14ac:dyDescent="0.25">
      <c r="J845" s="60">
        <f t="shared" si="4"/>
        <v>624.48</v>
      </c>
    </row>
    <row r="846" spans="10:10" x14ac:dyDescent="0.25">
      <c r="J846" s="60">
        <f t="shared" si="4"/>
        <v>52.02</v>
      </c>
    </row>
    <row r="847" spans="10:10" x14ac:dyDescent="0.25">
      <c r="J847" s="60">
        <f t="shared" si="4"/>
        <v>4473.33</v>
      </c>
    </row>
    <row r="848" spans="10:10" x14ac:dyDescent="0.25">
      <c r="J848" s="60">
        <f t="shared" si="4"/>
        <v>2841.42</v>
      </c>
    </row>
    <row r="849" spans="10:10" x14ac:dyDescent="0.25">
      <c r="J849" s="60">
        <f t="shared" si="4"/>
        <v>2770048.07</v>
      </c>
    </row>
    <row r="850" spans="10:10" x14ac:dyDescent="0.25">
      <c r="J850" s="60">
        <f t="shared" si="4"/>
        <v>2748.6</v>
      </c>
    </row>
    <row r="851" spans="10:10" x14ac:dyDescent="0.25">
      <c r="J851" s="60">
        <f t="shared" si="4"/>
        <v>15138.5</v>
      </c>
    </row>
    <row r="852" spans="10:10" x14ac:dyDescent="0.25">
      <c r="J852" s="60">
        <f t="shared" si="4"/>
        <v>2550</v>
      </c>
    </row>
    <row r="853" spans="10:10" x14ac:dyDescent="0.25">
      <c r="J853" s="60">
        <f t="shared" si="4"/>
        <v>29190.47</v>
      </c>
    </row>
    <row r="854" spans="10:10" x14ac:dyDescent="0.25">
      <c r="J854" s="60">
        <f t="shared" si="4"/>
        <v>9253.7099999999991</v>
      </c>
    </row>
    <row r="855" spans="10:10" x14ac:dyDescent="0.25">
      <c r="J855" s="60">
        <f t="shared" si="4"/>
        <v>2530</v>
      </c>
    </row>
    <row r="856" spans="10:10" x14ac:dyDescent="0.25">
      <c r="J856" s="60">
        <f t="shared" si="4"/>
        <v>728.91</v>
      </c>
    </row>
    <row r="857" spans="10:10" x14ac:dyDescent="0.25">
      <c r="J857" s="60">
        <f t="shared" si="4"/>
        <v>5297.37</v>
      </c>
    </row>
    <row r="858" spans="10:10" x14ac:dyDescent="0.25">
      <c r="J858" s="60">
        <f t="shared" si="4"/>
        <v>6791.33</v>
      </c>
    </row>
    <row r="859" spans="10:10" x14ac:dyDescent="0.25">
      <c r="J859" s="60">
        <f t="shared" si="4"/>
        <v>13813.83</v>
      </c>
    </row>
    <row r="860" spans="10:10" x14ac:dyDescent="0.25">
      <c r="J860" s="60">
        <f t="shared" si="4"/>
        <v>13813.83</v>
      </c>
    </row>
    <row r="861" spans="10:10" x14ac:dyDescent="0.25">
      <c r="J861" s="60">
        <f t="shared" si="4"/>
        <v>3500</v>
      </c>
    </row>
    <row r="862" spans="10:10" x14ac:dyDescent="0.25">
      <c r="J862" s="60">
        <f t="shared" si="4"/>
        <v>115.98</v>
      </c>
    </row>
    <row r="863" spans="10:10" x14ac:dyDescent="0.25">
      <c r="J863" s="60">
        <f t="shared" si="4"/>
        <v>50</v>
      </c>
    </row>
    <row r="864" spans="10:10" x14ac:dyDescent="0.25">
      <c r="J864" s="60">
        <f t="shared" si="4"/>
        <v>80</v>
      </c>
    </row>
    <row r="865" spans="10:10" x14ac:dyDescent="0.25">
      <c r="J865" s="60">
        <f t="shared" si="4"/>
        <v>40</v>
      </c>
    </row>
    <row r="866" spans="10:10" x14ac:dyDescent="0.25">
      <c r="J866" s="60">
        <f t="shared" si="4"/>
        <v>56.98</v>
      </c>
    </row>
    <row r="867" spans="10:10" x14ac:dyDescent="0.25">
      <c r="J867" s="60">
        <f t="shared" si="4"/>
        <v>52</v>
      </c>
    </row>
    <row r="868" spans="10:10" x14ac:dyDescent="0.25">
      <c r="J868" s="60">
        <f t="shared" si="4"/>
        <v>39.1</v>
      </c>
    </row>
    <row r="869" spans="10:10" x14ac:dyDescent="0.25">
      <c r="J869" s="60">
        <f t="shared" si="4"/>
        <v>193.7</v>
      </c>
    </row>
    <row r="870" spans="10:10" x14ac:dyDescent="0.25">
      <c r="J870" s="60">
        <f t="shared" si="4"/>
        <v>40</v>
      </c>
    </row>
    <row r="871" spans="10:10" x14ac:dyDescent="0.25">
      <c r="J871" s="60">
        <f t="shared" si="4"/>
        <v>1170</v>
      </c>
    </row>
    <row r="872" spans="10:10" x14ac:dyDescent="0.25">
      <c r="J872" s="60">
        <f t="shared" si="4"/>
        <v>199.9</v>
      </c>
    </row>
    <row r="873" spans="10:10" x14ac:dyDescent="0.25">
      <c r="J873" s="60">
        <f t="shared" si="4"/>
        <v>3175.62</v>
      </c>
    </row>
    <row r="874" spans="10:10" x14ac:dyDescent="0.25">
      <c r="J874" s="60">
        <f t="shared" si="4"/>
        <v>160</v>
      </c>
    </row>
    <row r="875" spans="10:10" x14ac:dyDescent="0.25">
      <c r="J875" s="60">
        <f t="shared" si="4"/>
        <v>161.84</v>
      </c>
    </row>
    <row r="876" spans="10:10" x14ac:dyDescent="0.25">
      <c r="J876" s="60">
        <f t="shared" si="4"/>
        <v>95</v>
      </c>
    </row>
    <row r="877" spans="10:10" x14ac:dyDescent="0.25">
      <c r="J877" s="60">
        <f t="shared" si="4"/>
        <v>32.67</v>
      </c>
    </row>
    <row r="878" spans="10:10" x14ac:dyDescent="0.25">
      <c r="J878" s="60">
        <f t="shared" si="4"/>
        <v>54.94</v>
      </c>
    </row>
    <row r="879" spans="10:10" x14ac:dyDescent="0.25">
      <c r="J879" s="60">
        <f t="shared" si="4"/>
        <v>2428.4</v>
      </c>
    </row>
    <row r="880" spans="10:10" x14ac:dyDescent="0.25">
      <c r="J880" s="60">
        <f t="shared" si="4"/>
        <v>120</v>
      </c>
    </row>
    <row r="881" spans="10:10" x14ac:dyDescent="0.25">
      <c r="J881" s="60">
        <f t="shared" si="4"/>
        <v>615</v>
      </c>
    </row>
    <row r="882" spans="10:10" x14ac:dyDescent="0.25">
      <c r="J882" s="60">
        <f t="shared" si="4"/>
        <v>63423.45</v>
      </c>
    </row>
    <row r="883" spans="10:10" x14ac:dyDescent="0.25">
      <c r="J883" s="60">
        <f t="shared" si="4"/>
        <v>313.27999999999997</v>
      </c>
    </row>
    <row r="884" spans="10:10" x14ac:dyDescent="0.25">
      <c r="J884" s="60">
        <f t="shared" si="4"/>
        <v>4752.5</v>
      </c>
    </row>
    <row r="885" spans="10:10" x14ac:dyDescent="0.25">
      <c r="J885" s="60">
        <f t="shared" ref="J885:J929" si="5">-J323</f>
        <v>159.99</v>
      </c>
    </row>
    <row r="886" spans="10:10" x14ac:dyDescent="0.25">
      <c r="J886" s="60">
        <f t="shared" si="5"/>
        <v>159.99</v>
      </c>
    </row>
    <row r="887" spans="10:10" x14ac:dyDescent="0.25">
      <c r="J887" s="60">
        <f t="shared" si="5"/>
        <v>53310.89</v>
      </c>
    </row>
    <row r="888" spans="10:10" x14ac:dyDescent="0.25">
      <c r="J888" s="60">
        <f t="shared" si="5"/>
        <v>578</v>
      </c>
    </row>
    <row r="889" spans="10:10" x14ac:dyDescent="0.25">
      <c r="J889" s="60">
        <f t="shared" si="5"/>
        <v>1287.5</v>
      </c>
    </row>
    <row r="890" spans="10:10" x14ac:dyDescent="0.25">
      <c r="J890" s="60">
        <f t="shared" si="5"/>
        <v>806.38</v>
      </c>
    </row>
    <row r="891" spans="10:10" x14ac:dyDescent="0.25">
      <c r="J891" s="60">
        <f t="shared" si="5"/>
        <v>9000</v>
      </c>
    </row>
    <row r="892" spans="10:10" x14ac:dyDescent="0.25">
      <c r="J892" s="60">
        <f t="shared" si="5"/>
        <v>6790</v>
      </c>
    </row>
    <row r="893" spans="10:10" x14ac:dyDescent="0.25">
      <c r="J893" s="60">
        <f t="shared" si="5"/>
        <v>9317.44</v>
      </c>
    </row>
    <row r="894" spans="10:10" x14ac:dyDescent="0.25">
      <c r="J894" s="60">
        <f t="shared" si="5"/>
        <v>3800</v>
      </c>
    </row>
    <row r="895" spans="10:10" x14ac:dyDescent="0.25">
      <c r="J895" s="60">
        <f t="shared" si="5"/>
        <v>580</v>
      </c>
    </row>
    <row r="896" spans="10:10" x14ac:dyDescent="0.25">
      <c r="J896" s="60">
        <f t="shared" si="5"/>
        <v>39800</v>
      </c>
    </row>
    <row r="897" spans="10:10" x14ac:dyDescent="0.25">
      <c r="J897" s="60">
        <f t="shared" si="5"/>
        <v>45211.8</v>
      </c>
    </row>
    <row r="898" spans="10:10" x14ac:dyDescent="0.25">
      <c r="J898" s="60">
        <f t="shared" si="5"/>
        <v>400</v>
      </c>
    </row>
    <row r="899" spans="10:10" x14ac:dyDescent="0.25">
      <c r="J899" s="60">
        <f t="shared" si="5"/>
        <v>1755615.15</v>
      </c>
    </row>
    <row r="900" spans="10:10" x14ac:dyDescent="0.25">
      <c r="J900" s="60">
        <f t="shared" si="5"/>
        <v>1260</v>
      </c>
    </row>
    <row r="901" spans="10:10" x14ac:dyDescent="0.25">
      <c r="J901" s="60">
        <f t="shared" si="5"/>
        <v>280</v>
      </c>
    </row>
    <row r="902" spans="10:10" x14ac:dyDescent="0.25">
      <c r="J902" s="60">
        <f t="shared" si="5"/>
        <v>11803.3</v>
      </c>
    </row>
    <row r="903" spans="10:10" x14ac:dyDescent="0.25">
      <c r="J903" s="60">
        <f t="shared" si="5"/>
        <v>6660.44</v>
      </c>
    </row>
    <row r="904" spans="10:10" x14ac:dyDescent="0.25">
      <c r="J904" s="60">
        <f t="shared" si="5"/>
        <v>11000</v>
      </c>
    </row>
    <row r="905" spans="10:10" x14ac:dyDescent="0.25">
      <c r="J905" s="60">
        <f t="shared" si="5"/>
        <v>6200</v>
      </c>
    </row>
    <row r="906" spans="10:10" x14ac:dyDescent="0.25">
      <c r="J906" s="60">
        <f t="shared" si="5"/>
        <v>22849.57</v>
      </c>
    </row>
    <row r="907" spans="10:10" x14ac:dyDescent="0.25">
      <c r="J907" s="60">
        <f t="shared" si="5"/>
        <v>15244.5</v>
      </c>
    </row>
    <row r="908" spans="10:10" x14ac:dyDescent="0.25">
      <c r="J908" s="60">
        <f t="shared" si="5"/>
        <v>2988.69</v>
      </c>
    </row>
    <row r="909" spans="10:10" x14ac:dyDescent="0.25">
      <c r="J909" s="60">
        <f t="shared" si="5"/>
        <v>116761.89</v>
      </c>
    </row>
    <row r="910" spans="10:10" x14ac:dyDescent="0.25">
      <c r="J910" s="60">
        <f t="shared" si="5"/>
        <v>55749.52</v>
      </c>
    </row>
    <row r="911" spans="10:10" x14ac:dyDescent="0.25">
      <c r="J911" s="60">
        <f t="shared" si="5"/>
        <v>1688.45</v>
      </c>
    </row>
    <row r="912" spans="10:10" x14ac:dyDescent="0.25">
      <c r="J912" s="60">
        <f t="shared" si="5"/>
        <v>4050</v>
      </c>
    </row>
    <row r="913" spans="10:10" x14ac:dyDescent="0.25">
      <c r="J913" s="60">
        <f t="shared" si="5"/>
        <v>5967579.7400000002</v>
      </c>
    </row>
    <row r="914" spans="10:10" x14ac:dyDescent="0.25">
      <c r="J914" s="60">
        <f t="shared" si="5"/>
        <v>774.81</v>
      </c>
    </row>
    <row r="915" spans="10:10" x14ac:dyDescent="0.25">
      <c r="J915" s="60">
        <f t="shared" si="5"/>
        <v>840.1</v>
      </c>
    </row>
    <row r="916" spans="10:10" x14ac:dyDescent="0.25">
      <c r="J916" s="60">
        <f t="shared" si="5"/>
        <v>6900</v>
      </c>
    </row>
    <row r="917" spans="10:10" x14ac:dyDescent="0.25">
      <c r="J917" s="60">
        <f t="shared" si="5"/>
        <v>673.7</v>
      </c>
    </row>
    <row r="918" spans="10:10" x14ac:dyDescent="0.25">
      <c r="J918" s="60">
        <f t="shared" si="5"/>
        <v>1885.13</v>
      </c>
    </row>
    <row r="919" spans="10:10" x14ac:dyDescent="0.25">
      <c r="J919" s="60">
        <f t="shared" si="5"/>
        <v>12540</v>
      </c>
    </row>
    <row r="920" spans="10:10" x14ac:dyDescent="0.25">
      <c r="J920" s="60">
        <f t="shared" si="5"/>
        <v>2655.65</v>
      </c>
    </row>
    <row r="921" spans="10:10" x14ac:dyDescent="0.25">
      <c r="J921" s="60">
        <f t="shared" si="5"/>
        <v>90</v>
      </c>
    </row>
    <row r="922" spans="10:10" x14ac:dyDescent="0.25">
      <c r="J922" s="60">
        <f t="shared" si="5"/>
        <v>1434</v>
      </c>
    </row>
    <row r="923" spans="10:10" x14ac:dyDescent="0.25">
      <c r="J923" s="60">
        <f t="shared" si="5"/>
        <v>85</v>
      </c>
    </row>
    <row r="924" spans="10:10" x14ac:dyDescent="0.25">
      <c r="J924" s="60">
        <f t="shared" si="5"/>
        <v>75</v>
      </c>
    </row>
    <row r="925" spans="10:10" x14ac:dyDescent="0.25">
      <c r="J925" s="60">
        <f t="shared" si="5"/>
        <v>36701.370000000003</v>
      </c>
    </row>
    <row r="926" spans="10:10" x14ac:dyDescent="0.25">
      <c r="J926" s="60">
        <f t="shared" si="5"/>
        <v>1602.93</v>
      </c>
    </row>
    <row r="927" spans="10:10" x14ac:dyDescent="0.25">
      <c r="J927" s="60">
        <f t="shared" si="5"/>
        <v>66624.77</v>
      </c>
    </row>
    <row r="928" spans="10:10" x14ac:dyDescent="0.25">
      <c r="J928" s="60">
        <f t="shared" si="5"/>
        <v>491914</v>
      </c>
    </row>
    <row r="929" spans="10:10" x14ac:dyDescent="0.25">
      <c r="J929" s="60">
        <f t="shared" si="5"/>
        <v>-9460</v>
      </c>
    </row>
  </sheetData>
  <autoFilter ref="A1:T276" xr:uid="{6EB3F505-1DED-4ADF-94F2-2B9805413F06}"/>
  <pageMargins left="0.511811024" right="0.511811024" top="0.78740157499999996" bottom="0.78740157499999996" header="0.31496062000000002" footer="0.31496062000000002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56FCE-338C-4130-A4BF-E065904BD77C}">
  <dimension ref="A1:N85"/>
  <sheetViews>
    <sheetView showGridLines="0" topLeftCell="E1" zoomScale="90" zoomScaleNormal="90" workbookViewId="0">
      <pane ySplit="1" topLeftCell="A56" activePane="bottomLeft" state="frozen"/>
      <selection activeCell="J1053" sqref="J1053"/>
      <selection pane="bottomLeft" activeCell="I77" sqref="I77"/>
    </sheetView>
  </sheetViews>
  <sheetFormatPr defaultColWidth="9.140625" defaultRowHeight="15" x14ac:dyDescent="0.25"/>
  <cols>
    <col min="1" max="1" width="6.7109375" bestFit="1" customWidth="1"/>
    <col min="2" max="2" width="22" bestFit="1" customWidth="1"/>
    <col min="3" max="3" width="13.42578125" customWidth="1"/>
    <col min="4" max="4" width="19.85546875" style="79" customWidth="1"/>
    <col min="5" max="5" width="18.42578125" style="80" bestFit="1" customWidth="1"/>
    <col min="6" max="6" width="14.5703125" style="91" bestFit="1" customWidth="1"/>
    <col min="7" max="7" width="71.5703125" bestFit="1" customWidth="1"/>
    <col min="8" max="8" width="19" style="81" bestFit="1" customWidth="1"/>
    <col min="9" max="9" width="16.85546875" style="81" bestFit="1" customWidth="1"/>
    <col min="10" max="10" width="23.140625" style="81" bestFit="1" customWidth="1"/>
    <col min="11" max="11" width="16.42578125" style="82" customWidth="1"/>
    <col min="12" max="12" width="19.42578125" bestFit="1" customWidth="1"/>
    <col min="13" max="13" width="11" bestFit="1" customWidth="1"/>
    <col min="14" max="14" width="13.5703125" bestFit="1" customWidth="1"/>
  </cols>
  <sheetData>
    <row r="1" spans="1:14" x14ac:dyDescent="0.25">
      <c r="A1" s="61" t="s">
        <v>6471</v>
      </c>
      <c r="B1" s="148" t="s">
        <v>50</v>
      </c>
      <c r="C1" s="61" t="s">
        <v>6472</v>
      </c>
      <c r="D1" s="62" t="s">
        <v>6473</v>
      </c>
      <c r="E1" s="63" t="s">
        <v>2484</v>
      </c>
      <c r="F1" s="90" t="s">
        <v>6474</v>
      </c>
      <c r="G1" s="64" t="s">
        <v>41</v>
      </c>
      <c r="H1" s="65" t="s">
        <v>6475</v>
      </c>
      <c r="I1" s="65" t="s">
        <v>6476</v>
      </c>
      <c r="J1" s="66" t="s">
        <v>6477</v>
      </c>
      <c r="K1" s="67" t="s">
        <v>6478</v>
      </c>
      <c r="L1" s="64" t="s">
        <v>6479</v>
      </c>
      <c r="M1" s="68" t="s">
        <v>6480</v>
      </c>
      <c r="N1" s="69" t="s">
        <v>6481</v>
      </c>
    </row>
    <row r="2" spans="1:14" x14ac:dyDescent="0.25">
      <c r="A2" s="61">
        <v>10255</v>
      </c>
      <c r="B2" s="61" t="s">
        <v>155</v>
      </c>
      <c r="C2" s="64" t="s">
        <v>690</v>
      </c>
      <c r="D2" s="62">
        <v>46361</v>
      </c>
      <c r="E2" s="63"/>
      <c r="F2" s="90">
        <v>2498.9299999999998</v>
      </c>
      <c r="G2" s="64" t="s">
        <v>6482</v>
      </c>
      <c r="H2" s="65">
        <v>46053</v>
      </c>
      <c r="I2" s="65" t="s">
        <v>6483</v>
      </c>
      <c r="J2" s="65">
        <v>46028</v>
      </c>
      <c r="K2" s="67">
        <v>-2498.9299999999998</v>
      </c>
      <c r="L2" s="64" t="s">
        <v>6484</v>
      </c>
      <c r="M2" s="68" t="s">
        <v>6485</v>
      </c>
      <c r="N2" s="68" t="s">
        <v>6486</v>
      </c>
    </row>
    <row r="3" spans="1:14" x14ac:dyDescent="0.25">
      <c r="A3" s="61">
        <v>10255</v>
      </c>
      <c r="B3" s="61" t="s">
        <v>246</v>
      </c>
      <c r="C3" s="61" t="s">
        <v>6487</v>
      </c>
      <c r="D3" s="62">
        <v>46021</v>
      </c>
      <c r="E3" s="63" t="s">
        <v>6488</v>
      </c>
      <c r="F3" s="90">
        <v>30793.71</v>
      </c>
      <c r="G3" s="61" t="s">
        <v>6489</v>
      </c>
      <c r="H3" s="66">
        <v>46053</v>
      </c>
      <c r="I3" s="66" t="s">
        <v>6483</v>
      </c>
      <c r="J3" s="66">
        <v>46028</v>
      </c>
      <c r="K3" s="70">
        <v>-30793.71</v>
      </c>
      <c r="L3" s="63" t="s">
        <v>6490</v>
      </c>
      <c r="M3" s="68" t="s">
        <v>6485</v>
      </c>
      <c r="N3" s="68"/>
    </row>
    <row r="4" spans="1:14" x14ac:dyDescent="0.25">
      <c r="A4" s="61">
        <v>10255</v>
      </c>
      <c r="B4" s="61" t="s">
        <v>129</v>
      </c>
      <c r="C4" s="61" t="s">
        <v>6491</v>
      </c>
      <c r="D4" s="62">
        <v>46029</v>
      </c>
      <c r="E4" s="63" t="s">
        <v>6492</v>
      </c>
      <c r="F4" s="90">
        <v>1444.85</v>
      </c>
      <c r="G4" s="61" t="s">
        <v>6493</v>
      </c>
      <c r="H4" s="66">
        <v>46053</v>
      </c>
      <c r="I4" s="66" t="s">
        <v>6483</v>
      </c>
      <c r="J4" s="66">
        <v>46031</v>
      </c>
      <c r="K4" s="67">
        <v>-1444.85</v>
      </c>
      <c r="L4" s="61" t="s">
        <v>6494</v>
      </c>
      <c r="M4" s="68" t="s">
        <v>6485</v>
      </c>
      <c r="N4" s="68" t="s">
        <v>6486</v>
      </c>
    </row>
    <row r="5" spans="1:14" x14ac:dyDescent="0.25">
      <c r="A5" s="61">
        <v>10255</v>
      </c>
      <c r="B5" s="61" t="s">
        <v>129</v>
      </c>
      <c r="C5" s="61" t="s">
        <v>6491</v>
      </c>
      <c r="D5" s="62">
        <v>46028</v>
      </c>
      <c r="E5" s="63" t="s">
        <v>6495</v>
      </c>
      <c r="F5" s="90">
        <v>264.79000000000002</v>
      </c>
      <c r="G5" s="61" t="s">
        <v>6496</v>
      </c>
      <c r="H5" s="66">
        <v>46053</v>
      </c>
      <c r="I5" s="66" t="s">
        <v>6483</v>
      </c>
      <c r="J5" s="65">
        <v>46031</v>
      </c>
      <c r="K5" s="67">
        <v>-264.79000000000002</v>
      </c>
      <c r="L5" s="61" t="s">
        <v>6494</v>
      </c>
      <c r="M5" s="68" t="s">
        <v>6485</v>
      </c>
      <c r="N5" s="68" t="s">
        <v>6497</v>
      </c>
    </row>
    <row r="6" spans="1:14" x14ac:dyDescent="0.25">
      <c r="A6" s="61">
        <v>10255</v>
      </c>
      <c r="B6" s="61" t="s">
        <v>129</v>
      </c>
      <c r="C6" s="61" t="s">
        <v>6491</v>
      </c>
      <c r="D6" s="62">
        <v>46031</v>
      </c>
      <c r="E6" s="63" t="s">
        <v>6498</v>
      </c>
      <c r="F6" s="90">
        <v>584.14</v>
      </c>
      <c r="G6" s="61" t="s">
        <v>6499</v>
      </c>
      <c r="H6" s="66">
        <v>46053</v>
      </c>
      <c r="I6" s="66" t="s">
        <v>6483</v>
      </c>
      <c r="J6" s="65">
        <v>46031</v>
      </c>
      <c r="K6" s="67">
        <v>-584.14</v>
      </c>
      <c r="L6" s="61" t="s">
        <v>6494</v>
      </c>
      <c r="M6" s="68" t="s">
        <v>6485</v>
      </c>
      <c r="N6" s="68" t="s">
        <v>6497</v>
      </c>
    </row>
    <row r="7" spans="1:14" x14ac:dyDescent="0.25">
      <c r="A7" s="61">
        <v>10255</v>
      </c>
      <c r="B7" s="61" t="s">
        <v>60</v>
      </c>
      <c r="C7" s="61" t="s">
        <v>6500</v>
      </c>
      <c r="D7" s="62">
        <v>46007</v>
      </c>
      <c r="E7" s="63">
        <v>812</v>
      </c>
      <c r="F7" s="90">
        <v>44.49</v>
      </c>
      <c r="G7" s="61" t="s">
        <v>6501</v>
      </c>
      <c r="H7" s="66">
        <v>46053</v>
      </c>
      <c r="I7" s="66" t="s">
        <v>6483</v>
      </c>
      <c r="J7" s="66">
        <v>46031</v>
      </c>
      <c r="K7" s="67">
        <v>-44.49</v>
      </c>
      <c r="L7" s="61" t="s">
        <v>6484</v>
      </c>
      <c r="M7" s="68" t="s">
        <v>6485</v>
      </c>
      <c r="N7" s="68" t="s">
        <v>6486</v>
      </c>
    </row>
    <row r="8" spans="1:14" x14ac:dyDescent="0.25">
      <c r="A8" s="61">
        <v>10255</v>
      </c>
      <c r="B8" s="61" t="s">
        <v>60</v>
      </c>
      <c r="C8" s="61" t="s">
        <v>6500</v>
      </c>
      <c r="D8" s="62">
        <v>46007</v>
      </c>
      <c r="E8" s="63">
        <v>144684</v>
      </c>
      <c r="F8" s="90">
        <v>2874.61</v>
      </c>
      <c r="G8" s="61" t="s">
        <v>6501</v>
      </c>
      <c r="H8" s="66">
        <v>46053</v>
      </c>
      <c r="I8" s="66" t="s">
        <v>6483</v>
      </c>
      <c r="J8" s="66">
        <v>46031</v>
      </c>
      <c r="K8" s="67">
        <v>-2874.61</v>
      </c>
      <c r="L8" s="61" t="s">
        <v>6484</v>
      </c>
      <c r="M8" s="68" t="s">
        <v>6485</v>
      </c>
      <c r="N8" s="68" t="s">
        <v>6497</v>
      </c>
    </row>
    <row r="9" spans="1:14" x14ac:dyDescent="0.25">
      <c r="A9" s="61">
        <v>10255</v>
      </c>
      <c r="B9" s="61" t="s">
        <v>60</v>
      </c>
      <c r="C9" s="61" t="s">
        <v>6502</v>
      </c>
      <c r="D9" s="62">
        <v>46031</v>
      </c>
      <c r="E9" s="63">
        <v>15338</v>
      </c>
      <c r="F9" s="90">
        <v>149</v>
      </c>
      <c r="G9" s="61" t="s">
        <v>6503</v>
      </c>
      <c r="H9" s="66">
        <v>46053</v>
      </c>
      <c r="I9" s="66" t="s">
        <v>6483</v>
      </c>
      <c r="J9" s="66">
        <v>46031</v>
      </c>
      <c r="K9" s="67">
        <v>-149</v>
      </c>
      <c r="L9" s="61" t="s">
        <v>6484</v>
      </c>
      <c r="M9" s="68" t="s">
        <v>6485</v>
      </c>
      <c r="N9" s="69" t="s">
        <v>6486</v>
      </c>
    </row>
    <row r="10" spans="1:14" x14ac:dyDescent="0.25">
      <c r="A10" s="61">
        <v>10255</v>
      </c>
      <c r="B10" s="61" t="s">
        <v>129</v>
      </c>
      <c r="C10" s="61" t="s">
        <v>6491</v>
      </c>
      <c r="D10" s="62">
        <v>46029</v>
      </c>
      <c r="E10" s="63" t="s">
        <v>6504</v>
      </c>
      <c r="F10" s="90">
        <v>357.21</v>
      </c>
      <c r="G10" s="71" t="s">
        <v>6505</v>
      </c>
      <c r="H10" s="66">
        <v>46053</v>
      </c>
      <c r="I10" s="66" t="s">
        <v>6483</v>
      </c>
      <c r="J10" s="66">
        <v>46031</v>
      </c>
      <c r="K10" s="67">
        <v>-357.21</v>
      </c>
      <c r="L10" s="63" t="s">
        <v>6494</v>
      </c>
      <c r="M10" s="68" t="s">
        <v>6485</v>
      </c>
      <c r="N10" s="68" t="s">
        <v>6486</v>
      </c>
    </row>
    <row r="11" spans="1:14" x14ac:dyDescent="0.25">
      <c r="A11" s="61">
        <v>10255</v>
      </c>
      <c r="B11" s="61" t="s">
        <v>60</v>
      </c>
      <c r="C11" s="61" t="s">
        <v>6506</v>
      </c>
      <c r="D11" s="62">
        <v>46006</v>
      </c>
      <c r="E11" s="63">
        <v>75</v>
      </c>
      <c r="F11" s="90">
        <v>75332.61</v>
      </c>
      <c r="G11" s="61" t="s">
        <v>6507</v>
      </c>
      <c r="H11" s="66">
        <v>46053</v>
      </c>
      <c r="I11" s="66" t="s">
        <v>6483</v>
      </c>
      <c r="J11" s="66">
        <v>46031</v>
      </c>
      <c r="K11" s="67">
        <v>-75332.61</v>
      </c>
      <c r="L11" s="63" t="s">
        <v>6494</v>
      </c>
      <c r="M11" s="68" t="s">
        <v>6485</v>
      </c>
      <c r="N11" s="68" t="s">
        <v>6486</v>
      </c>
    </row>
    <row r="12" spans="1:14" x14ac:dyDescent="0.25">
      <c r="A12" s="61">
        <v>10255</v>
      </c>
      <c r="B12" s="61" t="s">
        <v>60</v>
      </c>
      <c r="C12" s="61" t="s">
        <v>6506</v>
      </c>
      <c r="D12" s="72">
        <v>46002</v>
      </c>
      <c r="E12" s="73">
        <v>4646</v>
      </c>
      <c r="F12" s="90">
        <v>317520.59999999998</v>
      </c>
      <c r="G12" s="64" t="s">
        <v>6508</v>
      </c>
      <c r="H12" s="65">
        <v>46053</v>
      </c>
      <c r="I12" s="65" t="s">
        <v>6483</v>
      </c>
      <c r="J12" s="65">
        <v>46031</v>
      </c>
      <c r="K12" s="67">
        <v>-297993.11</v>
      </c>
      <c r="L12" s="61" t="s">
        <v>6494</v>
      </c>
      <c r="M12" s="68" t="s">
        <v>6485</v>
      </c>
      <c r="N12" s="68" t="s">
        <v>6486</v>
      </c>
    </row>
    <row r="13" spans="1:14" x14ac:dyDescent="0.25">
      <c r="A13" s="61">
        <v>10255</v>
      </c>
      <c r="B13" s="61" t="s">
        <v>60</v>
      </c>
      <c r="C13" s="64" t="s">
        <v>6509</v>
      </c>
      <c r="D13" s="62">
        <v>46001</v>
      </c>
      <c r="E13" s="63">
        <v>1882</v>
      </c>
      <c r="F13" s="90">
        <v>6255</v>
      </c>
      <c r="G13" s="61" t="s">
        <v>6510</v>
      </c>
      <c r="H13" s="66">
        <v>46053</v>
      </c>
      <c r="I13" s="66" t="s">
        <v>6483</v>
      </c>
      <c r="J13" s="66">
        <v>46031</v>
      </c>
      <c r="K13" s="67">
        <v>-3127.5</v>
      </c>
      <c r="L13" s="63" t="s">
        <v>6494</v>
      </c>
      <c r="M13" s="68" t="s">
        <v>6485</v>
      </c>
      <c r="N13" s="74"/>
    </row>
    <row r="14" spans="1:14" x14ac:dyDescent="0.25">
      <c r="A14" s="61">
        <v>10255</v>
      </c>
      <c r="B14" s="61" t="s">
        <v>129</v>
      </c>
      <c r="C14" s="61" t="s">
        <v>6511</v>
      </c>
      <c r="D14" s="62"/>
      <c r="E14" s="63"/>
      <c r="F14" s="90"/>
      <c r="G14" s="61" t="s">
        <v>6512</v>
      </c>
      <c r="H14" s="66">
        <v>46053</v>
      </c>
      <c r="I14" s="66" t="s">
        <v>6513</v>
      </c>
      <c r="J14" s="66">
        <v>46034</v>
      </c>
      <c r="K14" s="67">
        <v>-41.59</v>
      </c>
      <c r="L14" s="63" t="s">
        <v>6514</v>
      </c>
      <c r="M14" s="68" t="s">
        <v>6485</v>
      </c>
      <c r="N14" s="68" t="s">
        <v>6486</v>
      </c>
    </row>
    <row r="15" spans="1:14" x14ac:dyDescent="0.25">
      <c r="A15" s="61">
        <v>10255</v>
      </c>
      <c r="B15" s="61" t="s">
        <v>60</v>
      </c>
      <c r="C15" s="61" t="s">
        <v>138</v>
      </c>
      <c r="D15" s="62">
        <v>46007</v>
      </c>
      <c r="E15" s="63">
        <v>32</v>
      </c>
      <c r="F15" s="90">
        <v>350</v>
      </c>
      <c r="G15" s="64" t="s">
        <v>6515</v>
      </c>
      <c r="H15" s="65">
        <v>46053</v>
      </c>
      <c r="I15" s="65" t="s">
        <v>6516</v>
      </c>
      <c r="J15" s="66">
        <v>46042</v>
      </c>
      <c r="K15" s="67">
        <v>-350</v>
      </c>
      <c r="L15" s="64" t="s">
        <v>6494</v>
      </c>
      <c r="M15" s="74" t="s">
        <v>6485</v>
      </c>
      <c r="N15" s="69" t="s">
        <v>6497</v>
      </c>
    </row>
    <row r="16" spans="1:14" x14ac:dyDescent="0.25">
      <c r="A16" s="61">
        <v>10255</v>
      </c>
      <c r="B16" s="61" t="s">
        <v>60</v>
      </c>
      <c r="C16" s="61" t="s">
        <v>138</v>
      </c>
      <c r="D16" s="62">
        <v>45992</v>
      </c>
      <c r="E16" s="63">
        <v>211042</v>
      </c>
      <c r="F16" s="90">
        <v>680</v>
      </c>
      <c r="G16" s="61" t="s">
        <v>6517</v>
      </c>
      <c r="H16" s="66">
        <v>46053</v>
      </c>
      <c r="I16" s="66" t="s">
        <v>6516</v>
      </c>
      <c r="J16" s="66">
        <v>46042</v>
      </c>
      <c r="K16" s="67">
        <v>-694.72</v>
      </c>
      <c r="L16" s="61" t="s">
        <v>6484</v>
      </c>
      <c r="M16" s="68" t="s">
        <v>6485</v>
      </c>
      <c r="N16" s="68" t="s">
        <v>6486</v>
      </c>
    </row>
    <row r="17" spans="1:14" x14ac:dyDescent="0.25">
      <c r="A17" s="61">
        <v>10255</v>
      </c>
      <c r="B17" s="61" t="s">
        <v>60</v>
      </c>
      <c r="C17" s="61" t="s">
        <v>138</v>
      </c>
      <c r="D17" s="62">
        <v>45992</v>
      </c>
      <c r="E17" s="63">
        <v>127201</v>
      </c>
      <c r="F17" s="90">
        <v>453.33</v>
      </c>
      <c r="G17" s="61" t="s">
        <v>6518</v>
      </c>
      <c r="H17" s="66">
        <v>46053</v>
      </c>
      <c r="I17" s="66" t="s">
        <v>6516</v>
      </c>
      <c r="J17" s="66">
        <v>46042</v>
      </c>
      <c r="K17" s="67">
        <v>-463.14</v>
      </c>
      <c r="L17" s="61" t="s">
        <v>6484</v>
      </c>
      <c r="M17" s="68" t="s">
        <v>6485</v>
      </c>
      <c r="N17" s="68" t="s">
        <v>6497</v>
      </c>
    </row>
    <row r="18" spans="1:14" x14ac:dyDescent="0.25">
      <c r="A18" s="61">
        <v>10255</v>
      </c>
      <c r="B18" s="61" t="s">
        <v>60</v>
      </c>
      <c r="C18" s="61" t="s">
        <v>138</v>
      </c>
      <c r="D18" s="62">
        <v>45664</v>
      </c>
      <c r="E18" s="63">
        <v>459387500</v>
      </c>
      <c r="F18" s="90">
        <v>185.24</v>
      </c>
      <c r="G18" s="61" t="s">
        <v>6519</v>
      </c>
      <c r="H18" s="66">
        <v>46053</v>
      </c>
      <c r="I18" s="66" t="s">
        <v>6516</v>
      </c>
      <c r="J18" s="66">
        <v>46042</v>
      </c>
      <c r="K18" s="67">
        <v>-185.24</v>
      </c>
      <c r="L18" s="61" t="s">
        <v>6484</v>
      </c>
      <c r="M18" s="68" t="s">
        <v>6485</v>
      </c>
      <c r="N18" s="68" t="s">
        <v>6486</v>
      </c>
    </row>
    <row r="19" spans="1:14" x14ac:dyDescent="0.25">
      <c r="A19" s="61">
        <v>10255</v>
      </c>
      <c r="B19" s="61" t="s">
        <v>60</v>
      </c>
      <c r="C19" s="61" t="s">
        <v>138</v>
      </c>
      <c r="D19" s="62">
        <v>45664</v>
      </c>
      <c r="E19" s="63">
        <v>4543</v>
      </c>
      <c r="F19" s="90">
        <v>501.12</v>
      </c>
      <c r="G19" s="64" t="s">
        <v>6520</v>
      </c>
      <c r="H19" s="66">
        <v>46053</v>
      </c>
      <c r="I19" s="66" t="s">
        <v>6516</v>
      </c>
      <c r="J19" s="66">
        <v>46042</v>
      </c>
      <c r="K19" s="67">
        <v>-501.12</v>
      </c>
      <c r="L19" s="61" t="s">
        <v>6484</v>
      </c>
      <c r="M19" s="68" t="s">
        <v>6485</v>
      </c>
      <c r="N19" s="68" t="s">
        <v>6486</v>
      </c>
    </row>
    <row r="20" spans="1:14" x14ac:dyDescent="0.25">
      <c r="A20" s="61">
        <v>10255</v>
      </c>
      <c r="B20" s="61" t="s">
        <v>155</v>
      </c>
      <c r="C20" s="64" t="s">
        <v>6521</v>
      </c>
      <c r="D20" s="72"/>
      <c r="E20" s="73"/>
      <c r="F20" s="90">
        <v>62633.54</v>
      </c>
      <c r="G20" s="73" t="s">
        <v>6522</v>
      </c>
      <c r="H20" s="66">
        <v>46053</v>
      </c>
      <c r="I20" s="66" t="s">
        <v>6516</v>
      </c>
      <c r="J20" s="65">
        <v>46042</v>
      </c>
      <c r="K20" s="67">
        <v>-62633.54</v>
      </c>
      <c r="L20" s="73" t="s">
        <v>6523</v>
      </c>
      <c r="M20" s="68" t="s">
        <v>6485</v>
      </c>
      <c r="N20" s="69"/>
    </row>
    <row r="21" spans="1:14" x14ac:dyDescent="0.25">
      <c r="A21" s="61">
        <v>10255</v>
      </c>
      <c r="B21" s="61" t="s">
        <v>60</v>
      </c>
      <c r="C21" s="61" t="s">
        <v>6524</v>
      </c>
      <c r="D21" s="62">
        <v>46041</v>
      </c>
      <c r="E21" s="63"/>
      <c r="F21" s="90">
        <v>108.39</v>
      </c>
      <c r="G21" s="71" t="s">
        <v>6525</v>
      </c>
      <c r="H21" s="66">
        <v>46053</v>
      </c>
      <c r="I21" s="66" t="s">
        <v>6516</v>
      </c>
      <c r="J21" s="65">
        <v>46042</v>
      </c>
      <c r="K21" s="67">
        <v>-108.39</v>
      </c>
      <c r="L21" s="63" t="s">
        <v>6484</v>
      </c>
      <c r="M21" s="68" t="s">
        <v>6485</v>
      </c>
      <c r="N21" s="68" t="s">
        <v>6497</v>
      </c>
    </row>
    <row r="22" spans="1:14" x14ac:dyDescent="0.25">
      <c r="A22" s="61">
        <v>10255</v>
      </c>
      <c r="B22" s="61" t="s">
        <v>129</v>
      </c>
      <c r="C22" s="61" t="s">
        <v>6491</v>
      </c>
      <c r="D22" s="62">
        <v>46036</v>
      </c>
      <c r="E22" s="63" t="s">
        <v>6526</v>
      </c>
      <c r="F22" s="90">
        <v>837.68</v>
      </c>
      <c r="G22" s="61" t="s">
        <v>6527</v>
      </c>
      <c r="H22" s="66">
        <v>46053</v>
      </c>
      <c r="I22" s="66" t="s">
        <v>6516</v>
      </c>
      <c r="J22" s="66">
        <v>46042</v>
      </c>
      <c r="K22" s="67">
        <v>-837.68</v>
      </c>
      <c r="L22" s="63" t="s">
        <v>6494</v>
      </c>
      <c r="M22" s="68" t="s">
        <v>6485</v>
      </c>
      <c r="N22" s="68"/>
    </row>
    <row r="23" spans="1:14" x14ac:dyDescent="0.25">
      <c r="A23" s="61">
        <v>10255</v>
      </c>
      <c r="B23" s="61" t="s">
        <v>60</v>
      </c>
      <c r="C23" s="75" t="s">
        <v>6528</v>
      </c>
      <c r="D23" s="76">
        <v>45985</v>
      </c>
      <c r="E23" s="77">
        <v>64</v>
      </c>
      <c r="F23" s="90">
        <v>18153.849999999999</v>
      </c>
      <c r="G23" s="75" t="s">
        <v>6529</v>
      </c>
      <c r="H23" s="66">
        <v>46053</v>
      </c>
      <c r="I23" s="66" t="s">
        <v>6516</v>
      </c>
      <c r="J23" s="66">
        <v>46042</v>
      </c>
      <c r="K23" s="67">
        <v>-18153.849999999999</v>
      </c>
      <c r="L23" s="61" t="s">
        <v>6494</v>
      </c>
      <c r="M23" s="68" t="s">
        <v>6485</v>
      </c>
      <c r="N23" s="68" t="s">
        <v>6486</v>
      </c>
    </row>
    <row r="24" spans="1:14" x14ac:dyDescent="0.25">
      <c r="A24" s="61">
        <v>10255</v>
      </c>
      <c r="B24" s="61" t="s">
        <v>246</v>
      </c>
      <c r="C24" s="61" t="s">
        <v>6530</v>
      </c>
      <c r="D24" s="62"/>
      <c r="E24" s="63"/>
      <c r="F24" s="90">
        <v>25477.26</v>
      </c>
      <c r="G24" s="61" t="s">
        <v>6531</v>
      </c>
      <c r="H24" s="66">
        <v>46053</v>
      </c>
      <c r="I24" s="66" t="s">
        <v>6516</v>
      </c>
      <c r="J24" s="66">
        <v>46042</v>
      </c>
      <c r="K24" s="67">
        <v>-25477.26</v>
      </c>
      <c r="L24" s="61" t="s">
        <v>6490</v>
      </c>
      <c r="M24" s="68" t="s">
        <v>6485</v>
      </c>
      <c r="N24" s="68"/>
    </row>
    <row r="25" spans="1:14" x14ac:dyDescent="0.25">
      <c r="A25" s="61">
        <v>10255</v>
      </c>
      <c r="B25" s="61" t="s">
        <v>155</v>
      </c>
      <c r="C25" s="61" t="s">
        <v>154</v>
      </c>
      <c r="D25" s="72"/>
      <c r="E25" s="73"/>
      <c r="F25" s="90">
        <v>3465.12</v>
      </c>
      <c r="G25" s="73" t="s">
        <v>6532</v>
      </c>
      <c r="H25" s="65">
        <v>46053</v>
      </c>
      <c r="I25" s="65" t="s">
        <v>6516</v>
      </c>
      <c r="J25" s="65">
        <v>46042</v>
      </c>
      <c r="K25" s="67">
        <v>-3465.12</v>
      </c>
      <c r="L25" s="63" t="s">
        <v>6533</v>
      </c>
      <c r="M25" s="68" t="s">
        <v>6485</v>
      </c>
      <c r="N25" s="69"/>
    </row>
    <row r="26" spans="1:14" x14ac:dyDescent="0.25">
      <c r="A26" s="61">
        <v>10255</v>
      </c>
      <c r="B26" s="61" t="s">
        <v>155</v>
      </c>
      <c r="C26" s="61" t="s">
        <v>154</v>
      </c>
      <c r="D26" s="62"/>
      <c r="E26" s="63"/>
      <c r="F26" s="90">
        <v>8401.61</v>
      </c>
      <c r="G26" s="73" t="s">
        <v>6534</v>
      </c>
      <c r="H26" s="66">
        <v>46053</v>
      </c>
      <c r="I26" s="66" t="s">
        <v>6516</v>
      </c>
      <c r="J26" s="66">
        <v>46042</v>
      </c>
      <c r="K26" s="67">
        <v>-8401.61</v>
      </c>
      <c r="L26" s="63" t="s">
        <v>6533</v>
      </c>
      <c r="M26" s="68" t="s">
        <v>6485</v>
      </c>
      <c r="N26" s="69"/>
    </row>
    <row r="27" spans="1:14" x14ac:dyDescent="0.25">
      <c r="A27" s="61">
        <v>10255</v>
      </c>
      <c r="B27" s="61" t="s">
        <v>129</v>
      </c>
      <c r="C27" s="61" t="s">
        <v>6535</v>
      </c>
      <c r="D27" s="62">
        <v>46030</v>
      </c>
      <c r="E27" s="63">
        <v>2366199923</v>
      </c>
      <c r="F27" s="90">
        <v>210.65</v>
      </c>
      <c r="G27" s="61" t="s">
        <v>6536</v>
      </c>
      <c r="H27" s="66">
        <v>46053</v>
      </c>
      <c r="I27" s="66" t="s">
        <v>6516</v>
      </c>
      <c r="J27" s="66">
        <v>46042</v>
      </c>
      <c r="K27" s="67">
        <v>-210.65</v>
      </c>
      <c r="L27" s="63" t="s">
        <v>6484</v>
      </c>
      <c r="M27" s="68" t="s">
        <v>6485</v>
      </c>
      <c r="N27" s="68" t="s">
        <v>6497</v>
      </c>
    </row>
    <row r="28" spans="1:14" x14ac:dyDescent="0.25">
      <c r="A28" s="61">
        <v>10255</v>
      </c>
      <c r="B28" s="61" t="s">
        <v>129</v>
      </c>
      <c r="C28" s="61" t="s">
        <v>6511</v>
      </c>
      <c r="D28" s="62"/>
      <c r="E28" s="63"/>
      <c r="F28" s="90"/>
      <c r="G28" s="61" t="s">
        <v>6512</v>
      </c>
      <c r="H28" s="66">
        <v>46053</v>
      </c>
      <c r="I28" s="66" t="s">
        <v>6516</v>
      </c>
      <c r="J28" s="66">
        <v>46043</v>
      </c>
      <c r="K28" s="67">
        <v>-14.8</v>
      </c>
      <c r="L28" s="63" t="s">
        <v>6514</v>
      </c>
      <c r="M28" s="68" t="s">
        <v>6485</v>
      </c>
      <c r="N28" s="68" t="s">
        <v>6486</v>
      </c>
    </row>
    <row r="29" spans="1:14" x14ac:dyDescent="0.25">
      <c r="A29" s="61">
        <v>10255</v>
      </c>
      <c r="B29" s="61" t="s">
        <v>129</v>
      </c>
      <c r="C29" s="61" t="s">
        <v>6491</v>
      </c>
      <c r="D29" s="62">
        <v>46036</v>
      </c>
      <c r="E29" s="63" t="s">
        <v>6537</v>
      </c>
      <c r="F29" s="90">
        <v>1960.22</v>
      </c>
      <c r="G29" s="61" t="s">
        <v>6538</v>
      </c>
      <c r="H29" s="66">
        <v>46053</v>
      </c>
      <c r="I29" s="66" t="s">
        <v>6516</v>
      </c>
      <c r="J29" s="66">
        <v>46045</v>
      </c>
      <c r="K29" s="67">
        <v>-1960.22</v>
      </c>
      <c r="L29" s="61" t="s">
        <v>6494</v>
      </c>
      <c r="M29" s="68" t="s">
        <v>6485</v>
      </c>
      <c r="N29" s="68" t="s">
        <v>6486</v>
      </c>
    </row>
    <row r="30" spans="1:14" x14ac:dyDescent="0.25">
      <c r="A30" s="61">
        <v>10255</v>
      </c>
      <c r="B30" s="61" t="s">
        <v>60</v>
      </c>
      <c r="C30" s="61" t="s">
        <v>6539</v>
      </c>
      <c r="D30" s="62">
        <v>46029</v>
      </c>
      <c r="E30" s="63">
        <v>37</v>
      </c>
      <c r="F30" s="90">
        <v>30000</v>
      </c>
      <c r="G30" s="61" t="s">
        <v>6540</v>
      </c>
      <c r="H30" s="66">
        <v>46053</v>
      </c>
      <c r="I30" s="66" t="s">
        <v>6516</v>
      </c>
      <c r="J30" s="66">
        <v>46045</v>
      </c>
      <c r="K30" s="78">
        <v>-28500</v>
      </c>
      <c r="L30" s="61" t="s">
        <v>6494</v>
      </c>
      <c r="M30" s="68" t="s">
        <v>6485</v>
      </c>
      <c r="N30" s="68" t="s">
        <v>6486</v>
      </c>
    </row>
    <row r="31" spans="1:14" x14ac:dyDescent="0.25">
      <c r="A31" s="61">
        <v>10255</v>
      </c>
      <c r="B31" s="61" t="s">
        <v>60</v>
      </c>
      <c r="C31" s="61" t="s">
        <v>6539</v>
      </c>
      <c r="D31" s="62">
        <v>46029</v>
      </c>
      <c r="E31" s="63">
        <v>39</v>
      </c>
      <c r="F31" s="90">
        <v>2881.98</v>
      </c>
      <c r="G31" s="61" t="s">
        <v>6540</v>
      </c>
      <c r="H31" s="66">
        <v>46053</v>
      </c>
      <c r="I31" s="66" t="s">
        <v>6516</v>
      </c>
      <c r="J31" s="66">
        <v>46045</v>
      </c>
      <c r="K31" s="78">
        <v>-2737.88</v>
      </c>
      <c r="L31" s="61" t="s">
        <v>6494</v>
      </c>
      <c r="M31" s="68" t="s">
        <v>6485</v>
      </c>
      <c r="N31" s="68" t="s">
        <v>6486</v>
      </c>
    </row>
    <row r="32" spans="1:14" x14ac:dyDescent="0.25">
      <c r="A32" s="61">
        <v>10255</v>
      </c>
      <c r="B32" s="61" t="s">
        <v>155</v>
      </c>
      <c r="C32" s="61" t="s">
        <v>6541</v>
      </c>
      <c r="D32" s="62"/>
      <c r="E32" s="63" t="s">
        <v>6523</v>
      </c>
      <c r="F32" s="90">
        <v>25655.48</v>
      </c>
      <c r="G32" s="61" t="s">
        <v>6542</v>
      </c>
      <c r="H32" s="66">
        <v>46053</v>
      </c>
      <c r="I32" s="66" t="s">
        <v>6516</v>
      </c>
      <c r="J32" s="66">
        <v>46045</v>
      </c>
      <c r="K32" s="78">
        <v>-25655.48</v>
      </c>
      <c r="L32" s="61" t="s">
        <v>6523</v>
      </c>
      <c r="M32" s="68" t="s">
        <v>6485</v>
      </c>
      <c r="N32" s="68"/>
    </row>
    <row r="33" spans="1:14" x14ac:dyDescent="0.25">
      <c r="A33" s="61">
        <v>10255</v>
      </c>
      <c r="B33" s="61" t="s">
        <v>155</v>
      </c>
      <c r="C33" s="61" t="s">
        <v>6541</v>
      </c>
      <c r="D33" s="62"/>
      <c r="E33" s="63" t="s">
        <v>6523</v>
      </c>
      <c r="F33" s="90">
        <v>5558.69</v>
      </c>
      <c r="G33" s="61" t="s">
        <v>6543</v>
      </c>
      <c r="H33" s="66">
        <v>46053</v>
      </c>
      <c r="I33" s="66" t="s">
        <v>6516</v>
      </c>
      <c r="J33" s="66">
        <v>46045</v>
      </c>
      <c r="K33" s="78">
        <v>-5558.69</v>
      </c>
      <c r="L33" s="61" t="s">
        <v>6523</v>
      </c>
      <c r="M33" s="68" t="s">
        <v>6485</v>
      </c>
      <c r="N33" s="68"/>
    </row>
    <row r="34" spans="1:14" x14ac:dyDescent="0.25">
      <c r="A34" s="61">
        <v>10255</v>
      </c>
      <c r="B34" s="61" t="s">
        <v>155</v>
      </c>
      <c r="C34" s="61" t="s">
        <v>6541</v>
      </c>
      <c r="D34" s="62"/>
      <c r="E34" s="63" t="s">
        <v>6523</v>
      </c>
      <c r="F34" s="90">
        <v>1194.01</v>
      </c>
      <c r="G34" s="61" t="s">
        <v>6542</v>
      </c>
      <c r="H34" s="66">
        <v>46053</v>
      </c>
      <c r="I34" s="66" t="s">
        <v>6516</v>
      </c>
      <c r="J34" s="66">
        <v>46045</v>
      </c>
      <c r="K34" s="78">
        <v>-1194.0108</v>
      </c>
      <c r="L34" s="61" t="s">
        <v>6523</v>
      </c>
      <c r="M34" s="68" t="s">
        <v>6485</v>
      </c>
      <c r="N34" s="68"/>
    </row>
    <row r="35" spans="1:14" x14ac:dyDescent="0.25">
      <c r="A35" s="61">
        <v>10255</v>
      </c>
      <c r="B35" s="61" t="s">
        <v>155</v>
      </c>
      <c r="C35" s="61" t="s">
        <v>6541</v>
      </c>
      <c r="D35" s="62"/>
      <c r="E35" s="63" t="s">
        <v>6523</v>
      </c>
      <c r="F35" s="90">
        <v>258.7</v>
      </c>
      <c r="G35" s="61" t="s">
        <v>6543</v>
      </c>
      <c r="H35" s="66">
        <v>46053</v>
      </c>
      <c r="I35" s="66" t="s">
        <v>6516</v>
      </c>
      <c r="J35" s="66">
        <v>46045</v>
      </c>
      <c r="K35" s="78">
        <v>-258.70233999999999</v>
      </c>
      <c r="L35" s="61" t="s">
        <v>6523</v>
      </c>
      <c r="M35" s="68" t="s">
        <v>6485</v>
      </c>
      <c r="N35" s="68"/>
    </row>
    <row r="36" spans="1:14" x14ac:dyDescent="0.25">
      <c r="A36" s="61">
        <v>10255</v>
      </c>
      <c r="B36" s="61" t="s">
        <v>60</v>
      </c>
      <c r="C36" s="61" t="s">
        <v>6544</v>
      </c>
      <c r="D36" s="62"/>
      <c r="E36" s="63"/>
      <c r="F36" s="90">
        <v>250</v>
      </c>
      <c r="G36" s="61" t="s">
        <v>6545</v>
      </c>
      <c r="H36" s="66">
        <v>46053</v>
      </c>
      <c r="I36" s="66" t="s">
        <v>6516</v>
      </c>
      <c r="J36" s="66">
        <v>46045</v>
      </c>
      <c r="K36" s="70">
        <v>-250</v>
      </c>
      <c r="L36" s="61" t="s">
        <v>6484</v>
      </c>
      <c r="M36" s="68" t="s">
        <v>6485</v>
      </c>
      <c r="N36" s="68" t="s">
        <v>6486</v>
      </c>
    </row>
    <row r="37" spans="1:14" x14ac:dyDescent="0.25">
      <c r="A37" s="61">
        <v>10255</v>
      </c>
      <c r="B37" s="61" t="s">
        <v>129</v>
      </c>
      <c r="C37" s="61" t="s">
        <v>6511</v>
      </c>
      <c r="D37" s="62"/>
      <c r="E37" s="63"/>
      <c r="F37" s="90"/>
      <c r="G37" s="61" t="s">
        <v>6512</v>
      </c>
      <c r="H37" s="66">
        <v>46053</v>
      </c>
      <c r="I37" s="66" t="s">
        <v>6546</v>
      </c>
      <c r="J37" s="66">
        <v>46048</v>
      </c>
      <c r="K37" s="67">
        <v>-19.8</v>
      </c>
      <c r="L37" s="63" t="s">
        <v>6514</v>
      </c>
      <c r="M37" s="68" t="s">
        <v>6485</v>
      </c>
      <c r="N37" s="68" t="s">
        <v>6486</v>
      </c>
    </row>
    <row r="38" spans="1:14" x14ac:dyDescent="0.25">
      <c r="A38" s="61">
        <v>10255</v>
      </c>
      <c r="B38" s="61" t="s">
        <v>129</v>
      </c>
      <c r="C38" s="61" t="s">
        <v>6511</v>
      </c>
      <c r="D38" s="62"/>
      <c r="E38" s="63"/>
      <c r="F38" s="90"/>
      <c r="G38" s="61" t="s">
        <v>6512</v>
      </c>
      <c r="H38" s="66">
        <v>46053</v>
      </c>
      <c r="I38" s="66" t="s">
        <v>6546</v>
      </c>
      <c r="J38" s="66">
        <v>46050</v>
      </c>
      <c r="K38" s="67">
        <v>-99</v>
      </c>
      <c r="L38" s="63" t="s">
        <v>6514</v>
      </c>
      <c r="M38" s="68" t="s">
        <v>6485</v>
      </c>
      <c r="N38" s="68" t="s">
        <v>6486</v>
      </c>
    </row>
    <row r="39" spans="1:14" x14ac:dyDescent="0.25">
      <c r="A39" s="61">
        <v>10255</v>
      </c>
      <c r="B39" s="61" t="s">
        <v>129</v>
      </c>
      <c r="C39" s="61" t="s">
        <v>6491</v>
      </c>
      <c r="D39" s="62">
        <v>46049</v>
      </c>
      <c r="E39" s="63" t="s">
        <v>6547</v>
      </c>
      <c r="F39" s="90">
        <v>1365.76</v>
      </c>
      <c r="G39" s="61" t="s">
        <v>6548</v>
      </c>
      <c r="H39" s="66">
        <v>46053</v>
      </c>
      <c r="I39" s="66" t="s">
        <v>6546</v>
      </c>
      <c r="J39" s="66">
        <v>46052</v>
      </c>
      <c r="K39" s="67">
        <v>-1365.76</v>
      </c>
      <c r="L39" s="61" t="s">
        <v>6494</v>
      </c>
      <c r="M39" s="68" t="s">
        <v>6485</v>
      </c>
      <c r="N39" s="68"/>
    </row>
    <row r="40" spans="1:14" x14ac:dyDescent="0.25">
      <c r="A40" s="61">
        <v>10255</v>
      </c>
      <c r="B40" s="61" t="s">
        <v>60</v>
      </c>
      <c r="C40" s="61" t="s">
        <v>6500</v>
      </c>
      <c r="D40" s="62">
        <v>46041</v>
      </c>
      <c r="E40" s="63">
        <v>147108</v>
      </c>
      <c r="F40" s="90">
        <v>2445.5500000000002</v>
      </c>
      <c r="G40" s="61" t="s">
        <v>6549</v>
      </c>
      <c r="H40" s="66">
        <v>46053</v>
      </c>
      <c r="I40" s="66" t="s">
        <v>6546</v>
      </c>
      <c r="J40" s="66">
        <v>46052</v>
      </c>
      <c r="K40" s="67">
        <v>-2445.5500000000002</v>
      </c>
      <c r="L40" s="61" t="s">
        <v>6484</v>
      </c>
      <c r="M40" s="68" t="s">
        <v>6485</v>
      </c>
      <c r="N40" s="68" t="s">
        <v>6486</v>
      </c>
    </row>
    <row r="41" spans="1:14" x14ac:dyDescent="0.25">
      <c r="A41" s="61">
        <v>10255</v>
      </c>
      <c r="B41" s="61" t="s">
        <v>60</v>
      </c>
      <c r="C41" s="61" t="s">
        <v>6500</v>
      </c>
      <c r="D41" s="62">
        <v>46041</v>
      </c>
      <c r="E41" s="63">
        <v>2274</v>
      </c>
      <c r="F41" s="90">
        <v>14.83</v>
      </c>
      <c r="G41" s="61" t="s">
        <v>6549</v>
      </c>
      <c r="H41" s="66">
        <v>46053</v>
      </c>
      <c r="I41" s="66" t="s">
        <v>6546</v>
      </c>
      <c r="J41" s="66">
        <v>46052</v>
      </c>
      <c r="K41" s="67">
        <v>-14.83</v>
      </c>
      <c r="L41" s="61" t="s">
        <v>6484</v>
      </c>
      <c r="M41" s="68" t="s">
        <v>6485</v>
      </c>
      <c r="N41" s="68" t="s">
        <v>6486</v>
      </c>
    </row>
    <row r="42" spans="1:14" x14ac:dyDescent="0.25">
      <c r="A42" s="61">
        <v>10255</v>
      </c>
      <c r="B42" s="61" t="s">
        <v>60</v>
      </c>
      <c r="C42" s="61" t="s">
        <v>6550</v>
      </c>
      <c r="D42" s="62"/>
      <c r="E42" s="63"/>
      <c r="F42" s="90">
        <v>5971.29</v>
      </c>
      <c r="G42" s="61" t="s">
        <v>6551</v>
      </c>
      <c r="H42" s="66">
        <v>46053</v>
      </c>
      <c r="I42" s="66" t="s">
        <v>6546</v>
      </c>
      <c r="J42" s="66">
        <v>46052</v>
      </c>
      <c r="K42" s="67">
        <v>-5971.29</v>
      </c>
      <c r="L42" s="61" t="s">
        <v>6484</v>
      </c>
      <c r="M42" s="68" t="s">
        <v>6485</v>
      </c>
      <c r="N42" s="68" t="s">
        <v>6552</v>
      </c>
    </row>
    <row r="43" spans="1:14" x14ac:dyDescent="0.25">
      <c r="A43" s="61">
        <v>10255</v>
      </c>
      <c r="B43" s="61" t="s">
        <v>60</v>
      </c>
      <c r="C43" s="61" t="s">
        <v>6550</v>
      </c>
      <c r="D43" s="62"/>
      <c r="E43" s="63"/>
      <c r="F43" s="90">
        <v>753</v>
      </c>
      <c r="G43" s="61" t="s">
        <v>6553</v>
      </c>
      <c r="H43" s="66">
        <v>46053</v>
      </c>
      <c r="I43" s="66" t="s">
        <v>6546</v>
      </c>
      <c r="J43" s="66">
        <v>46052</v>
      </c>
      <c r="K43" s="67">
        <v>-753</v>
      </c>
      <c r="L43" s="61" t="s">
        <v>6484</v>
      </c>
      <c r="M43" s="68" t="s">
        <v>6485</v>
      </c>
      <c r="N43" s="68" t="s">
        <v>6552</v>
      </c>
    </row>
    <row r="44" spans="1:14" x14ac:dyDescent="0.25">
      <c r="A44" s="61">
        <v>10255</v>
      </c>
      <c r="B44" s="61" t="s">
        <v>60</v>
      </c>
      <c r="C44" s="61" t="s">
        <v>6554</v>
      </c>
      <c r="D44" s="62"/>
      <c r="E44" s="63"/>
      <c r="F44" s="90">
        <v>1590</v>
      </c>
      <c r="G44" s="61" t="s">
        <v>6555</v>
      </c>
      <c r="H44" s="66">
        <v>46053</v>
      </c>
      <c r="I44" s="66" t="s">
        <v>6546</v>
      </c>
      <c r="J44" s="66">
        <v>46052</v>
      </c>
      <c r="K44" s="67">
        <v>-1590</v>
      </c>
      <c r="L44" s="61" t="s">
        <v>6484</v>
      </c>
      <c r="M44" s="68" t="s">
        <v>6485</v>
      </c>
      <c r="N44" s="68" t="s">
        <v>6552</v>
      </c>
    </row>
    <row r="45" spans="1:14" x14ac:dyDescent="0.25">
      <c r="A45" s="61">
        <v>10255</v>
      </c>
      <c r="B45" s="61" t="s">
        <v>60</v>
      </c>
      <c r="C45" s="61" t="s">
        <v>6556</v>
      </c>
      <c r="D45" s="62">
        <v>46041</v>
      </c>
      <c r="E45" s="63">
        <v>46039</v>
      </c>
      <c r="F45" s="90">
        <v>496</v>
      </c>
      <c r="G45" s="61" t="s">
        <v>6557</v>
      </c>
      <c r="H45" s="66">
        <v>46053</v>
      </c>
      <c r="I45" s="66" t="s">
        <v>6546</v>
      </c>
      <c r="J45" s="66">
        <v>46052</v>
      </c>
      <c r="K45" s="67">
        <v>-496</v>
      </c>
      <c r="L45" s="61" t="s">
        <v>6484</v>
      </c>
      <c r="M45" s="68" t="s">
        <v>6485</v>
      </c>
      <c r="N45" s="68" t="s">
        <v>6486</v>
      </c>
    </row>
    <row r="46" spans="1:14" x14ac:dyDescent="0.25">
      <c r="A46" s="61">
        <v>10255</v>
      </c>
      <c r="B46" s="61" t="s">
        <v>129</v>
      </c>
      <c r="C46" s="61" t="s">
        <v>6511</v>
      </c>
      <c r="D46" s="62"/>
      <c r="E46" s="63"/>
      <c r="F46" s="90"/>
      <c r="G46" s="61" t="s">
        <v>6558</v>
      </c>
      <c r="H46" s="66">
        <v>46081</v>
      </c>
      <c r="I46" s="66" t="s">
        <v>6559</v>
      </c>
      <c r="J46" s="66">
        <v>46055</v>
      </c>
      <c r="K46" s="78">
        <v>-9.9</v>
      </c>
      <c r="L46" s="63" t="s">
        <v>6514</v>
      </c>
      <c r="M46" s="68" t="s">
        <v>6485</v>
      </c>
      <c r="N46" s="68" t="s">
        <v>6486</v>
      </c>
    </row>
    <row r="47" spans="1:14" x14ac:dyDescent="0.25">
      <c r="A47" s="61">
        <v>10255</v>
      </c>
      <c r="B47" s="61" t="s">
        <v>60</v>
      </c>
      <c r="C47" s="61" t="s">
        <v>6560</v>
      </c>
      <c r="D47" s="62">
        <v>46028</v>
      </c>
      <c r="E47" s="63">
        <v>151254</v>
      </c>
      <c r="F47" s="90">
        <v>1152.2</v>
      </c>
      <c r="G47" s="61" t="s">
        <v>6561</v>
      </c>
      <c r="H47" s="66">
        <v>46081</v>
      </c>
      <c r="I47" s="66" t="s">
        <v>6559</v>
      </c>
      <c r="J47" s="66">
        <v>46058</v>
      </c>
      <c r="K47" s="78">
        <v>-1152.2</v>
      </c>
      <c r="L47" s="63" t="s">
        <v>6484</v>
      </c>
      <c r="M47" s="68" t="s">
        <v>6485</v>
      </c>
      <c r="N47" s="68" t="s">
        <v>6486</v>
      </c>
    </row>
    <row r="48" spans="1:14" x14ac:dyDescent="0.25">
      <c r="A48" s="61">
        <v>10255</v>
      </c>
      <c r="B48" s="61" t="s">
        <v>60</v>
      </c>
      <c r="C48" s="61" t="s">
        <v>6560</v>
      </c>
      <c r="D48" s="62">
        <v>46038</v>
      </c>
      <c r="E48" s="63">
        <v>4702</v>
      </c>
      <c r="F48" s="90">
        <v>922</v>
      </c>
      <c r="G48" s="61" t="s">
        <v>6562</v>
      </c>
      <c r="H48" s="66">
        <v>46081</v>
      </c>
      <c r="I48" s="66" t="s">
        <v>6559</v>
      </c>
      <c r="J48" s="66">
        <v>46058</v>
      </c>
      <c r="K48" s="78">
        <v>-922</v>
      </c>
      <c r="L48" s="63" t="s">
        <v>6494</v>
      </c>
      <c r="M48" s="68" t="s">
        <v>6485</v>
      </c>
      <c r="N48" s="68" t="s">
        <v>6497</v>
      </c>
    </row>
    <row r="49" spans="1:14" x14ac:dyDescent="0.25">
      <c r="A49" s="61">
        <v>10255</v>
      </c>
      <c r="B49" s="61" t="s">
        <v>60</v>
      </c>
      <c r="C49" s="61" t="s">
        <v>6560</v>
      </c>
      <c r="D49" s="62">
        <v>46044</v>
      </c>
      <c r="E49" s="63">
        <v>4705</v>
      </c>
      <c r="F49" s="90">
        <v>450</v>
      </c>
      <c r="G49" s="61" t="s">
        <v>6562</v>
      </c>
      <c r="H49" s="66">
        <v>46081</v>
      </c>
      <c r="I49" s="66" t="s">
        <v>6559</v>
      </c>
      <c r="J49" s="66">
        <v>46058</v>
      </c>
      <c r="K49" s="78">
        <v>-450</v>
      </c>
      <c r="L49" s="63" t="s">
        <v>6494</v>
      </c>
      <c r="M49" s="68" t="s">
        <v>6485</v>
      </c>
      <c r="N49" s="68" t="s">
        <v>6486</v>
      </c>
    </row>
    <row r="50" spans="1:14" x14ac:dyDescent="0.25">
      <c r="A50" s="61">
        <v>10255</v>
      </c>
      <c r="B50" s="61" t="s">
        <v>60</v>
      </c>
      <c r="C50" s="61" t="s">
        <v>6560</v>
      </c>
      <c r="D50" s="62">
        <v>46047</v>
      </c>
      <c r="E50" s="63">
        <v>1370</v>
      </c>
      <c r="F50" s="90">
        <v>252</v>
      </c>
      <c r="G50" s="64" t="s">
        <v>6563</v>
      </c>
      <c r="H50" s="66">
        <v>46081</v>
      </c>
      <c r="I50" s="66" t="s">
        <v>6559</v>
      </c>
      <c r="J50" s="66">
        <v>46058</v>
      </c>
      <c r="K50" s="78">
        <v>-252</v>
      </c>
      <c r="L50" s="61" t="s">
        <v>6494</v>
      </c>
      <c r="M50" s="68" t="s">
        <v>6485</v>
      </c>
      <c r="N50" s="69" t="s">
        <v>6486</v>
      </c>
    </row>
    <row r="51" spans="1:14" x14ac:dyDescent="0.25">
      <c r="A51" s="61">
        <v>10255</v>
      </c>
      <c r="B51" s="61" t="s">
        <v>60</v>
      </c>
      <c r="C51" s="61" t="s">
        <v>6560</v>
      </c>
      <c r="D51" s="62">
        <v>46055</v>
      </c>
      <c r="E51" s="63">
        <v>13</v>
      </c>
      <c r="F51" s="90">
        <v>2310</v>
      </c>
      <c r="G51" s="61" t="s">
        <v>6564</v>
      </c>
      <c r="H51" s="66">
        <v>46081</v>
      </c>
      <c r="I51" s="66" t="s">
        <v>6559</v>
      </c>
      <c r="J51" s="66">
        <v>46058</v>
      </c>
      <c r="K51" s="78">
        <v>-2078.31</v>
      </c>
      <c r="L51" s="61" t="s">
        <v>6494</v>
      </c>
      <c r="M51" s="68" t="s">
        <v>6485</v>
      </c>
      <c r="N51" s="69" t="s">
        <v>6486</v>
      </c>
    </row>
    <row r="52" spans="1:14" x14ac:dyDescent="0.25">
      <c r="A52" s="61">
        <v>10255</v>
      </c>
      <c r="B52" s="61" t="s">
        <v>129</v>
      </c>
      <c r="C52" s="61" t="s">
        <v>6491</v>
      </c>
      <c r="D52" s="62">
        <v>46057</v>
      </c>
      <c r="E52" s="63" t="s">
        <v>6565</v>
      </c>
      <c r="F52" s="90">
        <v>1329.21</v>
      </c>
      <c r="G52" s="61" t="s">
        <v>6493</v>
      </c>
      <c r="H52" s="66">
        <v>46081</v>
      </c>
      <c r="I52" s="66" t="s">
        <v>6559</v>
      </c>
      <c r="J52" s="66">
        <v>46058</v>
      </c>
      <c r="K52" s="78">
        <v>-1329.21</v>
      </c>
      <c r="L52" s="61" t="s">
        <v>6494</v>
      </c>
      <c r="M52" s="68" t="s">
        <v>6485</v>
      </c>
      <c r="N52" s="68" t="s">
        <v>6486</v>
      </c>
    </row>
    <row r="53" spans="1:14" x14ac:dyDescent="0.25">
      <c r="A53" s="61">
        <v>10255</v>
      </c>
      <c r="B53" s="61" t="s">
        <v>60</v>
      </c>
      <c r="C53" s="61" t="s">
        <v>6502</v>
      </c>
      <c r="D53" s="62"/>
      <c r="E53" s="63"/>
      <c r="F53" s="90">
        <v>149</v>
      </c>
      <c r="G53" s="61" t="s">
        <v>6566</v>
      </c>
      <c r="H53" s="66">
        <v>46081</v>
      </c>
      <c r="I53" s="66" t="s">
        <v>6559</v>
      </c>
      <c r="J53" s="66">
        <v>46058</v>
      </c>
      <c r="K53" s="78">
        <v>-149</v>
      </c>
      <c r="L53" s="61" t="s">
        <v>6484</v>
      </c>
      <c r="M53" s="68" t="s">
        <v>6485</v>
      </c>
      <c r="N53" s="68" t="s">
        <v>6567</v>
      </c>
    </row>
    <row r="54" spans="1:14" x14ac:dyDescent="0.25">
      <c r="A54" s="61">
        <v>10255</v>
      </c>
      <c r="B54" s="61" t="s">
        <v>155</v>
      </c>
      <c r="C54" s="64" t="s">
        <v>690</v>
      </c>
      <c r="D54" s="62">
        <v>46057</v>
      </c>
      <c r="E54" s="63"/>
      <c r="F54" s="90">
        <v>1644.1</v>
      </c>
      <c r="G54" s="64" t="s">
        <v>6568</v>
      </c>
      <c r="H54" s="65">
        <v>46081</v>
      </c>
      <c r="I54" s="65" t="s">
        <v>6559</v>
      </c>
      <c r="J54" s="65">
        <v>46058</v>
      </c>
      <c r="K54" s="78">
        <v>-1644.1</v>
      </c>
      <c r="L54" s="64" t="s">
        <v>6484</v>
      </c>
      <c r="M54" s="68" t="s">
        <v>6485</v>
      </c>
      <c r="N54" s="68" t="s">
        <v>6486</v>
      </c>
    </row>
    <row r="55" spans="1:14" x14ac:dyDescent="0.25">
      <c r="A55" s="61">
        <v>10255</v>
      </c>
      <c r="B55" s="61" t="s">
        <v>60</v>
      </c>
      <c r="C55" s="61" t="s">
        <v>6569</v>
      </c>
      <c r="D55" s="62">
        <v>46041</v>
      </c>
      <c r="E55" s="63">
        <v>144</v>
      </c>
      <c r="F55" s="90">
        <v>640</v>
      </c>
      <c r="G55" s="64" t="s">
        <v>6570</v>
      </c>
      <c r="H55" s="66">
        <v>46081</v>
      </c>
      <c r="I55" s="66" t="s">
        <v>6559</v>
      </c>
      <c r="J55" s="66">
        <v>46058</v>
      </c>
      <c r="K55" s="78">
        <v>-640</v>
      </c>
      <c r="L55" s="63" t="s">
        <v>6484</v>
      </c>
      <c r="M55" s="68" t="s">
        <v>6485</v>
      </c>
      <c r="N55" s="69" t="s">
        <v>6486</v>
      </c>
    </row>
    <row r="56" spans="1:14" x14ac:dyDescent="0.25">
      <c r="A56" s="61">
        <v>10255</v>
      </c>
      <c r="B56" s="61" t="s">
        <v>60</v>
      </c>
      <c r="C56" s="75" t="s">
        <v>6571</v>
      </c>
      <c r="D56" s="76">
        <v>46030</v>
      </c>
      <c r="E56" s="77">
        <v>20632</v>
      </c>
      <c r="F56" s="90">
        <v>1881.07</v>
      </c>
      <c r="G56" s="75" t="s">
        <v>6572</v>
      </c>
      <c r="H56" s="66">
        <v>46081</v>
      </c>
      <c r="I56" s="66" t="s">
        <v>6559</v>
      </c>
      <c r="J56" s="66">
        <v>46058</v>
      </c>
      <c r="K56" s="78">
        <v>-1765.38</v>
      </c>
      <c r="L56" s="61" t="s">
        <v>6484</v>
      </c>
      <c r="M56" s="68" t="s">
        <v>6485</v>
      </c>
      <c r="N56" s="68" t="s">
        <v>6497</v>
      </c>
    </row>
    <row r="57" spans="1:14" x14ac:dyDescent="0.25">
      <c r="A57" s="61">
        <v>10255</v>
      </c>
      <c r="B57" s="61" t="s">
        <v>60</v>
      </c>
      <c r="C57" s="61" t="s">
        <v>6544</v>
      </c>
      <c r="D57" s="62">
        <v>46003</v>
      </c>
      <c r="E57" s="63">
        <v>204</v>
      </c>
      <c r="F57" s="90">
        <v>72652.5</v>
      </c>
      <c r="G57" s="61" t="s">
        <v>6573</v>
      </c>
      <c r="H57" s="66">
        <v>46081</v>
      </c>
      <c r="I57" s="66" t="s">
        <v>6559</v>
      </c>
      <c r="J57" s="66">
        <v>46058</v>
      </c>
      <c r="K57" s="78">
        <v>-72652.5</v>
      </c>
      <c r="L57" s="61" t="s">
        <v>6494</v>
      </c>
      <c r="M57" s="68" t="s">
        <v>6485</v>
      </c>
      <c r="N57" s="68" t="s">
        <v>6486</v>
      </c>
    </row>
    <row r="58" spans="1:14" x14ac:dyDescent="0.25">
      <c r="A58" s="61">
        <v>10255</v>
      </c>
      <c r="B58" s="61" t="s">
        <v>60</v>
      </c>
      <c r="C58" s="61" t="s">
        <v>6574</v>
      </c>
      <c r="D58" s="62">
        <v>46042</v>
      </c>
      <c r="E58" s="63">
        <v>24</v>
      </c>
      <c r="F58" s="90">
        <v>7020</v>
      </c>
      <c r="G58" s="61" t="s">
        <v>6575</v>
      </c>
      <c r="H58" s="66">
        <v>46081</v>
      </c>
      <c r="I58" s="66" t="s">
        <v>6559</v>
      </c>
      <c r="J58" s="66">
        <v>46058</v>
      </c>
      <c r="K58" s="78">
        <v>-7020</v>
      </c>
      <c r="L58" s="61" t="s">
        <v>6494</v>
      </c>
      <c r="M58" s="68" t="s">
        <v>6485</v>
      </c>
      <c r="N58" s="68" t="s">
        <v>6486</v>
      </c>
    </row>
    <row r="59" spans="1:14" x14ac:dyDescent="0.25">
      <c r="A59" s="61">
        <v>10255</v>
      </c>
      <c r="B59" s="61" t="s">
        <v>246</v>
      </c>
      <c r="C59" s="61" t="s">
        <v>6487</v>
      </c>
      <c r="D59" s="62"/>
      <c r="E59" s="63"/>
      <c r="F59" s="90">
        <v>35455.97</v>
      </c>
      <c r="G59" s="61" t="s">
        <v>6576</v>
      </c>
      <c r="H59" s="66">
        <v>46081</v>
      </c>
      <c r="I59" s="66" t="s">
        <v>6559</v>
      </c>
      <c r="J59" s="66">
        <v>46058</v>
      </c>
      <c r="K59" s="78">
        <v>-35455.97</v>
      </c>
      <c r="L59" s="63" t="s">
        <v>6490</v>
      </c>
      <c r="M59" s="68" t="s">
        <v>6485</v>
      </c>
      <c r="N59" s="68" t="s">
        <v>6486</v>
      </c>
    </row>
    <row r="60" spans="1:14" x14ac:dyDescent="0.25">
      <c r="A60" s="61">
        <v>10255</v>
      </c>
      <c r="B60" s="61" t="s">
        <v>129</v>
      </c>
      <c r="C60" s="61" t="s">
        <v>6511</v>
      </c>
      <c r="D60" s="62"/>
      <c r="E60" s="63"/>
      <c r="F60" s="90"/>
      <c r="G60" s="61" t="s">
        <v>6558</v>
      </c>
      <c r="H60" s="66">
        <v>46081</v>
      </c>
      <c r="I60" s="66" t="s">
        <v>6559</v>
      </c>
      <c r="J60" s="66">
        <v>46059</v>
      </c>
      <c r="K60" s="78">
        <v>-49.43</v>
      </c>
      <c r="L60" s="63" t="s">
        <v>6514</v>
      </c>
      <c r="M60" s="68" t="s">
        <v>6485</v>
      </c>
      <c r="N60" s="68" t="s">
        <v>6486</v>
      </c>
    </row>
    <row r="61" spans="1:14" x14ac:dyDescent="0.25">
      <c r="A61" s="61">
        <v>10255</v>
      </c>
      <c r="B61" s="61" t="s">
        <v>246</v>
      </c>
      <c r="C61" s="61" t="s">
        <v>6487</v>
      </c>
      <c r="D61" s="62"/>
      <c r="E61" s="63"/>
      <c r="F61" s="90">
        <v>14064.71</v>
      </c>
      <c r="G61" s="61" t="s">
        <v>6577</v>
      </c>
      <c r="H61" s="66">
        <v>46081</v>
      </c>
      <c r="I61" s="66" t="s">
        <v>6559</v>
      </c>
      <c r="J61" s="66">
        <v>46059</v>
      </c>
      <c r="K61" s="78">
        <v>-14064.71</v>
      </c>
      <c r="L61" s="63" t="s">
        <v>6490</v>
      </c>
      <c r="M61" s="68" t="s">
        <v>6485</v>
      </c>
      <c r="N61" s="68"/>
    </row>
    <row r="62" spans="1:14" x14ac:dyDescent="0.25">
      <c r="A62" s="61">
        <v>10255</v>
      </c>
      <c r="B62" s="61" t="s">
        <v>60</v>
      </c>
      <c r="C62" s="61" t="s">
        <v>6560</v>
      </c>
      <c r="D62" s="62">
        <v>46042</v>
      </c>
      <c r="E62" s="63">
        <v>361626</v>
      </c>
      <c r="F62" s="90">
        <v>1252.58</v>
      </c>
      <c r="G62" s="61" t="s">
        <v>8572</v>
      </c>
      <c r="H62" s="66">
        <v>46081</v>
      </c>
      <c r="I62" s="66" t="s">
        <v>8573</v>
      </c>
      <c r="J62" s="66">
        <v>46065</v>
      </c>
      <c r="K62" s="78">
        <v>-1090.8800000000001</v>
      </c>
      <c r="L62" s="63" t="s">
        <v>6484</v>
      </c>
      <c r="M62" s="68" t="s">
        <v>6485</v>
      </c>
      <c r="N62" s="68"/>
    </row>
    <row r="63" spans="1:14" x14ac:dyDescent="0.25">
      <c r="A63" s="61">
        <v>10255</v>
      </c>
      <c r="B63" s="61" t="s">
        <v>129</v>
      </c>
      <c r="C63" s="61" t="s">
        <v>6491</v>
      </c>
      <c r="D63" s="62">
        <v>46064</v>
      </c>
      <c r="E63" s="63" t="s">
        <v>8574</v>
      </c>
      <c r="F63" s="90">
        <v>183.58</v>
      </c>
      <c r="G63" s="61" t="s">
        <v>6548</v>
      </c>
      <c r="H63" s="66">
        <v>46081</v>
      </c>
      <c r="I63" s="66" t="s">
        <v>8573</v>
      </c>
      <c r="J63" s="66">
        <v>46065</v>
      </c>
      <c r="K63" s="78">
        <v>-183.58</v>
      </c>
      <c r="L63" s="63" t="s">
        <v>6494</v>
      </c>
      <c r="M63" s="68" t="s">
        <v>6485</v>
      </c>
      <c r="N63" s="68"/>
    </row>
    <row r="64" spans="1:14" x14ac:dyDescent="0.25">
      <c r="A64" s="61">
        <v>10255</v>
      </c>
      <c r="B64" s="61" t="s">
        <v>60</v>
      </c>
      <c r="C64" s="61" t="s">
        <v>138</v>
      </c>
      <c r="D64" s="62">
        <v>46024</v>
      </c>
      <c r="E64" s="63">
        <v>216136</v>
      </c>
      <c r="F64" s="90">
        <v>680</v>
      </c>
      <c r="G64" s="61" t="s">
        <v>8575</v>
      </c>
      <c r="H64" s="66">
        <v>46081</v>
      </c>
      <c r="I64" s="66" t="s">
        <v>8573</v>
      </c>
      <c r="J64" s="66">
        <v>46065</v>
      </c>
      <c r="K64" s="78">
        <v>-680</v>
      </c>
      <c r="L64" s="63" t="s">
        <v>6484</v>
      </c>
      <c r="M64" s="68" t="s">
        <v>6485</v>
      </c>
      <c r="N64" s="68"/>
    </row>
    <row r="65" spans="1:14" x14ac:dyDescent="0.25">
      <c r="A65" s="61">
        <v>10255</v>
      </c>
      <c r="B65" s="61" t="s">
        <v>60</v>
      </c>
      <c r="C65" s="61" t="s">
        <v>138</v>
      </c>
      <c r="D65" s="62">
        <v>46024</v>
      </c>
      <c r="E65" s="63">
        <v>128947</v>
      </c>
      <c r="F65" s="90">
        <v>453.33</v>
      </c>
      <c r="G65" s="61" t="s">
        <v>8576</v>
      </c>
      <c r="H65" s="66">
        <v>46081</v>
      </c>
      <c r="I65" s="66" t="s">
        <v>8573</v>
      </c>
      <c r="J65" s="66">
        <v>46065</v>
      </c>
      <c r="K65" s="78">
        <v>-453.33</v>
      </c>
      <c r="L65" s="63" t="s">
        <v>6484</v>
      </c>
      <c r="M65" s="68" t="s">
        <v>6485</v>
      </c>
      <c r="N65" s="68"/>
    </row>
    <row r="66" spans="1:14" x14ac:dyDescent="0.25">
      <c r="A66" s="61">
        <v>10255</v>
      </c>
      <c r="B66" s="61" t="s">
        <v>60</v>
      </c>
      <c r="C66" s="61" t="s">
        <v>138</v>
      </c>
      <c r="D66" s="62">
        <v>46059</v>
      </c>
      <c r="E66" s="63">
        <v>459387500</v>
      </c>
      <c r="F66" s="90">
        <v>188.99</v>
      </c>
      <c r="G66" s="61" t="s">
        <v>8577</v>
      </c>
      <c r="H66" s="66">
        <v>46081</v>
      </c>
      <c r="I66" s="66" t="s">
        <v>8573</v>
      </c>
      <c r="J66" s="66">
        <v>46065</v>
      </c>
      <c r="K66" s="78">
        <v>-188.99</v>
      </c>
      <c r="L66" s="63" t="s">
        <v>6484</v>
      </c>
      <c r="M66" s="68" t="s">
        <v>6485</v>
      </c>
      <c r="N66" s="68"/>
    </row>
    <row r="67" spans="1:14" x14ac:dyDescent="0.25">
      <c r="A67" s="61">
        <v>10255</v>
      </c>
      <c r="B67" s="61" t="s">
        <v>60</v>
      </c>
      <c r="C67" s="61" t="s">
        <v>6500</v>
      </c>
      <c r="D67" s="62">
        <v>46055</v>
      </c>
      <c r="E67" s="63">
        <v>3087</v>
      </c>
      <c r="F67" s="90">
        <v>2628.76</v>
      </c>
      <c r="G67" s="61" t="s">
        <v>6549</v>
      </c>
      <c r="H67" s="66">
        <v>46081</v>
      </c>
      <c r="I67" s="66" t="s">
        <v>8573</v>
      </c>
      <c r="J67" s="66">
        <v>46065</v>
      </c>
      <c r="K67" s="78">
        <v>-2628.76</v>
      </c>
      <c r="L67" s="63" t="s">
        <v>6484</v>
      </c>
      <c r="M67" s="68" t="s">
        <v>6485</v>
      </c>
      <c r="N67" s="68"/>
    </row>
    <row r="68" spans="1:14" x14ac:dyDescent="0.25">
      <c r="A68" s="61">
        <v>10255</v>
      </c>
      <c r="B68" s="61" t="s">
        <v>60</v>
      </c>
      <c r="C68" s="61" t="s">
        <v>8578</v>
      </c>
      <c r="D68" s="62">
        <v>46045</v>
      </c>
      <c r="E68" s="63">
        <v>2066</v>
      </c>
      <c r="F68" s="90">
        <v>660</v>
      </c>
      <c r="G68" s="61" t="s">
        <v>8579</v>
      </c>
      <c r="H68" s="66">
        <v>46081</v>
      </c>
      <c r="I68" s="66" t="s">
        <v>8573</v>
      </c>
      <c r="J68" s="66">
        <v>46065</v>
      </c>
      <c r="K68" s="78">
        <v>-660</v>
      </c>
      <c r="L68" s="63" t="s">
        <v>6484</v>
      </c>
      <c r="M68" s="68" t="s">
        <v>6485</v>
      </c>
      <c r="N68" s="68"/>
    </row>
    <row r="69" spans="1:14" x14ac:dyDescent="0.25">
      <c r="A69" s="61">
        <v>10255</v>
      </c>
      <c r="B69" s="61" t="s">
        <v>60</v>
      </c>
      <c r="C69" s="61" t="s">
        <v>6569</v>
      </c>
      <c r="D69" s="62">
        <v>46042</v>
      </c>
      <c r="E69" s="63">
        <v>361626</v>
      </c>
      <c r="F69" s="90">
        <v>1252.58</v>
      </c>
      <c r="G69" s="61" t="s">
        <v>8580</v>
      </c>
      <c r="H69" s="66">
        <v>46081</v>
      </c>
      <c r="I69" s="66" t="s">
        <v>8573</v>
      </c>
      <c r="J69" s="66">
        <v>46065</v>
      </c>
      <c r="K69" s="78">
        <v>-161.69999999999999</v>
      </c>
      <c r="L69" s="63" t="s">
        <v>6484</v>
      </c>
      <c r="M69" s="68" t="s">
        <v>6485</v>
      </c>
      <c r="N69" s="68"/>
    </row>
    <row r="70" spans="1:14" x14ac:dyDescent="0.25">
      <c r="A70" s="61">
        <v>10255</v>
      </c>
      <c r="B70" s="61" t="s">
        <v>129</v>
      </c>
      <c r="C70" s="61" t="s">
        <v>6491</v>
      </c>
      <c r="D70" s="62">
        <v>46064</v>
      </c>
      <c r="E70" s="63" t="s">
        <v>8581</v>
      </c>
      <c r="F70" s="90">
        <v>350.47</v>
      </c>
      <c r="G70" s="61" t="s">
        <v>8582</v>
      </c>
      <c r="H70" s="66">
        <v>46081</v>
      </c>
      <c r="I70" s="66" t="s">
        <v>8573</v>
      </c>
      <c r="J70" s="66">
        <v>46065</v>
      </c>
      <c r="K70" s="78">
        <v>-350.47</v>
      </c>
      <c r="L70" s="63" t="s">
        <v>6494</v>
      </c>
      <c r="M70" s="68" t="s">
        <v>6485</v>
      </c>
      <c r="N70" s="68"/>
    </row>
    <row r="71" spans="1:14" x14ac:dyDescent="0.25">
      <c r="A71" s="61">
        <v>10255</v>
      </c>
      <c r="B71" s="61" t="s">
        <v>60</v>
      </c>
      <c r="C71" s="61" t="s">
        <v>138</v>
      </c>
      <c r="D71" s="62">
        <v>46058</v>
      </c>
      <c r="E71" s="63">
        <v>4628</v>
      </c>
      <c r="F71" s="90">
        <v>391.08</v>
      </c>
      <c r="G71" s="61" t="s">
        <v>8583</v>
      </c>
      <c r="H71" s="66">
        <v>46081</v>
      </c>
      <c r="I71" s="66" t="s">
        <v>8584</v>
      </c>
      <c r="J71" s="66">
        <v>46073</v>
      </c>
      <c r="K71" s="78">
        <v>-391.08</v>
      </c>
      <c r="L71" s="63" t="s">
        <v>6484</v>
      </c>
      <c r="M71" s="68" t="s">
        <v>6485</v>
      </c>
      <c r="N71" s="68" t="s">
        <v>6486</v>
      </c>
    </row>
    <row r="72" spans="1:14" x14ac:dyDescent="0.25">
      <c r="A72" s="61">
        <v>10255</v>
      </c>
      <c r="B72" s="61" t="s">
        <v>155</v>
      </c>
      <c r="C72" s="61" t="s">
        <v>6521</v>
      </c>
      <c r="D72" s="62"/>
      <c r="E72" s="63"/>
      <c r="F72" s="90">
        <v>43087.11</v>
      </c>
      <c r="G72" s="61" t="s">
        <v>8585</v>
      </c>
      <c r="H72" s="66">
        <v>46081</v>
      </c>
      <c r="I72" s="66" t="s">
        <v>8584</v>
      </c>
      <c r="J72" s="66">
        <v>46073</v>
      </c>
      <c r="K72" s="78">
        <v>-43087.11</v>
      </c>
      <c r="L72" s="63" t="s">
        <v>6484</v>
      </c>
      <c r="M72" s="68" t="s">
        <v>6485</v>
      </c>
      <c r="N72" s="68"/>
    </row>
    <row r="73" spans="1:14" x14ac:dyDescent="0.25">
      <c r="A73" s="61">
        <v>10255</v>
      </c>
      <c r="B73" s="61" t="s">
        <v>246</v>
      </c>
      <c r="C73" s="61" t="s">
        <v>6530</v>
      </c>
      <c r="D73" s="62"/>
      <c r="E73" s="63"/>
      <c r="F73" s="90"/>
      <c r="G73" s="61" t="s">
        <v>8586</v>
      </c>
      <c r="H73" s="66">
        <v>46081</v>
      </c>
      <c r="I73" s="66" t="s">
        <v>8584</v>
      </c>
      <c r="J73" s="66">
        <v>46073</v>
      </c>
      <c r="K73" s="78">
        <v>-27346.71</v>
      </c>
      <c r="L73" s="63" t="s">
        <v>6490</v>
      </c>
      <c r="M73" s="68" t="s">
        <v>6485</v>
      </c>
      <c r="N73" s="68"/>
    </row>
    <row r="74" spans="1:14" x14ac:dyDescent="0.25">
      <c r="A74" s="61">
        <v>10255</v>
      </c>
      <c r="B74" s="61" t="s">
        <v>155</v>
      </c>
      <c r="C74" s="61" t="s">
        <v>154</v>
      </c>
      <c r="D74" s="62"/>
      <c r="E74" s="63"/>
      <c r="F74" s="90">
        <v>7896.56</v>
      </c>
      <c r="G74" s="61" t="s">
        <v>8587</v>
      </c>
      <c r="H74" s="66">
        <v>46081</v>
      </c>
      <c r="I74" s="66" t="s">
        <v>8584</v>
      </c>
      <c r="J74" s="66">
        <v>46073</v>
      </c>
      <c r="K74" s="78">
        <v>-7896.56</v>
      </c>
      <c r="L74" s="63" t="s">
        <v>6484</v>
      </c>
      <c r="M74" s="68" t="s">
        <v>6485</v>
      </c>
      <c r="N74" s="68"/>
    </row>
    <row r="75" spans="1:14" x14ac:dyDescent="0.25">
      <c r="A75" s="61">
        <v>10255</v>
      </c>
      <c r="B75" s="61" t="s">
        <v>2440</v>
      </c>
      <c r="C75" s="61" t="s">
        <v>8588</v>
      </c>
      <c r="D75" s="62">
        <v>46063</v>
      </c>
      <c r="E75" s="63" t="s">
        <v>8589</v>
      </c>
      <c r="F75" s="90">
        <v>478624.44</v>
      </c>
      <c r="G75" s="61" t="s">
        <v>8590</v>
      </c>
      <c r="H75" s="66">
        <v>46081</v>
      </c>
      <c r="I75" s="66" t="s">
        <v>8573</v>
      </c>
      <c r="J75" s="66">
        <v>46065</v>
      </c>
      <c r="K75" s="78">
        <v>445838.67</v>
      </c>
      <c r="L75" s="63"/>
      <c r="M75" s="68" t="s">
        <v>6485</v>
      </c>
      <c r="N75" s="68"/>
    </row>
    <row r="76" spans="1:14" x14ac:dyDescent="0.25">
      <c r="A76" s="61">
        <v>10255</v>
      </c>
      <c r="B76" s="61" t="s">
        <v>2440</v>
      </c>
      <c r="C76" s="61" t="s">
        <v>8588</v>
      </c>
      <c r="D76" s="62">
        <v>46063</v>
      </c>
      <c r="E76" s="63" t="s">
        <v>8591</v>
      </c>
      <c r="F76" s="90">
        <v>22278.84</v>
      </c>
      <c r="G76" s="61" t="s">
        <v>8592</v>
      </c>
      <c r="H76" s="66">
        <v>46081</v>
      </c>
      <c r="I76" s="66" t="s">
        <v>8573</v>
      </c>
      <c r="J76" s="66">
        <v>46065</v>
      </c>
      <c r="K76" s="78">
        <v>20752.740000000002</v>
      </c>
      <c r="L76" s="63"/>
      <c r="M76" s="68" t="s">
        <v>6485</v>
      </c>
      <c r="N76" s="68"/>
    </row>
    <row r="77" spans="1:14" x14ac:dyDescent="0.25">
      <c r="A77" s="61">
        <v>10255</v>
      </c>
      <c r="B77" s="61" t="s">
        <v>11</v>
      </c>
      <c r="C77" s="61" t="s">
        <v>6569</v>
      </c>
      <c r="D77" s="62">
        <v>46062</v>
      </c>
      <c r="E77" s="63">
        <v>153</v>
      </c>
      <c r="F77" s="90">
        <v>640</v>
      </c>
      <c r="G77" s="61" t="s">
        <v>6570</v>
      </c>
      <c r="H77" s="66">
        <v>46081</v>
      </c>
      <c r="I77" s="66" t="s">
        <v>9981</v>
      </c>
      <c r="J77" s="66">
        <v>46080</v>
      </c>
      <c r="K77" s="78">
        <v>640</v>
      </c>
      <c r="L77" s="63" t="s">
        <v>6494</v>
      </c>
      <c r="M77" s="68" t="s">
        <v>6485</v>
      </c>
      <c r="N77" s="68"/>
    </row>
    <row r="78" spans="1:14" x14ac:dyDescent="0.25">
      <c r="A78" s="61">
        <v>10255</v>
      </c>
      <c r="B78" s="61" t="s">
        <v>9982</v>
      </c>
      <c r="C78" s="61" t="s">
        <v>6487</v>
      </c>
      <c r="D78" s="62">
        <v>46078</v>
      </c>
      <c r="E78" s="63" t="s">
        <v>6154</v>
      </c>
      <c r="F78" s="90">
        <v>26442.07</v>
      </c>
      <c r="G78" s="61" t="s">
        <v>9983</v>
      </c>
      <c r="H78" s="66">
        <v>46081</v>
      </c>
      <c r="I78" s="66" t="s">
        <v>9981</v>
      </c>
      <c r="J78" s="66">
        <v>46080</v>
      </c>
      <c r="K78" s="78">
        <v>26442.07</v>
      </c>
      <c r="L78" s="63" t="s">
        <v>6490</v>
      </c>
      <c r="M78" s="68" t="s">
        <v>6485</v>
      </c>
      <c r="N78" s="68"/>
    </row>
    <row r="79" spans="1:14" x14ac:dyDescent="0.25">
      <c r="A79" s="61">
        <v>10255</v>
      </c>
      <c r="B79" s="61" t="s">
        <v>6502</v>
      </c>
      <c r="C79" s="61" t="s">
        <v>6550</v>
      </c>
      <c r="D79" s="62"/>
      <c r="E79" s="63"/>
      <c r="F79" s="90">
        <v>5479.2</v>
      </c>
      <c r="G79" s="61" t="s">
        <v>9984</v>
      </c>
      <c r="H79" s="66">
        <v>46081</v>
      </c>
      <c r="I79" s="66" t="s">
        <v>9981</v>
      </c>
      <c r="J79" s="66">
        <v>46080</v>
      </c>
      <c r="K79" s="78">
        <v>5479.2</v>
      </c>
      <c r="L79" s="63" t="s">
        <v>6484</v>
      </c>
      <c r="M79" s="68" t="s">
        <v>6485</v>
      </c>
      <c r="N79" s="68"/>
    </row>
    <row r="80" spans="1:14" x14ac:dyDescent="0.25">
      <c r="A80" s="61">
        <v>10255</v>
      </c>
      <c r="B80" s="61" t="s">
        <v>6502</v>
      </c>
      <c r="C80" s="61" t="s">
        <v>6550</v>
      </c>
      <c r="D80" s="62"/>
      <c r="E80" s="63"/>
      <c r="F80" s="90">
        <v>790.65</v>
      </c>
      <c r="G80" s="61" t="s">
        <v>9985</v>
      </c>
      <c r="H80" s="66">
        <v>46081</v>
      </c>
      <c r="I80" s="66" t="s">
        <v>9981</v>
      </c>
      <c r="J80" s="66">
        <v>46080</v>
      </c>
      <c r="K80" s="78">
        <v>790.65</v>
      </c>
      <c r="L80" s="63" t="s">
        <v>6484</v>
      </c>
      <c r="M80" s="68" t="s">
        <v>6485</v>
      </c>
      <c r="N80" s="68"/>
    </row>
    <row r="81" spans="1:14" x14ac:dyDescent="0.25">
      <c r="A81" s="61">
        <v>10255</v>
      </c>
      <c r="B81" s="61" t="s">
        <v>6502</v>
      </c>
      <c r="C81" s="61" t="s">
        <v>6554</v>
      </c>
      <c r="D81" s="62"/>
      <c r="E81" s="63"/>
      <c r="F81" s="90">
        <v>1590</v>
      </c>
      <c r="G81" s="61" t="s">
        <v>9986</v>
      </c>
      <c r="H81" s="66">
        <v>46081</v>
      </c>
      <c r="I81" s="66" t="s">
        <v>9981</v>
      </c>
      <c r="J81" s="66">
        <v>46080</v>
      </c>
      <c r="K81" s="78">
        <v>1590</v>
      </c>
      <c r="L81" s="63" t="s">
        <v>6484</v>
      </c>
      <c r="M81" s="68" t="s">
        <v>6485</v>
      </c>
      <c r="N81" s="68"/>
    </row>
    <row r="82" spans="1:14" x14ac:dyDescent="0.25">
      <c r="A82" s="61">
        <v>10255</v>
      </c>
      <c r="B82" s="61" t="s">
        <v>6502</v>
      </c>
      <c r="C82" s="61" t="s">
        <v>6556</v>
      </c>
      <c r="D82" s="62">
        <v>46072</v>
      </c>
      <c r="E82" s="63">
        <v>46070</v>
      </c>
      <c r="F82" s="90">
        <v>495.6</v>
      </c>
      <c r="G82" s="61" t="s">
        <v>9987</v>
      </c>
      <c r="H82" s="66">
        <v>46081</v>
      </c>
      <c r="I82" s="66" t="s">
        <v>9981</v>
      </c>
      <c r="J82" s="66">
        <v>46080</v>
      </c>
      <c r="K82" s="78">
        <v>495.6</v>
      </c>
      <c r="L82" s="63" t="s">
        <v>6484</v>
      </c>
      <c r="M82" s="68" t="s">
        <v>6485</v>
      </c>
      <c r="N82" s="68"/>
    </row>
    <row r="83" spans="1:14" x14ac:dyDescent="0.25">
      <c r="A83" s="61">
        <v>10255</v>
      </c>
      <c r="B83" s="61" t="s">
        <v>6502</v>
      </c>
      <c r="C83" s="61" t="s">
        <v>6535</v>
      </c>
      <c r="D83" s="62">
        <v>46078</v>
      </c>
      <c r="E83" s="63">
        <v>2371929705</v>
      </c>
      <c r="F83" s="90">
        <v>245.86</v>
      </c>
      <c r="G83" s="61" t="s">
        <v>9988</v>
      </c>
      <c r="H83" s="66">
        <v>46081</v>
      </c>
      <c r="I83" s="66" t="s">
        <v>9981</v>
      </c>
      <c r="J83" s="66">
        <v>46080</v>
      </c>
      <c r="K83" s="78">
        <v>245.33</v>
      </c>
      <c r="L83" s="63" t="s">
        <v>6484</v>
      </c>
      <c r="M83" s="68" t="s">
        <v>6485</v>
      </c>
      <c r="N83" s="68"/>
    </row>
    <row r="84" spans="1:14" x14ac:dyDescent="0.25">
      <c r="A84" s="61">
        <v>10255</v>
      </c>
      <c r="B84" s="61" t="s">
        <v>6502</v>
      </c>
      <c r="C84" s="61" t="s">
        <v>6535</v>
      </c>
      <c r="D84" s="62">
        <v>46074</v>
      </c>
      <c r="E84" s="63">
        <v>2371139445</v>
      </c>
      <c r="F84" s="90">
        <v>210.65</v>
      </c>
      <c r="G84" s="61" t="s">
        <v>9989</v>
      </c>
      <c r="H84" s="66">
        <v>46081</v>
      </c>
      <c r="I84" s="66" t="s">
        <v>9981</v>
      </c>
      <c r="J84" s="66">
        <v>46080</v>
      </c>
      <c r="K84" s="78">
        <v>210.65</v>
      </c>
      <c r="L84" s="63" t="s">
        <v>6484</v>
      </c>
      <c r="M84" s="68" t="s">
        <v>6485</v>
      </c>
      <c r="N84" s="68"/>
    </row>
    <row r="85" spans="1:14" x14ac:dyDescent="0.25">
      <c r="A85" s="61">
        <v>10255</v>
      </c>
      <c r="B85" s="61" t="s">
        <v>9990</v>
      </c>
      <c r="C85" s="61" t="s">
        <v>6511</v>
      </c>
      <c r="D85" s="62"/>
      <c r="E85" s="63"/>
      <c r="F85" s="90"/>
      <c r="G85" s="61" t="s">
        <v>6558</v>
      </c>
      <c r="H85" s="66">
        <v>46081</v>
      </c>
      <c r="I85" s="66" t="s">
        <v>9981</v>
      </c>
      <c r="J85" s="66">
        <v>46081</v>
      </c>
      <c r="K85" s="78">
        <v>99</v>
      </c>
      <c r="L85" s="63" t="s">
        <v>6514</v>
      </c>
      <c r="M85" s="68" t="s">
        <v>6485</v>
      </c>
      <c r="N85" s="68"/>
    </row>
  </sheetData>
  <autoFilter ref="A1:N61" xr:uid="{6B5417CB-6C0C-4DB2-9C20-5250FADFD5B1}"/>
  <conditionalFormatting sqref="M1:M85">
    <cfRule type="containsText" dxfId="3" priority="1" operator="containsText" text="Compensado">
      <formula>NOT(ISERROR(SEARCH("Compensado",M1)))</formula>
    </cfRule>
    <cfRule type="containsText" dxfId="2" priority="2" operator="containsText" text="A ser incluido no banco">
      <formula>NOT(ISERROR(SEARCH("A ser incluido no banco",M1)))</formula>
    </cfRule>
    <cfRule type="containsText" dxfId="1" priority="3" operator="containsText" text="Lançado Banco">
      <formula>NOT(ISERROR(SEARCH("Lançado Banco",M1)))</formula>
    </cfRule>
    <cfRule type="containsText" dxfId="0" priority="4" operator="containsText" text="Pago">
      <formula>NOT(ISERROR(SEARCH("Pago",M1)))</formula>
    </cfRule>
  </conditionalFormatting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AED9B-9B48-4F54-8B51-686F507F973D}">
  <dimension ref="A1:Z70"/>
  <sheetViews>
    <sheetView showGridLines="0" workbookViewId="0">
      <pane ySplit="1" topLeftCell="A61" activePane="bottomLeft" state="frozen"/>
      <selection activeCell="J1053" sqref="J1053"/>
      <selection pane="bottomLeft" activeCell="L1" sqref="L1:L1048576"/>
    </sheetView>
  </sheetViews>
  <sheetFormatPr defaultColWidth="8.7109375" defaultRowHeight="15" x14ac:dyDescent="0.25"/>
  <cols>
    <col min="1" max="2" width="3.140625" style="39" customWidth="1"/>
    <col min="3" max="3" width="3.85546875" style="39" customWidth="1"/>
    <col min="4" max="4" width="12.140625" style="39" customWidth="1"/>
    <col min="5" max="5" width="11.140625" style="39" customWidth="1"/>
    <col min="6" max="6" width="4.85546875" style="39" customWidth="1"/>
    <col min="7" max="7" width="8.85546875" style="39" customWidth="1"/>
    <col min="8" max="8" width="37.140625" style="39" bestFit="1" customWidth="1"/>
    <col min="9" max="9" width="27.140625" style="35" bestFit="1" customWidth="1"/>
    <col min="10" max="11" width="11.42578125" style="28" customWidth="1"/>
    <col min="12" max="12" width="11.5703125" style="31" customWidth="1"/>
    <col min="13" max="13" width="7.140625" style="32" customWidth="1"/>
    <col min="14" max="14" width="27.85546875" style="39" bestFit="1" customWidth="1"/>
    <col min="15" max="15" width="13.140625" style="39" bestFit="1" customWidth="1"/>
    <col min="16" max="16" width="19.140625" style="39" bestFit="1" customWidth="1"/>
    <col min="17" max="17" width="34.140625" style="39" bestFit="1" customWidth="1"/>
    <col min="18" max="18" width="24" style="39" bestFit="1" customWidth="1"/>
    <col min="19" max="19" width="13.85546875" style="39" bestFit="1" customWidth="1"/>
    <col min="20" max="20" width="21.42578125" style="39" bestFit="1" customWidth="1"/>
    <col min="21" max="21" width="10.42578125" style="39" bestFit="1" customWidth="1"/>
    <col min="22" max="22" width="20.140625" style="39" bestFit="1" customWidth="1"/>
    <col min="23" max="23" width="18.5703125" style="39" bestFit="1" customWidth="1"/>
    <col min="24" max="24" width="11" style="39" bestFit="1" customWidth="1"/>
    <col min="25" max="25" width="19.140625" style="39" bestFit="1" customWidth="1"/>
    <col min="26" max="26" width="19.85546875" style="39" bestFit="1" customWidth="1"/>
    <col min="27" max="16384" width="8.7109375" style="39"/>
  </cols>
  <sheetData>
    <row r="1" spans="1:26" x14ac:dyDescent="0.25">
      <c r="A1" s="23" t="s">
        <v>35</v>
      </c>
      <c r="B1" s="23" t="s">
        <v>36</v>
      </c>
      <c r="C1" s="23" t="s">
        <v>37</v>
      </c>
      <c r="D1" s="23" t="s">
        <v>38</v>
      </c>
      <c r="E1" s="23" t="s">
        <v>39</v>
      </c>
      <c r="F1" s="23" t="s">
        <v>40</v>
      </c>
      <c r="G1" s="23" t="s">
        <v>41</v>
      </c>
      <c r="H1" s="23" t="s">
        <v>42</v>
      </c>
      <c r="I1" s="37" t="s">
        <v>43</v>
      </c>
      <c r="J1" s="26" t="s">
        <v>44</v>
      </c>
      <c r="K1" s="26" t="s">
        <v>45</v>
      </c>
      <c r="L1" s="29" t="s">
        <v>5970</v>
      </c>
      <c r="M1" s="27" t="s">
        <v>47</v>
      </c>
      <c r="N1" s="23" t="s">
        <v>48</v>
      </c>
      <c r="O1" s="23" t="s">
        <v>49</v>
      </c>
      <c r="P1" s="149" t="s">
        <v>50</v>
      </c>
      <c r="Q1" s="23" t="s">
        <v>5974</v>
      </c>
      <c r="R1" s="23" t="s">
        <v>5972</v>
      </c>
      <c r="S1" s="23" t="s">
        <v>5971</v>
      </c>
      <c r="T1" s="23" t="s">
        <v>6579</v>
      </c>
      <c r="U1" s="23" t="s">
        <v>6580</v>
      </c>
      <c r="V1" s="23" t="s">
        <v>6581</v>
      </c>
      <c r="W1" s="23" t="s">
        <v>5973</v>
      </c>
      <c r="X1" s="23" t="s">
        <v>6582</v>
      </c>
      <c r="Y1" s="23" t="s">
        <v>6583</v>
      </c>
      <c r="Z1" s="23" t="s">
        <v>6584</v>
      </c>
    </row>
    <row r="2" spans="1:26" x14ac:dyDescent="0.25">
      <c r="H2" s="39" t="s">
        <v>2216</v>
      </c>
      <c r="I2" s="89">
        <v>-70.599999999999994</v>
      </c>
      <c r="L2" s="31">
        <v>46027</v>
      </c>
      <c r="M2" s="32" t="s">
        <v>6585</v>
      </c>
      <c r="N2" s="39" t="s">
        <v>2216</v>
      </c>
      <c r="P2" s="39" t="s">
        <v>129</v>
      </c>
    </row>
    <row r="3" spans="1:26" x14ac:dyDescent="0.25">
      <c r="H3" s="39" t="s">
        <v>646</v>
      </c>
      <c r="I3" s="89">
        <v>-3173.18</v>
      </c>
      <c r="L3" s="31">
        <v>46029</v>
      </c>
      <c r="M3" s="32" t="s">
        <v>6585</v>
      </c>
      <c r="N3" s="39" t="s">
        <v>646</v>
      </c>
      <c r="O3" s="39" t="s">
        <v>646</v>
      </c>
      <c r="P3" s="39" t="s">
        <v>246</v>
      </c>
    </row>
    <row r="4" spans="1:26" x14ac:dyDescent="0.25">
      <c r="H4" s="39" t="s">
        <v>646</v>
      </c>
      <c r="I4" s="89">
        <v>-1595.95</v>
      </c>
      <c r="L4" s="31">
        <v>46029</v>
      </c>
      <c r="M4" s="32" t="s">
        <v>6585</v>
      </c>
      <c r="N4" s="39" t="s">
        <v>646</v>
      </c>
      <c r="O4" s="39" t="s">
        <v>646</v>
      </c>
      <c r="P4" s="39" t="s">
        <v>246</v>
      </c>
    </row>
    <row r="5" spans="1:26" x14ac:dyDescent="0.25">
      <c r="H5" s="39" t="s">
        <v>246</v>
      </c>
      <c r="I5" s="89">
        <v>-389410.61</v>
      </c>
      <c r="L5" s="31">
        <v>46029</v>
      </c>
      <c r="M5" s="32" t="s">
        <v>6585</v>
      </c>
      <c r="N5" s="39" t="s">
        <v>246</v>
      </c>
      <c r="O5" s="39" t="s">
        <v>246</v>
      </c>
      <c r="P5" s="39" t="s">
        <v>246</v>
      </c>
    </row>
    <row r="6" spans="1:26" x14ac:dyDescent="0.25">
      <c r="H6" s="39" t="s">
        <v>2216</v>
      </c>
      <c r="I6" s="89">
        <v>-46.3</v>
      </c>
      <c r="L6" s="31">
        <v>46029</v>
      </c>
      <c r="M6" s="32" t="s">
        <v>6585</v>
      </c>
      <c r="N6" s="39" t="s">
        <v>2216</v>
      </c>
      <c r="P6" s="39" t="s">
        <v>129</v>
      </c>
    </row>
    <row r="7" spans="1:26" x14ac:dyDescent="0.25">
      <c r="H7" s="39" t="s">
        <v>245</v>
      </c>
      <c r="I7" s="89">
        <v>-5910.41</v>
      </c>
      <c r="L7" s="31">
        <v>46034</v>
      </c>
      <c r="M7" s="32" t="s">
        <v>6585</v>
      </c>
      <c r="N7" s="39" t="s">
        <v>245</v>
      </c>
      <c r="O7" s="39" t="s">
        <v>245</v>
      </c>
      <c r="P7" s="39" t="s">
        <v>246</v>
      </c>
    </row>
    <row r="8" spans="1:26" x14ac:dyDescent="0.25">
      <c r="A8" s="36" t="s">
        <v>51</v>
      </c>
      <c r="B8" s="23" t="s">
        <v>51</v>
      </c>
      <c r="C8" s="23" t="s">
        <v>72</v>
      </c>
      <c r="D8" s="23" t="s">
        <v>185</v>
      </c>
      <c r="E8" s="23" t="s">
        <v>6586</v>
      </c>
      <c r="F8" s="23" t="s">
        <v>55</v>
      </c>
      <c r="G8" s="23" t="s">
        <v>739</v>
      </c>
      <c r="H8" s="23" t="s">
        <v>740</v>
      </c>
      <c r="I8" s="89">
        <v>-293.74</v>
      </c>
      <c r="J8" s="29">
        <v>46034</v>
      </c>
      <c r="K8" s="29">
        <v>46034</v>
      </c>
      <c r="L8" s="29">
        <v>46034</v>
      </c>
      <c r="M8" s="27" t="s">
        <v>6585</v>
      </c>
      <c r="N8" s="23" t="s">
        <v>6587</v>
      </c>
      <c r="O8" s="23"/>
      <c r="P8" s="23" t="s">
        <v>155</v>
      </c>
      <c r="Q8" s="23" t="s">
        <v>51</v>
      </c>
      <c r="R8" s="23" t="s">
        <v>51</v>
      </c>
      <c r="S8" s="23" t="s">
        <v>3541</v>
      </c>
      <c r="T8" s="24">
        <v>46034</v>
      </c>
      <c r="U8" s="23" t="s">
        <v>6588</v>
      </c>
      <c r="V8" s="23" t="s">
        <v>51</v>
      </c>
      <c r="W8" s="23" t="s">
        <v>6589</v>
      </c>
      <c r="X8" s="23" t="s">
        <v>51</v>
      </c>
      <c r="Y8" s="23" t="s">
        <v>51</v>
      </c>
      <c r="Z8" s="23" t="s">
        <v>6590</v>
      </c>
    </row>
    <row r="9" spans="1:26" x14ac:dyDescent="0.25">
      <c r="H9" s="39" t="s">
        <v>2216</v>
      </c>
      <c r="I9" s="89">
        <v>-10</v>
      </c>
      <c r="L9" s="31">
        <v>46034</v>
      </c>
      <c r="M9" s="32" t="s">
        <v>6585</v>
      </c>
      <c r="N9" s="39" t="s">
        <v>2216</v>
      </c>
      <c r="P9" s="39" t="s">
        <v>129</v>
      </c>
    </row>
    <row r="10" spans="1:26" x14ac:dyDescent="0.25">
      <c r="A10" s="36" t="s">
        <v>51</v>
      </c>
      <c r="B10" s="23" t="s">
        <v>51</v>
      </c>
      <c r="C10" s="23" t="s">
        <v>52</v>
      </c>
      <c r="D10" s="23" t="s">
        <v>1422</v>
      </c>
      <c r="E10" s="23" t="s">
        <v>6591</v>
      </c>
      <c r="F10" s="23" t="s">
        <v>55</v>
      </c>
      <c r="G10" s="23" t="s">
        <v>6592</v>
      </c>
      <c r="H10" s="23" t="s">
        <v>6593</v>
      </c>
      <c r="I10" s="89">
        <v>-180</v>
      </c>
      <c r="J10" s="29">
        <v>45989</v>
      </c>
      <c r="K10" s="29">
        <v>46029</v>
      </c>
      <c r="L10" s="29">
        <v>46037</v>
      </c>
      <c r="M10" s="27" t="s">
        <v>6585</v>
      </c>
      <c r="N10" s="23" t="s">
        <v>6587</v>
      </c>
      <c r="O10" s="23"/>
      <c r="P10" s="23" t="s">
        <v>60</v>
      </c>
      <c r="Q10" s="23" t="s">
        <v>51</v>
      </c>
      <c r="R10" s="23" t="s">
        <v>51</v>
      </c>
      <c r="S10" s="23" t="s">
        <v>6261</v>
      </c>
      <c r="T10" s="24">
        <v>46037</v>
      </c>
      <c r="U10" s="23" t="s">
        <v>6588</v>
      </c>
      <c r="V10" s="23" t="s">
        <v>51</v>
      </c>
      <c r="W10" s="23" t="s">
        <v>6594</v>
      </c>
      <c r="X10" s="23" t="s">
        <v>51</v>
      </c>
      <c r="Y10" s="23" t="s">
        <v>51</v>
      </c>
      <c r="Z10" s="23" t="s">
        <v>6595</v>
      </c>
    </row>
    <row r="11" spans="1:26" x14ac:dyDescent="0.25">
      <c r="A11" s="36" t="s">
        <v>51</v>
      </c>
      <c r="B11" s="23" t="s">
        <v>51</v>
      </c>
      <c r="C11" s="23" t="s">
        <v>52</v>
      </c>
      <c r="D11" s="23" t="s">
        <v>1430</v>
      </c>
      <c r="E11" s="23" t="s">
        <v>6596</v>
      </c>
      <c r="F11" s="23" t="s">
        <v>55</v>
      </c>
      <c r="G11" s="23" t="s">
        <v>6597</v>
      </c>
      <c r="H11" s="23" t="s">
        <v>6598</v>
      </c>
      <c r="I11" s="89">
        <v>-1209.24</v>
      </c>
      <c r="J11" s="29">
        <v>45995</v>
      </c>
      <c r="K11" s="29">
        <v>46029</v>
      </c>
      <c r="L11" s="29">
        <v>46037</v>
      </c>
      <c r="M11" s="27" t="s">
        <v>6585</v>
      </c>
      <c r="N11" s="23" t="s">
        <v>6587</v>
      </c>
      <c r="O11" s="23"/>
      <c r="P11" s="23" t="s">
        <v>60</v>
      </c>
      <c r="Q11" s="23" t="s">
        <v>51</v>
      </c>
      <c r="R11" s="23" t="s">
        <v>51</v>
      </c>
      <c r="S11" s="23" t="s">
        <v>6261</v>
      </c>
      <c r="T11" s="24">
        <v>46037</v>
      </c>
      <c r="U11" s="23" t="s">
        <v>6588</v>
      </c>
      <c r="V11" s="23" t="s">
        <v>51</v>
      </c>
      <c r="W11" s="23" t="s">
        <v>6599</v>
      </c>
      <c r="X11" s="23" t="s">
        <v>51</v>
      </c>
      <c r="Y11" s="23" t="s">
        <v>51</v>
      </c>
      <c r="Z11" s="23" t="s">
        <v>6600</v>
      </c>
    </row>
    <row r="12" spans="1:26" x14ac:dyDescent="0.25">
      <c r="H12" s="39" t="s">
        <v>2216</v>
      </c>
      <c r="I12" s="89">
        <v>-11.78</v>
      </c>
      <c r="L12" s="31">
        <v>46037</v>
      </c>
      <c r="M12" s="32" t="s">
        <v>6585</v>
      </c>
      <c r="N12" s="39" t="s">
        <v>2216</v>
      </c>
      <c r="P12" s="39" t="s">
        <v>129</v>
      </c>
    </row>
    <row r="13" spans="1:26" x14ac:dyDescent="0.25">
      <c r="A13" s="36" t="s">
        <v>51</v>
      </c>
      <c r="B13" s="23" t="s">
        <v>51</v>
      </c>
      <c r="C13" s="23" t="s">
        <v>72</v>
      </c>
      <c r="D13" s="23" t="s">
        <v>224</v>
      </c>
      <c r="E13" s="23" t="s">
        <v>6601</v>
      </c>
      <c r="F13" s="23" t="s">
        <v>55</v>
      </c>
      <c r="G13" s="23" t="s">
        <v>1596</v>
      </c>
      <c r="H13" s="23" t="s">
        <v>1597</v>
      </c>
      <c r="I13" s="89">
        <v>-803.01</v>
      </c>
      <c r="J13" s="29">
        <v>46027</v>
      </c>
      <c r="K13" s="29">
        <v>46028</v>
      </c>
      <c r="L13" s="29">
        <v>46037</v>
      </c>
      <c r="M13" s="27" t="s">
        <v>6585</v>
      </c>
      <c r="N13" s="23" t="s">
        <v>6587</v>
      </c>
      <c r="O13" s="23"/>
      <c r="P13" s="23" t="s">
        <v>60</v>
      </c>
      <c r="Q13" s="23" t="s">
        <v>51</v>
      </c>
      <c r="R13" s="23" t="s">
        <v>51</v>
      </c>
      <c r="S13" s="23" t="s">
        <v>3541</v>
      </c>
      <c r="T13" s="24">
        <v>46037</v>
      </c>
      <c r="U13" s="23" t="s">
        <v>6588</v>
      </c>
      <c r="V13" s="23" t="s">
        <v>51</v>
      </c>
      <c r="W13" s="23" t="s">
        <v>6602</v>
      </c>
      <c r="X13" s="23" t="s">
        <v>51</v>
      </c>
      <c r="Y13" s="23" t="s">
        <v>51</v>
      </c>
      <c r="Z13" s="23" t="s">
        <v>6603</v>
      </c>
    </row>
    <row r="14" spans="1:26" x14ac:dyDescent="0.25">
      <c r="A14" s="36" t="s">
        <v>51</v>
      </c>
      <c r="B14" s="23" t="s">
        <v>51</v>
      </c>
      <c r="C14" s="23" t="s">
        <v>52</v>
      </c>
      <c r="D14" s="23" t="s">
        <v>6143</v>
      </c>
      <c r="E14" s="23" t="s">
        <v>6604</v>
      </c>
      <c r="F14" s="23" t="s">
        <v>55</v>
      </c>
      <c r="G14" s="23" t="s">
        <v>6605</v>
      </c>
      <c r="H14" s="23" t="s">
        <v>6606</v>
      </c>
      <c r="I14" s="89">
        <v>-16195.87</v>
      </c>
      <c r="J14" s="29">
        <v>46026</v>
      </c>
      <c r="K14" s="29">
        <v>46038</v>
      </c>
      <c r="L14" s="29">
        <v>46037</v>
      </c>
      <c r="M14" s="27" t="s">
        <v>6585</v>
      </c>
      <c r="N14" s="23" t="s">
        <v>6587</v>
      </c>
      <c r="O14" s="23" t="s">
        <v>150</v>
      </c>
      <c r="P14" s="23" t="s">
        <v>129</v>
      </c>
      <c r="Q14" s="23" t="s">
        <v>51</v>
      </c>
      <c r="R14" s="23" t="s">
        <v>51</v>
      </c>
      <c r="S14" s="23" t="s">
        <v>6261</v>
      </c>
      <c r="T14" s="24">
        <v>46038</v>
      </c>
      <c r="U14" s="23" t="s">
        <v>6588</v>
      </c>
      <c r="V14" s="23" t="s">
        <v>51</v>
      </c>
      <c r="W14" s="23" t="s">
        <v>6607</v>
      </c>
      <c r="X14" s="23" t="s">
        <v>51</v>
      </c>
      <c r="Y14" s="23" t="s">
        <v>51</v>
      </c>
      <c r="Z14" s="23" t="s">
        <v>6608</v>
      </c>
    </row>
    <row r="15" spans="1:26" x14ac:dyDescent="0.25">
      <c r="A15" s="36" t="s">
        <v>51</v>
      </c>
      <c r="B15" s="23" t="s">
        <v>51</v>
      </c>
      <c r="C15" s="23" t="s">
        <v>52</v>
      </c>
      <c r="D15" s="23" t="s">
        <v>6184</v>
      </c>
      <c r="E15" s="23" t="s">
        <v>6609</v>
      </c>
      <c r="F15" s="23" t="s">
        <v>55</v>
      </c>
      <c r="G15" s="23" t="s">
        <v>6605</v>
      </c>
      <c r="H15" s="23" t="s">
        <v>6606</v>
      </c>
      <c r="I15" s="89">
        <v>-511.14</v>
      </c>
      <c r="J15" s="29">
        <v>46026</v>
      </c>
      <c r="K15" s="29">
        <v>46038</v>
      </c>
      <c r="L15" s="29">
        <v>46037</v>
      </c>
      <c r="M15" s="27" t="s">
        <v>6585</v>
      </c>
      <c r="N15" s="23" t="s">
        <v>6587</v>
      </c>
      <c r="O15" s="23" t="s">
        <v>150</v>
      </c>
      <c r="P15" s="23" t="s">
        <v>129</v>
      </c>
      <c r="Q15" s="23" t="s">
        <v>51</v>
      </c>
      <c r="R15" s="23" t="s">
        <v>51</v>
      </c>
      <c r="S15" s="23" t="s">
        <v>6261</v>
      </c>
      <c r="T15" s="24">
        <v>46038</v>
      </c>
      <c r="U15" s="23" t="s">
        <v>6588</v>
      </c>
      <c r="V15" s="23" t="s">
        <v>51</v>
      </c>
      <c r="W15" s="23" t="s">
        <v>6607</v>
      </c>
      <c r="X15" s="23" t="s">
        <v>51</v>
      </c>
      <c r="Y15" s="23" t="s">
        <v>51</v>
      </c>
      <c r="Z15" s="23" t="s">
        <v>6608</v>
      </c>
    </row>
    <row r="16" spans="1:26" x14ac:dyDescent="0.25">
      <c r="H16" s="39" t="s">
        <v>2160</v>
      </c>
      <c r="I16" s="89">
        <v>-20270.57</v>
      </c>
      <c r="L16" s="31">
        <v>46038</v>
      </c>
      <c r="M16" s="32" t="s">
        <v>6585</v>
      </c>
      <c r="N16" s="39" t="s">
        <v>2160</v>
      </c>
      <c r="O16" s="39" t="s">
        <v>154</v>
      </c>
      <c r="P16" s="39" t="s">
        <v>129</v>
      </c>
    </row>
    <row r="17" spans="1:26" x14ac:dyDescent="0.25">
      <c r="H17" s="39" t="s">
        <v>245</v>
      </c>
      <c r="I17" s="89">
        <v>-59071.58</v>
      </c>
      <c r="L17" s="31">
        <v>46038</v>
      </c>
      <c r="M17" s="32" t="s">
        <v>6585</v>
      </c>
      <c r="N17" s="39" t="s">
        <v>245</v>
      </c>
      <c r="O17" s="39" t="s">
        <v>245</v>
      </c>
      <c r="P17" s="39" t="s">
        <v>246</v>
      </c>
    </row>
    <row r="18" spans="1:26" x14ac:dyDescent="0.25">
      <c r="H18" s="39" t="s">
        <v>2216</v>
      </c>
      <c r="I18" s="89">
        <v>-1</v>
      </c>
      <c r="L18" s="31">
        <v>46038</v>
      </c>
      <c r="M18" s="32" t="s">
        <v>6585</v>
      </c>
      <c r="N18" s="39" t="s">
        <v>2216</v>
      </c>
      <c r="P18" s="39" t="s">
        <v>129</v>
      </c>
    </row>
    <row r="19" spans="1:26" x14ac:dyDescent="0.25">
      <c r="H19" s="39" t="s">
        <v>6610</v>
      </c>
      <c r="I19" s="89">
        <v>-383183.58</v>
      </c>
      <c r="L19" s="31">
        <v>46042</v>
      </c>
      <c r="M19" s="32" t="s">
        <v>6585</v>
      </c>
      <c r="N19" s="39" t="s">
        <v>6610</v>
      </c>
      <c r="P19" s="23" t="s">
        <v>155</v>
      </c>
    </row>
    <row r="20" spans="1:26" x14ac:dyDescent="0.25">
      <c r="H20" s="39" t="s">
        <v>6611</v>
      </c>
      <c r="I20" s="89">
        <v>-64564.56</v>
      </c>
      <c r="L20" s="31">
        <v>46042</v>
      </c>
      <c r="M20" s="32" t="s">
        <v>6585</v>
      </c>
      <c r="N20" s="39" t="s">
        <v>6611</v>
      </c>
      <c r="P20" s="23" t="s">
        <v>155</v>
      </c>
    </row>
    <row r="21" spans="1:26" x14ac:dyDescent="0.25">
      <c r="A21" s="36" t="s">
        <v>51</v>
      </c>
      <c r="B21" s="23" t="s">
        <v>51</v>
      </c>
      <c r="C21" s="23" t="s">
        <v>52</v>
      </c>
      <c r="D21" s="23" t="s">
        <v>1702</v>
      </c>
      <c r="E21" s="23" t="s">
        <v>6612</v>
      </c>
      <c r="F21" s="23" t="s">
        <v>55</v>
      </c>
      <c r="G21" s="23" t="s">
        <v>6613</v>
      </c>
      <c r="H21" s="23" t="s">
        <v>6614</v>
      </c>
      <c r="I21" s="89">
        <v>-584</v>
      </c>
      <c r="J21" s="29">
        <v>46030</v>
      </c>
      <c r="K21" s="29">
        <v>46043</v>
      </c>
      <c r="L21" s="29">
        <v>46042</v>
      </c>
      <c r="M21" s="27" t="s">
        <v>6585</v>
      </c>
      <c r="N21" s="23" t="s">
        <v>6587</v>
      </c>
      <c r="O21" s="23"/>
      <c r="P21" s="23" t="s">
        <v>60</v>
      </c>
      <c r="Q21" s="23" t="s">
        <v>51</v>
      </c>
      <c r="R21" s="23" t="s">
        <v>51</v>
      </c>
      <c r="S21" s="23" t="s">
        <v>3541</v>
      </c>
      <c r="T21" s="24">
        <v>46043</v>
      </c>
      <c r="U21" s="23" t="s">
        <v>6588</v>
      </c>
      <c r="V21" s="23" t="s">
        <v>51</v>
      </c>
      <c r="W21" s="23" t="s">
        <v>6615</v>
      </c>
      <c r="X21" s="23" t="s">
        <v>51</v>
      </c>
      <c r="Y21" s="23" t="s">
        <v>51</v>
      </c>
      <c r="Z21" s="23" t="s">
        <v>6616</v>
      </c>
    </row>
    <row r="22" spans="1:26" x14ac:dyDescent="0.25">
      <c r="H22" s="39" t="s">
        <v>6617</v>
      </c>
      <c r="I22" s="89">
        <v>-391256.9</v>
      </c>
      <c r="L22" s="31">
        <v>46043</v>
      </c>
      <c r="M22" s="32" t="s">
        <v>6585</v>
      </c>
      <c r="N22" s="23" t="s">
        <v>6587</v>
      </c>
      <c r="P22" s="23" t="s">
        <v>60</v>
      </c>
    </row>
    <row r="23" spans="1:26" x14ac:dyDescent="0.25">
      <c r="H23" s="39" t="s">
        <v>2216</v>
      </c>
      <c r="I23" s="89">
        <v>-10</v>
      </c>
      <c r="L23" s="31">
        <v>46043</v>
      </c>
      <c r="M23" s="32" t="s">
        <v>6585</v>
      </c>
      <c r="N23" s="39" t="s">
        <v>2216</v>
      </c>
      <c r="P23" s="39" t="s">
        <v>129</v>
      </c>
    </row>
    <row r="24" spans="1:26" x14ac:dyDescent="0.25">
      <c r="H24" s="39" t="s">
        <v>1991</v>
      </c>
      <c r="I24" s="89">
        <v>-1450.78</v>
      </c>
      <c r="L24" s="31">
        <v>46045</v>
      </c>
      <c r="M24" s="32" t="s">
        <v>6585</v>
      </c>
      <c r="N24" s="39" t="s">
        <v>1991</v>
      </c>
      <c r="P24" s="23" t="s">
        <v>155</v>
      </c>
    </row>
    <row r="25" spans="1:26" x14ac:dyDescent="0.25">
      <c r="H25" s="39" t="s">
        <v>1991</v>
      </c>
      <c r="I25" s="89">
        <v>-1102.3800000000001</v>
      </c>
      <c r="L25" s="31">
        <v>46045</v>
      </c>
      <c r="M25" s="32" t="s">
        <v>6585</v>
      </c>
      <c r="N25" s="39" t="s">
        <v>1991</v>
      </c>
      <c r="P25" s="23" t="s">
        <v>155</v>
      </c>
    </row>
    <row r="26" spans="1:26" x14ac:dyDescent="0.25">
      <c r="H26" s="39" t="s">
        <v>1991</v>
      </c>
      <c r="I26" s="89">
        <v>-209883.79</v>
      </c>
      <c r="L26" s="31">
        <v>46045</v>
      </c>
      <c r="M26" s="32" t="s">
        <v>6585</v>
      </c>
      <c r="N26" s="39" t="s">
        <v>1991</v>
      </c>
      <c r="P26" s="23" t="s">
        <v>155</v>
      </c>
    </row>
    <row r="27" spans="1:26" x14ac:dyDescent="0.25">
      <c r="H27" s="39" t="s">
        <v>1995</v>
      </c>
      <c r="I27" s="89">
        <v>-235.75</v>
      </c>
      <c r="L27" s="31">
        <v>46045</v>
      </c>
      <c r="M27" s="32" t="s">
        <v>6585</v>
      </c>
      <c r="N27" s="39" t="s">
        <v>1995</v>
      </c>
      <c r="P27" s="23" t="s">
        <v>155</v>
      </c>
    </row>
    <row r="28" spans="1:26" x14ac:dyDescent="0.25">
      <c r="H28" s="39" t="s">
        <v>1995</v>
      </c>
      <c r="I28" s="89">
        <v>-45474.79</v>
      </c>
      <c r="L28" s="31">
        <v>46045</v>
      </c>
      <c r="M28" s="32" t="s">
        <v>6585</v>
      </c>
      <c r="N28" s="39" t="s">
        <v>1995</v>
      </c>
      <c r="P28" s="23" t="s">
        <v>155</v>
      </c>
    </row>
    <row r="29" spans="1:26" x14ac:dyDescent="0.25">
      <c r="H29" s="39" t="s">
        <v>1995</v>
      </c>
      <c r="I29" s="89">
        <v>-179.14</v>
      </c>
      <c r="L29" s="31">
        <v>46045</v>
      </c>
      <c r="M29" s="32" t="s">
        <v>6585</v>
      </c>
      <c r="N29" s="39" t="s">
        <v>1995</v>
      </c>
      <c r="P29" s="23" t="s">
        <v>155</v>
      </c>
    </row>
    <row r="30" spans="1:26" x14ac:dyDescent="0.25">
      <c r="A30" s="36" t="s">
        <v>51</v>
      </c>
      <c r="B30" s="23" t="s">
        <v>51</v>
      </c>
      <c r="C30" s="23" t="s">
        <v>52</v>
      </c>
      <c r="D30" s="23" t="s">
        <v>2361</v>
      </c>
      <c r="E30" s="23" t="s">
        <v>6618</v>
      </c>
      <c r="F30" s="23" t="s">
        <v>55</v>
      </c>
      <c r="G30" s="23" t="s">
        <v>6619</v>
      </c>
      <c r="H30" s="23" t="s">
        <v>6620</v>
      </c>
      <c r="I30" s="89">
        <v>-838.8</v>
      </c>
      <c r="J30" s="29">
        <v>46038</v>
      </c>
      <c r="K30" s="29">
        <v>46044</v>
      </c>
      <c r="L30" s="29">
        <v>46045</v>
      </c>
      <c r="M30" s="27" t="s">
        <v>6585</v>
      </c>
      <c r="N30" s="23" t="s">
        <v>6587</v>
      </c>
      <c r="O30" s="23"/>
      <c r="P30" s="23" t="s">
        <v>60</v>
      </c>
      <c r="Q30" s="23" t="s">
        <v>51</v>
      </c>
      <c r="R30" s="23" t="s">
        <v>51</v>
      </c>
      <c r="S30" s="23" t="s">
        <v>6261</v>
      </c>
      <c r="T30" s="24">
        <v>46045</v>
      </c>
      <c r="U30" s="23" t="s">
        <v>6588</v>
      </c>
      <c r="V30" s="23" t="s">
        <v>51</v>
      </c>
      <c r="W30" s="23" t="s">
        <v>6621</v>
      </c>
      <c r="X30" s="23" t="s">
        <v>51</v>
      </c>
      <c r="Y30" s="23" t="s">
        <v>51</v>
      </c>
      <c r="Z30" s="23" t="s">
        <v>6595</v>
      </c>
    </row>
    <row r="31" spans="1:26" x14ac:dyDescent="0.25">
      <c r="H31" s="39" t="s">
        <v>2216</v>
      </c>
      <c r="I31" s="89">
        <v>-8.3000000000000007</v>
      </c>
      <c r="L31" s="31">
        <v>46045</v>
      </c>
      <c r="M31" s="32" t="s">
        <v>6585</v>
      </c>
      <c r="N31" s="39" t="s">
        <v>2216</v>
      </c>
      <c r="P31" s="39" t="s">
        <v>129</v>
      </c>
    </row>
    <row r="32" spans="1:26" x14ac:dyDescent="0.25">
      <c r="H32" s="39" t="s">
        <v>6622</v>
      </c>
      <c r="I32" s="89">
        <v>-1759.83</v>
      </c>
      <c r="L32" s="31">
        <v>46051</v>
      </c>
      <c r="M32" s="32" t="s">
        <v>6585</v>
      </c>
      <c r="N32" s="39" t="s">
        <v>6623</v>
      </c>
      <c r="P32" s="39" t="s">
        <v>129</v>
      </c>
    </row>
    <row r="33" spans="1:26" x14ac:dyDescent="0.25">
      <c r="H33" s="39" t="s">
        <v>840</v>
      </c>
      <c r="I33" s="89">
        <v>-37746.89</v>
      </c>
      <c r="L33" s="31">
        <v>46051</v>
      </c>
      <c r="M33" s="32" t="s">
        <v>6585</v>
      </c>
      <c r="N33" s="39" t="s">
        <v>840</v>
      </c>
      <c r="O33" s="39" t="s">
        <v>840</v>
      </c>
      <c r="P33" s="39" t="s">
        <v>129</v>
      </c>
    </row>
    <row r="34" spans="1:26" x14ac:dyDescent="0.25">
      <c r="H34" s="39" t="s">
        <v>840</v>
      </c>
      <c r="I34" s="89">
        <v>-17815.39</v>
      </c>
      <c r="L34" s="31">
        <v>46051</v>
      </c>
      <c r="M34" s="32" t="s">
        <v>6585</v>
      </c>
      <c r="N34" s="39" t="s">
        <v>840</v>
      </c>
      <c r="O34" s="39" t="s">
        <v>6624</v>
      </c>
      <c r="P34" s="39" t="s">
        <v>129</v>
      </c>
    </row>
    <row r="35" spans="1:26" x14ac:dyDescent="0.25">
      <c r="H35" s="39" t="s">
        <v>6625</v>
      </c>
      <c r="I35" s="89">
        <v>-407.82</v>
      </c>
      <c r="L35" s="31">
        <v>46051</v>
      </c>
      <c r="M35" s="32" t="s">
        <v>6585</v>
      </c>
      <c r="N35" s="39" t="s">
        <v>6623</v>
      </c>
      <c r="P35" s="39" t="s">
        <v>129</v>
      </c>
    </row>
    <row r="36" spans="1:26" x14ac:dyDescent="0.25">
      <c r="H36" s="39" t="s">
        <v>6626</v>
      </c>
      <c r="I36" s="89">
        <v>-478.68</v>
      </c>
      <c r="L36" s="31">
        <v>46051</v>
      </c>
      <c r="M36" s="32" t="s">
        <v>6585</v>
      </c>
      <c r="N36" s="39" t="s">
        <v>6623</v>
      </c>
      <c r="P36" s="39" t="s">
        <v>129</v>
      </c>
    </row>
    <row r="37" spans="1:26" x14ac:dyDescent="0.25">
      <c r="H37" s="39" t="s">
        <v>6627</v>
      </c>
      <c r="I37" s="89">
        <v>-697</v>
      </c>
      <c r="L37" s="31">
        <v>46051</v>
      </c>
      <c r="M37" s="32" t="s">
        <v>6585</v>
      </c>
      <c r="N37" s="39" t="s">
        <v>6623</v>
      </c>
      <c r="P37" s="39" t="s">
        <v>129</v>
      </c>
    </row>
    <row r="38" spans="1:26" x14ac:dyDescent="0.25">
      <c r="H38" s="39" t="s">
        <v>6628</v>
      </c>
      <c r="I38" s="89">
        <v>-498.58</v>
      </c>
      <c r="L38" s="31">
        <v>46051</v>
      </c>
      <c r="M38" s="32" t="s">
        <v>6585</v>
      </c>
      <c r="N38" s="39" t="s">
        <v>6623</v>
      </c>
      <c r="P38" s="39" t="s">
        <v>129</v>
      </c>
    </row>
    <row r="39" spans="1:26" x14ac:dyDescent="0.25">
      <c r="H39" s="39" t="s">
        <v>6629</v>
      </c>
      <c r="I39" s="89">
        <v>-700</v>
      </c>
      <c r="L39" s="31">
        <v>46051</v>
      </c>
      <c r="M39" s="32" t="s">
        <v>6585</v>
      </c>
      <c r="N39" s="39" t="s">
        <v>6623</v>
      </c>
      <c r="P39" s="39" t="s">
        <v>129</v>
      </c>
    </row>
    <row r="40" spans="1:26" x14ac:dyDescent="0.25">
      <c r="H40" s="39" t="s">
        <v>2216</v>
      </c>
      <c r="I40" s="89">
        <v>-39.1</v>
      </c>
      <c r="L40" s="31">
        <v>46051</v>
      </c>
      <c r="M40" s="32" t="s">
        <v>6585</v>
      </c>
      <c r="N40" s="39" t="s">
        <v>2216</v>
      </c>
      <c r="P40" s="39" t="s">
        <v>129</v>
      </c>
    </row>
    <row r="41" spans="1:26" x14ac:dyDescent="0.25">
      <c r="H41" s="39" t="s">
        <v>6630</v>
      </c>
      <c r="I41" s="89">
        <v>-460.84</v>
      </c>
      <c r="L41" s="31">
        <v>46051</v>
      </c>
      <c r="M41" s="32" t="s">
        <v>6585</v>
      </c>
      <c r="N41" s="39" t="s">
        <v>6630</v>
      </c>
      <c r="O41" s="39" t="s">
        <v>150</v>
      </c>
      <c r="P41" s="39" t="s">
        <v>129</v>
      </c>
    </row>
    <row r="42" spans="1:26" x14ac:dyDescent="0.25">
      <c r="H42" s="39" t="s">
        <v>6631</v>
      </c>
      <c r="I42" s="89">
        <v>-160</v>
      </c>
      <c r="L42" s="31">
        <v>46051</v>
      </c>
      <c r="M42" s="32" t="s">
        <v>6585</v>
      </c>
      <c r="N42" s="39" t="s">
        <v>6623</v>
      </c>
      <c r="P42" s="39" t="s">
        <v>129</v>
      </c>
    </row>
    <row r="43" spans="1:26" x14ac:dyDescent="0.25">
      <c r="A43" s="36" t="s">
        <v>51</v>
      </c>
      <c r="B43" s="23" t="s">
        <v>51</v>
      </c>
      <c r="C43" s="23" t="s">
        <v>52</v>
      </c>
      <c r="D43" s="23" t="s">
        <v>1837</v>
      </c>
      <c r="E43" s="23" t="s">
        <v>6632</v>
      </c>
      <c r="F43" s="23" t="s">
        <v>55</v>
      </c>
      <c r="G43" s="23" t="s">
        <v>1394</v>
      </c>
      <c r="H43" s="23" t="s">
        <v>1395</v>
      </c>
      <c r="I43" s="89">
        <v>-25.17</v>
      </c>
      <c r="J43" s="29">
        <v>45965</v>
      </c>
      <c r="K43" s="29">
        <v>46043</v>
      </c>
      <c r="L43" s="29">
        <v>46052</v>
      </c>
      <c r="M43" s="27" t="s">
        <v>6585</v>
      </c>
      <c r="N43" s="23" t="s">
        <v>6587</v>
      </c>
      <c r="O43" s="23"/>
      <c r="P43" s="23" t="s">
        <v>60</v>
      </c>
      <c r="Q43" s="23" t="s">
        <v>51</v>
      </c>
      <c r="R43" s="23" t="s">
        <v>51</v>
      </c>
      <c r="S43" s="23" t="s">
        <v>3541</v>
      </c>
      <c r="T43" s="24">
        <v>46052</v>
      </c>
      <c r="U43" s="23" t="s">
        <v>6588</v>
      </c>
      <c r="V43" s="23" t="s">
        <v>51</v>
      </c>
      <c r="W43" s="23" t="s">
        <v>6633</v>
      </c>
      <c r="X43" s="23" t="s">
        <v>51</v>
      </c>
      <c r="Y43" s="23" t="s">
        <v>51</v>
      </c>
      <c r="Z43" s="23" t="s">
        <v>6595</v>
      </c>
    </row>
    <row r="44" spans="1:26" x14ac:dyDescent="0.25">
      <c r="A44" s="36" t="s">
        <v>51</v>
      </c>
      <c r="B44" s="23" t="s">
        <v>51</v>
      </c>
      <c r="C44" s="23" t="s">
        <v>72</v>
      </c>
      <c r="D44" s="23" t="s">
        <v>1123</v>
      </c>
      <c r="E44" s="23" t="s">
        <v>6634</v>
      </c>
      <c r="F44" s="23" t="s">
        <v>55</v>
      </c>
      <c r="G44" s="23" t="s">
        <v>6635</v>
      </c>
      <c r="H44" s="23" t="s">
        <v>6636</v>
      </c>
      <c r="I44" s="89">
        <v>-15193.46</v>
      </c>
      <c r="J44" s="29">
        <v>45898</v>
      </c>
      <c r="K44" s="29">
        <v>45943</v>
      </c>
      <c r="L44" s="29">
        <v>46052</v>
      </c>
      <c r="M44" s="27" t="s">
        <v>6585</v>
      </c>
      <c r="N44" s="23" t="s">
        <v>6587</v>
      </c>
      <c r="O44" s="23" t="s">
        <v>150</v>
      </c>
      <c r="P44" s="23" t="s">
        <v>129</v>
      </c>
      <c r="Q44" s="23" t="s">
        <v>51</v>
      </c>
      <c r="R44" s="23" t="s">
        <v>51</v>
      </c>
      <c r="S44" s="23" t="s">
        <v>6261</v>
      </c>
      <c r="T44" s="24">
        <v>46052</v>
      </c>
      <c r="U44" s="23" t="s">
        <v>6637</v>
      </c>
      <c r="V44" s="23" t="s">
        <v>51</v>
      </c>
      <c r="W44" s="23" t="s">
        <v>6638</v>
      </c>
      <c r="X44" s="23" t="s">
        <v>51</v>
      </c>
      <c r="Y44" s="23" t="s">
        <v>51</v>
      </c>
      <c r="Z44" s="23" t="s">
        <v>6639</v>
      </c>
    </row>
    <row r="45" spans="1:26" x14ac:dyDescent="0.25">
      <c r="A45" s="36" t="s">
        <v>51</v>
      </c>
      <c r="B45" s="23" t="s">
        <v>51</v>
      </c>
      <c r="C45" s="23" t="s">
        <v>85</v>
      </c>
      <c r="D45" s="23" t="s">
        <v>1323</v>
      </c>
      <c r="E45" s="23" t="s">
        <v>6640</v>
      </c>
      <c r="F45" s="23" t="s">
        <v>55</v>
      </c>
      <c r="G45" s="23" t="s">
        <v>6635</v>
      </c>
      <c r="H45" s="23" t="s">
        <v>6636</v>
      </c>
      <c r="I45" s="89">
        <v>-18646.89</v>
      </c>
      <c r="J45" s="29">
        <v>45946</v>
      </c>
      <c r="K45" s="29">
        <v>45946</v>
      </c>
      <c r="L45" s="29">
        <v>46052</v>
      </c>
      <c r="M45" s="27" t="s">
        <v>6585</v>
      </c>
      <c r="N45" s="23" t="s">
        <v>6587</v>
      </c>
      <c r="O45" s="23" t="s">
        <v>150</v>
      </c>
      <c r="P45" s="23" t="s">
        <v>129</v>
      </c>
      <c r="Q45" s="23" t="s">
        <v>51</v>
      </c>
      <c r="R45" s="23" t="s">
        <v>6641</v>
      </c>
      <c r="S45" s="23" t="s">
        <v>51</v>
      </c>
      <c r="T45" s="24">
        <v>46052</v>
      </c>
      <c r="U45" s="23" t="s">
        <v>6637</v>
      </c>
      <c r="V45" s="23" t="s">
        <v>51</v>
      </c>
      <c r="W45" s="23" t="s">
        <v>6638</v>
      </c>
      <c r="X45" s="23" t="s">
        <v>51</v>
      </c>
      <c r="Y45" s="23" t="s">
        <v>51</v>
      </c>
      <c r="Z45" s="23" t="s">
        <v>6635</v>
      </c>
    </row>
    <row r="46" spans="1:26" x14ac:dyDescent="0.25">
      <c r="A46" s="36" t="s">
        <v>51</v>
      </c>
      <c r="B46" s="23" t="s">
        <v>51</v>
      </c>
      <c r="C46" s="23" t="s">
        <v>156</v>
      </c>
      <c r="D46" s="23" t="s">
        <v>6642</v>
      </c>
      <c r="E46" s="23" t="s">
        <v>6643</v>
      </c>
      <c r="F46" s="23" t="s">
        <v>55</v>
      </c>
      <c r="G46" s="23" t="s">
        <v>6644</v>
      </c>
      <c r="H46" s="23" t="s">
        <v>6645</v>
      </c>
      <c r="I46" s="89">
        <v>-14982.08</v>
      </c>
      <c r="J46" s="29">
        <v>45748</v>
      </c>
      <c r="K46" s="29">
        <v>45748</v>
      </c>
      <c r="L46" s="29">
        <v>46052</v>
      </c>
      <c r="M46" s="27" t="s">
        <v>6585</v>
      </c>
      <c r="N46" s="23" t="s">
        <v>51</v>
      </c>
      <c r="O46" s="23"/>
      <c r="P46" s="23" t="s">
        <v>155</v>
      </c>
      <c r="Q46" s="23" t="s">
        <v>51</v>
      </c>
      <c r="R46" s="23" t="s">
        <v>51</v>
      </c>
      <c r="S46" s="23" t="s">
        <v>51</v>
      </c>
      <c r="T46" s="24">
        <v>46052</v>
      </c>
      <c r="U46" s="23" t="s">
        <v>6646</v>
      </c>
      <c r="V46" s="23" t="s">
        <v>51</v>
      </c>
      <c r="W46" s="23" t="s">
        <v>6647</v>
      </c>
      <c r="X46" s="23" t="s">
        <v>51</v>
      </c>
      <c r="Y46" s="23" t="s">
        <v>51</v>
      </c>
      <c r="Z46" s="23" t="s">
        <v>6644</v>
      </c>
    </row>
    <row r="47" spans="1:26" x14ac:dyDescent="0.25">
      <c r="A47" s="36" t="s">
        <v>51</v>
      </c>
      <c r="B47" s="23" t="s">
        <v>51</v>
      </c>
      <c r="C47" s="23" t="s">
        <v>85</v>
      </c>
      <c r="D47" s="23" t="s">
        <v>948</v>
      </c>
      <c r="E47" s="23" t="s">
        <v>6648</v>
      </c>
      <c r="F47" s="23" t="s">
        <v>55</v>
      </c>
      <c r="G47" s="23" t="s">
        <v>6649</v>
      </c>
      <c r="H47" s="23" t="s">
        <v>6650</v>
      </c>
      <c r="I47" s="89">
        <v>-8829.84</v>
      </c>
      <c r="J47" s="29">
        <v>45809</v>
      </c>
      <c r="K47" s="29">
        <v>45809</v>
      </c>
      <c r="L47" s="29">
        <v>46052</v>
      </c>
      <c r="M47" s="27" t="s">
        <v>6585</v>
      </c>
      <c r="N47" s="23" t="s">
        <v>6587</v>
      </c>
      <c r="O47" s="23"/>
      <c r="P47" s="23" t="s">
        <v>155</v>
      </c>
      <c r="Q47" s="23" t="s">
        <v>51</v>
      </c>
      <c r="R47" s="23" t="s">
        <v>6651</v>
      </c>
      <c r="S47" s="23" t="s">
        <v>51</v>
      </c>
      <c r="T47" s="24">
        <v>46052</v>
      </c>
      <c r="U47" s="23" t="s">
        <v>6652</v>
      </c>
      <c r="V47" s="23" t="s">
        <v>51</v>
      </c>
      <c r="W47" s="23" t="s">
        <v>6653</v>
      </c>
      <c r="X47" s="23" t="s">
        <v>51</v>
      </c>
      <c r="Y47" s="23" t="s">
        <v>51</v>
      </c>
      <c r="Z47" s="23" t="s">
        <v>6649</v>
      </c>
    </row>
    <row r="48" spans="1:26" x14ac:dyDescent="0.25">
      <c r="A48" s="36" t="s">
        <v>51</v>
      </c>
      <c r="B48" s="23" t="s">
        <v>51</v>
      </c>
      <c r="C48" s="23" t="s">
        <v>85</v>
      </c>
      <c r="D48" s="23" t="s">
        <v>761</v>
      </c>
      <c r="E48" s="23" t="s">
        <v>6654</v>
      </c>
      <c r="F48" s="23" t="s">
        <v>55</v>
      </c>
      <c r="G48" s="23" t="s">
        <v>2038</v>
      </c>
      <c r="H48" s="23" t="s">
        <v>2039</v>
      </c>
      <c r="I48" s="89">
        <v>-7638.45</v>
      </c>
      <c r="J48" s="29">
        <v>45870</v>
      </c>
      <c r="K48" s="29">
        <v>45870</v>
      </c>
      <c r="L48" s="29">
        <v>46052</v>
      </c>
      <c r="M48" s="27" t="s">
        <v>6585</v>
      </c>
      <c r="N48" s="23" t="s">
        <v>6587</v>
      </c>
      <c r="O48" s="23"/>
      <c r="P48" s="23" t="s">
        <v>155</v>
      </c>
      <c r="Q48" s="23" t="s">
        <v>51</v>
      </c>
      <c r="R48" s="23" t="s">
        <v>6654</v>
      </c>
      <c r="S48" s="23" t="s">
        <v>51</v>
      </c>
      <c r="T48" s="24">
        <v>46052</v>
      </c>
      <c r="U48" s="23" t="s">
        <v>6655</v>
      </c>
      <c r="V48" s="23" t="s">
        <v>51</v>
      </c>
      <c r="W48" s="23" t="s">
        <v>6656</v>
      </c>
      <c r="X48" s="23" t="s">
        <v>51</v>
      </c>
      <c r="Y48" s="23" t="s">
        <v>51</v>
      </c>
      <c r="Z48" s="23" t="s">
        <v>2038</v>
      </c>
    </row>
    <row r="49" spans="1:26" x14ac:dyDescent="0.25">
      <c r="A49" s="36" t="s">
        <v>51</v>
      </c>
      <c r="B49" s="23" t="s">
        <v>51</v>
      </c>
      <c r="C49" s="23" t="s">
        <v>156</v>
      </c>
      <c r="D49" s="23" t="s">
        <v>6657</v>
      </c>
      <c r="E49" s="23" t="s">
        <v>6658</v>
      </c>
      <c r="F49" s="23" t="s">
        <v>55</v>
      </c>
      <c r="G49" s="23" t="s">
        <v>6659</v>
      </c>
      <c r="H49" s="23" t="s">
        <v>6660</v>
      </c>
      <c r="I49" s="89">
        <v>-13513.62</v>
      </c>
      <c r="J49" s="29">
        <v>45777</v>
      </c>
      <c r="K49" s="29">
        <v>45777</v>
      </c>
      <c r="L49" s="29">
        <v>46052</v>
      </c>
      <c r="M49" s="27" t="s">
        <v>6585</v>
      </c>
      <c r="N49" s="23" t="s">
        <v>51</v>
      </c>
      <c r="O49" s="23"/>
      <c r="P49" s="23" t="s">
        <v>155</v>
      </c>
      <c r="Q49" s="23" t="s">
        <v>51</v>
      </c>
      <c r="R49" s="23" t="s">
        <v>6654</v>
      </c>
      <c r="S49" s="23" t="s">
        <v>51</v>
      </c>
      <c r="T49" s="24">
        <v>46052</v>
      </c>
      <c r="U49" s="23" t="s">
        <v>6646</v>
      </c>
      <c r="V49" s="23" t="s">
        <v>51</v>
      </c>
      <c r="W49" s="23" t="s">
        <v>6661</v>
      </c>
      <c r="X49" s="23" t="s">
        <v>51</v>
      </c>
      <c r="Y49" s="23" t="s">
        <v>51</v>
      </c>
      <c r="Z49" s="23" t="s">
        <v>6659</v>
      </c>
    </row>
    <row r="50" spans="1:26" x14ac:dyDescent="0.25">
      <c r="H50" s="39" t="s">
        <v>2216</v>
      </c>
      <c r="I50" s="89">
        <v>-1</v>
      </c>
      <c r="L50" s="31">
        <v>46052</v>
      </c>
      <c r="M50" s="32" t="s">
        <v>6585</v>
      </c>
      <c r="N50" s="39" t="s">
        <v>2216</v>
      </c>
      <c r="P50" s="39" t="s">
        <v>129</v>
      </c>
    </row>
    <row r="51" spans="1:26" x14ac:dyDescent="0.25">
      <c r="H51" s="39" t="s">
        <v>2216</v>
      </c>
      <c r="I51" s="89">
        <v>-70.599999999999994</v>
      </c>
      <c r="L51" s="31">
        <v>46056</v>
      </c>
      <c r="M51" s="32" t="s">
        <v>6585</v>
      </c>
      <c r="N51" s="39" t="s">
        <v>2216</v>
      </c>
      <c r="P51" s="39" t="s">
        <v>129</v>
      </c>
    </row>
    <row r="52" spans="1:26" x14ac:dyDescent="0.25">
      <c r="A52" s="36" t="s">
        <v>51</v>
      </c>
      <c r="B52" s="23" t="s">
        <v>51</v>
      </c>
      <c r="C52" s="23" t="s">
        <v>52</v>
      </c>
      <c r="D52" s="23" t="s">
        <v>2301</v>
      </c>
      <c r="E52" s="23" t="s">
        <v>6662</v>
      </c>
      <c r="F52" s="23" t="s">
        <v>55</v>
      </c>
      <c r="G52" s="23" t="s">
        <v>6597</v>
      </c>
      <c r="H52" s="23" t="s">
        <v>6598</v>
      </c>
      <c r="I52" s="89">
        <v>-120</v>
      </c>
      <c r="J52" s="29">
        <v>46026</v>
      </c>
      <c r="K52" s="29">
        <v>46059</v>
      </c>
      <c r="L52" s="29">
        <v>46059</v>
      </c>
      <c r="M52" s="26" t="s">
        <v>6585</v>
      </c>
      <c r="N52" s="23" t="s">
        <v>6587</v>
      </c>
      <c r="O52" s="23" t="s">
        <v>51</v>
      </c>
      <c r="P52" s="23" t="s">
        <v>60</v>
      </c>
      <c r="Q52" s="23" t="s">
        <v>6261</v>
      </c>
      <c r="R52" s="24"/>
      <c r="S52" s="23" t="s">
        <v>6663</v>
      </c>
      <c r="T52" s="23" t="s">
        <v>51</v>
      </c>
      <c r="U52" s="23" t="s">
        <v>51</v>
      </c>
      <c r="V52" s="23" t="s">
        <v>51</v>
      </c>
      <c r="W52" s="23" t="s">
        <v>51</v>
      </c>
      <c r="X52" s="23" t="s">
        <v>6600</v>
      </c>
    </row>
    <row r="53" spans="1:26" x14ac:dyDescent="0.25">
      <c r="A53" s="36" t="s">
        <v>51</v>
      </c>
      <c r="B53" s="23" t="s">
        <v>51</v>
      </c>
      <c r="C53" s="23" t="s">
        <v>52</v>
      </c>
      <c r="D53" s="23" t="s">
        <v>1156</v>
      </c>
      <c r="E53" s="23" t="s">
        <v>6664</v>
      </c>
      <c r="F53" s="23" t="s">
        <v>55</v>
      </c>
      <c r="G53" s="23" t="s">
        <v>6597</v>
      </c>
      <c r="H53" s="23" t="s">
        <v>6598</v>
      </c>
      <c r="I53" s="89">
        <v>-1209.24</v>
      </c>
      <c r="J53" s="29">
        <v>46026</v>
      </c>
      <c r="K53" s="29">
        <v>46059</v>
      </c>
      <c r="L53" s="29">
        <v>46059</v>
      </c>
      <c r="M53" s="26" t="s">
        <v>6585</v>
      </c>
      <c r="N53" s="23" t="s">
        <v>6587</v>
      </c>
      <c r="O53" s="23" t="s">
        <v>51</v>
      </c>
      <c r="P53" s="23" t="s">
        <v>60</v>
      </c>
      <c r="Q53" s="23" t="s">
        <v>6261</v>
      </c>
      <c r="R53" s="24"/>
      <c r="S53" s="23" t="s">
        <v>6663</v>
      </c>
      <c r="T53" s="23" t="s">
        <v>51</v>
      </c>
      <c r="U53" s="23" t="s">
        <v>51</v>
      </c>
      <c r="V53" s="23" t="s">
        <v>51</v>
      </c>
      <c r="W53" s="23" t="s">
        <v>51</v>
      </c>
      <c r="X53" s="23" t="s">
        <v>6600</v>
      </c>
    </row>
    <row r="54" spans="1:26" x14ac:dyDescent="0.25">
      <c r="H54" s="39" t="s">
        <v>646</v>
      </c>
      <c r="I54" s="89">
        <v>-2678.51</v>
      </c>
      <c r="L54" s="31">
        <v>46059</v>
      </c>
      <c r="M54" s="32" t="s">
        <v>6585</v>
      </c>
      <c r="N54" s="39" t="s">
        <v>646</v>
      </c>
      <c r="O54" s="39" t="s">
        <v>646</v>
      </c>
      <c r="P54" s="39" t="s">
        <v>246</v>
      </c>
    </row>
    <row r="55" spans="1:26" x14ac:dyDescent="0.25">
      <c r="H55" s="39" t="s">
        <v>646</v>
      </c>
      <c r="I55" s="89">
        <v>-1647.33</v>
      </c>
      <c r="L55" s="31">
        <v>46059</v>
      </c>
      <c r="M55" s="32" t="s">
        <v>6585</v>
      </c>
      <c r="N55" s="39" t="s">
        <v>646</v>
      </c>
      <c r="O55" s="39" t="s">
        <v>646</v>
      </c>
      <c r="P55" s="39" t="s">
        <v>246</v>
      </c>
    </row>
    <row r="56" spans="1:26" x14ac:dyDescent="0.25">
      <c r="H56" s="39" t="s">
        <v>246</v>
      </c>
      <c r="I56" s="89">
        <v>-326722.71999999997</v>
      </c>
      <c r="L56" s="31">
        <v>46059</v>
      </c>
      <c r="M56" s="32" t="s">
        <v>6585</v>
      </c>
      <c r="N56" s="39" t="s">
        <v>246</v>
      </c>
      <c r="O56" s="39" t="s">
        <v>246</v>
      </c>
      <c r="P56" s="39" t="s">
        <v>246</v>
      </c>
    </row>
    <row r="57" spans="1:26" x14ac:dyDescent="0.25">
      <c r="H57" s="39" t="s">
        <v>246</v>
      </c>
      <c r="I57" s="89">
        <v>-5814.55</v>
      </c>
      <c r="L57" s="31">
        <v>46059</v>
      </c>
      <c r="M57" s="32" t="s">
        <v>6585</v>
      </c>
      <c r="N57" s="39" t="s">
        <v>246</v>
      </c>
      <c r="O57" s="39" t="s">
        <v>246</v>
      </c>
      <c r="P57" s="39" t="s">
        <v>246</v>
      </c>
    </row>
    <row r="58" spans="1:26" x14ac:dyDescent="0.25">
      <c r="H58" s="39" t="s">
        <v>2216</v>
      </c>
      <c r="I58" s="89">
        <v>-67.14</v>
      </c>
      <c r="L58" s="31">
        <v>46059</v>
      </c>
      <c r="M58" s="32" t="s">
        <v>6585</v>
      </c>
      <c r="N58" s="39" t="s">
        <v>2216</v>
      </c>
      <c r="P58" s="39" t="s">
        <v>129</v>
      </c>
    </row>
    <row r="59" spans="1:26" x14ac:dyDescent="0.25">
      <c r="H59" s="39" t="s">
        <v>6665</v>
      </c>
      <c r="I59" s="89">
        <v>-924.01</v>
      </c>
      <c r="L59" s="31">
        <v>46059</v>
      </c>
      <c r="M59" s="32" t="s">
        <v>6585</v>
      </c>
      <c r="N59" s="39" t="s">
        <v>6623</v>
      </c>
      <c r="P59" s="39" t="s">
        <v>129</v>
      </c>
    </row>
    <row r="60" spans="1:26" x14ac:dyDescent="0.25">
      <c r="H60" s="39" t="s">
        <v>690</v>
      </c>
      <c r="I60" s="89">
        <v>-424791.22</v>
      </c>
      <c r="L60" s="31">
        <v>46063</v>
      </c>
      <c r="M60" s="32" t="s">
        <v>6585</v>
      </c>
      <c r="N60" s="39" t="s">
        <v>690</v>
      </c>
      <c r="O60" s="39" t="s">
        <v>155</v>
      </c>
      <c r="P60" s="39" t="s">
        <v>155</v>
      </c>
    </row>
    <row r="61" spans="1:26" x14ac:dyDescent="0.25">
      <c r="G61" s="39" t="s">
        <v>6605</v>
      </c>
      <c r="H61" s="39" t="s">
        <v>6606</v>
      </c>
      <c r="I61" s="89">
        <v>-511.14</v>
      </c>
      <c r="L61" s="31">
        <v>46066</v>
      </c>
      <c r="M61" s="32" t="s">
        <v>6585</v>
      </c>
      <c r="N61" s="39" t="s">
        <v>6606</v>
      </c>
      <c r="O61" s="39" t="s">
        <v>150</v>
      </c>
      <c r="P61" s="39" t="s">
        <v>129</v>
      </c>
    </row>
    <row r="62" spans="1:26" x14ac:dyDescent="0.25">
      <c r="H62" s="39" t="s">
        <v>6617</v>
      </c>
      <c r="I62" s="89">
        <v>153.75</v>
      </c>
      <c r="L62" s="31">
        <v>46066</v>
      </c>
      <c r="M62" s="32" t="s">
        <v>6585</v>
      </c>
      <c r="N62" s="39" t="s">
        <v>8593</v>
      </c>
      <c r="P62" s="39" t="s">
        <v>2432</v>
      </c>
    </row>
    <row r="63" spans="1:26" x14ac:dyDescent="0.25">
      <c r="G63" s="39" t="s">
        <v>6605</v>
      </c>
      <c r="H63" s="39" t="s">
        <v>6606</v>
      </c>
      <c r="I63" s="89">
        <v>-14026.18</v>
      </c>
      <c r="L63" s="31">
        <v>46072</v>
      </c>
      <c r="M63" s="32" t="s">
        <v>6585</v>
      </c>
      <c r="N63" s="39" t="s">
        <v>6606</v>
      </c>
      <c r="O63" s="39" t="s">
        <v>150</v>
      </c>
      <c r="P63" s="39" t="s">
        <v>129</v>
      </c>
    </row>
    <row r="64" spans="1:26" x14ac:dyDescent="0.25">
      <c r="G64" s="39">
        <v>1145274</v>
      </c>
      <c r="H64" s="39" t="s">
        <v>8594</v>
      </c>
      <c r="I64" s="89">
        <v>-814.77</v>
      </c>
      <c r="L64" s="31">
        <v>46073</v>
      </c>
      <c r="M64" s="32" t="s">
        <v>6585</v>
      </c>
      <c r="N64" s="39" t="s">
        <v>6587</v>
      </c>
      <c r="P64" s="39" t="s">
        <v>60</v>
      </c>
    </row>
    <row r="65" spans="7:16" x14ac:dyDescent="0.25">
      <c r="G65" s="39" t="s">
        <v>6597</v>
      </c>
      <c r="H65" s="39" t="s">
        <v>8595</v>
      </c>
      <c r="I65" s="89">
        <v>-1329.24</v>
      </c>
      <c r="L65" s="31">
        <v>46073</v>
      </c>
      <c r="M65" s="32" t="s">
        <v>6585</v>
      </c>
      <c r="N65" s="39" t="s">
        <v>6587</v>
      </c>
      <c r="P65" s="39" t="s">
        <v>60</v>
      </c>
    </row>
    <row r="66" spans="7:16" x14ac:dyDescent="0.25">
      <c r="G66" s="39" t="s">
        <v>1394</v>
      </c>
      <c r="H66" s="39" t="s">
        <v>8596</v>
      </c>
      <c r="I66" s="89">
        <v>-226.53</v>
      </c>
      <c r="L66" s="31">
        <v>46073</v>
      </c>
      <c r="M66" s="32" t="s">
        <v>6585</v>
      </c>
      <c r="N66" s="39" t="s">
        <v>6587</v>
      </c>
      <c r="P66" s="39" t="s">
        <v>60</v>
      </c>
    </row>
    <row r="67" spans="7:16" x14ac:dyDescent="0.25">
      <c r="G67" s="39" t="s">
        <v>6613</v>
      </c>
      <c r="H67" s="39" t="s">
        <v>8597</v>
      </c>
      <c r="I67" s="89">
        <v>-1093</v>
      </c>
      <c r="L67" s="31">
        <v>46073</v>
      </c>
      <c r="M67" s="32" t="s">
        <v>6585</v>
      </c>
      <c r="N67" s="39" t="s">
        <v>6587</v>
      </c>
      <c r="P67" s="39" t="s">
        <v>60</v>
      </c>
    </row>
    <row r="68" spans="7:16" x14ac:dyDescent="0.25">
      <c r="H68" s="39" t="s">
        <v>8598</v>
      </c>
      <c r="I68" s="89">
        <v>-38208.65</v>
      </c>
      <c r="L68" s="31">
        <v>46073</v>
      </c>
      <c r="M68" s="32" t="s">
        <v>6585</v>
      </c>
      <c r="N68" s="39" t="s">
        <v>154</v>
      </c>
      <c r="P68" s="39" t="s">
        <v>155</v>
      </c>
    </row>
    <row r="69" spans="7:16" x14ac:dyDescent="0.25">
      <c r="H69" s="39" t="s">
        <v>8599</v>
      </c>
      <c r="I69" s="89">
        <v>-246049.81</v>
      </c>
      <c r="L69" s="31">
        <v>46073</v>
      </c>
      <c r="M69" s="32" t="s">
        <v>6585</v>
      </c>
      <c r="N69" s="39" t="s">
        <v>8600</v>
      </c>
      <c r="P69" s="39" t="s">
        <v>155</v>
      </c>
    </row>
    <row r="70" spans="7:16" x14ac:dyDescent="0.25">
      <c r="G70" s="39">
        <v>1145508</v>
      </c>
      <c r="H70" s="39" t="s">
        <v>8601</v>
      </c>
      <c r="I70" s="89">
        <v>-11220.66</v>
      </c>
      <c r="L70" s="31">
        <v>46073</v>
      </c>
      <c r="M70" s="32" t="s">
        <v>6585</v>
      </c>
      <c r="N70" s="39" t="s">
        <v>6587</v>
      </c>
      <c r="P70" s="39" t="s">
        <v>60</v>
      </c>
    </row>
  </sheetData>
  <autoFilter ref="A1:Z59" xr:uid="{5CEF37F7-CC0A-43E6-9C11-774B08D0FB73}"/>
  <pageMargins left="0.511811024" right="0.511811024" top="0.78740157499999996" bottom="0.78740157499999996" header="0.31496062000000002" footer="0.31496062000000002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0ECA6-727A-4209-BA0C-F5C884341E06}">
  <dimension ref="A1:Y29"/>
  <sheetViews>
    <sheetView showGridLines="0" workbookViewId="0">
      <pane ySplit="1" topLeftCell="A2" activePane="bottomLeft" state="frozen"/>
      <selection activeCell="J1053" sqref="J1053"/>
      <selection pane="bottomLeft" activeCell="L1" sqref="L1:L1048576"/>
    </sheetView>
  </sheetViews>
  <sheetFormatPr defaultColWidth="8.7109375" defaultRowHeight="15" x14ac:dyDescent="0.25"/>
  <cols>
    <col min="1" max="1" width="3.5703125" style="39" customWidth="1"/>
    <col min="2" max="2" width="3.42578125" style="39" customWidth="1"/>
    <col min="3" max="3" width="3.5703125" style="39" customWidth="1"/>
    <col min="4" max="4" width="12.42578125" style="39" customWidth="1"/>
    <col min="5" max="5" width="18.85546875" style="39" bestFit="1" customWidth="1"/>
    <col min="6" max="6" width="5" style="39" customWidth="1"/>
    <col min="7" max="7" width="9.5703125" style="39" customWidth="1"/>
    <col min="8" max="8" width="36.5703125" style="39" bestFit="1" customWidth="1"/>
    <col min="9" max="9" width="18.5703125" style="35" bestFit="1" customWidth="1"/>
    <col min="10" max="11" width="10.85546875" style="28" customWidth="1"/>
    <col min="12" max="12" width="10.85546875" style="31" customWidth="1"/>
    <col min="13" max="13" width="6.85546875" style="43" customWidth="1"/>
    <col min="14" max="14" width="37.42578125" style="39" bestFit="1" customWidth="1"/>
    <col min="15" max="15" width="18.42578125" style="39" customWidth="1"/>
    <col min="16" max="16" width="34.140625" style="39" bestFit="1" customWidth="1"/>
    <col min="17" max="17" width="24" style="39" bestFit="1" customWidth="1"/>
    <col min="18" max="18" width="13.85546875" style="39" bestFit="1" customWidth="1"/>
    <col min="19" max="19" width="21.42578125" style="39" bestFit="1" customWidth="1"/>
    <col min="20" max="20" width="10.42578125" style="39" bestFit="1" customWidth="1"/>
    <col min="21" max="21" width="20.140625" style="39" bestFit="1" customWidth="1"/>
    <col min="22" max="22" width="18.5703125" style="39" bestFit="1" customWidth="1"/>
    <col min="23" max="23" width="8.85546875" style="39" bestFit="1" customWidth="1"/>
    <col min="24" max="24" width="19.140625" style="39" bestFit="1" customWidth="1"/>
    <col min="25" max="25" width="19.85546875" style="39" bestFit="1" customWidth="1"/>
    <col min="26" max="16384" width="8.7109375" style="39"/>
  </cols>
  <sheetData>
    <row r="1" spans="1:25" x14ac:dyDescent="0.25">
      <c r="A1" s="23" t="s">
        <v>35</v>
      </c>
      <c r="B1" s="23" t="s">
        <v>36</v>
      </c>
      <c r="C1" s="23" t="s">
        <v>37</v>
      </c>
      <c r="D1" s="23" t="s">
        <v>38</v>
      </c>
      <c r="E1" s="23" t="s">
        <v>39</v>
      </c>
      <c r="F1" s="23" t="s">
        <v>40</v>
      </c>
      <c r="G1" s="23" t="s">
        <v>41</v>
      </c>
      <c r="H1" s="23" t="s">
        <v>42</v>
      </c>
      <c r="I1" s="37" t="s">
        <v>6578</v>
      </c>
      <c r="J1" s="26" t="s">
        <v>44</v>
      </c>
      <c r="K1" s="26" t="s">
        <v>45</v>
      </c>
      <c r="L1" s="29" t="s">
        <v>5970</v>
      </c>
      <c r="M1" s="38" t="s">
        <v>47</v>
      </c>
      <c r="N1" s="23" t="s">
        <v>48</v>
      </c>
      <c r="O1" s="149" t="s">
        <v>50</v>
      </c>
      <c r="P1" s="23" t="s">
        <v>5974</v>
      </c>
      <c r="Q1" s="23" t="s">
        <v>5972</v>
      </c>
      <c r="R1" s="23" t="s">
        <v>5971</v>
      </c>
      <c r="S1" s="23" t="s">
        <v>6579</v>
      </c>
      <c r="T1" s="23" t="s">
        <v>6580</v>
      </c>
      <c r="U1" s="23" t="s">
        <v>6581</v>
      </c>
      <c r="V1" s="23" t="s">
        <v>5973</v>
      </c>
      <c r="W1" s="23" t="s">
        <v>6582</v>
      </c>
      <c r="X1" s="23" t="s">
        <v>6583</v>
      </c>
      <c r="Y1" s="23" t="s">
        <v>6584</v>
      </c>
    </row>
    <row r="2" spans="1:25" x14ac:dyDescent="0.25">
      <c r="A2" s="36" t="s">
        <v>51</v>
      </c>
      <c r="B2" s="23" t="s">
        <v>51</v>
      </c>
      <c r="C2" s="23" t="s">
        <v>72</v>
      </c>
      <c r="D2" s="23" t="s">
        <v>1085</v>
      </c>
      <c r="E2" s="23" t="s">
        <v>6666</v>
      </c>
      <c r="F2" s="23" t="s">
        <v>55</v>
      </c>
      <c r="G2" s="23" t="s">
        <v>6667</v>
      </c>
      <c r="H2" s="23" t="s">
        <v>6668</v>
      </c>
      <c r="I2" s="42">
        <v>-3151.59</v>
      </c>
      <c r="J2" s="29">
        <v>46007</v>
      </c>
      <c r="K2" s="29">
        <v>46014</v>
      </c>
      <c r="L2" s="29">
        <v>46024</v>
      </c>
      <c r="M2" s="38" t="s">
        <v>127</v>
      </c>
      <c r="N2" s="23" t="s">
        <v>6669</v>
      </c>
      <c r="O2" s="23" t="s">
        <v>60</v>
      </c>
      <c r="P2" s="23" t="s">
        <v>51</v>
      </c>
      <c r="Q2" s="23" t="s">
        <v>51</v>
      </c>
      <c r="R2" s="23" t="s">
        <v>3541</v>
      </c>
      <c r="S2" s="24">
        <v>46025</v>
      </c>
      <c r="T2" s="23" t="s">
        <v>6670</v>
      </c>
      <c r="U2" s="23" t="s">
        <v>51</v>
      </c>
      <c r="V2" s="23" t="s">
        <v>6589</v>
      </c>
      <c r="W2" s="23" t="s">
        <v>51</v>
      </c>
      <c r="X2" s="23" t="s">
        <v>51</v>
      </c>
      <c r="Y2" s="23" t="s">
        <v>6671</v>
      </c>
    </row>
    <row r="3" spans="1:25" x14ac:dyDescent="0.25">
      <c r="H3" s="39" t="s">
        <v>6672</v>
      </c>
      <c r="I3" s="42">
        <v>-1609.61</v>
      </c>
      <c r="L3" s="31">
        <v>46028</v>
      </c>
      <c r="M3" s="43" t="s">
        <v>90</v>
      </c>
      <c r="N3" s="39" t="s">
        <v>6673</v>
      </c>
      <c r="O3" s="39" t="s">
        <v>246</v>
      </c>
    </row>
    <row r="4" spans="1:25" x14ac:dyDescent="0.25">
      <c r="H4" s="39" t="s">
        <v>6672</v>
      </c>
      <c r="I4" s="42">
        <v>-10072.540000000001</v>
      </c>
      <c r="L4" s="31">
        <v>46028</v>
      </c>
      <c r="M4" s="43" t="s">
        <v>90</v>
      </c>
      <c r="N4" s="39" t="s">
        <v>6673</v>
      </c>
      <c r="O4" s="39" t="s">
        <v>246</v>
      </c>
    </row>
    <row r="5" spans="1:25" x14ac:dyDescent="0.25">
      <c r="H5" s="39" t="s">
        <v>374</v>
      </c>
      <c r="I5" s="42">
        <v>-1590.5499999999956</v>
      </c>
      <c r="L5" s="31">
        <v>46028</v>
      </c>
      <c r="M5" s="43" t="s">
        <v>90</v>
      </c>
      <c r="N5" s="39" t="s">
        <v>374</v>
      </c>
      <c r="O5" s="39" t="s">
        <v>129</v>
      </c>
    </row>
    <row r="6" spans="1:25" x14ac:dyDescent="0.25">
      <c r="H6" s="39" t="s">
        <v>246</v>
      </c>
      <c r="I6" s="42">
        <v>-45445.04</v>
      </c>
      <c r="L6" s="31">
        <v>46028</v>
      </c>
      <c r="M6" s="43" t="s">
        <v>127</v>
      </c>
      <c r="N6" s="39" t="s">
        <v>246</v>
      </c>
      <c r="O6" s="39" t="s">
        <v>246</v>
      </c>
    </row>
    <row r="7" spans="1:25" x14ac:dyDescent="0.25">
      <c r="H7" s="39" t="s">
        <v>246</v>
      </c>
      <c r="I7" s="42">
        <v>-50293.98</v>
      </c>
      <c r="L7" s="31">
        <v>46029</v>
      </c>
      <c r="M7" s="43" t="s">
        <v>127</v>
      </c>
      <c r="N7" s="39" t="s">
        <v>246</v>
      </c>
      <c r="O7" s="39" t="s">
        <v>246</v>
      </c>
    </row>
    <row r="8" spans="1:25" x14ac:dyDescent="0.25">
      <c r="A8" s="36" t="s">
        <v>51</v>
      </c>
      <c r="B8" s="23" t="s">
        <v>51</v>
      </c>
      <c r="C8" s="23" t="s">
        <v>72</v>
      </c>
      <c r="D8" s="23" t="s">
        <v>224</v>
      </c>
      <c r="E8" s="23" t="s">
        <v>714</v>
      </c>
      <c r="F8" s="23" t="s">
        <v>55</v>
      </c>
      <c r="G8" s="23" t="s">
        <v>6674</v>
      </c>
      <c r="H8" s="23" t="s">
        <v>6675</v>
      </c>
      <c r="I8" s="42">
        <v>-8002.86</v>
      </c>
      <c r="J8" s="29">
        <v>46019</v>
      </c>
      <c r="K8" s="29">
        <v>46030</v>
      </c>
      <c r="L8" s="29">
        <v>46030</v>
      </c>
      <c r="M8" s="38" t="s">
        <v>6676</v>
      </c>
      <c r="N8" s="23" t="s">
        <v>6677</v>
      </c>
      <c r="O8" s="23" t="s">
        <v>60</v>
      </c>
      <c r="P8" s="23" t="s">
        <v>51</v>
      </c>
      <c r="Q8" s="23" t="s">
        <v>51</v>
      </c>
      <c r="R8" s="23" t="s">
        <v>3541</v>
      </c>
      <c r="S8" s="24">
        <v>46030</v>
      </c>
      <c r="T8" s="23" t="s">
        <v>6588</v>
      </c>
      <c r="U8" s="23" t="s">
        <v>51</v>
      </c>
      <c r="V8" s="23" t="s">
        <v>6602</v>
      </c>
      <c r="W8" s="23" t="s">
        <v>51</v>
      </c>
      <c r="X8" s="23" t="s">
        <v>51</v>
      </c>
      <c r="Y8" s="23" t="s">
        <v>6678</v>
      </c>
    </row>
    <row r="9" spans="1:25" x14ac:dyDescent="0.25">
      <c r="A9" s="36" t="s">
        <v>51</v>
      </c>
      <c r="B9" s="23" t="s">
        <v>51</v>
      </c>
      <c r="C9" s="23" t="s">
        <v>72</v>
      </c>
      <c r="D9" s="23" t="s">
        <v>73</v>
      </c>
      <c r="E9" s="23" t="s">
        <v>714</v>
      </c>
      <c r="F9" s="23" t="s">
        <v>55</v>
      </c>
      <c r="G9" s="23" t="s">
        <v>6679</v>
      </c>
      <c r="H9" s="23" t="s">
        <v>6680</v>
      </c>
      <c r="I9" s="42">
        <v>-8002.86</v>
      </c>
      <c r="J9" s="29">
        <v>46019</v>
      </c>
      <c r="K9" s="29">
        <v>46030</v>
      </c>
      <c r="L9" s="29">
        <v>46030</v>
      </c>
      <c r="M9" s="38" t="s">
        <v>6676</v>
      </c>
      <c r="N9" s="23" t="s">
        <v>6677</v>
      </c>
      <c r="O9" s="23" t="s">
        <v>60</v>
      </c>
      <c r="P9" s="23" t="s">
        <v>51</v>
      </c>
      <c r="Q9" s="23" t="s">
        <v>51</v>
      </c>
      <c r="R9" s="23" t="s">
        <v>3541</v>
      </c>
      <c r="S9" s="24">
        <v>46030</v>
      </c>
      <c r="T9" s="23" t="s">
        <v>6588</v>
      </c>
      <c r="U9" s="23" t="s">
        <v>51</v>
      </c>
      <c r="V9" s="23" t="s">
        <v>6602</v>
      </c>
      <c r="W9" s="23" t="s">
        <v>51</v>
      </c>
      <c r="X9" s="23" t="s">
        <v>51</v>
      </c>
      <c r="Y9" s="23" t="s">
        <v>6678</v>
      </c>
    </row>
    <row r="10" spans="1:25" x14ac:dyDescent="0.25">
      <c r="H10" s="39" t="s">
        <v>2216</v>
      </c>
      <c r="I10" s="42">
        <v>-399</v>
      </c>
      <c r="L10" s="31">
        <v>46037</v>
      </c>
      <c r="M10" s="43" t="s">
        <v>90</v>
      </c>
      <c r="N10" s="39" t="s">
        <v>2216</v>
      </c>
      <c r="O10" s="39" t="s">
        <v>129</v>
      </c>
    </row>
    <row r="11" spans="1:25" x14ac:dyDescent="0.25">
      <c r="A11" s="36" t="s">
        <v>51</v>
      </c>
      <c r="B11" s="23" t="s">
        <v>51</v>
      </c>
      <c r="C11" s="23" t="s">
        <v>72</v>
      </c>
      <c r="D11" s="23" t="s">
        <v>185</v>
      </c>
      <c r="E11" s="23" t="s">
        <v>6681</v>
      </c>
      <c r="F11" s="23" t="s">
        <v>55</v>
      </c>
      <c r="G11" s="23" t="s">
        <v>315</v>
      </c>
      <c r="H11" s="23" t="s">
        <v>316</v>
      </c>
      <c r="I11" s="42">
        <v>-166.73</v>
      </c>
      <c r="J11" s="29">
        <v>46021</v>
      </c>
      <c r="K11" s="29">
        <v>46031</v>
      </c>
      <c r="L11" s="29">
        <v>46041</v>
      </c>
      <c r="M11" s="38" t="s">
        <v>77</v>
      </c>
      <c r="N11" s="23" t="s">
        <v>6682</v>
      </c>
      <c r="O11" s="23" t="s">
        <v>60</v>
      </c>
      <c r="P11" s="23" t="s">
        <v>51</v>
      </c>
      <c r="Q11" s="23" t="s">
        <v>51</v>
      </c>
      <c r="R11" s="23" t="s">
        <v>3541</v>
      </c>
      <c r="S11" s="24">
        <v>46053</v>
      </c>
      <c r="T11" s="23" t="s">
        <v>6588</v>
      </c>
      <c r="U11" s="23" t="s">
        <v>51</v>
      </c>
      <c r="V11" s="23" t="s">
        <v>6594</v>
      </c>
      <c r="W11" s="23" t="s">
        <v>51</v>
      </c>
      <c r="X11" s="23" t="s">
        <v>51</v>
      </c>
      <c r="Y11" s="23" t="s">
        <v>6683</v>
      </c>
    </row>
    <row r="12" spans="1:25" x14ac:dyDescent="0.25">
      <c r="H12" s="39" t="s">
        <v>154</v>
      </c>
      <c r="I12" s="42">
        <v>-10882.41</v>
      </c>
      <c r="L12" s="31">
        <v>46042</v>
      </c>
      <c r="N12" s="39" t="s">
        <v>154</v>
      </c>
      <c r="O12" s="39" t="s">
        <v>155</v>
      </c>
    </row>
    <row r="13" spans="1:25" x14ac:dyDescent="0.25">
      <c r="H13" s="39" t="s">
        <v>6684</v>
      </c>
      <c r="I13" s="42">
        <v>-73740.62</v>
      </c>
      <c r="L13" s="31">
        <v>46042</v>
      </c>
      <c r="N13" s="39" t="s">
        <v>6684</v>
      </c>
      <c r="O13" s="39" t="s">
        <v>155</v>
      </c>
    </row>
    <row r="14" spans="1:25" x14ac:dyDescent="0.25">
      <c r="A14" s="36" t="s">
        <v>51</v>
      </c>
      <c r="B14" s="23" t="s">
        <v>51</v>
      </c>
      <c r="C14" s="23" t="s">
        <v>855</v>
      </c>
      <c r="D14" s="23" t="s">
        <v>6685</v>
      </c>
      <c r="E14" s="23" t="s">
        <v>6686</v>
      </c>
      <c r="F14" s="23" t="s">
        <v>55</v>
      </c>
      <c r="G14" s="23" t="s">
        <v>6687</v>
      </c>
      <c r="H14" s="23" t="s">
        <v>6688</v>
      </c>
      <c r="I14" s="42">
        <v>-5018536.93</v>
      </c>
      <c r="J14" s="29">
        <v>46052</v>
      </c>
      <c r="K14" s="29">
        <v>46052</v>
      </c>
      <c r="L14" s="29">
        <v>46052</v>
      </c>
      <c r="M14" s="23" t="s">
        <v>77</v>
      </c>
      <c r="N14" s="23" t="s">
        <v>6682</v>
      </c>
      <c r="O14" s="23" t="s">
        <v>60</v>
      </c>
      <c r="P14" s="23" t="s">
        <v>6686</v>
      </c>
      <c r="Q14" s="23" t="s">
        <v>51</v>
      </c>
      <c r="R14" s="24"/>
      <c r="S14" s="23" t="s">
        <v>6588</v>
      </c>
      <c r="T14" s="23" t="s">
        <v>51</v>
      </c>
      <c r="U14" s="23" t="s">
        <v>51</v>
      </c>
      <c r="V14" s="23" t="s">
        <v>51</v>
      </c>
      <c r="W14" s="23" t="s">
        <v>6689</v>
      </c>
      <c r="X14" s="23" t="s">
        <v>6690</v>
      </c>
    </row>
    <row r="15" spans="1:25" x14ac:dyDescent="0.25">
      <c r="A15" s="36" t="s">
        <v>51</v>
      </c>
      <c r="B15" s="23" t="s">
        <v>51</v>
      </c>
      <c r="C15" s="23" t="s">
        <v>72</v>
      </c>
      <c r="D15" s="23" t="s">
        <v>354</v>
      </c>
      <c r="E15" s="23" t="s">
        <v>2426</v>
      </c>
      <c r="F15" s="23" t="s">
        <v>55</v>
      </c>
      <c r="G15" s="23" t="s">
        <v>6691</v>
      </c>
      <c r="H15" s="23" t="s">
        <v>6692</v>
      </c>
      <c r="I15" s="42">
        <v>-25000</v>
      </c>
      <c r="J15" s="29">
        <v>46049</v>
      </c>
      <c r="K15" s="29">
        <v>46050</v>
      </c>
      <c r="L15" s="29">
        <v>46052</v>
      </c>
      <c r="M15" s="38" t="s">
        <v>77</v>
      </c>
      <c r="N15" s="23" t="s">
        <v>6682</v>
      </c>
      <c r="O15" s="23" t="s">
        <v>60</v>
      </c>
      <c r="P15" s="23" t="s">
        <v>51</v>
      </c>
      <c r="Q15" s="23" t="s">
        <v>51</v>
      </c>
      <c r="R15" s="23" t="s">
        <v>51</v>
      </c>
      <c r="S15" s="24">
        <v>46052</v>
      </c>
      <c r="T15" s="23" t="s">
        <v>6588</v>
      </c>
      <c r="U15" s="23" t="s">
        <v>51</v>
      </c>
      <c r="V15" s="23" t="s">
        <v>6599</v>
      </c>
      <c r="W15" s="23" t="s">
        <v>51</v>
      </c>
      <c r="X15" s="23" t="s">
        <v>51</v>
      </c>
      <c r="Y15" s="23" t="s">
        <v>6693</v>
      </c>
    </row>
    <row r="16" spans="1:25" x14ac:dyDescent="0.25">
      <c r="H16" s="39" t="s">
        <v>6694</v>
      </c>
      <c r="I16" s="42">
        <v>-250</v>
      </c>
      <c r="L16" s="29">
        <v>46052</v>
      </c>
      <c r="M16" s="43" t="s">
        <v>77</v>
      </c>
      <c r="N16" s="39" t="s">
        <v>6695</v>
      </c>
      <c r="O16" s="39" t="s">
        <v>60</v>
      </c>
    </row>
    <row r="17" spans="1:25" x14ac:dyDescent="0.25">
      <c r="H17" s="39" t="s">
        <v>374</v>
      </c>
      <c r="I17" s="42">
        <v>-1494.7900000000009</v>
      </c>
      <c r="L17" s="31">
        <v>46058</v>
      </c>
      <c r="M17" s="43" t="s">
        <v>90</v>
      </c>
      <c r="N17" s="39" t="s">
        <v>374</v>
      </c>
      <c r="O17" s="39" t="s">
        <v>129</v>
      </c>
    </row>
    <row r="18" spans="1:25" x14ac:dyDescent="0.25">
      <c r="H18" s="39" t="s">
        <v>246</v>
      </c>
      <c r="I18" s="42">
        <v>-42708.24</v>
      </c>
      <c r="L18" s="31">
        <v>46058</v>
      </c>
      <c r="M18" s="43" t="s">
        <v>127</v>
      </c>
      <c r="N18" s="39" t="s">
        <v>246</v>
      </c>
      <c r="O18" s="39" t="s">
        <v>246</v>
      </c>
    </row>
    <row r="19" spans="1:25" x14ac:dyDescent="0.25">
      <c r="H19" s="39" t="s">
        <v>246</v>
      </c>
      <c r="I19" s="42">
        <v>-17297.439999999999</v>
      </c>
      <c r="L19" s="31">
        <v>46059</v>
      </c>
      <c r="M19" s="43" t="s">
        <v>127</v>
      </c>
      <c r="N19" s="39" t="s">
        <v>246</v>
      </c>
      <c r="O19" s="39" t="s">
        <v>246</v>
      </c>
    </row>
    <row r="20" spans="1:25" x14ac:dyDescent="0.25">
      <c r="H20" s="39" t="s">
        <v>246</v>
      </c>
      <c r="I20" s="42">
        <v>-50058.96</v>
      </c>
      <c r="L20" s="31">
        <v>46059</v>
      </c>
      <c r="M20" s="43" t="s">
        <v>127</v>
      </c>
      <c r="N20" s="39" t="s">
        <v>246</v>
      </c>
      <c r="O20" s="39" t="s">
        <v>246</v>
      </c>
    </row>
    <row r="21" spans="1:25" x14ac:dyDescent="0.25">
      <c r="A21" s="39" t="s">
        <v>51</v>
      </c>
      <c r="B21" s="39" t="s">
        <v>51</v>
      </c>
      <c r="C21" s="39" t="s">
        <v>72</v>
      </c>
      <c r="D21" s="39" t="s">
        <v>503</v>
      </c>
      <c r="E21" s="39" t="s">
        <v>8602</v>
      </c>
      <c r="F21" s="39" t="s">
        <v>55</v>
      </c>
      <c r="G21" s="39" t="s">
        <v>6667</v>
      </c>
      <c r="H21" s="39" t="s">
        <v>6668</v>
      </c>
      <c r="I21" s="42">
        <v>-3282.3</v>
      </c>
      <c r="J21" s="28">
        <v>46044</v>
      </c>
      <c r="K21" s="28">
        <v>46048</v>
      </c>
      <c r="L21" s="31">
        <v>46065</v>
      </c>
      <c r="M21" s="43" t="s">
        <v>127</v>
      </c>
      <c r="N21" s="39" t="s">
        <v>6669</v>
      </c>
      <c r="O21" s="39" t="s">
        <v>60</v>
      </c>
      <c r="P21" s="39" t="s">
        <v>51</v>
      </c>
      <c r="Q21" s="39" t="s">
        <v>51</v>
      </c>
      <c r="R21" s="39" t="s">
        <v>3541</v>
      </c>
      <c r="T21" s="39" t="s">
        <v>6588</v>
      </c>
      <c r="U21" s="39" t="s">
        <v>51</v>
      </c>
      <c r="V21" s="39" t="s">
        <v>51</v>
      </c>
      <c r="W21" s="39" t="s">
        <v>51</v>
      </c>
      <c r="X21" s="39" t="s">
        <v>51</v>
      </c>
      <c r="Y21" s="39" t="s">
        <v>6671</v>
      </c>
    </row>
    <row r="22" spans="1:25" x14ac:dyDescent="0.25">
      <c r="A22" s="39" t="s">
        <v>51</v>
      </c>
      <c r="B22" s="39" t="s">
        <v>51</v>
      </c>
      <c r="C22" s="39" t="s">
        <v>72</v>
      </c>
      <c r="D22" s="39" t="s">
        <v>383</v>
      </c>
      <c r="E22" s="39" t="s">
        <v>8603</v>
      </c>
      <c r="F22" s="39" t="s">
        <v>55</v>
      </c>
      <c r="G22" s="39" t="s">
        <v>7953</v>
      </c>
      <c r="H22" s="39" t="s">
        <v>7954</v>
      </c>
      <c r="I22" s="42">
        <v>-1822.73</v>
      </c>
      <c r="J22" s="28">
        <v>46063</v>
      </c>
      <c r="K22" s="28">
        <v>46064</v>
      </c>
      <c r="L22" s="31">
        <v>46065</v>
      </c>
      <c r="M22" s="43" t="s">
        <v>127</v>
      </c>
      <c r="N22" s="39" t="s">
        <v>6669</v>
      </c>
      <c r="O22" s="39" t="s">
        <v>155</v>
      </c>
      <c r="P22" s="39" t="s">
        <v>51</v>
      </c>
      <c r="Q22" s="39" t="s">
        <v>51</v>
      </c>
      <c r="R22" s="39" t="s">
        <v>51</v>
      </c>
      <c r="T22" s="39" t="s">
        <v>6663</v>
      </c>
      <c r="U22" s="39" t="s">
        <v>51</v>
      </c>
      <c r="V22" s="39" t="s">
        <v>51</v>
      </c>
      <c r="W22" s="39" t="s">
        <v>51</v>
      </c>
      <c r="X22" s="39" t="s">
        <v>51</v>
      </c>
      <c r="Y22" s="39" t="s">
        <v>8604</v>
      </c>
    </row>
    <row r="23" spans="1:25" x14ac:dyDescent="0.25">
      <c r="H23" s="39" t="s">
        <v>2216</v>
      </c>
      <c r="I23" s="42">
        <v>-399</v>
      </c>
      <c r="L23" s="31">
        <v>46071</v>
      </c>
      <c r="M23" s="43" t="s">
        <v>90</v>
      </c>
      <c r="N23" s="39" t="s">
        <v>2216</v>
      </c>
      <c r="O23" s="39" t="s">
        <v>129</v>
      </c>
    </row>
    <row r="24" spans="1:25" x14ac:dyDescent="0.25">
      <c r="H24" s="39" t="s">
        <v>6672</v>
      </c>
      <c r="I24" s="42">
        <v>-173.73</v>
      </c>
      <c r="L24" s="31">
        <v>46072</v>
      </c>
      <c r="M24" s="43" t="s">
        <v>90</v>
      </c>
      <c r="N24" s="39" t="s">
        <v>6673</v>
      </c>
      <c r="O24" s="39" t="s">
        <v>246</v>
      </c>
    </row>
    <row r="25" spans="1:25" x14ac:dyDescent="0.25">
      <c r="H25" s="39" t="s">
        <v>6672</v>
      </c>
      <c r="I25" s="42">
        <v>-1684.83</v>
      </c>
      <c r="L25" s="31">
        <v>46072</v>
      </c>
      <c r="M25" s="43" t="s">
        <v>90</v>
      </c>
      <c r="N25" s="39" t="s">
        <v>6673</v>
      </c>
      <c r="O25" s="39" t="s">
        <v>246</v>
      </c>
    </row>
    <row r="26" spans="1:25" x14ac:dyDescent="0.25">
      <c r="H26" s="39" t="s">
        <v>6672</v>
      </c>
      <c r="I26" s="42">
        <v>-11109.99</v>
      </c>
      <c r="L26" s="31">
        <v>46072</v>
      </c>
      <c r="M26" s="43" t="s">
        <v>90</v>
      </c>
      <c r="N26" s="39" t="s">
        <v>6673</v>
      </c>
      <c r="O26" s="39" t="s">
        <v>246</v>
      </c>
    </row>
    <row r="27" spans="1:25" x14ac:dyDescent="0.25">
      <c r="H27" s="39" t="s">
        <v>6684</v>
      </c>
      <c r="I27" s="42">
        <v>-10882.41</v>
      </c>
      <c r="L27" s="31">
        <v>46073</v>
      </c>
      <c r="N27" s="39" t="s">
        <v>154</v>
      </c>
      <c r="O27" s="39" t="s">
        <v>155</v>
      </c>
    </row>
    <row r="28" spans="1:25" x14ac:dyDescent="0.25">
      <c r="H28" s="39" t="s">
        <v>154</v>
      </c>
      <c r="I28" s="42">
        <v>-73740.62</v>
      </c>
      <c r="L28" s="31">
        <v>46073</v>
      </c>
      <c r="N28" s="39" t="s">
        <v>6684</v>
      </c>
      <c r="O28" s="39" t="s">
        <v>155</v>
      </c>
    </row>
    <row r="29" spans="1:25" x14ac:dyDescent="0.25">
      <c r="H29" s="39" t="s">
        <v>1912</v>
      </c>
      <c r="I29" s="35">
        <v>400.91</v>
      </c>
      <c r="L29" s="31">
        <v>46076</v>
      </c>
      <c r="M29" s="43" t="s">
        <v>127</v>
      </c>
      <c r="N29" s="39" t="s">
        <v>9991</v>
      </c>
      <c r="O29" s="39" t="s">
        <v>129</v>
      </c>
    </row>
  </sheetData>
  <autoFilter ref="A1:Y20" xr:uid="{664426CA-ABC3-40CF-9795-08F02AAFC359}"/>
  <pageMargins left="0.511811024" right="0.511811024" top="0.78740157499999996" bottom="0.78740157499999996" header="0.31496062000000002" footer="0.31496062000000002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A6AFF-81F3-4742-976F-5D193DEAC6E5}">
  <dimension ref="A1:AC11"/>
  <sheetViews>
    <sheetView workbookViewId="0">
      <pane ySplit="1" topLeftCell="A2" activePane="bottomLeft" state="frozen"/>
      <selection activeCell="J1053" sqref="J1053"/>
      <selection pane="bottomLeft" activeCell="K18" sqref="K18"/>
    </sheetView>
  </sheetViews>
  <sheetFormatPr defaultColWidth="8.85546875" defaultRowHeight="11.25" x14ac:dyDescent="0.2"/>
  <cols>
    <col min="1" max="1" width="5.85546875" style="48" bestFit="1" customWidth="1"/>
    <col min="2" max="2" width="2.5703125" style="48" bestFit="1" customWidth="1"/>
    <col min="3" max="4" width="8.5703125" style="48" bestFit="1" customWidth="1"/>
    <col min="5" max="5" width="3.42578125" style="48" bestFit="1" customWidth="1"/>
    <col min="6" max="6" width="17.140625" style="48" bestFit="1" customWidth="1"/>
    <col min="7" max="10" width="18.140625" style="87" bestFit="1" customWidth="1"/>
    <col min="11" max="11" width="11.7109375" style="176" customWidth="1"/>
    <col min="12" max="12" width="12" style="176" customWidth="1"/>
    <col min="13" max="13" width="12.42578125" style="176" customWidth="1"/>
    <col min="14" max="14" width="10.85546875" style="176" customWidth="1"/>
    <col min="15" max="15" width="9.140625" style="88" customWidth="1"/>
    <col min="16" max="16" width="6.28515625" style="48" customWidth="1"/>
    <col min="17" max="17" width="30.140625" style="48" bestFit="1" customWidth="1"/>
    <col min="18" max="18" width="30.140625" style="48" customWidth="1"/>
    <col min="19" max="20" width="41.42578125" style="48" bestFit="1" customWidth="1"/>
    <col min="21" max="21" width="4.140625" style="48" bestFit="1" customWidth="1"/>
    <col min="22" max="23" width="9.42578125" style="48" bestFit="1" customWidth="1"/>
    <col min="24" max="26" width="10.42578125" style="48" bestFit="1" customWidth="1"/>
    <col min="27" max="27" width="7.85546875" style="48" bestFit="1" customWidth="1"/>
    <col min="28" max="28" width="15.5703125" style="48" bestFit="1" customWidth="1"/>
    <col min="29" max="29" width="43.140625" style="48" bestFit="1" customWidth="1"/>
    <col min="30" max="16384" width="8.85546875" style="48"/>
  </cols>
  <sheetData>
    <row r="1" spans="1:29" ht="12" thickBot="1" x14ac:dyDescent="0.25">
      <c r="A1" s="83" t="s">
        <v>2456</v>
      </c>
      <c r="B1" s="83" t="s">
        <v>2457</v>
      </c>
      <c r="C1" s="83" t="s">
        <v>2458</v>
      </c>
      <c r="D1" s="83" t="s">
        <v>60</v>
      </c>
      <c r="E1" s="83" t="s">
        <v>2459</v>
      </c>
      <c r="F1" s="83" t="s">
        <v>2460</v>
      </c>
      <c r="G1" s="84" t="s">
        <v>2461</v>
      </c>
      <c r="H1" s="84" t="s">
        <v>2462</v>
      </c>
      <c r="I1" s="84" t="s">
        <v>2463</v>
      </c>
      <c r="J1" s="84" t="s">
        <v>2464</v>
      </c>
      <c r="K1" s="175" t="s">
        <v>2465</v>
      </c>
      <c r="L1" s="175" t="s">
        <v>2466</v>
      </c>
      <c r="M1" s="175" t="s">
        <v>2467</v>
      </c>
      <c r="N1" s="175" t="s">
        <v>2468</v>
      </c>
      <c r="O1" s="85" t="s">
        <v>2469</v>
      </c>
      <c r="P1" s="83" t="s">
        <v>6696</v>
      </c>
      <c r="Q1" s="83" t="s">
        <v>2471</v>
      </c>
      <c r="R1" s="150" t="s">
        <v>50</v>
      </c>
      <c r="S1" s="83" t="s">
        <v>2472</v>
      </c>
      <c r="T1" s="83" t="s">
        <v>2473</v>
      </c>
      <c r="U1" s="83" t="s">
        <v>2474</v>
      </c>
      <c r="V1" s="83" t="s">
        <v>2475</v>
      </c>
      <c r="W1" s="83" t="s">
        <v>2476</v>
      </c>
      <c r="X1" s="83" t="s">
        <v>2477</v>
      </c>
      <c r="Y1" s="83" t="s">
        <v>2478</v>
      </c>
      <c r="Z1" s="83" t="s">
        <v>2479</v>
      </c>
      <c r="AA1" s="83" t="s">
        <v>2480</v>
      </c>
      <c r="AB1" s="83" t="s">
        <v>2481</v>
      </c>
      <c r="AC1" s="83" t="s">
        <v>2482</v>
      </c>
    </row>
    <row r="2" spans="1:29" ht="12" thickTop="1" x14ac:dyDescent="0.2">
      <c r="A2" s="45" t="s">
        <v>2819</v>
      </c>
      <c r="B2" s="45" t="s">
        <v>6697</v>
      </c>
      <c r="C2" s="45" t="s">
        <v>6698</v>
      </c>
      <c r="D2" s="45" t="s">
        <v>6699</v>
      </c>
      <c r="E2" s="45" t="s">
        <v>4252</v>
      </c>
      <c r="F2" s="45" t="s">
        <v>6700</v>
      </c>
      <c r="G2" s="86"/>
      <c r="H2" s="86"/>
      <c r="I2" s="86"/>
      <c r="J2" s="86">
        <v>-52524.7</v>
      </c>
      <c r="K2" s="46">
        <v>45198</v>
      </c>
      <c r="L2" s="46">
        <v>46052</v>
      </c>
      <c r="M2" s="46">
        <v>46052</v>
      </c>
      <c r="N2" s="46">
        <v>45198</v>
      </c>
      <c r="O2" s="47" t="s">
        <v>6701</v>
      </c>
      <c r="P2" s="45" t="s">
        <v>51</v>
      </c>
      <c r="Q2" s="45" t="s">
        <v>6702</v>
      </c>
      <c r="R2" s="45" t="s">
        <v>155</v>
      </c>
      <c r="S2" s="45" t="s">
        <v>51</v>
      </c>
      <c r="T2" s="45" t="s">
        <v>51</v>
      </c>
      <c r="U2" s="45" t="s">
        <v>51</v>
      </c>
      <c r="V2" s="45" t="s">
        <v>51</v>
      </c>
      <c r="W2" s="45" t="s">
        <v>51</v>
      </c>
      <c r="X2" s="45" t="s">
        <v>51</v>
      </c>
      <c r="Y2" s="45" t="s">
        <v>51</v>
      </c>
      <c r="Z2" s="45" t="s">
        <v>51</v>
      </c>
      <c r="AA2" s="45" t="s">
        <v>51</v>
      </c>
      <c r="AB2" s="45" t="s">
        <v>6703</v>
      </c>
      <c r="AC2" s="45" t="s">
        <v>6704</v>
      </c>
    </row>
    <row r="3" spans="1:29" x14ac:dyDescent="0.2">
      <c r="A3" s="45" t="s">
        <v>2819</v>
      </c>
      <c r="B3" s="45" t="s">
        <v>4492</v>
      </c>
      <c r="C3" s="45" t="s">
        <v>6705</v>
      </c>
      <c r="D3" s="45" t="s">
        <v>6706</v>
      </c>
      <c r="E3" s="45" t="s">
        <v>2487</v>
      </c>
      <c r="F3" s="45" t="s">
        <v>6707</v>
      </c>
      <c r="G3" s="86"/>
      <c r="H3" s="86"/>
      <c r="I3" s="86"/>
      <c r="J3" s="86">
        <v>-5573.04</v>
      </c>
      <c r="K3" s="46">
        <v>46052</v>
      </c>
      <c r="L3" s="46">
        <v>46052</v>
      </c>
      <c r="M3" s="46">
        <v>46052</v>
      </c>
      <c r="N3" s="46">
        <v>46052</v>
      </c>
      <c r="O3" s="47" t="s">
        <v>6701</v>
      </c>
      <c r="P3" s="45" t="s">
        <v>51</v>
      </c>
      <c r="Q3" s="45" t="s">
        <v>6708</v>
      </c>
      <c r="R3" s="45" t="s">
        <v>155</v>
      </c>
      <c r="S3" s="45" t="s">
        <v>51</v>
      </c>
      <c r="T3" s="45" t="s">
        <v>6709</v>
      </c>
      <c r="U3" s="45" t="s">
        <v>51</v>
      </c>
      <c r="V3" s="45" t="s">
        <v>51</v>
      </c>
      <c r="W3" s="45" t="s">
        <v>51</v>
      </c>
      <c r="X3" s="45" t="s">
        <v>51</v>
      </c>
      <c r="Y3" s="45" t="s">
        <v>51</v>
      </c>
      <c r="Z3" s="45" t="s">
        <v>2490</v>
      </c>
      <c r="AA3" s="45" t="s">
        <v>2491</v>
      </c>
      <c r="AB3" s="45" t="s">
        <v>6710</v>
      </c>
      <c r="AC3" s="45" t="s">
        <v>51</v>
      </c>
    </row>
    <row r="4" spans="1:29" x14ac:dyDescent="0.2">
      <c r="A4" s="45" t="s">
        <v>2819</v>
      </c>
      <c r="B4" s="45" t="s">
        <v>4492</v>
      </c>
      <c r="C4" s="45" t="s">
        <v>6705</v>
      </c>
      <c r="D4" s="45" t="s">
        <v>6711</v>
      </c>
      <c r="E4" s="45" t="s">
        <v>2487</v>
      </c>
      <c r="F4" s="45" t="s">
        <v>6712</v>
      </c>
      <c r="G4" s="86"/>
      <c r="H4" s="86"/>
      <c r="I4" s="86"/>
      <c r="J4" s="86">
        <v>-1006.12</v>
      </c>
      <c r="K4" s="46">
        <v>46052</v>
      </c>
      <c r="L4" s="46">
        <v>46052</v>
      </c>
      <c r="M4" s="46">
        <v>46052</v>
      </c>
      <c r="N4" s="46">
        <v>46052</v>
      </c>
      <c r="O4" s="47" t="s">
        <v>6701</v>
      </c>
      <c r="P4" s="45" t="s">
        <v>51</v>
      </c>
      <c r="Q4" s="45" t="s">
        <v>6713</v>
      </c>
      <c r="R4" s="45" t="s">
        <v>129</v>
      </c>
      <c r="S4" s="45" t="s">
        <v>51</v>
      </c>
      <c r="T4" s="45" t="s">
        <v>51</v>
      </c>
      <c r="U4" s="45" t="s">
        <v>51</v>
      </c>
      <c r="V4" s="45" t="s">
        <v>51</v>
      </c>
      <c r="W4" s="45" t="s">
        <v>51</v>
      </c>
      <c r="X4" s="45" t="s">
        <v>51</v>
      </c>
      <c r="Y4" s="45" t="s">
        <v>51</v>
      </c>
      <c r="Z4" s="45" t="s">
        <v>2490</v>
      </c>
      <c r="AA4" s="45" t="s">
        <v>2491</v>
      </c>
      <c r="AB4" s="45" t="s">
        <v>6714</v>
      </c>
      <c r="AC4" s="45" t="s">
        <v>51</v>
      </c>
    </row>
    <row r="5" spans="1:29" x14ac:dyDescent="0.2">
      <c r="A5" s="45" t="s">
        <v>2819</v>
      </c>
      <c r="B5" s="45" t="s">
        <v>4492</v>
      </c>
      <c r="C5" s="45" t="s">
        <v>6705</v>
      </c>
      <c r="D5" s="45" t="s">
        <v>6715</v>
      </c>
      <c r="E5" s="45" t="s">
        <v>4252</v>
      </c>
      <c r="F5" s="45" t="s">
        <v>6716</v>
      </c>
      <c r="G5" s="86"/>
      <c r="H5" s="86"/>
      <c r="I5" s="86"/>
      <c r="J5" s="86">
        <v>-359.41</v>
      </c>
      <c r="K5" s="46">
        <v>46052</v>
      </c>
      <c r="L5" s="46">
        <v>46052</v>
      </c>
      <c r="M5" s="46">
        <v>46052</v>
      </c>
      <c r="N5" s="46">
        <v>46052</v>
      </c>
      <c r="O5" s="47" t="s">
        <v>6701</v>
      </c>
      <c r="P5" s="45" t="s">
        <v>51</v>
      </c>
      <c r="Q5" s="45" t="s">
        <v>6717</v>
      </c>
      <c r="R5" s="45" t="s">
        <v>155</v>
      </c>
      <c r="S5" s="45" t="s">
        <v>51</v>
      </c>
      <c r="T5" s="45" t="s">
        <v>6718</v>
      </c>
      <c r="U5" s="45" t="s">
        <v>51</v>
      </c>
      <c r="V5" s="45" t="s">
        <v>51</v>
      </c>
      <c r="W5" s="45" t="s">
        <v>51</v>
      </c>
      <c r="X5" s="45" t="s">
        <v>51</v>
      </c>
      <c r="Y5" s="45" t="s">
        <v>51</v>
      </c>
      <c r="Z5" s="45" t="s">
        <v>51</v>
      </c>
      <c r="AA5" s="45" t="s">
        <v>51</v>
      </c>
      <c r="AB5" s="45" t="s">
        <v>6703</v>
      </c>
      <c r="AC5" s="45" t="s">
        <v>6719</v>
      </c>
    </row>
    <row r="6" spans="1:29" x14ac:dyDescent="0.2">
      <c r="A6" s="45" t="s">
        <v>2819</v>
      </c>
      <c r="B6" s="45" t="s">
        <v>6697</v>
      </c>
      <c r="C6" s="45" t="s">
        <v>6720</v>
      </c>
      <c r="D6" s="45" t="s">
        <v>6715</v>
      </c>
      <c r="E6" s="45" t="s">
        <v>4252</v>
      </c>
      <c r="F6" s="45" t="s">
        <v>6716</v>
      </c>
      <c r="G6" s="86"/>
      <c r="H6" s="86"/>
      <c r="I6" s="86"/>
      <c r="J6" s="86">
        <v>-27775.07</v>
      </c>
      <c r="K6" s="46">
        <v>45198</v>
      </c>
      <c r="L6" s="46">
        <v>46052</v>
      </c>
      <c r="M6" s="46">
        <v>46052</v>
      </c>
      <c r="N6" s="46">
        <v>45198</v>
      </c>
      <c r="O6" s="47" t="s">
        <v>6701</v>
      </c>
      <c r="P6" s="45" t="s">
        <v>51</v>
      </c>
      <c r="Q6" s="45" t="s">
        <v>6702</v>
      </c>
      <c r="R6" s="45" t="s">
        <v>155</v>
      </c>
      <c r="S6" s="45" t="s">
        <v>51</v>
      </c>
      <c r="T6" s="45" t="s">
        <v>51</v>
      </c>
      <c r="U6" s="45" t="s">
        <v>51</v>
      </c>
      <c r="V6" s="45" t="s">
        <v>51</v>
      </c>
      <c r="W6" s="45" t="s">
        <v>51</v>
      </c>
      <c r="X6" s="45" t="s">
        <v>51</v>
      </c>
      <c r="Y6" s="45" t="s">
        <v>51</v>
      </c>
      <c r="Z6" s="45" t="s">
        <v>51</v>
      </c>
      <c r="AA6" s="45" t="s">
        <v>51</v>
      </c>
      <c r="AB6" s="45" t="s">
        <v>6703</v>
      </c>
      <c r="AC6" s="45" t="s">
        <v>6719</v>
      </c>
    </row>
    <row r="7" spans="1:29" s="49" customFormat="1" x14ac:dyDescent="0.2">
      <c r="A7" s="45" t="s">
        <v>2819</v>
      </c>
      <c r="B7" s="45" t="s">
        <v>4492</v>
      </c>
      <c r="C7" s="45" t="s">
        <v>6705</v>
      </c>
      <c r="D7" s="45" t="s">
        <v>6721</v>
      </c>
      <c r="E7" s="45" t="s">
        <v>2483</v>
      </c>
      <c r="F7" s="45" t="s">
        <v>6722</v>
      </c>
      <c r="G7" s="86"/>
      <c r="H7" s="86"/>
      <c r="I7" s="86"/>
      <c r="J7" s="86">
        <v>-250</v>
      </c>
      <c r="K7" s="46">
        <v>46052</v>
      </c>
      <c r="L7" s="46">
        <v>46052</v>
      </c>
      <c r="M7" s="46">
        <v>46052</v>
      </c>
      <c r="N7" s="46">
        <v>46052</v>
      </c>
      <c r="O7" s="47" t="s">
        <v>6701</v>
      </c>
      <c r="P7" s="45" t="s">
        <v>51</v>
      </c>
      <c r="Q7" s="45" t="s">
        <v>6723</v>
      </c>
      <c r="R7" s="45" t="s">
        <v>60</v>
      </c>
      <c r="S7" s="45" t="s">
        <v>51</v>
      </c>
      <c r="T7" s="45" t="s">
        <v>51</v>
      </c>
      <c r="U7" s="45" t="s">
        <v>51</v>
      </c>
      <c r="V7" s="45" t="s">
        <v>51</v>
      </c>
      <c r="W7" s="45" t="s">
        <v>51</v>
      </c>
      <c r="X7" s="45" t="s">
        <v>51</v>
      </c>
      <c r="Y7" s="45" t="s">
        <v>51</v>
      </c>
      <c r="Z7" s="45" t="s">
        <v>2490</v>
      </c>
      <c r="AA7" s="45" t="s">
        <v>2491</v>
      </c>
      <c r="AB7" s="45" t="s">
        <v>6724</v>
      </c>
      <c r="AC7" s="45" t="s">
        <v>51</v>
      </c>
    </row>
    <row r="8" spans="1:29" x14ac:dyDescent="0.2">
      <c r="F8" s="45" t="s">
        <v>2216</v>
      </c>
      <c r="J8" s="86">
        <v>-91.4</v>
      </c>
      <c r="M8" s="46">
        <v>46052</v>
      </c>
      <c r="O8" s="88" t="s">
        <v>6701</v>
      </c>
      <c r="Q8" s="45" t="s">
        <v>2216</v>
      </c>
      <c r="R8" s="45" t="s">
        <v>129</v>
      </c>
    </row>
    <row r="9" spans="1:29" x14ac:dyDescent="0.2">
      <c r="F9" s="48" t="s">
        <v>8605</v>
      </c>
      <c r="J9" s="86">
        <v>-100</v>
      </c>
      <c r="M9" s="176">
        <v>46058</v>
      </c>
      <c r="O9" s="88" t="s">
        <v>6701</v>
      </c>
      <c r="Q9" s="48" t="s">
        <v>1629</v>
      </c>
      <c r="R9" s="48" t="s">
        <v>129</v>
      </c>
    </row>
    <row r="10" spans="1:29" x14ac:dyDescent="0.2">
      <c r="F10" s="48" t="s">
        <v>8606</v>
      </c>
      <c r="J10" s="86">
        <v>-644.05999999999995</v>
      </c>
      <c r="M10" s="176">
        <v>46073</v>
      </c>
      <c r="N10" s="176">
        <v>46073</v>
      </c>
      <c r="O10" s="88" t="s">
        <v>6701</v>
      </c>
      <c r="Q10" s="48" t="s">
        <v>8607</v>
      </c>
      <c r="R10" s="48" t="s">
        <v>129</v>
      </c>
    </row>
    <row r="11" spans="1:29" x14ac:dyDescent="0.2">
      <c r="F11" s="48" t="s">
        <v>2216</v>
      </c>
      <c r="J11" s="86">
        <v>-9.34</v>
      </c>
      <c r="M11" s="176">
        <v>46073</v>
      </c>
      <c r="N11" s="176">
        <v>46073</v>
      </c>
      <c r="O11" s="88" t="s">
        <v>6701</v>
      </c>
      <c r="Q11" s="48" t="s">
        <v>2216</v>
      </c>
      <c r="R11" s="48" t="s">
        <v>129</v>
      </c>
    </row>
  </sheetData>
  <autoFilter ref="A1:AC8" xr:uid="{7F50C108-54D6-41A1-B5B0-1123AEA6992D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21</vt:i4>
      </vt:variant>
    </vt:vector>
  </HeadingPairs>
  <TitlesOfParts>
    <vt:vector size="21" baseType="lpstr">
      <vt:lpstr>Posição de caixa Consolidado</vt:lpstr>
      <vt:lpstr>Fluxo de caixa</vt:lpstr>
      <vt:lpstr>Relatório CC ME Brasil</vt:lpstr>
      <vt:lpstr>Relatório CC ME Brasil_Semanal</vt:lpstr>
      <vt:lpstr>Relatório CC MACAÉ</vt:lpstr>
      <vt:lpstr>Relatório CC MACAÉ_ Semanal</vt:lpstr>
      <vt:lpstr>Tipo de Pagamento_Recebimento</vt:lpstr>
      <vt:lpstr>Tipo de Pagamento_Recebimento_S</vt:lpstr>
      <vt:lpstr>Top 10 Pagamento Fornecedor</vt:lpstr>
      <vt:lpstr>Top 10 Pagamento Fornecedor_Sem</vt:lpstr>
      <vt:lpstr>Posição Fornecedor_ Top 10</vt:lpstr>
      <vt:lpstr>Posição Clientes_ Top 10</vt:lpstr>
      <vt:lpstr>Planilha5</vt:lpstr>
      <vt:lpstr>Resumo</vt:lpstr>
      <vt:lpstr>MEEC</vt:lpstr>
      <vt:lpstr>MEB</vt:lpstr>
      <vt:lpstr>ALSUB</vt:lpstr>
      <vt:lpstr>VLT</vt:lpstr>
      <vt:lpstr>MEFB</vt:lpstr>
      <vt:lpstr>MEBR</vt:lpstr>
      <vt:lpstr>REDUC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Thais Nery Assuncao</dc:creator>
  <cp:lastModifiedBy>Duarte Jose Almeida Pinho</cp:lastModifiedBy>
  <dcterms:created xsi:type="dcterms:W3CDTF">2026-02-03T16:59:16Z</dcterms:created>
  <dcterms:modified xsi:type="dcterms:W3CDTF">2026-03-02T22:22:51Z</dcterms:modified>
</cp:coreProperties>
</file>